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Markup.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192.168.166.80\SBI_Prj\SBI_SBI REMIT\3. SBIR_DAILY REPORT\"/>
    </mc:Choice>
  </mc:AlternateContent>
  <xr:revisionPtr revIDLastSave="0" documentId="13_ncr:1_{B1414E51-C7E3-416A-8FAC-D48FFFE71BB1}" xr6:coauthVersionLast="47" xr6:coauthVersionMax="47" xr10:uidLastSave="{00000000-0000-0000-0000-000000000000}"/>
  <bookViews>
    <workbookView xWindow="28680" yWindow="-120" windowWidth="29040" windowHeight="15840" xr2:uid="{00000000-000D-0000-FFFF-FFFF00000000}"/>
  </bookViews>
  <sheets>
    <sheet name="Loi can sua" sheetId="5" r:id="rIdMarkup"/>
    <sheet name="1. CSKH" sheetId="1" r:id="rId1"/>
    <sheet name="3. Other Tasks &amp; Working time" sheetId="2" r:id="rId2"/>
    <sheet name="MAIL OP" sheetId="3" state="hidden" r:id="rId3"/>
    <sheet name="Ý kiến KH" sheetId="4" state="hidden" r:id="rId4"/>
  </sheets>
  <externalReferences>
    <externalReference r:id="rId5"/>
    <externalReference r:id="rId6"/>
    <externalReference r:id="rId7"/>
  </externalReferences>
  <definedNames>
    <definedName name="_xlnm._FilterDatabase" localSheetId="0" hidden="1">'1. CSKH'!$A$11:$IR$52177</definedName>
    <definedName name="_xlnm._FilterDatabase" localSheetId="1" hidden="1">'3. Other Tasks &amp; Working time'!$B$6:$M$4807</definedName>
    <definedName name="_xlnm.Print_Area" localSheetId="1">'3. Other Tasks &amp; Working time'!$A$1:$N$5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<sst xmlns="http://schemas.openxmlformats.org/spreadsheetml/2006/main" count="46000" uniqueCount="10602">
  <si>
    <t>SBIR REPORT_BÁO CÁO PHIÊN HỖ TRỢ TRONG LIVE SUPPORT</t>
  </si>
  <si>
    <t>Channel</t>
  </si>
  <si>
    <t>Customer</t>
  </si>
  <si>
    <t>Sender_ID = Contact Info</t>
  </si>
  <si>
    <t xml:space="preserve">Month </t>
  </si>
  <si>
    <t>Zalo/Viber/Line</t>
  </si>
  <si>
    <t>=sender ID</t>
  </si>
  <si>
    <t>Tên ID của KH</t>
  </si>
  <si>
    <t>TOPIC</t>
  </si>
  <si>
    <t>Detail of OUTBOUND REPLY</t>
  </si>
  <si>
    <t>SESSION NOTE</t>
  </si>
  <si>
    <t>Tel/Hotline</t>
  </si>
  <si>
    <t>Tên KHÁCH HÀNG</t>
  </si>
  <si>
    <t>Số điện thoại</t>
  </si>
  <si>
    <t xml:space="preserve">13. Đăng ký sử dụng APP/アプリ登録 </t>
  </si>
  <si>
    <r>
      <rPr>
        <sz val="11"/>
        <rFont val="Calibri"/>
        <charset val="134"/>
      </rPr>
      <t xml:space="preserve">1. </t>
    </r>
    <r>
      <rPr>
        <sz val="11"/>
        <rFont val="ＭＳ Ｐゴシック"/>
        <charset val="128"/>
      </rPr>
      <t>受取人追加登録希望</t>
    </r>
    <r>
      <rPr>
        <sz val="11"/>
        <rFont val="Tahoma"/>
        <charset val="134"/>
      </rPr>
      <t xml:space="preserve"> (Có nhu cầu làm thêm thẻ)</t>
    </r>
  </si>
  <si>
    <t>SAKURA (Nhập file)</t>
  </si>
  <si>
    <t>Xử lý case (BO Team)</t>
  </si>
  <si>
    <t>Tên KH trên SALESFORCE</t>
  </si>
  <si>
    <t>Mã case</t>
  </si>
  <si>
    <t>1. Đăng ký mới/新規登録</t>
  </si>
  <si>
    <r>
      <rPr>
        <sz val="11"/>
        <rFont val="Calibri"/>
        <charset val="134"/>
      </rPr>
      <t xml:space="preserve">2. </t>
    </r>
    <r>
      <rPr>
        <sz val="11"/>
        <rFont val="ＭＳ Ｐゴシック"/>
        <charset val="128"/>
      </rPr>
      <t>受取人追加登録希望しない（</t>
    </r>
    <r>
      <rPr>
        <sz val="11"/>
        <rFont val="Tahoma"/>
        <charset val="134"/>
      </rPr>
      <t>Không có nhu cầu làm thêm thẻ</t>
    </r>
    <r>
      <rPr>
        <sz val="11"/>
        <rFont val="ＭＳ Ｐゴシック"/>
        <charset val="128"/>
      </rPr>
      <t>）</t>
    </r>
  </si>
  <si>
    <t>SAKURA (Gửi mail bổ sung thông tin)</t>
  </si>
  <si>
    <t>Facebook Comment</t>
  </si>
  <si>
    <t>Facebook name _ Facebook ID</t>
  </si>
  <si>
    <t>Outbound</t>
  </si>
  <si>
    <t>2. Thêm người nhận/受取人追加登録</t>
  </si>
  <si>
    <r>
      <rPr>
        <sz val="11"/>
        <rFont val="Calibri"/>
        <charset val="134"/>
      </rPr>
      <t xml:space="preserve">3. </t>
    </r>
    <r>
      <rPr>
        <sz val="11"/>
        <rFont val="ＭＳ Ｐゴシック"/>
        <charset val="128"/>
      </rPr>
      <t>メール登録済み</t>
    </r>
    <r>
      <rPr>
        <sz val="11"/>
        <rFont val="Tahoma"/>
        <charset val="134"/>
      </rPr>
      <t xml:space="preserve"> (Đã đăng ký Email)</t>
    </r>
  </si>
  <si>
    <t>SAKURA (gửi mail tiếp nhận)</t>
  </si>
  <si>
    <t>Outbound Reply</t>
  </si>
  <si>
    <t>3. Tình trạng thẻ/カード発送状況</t>
  </si>
  <si>
    <t>4. メール登録否定 ( Chưa đăng ký Email)</t>
  </si>
  <si>
    <t>Comment tiêu cực</t>
  </si>
  <si>
    <t>Gọi Outbound</t>
  </si>
  <si>
    <t>4. Phát hành lại thẻ/カード再発行</t>
  </si>
  <si>
    <t>5. My number 提出済（会員発言）(Đã gửi My number)</t>
  </si>
  <si>
    <t>Zalo T</t>
  </si>
  <si>
    <t>5. Đổi thông tin thẻ/カード情報変更</t>
  </si>
  <si>
    <t>6. My number 提出否定 (Chưa gửi My number)</t>
  </si>
  <si>
    <t>BẮT BUỘC</t>
  </si>
  <si>
    <t>Zalo L</t>
  </si>
  <si>
    <t>6. Tình trạng giao dịch/取引状況</t>
  </si>
  <si>
    <t>7. その他のサービス案内 (Tư vấn dịch vụ khác)</t>
  </si>
  <si>
    <t>No/順序数</t>
  </si>
  <si>
    <t>Date/日付</t>
  </si>
  <si>
    <t>CHANNEL/連絡チャネル</t>
  </si>
  <si>
    <t>Customer/顧客</t>
  </si>
  <si>
    <t>Supporter/サポーター</t>
  </si>
  <si>
    <r>
      <rPr>
        <sz val="11"/>
        <rFont val="Calibri"/>
        <charset val="134"/>
      </rPr>
      <t>Start Time/</t>
    </r>
    <r>
      <rPr>
        <sz val="11"/>
        <rFont val="SimSun"/>
        <charset val="134"/>
      </rPr>
      <t>始</t>
    </r>
    <r>
      <rPr>
        <sz val="11"/>
        <rFont val="MS Gothic"/>
        <charset val="134"/>
      </rPr>
      <t>まる</t>
    </r>
    <r>
      <rPr>
        <sz val="11"/>
        <rFont val="SimSun"/>
        <charset val="134"/>
      </rPr>
      <t>時間</t>
    </r>
  </si>
  <si>
    <r>
      <rPr>
        <sz val="11"/>
        <rFont val="Calibri"/>
        <charset val="134"/>
      </rPr>
      <t>End Time/</t>
    </r>
    <r>
      <rPr>
        <sz val="11"/>
        <rFont val="SimSun"/>
        <charset val="134"/>
      </rPr>
      <t>終了時間</t>
    </r>
  </si>
  <si>
    <t>Request Description/リクエストの説明</t>
  </si>
  <si>
    <t>Session Note/セッションノート</t>
  </si>
  <si>
    <t>Topic Level 1/トピックレベル</t>
  </si>
  <si>
    <t>sender_id/連絡先</t>
  </si>
  <si>
    <t>ma_kh/顧客コード</t>
  </si>
  <si>
    <t>DETAIL of Inbound Reply</t>
  </si>
  <si>
    <t>TEAM</t>
  </si>
  <si>
    <t>Zalo Q</t>
  </si>
  <si>
    <t>7. Cập nhật thẻ ngoại kiều/在留カード更新</t>
  </si>
  <si>
    <t>8. 他のサービスに利用する (Đang sử dụng dịch vụ khác)</t>
  </si>
  <si>
    <t>Số thứ tự</t>
  </si>
  <si>
    <t>Ngày đã hỗ trợ</t>
  </si>
  <si>
    <t>Zalo/Viber/Line
Tel
Xử lý case (BO Team)</t>
  </si>
  <si>
    <t>Tên ID của KH
Tel/Xử lý case (BO Team): Tên Khách hàng</t>
  </si>
  <si>
    <t>Email của OP hỗ trợ</t>
  </si>
  <si>
    <t>(không cần điền)</t>
  </si>
  <si>
    <t>CHỈ VIẾT Ghi chú tình trạng hỗ trợ KH
-OK: hỗ trợ hoàn thiện
- CHƯA: hỗ trợ chưa hoàn thiện
Lưu ý: ghi rõ lý do vì sao chưa.
Ví dụ: CHƯA (Chờ thẻ nk rõ nét)</t>
  </si>
  <si>
    <t>ghi chú tình trạng OUTBOUND (nếu có)</t>
  </si>
  <si>
    <t>Chủ đề mà OP đã hỗ trợ kh, lựa chọn chính xác từ 1-12</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</si>
  <si>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</si>
  <si>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</si>
  <si>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</si>
  <si>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Viber T</t>
  </si>
  <si>
    <t>8. Tỷ giá/Lệ phí/為替レート/手数料</t>
  </si>
  <si>
    <t>9. Khen</t>
  </si>
  <si>
    <t>TRAN THI BA</t>
  </si>
  <si>
    <t>cuc.ht@altius-link.com.vn</t>
  </si>
  <si>
    <t>20261012146433</t>
  </si>
  <si>
    <t>DOAN THI YEN</t>
  </si>
  <si>
    <t>20261012146578</t>
  </si>
  <si>
    <t>HOANG DUC THUAN</t>
  </si>
  <si>
    <t>20261012146634</t>
  </si>
  <si>
    <t>NGUYEN DANH DAI</t>
  </si>
  <si>
    <t>20261012146705</t>
  </si>
  <si>
    <t>LE THI HUE</t>
  </si>
  <si>
    <t>20261012146718</t>
  </si>
  <si>
    <t>TRAN VAN SON</t>
  </si>
  <si>
    <t>20261012146776</t>
  </si>
  <si>
    <t>HAN CONG THANG</t>
  </si>
  <si>
    <t>20261012146845</t>
  </si>
  <si>
    <t>NGO THI MONG</t>
  </si>
  <si>
    <t>20261012146890</t>
  </si>
  <si>
    <t>NGUYEN QUOC TOAN</t>
  </si>
  <si>
    <t>20261012147453</t>
  </si>
  <si>
    <t>NGUYEN VAN LAM</t>
  </si>
  <si>
    <t>20261012147488</t>
  </si>
  <si>
    <t>PHAM DUC LUONG</t>
  </si>
  <si>
    <t>20261012147525</t>
  </si>
  <si>
    <t>RA PAT MINH THANH</t>
  </si>
  <si>
    <t>20261012147534</t>
  </si>
  <si>
    <t>TRAN THI THUY DUONG</t>
  </si>
  <si>
    <t>20261012147543</t>
  </si>
  <si>
    <t>NGUYEN THI THUONG</t>
  </si>
  <si>
    <t>20261012147563</t>
  </si>
  <si>
    <t>LE HA VY</t>
  </si>
  <si>
    <t>20261012147562</t>
  </si>
  <si>
    <t>NGUYEN VAN KEO</t>
  </si>
  <si>
    <t>20261012149379</t>
  </si>
  <si>
    <t>TRAN THI YEN PHI</t>
  </si>
  <si>
    <t>20261012150245</t>
  </si>
  <si>
    <t>MAI THI THANH UYEN</t>
  </si>
  <si>
    <t>20261012150598</t>
  </si>
  <si>
    <t>NGUYEN BA DONG</t>
  </si>
  <si>
    <t>20261012150588</t>
  </si>
  <si>
    <t>LUONG THI THU</t>
  </si>
  <si>
    <t>20261012150614</t>
  </si>
  <si>
    <t>LE ANH TUAN</t>
  </si>
  <si>
    <t>20261012150672</t>
  </si>
  <si>
    <t>TRAN TRUNG HIEN</t>
  </si>
  <si>
    <t>20261012150730</t>
  </si>
  <si>
    <t>DIEP THUY QUYEN</t>
  </si>
  <si>
    <t>20261012150747</t>
  </si>
  <si>
    <t>HUA DINH DUC</t>
  </si>
  <si>
    <t>20261012150828</t>
  </si>
  <si>
    <t>DANG DINH QUYNH</t>
  </si>
  <si>
    <t>20261012150882</t>
  </si>
  <si>
    <t>HOANG THI TOAN</t>
  </si>
  <si>
    <t>20261012150926</t>
  </si>
  <si>
    <t>NGUYEN THAI DUC</t>
  </si>
  <si>
    <t>20261012150963</t>
  </si>
  <si>
    <t>PHAM TUAN ANH</t>
  </si>
  <si>
    <t>20261012150786</t>
  </si>
  <si>
    <t>CHAU THI ANH NGUYET</t>
  </si>
  <si>
    <t>20260811897930</t>
  </si>
  <si>
    <t>Nguyenphuong A0010853501</t>
  </si>
  <si>
    <t>van.vth1@altius-link.com.vn</t>
  </si>
  <si>
    <t>ok</t>
  </si>
  <si>
    <t>A0010853501</t>
  </si>
  <si>
    <t>09091040519</t>
  </si>
  <si>
    <t>07032003412</t>
  </si>
  <si>
    <t>DANG DINH TUAN</t>
  </si>
  <si>
    <t>BM GD</t>
  </si>
  <si>
    <t>A0011367577</t>
  </si>
  <si>
    <t>PHAM THI DINH</t>
  </si>
  <si>
    <t>A0010825198</t>
  </si>
  <si>
    <t>TONG THI KIM ANH</t>
  </si>
  <si>
    <t>A0010151061</t>
  </si>
  <si>
    <t>LE THI THU PHUONG</t>
  </si>
  <si>
    <t>A0011531668</t>
  </si>
  <si>
    <t>DU VAN TUAN</t>
  </si>
  <si>
    <t>A0010135970</t>
  </si>
  <si>
    <t>DAO THI LAN</t>
  </si>
  <si>
    <t>A0010657197</t>
  </si>
  <si>
    <t>HOANG VAN HUYEN</t>
  </si>
  <si>
    <t>A0010425007</t>
  </si>
  <si>
    <t>NGUYEN NGO TRANG</t>
  </si>
  <si>
    <t>A0011109718</t>
  </si>
  <si>
    <t>TRAN DINH PHUONG</t>
  </si>
  <si>
    <t>A0010684045</t>
  </si>
  <si>
    <t>TRAN THI THUONG</t>
  </si>
  <si>
    <t>A0010537765</t>
  </si>
  <si>
    <t>TRUONG NGOC DUC</t>
  </si>
  <si>
    <t>A0011132847</t>
  </si>
  <si>
    <t>LE VAN ANH</t>
  </si>
  <si>
    <t>A0010434570</t>
  </si>
  <si>
    <t>NGUYEN NGOC HIEU</t>
  </si>
  <si>
    <t>A0011465609</t>
  </si>
  <si>
    <t>NGUYEN THI THU THUY</t>
  </si>
  <si>
    <t>A0011520465</t>
  </si>
  <si>
    <t>NGUYEN THI YEN</t>
  </si>
  <si>
    <t>A0011676547</t>
  </si>
  <si>
    <t>LE MINH KHANH</t>
  </si>
  <si>
    <t>A0011488211</t>
  </si>
  <si>
    <t>08090654776</t>
  </si>
  <si>
    <t>NGUYEN HUU HIEU</t>
  </si>
  <si>
    <t>A0010724582</t>
  </si>
  <si>
    <t>07092054430</t>
  </si>
  <si>
    <t>07094045567</t>
  </si>
  <si>
    <t>DANH DAI NGUYEN</t>
  </si>
  <si>
    <t>quynh.vn@altius-link.com.vn</t>
  </si>
  <si>
    <t>9. Giấy CNCT/送金明細書</t>
  </si>
  <si>
    <t>THI THANH LY LE</t>
  </si>
  <si>
    <t>THI CAM VAN NGUYEN</t>
  </si>
  <si>
    <t>VAN THUY NGUYEN</t>
  </si>
  <si>
    <t>THI LE QUYEN LE</t>
  </si>
  <si>
    <t>THI THANH THAO NGUYEN</t>
  </si>
  <si>
    <t>HUY HOANG PHAN</t>
  </si>
  <si>
    <t>MINH DUNG HOANG</t>
  </si>
  <si>
    <t>THI THAM NGUYEN</t>
  </si>
  <si>
    <t>DUONG THI HA</t>
  </si>
  <si>
    <t>VAN NGHE NGUYEN</t>
  </si>
  <si>
    <t>VAN TIEN HOANG</t>
  </si>
  <si>
    <t>DUC NAM TRAN</t>
  </si>
  <si>
    <r>
      <rPr>
        <sz val="10.5"/>
        <color theme="1"/>
        <rFont val="Arial"/>
        <charset val="134"/>
      </rPr>
      <t>thu.ntn@altius-link.com.vn</t>
    </r>
  </si>
  <si>
    <t>OK</t>
  </si>
  <si>
    <t>11. Gặp nhân viên SBI/オペレーターに問い合わせ</t>
  </si>
  <si>
    <t>08045086868</t>
  </si>
  <si>
    <t>LE THI PHUC</t>
  </si>
  <si>
    <t>20260912117162</t>
  </si>
  <si>
    <t>A0010869639</t>
  </si>
  <si>
    <t>NGUYEN VAN THANG</t>
  </si>
  <si>
    <t>20260912116817</t>
  </si>
  <si>
    <t>A0011494411</t>
  </si>
  <si>
    <t>TRAN HUU THANG</t>
  </si>
  <si>
    <t>20260912127046</t>
  </si>
  <si>
    <t>A0011242205</t>
  </si>
  <si>
    <t>MAI CONG LONG</t>
  </si>
  <si>
    <t>20260912136550</t>
  </si>
  <si>
    <t>A0011339470</t>
  </si>
  <si>
    <t>TRAN DINH DUC</t>
  </si>
  <si>
    <t>NGUYEN TRONG TOAN</t>
  </si>
  <si>
    <t>20260912111033</t>
  </si>
  <si>
    <t>A0011628452</t>
  </si>
  <si>
    <t>20260912011029</t>
  </si>
  <si>
    <t>A0010788680</t>
  </si>
  <si>
    <t>NGUYEN TRUNG HA</t>
  </si>
  <si>
    <t>DO THANH HIEN</t>
  </si>
  <si>
    <t>20260912047330</t>
  </si>
  <si>
    <t>A0010638601</t>
  </si>
  <si>
    <t>20260912145509</t>
  </si>
  <si>
    <t>A0010305434</t>
  </si>
  <si>
    <t>NGUYEN VAN HOA</t>
  </si>
  <si>
    <t>20261012147161</t>
  </si>
  <si>
    <t>NGUYEN THI TO LOAN</t>
  </si>
  <si>
    <t>20260912117051</t>
  </si>
  <si>
    <t>A0010692866</t>
  </si>
  <si>
    <t>TRAN LAM THAO VY</t>
  </si>
  <si>
    <t>20260912117198</t>
  </si>
  <si>
    <t>A0011130958</t>
  </si>
  <si>
    <t>HA TRAN QUYET</t>
  </si>
  <si>
    <t>20261012147375</t>
  </si>
  <si>
    <t>A0011054292</t>
  </si>
  <si>
    <t>TRAN THI QUYEN</t>
  </si>
  <si>
    <t>20250609507379</t>
  </si>
  <si>
    <t>A0010510256</t>
  </si>
  <si>
    <t>20261012147724</t>
  </si>
  <si>
    <t>A0011096565</t>
  </si>
  <si>
    <t>DANG VAN TUAN</t>
  </si>
  <si>
    <t>A0010707704</t>
  </si>
  <si>
    <t>20261012146819</t>
  </si>
  <si>
    <t>A0010580803</t>
  </si>
  <si>
    <t>NGUYEN THI LY</t>
  </si>
  <si>
    <t>20260912049384</t>
  </si>
  <si>
    <t>A0011212663</t>
  </si>
  <si>
    <t>07093005269</t>
  </si>
  <si>
    <t>duong.tt@altius-link.com.vn</t>
  </si>
  <si>
    <t>PHAM THI THANH TRAM</t>
  </si>
  <si>
    <t>PHAM THUAN DOAN</t>
  </si>
  <si>
    <t>NGUYEN TRANG THI HUYEN</t>
  </si>
  <si>
    <t>NGUYEN VAN SANG</t>
  </si>
  <si>
    <t>VI VAN DONG</t>
  </si>
  <si>
    <t>NGUYEN THI HOA</t>
  </si>
  <si>
    <t>DONG NHU MINH</t>
  </si>
  <si>
    <t>LE MANH TUONG</t>
  </si>
  <si>
    <t>CHU THI NGOC ANH</t>
  </si>
  <si>
    <t>PHAN VAN THANG</t>
  </si>
  <si>
    <t>BUI MANH CUONG</t>
  </si>
  <si>
    <t>PHAM VAN TINH</t>
  </si>
  <si>
    <t>NGUYEN THI MY HAO</t>
  </si>
  <si>
    <t>TA QUOC HUNG</t>
  </si>
  <si>
    <t>HO THI PHUONG HOA</t>
  </si>
  <si>
    <t>LY THU THAO</t>
  </si>
  <si>
    <t>HA VAN HUYEN</t>
  </si>
  <si>
    <t>LO THI TY</t>
  </si>
  <si>
    <t>VAN VIET CUONG</t>
  </si>
  <si>
    <t>DINH THI TUYEN</t>
  </si>
  <si>
    <t>NGUYEN THI THU HUONG</t>
  </si>
  <si>
    <t>MAI THI HUYEN</t>
  </si>
  <si>
    <t>NGUYEN VAN THAM</t>
  </si>
  <si>
    <t>NGUYEN VAN HUNG</t>
  </si>
  <si>
    <t>DANG THI MAN</t>
  </si>
  <si>
    <t>NGUYEN THI NGOC CHAM</t>
  </si>
  <si>
    <t>NGUYEN THI THU</t>
  </si>
  <si>
    <t>NGUYEN THI QUE ANH</t>
  </si>
  <si>
    <t>HUYNH NGOC LEL</t>
  </si>
  <si>
    <t>Trả lời Comment</t>
  </si>
  <si>
    <t>Nhim Xu</t>
  </si>
  <si>
    <t>Tấn Phương</t>
  </si>
  <si>
    <t>Hường Nguyễn</t>
  </si>
  <si>
    <t>Tuấn Kiệt</t>
  </si>
  <si>
    <r>
      <rPr>
        <sz val="11.25"/>
        <rFont val="MS Gothic"/>
        <charset val="134"/>
      </rPr>
      <t>ホア</t>
    </r>
    <r>
      <rPr>
        <sz val="11.25"/>
        <rFont val="Segoe UI"/>
        <charset val="134"/>
      </rPr>
      <t xml:space="preserve"> </t>
    </r>
    <r>
      <rPr>
        <sz val="11.25"/>
        <rFont val="MS Gothic"/>
        <charset val="134"/>
      </rPr>
      <t>ホ</t>
    </r>
  </si>
  <si>
    <t>huong.pl@altius-link.com.vn</t>
  </si>
  <si>
    <t>20260911955911</t>
  </si>
  <si>
    <t>A0010983304</t>
  </si>
  <si>
    <t>BUI VAN DINH</t>
  </si>
  <si>
    <t>20260911961567</t>
  </si>
  <si>
    <t>A0010661081</t>
  </si>
  <si>
    <t>DINH THI PHUONG</t>
  </si>
  <si>
    <t>20260911993332</t>
  </si>
  <si>
    <t>A0011007504</t>
  </si>
  <si>
    <t>NGUYEN HAI DUONG</t>
  </si>
  <si>
    <t>20260912001346</t>
  </si>
  <si>
    <t>A0010744205</t>
  </si>
  <si>
    <t>TRAN XUAN HOANG</t>
  </si>
  <si>
    <t>20261012146646</t>
  </si>
  <si>
    <t>A0011145420</t>
  </si>
  <si>
    <t>20261012146661</t>
  </si>
  <si>
    <t>NGUYEN MINH THAO</t>
  </si>
  <si>
    <t>20261012150630</t>
  </si>
  <si>
    <t>A0011343241</t>
  </si>
  <si>
    <t>DAU VAN SANG</t>
  </si>
  <si>
    <t>20260912108224</t>
  </si>
  <si>
    <t>A0010501375</t>
  </si>
  <si>
    <t>NGUYEN THI THUY NGOC</t>
  </si>
  <si>
    <t>20260811785163</t>
  </si>
  <si>
    <t>A0010979519</t>
  </si>
  <si>
    <t>Gió</t>
  </si>
  <si>
    <t>duc.tt@altius-link.com.vn</t>
  </si>
  <si>
    <t>Đỗ Quốc Đạt A0011318402</t>
  </si>
  <si>
    <t>Kitaoji Trading  A0011688962</t>
  </si>
  <si>
    <t>Phương Thùy -A0011051989</t>
  </si>
  <si>
    <t>Trúc Ly</t>
  </si>
  <si>
    <t>tran thuong A0010537765</t>
  </si>
  <si>
    <t>Lanz Aline</t>
  </si>
  <si>
    <t>20260226 kyo_APP_1AS_4, 2RX APP+SSNB</t>
  </si>
  <si>
    <t>Quỳnh</t>
  </si>
  <si>
    <t>Ngân_A0011693494</t>
  </si>
  <si>
    <t>Nhaaykhang A0011305299</t>
  </si>
  <si>
    <t>NGUYEN VIET THIET</t>
  </si>
  <si>
    <t>20261012147465</t>
  </si>
  <si>
    <t>Hoài Nhi</t>
  </si>
  <si>
    <t>Thu Huyền</t>
  </si>
  <si>
    <t>Kiều Ngọc Ánh</t>
  </si>
  <si>
    <t>Thơm</t>
  </si>
  <si>
    <t>Lê Thuý</t>
  </si>
  <si>
    <t>Thanh Thuỷ</t>
  </si>
  <si>
    <t>Nhi</t>
  </si>
  <si>
    <t>Hương Lụa</t>
  </si>
  <si>
    <t>Trần Phương Anh</t>
  </si>
  <si>
    <t>Hồng Nhung</t>
  </si>
  <si>
    <t>Ngọc Hà</t>
  </si>
  <si>
    <t>Mai</t>
  </si>
  <si>
    <t>Thuý Hiền</t>
  </si>
  <si>
    <t>Yến Chi</t>
  </si>
  <si>
    <t>Rower Vy</t>
  </si>
  <si>
    <t>Mai Chi</t>
  </si>
  <si>
    <t>NGUYEN THI HOAI THUONG</t>
  </si>
  <si>
    <t>20260912136739</t>
  </si>
  <si>
    <t>Nguyễn Hoa   A0010599642</t>
  </si>
  <si>
    <t>NGO VAN DUC</t>
  </si>
  <si>
    <t>TRAN TUYET NHI</t>
  </si>
  <si>
    <t>PHAM THI THU HUYEN</t>
  </si>
  <si>
    <t>LE THI THAO</t>
  </si>
  <si>
    <t>Vân Anh-A0011314101</t>
  </si>
  <si>
    <t>20261012150713</t>
  </si>
  <si>
    <t>NGUYEN VAN SY</t>
  </si>
  <si>
    <t>0989499175</t>
  </si>
  <si>
    <t>HOANG NGHIA MANH</t>
  </si>
  <si>
    <t>20260912068497</t>
  </si>
  <si>
    <t>NGUYEN VAN TINH</t>
  </si>
  <si>
    <t>20260912072375</t>
  </si>
  <si>
    <t>HOANG THI KIEU CHINH</t>
  </si>
  <si>
    <t>20260912096196</t>
  </si>
  <si>
    <t>LUONG VAN PHU</t>
  </si>
  <si>
    <t>20260912099105</t>
  </si>
  <si>
    <t>NGUYEN THANH SON</t>
  </si>
  <si>
    <t>20260912117200</t>
  </si>
  <si>
    <t>NGO DINH NHU</t>
  </si>
  <si>
    <t>20260912116968</t>
  </si>
  <si>
    <t>NGUYEN THI THUY TRANG</t>
  </si>
  <si>
    <t>20260912126379</t>
  </si>
  <si>
    <t>HA TAN TRUNG</t>
  </si>
  <si>
    <t>20261012151250</t>
  </si>
  <si>
    <t>HA THI HUONG</t>
  </si>
  <si>
    <t>20260912144915</t>
  </si>
  <si>
    <t>BUI VAN BINH</t>
  </si>
  <si>
    <t>20260911954896</t>
  </si>
  <si>
    <t>20260912145505</t>
  </si>
  <si>
    <t>VO KIM NGAN</t>
  </si>
  <si>
    <t>20260912048824</t>
  </si>
  <si>
    <t>VU VAN TRIET</t>
  </si>
  <si>
    <t>20261012147527</t>
  </si>
  <si>
    <t>VU THI VAN</t>
  </si>
  <si>
    <t>20260811896956</t>
  </si>
  <si>
    <t>NGUYEN QUOC HAO</t>
  </si>
  <si>
    <t>20260912144928</t>
  </si>
  <si>
    <t>LAI VAN DUAN</t>
  </si>
  <si>
    <t>20261012146833</t>
  </si>
  <si>
    <t>LE THI LAN ANH</t>
  </si>
  <si>
    <t>20260811766339</t>
  </si>
  <si>
    <t>NGUYEN THI UT</t>
  </si>
  <si>
    <t>20260912115000</t>
  </si>
  <si>
    <t>PHAM THI DIEP</t>
  </si>
  <si>
    <t>20260912115192</t>
  </si>
  <si>
    <t>TONG THI HUYEN DIEU</t>
  </si>
  <si>
    <t>20260912115281</t>
  </si>
  <si>
    <t>NGUYEN VAN QUANG</t>
  </si>
  <si>
    <t>20260912122474</t>
  </si>
  <si>
    <t>BUI NGUYEN TOAN</t>
  </si>
  <si>
    <t>20260912124364</t>
  </si>
  <si>
    <t>TRUONG THI KIM NGAN</t>
  </si>
  <si>
    <t>20260912124903</t>
  </si>
  <si>
    <t>NGUYEN HUU NAM</t>
  </si>
  <si>
    <t>20260912125681</t>
  </si>
  <si>
    <t>TRAN THI TRUONG AN</t>
  </si>
  <si>
    <t>20260912134973</t>
  </si>
  <si>
    <t>20260912134982</t>
  </si>
  <si>
    <t>PHUNG THI NGUYET</t>
  </si>
  <si>
    <t>20260912134996</t>
  </si>
  <si>
    <t>DINH THI QUYNH</t>
  </si>
  <si>
    <t>20260912144946</t>
  </si>
  <si>
    <t>NGO QUANG HOI</t>
  </si>
  <si>
    <t>20260912145357</t>
  </si>
  <si>
    <t>THAO QUYEN</t>
  </si>
  <si>
    <t>20260912145078</t>
  </si>
  <si>
    <t>LE THI HAI YEN</t>
  </si>
  <si>
    <t>20260811888991</t>
  </si>
  <si>
    <t>VI DUC TRUNG</t>
  </si>
  <si>
    <t>20260811900239</t>
  </si>
  <si>
    <t>LE THI TUOI</t>
  </si>
  <si>
    <t>20260911944605</t>
  </si>
  <si>
    <t>NGUYEN TRUONG VU</t>
  </si>
  <si>
    <t>A0010857162</t>
  </si>
  <si>
    <t>A0010578617</t>
  </si>
  <si>
    <t>A0010946435</t>
  </si>
  <si>
    <t>A0011370454</t>
  </si>
  <si>
    <t>A0010476355</t>
  </si>
  <si>
    <t>A0010870201</t>
  </si>
  <si>
    <t>A0010827862</t>
  </si>
  <si>
    <t>A0011212679</t>
  </si>
  <si>
    <t>A0010859663</t>
  </si>
  <si>
    <t>A0010379408</t>
  </si>
  <si>
    <t>A0011689831</t>
  </si>
  <si>
    <t>A0011486112</t>
  </si>
  <si>
    <t>A0011702919</t>
  </si>
  <si>
    <t>A0011198976</t>
  </si>
  <si>
    <t>A0011702372</t>
  </si>
  <si>
    <t>A0010871135</t>
  </si>
  <si>
    <t>A0010994829</t>
  </si>
  <si>
    <t>A0010483540</t>
  </si>
  <si>
    <t>A0011426577</t>
  </si>
  <si>
    <t>A0011142765</t>
  </si>
  <si>
    <t>A0010773752</t>
  </si>
  <si>
    <t>Ngọc Nè</t>
  </si>
  <si>
    <t>a0010707914</t>
  </si>
  <si>
    <t>A0011206761</t>
  </si>
  <si>
    <t>A0011700395</t>
  </si>
  <si>
    <t>A0011021183</t>
  </si>
  <si>
    <t>A0010206057</t>
  </si>
  <si>
    <t>A0011699833</t>
  </si>
  <si>
    <t>Chien Thang</t>
  </si>
  <si>
    <t>A0011456142</t>
  </si>
  <si>
    <t>Bố Khoa Chi</t>
  </si>
  <si>
    <t>A0010873715</t>
  </si>
  <si>
    <t>A0011600078</t>
  </si>
  <si>
    <t>A0010984768</t>
  </si>
  <si>
    <t>A0010701104</t>
  </si>
  <si>
    <t>Khan Van</t>
  </si>
  <si>
    <t>A0010185437</t>
  </si>
  <si>
    <t>A0010941087</t>
  </si>
  <si>
    <t>A0010991977</t>
  </si>
  <si>
    <t>QUẢN LÝ NGHIỆP ĐOÀN</t>
  </si>
  <si>
    <t>Võ Thị Diễm Quỳnh</t>
  </si>
  <si>
    <t>A0010771238</t>
  </si>
  <si>
    <t>A0011059640</t>
  </si>
  <si>
    <t>A0011412086</t>
  </si>
  <si>
    <t>Thuỷ Moon</t>
  </si>
  <si>
    <t>thai.nq@altius-link.com.vn</t>
  </si>
  <si>
    <t>6820480457985800</t>
  </si>
  <si>
    <t>Nguyễn Thị Lý</t>
  </si>
  <si>
    <t>6363299607094000</t>
  </si>
  <si>
    <t>NGUYEN ANH TUAN</t>
  </si>
  <si>
    <t>20260912110926</t>
  </si>
  <si>
    <t>A0010577920</t>
  </si>
  <si>
    <t>BM người nhận</t>
  </si>
  <si>
    <t>20250408890782</t>
  </si>
  <si>
    <t>LE THI OANH</t>
  </si>
  <si>
    <t>20260912004231</t>
  </si>
  <si>
    <t>A0010785081</t>
  </si>
  <si>
    <t>DUONG TAM NHU</t>
  </si>
  <si>
    <t>20260912136526</t>
  </si>
  <si>
    <t>A0011569538</t>
  </si>
  <si>
    <t>NGUYEN VAN LOI</t>
  </si>
  <si>
    <t>20260912144073</t>
  </si>
  <si>
    <t>A0010973468</t>
  </si>
  <si>
    <t>VI VAN TINH</t>
  </si>
  <si>
    <t>20260912144279</t>
  </si>
  <si>
    <t>A0011038447</t>
  </si>
  <si>
    <t>THI HUONG</t>
  </si>
  <si>
    <t>20260912144730</t>
  </si>
  <si>
    <t>A0010361636</t>
  </si>
  <si>
    <t>VAN TOAN</t>
  </si>
  <si>
    <t>20260912144759</t>
  </si>
  <si>
    <t>A0010327493</t>
  </si>
  <si>
    <t>VAN QUANG</t>
  </si>
  <si>
    <t>20261012147736</t>
  </si>
  <si>
    <t>A0011165056</t>
  </si>
  <si>
    <t>NGUYEN TAN THEM</t>
  </si>
  <si>
    <t>20260811776929</t>
  </si>
  <si>
    <t>A0010930958</t>
  </si>
  <si>
    <t>NGUYEN CANH HIEP</t>
  </si>
  <si>
    <t>20261012150629</t>
  </si>
  <si>
    <t>A0010519832</t>
  </si>
  <si>
    <t>20261012150645</t>
  </si>
  <si>
    <t>NGUYEN THI HUYEN</t>
  </si>
  <si>
    <t>20251210572663</t>
  </si>
  <si>
    <t>A0011501411</t>
  </si>
  <si>
    <t>TRAN AN BINH</t>
  </si>
  <si>
    <t>20260711749543</t>
  </si>
  <si>
    <t>A0010541244</t>
  </si>
  <si>
    <t>DINH THI QUYNH LOAN</t>
  </si>
  <si>
    <t>20260912114219</t>
  </si>
  <si>
    <t>A0011243228</t>
  </si>
  <si>
    <t>NGUYEN THI CAM LUA</t>
  </si>
  <si>
    <t>20260912140036</t>
  </si>
  <si>
    <t>A0010382574</t>
  </si>
  <si>
    <t>HOANG VAN HUY</t>
  </si>
  <si>
    <t>20260912144930</t>
  </si>
  <si>
    <t>A0010542392</t>
  </si>
  <si>
    <t>LE THI NHA</t>
  </si>
  <si>
    <t>20261012150670</t>
  </si>
  <si>
    <t>A0011106580</t>
  </si>
  <si>
    <t>HOAI HUY</t>
  </si>
  <si>
    <t>20261012150651</t>
  </si>
  <si>
    <t>A0011209089</t>
  </si>
  <si>
    <t>THI THANH TRAM</t>
  </si>
  <si>
    <t>20261012150644</t>
  </si>
  <si>
    <t>A0011493716</t>
  </si>
  <si>
    <t>HA THI THU NGA</t>
  </si>
  <si>
    <t>20261012150612</t>
  </si>
  <si>
    <t>A0011080738</t>
  </si>
  <si>
    <t>BUI VAN KHANH</t>
  </si>
  <si>
    <t>20261012147750</t>
  </si>
  <si>
    <t>A0011286217</t>
  </si>
  <si>
    <t>THI NHU QUYNH</t>
  </si>
  <si>
    <t>20261012151155</t>
  </si>
  <si>
    <t>A0011123008</t>
  </si>
  <si>
    <t>NGUYEN THI HUE</t>
  </si>
  <si>
    <t>20260912145915</t>
  </si>
  <si>
    <t>A0010594852</t>
  </si>
  <si>
    <t>HOANG XUAN LIEM</t>
  </si>
  <si>
    <t>20260912145410</t>
  </si>
  <si>
    <t>A0010829883</t>
  </si>
  <si>
    <t>PHAM VAN TIEN</t>
  </si>
  <si>
    <t>20260912144523</t>
  </si>
  <si>
    <t>A0010744904</t>
  </si>
  <si>
    <t>NGUYEN DAT DO</t>
  </si>
  <si>
    <t>20261012147178</t>
  </si>
  <si>
    <t>A0011631466</t>
  </si>
  <si>
    <t>LE HUY HOANG</t>
  </si>
  <si>
    <t>20261012151501</t>
  </si>
  <si>
    <t>A0010938994</t>
  </si>
  <si>
    <t>TRAN HUU DUC</t>
  </si>
  <si>
    <t>20260911976204</t>
  </si>
  <si>
    <t>A0010547921</t>
  </si>
  <si>
    <t>LO VAN HIEP</t>
  </si>
  <si>
    <t>20261012152068</t>
  </si>
  <si>
    <t>A0011105042</t>
  </si>
  <si>
    <t>07085163839</t>
  </si>
  <si>
    <t>thuy.nth@altius-link.com.vn</t>
  </si>
  <si>
    <t>DINH VAN PHONG</t>
  </si>
  <si>
    <t>HOANG TUAN ANH</t>
  </si>
  <si>
    <t>NGUYEN THI THIET</t>
  </si>
  <si>
    <t>LE THI KIM OANH</t>
  </si>
  <si>
    <t>NGUYEN THI TAM</t>
  </si>
  <si>
    <t>LE VAN HA</t>
  </si>
  <si>
    <t>TRAN NGUYEN DUNG</t>
  </si>
  <si>
    <t>TRAN GIA KIET</t>
  </si>
  <si>
    <t>NGUYEN THI TU QUYEN</t>
  </si>
  <si>
    <t>NGUYEN TUAN ANH</t>
  </si>
  <si>
    <t>DAO THI HONG</t>
  </si>
  <si>
    <t>VI VAN KHANH</t>
  </si>
  <si>
    <t>HOANG THI THUY NGA</t>
  </si>
  <si>
    <t>VO NGOC TIEN</t>
  </si>
  <si>
    <t>NGUYEN PHU CUONG</t>
  </si>
  <si>
    <t>MAI THANH DUY</t>
  </si>
  <si>
    <t>NGUYEN THI THANH TAM</t>
  </si>
  <si>
    <t>THACH THI DANH NA</t>
  </si>
  <si>
    <t>HA VAN LUU</t>
  </si>
  <si>
    <t>TANG THI GIANG</t>
  </si>
  <si>
    <t>DUONG KHUONG DUY</t>
  </si>
  <si>
    <t>VO THI TRAC</t>
  </si>
  <si>
    <t>TRAN HUU PHUOC</t>
  </si>
  <si>
    <t>CAO DUC HUNG</t>
  </si>
  <si>
    <t>VAN DO</t>
  </si>
  <si>
    <t>thuy.ntt1@altius-link.com.vn</t>
  </si>
  <si>
    <t>20260912144052</t>
  </si>
  <si>
    <t>THANH THUY</t>
  </si>
  <si>
    <t>20261012146765</t>
  </si>
  <si>
    <t>THANH LOAN</t>
  </si>
  <si>
    <t>LE VAN THUONG</t>
  </si>
  <si>
    <t>20260912136515</t>
  </si>
  <si>
    <t>NGUYEN SY TIEM</t>
  </si>
  <si>
    <t>20260912144112</t>
  </si>
  <si>
    <t>20260912126645</t>
  </si>
  <si>
    <t>TUAN ANH</t>
  </si>
  <si>
    <t>BM người gửi</t>
  </si>
  <si>
    <t>20260912144503</t>
  </si>
  <si>
    <t>DUY TAN</t>
  </si>
  <si>
    <t>20260912102028</t>
  </si>
  <si>
    <t>HUONG GIANG</t>
  </si>
  <si>
    <t>20260912145142</t>
  </si>
  <si>
    <t>MAI VAN TOAN</t>
  </si>
  <si>
    <t>20261012148288</t>
  </si>
  <si>
    <t>THANH TRANG</t>
  </si>
  <si>
    <t>20260912082338</t>
  </si>
  <si>
    <t>NGUYEN THI THUY</t>
  </si>
  <si>
    <t>20261012146887</t>
  </si>
  <si>
    <t>TRUC LIEN</t>
  </si>
  <si>
    <t>20260811836645</t>
  </si>
  <si>
    <t>NGUYEN THANH DUNG</t>
  </si>
  <si>
    <t>minh.dn@altius-link.com.vn</t>
  </si>
  <si>
    <t xml:space="preserve">ok </t>
  </si>
  <si>
    <t>A0010615381</t>
  </si>
  <si>
    <t>NGUYEN THI HONG HANH</t>
  </si>
  <si>
    <t>A0011549092</t>
  </si>
  <si>
    <t>NGUYEN TRONG THU</t>
  </si>
  <si>
    <t>A0010349323</t>
  </si>
  <si>
    <t>LE VAN VIET</t>
  </si>
  <si>
    <t>A0010947210</t>
  </si>
  <si>
    <t>NGUYEN THI LAN</t>
  </si>
  <si>
    <t>A0010932175</t>
  </si>
  <si>
    <t>CAN THI THAO TRANG</t>
  </si>
  <si>
    <t>A0011481612</t>
  </si>
  <si>
    <t>TRAN THI MONG TUYEN</t>
  </si>
  <si>
    <t>A0010702532</t>
  </si>
  <si>
    <t>BM Neobank</t>
  </si>
  <si>
    <t>TRAN THANH TUNG</t>
  </si>
  <si>
    <t>A0010952974</t>
  </si>
  <si>
    <t>NGUYEN VAN DONG</t>
  </si>
  <si>
    <t>A0010593095</t>
  </si>
  <si>
    <t>PHAM THANH THUY</t>
  </si>
  <si>
    <t>A0010851278</t>
  </si>
  <si>
    <t>Nhanh Nguyễn A0011320053</t>
  </si>
  <si>
    <t>Nguyễn Danh Toàn  A0010403663</t>
  </si>
  <si>
    <t>Shun- A0011082608</t>
  </si>
  <si>
    <t>Vương Giang _ A0011655378</t>
  </si>
  <si>
    <t>Tham Tham_  A0011407374</t>
  </si>
  <si>
    <t>Vương Thị Na - A0011455919</t>
  </si>
  <si>
    <t>linh.btk@altius-link.com.vn</t>
  </si>
  <si>
    <t>Taikusuri - A0010256323</t>
  </si>
  <si>
    <t>Trần Minh Phương</t>
  </si>
  <si>
    <t>Trần Minh Phương A0011489576</t>
  </si>
  <si>
    <t>Phía Trước Là Bầu Trời A0010800923</t>
  </si>
  <si>
    <t>DO THI MAI PHUONG</t>
  </si>
  <si>
    <t>DUONG HOANG DIEP</t>
  </si>
  <si>
    <t>NGUYEN THI HIEN</t>
  </si>
  <si>
    <t>KIEU QUANG SON</t>
  </si>
  <si>
    <t>DANG VAN HOI</t>
  </si>
  <si>
    <t>NGUYEN KHAC TIEP</t>
  </si>
  <si>
    <t>DO QUANG HUY</t>
  </si>
  <si>
    <t>PHAM NGOC THAO</t>
  </si>
  <si>
    <t>DAU THI DUYEN</t>
  </si>
  <si>
    <t>NGUYEN THI HANH</t>
  </si>
  <si>
    <t>LE THANH TRUNG</t>
  </si>
  <si>
    <t>01/10//2026</t>
  </si>
  <si>
    <t>VAN THANG HOANG</t>
  </si>
  <si>
    <t>ly.ntk@altius-link.com.vn</t>
  </si>
  <si>
    <t>20260912136525</t>
  </si>
  <si>
    <t>A0010449326</t>
  </si>
  <si>
    <t xml:space="preserve">VAN CUONG TRAN
</t>
  </si>
  <si>
    <t>20260912027023</t>
  </si>
  <si>
    <t>A0010 677550</t>
  </si>
  <si>
    <t>A0010677550</t>
  </si>
  <si>
    <t>20260912124937</t>
  </si>
  <si>
    <t>A00108 01174</t>
  </si>
  <si>
    <t>THI GIANG NGUYEN</t>
  </si>
  <si>
    <t>A0010801174</t>
  </si>
  <si>
    <t>THI HONG PHAM</t>
  </si>
  <si>
    <t>20260811936869</t>
  </si>
  <si>
    <t>A001 1021700</t>
  </si>
  <si>
    <t>A0011021700</t>
  </si>
  <si>
    <t>THI PHUONG TRUONG</t>
  </si>
  <si>
    <t>20260811897652</t>
  </si>
  <si>
    <t>A0010657203</t>
  </si>
  <si>
    <t>A00 10657203</t>
  </si>
  <si>
    <t>THI NGA DUONG</t>
  </si>
  <si>
    <t>20260912134386</t>
  </si>
  <si>
    <t>A0010757848</t>
  </si>
  <si>
    <t>VAN TAM NGUYEN</t>
  </si>
  <si>
    <t>20260811775391</t>
  </si>
  <si>
    <t>A0010419204</t>
  </si>
  <si>
    <t>HUYNH DUC LE</t>
  </si>
  <si>
    <t>20260911984088</t>
  </si>
  <si>
    <t>A0010933034</t>
  </si>
  <si>
    <t>TRUONG AN PHAM</t>
  </si>
  <si>
    <t>20260811851216</t>
  </si>
  <si>
    <t>A0010849890</t>
  </si>
  <si>
    <t>THI THUY NGUYEN</t>
  </si>
  <si>
    <t>20260912008164</t>
  </si>
  <si>
    <t>A0011124129</t>
  </si>
  <si>
    <t>A00111 24129</t>
  </si>
  <si>
    <t>QUANG BANG PHAN</t>
  </si>
  <si>
    <t>20260711709965</t>
  </si>
  <si>
    <t>A0010374677</t>
  </si>
  <si>
    <t>VAN NHAT NGUYEN</t>
  </si>
  <si>
    <t>20260811906976</t>
  </si>
  <si>
    <t>A0010543085</t>
  </si>
  <si>
    <t>A00105 43085</t>
  </si>
  <si>
    <t>THI MY HOA TRUONG</t>
  </si>
  <si>
    <t>20260811852071</t>
  </si>
  <si>
    <t>A0010982024</t>
  </si>
  <si>
    <t>TRONG THANG NGUYEN</t>
  </si>
  <si>
    <t>20260811889683</t>
  </si>
  <si>
    <t>A0010916909</t>
  </si>
  <si>
    <t>20260811849510</t>
  </si>
  <si>
    <t>A0010455710</t>
  </si>
  <si>
    <t>THI HOAN NGUYEN</t>
  </si>
  <si>
    <t>A0011102593</t>
  </si>
  <si>
    <t>TU VAN TRAN</t>
  </si>
  <si>
    <t xml:space="preserve"> 
20260911985536</t>
  </si>
  <si>
    <t>A0010340589</t>
  </si>
  <si>
    <t>VAN BI NGUYEN</t>
  </si>
  <si>
    <t>20260912028907</t>
  </si>
  <si>
    <t>A0010267885</t>
  </si>
  <si>
    <t>A00102678 85</t>
  </si>
  <si>
    <t>THI QUE ANH</t>
  </si>
  <si>
    <t>20260912126782</t>
  </si>
  <si>
    <t>A0011663481</t>
  </si>
  <si>
    <t xml:space="preserve">THI THANH BONG NGUYEN
</t>
  </si>
  <si>
    <t>20260912135984</t>
  </si>
  <si>
    <t>A0011229544</t>
  </si>
  <si>
    <t>DANG KHOA NGUYEN</t>
  </si>
  <si>
    <t>20260912136932</t>
  </si>
  <si>
    <t>A0011298228</t>
  </si>
  <si>
    <t>24157271353896400</t>
  </si>
  <si>
    <t>A0011330345</t>
  </si>
  <si>
    <t>1776082755799590</t>
  </si>
  <si>
    <t>A0011711457</t>
  </si>
  <si>
    <t>6303602966333760</t>
  </si>
  <si>
    <t>A0010914928</t>
  </si>
  <si>
    <t>7499558666822970</t>
  </si>
  <si>
    <t>A0011714331</t>
  </si>
  <si>
    <t>27706725032318500</t>
  </si>
  <si>
    <t>A0011082568</t>
  </si>
  <si>
    <t>39138419842415900</t>
  </si>
  <si>
    <t>A0010645640</t>
  </si>
  <si>
    <t>6029989593772590</t>
  </si>
  <si>
    <t>A0011087394</t>
  </si>
  <si>
    <t>26651372367850700</t>
  </si>
  <si>
    <t>A0011473707</t>
  </si>
  <si>
    <t>6214450615248570</t>
  </si>
  <si>
    <t>A0010935543</t>
  </si>
  <si>
    <t>7304888802940960</t>
  </si>
  <si>
    <t>A0011204998</t>
  </si>
  <si>
    <t>2069896386430240</t>
  </si>
  <si>
    <t>A0010574066</t>
  </si>
  <si>
    <t>3359821820699510</t>
  </si>
  <si>
    <t>26142092038725900</t>
  </si>
  <si>
    <t>29310312348568500</t>
  </si>
  <si>
    <t>25981646194789500</t>
  </si>
  <si>
    <t>A0011559370</t>
  </si>
  <si>
    <t>4342872012401890</t>
  </si>
  <si>
    <t>A0010338132/A0011665187</t>
  </si>
  <si>
    <t>28310189521912600</t>
  </si>
  <si>
    <t>A0011304361</t>
  </si>
  <si>
    <t>1507492562597510</t>
  </si>
  <si>
    <t>A0010281437</t>
  </si>
  <si>
    <t>3720257574760680</t>
  </si>
  <si>
    <t>A0010578301</t>
  </si>
  <si>
    <t>6645129978848170</t>
  </si>
  <si>
    <t>A0011038478</t>
  </si>
  <si>
    <t>28745384145057000</t>
  </si>
  <si>
    <t>A0011652078</t>
  </si>
  <si>
    <t>9063589860333740</t>
  </si>
  <si>
    <t>A0010989961</t>
  </si>
  <si>
    <t>THI THANH PHUONG LE</t>
  </si>
  <si>
    <t>20260912102311</t>
  </si>
  <si>
    <t>A0010795839</t>
  </si>
  <si>
    <t xml:space="preserve">Kitaoji Trading  A0011688962
</t>
  </si>
  <si>
    <t xml:space="preserve">Quang Cuốn - A0011466004
</t>
  </si>
  <si>
    <t xml:space="preserve">Vượng Moon - A0011356772
</t>
  </si>
  <si>
    <t>Nấm</t>
  </si>
  <si>
    <t>TRAN DUC NAM</t>
  </si>
  <si>
    <t>anh.np@altius-link.com.vn</t>
  </si>
  <si>
    <t>5448144035272460</t>
  </si>
  <si>
    <t>LE VAN TRONG</t>
  </si>
  <si>
    <t>TRAN THI CUC TIEN</t>
  </si>
  <si>
    <t>LE THI LE QUYEN</t>
  </si>
  <si>
    <t>DUONG THI GIANG</t>
  </si>
  <si>
    <t>TRUONG NGOC KIEN</t>
  </si>
  <si>
    <t>DAO XUAN VAN</t>
  </si>
  <si>
    <t>LE THI PHUONG</t>
  </si>
  <si>
    <t>LE NGOC THUYET</t>
  </si>
  <si>
    <t>PHAM THI TIEU MAN</t>
  </si>
  <si>
    <t>7253507374740771</t>
  </si>
  <si>
    <t>TRAN THI MY LINH</t>
  </si>
  <si>
    <t>HA VAN NGA</t>
  </si>
  <si>
    <t>THI THUY TRANG NGUYEN</t>
  </si>
  <si>
    <t>HOANG MY NGUYEN</t>
  </si>
  <si>
    <t>4776250345837847</t>
  </si>
  <si>
    <t>HOANG NHAT MINH</t>
  </si>
  <si>
    <t>1842182962553476</t>
  </si>
  <si>
    <t>NGUYEN DO THANH</t>
  </si>
  <si>
    <t>HOANG VAN LUONG</t>
  </si>
  <si>
    <t>HO VAN QUYNH</t>
  </si>
  <si>
    <t>HOANG NGOC TU</t>
  </si>
  <si>
    <t>DAO VAN VU</t>
  </si>
  <si>
    <t>7544144762305594</t>
  </si>
  <si>
    <t>DAM DINH HOA</t>
  </si>
  <si>
    <t>NGUYEN VAN THINH</t>
  </si>
  <si>
    <t>THI NGOC HA DO</t>
  </si>
  <si>
    <t>TRAN THI QUYNH</t>
  </si>
  <si>
    <t>VANGIANGLE</t>
  </si>
  <si>
    <t>A0010384710</t>
  </si>
  <si>
    <t>NGUYEN VAN THANH</t>
  </si>
  <si>
    <t>4457172804303290</t>
  </si>
  <si>
    <t>DUONG THI THAN</t>
  </si>
  <si>
    <t>7056975821050130</t>
  </si>
  <si>
    <t>THANH THAO PHAM</t>
  </si>
  <si>
    <t>6701366216647012</t>
  </si>
  <si>
    <t>A0011128796</t>
  </si>
  <si>
    <t>A0011082608</t>
  </si>
  <si>
    <t>NGUYEN VAN CAU</t>
  </si>
  <si>
    <t>Zalo T Shun</t>
  </si>
  <si>
    <t>BUI THI SANG</t>
  </si>
  <si>
    <t>HOANG NGOC ANH</t>
  </si>
  <si>
    <t>A0010563521</t>
  </si>
  <si>
    <t>PHAM VAN KIEN</t>
  </si>
  <si>
    <t>NGUYEN VAN CUONG</t>
  </si>
  <si>
    <t>NONG VAN VUONG</t>
  </si>
  <si>
    <t>THI HUYEN TRAN NGUYEN</t>
  </si>
  <si>
    <t>XUAN SON TRAN</t>
  </si>
  <si>
    <t>VAN CUONG NGUYEN</t>
  </si>
  <si>
    <t>THI PHUONG DONG</t>
  </si>
  <si>
    <t>HO THI MY HANH</t>
  </si>
  <si>
    <t>THANG THUONG DINH</t>
  </si>
  <si>
    <t>THI TU UYEN NGUYEN</t>
  </si>
  <si>
    <t xml:space="preserve">JP khác </t>
  </si>
  <si>
    <t xml:space="preserve">xem giấy tờ khách hàng cung cấp </t>
  </si>
  <si>
    <t>bao.nq@altius-link.com.vn</t>
  </si>
  <si>
    <t xml:space="preserve">Trung Đức </t>
  </si>
  <si>
    <t>20260912054322</t>
  </si>
  <si>
    <t xml:space="preserve">Anh Quang </t>
  </si>
  <si>
    <t xml:space="preserve">Xem giao dịch atm </t>
  </si>
  <si>
    <t xml:space="preserve">Thúy </t>
  </si>
  <si>
    <t xml:space="preserve">Hẹn giao thẻ Neobank </t>
  </si>
  <si>
    <t xml:space="preserve">Hỗ trợ khách đăng ký tài khoản rút tiền </t>
  </si>
  <si>
    <t>Viết tên katakana</t>
  </si>
  <si>
    <t xml:space="preserve">Nhật Minh </t>
  </si>
  <si>
    <t xml:space="preserve">Chị Thu </t>
  </si>
  <si>
    <t xml:space="preserve">Viết ngân hàng </t>
  </si>
  <si>
    <t xml:space="preserve">Phương Anh </t>
  </si>
  <si>
    <t>Xử lý case (BO team)</t>
  </si>
  <si>
    <t>20260912134848</t>
  </si>
  <si>
    <t>20260912115719</t>
  </si>
  <si>
    <t xml:space="preserve">Tra mã bưu phẩm </t>
  </si>
  <si>
    <t xml:space="preserve">Chị Thúy </t>
  </si>
  <si>
    <t xml:space="preserve">Hẹn giao mật khẩu ngân hàng </t>
  </si>
  <si>
    <t xml:space="preserve">Chị Thùy </t>
  </si>
  <si>
    <t>20260912134950</t>
  </si>
  <si>
    <t>20260912135398</t>
  </si>
  <si>
    <t>20260912135411</t>
  </si>
  <si>
    <t xml:space="preserve">Xem mã bưu phẩm </t>
  </si>
  <si>
    <t>Khánh Ly</t>
  </si>
  <si>
    <t>20260912135459</t>
  </si>
  <si>
    <t xml:space="preserve">Lan Hương </t>
  </si>
  <si>
    <t>dịch câu hỏi case 20260811766339</t>
  </si>
  <si>
    <t xml:space="preserve">Chị Linh </t>
  </si>
  <si>
    <t>20260912109051</t>
  </si>
  <si>
    <t>20260912135497</t>
  </si>
  <si>
    <t>20260912135590</t>
  </si>
  <si>
    <t>20260912134907</t>
  </si>
  <si>
    <t>20260912137020</t>
  </si>
  <si>
    <t>20260912137052</t>
  </si>
  <si>
    <t>20260912137081</t>
  </si>
  <si>
    <t>20260912137094</t>
  </si>
  <si>
    <t>20260912137122</t>
  </si>
  <si>
    <t>20260912137175</t>
  </si>
  <si>
    <t>20260912137754</t>
  </si>
  <si>
    <t>20260912105732</t>
  </si>
  <si>
    <t>20261012152117</t>
  </si>
  <si>
    <t xml:space="preserve">Lê Long </t>
  </si>
  <si>
    <t xml:space="preserve">Xem khách thao tác </t>
  </si>
  <si>
    <t xml:space="preserve">Thái </t>
  </si>
  <si>
    <t>20260912138560</t>
  </si>
  <si>
    <t>20260912138786</t>
  </si>
  <si>
    <t>20260912144026</t>
  </si>
  <si>
    <t>20260912144030</t>
  </si>
  <si>
    <t>20260912144176</t>
  </si>
  <si>
    <t>20260912144054</t>
  </si>
  <si>
    <t>20260912134311</t>
  </si>
  <si>
    <t>20260912134335</t>
  </si>
  <si>
    <t>20260912144793</t>
  </si>
  <si>
    <t>20260912145219</t>
  </si>
  <si>
    <t>20260912145290</t>
  </si>
  <si>
    <t>20260912145531</t>
  </si>
  <si>
    <t>20261012147124</t>
  </si>
  <si>
    <t>20261012149023</t>
  </si>
  <si>
    <t>20261012150347</t>
  </si>
  <si>
    <t>20261012150577</t>
  </si>
  <si>
    <t>20261012150717</t>
  </si>
  <si>
    <t>20261012150773</t>
  </si>
  <si>
    <t>20261012150951</t>
  </si>
  <si>
    <t>20261012151027</t>
  </si>
  <si>
    <t>20260912060178</t>
  </si>
  <si>
    <t xml:space="preserve">Xem tên khách hàng </t>
  </si>
  <si>
    <t>1/10/2026</t>
  </si>
  <si>
    <t>HO THI THUY</t>
  </si>
  <si>
    <t>long.lv@altius-link.com.vn</t>
  </si>
  <si>
    <t>20261012147535</t>
  </si>
  <si>
    <t>VU THI THOM</t>
  </si>
  <si>
    <t>20261012147626</t>
  </si>
  <si>
    <t>PHAM THI HAO</t>
  </si>
  <si>
    <t>20261012147613</t>
  </si>
  <si>
    <t>20261012147649</t>
  </si>
  <si>
    <t>LUONG THI HAU</t>
  </si>
  <si>
    <t>20261012147654</t>
  </si>
  <si>
    <t>LAM THI THUY DUNG</t>
  </si>
  <si>
    <t>20261012147678</t>
  </si>
  <si>
    <t>HUYNH THI KIM PHUC</t>
  </si>
  <si>
    <t>20261012147689</t>
  </si>
  <si>
    <t>20261012147701</t>
  </si>
  <si>
    <t>20261012147727</t>
  </si>
  <si>
    <t>20261012147730</t>
  </si>
  <si>
    <t>LE THI THUY</t>
  </si>
  <si>
    <t>20261012147739</t>
  </si>
  <si>
    <t>20261012147759</t>
  </si>
  <si>
    <t>NGUYEN CANH SANG</t>
  </si>
  <si>
    <t>20260911953269</t>
  </si>
  <si>
    <t>20261012147891</t>
  </si>
  <si>
    <t>NGUYEN DINH HAI</t>
  </si>
  <si>
    <t>20261012147577</t>
  </si>
  <si>
    <t>20261012150573</t>
  </si>
  <si>
    <t>20261012150589</t>
  </si>
  <si>
    <t>DAO NU HUYEN TRINH</t>
  </si>
  <si>
    <t>20261012150681</t>
  </si>
  <si>
    <t>NGUYEN TIEN QUANG</t>
  </si>
  <si>
    <t>20261012150947</t>
  </si>
  <si>
    <t>DAO HUU MANH</t>
  </si>
  <si>
    <t>20260811889910</t>
  </si>
  <si>
    <t>NGUYEN THI THANH</t>
  </si>
  <si>
    <t>20261012151137</t>
  </si>
  <si>
    <t>20261012151142</t>
  </si>
  <si>
    <t>20261012151143</t>
  </si>
  <si>
    <t>NGUYEN DANG HUY</t>
  </si>
  <si>
    <t>20261012151173</t>
  </si>
  <si>
    <t>NGUYEN VIET CAN</t>
  </si>
  <si>
    <t>20261012151197</t>
  </si>
  <si>
    <t>20261012151233</t>
  </si>
  <si>
    <t>20260912009532</t>
  </si>
  <si>
    <t>LE THANH TU</t>
  </si>
  <si>
    <t>20261012151262</t>
  </si>
  <si>
    <t>NGUYEN CONG DAO</t>
  </si>
  <si>
    <t>20260811836201</t>
  </si>
  <si>
    <t>MAI THI HOA</t>
  </si>
  <si>
    <t>20260711738577</t>
  </si>
  <si>
    <t>20261012151299</t>
  </si>
  <si>
    <t>TRAN THI HUE</t>
  </si>
  <si>
    <t>20261012151320</t>
  </si>
  <si>
    <t>PHAM KHAC HOA</t>
  </si>
  <si>
    <t>20260811890118</t>
  </si>
  <si>
    <t>NGUYEN THI HANG</t>
  </si>
  <si>
    <t>20260911991368</t>
  </si>
  <si>
    <t>VU THI THANH HAI</t>
  </si>
  <si>
    <t>NGUYEN THI LAN HUONG</t>
  </si>
  <si>
    <t>20261012151557</t>
  </si>
  <si>
    <t>20261012151581</t>
  </si>
  <si>
    <t>20261012151640</t>
  </si>
  <si>
    <t>20261012151638</t>
  </si>
  <si>
    <t>20261012151637</t>
  </si>
  <si>
    <t>LUU DANG TU</t>
  </si>
  <si>
    <t>20261012151774</t>
  </si>
  <si>
    <t>MAI QUOC KHANH</t>
  </si>
  <si>
    <t>20261012151802</t>
  </si>
  <si>
    <t>TRUONG THI ANH</t>
  </si>
  <si>
    <t>20261012151853</t>
  </si>
  <si>
    <t>20261012151895</t>
  </si>
  <si>
    <t>TRAN MINH QUANG</t>
  </si>
  <si>
    <t>20260711738269</t>
  </si>
  <si>
    <t>NGUYEN VIET HUNG</t>
  </si>
  <si>
    <t>20260911991382</t>
  </si>
  <si>
    <t>NGUYEN THANH THAO</t>
  </si>
  <si>
    <t>20261012152069</t>
  </si>
  <si>
    <t>HO THI VAN</t>
  </si>
  <si>
    <t>20261012152141</t>
  </si>
  <si>
    <t>20261012152200</t>
  </si>
  <si>
    <t>20261012152202</t>
  </si>
  <si>
    <t>20261012152206</t>
  </si>
  <si>
    <t>NGUYEN XUAN SINH</t>
  </si>
  <si>
    <t>20261012152263</t>
  </si>
  <si>
    <t>20260811816454</t>
  </si>
  <si>
    <t>TRAN THI PHUONG</t>
  </si>
  <si>
    <t>20261012152336</t>
  </si>
  <si>
    <t>20261012152335</t>
  </si>
  <si>
    <t>20261012152333</t>
  </si>
  <si>
    <t>20261012151052</t>
  </si>
  <si>
    <t>DONG THI PHUONG</t>
  </si>
  <si>
    <t>20261012152444</t>
  </si>
  <si>
    <t>DANG QUANG THINH</t>
  </si>
  <si>
    <t>20260811836008</t>
  </si>
  <si>
    <t>20260911952701</t>
  </si>
  <si>
    <t>20260912003098</t>
  </si>
  <si>
    <t>LE THI UYEN</t>
  </si>
  <si>
    <t>thuy.dt@altius-link.com.vn</t>
  </si>
  <si>
    <t>20260811823747</t>
  </si>
  <si>
    <t>NGO DINH PHONG</t>
  </si>
  <si>
    <t>20260811915478</t>
  </si>
  <si>
    <t>HA CONG TRONG</t>
  </si>
  <si>
    <t>20260912115977</t>
  </si>
  <si>
    <t>A0010656869</t>
  </si>
  <si>
    <t>TANG THI NGAN</t>
  </si>
  <si>
    <t>20260711737533</t>
  </si>
  <si>
    <t>A0010741614</t>
  </si>
  <si>
    <t>VO NGHIA</t>
  </si>
  <si>
    <t>20260911973746</t>
  </si>
  <si>
    <t>DUONG THI PHUONG</t>
  </si>
  <si>
    <t>20260911994400</t>
  </si>
  <si>
    <t>A0010392432</t>
  </si>
  <si>
    <t>LE VAN SON</t>
  </si>
  <si>
    <t>20260911954744</t>
  </si>
  <si>
    <t>A0010805545</t>
  </si>
  <si>
    <t>TA VAN DUY</t>
  </si>
  <si>
    <t>20260912110823</t>
  </si>
  <si>
    <t>A0011087405</t>
  </si>
  <si>
    <t>HOANG THI HANG</t>
  </si>
  <si>
    <t>20260912137236</t>
  </si>
  <si>
    <t>A0011057082</t>
  </si>
  <si>
    <t>LE THI HANG</t>
  </si>
  <si>
    <t>20261012147620</t>
  </si>
  <si>
    <t>A0011262322</t>
  </si>
  <si>
    <t>PHAM THI NGA</t>
  </si>
  <si>
    <t>20261012151009</t>
  </si>
  <si>
    <t>A0010975389</t>
  </si>
  <si>
    <t>20260912144990</t>
  </si>
  <si>
    <t>CAO VAN TRUONG</t>
  </si>
  <si>
    <t>20260912116959</t>
  </si>
  <si>
    <t>A0010500644</t>
  </si>
  <si>
    <t>DOAN THI HOANG</t>
  </si>
  <si>
    <t>20260711743314</t>
  </si>
  <si>
    <t>A0011027817</t>
  </si>
  <si>
    <t>tu.nt1@altius-link.com.vn</t>
  </si>
  <si>
    <t>6220959244628230</t>
  </si>
  <si>
    <t>A0010917154</t>
  </si>
  <si>
    <t>5254265941365830</t>
  </si>
  <si>
    <t>A0011036791</t>
  </si>
  <si>
    <t>6493051810809330</t>
  </si>
  <si>
    <t>A0010919056</t>
  </si>
  <si>
    <t>6369306316417740</t>
  </si>
  <si>
    <t>A0011074858</t>
  </si>
  <si>
    <t>24114700318174900</t>
  </si>
  <si>
    <t>A0010869662</t>
  </si>
  <si>
    <t>5532836846804600</t>
  </si>
  <si>
    <t>A0011229902</t>
  </si>
  <si>
    <t>8343335085720790</t>
  </si>
  <si>
    <t>A0011711352</t>
  </si>
  <si>
    <t>28794225733515000</t>
  </si>
  <si>
    <t>A0010935320</t>
  </si>
  <si>
    <t>8918839291491020</t>
  </si>
  <si>
    <t>A0011495045</t>
  </si>
  <si>
    <t>26592171170418100</t>
  </si>
  <si>
    <t>A0010777302</t>
  </si>
  <si>
    <t>5669478986478570</t>
  </si>
  <si>
    <t>A0010853421</t>
  </si>
  <si>
    <t>3830660527050390</t>
  </si>
  <si>
    <t>Thái Gia Hào - A0011395606</t>
  </si>
  <si>
    <t>Vux-A0011242204</t>
  </si>
  <si>
    <t xml:space="preserve"> </t>
  </si>
  <si>
    <t>CCVN_kyo_APP_2RQ_28.09 (SSNB)</t>
  </si>
  <si>
    <t>Quốc Côngg</t>
  </si>
  <si>
    <t>Thuong Ana</t>
  </si>
  <si>
    <t>0355776275</t>
  </si>
  <si>
    <t>HOANG THI LOAN</t>
  </si>
  <si>
    <t>20260912144898</t>
  </si>
  <si>
    <t>A0011036592</t>
  </si>
  <si>
    <t>NGUYEN VAN HIEU</t>
  </si>
  <si>
    <t>20261012152186</t>
  </si>
  <si>
    <t>A0010648268</t>
  </si>
  <si>
    <t>NGUYEN THI LOAN</t>
  </si>
  <si>
    <t>20261012153874</t>
  </si>
  <si>
    <t>A0010555922</t>
  </si>
  <si>
    <t>PHAM PHUC LUAN</t>
  </si>
  <si>
    <t>20261012152590</t>
  </si>
  <si>
    <t>A0010656091</t>
  </si>
  <si>
    <t>HO THI XUAN</t>
  </si>
  <si>
    <t>20260912003460</t>
  </si>
  <si>
    <t>A0011037240</t>
  </si>
  <si>
    <t>NGUYEN QUANG VU</t>
  </si>
  <si>
    <t>20261012153262</t>
  </si>
  <si>
    <t>A0010746260</t>
  </si>
  <si>
    <t>tran thi oanh</t>
  </si>
  <si>
    <t>quynh.dtn1@altius-link.com.vn</t>
  </si>
  <si>
    <t>20260912000666</t>
  </si>
  <si>
    <t>tran nguyen dung</t>
  </si>
  <si>
    <t>20261012150907</t>
  </si>
  <si>
    <t>pham thi hong</t>
  </si>
  <si>
    <t>20251110406681</t>
  </si>
  <si>
    <t>tran thi ha</t>
  </si>
  <si>
    <t>20260911944079</t>
  </si>
  <si>
    <t>nguyen thanh công</t>
  </si>
  <si>
    <t>20260912009294</t>
  </si>
  <si>
    <t>tran thi luyen</t>
  </si>
  <si>
    <t>20261012154087</t>
  </si>
  <si>
    <t>nguyen duy hung</t>
  </si>
  <si>
    <t>20260912054816</t>
  </si>
  <si>
    <t>nguyen sy binh</t>
  </si>
  <si>
    <t>20260911976128</t>
  </si>
  <si>
    <t>nguyen tien dat</t>
  </si>
  <si>
    <t>20260912144138</t>
  </si>
  <si>
    <t>ngo van thien</t>
  </si>
  <si>
    <t>20260711680596</t>
  </si>
  <si>
    <t>tran khanh duy</t>
  </si>
  <si>
    <t>20260912068409</t>
  </si>
  <si>
    <t>tran ngoc quy</t>
  </si>
  <si>
    <t>20261012151112</t>
  </si>
  <si>
    <t>20261012151139</t>
  </si>
  <si>
    <t>lo thi ty</t>
  </si>
  <si>
    <t>20261012151522</t>
  </si>
  <si>
    <t>nguyen thi nuong</t>
  </si>
  <si>
    <t>20260912114456</t>
  </si>
  <si>
    <t>THAI DOAN TRUONG</t>
  </si>
  <si>
    <t>20261012154742</t>
  </si>
  <si>
    <t>tran thi linh</t>
  </si>
  <si>
    <t>20261012155473</t>
  </si>
  <si>
    <t xml:space="preserve">vu thi long </t>
  </si>
  <si>
    <t>20261012155610</t>
  </si>
  <si>
    <t>dao thai minh</t>
  </si>
  <si>
    <t>20260912059213</t>
  </si>
  <si>
    <t>le van nguyen</t>
  </si>
  <si>
    <t>20260912016923</t>
  </si>
  <si>
    <t>dang thu thuy</t>
  </si>
  <si>
    <t>20260912037329</t>
  </si>
  <si>
    <t>nguyen ngoc anh</t>
  </si>
  <si>
    <t>20260911980348</t>
  </si>
  <si>
    <t>nguyen thi thuy</t>
  </si>
  <si>
    <t>20260912116974</t>
  </si>
  <si>
    <t>vuong dac duy</t>
  </si>
  <si>
    <t>20261012155678</t>
  </si>
  <si>
    <t>NGUYEN QUYNH CHI</t>
  </si>
  <si>
    <t>20261012155702</t>
  </si>
  <si>
    <t>PHAM THI DUYEN</t>
  </si>
  <si>
    <t>20261012155726</t>
  </si>
  <si>
    <t>tong ngoc diep</t>
  </si>
  <si>
    <t>20261012155756</t>
  </si>
  <si>
    <t>BUI DANH SINH</t>
  </si>
  <si>
    <t>20261012155788</t>
  </si>
  <si>
    <t>phan thi thanh tra</t>
  </si>
  <si>
    <t>20261012155824</t>
  </si>
  <si>
    <t>PHAM KHAC TUNG</t>
  </si>
  <si>
    <t>phong.ht@altius-link.com.vn</t>
  </si>
  <si>
    <t>20260811783819</t>
  </si>
  <si>
    <t>A0010802192</t>
  </si>
  <si>
    <t>TO VAN MAN</t>
  </si>
  <si>
    <t>20260711675014</t>
  </si>
  <si>
    <t>A0010378085</t>
  </si>
  <si>
    <t>HA THI HIEN</t>
  </si>
  <si>
    <t>20260911984570</t>
  </si>
  <si>
    <t>A0010992142</t>
  </si>
  <si>
    <t>BUI VAN NINH</t>
  </si>
  <si>
    <t>20260711460271</t>
  </si>
  <si>
    <t>A0010529935</t>
  </si>
  <si>
    <t>CAO VAN DUNG</t>
  </si>
  <si>
    <t>20220202750424</t>
  </si>
  <si>
    <t>A0010336383</t>
  </si>
  <si>
    <t>DUONG THI KIEU</t>
  </si>
  <si>
    <t>20260912144689</t>
  </si>
  <si>
    <t>A0011252949</t>
  </si>
  <si>
    <t>CAO XUAN LUONG</t>
  </si>
  <si>
    <t>20261012152470</t>
  </si>
  <si>
    <t>A0010854525</t>
  </si>
  <si>
    <t>DUONG PHAM BAO LY</t>
  </si>
  <si>
    <t>20261012153829</t>
  </si>
  <si>
    <t>A0010979754</t>
  </si>
  <si>
    <t>PHAM VAN PHU</t>
  </si>
  <si>
    <t>20261012153885</t>
  </si>
  <si>
    <t>A0011111749</t>
  </si>
  <si>
    <t>20261012153847</t>
  </si>
  <si>
    <t>VUONG GIA LINH</t>
  </si>
  <si>
    <t>20261012153996</t>
  </si>
  <si>
    <t>A0010944262</t>
  </si>
  <si>
    <t>PHAM LAM OANH</t>
  </si>
  <si>
    <t>20261012154098</t>
  </si>
  <si>
    <t>A0010923412</t>
  </si>
  <si>
    <t>NGUYEN TRONG NGHIA</t>
  </si>
  <si>
    <t>20260912133922</t>
  </si>
  <si>
    <t>A0010860054</t>
  </si>
  <si>
    <t>HOANG THI MAI HUONG</t>
  </si>
  <si>
    <t>20260911962225</t>
  </si>
  <si>
    <t>A0010983341</t>
  </si>
  <si>
    <t>DINH VAN TUAN</t>
  </si>
  <si>
    <t>20261012152311</t>
  </si>
  <si>
    <t>A0010625062</t>
  </si>
  <si>
    <t>TRAN THUY DUNG</t>
  </si>
  <si>
    <t>20261012154285</t>
  </si>
  <si>
    <t>A0011009037</t>
  </si>
  <si>
    <t>TRAN THI THANH</t>
  </si>
  <si>
    <t>20261012154551</t>
  </si>
  <si>
    <t>A0010425383</t>
  </si>
  <si>
    <t>TRAN QUANG THIET</t>
  </si>
  <si>
    <t>20261012154476</t>
  </si>
  <si>
    <t>A0010568678</t>
  </si>
  <si>
    <t>20261012155172</t>
  </si>
  <si>
    <t>A0011064100</t>
  </si>
  <si>
    <t>NGUYEN VAN NAM</t>
  </si>
  <si>
    <t>20261012155180</t>
  </si>
  <si>
    <t>A0010917759</t>
  </si>
  <si>
    <t>20261012155198</t>
  </si>
  <si>
    <t>PHUNG THI HAU</t>
  </si>
  <si>
    <t>20261012153869</t>
  </si>
  <si>
    <t>A0011172601</t>
  </si>
  <si>
    <t>CAO THI THU HIEN</t>
  </si>
  <si>
    <t>20261012155563</t>
  </si>
  <si>
    <t>A0011118673</t>
  </si>
  <si>
    <t>LE THI YEN NHI</t>
  </si>
  <si>
    <t>20260911946549</t>
  </si>
  <si>
    <t>A0011019832</t>
  </si>
  <si>
    <t>A0011119700</t>
  </si>
  <si>
    <t>7561971860483650</t>
  </si>
  <si>
    <t>A0010864451</t>
  </si>
  <si>
    <t>5861533660596050</t>
  </si>
  <si>
    <t>A0010980874</t>
  </si>
  <si>
    <t>28248154041550700</t>
  </si>
  <si>
    <t>A0010268190</t>
  </si>
  <si>
    <t>1379388145417790</t>
  </si>
  <si>
    <t>A0010278261</t>
  </si>
  <si>
    <t>5481751485287790</t>
  </si>
  <si>
    <t>A0010718165</t>
  </si>
  <si>
    <t>27649490891392000</t>
  </si>
  <si>
    <t>A0011262323</t>
  </si>
  <si>
    <t>24247762044914900</t>
  </si>
  <si>
    <t>A0010661340</t>
  </si>
  <si>
    <t>5568591049832310</t>
  </si>
  <si>
    <t>A0010687476</t>
  </si>
  <si>
    <t>2489917591091900</t>
  </si>
  <si>
    <t>A0010549480</t>
  </si>
  <si>
    <t>3659801727393480</t>
  </si>
  <si>
    <t>A0010758383</t>
  </si>
  <si>
    <t>4811772508861020</t>
  </si>
  <si>
    <t>26174062028849900</t>
  </si>
  <si>
    <t>A0010719058</t>
  </si>
  <si>
    <t>3817321048308040</t>
  </si>
  <si>
    <t>A0010909445</t>
  </si>
  <si>
    <t>5496827900356980</t>
  </si>
  <si>
    <t>A0010268238</t>
  </si>
  <si>
    <t>1749451548493220</t>
  </si>
  <si>
    <t>A0011106583</t>
  </si>
  <si>
    <t>6896105443757820</t>
  </si>
  <si>
    <t>A0010999943</t>
  </si>
  <si>
    <t>8701535099940750</t>
  </si>
  <si>
    <t>A0010971160</t>
  </si>
  <si>
    <t>5175403082528630</t>
  </si>
  <si>
    <t>A0010750611</t>
  </si>
  <si>
    <t>2648715281903210</t>
  </si>
  <si>
    <t>A0011225975</t>
  </si>
  <si>
    <t>28963668989935592</t>
  </si>
  <si>
    <t>A0010852262</t>
  </si>
  <si>
    <t>20261012154452</t>
  </si>
  <si>
    <t>A0010661644</t>
  </si>
  <si>
    <t>2074715402640210</t>
  </si>
  <si>
    <t>A0011468067</t>
  </si>
  <si>
    <t>25045680688408200</t>
  </si>
  <si>
    <t>A0010655474</t>
  </si>
  <si>
    <t>4721268644613450</t>
  </si>
  <si>
    <t>A0010419179</t>
  </si>
  <si>
    <t>5439584242763560</t>
  </si>
  <si>
    <t>7395154050598320</t>
  </si>
  <si>
    <t>A0010461154</t>
  </si>
  <si>
    <t>2109291722519960</t>
  </si>
  <si>
    <t>A0011118988</t>
  </si>
  <si>
    <t>6698426853585020</t>
  </si>
  <si>
    <t>A0010520821</t>
  </si>
  <si>
    <t>2648428601931450</t>
  </si>
  <si>
    <t>A0010171520</t>
  </si>
  <si>
    <t>2466802583388730</t>
  </si>
  <si>
    <t>A0010519838</t>
  </si>
  <si>
    <t>3725231660820430</t>
  </si>
  <si>
    <t>A0010499897</t>
  </si>
  <si>
    <t>1838864939570170</t>
  </si>
  <si>
    <t>A0010420548</t>
  </si>
  <si>
    <t>tu.nt2@altius-link.com.vn</t>
  </si>
  <si>
    <t>5576514809125750</t>
  </si>
  <si>
    <t>A0011131564</t>
  </si>
  <si>
    <t>6822476731144190</t>
  </si>
  <si>
    <t>A0011058096</t>
  </si>
  <si>
    <t>5934778623284470</t>
  </si>
  <si>
    <t>A0010915745</t>
  </si>
  <si>
    <t>8325398967500220</t>
  </si>
  <si>
    <t>A0010845247</t>
  </si>
  <si>
    <t>5617886398338980</t>
  </si>
  <si>
    <t>A0010967620</t>
  </si>
  <si>
    <t>8621789064594150</t>
  </si>
  <si>
    <t>A0010802913</t>
  </si>
  <si>
    <t>7363829280313140</t>
  </si>
  <si>
    <t>A0010804315</t>
  </si>
  <si>
    <t>8576296469121330</t>
  </si>
  <si>
    <t>A0010705712</t>
  </si>
  <si>
    <t>5466006410102050</t>
  </si>
  <si>
    <t>A0011220904</t>
  </si>
  <si>
    <t>2908172575931160</t>
  </si>
  <si>
    <t>A0010744596</t>
  </si>
  <si>
    <t>5535427999906620</t>
  </si>
  <si>
    <t>A0010460568</t>
  </si>
  <si>
    <t>5195391563873480</t>
  </si>
  <si>
    <t>5149449121813610</t>
  </si>
  <si>
    <t>A0011486784</t>
  </si>
  <si>
    <t>24451735527798600</t>
  </si>
  <si>
    <t>A0010858389</t>
  </si>
  <si>
    <t>5486462768094750</t>
  </si>
  <si>
    <t>A0011058697</t>
  </si>
  <si>
    <t>5811537288957710</t>
  </si>
  <si>
    <t>A0010327753</t>
  </si>
  <si>
    <t>1123339827795770</t>
  </si>
  <si>
    <t>A0010851351</t>
  </si>
  <si>
    <t>4886888864720890</t>
  </si>
  <si>
    <t>08064221751</t>
  </si>
  <si>
    <t>thuy.ln@altius-link.com.vn</t>
  </si>
  <si>
    <t>07033083455</t>
  </si>
  <si>
    <t>A0010850113</t>
  </si>
  <si>
    <t>HONG HANH CHU</t>
  </si>
  <si>
    <t>20260811860558</t>
  </si>
  <si>
    <t>07083517615</t>
  </si>
  <si>
    <t>THI NGAN HOANG</t>
  </si>
  <si>
    <t>20250509063866</t>
  </si>
  <si>
    <t>THI THUY LE</t>
  </si>
  <si>
    <t>20260911962251</t>
  </si>
  <si>
    <t>THI PHUONG VI NGUYEN</t>
  </si>
  <si>
    <t>20261012154093</t>
  </si>
  <si>
    <t>08021879809</t>
  </si>
  <si>
    <t>MINH DUC LUONG</t>
  </si>
  <si>
    <t>20240306225693</t>
  </si>
  <si>
    <t>20261012152623</t>
  </si>
  <si>
    <t>XUAN LUONG VU</t>
  </si>
  <si>
    <t>20261012153163</t>
  </si>
  <si>
    <t>MANH HUNG DAO</t>
  </si>
  <si>
    <t>20260912004317</t>
  </si>
  <si>
    <t>CONG MINH LE</t>
  </si>
  <si>
    <t>20260912016912</t>
  </si>
  <si>
    <t>THI THANH TAM NGUYEN</t>
  </si>
  <si>
    <t>20260912037288</t>
  </si>
  <si>
    <t>HOANG ANH LUU</t>
  </si>
  <si>
    <t>20260912039739</t>
  </si>
  <si>
    <t>LAN HUONG TRUONG</t>
  </si>
  <si>
    <t>20260912051518</t>
  </si>
  <si>
    <t>HAI DANG NGUYEN</t>
  </si>
  <si>
    <t>20260912098903</t>
  </si>
  <si>
    <t>VAN SANG BUI</t>
  </si>
  <si>
    <t>20260912104185</t>
  </si>
  <si>
    <t>THI THU THAO TANG</t>
  </si>
  <si>
    <t>20260912108039</t>
  </si>
  <si>
    <t>THI HA VU</t>
  </si>
  <si>
    <t>20260912116942</t>
  </si>
  <si>
    <t>THI HOAI PHUONG TRINH</t>
  </si>
  <si>
    <t>20260912134895</t>
  </si>
  <si>
    <t>THI TRINH PHAN</t>
  </si>
  <si>
    <t>20260912135468</t>
  </si>
  <si>
    <t>THI HONG NGUYEN</t>
  </si>
  <si>
    <t>20261012153790</t>
  </si>
  <si>
    <t>20261012153839</t>
  </si>
  <si>
    <t>20261012154008</t>
  </si>
  <si>
    <t>20261012154295</t>
  </si>
  <si>
    <t>THI PHUONG VU</t>
  </si>
  <si>
    <t>20260912047113</t>
  </si>
  <si>
    <t>08075722172</t>
  </si>
  <si>
    <t>VAN KHAI NGUYEN</t>
  </si>
  <si>
    <t>20260912124031</t>
  </si>
  <si>
    <t>TRAN HUYEN</t>
  </si>
  <si>
    <t>20261012154523</t>
  </si>
  <si>
    <t>VU XUAN DONG</t>
  </si>
  <si>
    <t>anh.bn1@altius-link.com.vn</t>
  </si>
  <si>
    <t>LE PHONG VU</t>
  </si>
  <si>
    <t>LE THE CUONG</t>
  </si>
  <si>
    <t>LY VAN SI</t>
  </si>
  <si>
    <t>NGUYEN TRONG KIEN</t>
  </si>
  <si>
    <t>DINH THI HONG THAM</t>
  </si>
  <si>
    <t>TRAN THI LINH TAM</t>
  </si>
  <si>
    <t>NGUYEN HOANG DONG</t>
  </si>
  <si>
    <t>NGUYEN DUC HIEU</t>
  </si>
  <si>
    <t>NGO THI QUYNH</t>
  </si>
  <si>
    <t>MAI THI LINH</t>
  </si>
  <si>
    <t>TRAN TRUNG BAO</t>
  </si>
  <si>
    <t>PHAM THI LIEN</t>
  </si>
  <si>
    <t xml:space="preserve">TRAN THI LINH  </t>
  </si>
  <si>
    <t>NGUYEN THI THANH DIEU</t>
  </si>
  <si>
    <t>HUYNH THI THUY DUONG</t>
  </si>
  <si>
    <t>NGUYEN DANG QUANG</t>
  </si>
  <si>
    <t>[DONE] Shibamata APP 27072024</t>
  </si>
  <si>
    <t>Huyền</t>
  </si>
  <si>
    <t>Thanh Tâm A0011294016</t>
  </si>
  <si>
    <t>Dang Van Than -  A0011345505</t>
  </si>
  <si>
    <t>Nguyễn Thu Hiền</t>
  </si>
  <si>
    <t>NGUYEN THI HUYEN TRANG</t>
  </si>
  <si>
    <t>NGUEYN THI HANH</t>
  </si>
  <si>
    <t>BUI VAN QUYNH</t>
  </si>
  <si>
    <t>02/10//2026</t>
  </si>
  <si>
    <t>20260811842590</t>
  </si>
  <si>
    <t>DO THANH NGUYEN</t>
  </si>
  <si>
    <t>20260811851299</t>
  </si>
  <si>
    <t>A0010871045</t>
  </si>
  <si>
    <t>MANH QUYNH VO</t>
  </si>
  <si>
    <t>20260811842967</t>
  </si>
  <si>
    <t>A0010849553</t>
  </si>
  <si>
    <t>VAN CAN NGUYEN</t>
  </si>
  <si>
    <t>20260711750410</t>
  </si>
  <si>
    <t>A0010869880</t>
  </si>
  <si>
    <t>4373749849305420</t>
  </si>
  <si>
    <t>A0010789908</t>
  </si>
  <si>
    <t>4083336535017690</t>
  </si>
  <si>
    <t>A0010776929</t>
  </si>
  <si>
    <t>24156249130677200</t>
  </si>
  <si>
    <t>A0010451056</t>
  </si>
  <si>
    <t>5796395647103360</t>
  </si>
  <si>
    <t>A0010774202</t>
  </si>
  <si>
    <t>4777663719005100</t>
  </si>
  <si>
    <t>A0010950382</t>
  </si>
  <si>
    <t>5839309596179340</t>
  </si>
  <si>
    <t>A0010572435</t>
  </si>
  <si>
    <t>10090211717697100</t>
  </si>
  <si>
    <t>A0011086287</t>
  </si>
  <si>
    <t>5618828231498700</t>
  </si>
  <si>
    <t>A0010730775</t>
  </si>
  <si>
    <t>3938011742923030</t>
  </si>
  <si>
    <t>A0010852646</t>
  </si>
  <si>
    <t>7263419127041460</t>
  </si>
  <si>
    <t>A0011067298</t>
  </si>
  <si>
    <t>7161169787232000</t>
  </si>
  <si>
    <t>A0011057053</t>
  </si>
  <si>
    <t>2199694053451510</t>
  </si>
  <si>
    <t>A0010591885</t>
  </si>
  <si>
    <t>A0010757312</t>
  </si>
  <si>
    <t>5408027045986150</t>
  </si>
  <si>
    <t>A0010939567</t>
  </si>
  <si>
    <t>5849164648482380</t>
  </si>
  <si>
    <t>A0010693653</t>
  </si>
  <si>
    <t>A0010617907</t>
  </si>
  <si>
    <t>32164894243158700</t>
  </si>
  <si>
    <t>A0011470894</t>
  </si>
  <si>
    <t>8193025800738690</t>
  </si>
  <si>
    <t>A0010855563</t>
  </si>
  <si>
    <t>7988040134570330</t>
  </si>
  <si>
    <t>A0010337641</t>
  </si>
  <si>
    <t>3649334465184780</t>
  </si>
  <si>
    <t>A0010842648</t>
  </si>
  <si>
    <t>THUY NHU NGUYEN</t>
  </si>
  <si>
    <t>20260912001819</t>
  </si>
  <si>
    <t>A0010830167</t>
  </si>
  <si>
    <t>VAN TUONG LUONG</t>
  </si>
  <si>
    <t>20260912125008</t>
  </si>
  <si>
    <t>A0010981103</t>
  </si>
  <si>
    <t>TRONG PHUONG NGUYEN</t>
  </si>
  <si>
    <t>20260711679920</t>
  </si>
  <si>
    <t>A0010497221</t>
  </si>
  <si>
    <t>A0010 497221</t>
  </si>
  <si>
    <t>20260711721898</t>
  </si>
  <si>
    <t>A0010658739</t>
  </si>
  <si>
    <t>A0010 658739</t>
  </si>
  <si>
    <t>THI SAO CHI PHAM</t>
  </si>
  <si>
    <t xml:space="preserve">
20260811889830</t>
  </si>
  <si>
    <t>A0010931925</t>
  </si>
  <si>
    <t>20260811889830</t>
  </si>
  <si>
    <t>A001 0931925</t>
  </si>
  <si>
    <t>VAN KHAI LE</t>
  </si>
  <si>
    <t>20260811818214</t>
  </si>
  <si>
    <t>A0010916108</t>
  </si>
  <si>
    <t xml:space="preserve">THI THUY NGUYEN
</t>
  </si>
  <si>
    <t>THI HOA DANG</t>
  </si>
  <si>
    <t>20260911982684</t>
  </si>
  <si>
    <t>THI THU TRANG TRUONG</t>
  </si>
  <si>
    <t>20260911992780</t>
  </si>
  <si>
    <t>A0010947926</t>
  </si>
  <si>
    <t>THI AT DOAN</t>
  </si>
  <si>
    <t>20260711687113</t>
  </si>
  <si>
    <t>A0011034252</t>
  </si>
  <si>
    <t>202607116 87113</t>
  </si>
  <si>
    <t>A001103 4252</t>
  </si>
  <si>
    <t>THANH HOAI NGO</t>
  </si>
  <si>
    <t>20260811907691</t>
  </si>
  <si>
    <t>A0010746763</t>
  </si>
  <si>
    <t>THI THU HA NGUYEN</t>
  </si>
  <si>
    <t>20260711710502</t>
  </si>
  <si>
    <t>A00106 55474</t>
  </si>
  <si>
    <t>HOANG THI DIU</t>
  </si>
  <si>
    <t>20261012154442</t>
  </si>
  <si>
    <t>A0011263876</t>
  </si>
  <si>
    <t xml:space="preserve">THI HIEN PHAM
</t>
  </si>
  <si>
    <t>20260912059214</t>
  </si>
  <si>
    <t>A0011705951</t>
  </si>
  <si>
    <t>20261012153443</t>
  </si>
  <si>
    <t>VAN QUYNH HO</t>
  </si>
  <si>
    <t>20261012151840</t>
  </si>
  <si>
    <t>A0010772278</t>
  </si>
  <si>
    <t>A0011022313</t>
  </si>
  <si>
    <t>bach.vh@altius-link.com.vn</t>
  </si>
  <si>
    <r>
      <rPr>
        <sz val="11"/>
        <rFont val="Times New Roman"/>
        <charset val="134"/>
      </rPr>
      <t>11. Gặp nhân viên SBI/</t>
    </r>
    <r>
      <rPr>
        <sz val="11"/>
        <rFont val="MS Gothic"/>
        <charset val="134"/>
      </rPr>
      <t>オペレーターに</t>
    </r>
    <r>
      <rPr>
        <sz val="11"/>
        <rFont val="SimSun"/>
        <charset val="134"/>
      </rPr>
      <t>問</t>
    </r>
    <r>
      <rPr>
        <sz val="11"/>
        <rFont val="MS Gothic"/>
        <charset val="134"/>
      </rPr>
      <t>い</t>
    </r>
    <r>
      <rPr>
        <sz val="11"/>
        <rFont val="SimSun"/>
        <charset val="134"/>
      </rPr>
      <t>合</t>
    </r>
    <r>
      <rPr>
        <sz val="11"/>
        <rFont val="MS Gothic"/>
        <charset val="134"/>
      </rPr>
      <t>わせ</t>
    </r>
  </si>
  <si>
    <t>A0010746733</t>
  </si>
  <si>
    <t>A0011521616</t>
  </si>
  <si>
    <t>A0010800923</t>
  </si>
  <si>
    <t>A0011012798</t>
  </si>
  <si>
    <r>
      <rPr>
        <sz val="11"/>
        <rFont val="Times New Roman"/>
        <charset val="134"/>
      </rPr>
      <t>7. Cập nhật thẻ ngoại kiều/</t>
    </r>
    <r>
      <rPr>
        <sz val="11"/>
        <rFont val="SimSun"/>
        <charset val="134"/>
      </rPr>
      <t>在留</t>
    </r>
    <r>
      <rPr>
        <sz val="11"/>
        <rFont val="MS Gothic"/>
        <charset val="134"/>
      </rPr>
      <t>カード</t>
    </r>
    <r>
      <rPr>
        <sz val="11"/>
        <rFont val="SimSun"/>
        <charset val="134"/>
      </rPr>
      <t>更新</t>
    </r>
  </si>
  <si>
    <t>A0011208592</t>
  </si>
  <si>
    <r>
      <rPr>
        <sz val="11"/>
        <rFont val="Times New Roman"/>
        <charset val="134"/>
      </rPr>
      <t>6. Tình trạng giao dịch/</t>
    </r>
    <r>
      <rPr>
        <sz val="11"/>
        <rFont val="SimSun"/>
        <charset val="134"/>
      </rPr>
      <t>取引状況</t>
    </r>
  </si>
  <si>
    <t>A0010597179</t>
  </si>
  <si>
    <t>A0011454514</t>
  </si>
  <si>
    <r>
      <rPr>
        <sz val="11"/>
        <rFont val="Times New Roman"/>
        <charset val="134"/>
      </rPr>
      <t>9. Giấy CNCT/</t>
    </r>
    <r>
      <rPr>
        <sz val="11"/>
        <rFont val="SimSun"/>
        <charset val="134"/>
      </rPr>
      <t>送金明細書</t>
    </r>
  </si>
  <si>
    <t>A0011326019</t>
  </si>
  <si>
    <t>20260912093143</t>
  </si>
  <si>
    <t>long.thq@altius-link.com.vn</t>
  </si>
  <si>
    <t>5975708355882090</t>
  </si>
  <si>
    <t>A0010849882</t>
  </si>
  <si>
    <t>20260912100455</t>
  </si>
  <si>
    <t xml:space="preserve"> 6009465135786139</t>
  </si>
  <si>
    <t>A0010992412</t>
  </si>
  <si>
    <t>20260912002995</t>
  </si>
  <si>
    <t>20261012155115</t>
  </si>
  <si>
    <t>2155082631274823</t>
  </si>
  <si>
    <t>A0010650398</t>
  </si>
  <si>
    <t>20261012155130</t>
  </si>
  <si>
    <t>26969972659260127</t>
  </si>
  <si>
    <t>A0011437221</t>
  </si>
  <si>
    <t>20260912116754</t>
  </si>
  <si>
    <t>tranthithanhhai315@gmail.com</t>
  </si>
  <si>
    <t>A0011674688</t>
  </si>
  <si>
    <t>20260911990341</t>
  </si>
  <si>
    <t>3197089047014859</t>
  </si>
  <si>
    <t>A0010384872</t>
  </si>
  <si>
    <t>20260811889229</t>
  </si>
  <si>
    <t xml:space="preserve"> 6168169016630943</t>
  </si>
  <si>
    <t>A0010828076</t>
  </si>
  <si>
    <t>20261012155785</t>
  </si>
  <si>
    <t>2744917055629905</t>
  </si>
  <si>
    <t>A0010525958</t>
  </si>
  <si>
    <t>20261012155703</t>
  </si>
  <si>
    <t>6391494514289362</t>
  </si>
  <si>
    <t>A0011113264</t>
  </si>
  <si>
    <t>20261012156075</t>
  </si>
  <si>
    <t>1532508953461726</t>
  </si>
  <si>
    <t>A0010357975</t>
  </si>
  <si>
    <t>20261012156093</t>
  </si>
  <si>
    <t>20260911984622</t>
  </si>
  <si>
    <t>5560196800768248</t>
  </si>
  <si>
    <t>A0011007262</t>
  </si>
  <si>
    <t>20261012154302</t>
  </si>
  <si>
    <t xml:space="preserve"> 38750013694642589</t>
  </si>
  <si>
    <t>A0011463374</t>
  </si>
  <si>
    <t>Nguyen Truong</t>
  </si>
  <si>
    <t>VU MINH TUAN</t>
  </si>
  <si>
    <t>A0010981821</t>
  </si>
  <si>
    <t>A0010745195</t>
  </si>
  <si>
    <t>DAO DUY TUONG</t>
  </si>
  <si>
    <t>LE VAN BINH</t>
  </si>
  <si>
    <t>A0010683892</t>
  </si>
  <si>
    <t>TRAN THI HANG</t>
  </si>
  <si>
    <t>A0011021259</t>
  </si>
  <si>
    <t>LE THI DIEU OANH</t>
  </si>
  <si>
    <t>A0011029401</t>
  </si>
  <si>
    <t>HOANG BACH HUNG</t>
  </si>
  <si>
    <t>A0010737954</t>
  </si>
  <si>
    <t>VU HONG NHUNG</t>
  </si>
  <si>
    <t>A0010914099</t>
  </si>
  <si>
    <t>VI VAN DAU</t>
  </si>
  <si>
    <t>A0011189143</t>
  </si>
  <si>
    <t>HOANG THUY QUYNH</t>
  </si>
  <si>
    <t>A0010137552</t>
  </si>
  <si>
    <t>NGUYEN VAN LINH</t>
  </si>
  <si>
    <t>A0010795968</t>
  </si>
  <si>
    <t>TRAN THI VAN</t>
  </si>
  <si>
    <t>A0011257931</t>
  </si>
  <si>
    <t>A0010575849</t>
  </si>
  <si>
    <t>HOANG NHAT HUNG</t>
  </si>
  <si>
    <t>A0010772018</t>
  </si>
  <si>
    <t>LY PHUONG DUYEN</t>
  </si>
  <si>
    <t>A0010600820</t>
  </si>
  <si>
    <t>TRAN DINH HOANG</t>
  </si>
  <si>
    <t>A0010564971</t>
  </si>
  <si>
    <t>DUONG THI KIM HUONG</t>
  </si>
  <si>
    <t>A0010455356</t>
  </si>
  <si>
    <t>NGUYEN THI HUONG</t>
  </si>
  <si>
    <t>A0010245062</t>
  </si>
  <si>
    <t>LE NGOC LINH</t>
  </si>
  <si>
    <t>A0010140940</t>
  </si>
  <si>
    <t>A0010946513</t>
  </si>
  <si>
    <t>DO VAN VINH</t>
  </si>
  <si>
    <t>A0011119817</t>
  </si>
  <si>
    <t>8657460757604896</t>
  </si>
  <si>
    <t>huong.tl@altius-link.com.vn</t>
  </si>
  <si>
    <t>7555880531148483</t>
  </si>
  <si>
    <t>4917682641632179</t>
  </si>
  <si>
    <t>4587803281298925</t>
  </si>
  <si>
    <t>7557519680949268</t>
  </si>
  <si>
    <t>5560854967335498</t>
  </si>
  <si>
    <t>28503703852656866</t>
  </si>
  <si>
    <t>2435709499824556</t>
  </si>
  <si>
    <t>4697477976935592</t>
  </si>
  <si>
    <t>TRAN THUONG THI HUYEN</t>
  </si>
  <si>
    <t>NGUYEN THI BICH</t>
  </si>
  <si>
    <t>LE THI HUONG</t>
  </si>
  <si>
    <t>TRINH THI LINH HUONG</t>
  </si>
  <si>
    <t>VU VAN NHA</t>
  </si>
  <si>
    <t>NGUYEN VAN CHIEU</t>
  </si>
  <si>
    <t>HUYNH QUOC CUONG</t>
  </si>
  <si>
    <t>TRAN THI LINH</t>
  </si>
  <si>
    <t>NGUYEN THI NUONG</t>
  </si>
  <si>
    <t>TRAN VAN VU</t>
  </si>
  <si>
    <t>NGUYEN VAN BINH</t>
  </si>
  <si>
    <t>NGUYEN THI NHUNG</t>
  </si>
  <si>
    <t>NGUYEN XUAN TRUONG</t>
  </si>
  <si>
    <t>vobaotrang2708@icloud.com</t>
  </si>
  <si>
    <t>HO THI QUYEN</t>
  </si>
  <si>
    <t>NGUYEN VAN LOC</t>
  </si>
  <si>
    <t>DAU THI GIANG</t>
  </si>
  <si>
    <t>NINH THI THUY NGA</t>
  </si>
  <si>
    <t>LUONG MINH NGUYET</t>
  </si>
  <si>
    <t>HAN THI AN HUE</t>
  </si>
  <si>
    <t>DANG TIEN QUYNH</t>
  </si>
  <si>
    <t>Nịnh Thị Thanh Huyền A0011502788</t>
  </si>
  <si>
    <t>Hươngthu A0011529417</t>
  </si>
  <si>
    <t>VÕ HOÀNG NGỌC LAN - A0011371715</t>
  </si>
  <si>
    <t>Thuỳ Duyên</t>
  </si>
  <si>
    <t>HOANG THI VAN ANH</t>
  </si>
  <si>
    <t>Bích Trâm</t>
  </si>
  <si>
    <t>Dai Nguyenminh - A0011349160</t>
  </si>
  <si>
    <t>DUONG VAN QUYET</t>
  </si>
  <si>
    <t>20260911983026</t>
  </si>
  <si>
    <t>A0010747401</t>
  </si>
  <si>
    <t>07083071336</t>
  </si>
  <si>
    <t>08095085137</t>
  </si>
  <si>
    <t>NGUYEN ANH SANG</t>
  </si>
  <si>
    <t>20261012146879</t>
  </si>
  <si>
    <t>A0010497442</t>
  </si>
  <si>
    <t>20261012150102</t>
  </si>
  <si>
    <t>A0010741472</t>
  </si>
  <si>
    <t>HOANG THI THUONG</t>
  </si>
  <si>
    <t>20261012151186</t>
  </si>
  <si>
    <t>20261012151032</t>
  </si>
  <si>
    <t>A0010927442</t>
  </si>
  <si>
    <t>20261012151298</t>
  </si>
  <si>
    <t>A0010924422</t>
  </si>
  <si>
    <t>PHAM THANH THAO</t>
  </si>
  <si>
    <t>20261012151564</t>
  </si>
  <si>
    <t>A0011071319</t>
  </si>
  <si>
    <t>DAU VAN NAM</t>
  </si>
  <si>
    <t>20260912072521</t>
  </si>
  <si>
    <t>A0011487581</t>
  </si>
  <si>
    <t>20261012153758</t>
  </si>
  <si>
    <t>A0011096624</t>
  </si>
  <si>
    <t>NGUYEN THI TRINH</t>
  </si>
  <si>
    <t>20261012154028</t>
  </si>
  <si>
    <t>A0011083587</t>
  </si>
  <si>
    <t>20261012154361</t>
  </si>
  <si>
    <t>A0010257721</t>
  </si>
  <si>
    <t>NGUYEN NGOC CHON</t>
  </si>
  <si>
    <t>20261012152794</t>
  </si>
  <si>
    <t>A0010241471</t>
  </si>
  <si>
    <t>LE THUY LINH</t>
  </si>
  <si>
    <t>20261012154206</t>
  </si>
  <si>
    <t>A0011434690</t>
  </si>
  <si>
    <t>PHAM VAN BINH</t>
  </si>
  <si>
    <t>20260912009441</t>
  </si>
  <si>
    <t>20261012154574</t>
  </si>
  <si>
    <t>A0011638204</t>
  </si>
  <si>
    <t>LE MINH HIEU</t>
  </si>
  <si>
    <t>20260711710189</t>
  </si>
  <si>
    <t>A0010454291</t>
  </si>
  <si>
    <t>Như Thành</t>
  </si>
  <si>
    <t>trang.nt@altius-link.com.vn</t>
  </si>
  <si>
    <t>Thanh Hoang</t>
  </si>
  <si>
    <t>Đoàn Dũng</t>
  </si>
  <si>
    <t>20210201952471</t>
  </si>
  <si>
    <t>20251110219424</t>
  </si>
  <si>
    <t>PHAM SY HUNG</t>
  </si>
  <si>
    <t>20260912134620</t>
  </si>
  <si>
    <t>09064551978</t>
  </si>
  <si>
    <t>TA THI LAN OANH</t>
  </si>
  <si>
    <t>20260911955976</t>
  </si>
  <si>
    <t>LONG THI NHUNG</t>
  </si>
  <si>
    <t>20260811860851</t>
  </si>
  <si>
    <t>LUONG VAN ANH</t>
  </si>
  <si>
    <t>20251110220805</t>
  </si>
  <si>
    <t>20251110209273</t>
  </si>
  <si>
    <t>20251110209270</t>
  </si>
  <si>
    <t>Nguyễn Văn Hải</t>
  </si>
  <si>
    <t>Chu Hong Hanh</t>
  </si>
  <si>
    <t>20260912126765</t>
  </si>
  <si>
    <t>09041440241</t>
  </si>
  <si>
    <t>07090708862</t>
  </si>
  <si>
    <t>NGUYEN THI TRA NY</t>
  </si>
  <si>
    <t>20260911984605</t>
  </si>
  <si>
    <t>PHAN DUC HIEN</t>
  </si>
  <si>
    <t>20261012154588</t>
  </si>
  <si>
    <t>NGUYEN VAN LONG</t>
  </si>
  <si>
    <t>20261012153899</t>
  </si>
  <si>
    <t>LE THI VAN ANH</t>
  </si>
  <si>
    <t>20261012153470</t>
  </si>
  <si>
    <t>PHAM PHUONG DONG</t>
  </si>
  <si>
    <t>20261012152894</t>
  </si>
  <si>
    <t>NGUYEN HOANG TUAN</t>
  </si>
  <si>
    <t>20261012151742</t>
  </si>
  <si>
    <t>A0011004493</t>
  </si>
  <si>
    <t>20261012152662</t>
  </si>
  <si>
    <t>A0010133210</t>
  </si>
  <si>
    <t>HA THI THU THUONG</t>
  </si>
  <si>
    <t>20260811775901</t>
  </si>
  <si>
    <t>NGUYEN THI BINH</t>
  </si>
  <si>
    <t>20251110281459</t>
  </si>
  <si>
    <t>20260811817121</t>
  </si>
  <si>
    <t>A0011109580</t>
  </si>
  <si>
    <t>20261012152035</t>
  </si>
  <si>
    <t>TRAN VAN LOI</t>
  </si>
  <si>
    <t>20261012152017</t>
  </si>
  <si>
    <t>A0011204107</t>
  </si>
  <si>
    <t>20260912127027</t>
  </si>
  <si>
    <t>A0010596846</t>
  </si>
  <si>
    <t>20260912133863</t>
  </si>
  <si>
    <t>A0010305480</t>
  </si>
  <si>
    <t>20260912134374</t>
  </si>
  <si>
    <t>20260912134383</t>
  </si>
  <si>
    <t>A0011203210</t>
  </si>
  <si>
    <t>20260912134450</t>
  </si>
  <si>
    <t>A0010737884</t>
  </si>
  <si>
    <t>20260811930789</t>
  </si>
  <si>
    <t>A0010814407</t>
  </si>
  <si>
    <t>20260811844620</t>
  </si>
  <si>
    <t>A0011661815</t>
  </si>
  <si>
    <t>20260912071855</t>
  </si>
  <si>
    <t>VO THI MONG TRAM</t>
  </si>
  <si>
    <t>linh.dp1@altius-link.com.vn</t>
  </si>
  <si>
    <t>20260912144837</t>
  </si>
  <si>
    <t>A0010187777</t>
  </si>
  <si>
    <t>CAO MINH NGUYEN</t>
  </si>
  <si>
    <t>20260912136521</t>
  </si>
  <si>
    <t>A0011692258</t>
  </si>
  <si>
    <t>THI MINH ANH DOAN</t>
  </si>
  <si>
    <t>20260912134395</t>
  </si>
  <si>
    <t>A0011567776</t>
  </si>
  <si>
    <t>TRAN VAN LINH</t>
  </si>
  <si>
    <t>20261012154773</t>
  </si>
  <si>
    <t>A0010797377</t>
  </si>
  <si>
    <t>TRAN VAN AN</t>
  </si>
  <si>
    <t>20261012155173</t>
  </si>
  <si>
    <t>A0011297479</t>
  </si>
  <si>
    <t>VAN TINH</t>
  </si>
  <si>
    <t>20261012155401</t>
  </si>
  <si>
    <t xml:space="preserve">NGUYEN DANH LONG </t>
  </si>
  <si>
    <t>thao.tp@altius-link.com.vn</t>
  </si>
  <si>
    <t>20260912001029</t>
  </si>
  <si>
    <t xml:space="preserve">BUI DUC MINH </t>
  </si>
  <si>
    <t>20260911991280</t>
  </si>
  <si>
    <t xml:space="preserve">MAI QUOC KHANH </t>
  </si>
  <si>
    <t xml:space="preserve">LE THI NGA </t>
  </si>
  <si>
    <t>20261012152350</t>
  </si>
  <si>
    <t xml:space="preserve">HA VAN XUAN </t>
  </si>
  <si>
    <t>20261012152608</t>
  </si>
  <si>
    <t xml:space="preserve">HA THI THUY NGA </t>
  </si>
  <si>
    <t>20261012152628</t>
  </si>
  <si>
    <t xml:space="preserve">TRAN NGOC DANG </t>
  </si>
  <si>
    <t>20261012152641</t>
  </si>
  <si>
    <t xml:space="preserve">MA THI XOAN </t>
  </si>
  <si>
    <t>20261012154029</t>
  </si>
  <si>
    <t xml:space="preserve">HOANG VAN HA </t>
  </si>
  <si>
    <t>20261012154055</t>
  </si>
  <si>
    <t xml:space="preserve">BUI DUC VIET </t>
  </si>
  <si>
    <t>20260811775382</t>
  </si>
  <si>
    <t xml:space="preserve">NGUYEN VAN TAM </t>
  </si>
  <si>
    <t>20261012151636</t>
  </si>
  <si>
    <t xml:space="preserve">HAN THI LAN ANH </t>
  </si>
  <si>
    <t>20261012152238</t>
  </si>
  <si>
    <t xml:space="preserve">NGUYEN XUAN BAC </t>
  </si>
  <si>
    <t>20261012153848</t>
  </si>
  <si>
    <t xml:space="preserve">DOAN TIEN TUNG </t>
  </si>
  <si>
    <t>20261012154284</t>
  </si>
  <si>
    <t xml:space="preserve">TRAN THI LAN </t>
  </si>
  <si>
    <t>VO THI SONG THAO</t>
  </si>
  <si>
    <t>20261012155107</t>
  </si>
  <si>
    <t xml:space="preserve">NGUYEN QUANG VU </t>
  </si>
  <si>
    <t>20261012155171</t>
  </si>
  <si>
    <t xml:space="preserve">NGUYEN VAN NAM </t>
  </si>
  <si>
    <t>20261012155192</t>
  </si>
  <si>
    <t xml:space="preserve">NGUYEN THANH DU </t>
  </si>
  <si>
    <t>20261012155592</t>
  </si>
  <si>
    <t xml:space="preserve">VI HA NHAT LINH </t>
  </si>
  <si>
    <t>20261012155341</t>
  </si>
  <si>
    <t xml:space="preserve">NGUYEN THI THIEN </t>
  </si>
  <si>
    <t>20261012155381</t>
  </si>
  <si>
    <t xml:space="preserve">TRAN CONG DAI </t>
  </si>
  <si>
    <t>20260911944149</t>
  </si>
  <si>
    <t xml:space="preserve">HOANG BA </t>
  </si>
  <si>
    <t>20261012155399</t>
  </si>
  <si>
    <t xml:space="preserve">NGUYEN THI NUONG </t>
  </si>
  <si>
    <t>20261012155582</t>
  </si>
  <si>
    <t xml:space="preserve">NGUYEN VAN SON </t>
  </si>
  <si>
    <t>20261012153993</t>
  </si>
  <si>
    <t xml:space="preserve">BUI QUOC HUY </t>
  </si>
  <si>
    <t>20261012153953</t>
  </si>
  <si>
    <t xml:space="preserve">NGUYEN QUOC TRUNG </t>
  </si>
  <si>
    <t>20260711743139</t>
  </si>
  <si>
    <t xml:space="preserve">NGUYEN THI VAN </t>
  </si>
  <si>
    <t>20261012154639</t>
  </si>
  <si>
    <t xml:space="preserve">DUONG THI KIM CHI </t>
  </si>
  <si>
    <t>20260811889329</t>
  </si>
  <si>
    <t xml:space="preserve">BUI VIET CANH </t>
  </si>
  <si>
    <t>20260912102339</t>
  </si>
  <si>
    <t xml:space="preserve">NGUYEN DANH NGUYEN </t>
  </si>
  <si>
    <t>20260912099082</t>
  </si>
  <si>
    <t xml:space="preserve">NGUYEN THI THU HUYEN </t>
  </si>
  <si>
    <t>20260912095640</t>
  </si>
  <si>
    <t xml:space="preserve">PHAM THI SEN </t>
  </si>
  <si>
    <t>20261012156101</t>
  </si>
  <si>
    <t xml:space="preserve">NGUYEN THI MINH </t>
  </si>
  <si>
    <t>20261012155879</t>
  </si>
  <si>
    <t>20261012156351</t>
  </si>
  <si>
    <t xml:space="preserve">NHU THI VAN ANH </t>
  </si>
  <si>
    <t>20261012155937</t>
  </si>
  <si>
    <t xml:space="preserve">NGUYEN PHI LINH </t>
  </si>
  <si>
    <t>20261012155993</t>
  </si>
  <si>
    <t xml:space="preserve">HA THI BINH </t>
  </si>
  <si>
    <t>20261012156084</t>
  </si>
  <si>
    <t>Dung Em A0011247283</t>
  </si>
  <si>
    <t>KIEU LOAN</t>
  </si>
  <si>
    <t>VAN HUAN</t>
  </si>
  <si>
    <t>VAN THIEM</t>
  </si>
  <si>
    <t>HOAI TRANG</t>
  </si>
  <si>
    <t>VAN QUYET</t>
  </si>
  <si>
    <t>E THANH QUY</t>
  </si>
  <si>
    <t>DINH THI NGA</t>
  </si>
  <si>
    <t>MINH THO</t>
  </si>
  <si>
    <t>MAI SUONG</t>
  </si>
  <si>
    <t>VAN LOI</t>
  </si>
  <si>
    <t>VAN THANG</t>
  </si>
  <si>
    <t>XUAN THU</t>
  </si>
  <si>
    <t>LE VAN TOAI</t>
  </si>
  <si>
    <t>NGUYEN THI QUYNH</t>
  </si>
  <si>
    <t>NGUYEN THANH TRUNG</t>
  </si>
  <si>
    <t>gửi mail</t>
  </si>
  <si>
    <t>TRINH THI QUYNH TRANG</t>
  </si>
  <si>
    <t>TRAN THI HA</t>
  </si>
  <si>
    <t>HA THI KIEU OANH</t>
  </si>
  <si>
    <t>NGUYEN MANH LUC</t>
  </si>
  <si>
    <t>HOANG VAN BA</t>
  </si>
  <si>
    <t>LU PHUONG MY</t>
  </si>
  <si>
    <t>VU CONG CHINH</t>
  </si>
  <si>
    <t>HO SY HUAN</t>
  </si>
  <si>
    <t>HOANG BA</t>
  </si>
  <si>
    <t>LE THI LAN</t>
  </si>
  <si>
    <t>TRAN THI NGOC</t>
  </si>
  <si>
    <t>MAI DUC KHOA</t>
  </si>
  <si>
    <t>20260912049390</t>
  </si>
  <si>
    <t>A0011632649</t>
  </si>
  <si>
    <t>09066762601</t>
  </si>
  <si>
    <t>20261012156065</t>
  </si>
  <si>
    <t>VO VAN TAI</t>
  </si>
  <si>
    <t>20260911954843</t>
  </si>
  <si>
    <t>A0010829276</t>
  </si>
  <si>
    <t>20260912144439</t>
  </si>
  <si>
    <t>NGUYEN TUAN DAT</t>
  </si>
  <si>
    <t>20261012154562</t>
  </si>
  <si>
    <t>A0011672537</t>
  </si>
  <si>
    <t>07091063552</t>
  </si>
  <si>
    <t>20261012157302</t>
  </si>
  <si>
    <t>A0011524798</t>
  </si>
  <si>
    <t>DO QUANG THANG</t>
  </si>
  <si>
    <t>20260210947736</t>
  </si>
  <si>
    <t>A0011563428</t>
  </si>
  <si>
    <t>A0010836867</t>
  </si>
  <si>
    <t>A0011385242</t>
  </si>
  <si>
    <t>A0010537642</t>
  </si>
  <si>
    <t>A0011453824</t>
  </si>
  <si>
    <t>A0010688998</t>
  </si>
  <si>
    <t>A0010566061</t>
  </si>
  <si>
    <t>A0010577005</t>
  </si>
  <si>
    <t>A0011062283</t>
  </si>
  <si>
    <t>A0010840646</t>
  </si>
  <si>
    <t>A0011137501</t>
  </si>
  <si>
    <t>A0010460525</t>
  </si>
  <si>
    <t>A0010786287</t>
  </si>
  <si>
    <t>a0011716044</t>
  </si>
  <si>
    <t>A0011203540</t>
  </si>
  <si>
    <t>LE NGOC NAM</t>
  </si>
  <si>
    <t>NGUYEN PHUONG DONG</t>
  </si>
  <si>
    <t>NGUYEN VAN TAN</t>
  </si>
  <si>
    <t>DO TRONG ANH</t>
  </si>
  <si>
    <t>NGUYEN THI HAO</t>
  </si>
  <si>
    <t>HOANG CONG TU</t>
  </si>
  <si>
    <t>LE TRANG THI HUYEN</t>
  </si>
  <si>
    <t>LE THI HIEN</t>
  </si>
  <si>
    <t>DANG THAI QUANG</t>
  </si>
  <si>
    <t>TRUONG VAN TOI</t>
  </si>
  <si>
    <t>NGUYEN NGOC KHANH</t>
  </si>
  <si>
    <t>NGO TRONG DIEN</t>
  </si>
  <si>
    <t>THACH THI SO NE</t>
  </si>
  <si>
    <t>TRAN THI NGOAN</t>
  </si>
  <si>
    <t>NGUYEN DUC KHANH</t>
  </si>
  <si>
    <t>CAO HA BICH NHU</t>
  </si>
  <si>
    <t>PHAM THI MY HANH</t>
  </si>
  <si>
    <t>HOANG THI THAM</t>
  </si>
  <si>
    <t>NGUYEN DINH LICH</t>
  </si>
  <si>
    <t>Quang Hướng</t>
  </si>
  <si>
    <t>Thao Phạm</t>
  </si>
  <si>
    <t>Hoan Vu</t>
  </si>
  <si>
    <t>Su Su</t>
  </si>
  <si>
    <t>DIEU CHINH CHUNG</t>
  </si>
  <si>
    <t>20261012158026</t>
  </si>
  <si>
    <t>A0011486166</t>
  </si>
  <si>
    <t>20261012158083</t>
  </si>
  <si>
    <t>A0010549368</t>
  </si>
  <si>
    <t>LE THI NHUNG</t>
  </si>
  <si>
    <t>20261012158132</t>
  </si>
  <si>
    <t>A0011121395</t>
  </si>
  <si>
    <t>LE VAN NAM</t>
  </si>
  <si>
    <t>20261012157390</t>
  </si>
  <si>
    <t>A0011455252</t>
  </si>
  <si>
    <t>20261012153903</t>
  </si>
  <si>
    <t>A0011454086</t>
  </si>
  <si>
    <t>A0011401662</t>
  </si>
  <si>
    <t>20261012158411</t>
  </si>
  <si>
    <t>A0011148441</t>
  </si>
  <si>
    <t>NGUYEN HUYEN TRANG</t>
  </si>
  <si>
    <t>20261012158186</t>
  </si>
  <si>
    <t>A0010587801</t>
  </si>
  <si>
    <t>NGUYEN PHUONG NAM</t>
  </si>
  <si>
    <t>20261012159082</t>
  </si>
  <si>
    <t>A0011133333</t>
  </si>
  <si>
    <t>LE LINH THI PHUONG</t>
  </si>
  <si>
    <t>20261012159202</t>
  </si>
  <si>
    <t>A0011030796</t>
  </si>
  <si>
    <t>LE DINH VIET HA</t>
  </si>
  <si>
    <t>20261012159460</t>
  </si>
  <si>
    <t>A0011645713</t>
  </si>
  <si>
    <t>NGUYEN MINH LY</t>
  </si>
  <si>
    <t>20261012159776</t>
  </si>
  <si>
    <t>A0011282504</t>
  </si>
  <si>
    <t>PHAM QUOC KHANH</t>
  </si>
  <si>
    <t>20261012159801</t>
  </si>
  <si>
    <t>A0011474658</t>
  </si>
  <si>
    <t>KH đã đc hỗ trợ</t>
  </si>
  <si>
    <t>6379721695439590</t>
  </si>
  <si>
    <t>A0011055694</t>
  </si>
  <si>
    <t>8622238437808290</t>
  </si>
  <si>
    <t>A0011247254</t>
  </si>
  <si>
    <t>2058926827550910</t>
  </si>
  <si>
    <t>28249798864611200</t>
  </si>
  <si>
    <t>A0011361665</t>
  </si>
  <si>
    <t>2466715403425920</t>
  </si>
  <si>
    <t>A0010675574</t>
  </si>
  <si>
    <t>28581153594875100</t>
  </si>
  <si>
    <t>A0010252969</t>
  </si>
  <si>
    <t>8581114445313600</t>
  </si>
  <si>
    <t>A0011305299</t>
  </si>
  <si>
    <t>3491234154315560</t>
  </si>
  <si>
    <t>A0010853143</t>
  </si>
  <si>
    <t>30195337520081000</t>
  </si>
  <si>
    <t>A0011428162</t>
  </si>
  <si>
    <t>8013623655379620</t>
  </si>
  <si>
    <t>A0010869465</t>
  </si>
  <si>
    <t>32622703037343800</t>
  </si>
  <si>
    <t>A0011309976</t>
  </si>
  <si>
    <t>25768539989402800</t>
  </si>
  <si>
    <t>A0011501040</t>
  </si>
  <si>
    <t>8100273036761970</t>
  </si>
  <si>
    <t>A0011286539</t>
  </si>
  <si>
    <t>9896778330395580</t>
  </si>
  <si>
    <t>A0011059680</t>
  </si>
  <si>
    <t>26106174455688600</t>
  </si>
  <si>
    <t>A0010835495</t>
  </si>
  <si>
    <t>28787926477480300</t>
  </si>
  <si>
    <t>A0011605142</t>
  </si>
  <si>
    <t>28316645637994100</t>
  </si>
  <si>
    <t>5742021442554310</t>
  </si>
  <si>
    <t>A0010854570</t>
  </si>
  <si>
    <t>29432919099655300</t>
  </si>
  <si>
    <t>A0011330125</t>
  </si>
  <si>
    <t>38398099593108400</t>
  </si>
  <si>
    <t>A0011694023</t>
  </si>
  <si>
    <t>5450633281700690</t>
  </si>
  <si>
    <t>A0011684358</t>
  </si>
  <si>
    <t>PHUNG TAN TAI</t>
  </si>
  <si>
    <t>20261012158121</t>
  </si>
  <si>
    <t>A0010937308</t>
  </si>
  <si>
    <t>VU THI LAN</t>
  </si>
  <si>
    <t>20260911998328</t>
  </si>
  <si>
    <t>A0011140190</t>
  </si>
  <si>
    <t>TRUONG THI NGOC LE</t>
  </si>
  <si>
    <t>20261012154218</t>
  </si>
  <si>
    <t>A0011668475</t>
  </si>
  <si>
    <t>20261012157376</t>
  </si>
  <si>
    <t>NGUYEN NGO NAM</t>
  </si>
  <si>
    <t>20260912005787</t>
  </si>
  <si>
    <t>A0010576108</t>
  </si>
  <si>
    <t>20261012147556</t>
  </si>
  <si>
    <t>NGUYEN THI MAI TRAM</t>
  </si>
  <si>
    <t>20261012151996</t>
  </si>
  <si>
    <t>A0011231289</t>
  </si>
  <si>
    <t>LIM VAN GIANG</t>
  </si>
  <si>
    <t>20261012156813</t>
  </si>
  <si>
    <t>A0010543702</t>
  </si>
  <si>
    <t>DANG VAN VAN</t>
  </si>
  <si>
    <t>20261012157993</t>
  </si>
  <si>
    <t>A0010670714</t>
  </si>
  <si>
    <t>20261012158011</t>
  </si>
  <si>
    <t>TRAN THI YEN</t>
  </si>
  <si>
    <t>20261012158444</t>
  </si>
  <si>
    <t>A0010918409</t>
  </si>
  <si>
    <t>BUI VAN HUAN</t>
  </si>
  <si>
    <t>20260811915547</t>
  </si>
  <si>
    <t>A0010659072</t>
  </si>
  <si>
    <t>NGUYEN TIEN QUYEN</t>
  </si>
  <si>
    <t>20260811890563</t>
  </si>
  <si>
    <t>A0011006297</t>
  </si>
  <si>
    <t>HA NGOC LINH</t>
  </si>
  <si>
    <t>20261012158456</t>
  </si>
  <si>
    <t>A0011335386</t>
  </si>
  <si>
    <t>9746736505399770</t>
  </si>
  <si>
    <t>A0010972925</t>
  </si>
  <si>
    <t>6436179373106910</t>
  </si>
  <si>
    <t>A0011038806</t>
  </si>
  <si>
    <t>9045446312166010</t>
  </si>
  <si>
    <t>A0011175736</t>
  </si>
  <si>
    <t>8732117883507850</t>
  </si>
  <si>
    <t>A0011149752</t>
  </si>
  <si>
    <t>24616932577995200</t>
  </si>
  <si>
    <t>A0011322712</t>
  </si>
  <si>
    <t>28545341188440700</t>
  </si>
  <si>
    <t>9857937990897570</t>
  </si>
  <si>
    <t>A0010945505</t>
  </si>
  <si>
    <t>27706280525713100</t>
  </si>
  <si>
    <t>5853817687985350</t>
  </si>
  <si>
    <t>A0010968615</t>
  </si>
  <si>
    <t>29602164782705900</t>
  </si>
  <si>
    <t>28086734364362700</t>
  </si>
  <si>
    <t>A0011715897</t>
  </si>
  <si>
    <t>29418678557734100</t>
  </si>
  <si>
    <t>A0011502788</t>
  </si>
  <si>
    <t>27968032102831300</t>
  </si>
  <si>
    <t>8238405496201840</t>
  </si>
  <si>
    <t>28768240039436700</t>
  </si>
  <si>
    <t>A0011715534</t>
  </si>
  <si>
    <t>5564390850324650</t>
  </si>
  <si>
    <t>A0010991100</t>
  </si>
  <si>
    <t>28041762402182800</t>
  </si>
  <si>
    <t>A0011715032</t>
  </si>
  <si>
    <t>3414662248560180</t>
  </si>
  <si>
    <t>7186103971442770</t>
  </si>
  <si>
    <t>A0011138451</t>
  </si>
  <si>
    <t>2206212292753660</t>
  </si>
  <si>
    <t>A0010521696</t>
  </si>
  <si>
    <t>28560882166838400</t>
  </si>
  <si>
    <t>4113743862015690</t>
  </si>
  <si>
    <t>A0010576055</t>
  </si>
  <si>
    <t>2924546757571630</t>
  </si>
  <si>
    <t>A0010446063</t>
  </si>
  <si>
    <t>2870845449668280</t>
  </si>
  <si>
    <t>A0010574510</t>
  </si>
  <si>
    <t>2424041264364020</t>
  </si>
  <si>
    <t>8477061302362580</t>
  </si>
  <si>
    <t>A0010866423</t>
  </si>
  <si>
    <t>28107346442209400</t>
  </si>
  <si>
    <t>A0011698718</t>
  </si>
  <si>
    <t>28843026278635400</t>
  </si>
  <si>
    <t>A0011495044</t>
  </si>
  <si>
    <t>26413915178229800</t>
  </si>
  <si>
    <t>A0010411721</t>
  </si>
  <si>
    <t>THI THAM</t>
  </si>
  <si>
    <t>20261012159420</t>
  </si>
  <si>
    <t>A0011271811</t>
  </si>
  <si>
    <t>TRAN NGOC HOANG</t>
  </si>
  <si>
    <t>20260811935764</t>
  </si>
  <si>
    <t>A0010872490</t>
  </si>
  <si>
    <t>LE CONG MINH</t>
  </si>
  <si>
    <t>20261012159630</t>
  </si>
  <si>
    <t>A0010475452</t>
  </si>
  <si>
    <t>VAN KHANH NGUYEN</t>
  </si>
  <si>
    <t>20261012154601</t>
  </si>
  <si>
    <t>THI LAN VU</t>
  </si>
  <si>
    <t>20261012157278</t>
  </si>
  <si>
    <t>TUAN KIET CAO</t>
  </si>
  <si>
    <t>20261012157377</t>
  </si>
  <si>
    <t>DINH GIONG LE</t>
  </si>
  <si>
    <t>20260811791447</t>
  </si>
  <si>
    <t>VAN BINH NGUYEN</t>
  </si>
  <si>
    <t>20260912013266</t>
  </si>
  <si>
    <t>DINH VIET HA LE</t>
  </si>
  <si>
    <t>20260912136843</t>
  </si>
  <si>
    <t>LUONG THI HA</t>
  </si>
  <si>
    <t>20261012155763</t>
  </si>
  <si>
    <t>NGUYEN THI HONG</t>
  </si>
  <si>
    <t>20261012155815</t>
  </si>
  <si>
    <t>LE PHUOC THINH</t>
  </si>
  <si>
    <t>20261012158148</t>
  </si>
  <si>
    <t>THANH QUY</t>
  </si>
  <si>
    <t>PHUC THI HANG</t>
  </si>
  <si>
    <t>NGUYEN THI SEN</t>
  </si>
  <si>
    <t>VAN BINH</t>
  </si>
  <si>
    <t>BUI TRI CHUONG</t>
  </si>
  <si>
    <t>VU THI TU</t>
  </si>
  <si>
    <t>THANH TIEN</t>
  </si>
  <si>
    <t>VAN HUNG</t>
  </si>
  <si>
    <t>MINH ANH</t>
  </si>
  <si>
    <t>HA TRUNG</t>
  </si>
  <si>
    <t>DINH TUAN</t>
  </si>
  <si>
    <t>PHAM VAN THIEM</t>
  </si>
  <si>
    <t>DINH NGOC</t>
  </si>
  <si>
    <t>YEN LUONG</t>
  </si>
  <si>
    <t>VAN MINH</t>
  </si>
  <si>
    <t>PHUC LUAN</t>
  </si>
  <si>
    <t>VAN HUONG</t>
  </si>
  <si>
    <t>HA HUY</t>
  </si>
  <si>
    <t>PHAM DIEP</t>
  </si>
  <si>
    <t>DUONG QUOC KHANH</t>
  </si>
  <si>
    <t>thang.nt@altius-link.com.vn</t>
  </si>
  <si>
    <t>20261012158053</t>
  </si>
  <si>
    <t>A0011260701</t>
  </si>
  <si>
    <t>VO THI LE</t>
  </si>
  <si>
    <t>20261012158060</t>
  </si>
  <si>
    <t>A0011198872</t>
  </si>
  <si>
    <t>TRAN MINH DUC</t>
  </si>
  <si>
    <t>20261012156781</t>
  </si>
  <si>
    <t>A0010869393</t>
  </si>
  <si>
    <t>20261012158050</t>
  </si>
  <si>
    <t>PHAM THI HOAI TRANG</t>
  </si>
  <si>
    <t>20251110324742</t>
  </si>
  <si>
    <t>20251110324735</t>
  </si>
  <si>
    <t>A0011007854</t>
  </si>
  <si>
    <t>20251110297290</t>
  </si>
  <si>
    <t>20251110294325</t>
  </si>
  <si>
    <t>NGUYEN THI MO</t>
  </si>
  <si>
    <t>20260912000550</t>
  </si>
  <si>
    <t>A0010544487</t>
  </si>
  <si>
    <t>20261012156945</t>
  </si>
  <si>
    <t>VO DUC MANH</t>
  </si>
  <si>
    <t>20240105990277</t>
  </si>
  <si>
    <t>NGUYEN DUC TAN</t>
  </si>
  <si>
    <t>20230404777186</t>
  </si>
  <si>
    <t>TRAN NGOC LAM</t>
  </si>
  <si>
    <t>20261012156192</t>
  </si>
  <si>
    <t>PHAM CAO BANG</t>
  </si>
  <si>
    <t>20260711704333</t>
  </si>
  <si>
    <t>BUI VAN DUAN</t>
  </si>
  <si>
    <t>20251110295850</t>
  </si>
  <si>
    <t>VO QUOC HUY</t>
  </si>
  <si>
    <t>NGUYEN THI TUONG VI</t>
  </si>
  <si>
    <t>20260912017439</t>
  </si>
  <si>
    <t>20260912082864</t>
  </si>
  <si>
    <t>MONG THI NHAM</t>
  </si>
  <si>
    <t>20260912016644</t>
  </si>
  <si>
    <t>TRAN VIET QUOC</t>
  </si>
  <si>
    <t>20260912117677</t>
  </si>
  <si>
    <t>VU VAN QUANG</t>
  </si>
  <si>
    <t>20260912126654</t>
  </si>
  <si>
    <t>TRUONG KHOA NGUYEN DANG</t>
  </si>
  <si>
    <t>20260912126881</t>
  </si>
  <si>
    <t>HOANG HOA TRINH</t>
  </si>
  <si>
    <t>NGUYEN THANH TUNG</t>
  </si>
  <si>
    <t>VO THI YEN NHI</t>
  </si>
  <si>
    <t>PHAM THUY MINH</t>
  </si>
  <si>
    <t>20220503175167</t>
  </si>
  <si>
    <t>20260912144477</t>
  </si>
  <si>
    <t>KIEU HUONG THI QUYNH</t>
  </si>
  <si>
    <t>20260911960077</t>
  </si>
  <si>
    <t>DUONG THI HUYEN</t>
  </si>
  <si>
    <t>20261012154439</t>
  </si>
  <si>
    <t>TRAN THI HUONG</t>
  </si>
  <si>
    <t>20260911984630</t>
  </si>
  <si>
    <t>20260210909789</t>
  </si>
  <si>
    <t>20261012158175</t>
  </si>
  <si>
    <t>SY HUNG PHAM</t>
  </si>
  <si>
    <t>NGUYEN TAN QUY</t>
  </si>
  <si>
    <t>20261012159466</t>
  </si>
  <si>
    <t>20261012156706</t>
  </si>
  <si>
    <t>LE VAN THIEN</t>
  </si>
  <si>
    <t>20260811912282</t>
  </si>
  <si>
    <t>20261012150808</t>
  </si>
  <si>
    <t>NGUYEN THI NGOC MAI</t>
  </si>
  <si>
    <t>20261012146410</t>
  </si>
  <si>
    <t>TRAN THI HIEU</t>
  </si>
  <si>
    <t>20261012146341</t>
  </si>
  <si>
    <t>20260912145194</t>
  </si>
  <si>
    <t>20261012156537</t>
  </si>
  <si>
    <t>20261012157258</t>
  </si>
  <si>
    <t>20261012157347</t>
  </si>
  <si>
    <t>NGUYEN TRINH TRONG</t>
  </si>
  <si>
    <t>20260711538239</t>
  </si>
  <si>
    <t>VU PHAN BINH</t>
  </si>
  <si>
    <t>20260912037357</t>
  </si>
  <si>
    <t>20260912051542</t>
  </si>
  <si>
    <t>NGUYEN DAO CHIEN</t>
  </si>
  <si>
    <t>20260912092984</t>
  </si>
  <si>
    <t>PHAM THI MINH THU</t>
  </si>
  <si>
    <t>20260912100661</t>
  </si>
  <si>
    <t>NGUYEN NGOC CUONG</t>
  </si>
  <si>
    <t>20260912100683</t>
  </si>
  <si>
    <t>NGUYEN DANH KIEN</t>
  </si>
  <si>
    <t>20260912103896</t>
  </si>
  <si>
    <t>NONG THI HONG HANH</t>
  </si>
  <si>
    <t>20260912116992</t>
  </si>
  <si>
    <t>NGUYEN THI HA</t>
  </si>
  <si>
    <t>20260912117260</t>
  </si>
  <si>
    <t>NGO THI HIEU</t>
  </si>
  <si>
    <t>20260912125046</t>
  </si>
  <si>
    <t>TRAN VAN QUAN</t>
  </si>
  <si>
    <t>20260912126823</t>
  </si>
  <si>
    <t>NGUYEN THI THU HANG</t>
  </si>
  <si>
    <t>20260912136979</t>
  </si>
  <si>
    <t>20260912134819</t>
  </si>
  <si>
    <t>20261012158113</t>
  </si>
  <si>
    <t>20261012158158</t>
  </si>
  <si>
    <t xml:space="preserve"> 2229983427032797</t>
  </si>
  <si>
    <t>A0010573883</t>
  </si>
  <si>
    <t>20261012158219</t>
  </si>
  <si>
    <t xml:space="preserve"> 28400895432865289</t>
  </si>
  <si>
    <t>A0011495043</t>
  </si>
  <si>
    <t>3166107800102491</t>
  </si>
  <si>
    <t>A0010795682</t>
  </si>
  <si>
    <t>20261012159180</t>
  </si>
  <si>
    <t>2522098174467867</t>
  </si>
  <si>
    <t>A0010646279</t>
  </si>
  <si>
    <t>20260811909280</t>
  </si>
  <si>
    <t>5855249311223363</t>
  </si>
  <si>
    <t>A0010982816</t>
  </si>
  <si>
    <t>20260912067243</t>
  </si>
  <si>
    <t>33nguyenanhthu9a2@gmail.com</t>
  </si>
  <si>
    <t>A0011708193</t>
  </si>
  <si>
    <t>20261012159517</t>
  </si>
  <si>
    <t>4359592570831883</t>
  </si>
  <si>
    <t>A0010931035</t>
  </si>
  <si>
    <t>20260912016751</t>
  </si>
  <si>
    <t>nguyendtt.jp@gmail.com</t>
  </si>
  <si>
    <t>A0011697897</t>
  </si>
  <si>
    <t>20261012159654</t>
  </si>
  <si>
    <t>2946848952029070</t>
  </si>
  <si>
    <t>A0010791720</t>
  </si>
  <si>
    <t>20260912117187</t>
  </si>
  <si>
    <t>huongdv10@gmail.com</t>
  </si>
  <si>
    <t>A0011500471</t>
  </si>
  <si>
    <t>20261012159853</t>
  </si>
  <si>
    <t xml:space="preserve"> 6774429649256590</t>
  </si>
  <si>
    <t>A0010757316</t>
  </si>
  <si>
    <t>20260912134512</t>
  </si>
  <si>
    <t>2040495546017566</t>
  </si>
  <si>
    <t>A0010340758</t>
  </si>
  <si>
    <t>20260912135983</t>
  </si>
  <si>
    <t>Ngothaonguyen2017.hcm@gmail.com</t>
  </si>
  <si>
    <t>A0011102588</t>
  </si>
  <si>
    <t>20261012156531</t>
  </si>
  <si>
    <t>A0010657452</t>
  </si>
  <si>
    <t>20261012156691</t>
  </si>
  <si>
    <t>8292072664139899</t>
  </si>
  <si>
    <t>A0010934680</t>
  </si>
  <si>
    <t>HA THI NGOC</t>
  </si>
  <si>
    <t>huy.d@altius-link.com.vn</t>
  </si>
  <si>
    <t>2085080161527265</t>
  </si>
  <si>
    <t>NGUYEN THI KIEU VAN</t>
  </si>
  <si>
    <t xml:space="preserve">2900096510034214
</t>
  </si>
  <si>
    <t>NGUYEN TRONG NHU</t>
  </si>
  <si>
    <t>7861534820539592</t>
  </si>
  <si>
    <t xml:space="preserve">LUONG VAN DAI </t>
  </si>
  <si>
    <t>5376169909126600</t>
  </si>
  <si>
    <t>LE THI NGOC</t>
  </si>
  <si>
    <t>5213355588753987</t>
  </si>
  <si>
    <t>2618749264880633</t>
  </si>
  <si>
    <t>TRUONG THI KIEU GIANG</t>
  </si>
  <si>
    <t>5118529044902444</t>
  </si>
  <si>
    <t>PHAM VAN QUYNH</t>
  </si>
  <si>
    <t>5356518497789822</t>
  </si>
  <si>
    <t>NGUYEN THANH MAI</t>
  </si>
  <si>
    <t>2945099622204001</t>
  </si>
  <si>
    <t>TONG THI MY LINH</t>
  </si>
  <si>
    <t xml:space="preserve">3782966248425700
</t>
  </si>
  <si>
    <t>VU THI NGOC MAI</t>
  </si>
  <si>
    <t>6682311425216194</t>
  </si>
  <si>
    <t>27478555138486825</t>
  </si>
  <si>
    <t>PHAM NHI TAI</t>
  </si>
  <si>
    <t>4915524015213843</t>
  </si>
  <si>
    <t>DINH THI LE NA</t>
  </si>
  <si>
    <t>6994597767276467</t>
  </si>
  <si>
    <t>LE THI THU TRANG</t>
  </si>
  <si>
    <t>5840620199302943</t>
  </si>
  <si>
    <t>TRUONG TRONG HOI</t>
  </si>
  <si>
    <t>7645999238774837</t>
  </si>
  <si>
    <t>PHAM THU THUY</t>
  </si>
  <si>
    <t>5582173338530917</t>
  </si>
  <si>
    <t>39995750390012177</t>
  </si>
  <si>
    <t>PHAN HONG QUAN</t>
  </si>
  <si>
    <t xml:space="preserve">8266455320031769 </t>
  </si>
  <si>
    <t>LO THI THU HA</t>
  </si>
  <si>
    <t>6429334270478132</t>
  </si>
  <si>
    <t xml:space="preserve">CHU DINH TUAN </t>
  </si>
  <si>
    <t>2853198534776218</t>
  </si>
  <si>
    <t>BUI THI TRANG</t>
  </si>
  <si>
    <t>6491603297628964
26307578732238423
'26307578732238423</t>
  </si>
  <si>
    <t>LE THANH HOANG</t>
  </si>
  <si>
    <t xml:space="preserve">6867594350033406
</t>
  </si>
  <si>
    <t>32115439264767545</t>
  </si>
  <si>
    <t>VO VAN DAO</t>
  </si>
  <si>
    <t>3855781104461521</t>
  </si>
  <si>
    <t xml:space="preserve">TUAN LE </t>
  </si>
  <si>
    <t>7265460946906602</t>
  </si>
  <si>
    <t>3687110621302705</t>
  </si>
  <si>
    <t>CAO THI HONG MY</t>
  </si>
  <si>
    <t>7000436210025912</t>
  </si>
  <si>
    <t>TRAN HUY TOAN</t>
  </si>
  <si>
    <t>7537088843070696</t>
  </si>
  <si>
    <t>HO THI HONG</t>
  </si>
  <si>
    <t>25389315920687070</t>
  </si>
  <si>
    <t>8668919693157951</t>
  </si>
  <si>
    <t>LUONG THI NGOAN</t>
  </si>
  <si>
    <t>5520653801337153</t>
  </si>
  <si>
    <t>LE DUY THANH</t>
  </si>
  <si>
    <t>8810836938939735</t>
  </si>
  <si>
    <t>LE HUNG ANH</t>
  </si>
  <si>
    <t>3213020578815695</t>
  </si>
  <si>
    <t>DANG THI TAM</t>
  </si>
  <si>
    <t>5693715304047387</t>
  </si>
  <si>
    <t>TRUONG HA YEN THAO</t>
  </si>
  <si>
    <t>39039957878981162</t>
  </si>
  <si>
    <t>4746330552089995</t>
  </si>
  <si>
    <t>TRUONG CONG VU</t>
  </si>
  <si>
    <t>5621578577922632</t>
  </si>
  <si>
    <t>9736120276462879</t>
  </si>
  <si>
    <t>BUI THI MAI HUONG</t>
  </si>
  <si>
    <t>6380310632087341</t>
  </si>
  <si>
    <t>2669569016432346</t>
  </si>
  <si>
    <t>NGUYEN VIET NAM</t>
  </si>
  <si>
    <t>27454169890899612</t>
  </si>
  <si>
    <t>NGUYEN THI HONG DIEM</t>
  </si>
  <si>
    <t>9421467071263599</t>
  </si>
  <si>
    <t>VU THI LICH</t>
  </si>
  <si>
    <t>6437732652916413</t>
  </si>
  <si>
    <t>7332738610078421</t>
  </si>
  <si>
    <t>DAO THI THUONG</t>
  </si>
  <si>
    <t>6126954457407912</t>
  </si>
  <si>
    <t>NGUYEN THAI BINH</t>
  </si>
  <si>
    <t>5918307398260332</t>
  </si>
  <si>
    <t>NGUYEN THU HUONG</t>
  </si>
  <si>
    <t>6430638746962590</t>
  </si>
  <si>
    <t>HOANG THI KIEU TRANG</t>
  </si>
  <si>
    <t>7088714664501497</t>
  </si>
  <si>
    <t>DINH THI HOA</t>
  </si>
  <si>
    <t>6854945487951987</t>
  </si>
  <si>
    <t>VUONG THI LOAN</t>
  </si>
  <si>
    <t>2203481546394541</t>
  </si>
  <si>
    <t>HOANG THANH HAI</t>
  </si>
  <si>
    <t>28481034941529808</t>
  </si>
  <si>
    <t>CAO BA PHUC</t>
  </si>
  <si>
    <t>26041360225526900</t>
  </si>
  <si>
    <t>3720268994760820</t>
  </si>
  <si>
    <t>4353359624788956</t>
  </si>
  <si>
    <t>NGUYEN THI LIEN</t>
  </si>
  <si>
    <t>24335215352811742</t>
  </si>
  <si>
    <t>A0010755954</t>
  </si>
  <si>
    <t>6174469872617465</t>
  </si>
  <si>
    <t>A0010265687</t>
  </si>
  <si>
    <t>1210054795729983</t>
  </si>
  <si>
    <t>A0010510237</t>
  </si>
  <si>
    <r>
      <rPr>
        <sz val="11"/>
        <rFont val="Times New Roman"/>
        <charset val="134"/>
      </rPr>
      <t>2. Thêm người nhận/</t>
    </r>
    <r>
      <rPr>
        <sz val="11"/>
        <rFont val="SimSun"/>
        <charset val="134"/>
      </rPr>
      <t>受取人追加登録</t>
    </r>
  </si>
  <si>
    <t>4527795977282064</t>
  </si>
  <si>
    <t>A0010486905</t>
  </si>
  <si>
    <t>2223683701017145</t>
  </si>
  <si>
    <t>A0010528392</t>
  </si>
  <si>
    <t>6568983773127694</t>
  </si>
  <si>
    <t>5669478986478572</t>
  </si>
  <si>
    <t>A0010636588</t>
  </si>
  <si>
    <t>4949134781859319</t>
  </si>
  <si>
    <t>A0010949714</t>
  </si>
  <si>
    <r>
      <rPr>
        <sz val="11"/>
        <rFont val="Times New Roman"/>
        <charset val="134"/>
      </rPr>
      <t>3. Tình trạng thẻ/</t>
    </r>
    <r>
      <rPr>
        <sz val="11"/>
        <rFont val="MS Gothic"/>
        <charset val="134"/>
      </rPr>
      <t>カード</t>
    </r>
    <r>
      <rPr>
        <sz val="11"/>
        <rFont val="SimSun"/>
        <charset val="134"/>
      </rPr>
      <t>発送状況</t>
    </r>
  </si>
  <si>
    <t>5306923846078085</t>
  </si>
  <si>
    <t>A0011677773</t>
  </si>
  <si>
    <t>14. NEOBANK - SSNB</t>
  </si>
  <si>
    <t>28679171761690829</t>
  </si>
  <si>
    <t>A0010594653</t>
  </si>
  <si>
    <t>2026606874053948</t>
  </si>
  <si>
    <t>A0011587273</t>
  </si>
  <si>
    <t>29633102076278766</t>
  </si>
  <si>
    <t>A0011221073</t>
  </si>
  <si>
    <t>28514417244887617</t>
  </si>
  <si>
    <t>A0011711558</t>
  </si>
  <si>
    <t>24743322795265488</t>
  </si>
  <si>
    <t>A0010771924</t>
  </si>
  <si>
    <t>6012312315459331</t>
  </si>
  <si>
    <t>A0011010942</t>
  </si>
  <si>
    <t>27541745892136969</t>
  </si>
  <si>
    <t>A0011041891</t>
  </si>
  <si>
    <t>5793056577399091</t>
  </si>
  <si>
    <t>DOAN QUOC TUAN</t>
  </si>
  <si>
    <t>LE VAN HOANG</t>
  </si>
  <si>
    <t>TRAN VAN CUONG</t>
  </si>
  <si>
    <t>6053703248058303</t>
  </si>
  <si>
    <t>THI LOAN NGUYEN</t>
  </si>
  <si>
    <t>NGUYEN DIEU LINH</t>
  </si>
  <si>
    <t>PHAN THI HONG NGOC</t>
  </si>
  <si>
    <t>THI NGUYET NGUYEN</t>
  </si>
  <si>
    <t>THI HUONG NGUYEN</t>
  </si>
  <si>
    <t>VAN DAO VO</t>
  </si>
  <si>
    <t>DACPHONG1119</t>
  </si>
  <si>
    <t>NGUYEN DUY THOI</t>
  </si>
  <si>
    <t>THI HONG MY CAO</t>
  </si>
  <si>
    <t>NGUYEN TIEN THANH</t>
  </si>
  <si>
    <t>KHUAT HUU BINH</t>
  </si>
  <si>
    <t>vanquyen19890903</t>
  </si>
  <si>
    <t>TRAN QUYET TAM</t>
  </si>
  <si>
    <t>THI CHI NGUYEN</t>
  </si>
  <si>
    <t>VU VAN THANG</t>
  </si>
  <si>
    <t>NGUYEN NGOC KIM CAT</t>
  </si>
  <si>
    <t>PHAM THI THU TRANG</t>
  </si>
  <si>
    <t>VAN CHUYEN LY</t>
  </si>
  <si>
    <t>THI TUYET TRINH NGUYEN</t>
  </si>
  <si>
    <t>THI HOA DINH</t>
  </si>
  <si>
    <t>XUAN DUC LE</t>
  </si>
  <si>
    <t>THI HUE NGUYEN</t>
  </si>
  <si>
    <t>VO BAO THY</t>
  </si>
  <si>
    <t>07085752898</t>
  </si>
  <si>
    <t>Lệ Nhi - A0011324423</t>
  </si>
  <si>
    <t>Tiến Tuyết - A0011499666</t>
  </si>
  <si>
    <t>Hinra</t>
  </si>
  <si>
    <t>Khểnh A0011718895</t>
  </si>
  <si>
    <t>20260911944616</t>
  </si>
  <si>
    <t>NGUYEN VAN TUC</t>
  </si>
  <si>
    <t>HA THI DIEM TUYET</t>
  </si>
  <si>
    <t>PHAM QUYEN NGOC THUY</t>
  </si>
  <si>
    <t>PHAM DUC TRUNG</t>
  </si>
  <si>
    <t>VU THI HAI</t>
  </si>
  <si>
    <t>VU HOANG ANH</t>
  </si>
  <si>
    <t xml:space="preserve">Xem địa chỉ của khách </t>
  </si>
  <si>
    <t>20260711406859</t>
  </si>
  <si>
    <t>20260912004277</t>
  </si>
  <si>
    <t xml:space="preserve">Dương Huy </t>
  </si>
  <si>
    <t>20260912114815</t>
  </si>
  <si>
    <t>20260912114824</t>
  </si>
  <si>
    <t xml:space="preserve">Trần Long </t>
  </si>
  <si>
    <t>20261012156487</t>
  </si>
  <si>
    <t>20260912045339</t>
  </si>
  <si>
    <t xml:space="preserve">Phương Thảo </t>
  </si>
  <si>
    <t xml:space="preserve">Chị Thủy </t>
  </si>
  <si>
    <t xml:space="preserve">Khánh Ly3M </t>
  </si>
  <si>
    <t>Dịch thêm 20260912013266</t>
  </si>
  <si>
    <t>20261012159124</t>
  </si>
  <si>
    <t>20261012151394</t>
  </si>
  <si>
    <t xml:space="preserve">Chị Bích </t>
  </si>
  <si>
    <t>20261012151408</t>
  </si>
  <si>
    <t>20261012152062</t>
  </si>
  <si>
    <t>20261012154224</t>
  </si>
  <si>
    <t>20261012154572</t>
  </si>
  <si>
    <t>20261012154581</t>
  </si>
  <si>
    <t>20261012155073</t>
  </si>
  <si>
    <t>20261012155851</t>
  </si>
  <si>
    <t>20261012151306</t>
  </si>
  <si>
    <t>20261012157874</t>
  </si>
  <si>
    <t xml:space="preserve">Chị LInh </t>
  </si>
  <si>
    <t>20260912015677</t>
  </si>
  <si>
    <t xml:space="preserve">Dương </t>
  </si>
  <si>
    <t xml:space="preserve">Trần Lan Hương </t>
  </si>
  <si>
    <t>20260912004321</t>
  </si>
  <si>
    <t xml:space="preserve">Phương Linh </t>
  </si>
  <si>
    <t xml:space="preserve">Chị Hoài </t>
  </si>
  <si>
    <t>20261012158110</t>
  </si>
  <si>
    <t>20261012158218</t>
  </si>
  <si>
    <t>20261012158254</t>
  </si>
  <si>
    <t>8630103050370296</t>
  </si>
  <si>
    <t>7461386590557563</t>
  </si>
  <si>
    <t>5678937168832337</t>
  </si>
  <si>
    <t>2982820198477949</t>
  </si>
  <si>
    <t>3305379032828565</t>
  </si>
  <si>
    <t>5610348602363543</t>
  </si>
  <si>
    <t>9654345371341062</t>
  </si>
  <si>
    <t>26700611286252660</t>
  </si>
  <si>
    <t>28826530530323822</t>
  </si>
  <si>
    <t>9507366959376905</t>
  </si>
  <si>
    <t>6438984282782997</t>
  </si>
  <si>
    <t>23878811215059391</t>
  </si>
  <si>
    <t>5873522692668599</t>
  </si>
  <si>
    <t>5879291978798328</t>
  </si>
  <si>
    <t>29009936211931687</t>
  </si>
  <si>
    <t>5734637239968100</t>
  </si>
  <si>
    <t>9488564641180331</t>
  </si>
  <si>
    <t>4779215622112963</t>
  </si>
  <si>
    <t>3343816568996810</t>
  </si>
  <si>
    <t>8192112494193403</t>
  </si>
  <si>
    <t>38797753226534537</t>
  </si>
  <si>
    <t>4472896596090789</t>
  </si>
  <si>
    <t>28638432989153734</t>
  </si>
  <si>
    <t>27348635654812328</t>
  </si>
  <si>
    <t>24720941037495628</t>
  </si>
  <si>
    <t>7991812047599744</t>
  </si>
  <si>
    <t>1656502151103670</t>
  </si>
  <si>
    <t>1925211284263245</t>
  </si>
  <si>
    <t>2657634427681926</t>
  </si>
  <si>
    <t>4086420074785589</t>
  </si>
  <si>
    <t>4866985636758456</t>
  </si>
  <si>
    <t>27544331988602489</t>
  </si>
  <si>
    <t>6110307375682227</t>
  </si>
  <si>
    <t>2362235387236844</t>
  </si>
  <si>
    <t>38021719117475110</t>
  </si>
  <si>
    <t>7719501264742027</t>
  </si>
  <si>
    <t>28119293767740069</t>
  </si>
  <si>
    <t>28310189521912681</t>
  </si>
  <si>
    <t>5259193107543676</t>
  </si>
  <si>
    <t>NGUYEN THI LINH</t>
  </si>
  <si>
    <t>20260911990004</t>
  </si>
  <si>
    <t>A0010302032</t>
  </si>
  <si>
    <t>GIAP BANG TRIEU</t>
  </si>
  <si>
    <t>20260711680832</t>
  </si>
  <si>
    <t>A0010944903</t>
  </si>
  <si>
    <t>TRAN MINH HIEU</t>
  </si>
  <si>
    <t>20260811843479</t>
  </si>
  <si>
    <t>A0010931456</t>
  </si>
  <si>
    <t>LE DINH TRONG</t>
  </si>
  <si>
    <t>20260811934659</t>
  </si>
  <si>
    <t>A0010660675</t>
  </si>
  <si>
    <t>DINH THI TO NGA</t>
  </si>
  <si>
    <t>20260811861571</t>
  </si>
  <si>
    <t>A0010990865</t>
  </si>
  <si>
    <t>PHAM XUAN TRUONG</t>
  </si>
  <si>
    <t>20261012153447</t>
  </si>
  <si>
    <t>A0010426299</t>
  </si>
  <si>
    <t>NGUYEN CHI LINH</t>
  </si>
  <si>
    <t>20261012156848</t>
  </si>
  <si>
    <t>A0010968159</t>
  </si>
  <si>
    <t>DO VAN CHIEN</t>
  </si>
  <si>
    <t>20261012156809</t>
  </si>
  <si>
    <t>A0010984477</t>
  </si>
  <si>
    <t>LE TRUNG DUC</t>
  </si>
  <si>
    <t>20261012158462</t>
  </si>
  <si>
    <t>A0010618728</t>
  </si>
  <si>
    <t>DOAN VAN UT</t>
  </si>
  <si>
    <t>20260911981409</t>
  </si>
  <si>
    <t>A0010258032</t>
  </si>
  <si>
    <t>PHAN DINH TUONG</t>
  </si>
  <si>
    <t>20260811888139</t>
  </si>
  <si>
    <t>A0010577883</t>
  </si>
  <si>
    <t>HO XUAN HOANG</t>
  </si>
  <si>
    <t>20261012157340</t>
  </si>
  <si>
    <t>A0010573651</t>
  </si>
  <si>
    <t>VU TUAN ANH</t>
  </si>
  <si>
    <t>20260912067634</t>
  </si>
  <si>
    <t>A0011049177</t>
  </si>
  <si>
    <t>NGUYEN KHAC HIEU</t>
  </si>
  <si>
    <t>20260811908985</t>
  </si>
  <si>
    <t>A0010947022</t>
  </si>
  <si>
    <t>NGUYEN THE NANG</t>
  </si>
  <si>
    <t>20260912080951</t>
  </si>
  <si>
    <t>A0011071393</t>
  </si>
  <si>
    <t>DANG THI MY VIEN</t>
  </si>
  <si>
    <t>20260912080785</t>
  </si>
  <si>
    <t>A0011335260</t>
  </si>
  <si>
    <t>20260912082023</t>
  </si>
  <si>
    <t>20260711750911</t>
  </si>
  <si>
    <t>A0010989903</t>
  </si>
  <si>
    <t>DO THI NHUNG</t>
  </si>
  <si>
    <t>20260911982922</t>
  </si>
  <si>
    <t>A0011487617</t>
  </si>
  <si>
    <t>LE THI DUYEN</t>
  </si>
  <si>
    <t>20260912069855</t>
  </si>
  <si>
    <t>A0010843122</t>
  </si>
  <si>
    <t>20260912070092</t>
  </si>
  <si>
    <t>A0010790695</t>
  </si>
  <si>
    <t>DAM XUAN TRUONG</t>
  </si>
  <si>
    <t>20260912072112</t>
  </si>
  <si>
    <t>A0011037100</t>
  </si>
  <si>
    <t>20260912013281</t>
  </si>
  <si>
    <t>A0011679684</t>
  </si>
  <si>
    <t>20260912076562</t>
  </si>
  <si>
    <t>LE VAN THANH</t>
  </si>
  <si>
    <t>20260811928055</t>
  </si>
  <si>
    <t>A0010334859</t>
  </si>
  <si>
    <t>NGUYEN THI NGOC ANH</t>
  </si>
  <si>
    <t>20260811900279</t>
  </si>
  <si>
    <t>A0011036167</t>
  </si>
  <si>
    <t>DANG VAN NAM</t>
  </si>
  <si>
    <t>20260912095800</t>
  </si>
  <si>
    <t>A0011700548</t>
  </si>
  <si>
    <t>VO OANH THI PHUONG</t>
  </si>
  <si>
    <t>20260811881923</t>
  </si>
  <si>
    <t>A0010577715</t>
  </si>
  <si>
    <t>BUI DUC MINH</t>
  </si>
  <si>
    <t>20260811861180</t>
  </si>
  <si>
    <t>A0010946515</t>
  </si>
  <si>
    <t>20260912100282</t>
  </si>
  <si>
    <t>A0010315329</t>
  </si>
  <si>
    <t>NGUYEN MINH HOANG</t>
  </si>
  <si>
    <t>20260912071796</t>
  </si>
  <si>
    <t>A0011487567</t>
  </si>
  <si>
    <t>LE THI YEN THI</t>
  </si>
  <si>
    <t>20260711722143</t>
  </si>
  <si>
    <t>A0010869538</t>
  </si>
  <si>
    <t>ngoc nam</t>
  </si>
  <si>
    <t>bich.dt@altius-link.com.vn</t>
  </si>
  <si>
    <t>tan vu</t>
  </si>
  <si>
    <t xml:space="preserve"> 1894718153898046</t>
  </si>
  <si>
    <t>xuan luong</t>
  </si>
  <si>
    <t xml:space="preserve"> 2360427404069501</t>
  </si>
  <si>
    <t>20261012157878</t>
  </si>
  <si>
    <t>20261012157919</t>
  </si>
  <si>
    <t>20261012158162</t>
  </si>
  <si>
    <t>20261012158432</t>
  </si>
  <si>
    <t xml:space="preserve">NGUYEN VIET XUAN </t>
  </si>
  <si>
    <t>20261012158007</t>
  </si>
  <si>
    <t>NGUYEN THI NGUYET</t>
  </si>
  <si>
    <t>20261012158044</t>
  </si>
  <si>
    <t xml:space="preserve">TRAN CONG THAI </t>
  </si>
  <si>
    <t>20261012158062</t>
  </si>
  <si>
    <t xml:space="preserve">DANG MINH DUC </t>
  </si>
  <si>
    <t>20261012158120</t>
  </si>
  <si>
    <t xml:space="preserve">TRAN DINH CHIEN </t>
  </si>
  <si>
    <t xml:space="preserve">DO HOANG MINH NHAT </t>
  </si>
  <si>
    <t xml:space="preserve">NGUYEN THI TINH   </t>
  </si>
  <si>
    <t>20261012158215</t>
  </si>
  <si>
    <t xml:space="preserve">NGUYEN THANH LONG </t>
  </si>
  <si>
    <t>20261012158428</t>
  </si>
  <si>
    <t xml:space="preserve">HO THI LUAN </t>
  </si>
  <si>
    <t>20261012158441</t>
  </si>
  <si>
    <t xml:space="preserve">NGUYEN VAN CHIEN  </t>
  </si>
  <si>
    <t>20261012155499</t>
  </si>
  <si>
    <t xml:space="preserve">HOANG THI LAN </t>
  </si>
  <si>
    <t>20261012158316</t>
  </si>
  <si>
    <t xml:space="preserve">TRAN VAN HUAN </t>
  </si>
  <si>
    <t>20261012158327</t>
  </si>
  <si>
    <t>NGUYEN THI BACH MAI</t>
  </si>
  <si>
    <t xml:space="preserve">HOANG TRONG QUY   </t>
  </si>
  <si>
    <t>20261012158807</t>
  </si>
  <si>
    <t xml:space="preserve">TRAN THI NGOC </t>
  </si>
  <si>
    <t>20260711717476</t>
  </si>
  <si>
    <t xml:space="preserve">TRAN LAN NHI </t>
  </si>
  <si>
    <t>20261012158869</t>
  </si>
  <si>
    <t>A0011122005</t>
  </si>
  <si>
    <t xml:space="preserve">NGUYEN THI NHU  </t>
  </si>
  <si>
    <t xml:space="preserve">NGUYEN TIEN DUNG </t>
  </si>
  <si>
    <t>A0011617096</t>
  </si>
  <si>
    <t xml:space="preserve">VO THI PHUONG </t>
  </si>
  <si>
    <t>A0010696668</t>
  </si>
  <si>
    <t xml:space="preserve">NGUYEN VAN HUAN </t>
  </si>
  <si>
    <t xml:space="preserve">NHU THI HA </t>
  </si>
  <si>
    <t>A0010523686</t>
  </si>
  <si>
    <t xml:space="preserve">TRAN THI HUE </t>
  </si>
  <si>
    <t>A0011571028</t>
  </si>
  <si>
    <t xml:space="preserve">HUNG NGUYEN </t>
  </si>
  <si>
    <t>A0011685000</t>
  </si>
  <si>
    <t xml:space="preserve">PHAM THI HANG </t>
  </si>
  <si>
    <t>A0010968890</t>
  </si>
  <si>
    <t xml:space="preserve">DUY ANH </t>
  </si>
  <si>
    <t xml:space="preserve">BUI THI LOI </t>
  </si>
  <si>
    <t>A0011713907</t>
  </si>
  <si>
    <t xml:space="preserve">HA GAO </t>
  </si>
  <si>
    <t>ANH OT IWT</t>
  </si>
  <si>
    <t xml:space="preserve">TRINH VIET TUAN </t>
  </si>
  <si>
    <t>A0010604118</t>
  </si>
  <si>
    <t xml:space="preserve">NGUYEN THI ANH </t>
  </si>
  <si>
    <t xml:space="preserve">PHAM MINH DUC </t>
  </si>
  <si>
    <t>A0010422419</t>
  </si>
  <si>
    <t xml:space="preserve">TRAN THI THUY LINH </t>
  </si>
  <si>
    <t>A0010759496</t>
  </si>
  <si>
    <t xml:space="preserve">DUONG QUOC KHANH </t>
  </si>
  <si>
    <t xml:space="preserve">NGUYEN BA KHAI </t>
  </si>
  <si>
    <t>A0010161864</t>
  </si>
  <si>
    <t xml:space="preserve">NGUYEN ANH QUANG </t>
  </si>
  <si>
    <t>A0011519430</t>
  </si>
  <si>
    <t xml:space="preserve">PHAN THI NGOC BICH </t>
  </si>
  <si>
    <t>A0010400304</t>
  </si>
  <si>
    <t xml:space="preserve">NGUYEN VAN HAI </t>
  </si>
  <si>
    <t xml:space="preserve">PHAM TAT DAT </t>
  </si>
  <si>
    <t>A0010462815</t>
  </si>
  <si>
    <t xml:space="preserve">NGO VAN HA </t>
  </si>
  <si>
    <t>A0010494422</t>
  </si>
  <si>
    <t xml:space="preserve">NGUYEN THI NGOC BICH </t>
  </si>
  <si>
    <t xml:space="preserve">TRAN THI THANH VAN </t>
  </si>
  <si>
    <t>A0011149753</t>
  </si>
  <si>
    <t xml:space="preserve">TRAN MY LOC </t>
  </si>
  <si>
    <t>A0011607948</t>
  </si>
  <si>
    <t xml:space="preserve">NGUYEN THI HEN </t>
  </si>
  <si>
    <t>A0010574851</t>
  </si>
  <si>
    <t xml:space="preserve">LE THI NGOC HA </t>
  </si>
  <si>
    <t>A0011010758</t>
  </si>
  <si>
    <t xml:space="preserve">HOANG THI THUY </t>
  </si>
  <si>
    <t>A0010981857</t>
  </si>
  <si>
    <t xml:space="preserve">LE THI QUYEN </t>
  </si>
  <si>
    <t>A0010583335</t>
  </si>
  <si>
    <t xml:space="preserve">NGUYEN THI GAM </t>
  </si>
  <si>
    <t>A0010535005</t>
  </si>
  <si>
    <t xml:space="preserve">LE HOANG THI PHI YEN </t>
  </si>
  <si>
    <t>20261012154331</t>
  </si>
  <si>
    <t xml:space="preserve">VO VAN TAI </t>
  </si>
  <si>
    <t xml:space="preserve">NGUYEN VAN VINH </t>
  </si>
  <si>
    <t>20261012157380</t>
  </si>
  <si>
    <t xml:space="preserve">VU THI HAI </t>
  </si>
  <si>
    <t>20261012159530</t>
  </si>
  <si>
    <t xml:space="preserve">DANG VAN THAN </t>
  </si>
  <si>
    <t>20261012156723</t>
  </si>
  <si>
    <t xml:space="preserve">HO NGOC TRUNG </t>
  </si>
  <si>
    <t xml:space="preserve">HOANG THI BICH THAO </t>
  </si>
  <si>
    <t>20260912037951</t>
  </si>
  <si>
    <t xml:space="preserve">HOANG VAN TU </t>
  </si>
  <si>
    <t>20260912125583</t>
  </si>
  <si>
    <t xml:space="preserve">KIEU QUANG SON </t>
  </si>
  <si>
    <t>20261012151358</t>
  </si>
  <si>
    <t xml:space="preserve">LE DUC THANG </t>
  </si>
  <si>
    <t>20260912124690</t>
  </si>
  <si>
    <t xml:space="preserve">NGO THI MONG </t>
  </si>
  <si>
    <t>20261012159208</t>
  </si>
  <si>
    <t xml:space="preserve">NGUYEN THI THAM </t>
  </si>
  <si>
    <t>20261012159345</t>
  </si>
  <si>
    <t xml:space="preserve">PHAM VAN VUONG </t>
  </si>
  <si>
    <t xml:space="preserve">TRAN THI MAI NHAN </t>
  </si>
  <si>
    <t>20260912126197</t>
  </si>
  <si>
    <t xml:space="preserve">VU VAN DAY </t>
  </si>
  <si>
    <t>20261012159772</t>
  </si>
  <si>
    <t xml:space="preserve">MAI THI NHINH </t>
  </si>
  <si>
    <t>20261012159819</t>
  </si>
  <si>
    <t xml:space="preserve">BUI THI NGOC TRAN </t>
  </si>
  <si>
    <t>20260811840523</t>
  </si>
  <si>
    <t>NGUYEN CONG PHU</t>
  </si>
  <si>
    <t>A0010618898</t>
  </si>
  <si>
    <t xml:space="preserve">LE XUAN TUONG </t>
  </si>
  <si>
    <t>A0011175303</t>
  </si>
  <si>
    <t xml:space="preserve">NGUYEN THI NGOC XUYEN </t>
  </si>
  <si>
    <t>A0011329526</t>
  </si>
  <si>
    <t xml:space="preserve">DO TRONG NGHIA </t>
  </si>
  <si>
    <t>A0010388499</t>
  </si>
  <si>
    <t xml:space="preserve">DO THIEN PHUC </t>
  </si>
  <si>
    <t>A0010700983</t>
  </si>
  <si>
    <t>Huyền A0011475381</t>
  </si>
  <si>
    <t>Ng はい</t>
  </si>
  <si>
    <t>Phi Huynh A0011498048</t>
  </si>
  <si>
    <t>Huấn Hồ - A0010767745</t>
  </si>
  <si>
    <t>Mai A0011670611</t>
  </si>
  <si>
    <t>Nguyen Ngoc Anh</t>
  </si>
  <si>
    <t>Ngọc Tiến A0011389541</t>
  </si>
  <si>
    <t>NGỌC TRÂN - A0010173764</t>
  </si>
  <si>
    <t>Trần Văn Hoàng A0011408228</t>
  </si>
  <si>
    <t>04/10//2026</t>
  </si>
  <si>
    <t xml:space="preserve">THI MAI NHAN TRAN
</t>
  </si>
  <si>
    <t>20260912126198</t>
  </si>
  <si>
    <t>A0011705225</t>
  </si>
  <si>
    <t xml:space="preserve"> 
THI MY LINH LE</t>
  </si>
  <si>
    <t>20260912103552</t>
  </si>
  <si>
    <t>A0010658197</t>
  </si>
  <si>
    <t>VAN CHIEN GIANG</t>
  </si>
  <si>
    <t>20261012154649</t>
  </si>
  <si>
    <t>A0010830055</t>
  </si>
  <si>
    <t>20260912071735</t>
  </si>
  <si>
    <t>A0011487587</t>
  </si>
  <si>
    <t>NGO THI HA</t>
  </si>
  <si>
    <t>20260911969011</t>
  </si>
  <si>
    <t>A0010768534</t>
  </si>
  <si>
    <t>VAN HA</t>
  </si>
  <si>
    <t>A0010543349</t>
  </si>
  <si>
    <t>"
A0010848051"</t>
  </si>
  <si>
    <t>duy</t>
  </si>
  <si>
    <t>A0010775102</t>
  </si>
  <si>
    <t>VAN VEN</t>
  </si>
  <si>
    <t>A0011293631</t>
  </si>
  <si>
    <t>THI NGOC</t>
  </si>
  <si>
    <t>A0011401289</t>
  </si>
  <si>
    <t>VAN HUY</t>
  </si>
  <si>
    <t>A0011014980</t>
  </si>
  <si>
    <t>VAN THANH</t>
  </si>
  <si>
    <t>"
A0010737344"</t>
  </si>
  <si>
    <t>A0011123659</t>
  </si>
  <si>
    <t>HOANG TUAN NGUYEN</t>
  </si>
  <si>
    <t>20260912099636</t>
  </si>
  <si>
    <t>A0011390144</t>
  </si>
  <si>
    <t>THI YEN BUI</t>
  </si>
  <si>
    <t>20260911944733</t>
  </si>
  <si>
    <t>A0011647669</t>
  </si>
  <si>
    <t>VAN THANG LAI</t>
  </si>
  <si>
    <t>20260912058994</t>
  </si>
  <si>
    <t>A0010489028</t>
  </si>
  <si>
    <t>0993783490</t>
  </si>
  <si>
    <t>HA VAN BAO</t>
  </si>
  <si>
    <t>A0011643392</t>
  </si>
  <si>
    <t>A0010363571</t>
  </si>
  <si>
    <t>LE THANH HANH</t>
  </si>
  <si>
    <t>A0010421621</t>
  </si>
  <si>
    <t>PHAM VAN HAU</t>
  </si>
  <si>
    <t>A0011330462</t>
  </si>
  <si>
    <t>A0010992437</t>
  </si>
  <si>
    <t>VO TU</t>
  </si>
  <si>
    <t>A0010544529</t>
  </si>
  <si>
    <t>BUI HOANG PHU</t>
  </si>
  <si>
    <t>A0010745006</t>
  </si>
  <si>
    <t>CAO THI VAN</t>
  </si>
  <si>
    <t>20260912035863</t>
  </si>
  <si>
    <t>A0010992741</t>
  </si>
  <si>
    <t>LUONG VAN NAM</t>
  </si>
  <si>
    <t>A0010931890</t>
  </si>
  <si>
    <t>LE THI NGOC NHU</t>
  </si>
  <si>
    <t>A0011627726</t>
  </si>
  <si>
    <t>A0010849431</t>
  </si>
  <si>
    <t>A0011009248</t>
  </si>
  <si>
    <t>DUMMYLNAME</t>
  </si>
  <si>
    <t>A0011084989</t>
  </si>
  <si>
    <t>BIEN THANH TRUNG</t>
  </si>
  <si>
    <t>A0010981552</t>
  </si>
  <si>
    <t>A0010881892</t>
  </si>
  <si>
    <t>PHAM QUANG DUONG</t>
  </si>
  <si>
    <t>A0011005451</t>
  </si>
  <si>
    <t>A0010606225</t>
  </si>
  <si>
    <t>HOANG VAN RINH</t>
  </si>
  <si>
    <t>A0010722521</t>
  </si>
  <si>
    <t>DUONG VAN HUNG</t>
  </si>
  <si>
    <t>A0010771264</t>
  </si>
  <si>
    <t>PHUNG VAN NAM</t>
  </si>
  <si>
    <t>A0010678208</t>
  </si>
  <si>
    <t>VU VAN THANH</t>
  </si>
  <si>
    <t>A0010384734</t>
  </si>
  <si>
    <t>NGUYEN DUY HUNG</t>
  </si>
  <si>
    <t>A0010185133</t>
  </si>
  <si>
    <t>NGUYEN THI NGOC HUYEN</t>
  </si>
  <si>
    <t>A0011269093</t>
  </si>
  <si>
    <t>PHAM THI LE</t>
  </si>
  <si>
    <t>A0010723488</t>
  </si>
  <si>
    <t>A0010168720</t>
  </si>
  <si>
    <t>A0011062224</t>
  </si>
  <si>
    <t>DUONG THI LAN PHUONG</t>
  </si>
  <si>
    <t>20260912009845</t>
  </si>
  <si>
    <t>A0010918413</t>
  </si>
  <si>
    <t>NGUYEN THI MY HA</t>
  </si>
  <si>
    <t>20260811823869</t>
  </si>
  <si>
    <t>A0010981775</t>
  </si>
  <si>
    <t>NGUYEN VAN LUAN</t>
  </si>
  <si>
    <t>20260912070602</t>
  </si>
  <si>
    <t>A0010241613</t>
  </si>
  <si>
    <t>NGUYEN VAN DUONG</t>
  </si>
  <si>
    <t>20260912083186</t>
  </si>
  <si>
    <t>A0010647170</t>
  </si>
  <si>
    <t>PHAM MINH TUAN</t>
  </si>
  <si>
    <t>20260912144091</t>
  </si>
  <si>
    <t>A0010969886</t>
  </si>
  <si>
    <t>NHU DINH DAT</t>
  </si>
  <si>
    <t>20261012161293</t>
  </si>
  <si>
    <t>A0011101691</t>
  </si>
  <si>
    <t>TONG HAI LONG</t>
  </si>
  <si>
    <t>20261012160996</t>
  </si>
  <si>
    <t>A0010654035</t>
  </si>
  <si>
    <t>NGUYEN DINH DUC</t>
  </si>
  <si>
    <t>20261012161342</t>
  </si>
  <si>
    <t>A0011023227</t>
  </si>
  <si>
    <t>LUC VAN PHUC</t>
  </si>
  <si>
    <t>20261012164447</t>
  </si>
  <si>
    <t>A0011325363</t>
  </si>
  <si>
    <t>20261012164200</t>
  </si>
  <si>
    <t>A0010785192</t>
  </si>
  <si>
    <t>2013655505377380</t>
  </si>
  <si>
    <t>5702367249821220</t>
  </si>
  <si>
    <t>26119238177690900</t>
  </si>
  <si>
    <t>2564452183623840</t>
  </si>
  <si>
    <t>5691529307541680</t>
  </si>
  <si>
    <t>24473162032331800</t>
  </si>
  <si>
    <t>38817042071274000</t>
  </si>
  <si>
    <t>1945425748892350</t>
  </si>
  <si>
    <t>8010602115722320</t>
  </si>
  <si>
    <t>4731509870250100</t>
  </si>
  <si>
    <t>28105275965820500</t>
  </si>
  <si>
    <t>30680638314913400</t>
  </si>
  <si>
    <t>4087093618065340</t>
  </si>
  <si>
    <t>8307398069370840</t>
  </si>
  <si>
    <t>2202226283168510</t>
  </si>
  <si>
    <t>24665213656476300</t>
  </si>
  <si>
    <t>25939627392384100</t>
  </si>
  <si>
    <t>25452755737678000</t>
  </si>
  <si>
    <t>9837056076422110</t>
  </si>
  <si>
    <t>5550908475020120</t>
  </si>
  <si>
    <t>27560452576902000</t>
  </si>
  <si>
    <t>9780266668758100</t>
  </si>
  <si>
    <t>28198451873152800</t>
  </si>
  <si>
    <t>2829935347040210</t>
  </si>
  <si>
    <t>5323974377725170</t>
  </si>
  <si>
    <t>4025336670859530</t>
  </si>
  <si>
    <t>27012433591754600</t>
  </si>
  <si>
    <t>24794419463518800</t>
  </si>
  <si>
    <t>8575510452520260</t>
  </si>
  <si>
    <t>4917682641632170</t>
  </si>
  <si>
    <t>28118439501173300</t>
  </si>
  <si>
    <t>5440892465972040</t>
  </si>
  <si>
    <t>26700611286252600</t>
  </si>
  <si>
    <t>7890760887660690</t>
  </si>
  <si>
    <t>28570498592617200</t>
  </si>
  <si>
    <t>4550840585001600</t>
  </si>
  <si>
    <t>4387989851315660</t>
  </si>
  <si>
    <t>20261012160056</t>
  </si>
  <si>
    <t>A0011106696</t>
  </si>
  <si>
    <t>NGUYEN NHU HUONG</t>
  </si>
  <si>
    <t>20260911945112</t>
  </si>
  <si>
    <t>A0010828998</t>
  </si>
  <si>
    <t>NGUYEN THANH PHONG</t>
  </si>
  <si>
    <t>20260811859398</t>
  </si>
  <si>
    <t>A0010605273</t>
  </si>
  <si>
    <t>20260811776086</t>
  </si>
  <si>
    <t>A0010703276</t>
  </si>
  <si>
    <t>TRAN VAN DUY</t>
  </si>
  <si>
    <t>20260811928375</t>
  </si>
  <si>
    <t>A0010602283</t>
  </si>
  <si>
    <t>DUONG THI NHU THUY</t>
  </si>
  <si>
    <t>20260911960991</t>
  </si>
  <si>
    <t>A0010179095</t>
  </si>
  <si>
    <t>NGUYEN VAN THAO</t>
  </si>
  <si>
    <t>20260811857762</t>
  </si>
  <si>
    <t>A0010134061</t>
  </si>
  <si>
    <t>20261012161042</t>
  </si>
  <si>
    <t>A0011060938</t>
  </si>
  <si>
    <t>VO NA NA</t>
  </si>
  <si>
    <t>20261012161023</t>
  </si>
  <si>
    <t>A0011584373</t>
  </si>
  <si>
    <t>20261012159633</t>
  </si>
  <si>
    <t>20261012156043</t>
  </si>
  <si>
    <t>NGUYEN NGOC YEN</t>
  </si>
  <si>
    <t>20261012161170</t>
  </si>
  <si>
    <t>A0010945308</t>
  </si>
  <si>
    <t>TRAN TRIEN THONG</t>
  </si>
  <si>
    <t>20261012161266</t>
  </si>
  <si>
    <t>A0011066439</t>
  </si>
  <si>
    <t>HOANG THI NHUNG</t>
  </si>
  <si>
    <t>20261012161253</t>
  </si>
  <si>
    <t>A0011041453</t>
  </si>
  <si>
    <t>VUONG THI HA</t>
  </si>
  <si>
    <t>20261012161164</t>
  </si>
  <si>
    <t>A0010853884</t>
  </si>
  <si>
    <t>TRAN VAN THINH</t>
  </si>
  <si>
    <t>20261012164506</t>
  </si>
  <si>
    <t>A0010647051</t>
  </si>
  <si>
    <t>20261012164502</t>
  </si>
  <si>
    <t>TRINH THI NGAT</t>
  </si>
  <si>
    <t>20261012164214</t>
  </si>
  <si>
    <t>A0011539757</t>
  </si>
  <si>
    <t>THACH NEN</t>
  </si>
  <si>
    <t>20261012164384</t>
  </si>
  <si>
    <t>A0010339088</t>
  </si>
  <si>
    <t>PHAN NGOC HA</t>
  </si>
  <si>
    <t>20261012164630</t>
  </si>
  <si>
    <t>A0010975795</t>
  </si>
  <si>
    <t>NGUYEN THI THUY DUONG</t>
  </si>
  <si>
    <t>20261012164649</t>
  </si>
  <si>
    <t>A0011108629</t>
  </si>
  <si>
    <t>2826638517367130</t>
  </si>
  <si>
    <t>27383238724689500</t>
  </si>
  <si>
    <t>2103383833072870</t>
  </si>
  <si>
    <t>20260912061909</t>
  </si>
  <si>
    <t>LE VAN HIEU</t>
  </si>
  <si>
    <t>20260911991395</t>
  </si>
  <si>
    <t>20260912116969</t>
  </si>
  <si>
    <t>20260911994297</t>
  </si>
  <si>
    <t>20261012161230</t>
  </si>
  <si>
    <t>NGUYEN HOANG DOANH</t>
  </si>
  <si>
    <t>20260912098802</t>
  </si>
  <si>
    <t>A0010631837</t>
  </si>
  <si>
    <t>NGUYEN HUU NGHIA</t>
  </si>
  <si>
    <t>20260912117073</t>
  </si>
  <si>
    <t>A0011201264</t>
  </si>
  <si>
    <t>LE VAN HUY</t>
  </si>
  <si>
    <t>20260911955616</t>
  </si>
  <si>
    <t>A0010947500</t>
  </si>
  <si>
    <t>LAI XUAN MINH</t>
  </si>
  <si>
    <t>20261012164655</t>
  </si>
  <si>
    <t>A0010980780</t>
  </si>
  <si>
    <t>VU VAN DOAN</t>
  </si>
  <si>
    <t>20260912099286</t>
  </si>
  <si>
    <t>A0010815747</t>
  </si>
  <si>
    <t>NGUYEN THI BICH HOA</t>
  </si>
  <si>
    <t>20260912137008</t>
  </si>
  <si>
    <t>A0010599642</t>
  </si>
  <si>
    <t>PHAM VAN THAO</t>
  </si>
  <si>
    <t>A0011718895</t>
  </si>
  <si>
    <t>VU KHAC PHUONG</t>
  </si>
  <si>
    <t>A0010604543</t>
  </si>
  <si>
    <t>HOANG VIET ANH</t>
  </si>
  <si>
    <t>A0011423517</t>
  </si>
  <si>
    <t>LE THI ANH QUYEN</t>
  </si>
  <si>
    <t>A0011147539</t>
  </si>
  <si>
    <t>DANG THI HOP</t>
  </si>
  <si>
    <t>A0011356256</t>
  </si>
  <si>
    <t xml:space="preserve">NGUYỄN VĂN CHIẾN </t>
  </si>
  <si>
    <t>28149714108026986</t>
  </si>
  <si>
    <t>NGUYEN THI MEN</t>
  </si>
  <si>
    <t>A0010912151</t>
  </si>
  <si>
    <t>TRAN THI MY CHI</t>
  </si>
  <si>
    <t>A0011208503</t>
  </si>
  <si>
    <t>Na Nat</t>
  </si>
  <si>
    <t>27383238724689508</t>
  </si>
  <si>
    <t>Dương Tuyết Nhung</t>
  </si>
  <si>
    <t>29091609607089319</t>
  </si>
  <si>
    <t>Viết Lâm</t>
  </si>
  <si>
    <t>28855500927473291</t>
  </si>
  <si>
    <t>Thu Thảo</t>
  </si>
  <si>
    <t>9203732229636914</t>
  </si>
  <si>
    <t>LE THI CAM DUYEN</t>
  </si>
  <si>
    <t>A0010931093</t>
  </si>
  <si>
    <t xml:space="preserve">Quang Huy </t>
  </si>
  <si>
    <t>26082095481470002</t>
  </si>
  <si>
    <t>DO THI THU LIEU</t>
  </si>
  <si>
    <t>A0011005998</t>
  </si>
  <si>
    <t>LUU THI HUYEN</t>
  </si>
  <si>
    <t>A0011027112</t>
  </si>
  <si>
    <t>A0010935975</t>
  </si>
  <si>
    <t>LE THI THU</t>
  </si>
  <si>
    <t>A0010861123</t>
  </si>
  <si>
    <t>Hưng Nguyễn</t>
  </si>
  <si>
    <t>37357653637211946</t>
  </si>
  <si>
    <t>TA GIA HUE</t>
  </si>
  <si>
    <t>A0010651023</t>
  </si>
  <si>
    <t xml:space="preserve">Nguyen Van Luan </t>
  </si>
  <si>
    <t>3932839200060633</t>
  </si>
  <si>
    <t>BUI DUC VIET</t>
  </si>
  <si>
    <t xml:space="preserve">Bảo Hiền </t>
  </si>
  <si>
    <t>6987152718005474</t>
  </si>
  <si>
    <t>TA THI HAI</t>
  </si>
  <si>
    <t>A0010617856</t>
  </si>
  <si>
    <t xml:space="preserve">THANH MUI LE </t>
  </si>
  <si>
    <t>28425672887097157</t>
  </si>
  <si>
    <t>NGO THIEN LY</t>
  </si>
  <si>
    <t>28623980287218488</t>
  </si>
  <si>
    <t>BUI THI THUY</t>
  </si>
  <si>
    <t>A0011456313</t>
  </si>
  <si>
    <t>A0010752926</t>
  </si>
  <si>
    <t>26034628076225190</t>
  </si>
  <si>
    <t>NGUYEN TRINH THI TUYET</t>
  </si>
  <si>
    <t>A0011180280</t>
  </si>
  <si>
    <t>Dummy Dummy Dummy</t>
  </si>
  <si>
    <t>A0011688374</t>
  </si>
  <si>
    <t>Phương Anh</t>
  </si>
  <si>
    <t>28994957496755805</t>
  </si>
  <si>
    <t>QUACH THI MAI THAO</t>
  </si>
  <si>
    <t>A0010977601</t>
  </si>
  <si>
    <t xml:space="preserve">Lê Văn Hảo </t>
  </si>
  <si>
    <t>28271953952505326</t>
  </si>
  <si>
    <t>LE VAN VONG</t>
  </si>
  <si>
    <t>A0010706201</t>
  </si>
  <si>
    <t>DUONG THI MY DUYEN</t>
  </si>
  <si>
    <t>A0010215177</t>
  </si>
  <si>
    <t>LE NGOC TIEN</t>
  </si>
  <si>
    <t>A0011714113</t>
  </si>
  <si>
    <t>NGUYEN THI THAM</t>
  </si>
  <si>
    <t>20260912144921</t>
  </si>
  <si>
    <t>LE QUOC DONG</t>
  </si>
  <si>
    <t>TRUONG MINH HIEU</t>
  </si>
  <si>
    <t>PHAM THI BINH</t>
  </si>
  <si>
    <t>DUONG THI MY</t>
  </si>
  <si>
    <t>PHAM VAN VAN</t>
  </si>
  <si>
    <t>VU XUAN LUONG</t>
  </si>
  <si>
    <t>NGO VAN PHU</t>
  </si>
  <si>
    <t>NGUYEN CONG THANH</t>
  </si>
  <si>
    <t>NGUYEN THI HUYNH NHU</t>
  </si>
  <si>
    <t>TRAN ANH DUNG</t>
  </si>
  <si>
    <t>A0010983604</t>
  </si>
  <si>
    <t>DUONG DIEU LINH</t>
  </si>
  <si>
    <t>A0010666139</t>
  </si>
  <si>
    <t>DO THI NGOC HA</t>
  </si>
  <si>
    <t>A0010758581</t>
  </si>
  <si>
    <t>KHAC HOA</t>
  </si>
  <si>
    <t>A0010967664</t>
  </si>
  <si>
    <t>A0011645149</t>
  </si>
  <si>
    <t>TRUONG VAN TU</t>
  </si>
  <si>
    <t>A0010486778</t>
  </si>
  <si>
    <t>PHAM THI HONG</t>
  </si>
  <si>
    <t>A0010700463</t>
  </si>
  <si>
    <t>VU VAN DUNG</t>
  </si>
  <si>
    <t>A0011132974</t>
  </si>
  <si>
    <t>NGUYEN THI TIEC NHUNG</t>
  </si>
  <si>
    <t>PHAN VAN THANH</t>
  </si>
  <si>
    <t>DUONG MINH HIEU</t>
  </si>
  <si>
    <t>PHAM THI LAN ANH</t>
  </si>
  <si>
    <t>HOANG THI KIM OANH</t>
  </si>
  <si>
    <t>A0011301913</t>
  </si>
  <si>
    <t>NGUYEN DUY DONG</t>
  </si>
  <si>
    <t>A0011400570</t>
  </si>
  <si>
    <t>NGUYEN DUY KHANH</t>
  </si>
  <si>
    <t>A0011293815</t>
  </si>
  <si>
    <t>NGO THI TINH</t>
  </si>
  <si>
    <t>A0010759792</t>
  </si>
  <si>
    <t>LE THI ANH TUYET</t>
  </si>
  <si>
    <t>A0011271508</t>
  </si>
  <si>
    <t>NGUYEN HUU NGOC</t>
  </si>
  <si>
    <t>A0010609796</t>
  </si>
  <si>
    <t>HOANG THI NGA</t>
  </si>
  <si>
    <t>NGUYEN VAN SON</t>
  </si>
  <si>
    <t>TRONG VI LE</t>
  </si>
  <si>
    <t>20261012159632</t>
  </si>
  <si>
    <t>07038862761</t>
  </si>
  <si>
    <t>20261012160131</t>
  </si>
  <si>
    <t>07085508965</t>
  </si>
  <si>
    <t>tang thi hue</t>
  </si>
  <si>
    <t>20260911984849</t>
  </si>
  <si>
    <t>le hai hoan</t>
  </si>
  <si>
    <t>20260912140906</t>
  </si>
  <si>
    <t>bui chi truong</t>
  </si>
  <si>
    <t>20260511207186</t>
  </si>
  <si>
    <t>dau thi giang</t>
  </si>
  <si>
    <t>20261012156441</t>
  </si>
  <si>
    <t>dang thi hoa</t>
  </si>
  <si>
    <t>20251110481687</t>
  </si>
  <si>
    <t>tran thuy tien</t>
  </si>
  <si>
    <t>20261012159787</t>
  </si>
  <si>
    <t>nguyen thi van</t>
  </si>
  <si>
    <t>20261012159624</t>
  </si>
  <si>
    <t>le thien kien</t>
  </si>
  <si>
    <t>20261012160766</t>
  </si>
  <si>
    <t>nguyen van thien</t>
  </si>
  <si>
    <t>20261012163479</t>
  </si>
  <si>
    <t>20261012163708</t>
  </si>
  <si>
    <t>nguyen nguyet thi minh</t>
  </si>
  <si>
    <t>20261012161151</t>
  </si>
  <si>
    <t>le phuong thao</t>
  </si>
  <si>
    <t>20260912134665</t>
  </si>
  <si>
    <t>Minh Lê</t>
  </si>
  <si>
    <t>Linh Cool</t>
  </si>
  <si>
    <t>Vo ミン　ト-</t>
  </si>
  <si>
    <t>Đặng Ngọc Sương</t>
  </si>
  <si>
    <t>6.25598E+15    6255980581167633</t>
  </si>
  <si>
    <t xml:space="preserve">LY BINH TRUNG </t>
  </si>
  <si>
    <t>A0010556785</t>
  </si>
  <si>
    <t xml:space="preserve">LE HA THU </t>
  </si>
  <si>
    <t>A0010158806</t>
  </si>
  <si>
    <t xml:space="preserve">VU VAN TINH </t>
  </si>
  <si>
    <t>A0011207776</t>
  </si>
  <si>
    <t xml:space="preserve">NGUYEN THI TRANG </t>
  </si>
  <si>
    <t>20261012161041</t>
  </si>
  <si>
    <t xml:space="preserve">HOANG KIM VIET </t>
  </si>
  <si>
    <t>20261012161057</t>
  </si>
  <si>
    <t xml:space="preserve">NGUYEN QUOC HAO </t>
  </si>
  <si>
    <t>20261012161177</t>
  </si>
  <si>
    <t xml:space="preserve">NGUYEN NHO VAN </t>
  </si>
  <si>
    <t>20261012160875</t>
  </si>
  <si>
    <t xml:space="preserve">BUI THI QUYNH NHU </t>
  </si>
  <si>
    <t>20260912011079</t>
  </si>
  <si>
    <t xml:space="preserve">NGUYEN VAN BINH </t>
  </si>
  <si>
    <t>20261012164592</t>
  </si>
  <si>
    <t xml:space="preserve">TRUONG THI HOA </t>
  </si>
  <si>
    <t xml:space="preserve">NGUYEN DANG TUAN </t>
  </si>
  <si>
    <t>A0010525340</t>
  </si>
  <si>
    <t xml:space="preserve">LE HA QUYNH ANH </t>
  </si>
  <si>
    <t>A0010855651</t>
  </si>
  <si>
    <t xml:space="preserve">HOANG XUAN SA </t>
  </si>
  <si>
    <t>A0010766686</t>
  </si>
  <si>
    <t xml:space="preserve">HOANG THI HUONG LAN </t>
  </si>
  <si>
    <t>A0010555200</t>
  </si>
  <si>
    <t xml:space="preserve">TRAN VAN NHAT </t>
  </si>
  <si>
    <t>A0010792555</t>
  </si>
  <si>
    <t xml:space="preserve">TRAN VAN TU </t>
  </si>
  <si>
    <t>A0010582809</t>
  </si>
  <si>
    <t xml:space="preserve">THACH NEN </t>
  </si>
  <si>
    <t>20261012164596</t>
  </si>
  <si>
    <t xml:space="preserve">BUI VAN LONG </t>
  </si>
  <si>
    <t>20261012164636</t>
  </si>
  <si>
    <t xml:space="preserve">NGUYEN VAN NGOC </t>
  </si>
  <si>
    <t>20261012164646</t>
  </si>
  <si>
    <t xml:space="preserve">TA THI PHUONG </t>
  </si>
  <si>
    <t>A0011006900</t>
  </si>
  <si>
    <t xml:space="preserve">TRAN THI HOAI LINH </t>
  </si>
  <si>
    <t>20260811803131</t>
  </si>
  <si>
    <t xml:space="preserve">NGUYEN VAN PHUONG </t>
  </si>
  <si>
    <t>20261012165008</t>
  </si>
  <si>
    <t xml:space="preserve">NGUYEN THI LIEU </t>
  </si>
  <si>
    <t>A0010622720</t>
  </si>
  <si>
    <t xml:space="preserve">NGUYEN TRAN HUY </t>
  </si>
  <si>
    <t xml:space="preserve">VU DINH QUYET </t>
  </si>
  <si>
    <t>A0010537664</t>
  </si>
  <si>
    <t xml:space="preserve">PHAM VAN CHANH </t>
  </si>
  <si>
    <t>20261012165113</t>
  </si>
  <si>
    <t xml:space="preserve">NGUYEN HUY QUY </t>
  </si>
  <si>
    <t>20261012165388</t>
  </si>
  <si>
    <t xml:space="preserve">TRAN THI HA </t>
  </si>
  <si>
    <t>20261012165417</t>
  </si>
  <si>
    <t>20261012165496</t>
  </si>
  <si>
    <t xml:space="preserve">LE THI DUNG </t>
  </si>
  <si>
    <t>20261012165506</t>
  </si>
  <si>
    <t xml:space="preserve">Hoàng Tuấn </t>
  </si>
  <si>
    <t>Trọng Tài</t>
  </si>
  <si>
    <t>kiên</t>
  </si>
  <si>
    <t>Vân Phạm Thanh A0010792600</t>
  </si>
  <si>
    <t>Bùi Thị Quỳnh Như_ A0011475373</t>
  </si>
  <si>
    <t>Hà Đức Xa   A0011512723</t>
  </si>
  <si>
    <t>Thhang Nguyen  A0011705127</t>
  </si>
  <si>
    <t>Vượng Moon - A0011356772</t>
  </si>
  <si>
    <t>Nguyễn Thị Cẩm Hường- A0011037041</t>
  </si>
  <si>
    <t>07091734178</t>
  </si>
  <si>
    <r>
      <rPr>
        <sz val="11"/>
        <color theme="1"/>
        <rFont val="Calibri"/>
        <charset val="134"/>
      </rPr>
      <t xml:space="preserve">VU THI LE </t>
    </r>
    <r>
      <rPr>
        <sz val="11"/>
        <color theme="1"/>
        <rFont val="Calibri"/>
        <charset val="134"/>
      </rPr>
      <t xml:space="preserve">
</t>
    </r>
  </si>
  <si>
    <t>A0010423431</t>
  </si>
  <si>
    <t>NGUYEN VAN TIEN</t>
  </si>
  <si>
    <t>A0010801985</t>
  </si>
  <si>
    <r>
      <rPr>
        <sz val="11"/>
        <color theme="1"/>
        <rFont val="Calibri"/>
        <charset val="134"/>
      </rPr>
      <t xml:space="preserve">
</t>
    </r>
    <r>
      <rPr>
        <sz val="11"/>
        <color theme="1"/>
        <rFont val="Calibri"/>
        <charset val="134"/>
      </rPr>
      <t>DO THI MINH ANH</t>
    </r>
  </si>
  <si>
    <t>A0010233804</t>
  </si>
  <si>
    <t>LE HA QUYNH ANH</t>
  </si>
  <si>
    <r>
      <rPr>
        <sz val="11"/>
        <color theme="1"/>
        <rFont val="Calibri"/>
        <charset val="134"/>
      </rPr>
      <t xml:space="preserve">Trịnh Linh </t>
    </r>
    <r>
      <rPr>
        <sz val="11"/>
        <color theme="1"/>
        <rFont val="Calibri"/>
        <charset val="134"/>
      </rPr>
      <t xml:space="preserve">
</t>
    </r>
  </si>
  <si>
    <t>CHU QUOC NAM</t>
  </si>
  <si>
    <t>A0010179362</t>
  </si>
  <si>
    <t>THAI THI GIANG</t>
  </si>
  <si>
    <t>A0011136024</t>
  </si>
  <si>
    <r>
      <rPr>
        <sz val="11"/>
        <color theme="1"/>
        <rFont val="Calibri"/>
        <charset val="134"/>
      </rPr>
      <t xml:space="preserve">HUYNH TUAN HUAN </t>
    </r>
    <r>
      <rPr>
        <sz val="11"/>
        <color theme="1"/>
        <rFont val="Calibri"/>
        <charset val="134"/>
      </rPr>
      <t xml:space="preserve">
</t>
    </r>
  </si>
  <si>
    <t>A0010247547</t>
  </si>
  <si>
    <t>KIM SON PHAM</t>
  </si>
  <si>
    <t>A0010860750</t>
  </si>
  <si>
    <r>
      <rPr>
        <sz val="11"/>
        <color theme="1"/>
        <rFont val="Calibri"/>
        <charset val="134"/>
      </rPr>
      <t xml:space="preserve">LE THI HANH </t>
    </r>
    <r>
      <rPr>
        <sz val="11"/>
        <color theme="1"/>
        <rFont val="Calibri"/>
        <charset val="134"/>
      </rPr>
      <t xml:space="preserve">
</t>
    </r>
  </si>
  <si>
    <t>A0011025292</t>
  </si>
  <si>
    <r>
      <rPr>
        <sz val="11"/>
        <color theme="1"/>
        <rFont val="Calibri"/>
        <charset val="134"/>
      </rPr>
      <t xml:space="preserve">PHAM VAN TIEP </t>
    </r>
    <r>
      <rPr>
        <sz val="11"/>
        <color theme="1"/>
        <rFont val="Calibri"/>
        <charset val="134"/>
      </rPr>
      <t xml:space="preserve">
</t>
    </r>
  </si>
  <si>
    <t>A0011575079</t>
  </si>
  <si>
    <t>TRAN BA DUNG</t>
  </si>
  <si>
    <t>A0011244427</t>
  </si>
  <si>
    <r>
      <rPr>
        <sz val="11"/>
        <color theme="1"/>
        <rFont val="Calibri"/>
        <charset val="134"/>
      </rPr>
      <t xml:space="preserve">PHAM HUU QUANG </t>
    </r>
    <r>
      <rPr>
        <sz val="11"/>
        <color theme="1"/>
        <rFont val="Calibri"/>
        <charset val="134"/>
      </rPr>
      <t xml:space="preserve">
</t>
    </r>
  </si>
  <si>
    <t>A0011082672</t>
  </si>
  <si>
    <r>
      <rPr>
        <sz val="11"/>
        <color theme="1"/>
        <rFont val="Calibri"/>
        <charset val="134"/>
      </rPr>
      <t xml:space="preserve">PHAM PHUC LUAN </t>
    </r>
    <r>
      <rPr>
        <sz val="11"/>
        <color theme="1"/>
        <rFont val="Calibri"/>
        <charset val="134"/>
      </rPr>
      <t xml:space="preserve">
</t>
    </r>
  </si>
  <si>
    <r>
      <rPr>
        <sz val="11"/>
        <color theme="1"/>
        <rFont val="Calibri"/>
        <charset val="134"/>
      </rPr>
      <t xml:space="preserve">Công Vinh </t>
    </r>
    <r>
      <rPr>
        <sz val="11"/>
        <color theme="1"/>
        <rFont val="Calibri"/>
        <charset val="134"/>
      </rPr>
      <t xml:space="preserve">
</t>
    </r>
  </si>
  <si>
    <r>
      <rPr>
        <sz val="11"/>
        <color theme="1"/>
        <rFont val="Calibri"/>
        <charset val="134"/>
      </rPr>
      <t xml:space="preserve">Tử La </t>
    </r>
    <r>
      <rPr>
        <sz val="11"/>
        <color theme="1"/>
        <rFont val="Calibri"/>
        <charset val="134"/>
      </rPr>
      <t xml:space="preserve">
</t>
    </r>
  </si>
  <si>
    <r>
      <rPr>
        <sz val="11"/>
        <color theme="1"/>
        <rFont val="Calibri"/>
        <charset val="134"/>
      </rPr>
      <t xml:space="preserve">DUONG DINH HOAT </t>
    </r>
    <r>
      <rPr>
        <sz val="11"/>
        <color theme="1"/>
        <rFont val="Calibri"/>
        <charset val="134"/>
      </rPr>
      <t xml:space="preserve">
</t>
    </r>
  </si>
  <si>
    <r>
      <rPr>
        <sz val="11"/>
        <color theme="1"/>
        <rFont val="Calibri"/>
        <charset val="134"/>
      </rPr>
      <t xml:space="preserve">A0010614577 </t>
    </r>
    <r>
      <rPr>
        <sz val="11"/>
        <color theme="1"/>
        <rFont val="Calibri"/>
        <charset val="134"/>
      </rPr>
      <t xml:space="preserve">
</t>
    </r>
  </si>
  <si>
    <r>
      <rPr>
        <sz val="11"/>
        <color theme="1"/>
        <rFont val="Calibri"/>
        <charset val="134"/>
      </rPr>
      <t xml:space="preserve">DANG VAN NAM </t>
    </r>
    <r>
      <rPr>
        <sz val="11"/>
        <color theme="1"/>
        <rFont val="Calibri"/>
        <charset val="134"/>
      </rPr>
      <t xml:space="preserve">
</t>
    </r>
  </si>
  <si>
    <t>HA DUC XA</t>
  </si>
  <si>
    <t>A0011512723</t>
  </si>
  <si>
    <t>A TUAN</t>
  </si>
  <si>
    <t>A0011538043</t>
  </si>
  <si>
    <r>
      <rPr>
        <sz val="11"/>
        <color theme="1"/>
        <rFont val="Calibri"/>
        <charset val="134"/>
      </rPr>
      <t xml:space="preserve">NGUYEN THU HANG </t>
    </r>
    <r>
      <rPr>
        <sz val="11"/>
        <color theme="1"/>
        <rFont val="Calibri"/>
        <charset val="134"/>
      </rPr>
      <t xml:space="preserve">
</t>
    </r>
  </si>
  <si>
    <r>
      <rPr>
        <sz val="11"/>
        <color theme="1"/>
        <rFont val="Calibri"/>
        <charset val="134"/>
      </rPr>
      <t xml:space="preserve">A0011704346 </t>
    </r>
    <r>
      <rPr>
        <sz val="11"/>
        <color theme="1"/>
        <rFont val="Calibri"/>
        <charset val="134"/>
      </rPr>
      <t xml:space="preserve">
</t>
    </r>
  </si>
  <si>
    <t>TRAN THI DUYEN</t>
  </si>
  <si>
    <t>A0010740963</t>
  </si>
  <si>
    <t>NGUYEN THI SANG</t>
  </si>
  <si>
    <t>A0011351069</t>
  </si>
  <si>
    <t>NGUYEN THI TRANG</t>
  </si>
  <si>
    <t>A0011111644</t>
  </si>
  <si>
    <t>LE THI THANH THAO</t>
  </si>
  <si>
    <t>A0011437631</t>
  </si>
  <si>
    <t>NGUYEN NGOC MINH</t>
  </si>
  <si>
    <t>A0010932267</t>
  </si>
  <si>
    <t>TRIEU TIEN DUNG</t>
  </si>
  <si>
    <t>A0010916812</t>
  </si>
  <si>
    <t>DANG THE THAI</t>
  </si>
  <si>
    <t>A0010131487</t>
  </si>
  <si>
    <t>HO THI DAU</t>
  </si>
  <si>
    <t>A0011129679</t>
  </si>
  <si>
    <t>TRAN VAN HA</t>
  </si>
  <si>
    <t>A0010615040</t>
  </si>
  <si>
    <t>HUYNH TAN TAI</t>
  </si>
  <si>
    <t>A0010673606</t>
  </si>
  <si>
    <t>A0011007238</t>
  </si>
  <si>
    <r>
      <rPr>
        <sz val="11"/>
        <color theme="1"/>
        <rFont val="Calibri"/>
        <charset val="134"/>
      </rPr>
      <t xml:space="preserve">PHAM CONG CHUONG </t>
    </r>
    <r>
      <rPr>
        <sz val="11"/>
        <color theme="1"/>
        <rFont val="Calibri"/>
        <charset val="134"/>
      </rPr>
      <t xml:space="preserve">
</t>
    </r>
  </si>
  <si>
    <t>A0011088484</t>
  </si>
  <si>
    <r>
      <rPr>
        <sz val="11"/>
        <color theme="1"/>
        <rFont val="Calibri"/>
        <charset val="134"/>
      </rPr>
      <t xml:space="preserve">HOANG THI THUONG </t>
    </r>
    <r>
      <rPr>
        <sz val="11"/>
        <color theme="1"/>
        <rFont val="Calibri"/>
        <charset val="134"/>
      </rPr>
      <t xml:space="preserve">
</t>
    </r>
  </si>
  <si>
    <t>A0010990979</t>
  </si>
  <si>
    <t>TRAN VAN THO</t>
  </si>
  <si>
    <t>A0010552452</t>
  </si>
  <si>
    <t>VAN HOANG VO</t>
  </si>
  <si>
    <t>A0011040104</t>
  </si>
  <si>
    <t>LE THI LY</t>
  </si>
  <si>
    <t>A0010971317</t>
  </si>
  <si>
    <t>A0011006631</t>
  </si>
  <si>
    <r>
      <rPr>
        <sz val="11"/>
        <color theme="1"/>
        <rFont val="Calibri"/>
        <charset val="134"/>
      </rPr>
      <t xml:space="preserve">NGUYEN TIEN QUYEN </t>
    </r>
    <r>
      <rPr>
        <sz val="11"/>
        <color theme="1"/>
        <rFont val="Calibri"/>
        <charset val="134"/>
      </rPr>
      <t xml:space="preserve">
</t>
    </r>
  </si>
  <si>
    <t>TRAN VAN NAM</t>
  </si>
  <si>
    <t>A0010723949</t>
  </si>
  <si>
    <t>TRAN THI NGA</t>
  </si>
  <si>
    <t>A0010642457</t>
  </si>
  <si>
    <r>
      <rPr>
        <sz val="11"/>
        <color theme="1"/>
        <rFont val="Calibri"/>
        <charset val="134"/>
      </rPr>
      <t xml:space="preserve">TRAN DUC THANG </t>
    </r>
    <r>
      <rPr>
        <sz val="11"/>
        <color theme="1"/>
        <rFont val="Calibri"/>
        <charset val="134"/>
      </rPr>
      <t xml:space="preserve">
</t>
    </r>
  </si>
  <si>
    <t>A0011062447</t>
  </si>
  <si>
    <t>NGUYEN HOANG LONG</t>
  </si>
  <si>
    <t>A0011242123</t>
  </si>
  <si>
    <r>
      <rPr>
        <sz val="11"/>
        <color theme="1"/>
        <rFont val="Calibri"/>
        <charset val="134"/>
      </rPr>
      <t xml:space="preserve">Hương Trà </t>
    </r>
    <r>
      <rPr>
        <sz val="11"/>
        <color theme="1"/>
        <rFont val="Calibri"/>
        <charset val="134"/>
      </rPr>
      <t xml:space="preserve">
</t>
    </r>
  </si>
  <si>
    <t>KIEU DUY TRUNG</t>
  </si>
  <si>
    <t>A0010945480</t>
  </si>
  <si>
    <r>
      <rPr>
        <sz val="11"/>
        <color theme="1"/>
        <rFont val="Calibri"/>
        <charset val="134"/>
      </rPr>
      <t xml:space="preserve">BUI HUU HIEU </t>
    </r>
    <r>
      <rPr>
        <sz val="11"/>
        <color theme="1"/>
        <rFont val="Calibri"/>
        <charset val="134"/>
      </rPr>
      <t xml:space="preserve">
</t>
    </r>
  </si>
  <si>
    <t>A0010549865</t>
  </si>
  <si>
    <r>
      <rPr>
        <sz val="11"/>
        <color theme="1"/>
        <rFont val="Calibri"/>
        <charset val="134"/>
      </rPr>
      <t xml:space="preserve">
</t>
    </r>
    <r>
      <rPr>
        <sz val="11"/>
        <color theme="1"/>
        <rFont val="Calibri"/>
        <charset val="134"/>
      </rPr>
      <t>TRINH QUOC CHI</t>
    </r>
  </si>
  <si>
    <t>A0010597572</t>
  </si>
  <si>
    <r>
      <rPr>
        <sz val="11"/>
        <color theme="1"/>
        <rFont val="Calibri"/>
        <charset val="134"/>
      </rPr>
      <t xml:space="preserve">A0011719118 </t>
    </r>
    <r>
      <rPr>
        <sz val="11"/>
        <color theme="1"/>
        <rFont val="Calibri"/>
        <charset val="134"/>
      </rPr>
      <t xml:space="preserve">
</t>
    </r>
  </si>
  <si>
    <r>
      <rPr>
        <sz val="11"/>
        <color theme="1"/>
        <rFont val="Calibri"/>
        <charset val="134"/>
      </rPr>
      <t xml:space="preserve">NGUYEN VAN TUYEN </t>
    </r>
    <r>
      <rPr>
        <sz val="11"/>
        <color theme="1"/>
        <rFont val="Calibri"/>
        <charset val="134"/>
      </rPr>
      <t xml:space="preserve">
</t>
    </r>
  </si>
  <si>
    <t>A0011691509</t>
  </si>
  <si>
    <t>BUI MINH THU</t>
  </si>
  <si>
    <t>A0010744910</t>
  </si>
  <si>
    <t>HOANG THI TRUYEN</t>
  </si>
  <si>
    <t>A0010605380</t>
  </si>
  <si>
    <r>
      <rPr>
        <sz val="11"/>
        <color theme="1"/>
        <rFont val="Calibri"/>
        <charset val="134"/>
      </rPr>
      <t xml:space="preserve">VU HOANG VAN </t>
    </r>
    <r>
      <rPr>
        <sz val="11"/>
        <color theme="1"/>
        <rFont val="Calibri"/>
        <charset val="134"/>
      </rPr>
      <t xml:space="preserve">
</t>
    </r>
  </si>
  <si>
    <t>A0011242846</t>
  </si>
  <si>
    <t>VU THACH LUAN</t>
  </si>
  <si>
    <t>A0010617083</t>
  </si>
  <si>
    <t>PHAM THUY THUY</t>
  </si>
  <si>
    <t>A0010937174</t>
  </si>
  <si>
    <t>NGUYEN HONG SON</t>
  </si>
  <si>
    <t>A0010665428</t>
  </si>
  <si>
    <t>LE THANH NGUYEN</t>
  </si>
  <si>
    <t>A0011512197</t>
  </si>
  <si>
    <t>NGUYEN VAN BANG</t>
  </si>
  <si>
    <t>20261012161134</t>
  </si>
  <si>
    <t>A0010780954</t>
  </si>
  <si>
    <t>BUI THI NGOC TRAN</t>
  </si>
  <si>
    <t>20261012159030</t>
  </si>
  <si>
    <t>A0010173764</t>
  </si>
  <si>
    <t>NGUYEN HUU DAT</t>
  </si>
  <si>
    <t>20260912099108</t>
  </si>
  <si>
    <t>A0011697553</t>
  </si>
  <si>
    <t>TRAN GIANG HOANG HUONG</t>
  </si>
  <si>
    <t>20261012159983</t>
  </si>
  <si>
    <t>A0010846928</t>
  </si>
  <si>
    <t>20261012159457</t>
  </si>
  <si>
    <t>A0010796680</t>
  </si>
  <si>
    <t>NGUYEN DUY KHANG</t>
  </si>
  <si>
    <t>20261012147025</t>
  </si>
  <si>
    <t>A0010784068</t>
  </si>
  <si>
    <t>TRAN THI MINH LOAN</t>
  </si>
  <si>
    <t>A0010153201</t>
  </si>
  <si>
    <t>A0011457829</t>
  </si>
  <si>
    <t>nguyen minh chung</t>
  </si>
  <si>
    <t>A0010632423</t>
  </si>
  <si>
    <t>NGUYEN HOAI NAM</t>
  </si>
  <si>
    <t>A0010983327</t>
  </si>
  <si>
    <t>NGUYEN DINH HOAI</t>
  </si>
  <si>
    <t>A0010838527</t>
  </si>
  <si>
    <t>nguyen van cuong</t>
  </si>
  <si>
    <t>NGUYEN DANG CAN</t>
  </si>
  <si>
    <t>A0010550490</t>
  </si>
  <si>
    <t>Phạm Khánh Huyền</t>
  </si>
  <si>
    <t>A0011682474</t>
  </si>
  <si>
    <t>Bích Huế</t>
  </si>
  <si>
    <t>A0011390973</t>
  </si>
  <si>
    <t>KIEU TRANG TRAN</t>
  </si>
  <si>
    <t>A0011130121</t>
  </si>
  <si>
    <t>HA VAN CUONG</t>
  </si>
  <si>
    <t>A0010860433</t>
  </si>
  <si>
    <t>le thanh phuc</t>
  </si>
  <si>
    <t>A0010986227</t>
  </si>
  <si>
    <t>NGUYEN HONG QUAN</t>
  </si>
  <si>
    <t xml:space="preserve">A0010544706
</t>
  </si>
  <si>
    <t>A0010417228</t>
  </si>
  <si>
    <t>A0010581981</t>
  </si>
  <si>
    <t>Luân Phạm</t>
  </si>
  <si>
    <t>A0010748732</t>
  </si>
  <si>
    <t>nguyen thi tam</t>
  </si>
  <si>
    <t>A0010868070</t>
  </si>
  <si>
    <t>DOAN HONG HUAN</t>
  </si>
  <si>
    <t>ĐKM</t>
  </si>
  <si>
    <t>DINH XUAN TRUONG</t>
  </si>
  <si>
    <t>A0010695900</t>
  </si>
  <si>
    <t xml:space="preserve">
TRAN THI HANG</t>
  </si>
  <si>
    <t>DOAN THANH VAN</t>
  </si>
  <si>
    <t>A0010492510</t>
  </si>
  <si>
    <t>Thuỷ Jenny</t>
  </si>
  <si>
    <t>Le Trung Quang</t>
  </si>
  <si>
    <t>A0010387221</t>
  </si>
  <si>
    <t>Trần Thị Lý</t>
  </si>
  <si>
    <t>A0011019667</t>
  </si>
  <si>
    <t>TONG VAN SU</t>
  </si>
  <si>
    <t>A0010913342</t>
  </si>
  <si>
    <t>Tuyen Nguyen</t>
  </si>
  <si>
    <t>Nguyen Le</t>
  </si>
  <si>
    <t xml:space="preserve">VU THACH LUAN </t>
  </si>
  <si>
    <t xml:space="preserve">
A0010617083</t>
  </si>
  <si>
    <t>nguyen van long</t>
  </si>
  <si>
    <t>A0010805167</t>
  </si>
  <si>
    <t>DINH VAN TUYEN</t>
  </si>
  <si>
    <t>A0010698693</t>
  </si>
  <si>
    <t>LE THI DUNG</t>
  </si>
  <si>
    <t>20261012165421</t>
  </si>
  <si>
    <t>THI DUNG LE</t>
  </si>
  <si>
    <t>A0011037272</t>
  </si>
  <si>
    <t>LE DUC TOI</t>
  </si>
  <si>
    <t>A0010363074</t>
  </si>
  <si>
    <t>Diệu Phúc</t>
  </si>
  <si>
    <t>24524267797174858</t>
  </si>
  <si>
    <t>LE THI THUY DUNG</t>
  </si>
  <si>
    <t>20260511206618</t>
  </si>
  <si>
    <t>20261012159302</t>
  </si>
  <si>
    <t>TRAN MINH LUAN</t>
  </si>
  <si>
    <t>A0010983458</t>
  </si>
  <si>
    <t>NGUYEN CONG KHANH</t>
  </si>
  <si>
    <t>A0010426404</t>
  </si>
  <si>
    <t>Mai Diep Trang</t>
  </si>
  <si>
    <t>29413338318266974</t>
  </si>
  <si>
    <t>A0010771322</t>
  </si>
  <si>
    <t>KIEN THI NHAN NHI</t>
  </si>
  <si>
    <t>A0011094394</t>
  </si>
  <si>
    <t>CHUNG THI NGOC SONG</t>
  </si>
  <si>
    <t>A0010829480</t>
  </si>
  <si>
    <t>NGUYEN THI THAO</t>
  </si>
  <si>
    <t>A0010478046</t>
  </si>
  <si>
    <t>HOANG THUONG THI HOAI</t>
  </si>
  <si>
    <t>A0011006052</t>
  </si>
  <si>
    <t>LUONG TUYET HOAI</t>
  </si>
  <si>
    <t>A0011103144</t>
  </si>
  <si>
    <t>HOANG THI QUE</t>
  </si>
  <si>
    <t>A0010777811</t>
  </si>
  <si>
    <t>A0011322435</t>
  </si>
  <si>
    <t>VU SON NGUYEN THANH</t>
  </si>
  <si>
    <t>HOANG TRONG NHAT</t>
  </si>
  <si>
    <t>A0010566429</t>
  </si>
  <si>
    <t>HO MANH HUNG</t>
  </si>
  <si>
    <t>A0011623464</t>
  </si>
  <si>
    <t>NGUYEN VAN KHAI</t>
  </si>
  <si>
    <t>A0011121796</t>
  </si>
  <si>
    <t>A0011213079</t>
  </si>
  <si>
    <t>Daly Knul</t>
  </si>
  <si>
    <t>9813788155379320</t>
  </si>
  <si>
    <t>Nguyễn Hạnh</t>
  </si>
  <si>
    <t>7261928177185603</t>
  </si>
  <si>
    <t>Hòa Hoà</t>
  </si>
  <si>
    <t>28978268455108258</t>
  </si>
  <si>
    <r>
      <rPr>
        <sz val="11"/>
        <color theme="1"/>
        <rFont val="MS Gothic"/>
        <charset val="134"/>
      </rPr>
      <t>て</t>
    </r>
    <r>
      <rPr>
        <sz val="11"/>
        <color theme="1"/>
        <rFont val="Times New Roman"/>
        <charset val="134"/>
      </rPr>
      <t>âm's Em's</t>
    </r>
  </si>
  <si>
    <t>27988732644139827</t>
  </si>
  <si>
    <t>Tĩnh Lặng</t>
  </si>
  <si>
    <t>5682099321915861</t>
  </si>
  <si>
    <t>Hồ Khắc Hiếu</t>
  </si>
  <si>
    <t>7721847951251788</t>
  </si>
  <si>
    <t>Thanh Nhàn</t>
  </si>
  <si>
    <t>9174309359291958</t>
  </si>
  <si>
    <t>Ba Hoàng</t>
  </si>
  <si>
    <t>9936398959816121</t>
  </si>
  <si>
    <t>Sen Do</t>
  </si>
  <si>
    <t>4153152671475100</t>
  </si>
  <si>
    <t>Nguyễn Văn Thuận</t>
  </si>
  <si>
    <t>7678452265592618</t>
  </si>
  <si>
    <t>Mỹ Lệ</t>
  </si>
  <si>
    <t>1972616986169505</t>
  </si>
  <si>
    <t>Huyền Trang</t>
  </si>
  <si>
    <t>2735237579853689</t>
  </si>
  <si>
    <t>Kiều Xuân Sang</t>
  </si>
  <si>
    <t>8551711024843590</t>
  </si>
  <si>
    <t>Sáng Gấu</t>
  </si>
  <si>
    <t>28745384145057009</t>
  </si>
  <si>
    <t>Lý Võ</t>
  </si>
  <si>
    <t xml:space="preserve">
8963353617080860
</t>
  </si>
  <si>
    <t>DINH THI NHIEN</t>
  </si>
  <si>
    <t>20261012165474</t>
  </si>
  <si>
    <t>duc tu</t>
  </si>
  <si>
    <t>20261012160094</t>
  </si>
  <si>
    <t>ma a nha</t>
  </si>
  <si>
    <t>20260912127068</t>
  </si>
  <si>
    <t>ha huy</t>
  </si>
  <si>
    <t>20261012160320</t>
  </si>
  <si>
    <t>thuy dung</t>
  </si>
  <si>
    <t>20260912109413</t>
  </si>
  <si>
    <t>4/10/2026</t>
  </si>
  <si>
    <t>NGUYEN DANH THI NHUNG</t>
  </si>
  <si>
    <t>20261012160947</t>
  </si>
  <si>
    <t>VU THI HUYEN</t>
  </si>
  <si>
    <t>20261012161005</t>
  </si>
  <si>
    <t>20261012161051</t>
  </si>
  <si>
    <t>20261012161061</t>
  </si>
  <si>
    <t>20261012161096</t>
  </si>
  <si>
    <t>20261012161108</t>
  </si>
  <si>
    <t>20260811868759</t>
  </si>
  <si>
    <t>20260811844255</t>
  </si>
  <si>
    <t>20260811905550</t>
  </si>
  <si>
    <t>20261012161257</t>
  </si>
  <si>
    <t>PHAN HOANG TIN</t>
  </si>
  <si>
    <t>20260811907958</t>
  </si>
  <si>
    <t>NGUYEN TAN PHU</t>
  </si>
  <si>
    <t>20261012163686</t>
  </si>
  <si>
    <t>DO THI THUY TRANG</t>
  </si>
  <si>
    <t>20261012164076</t>
  </si>
  <si>
    <t>20261012164611</t>
  </si>
  <si>
    <t>BUI VAN LONG</t>
  </si>
  <si>
    <t>20261012164643</t>
  </si>
  <si>
    <t>DINH TUAN LINH</t>
  </si>
  <si>
    <t>20261012164941</t>
  </si>
  <si>
    <t>DUONG DUC KIM PHUC</t>
  </si>
  <si>
    <t>20261012164992</t>
  </si>
  <si>
    <t>HO THI HUYEN</t>
  </si>
  <si>
    <t>20261012165090</t>
  </si>
  <si>
    <t>NGUYEN THI MY DUYEN</t>
  </si>
  <si>
    <t>20261012165115</t>
  </si>
  <si>
    <t>NGUYEN VAN DUNG</t>
  </si>
  <si>
    <t>20260811776137</t>
  </si>
  <si>
    <t>DOAN KIM THOI</t>
  </si>
  <si>
    <t>20261012165173</t>
  </si>
  <si>
    <t>VO THI CHUNG</t>
  </si>
  <si>
    <t>20261012165209</t>
  </si>
  <si>
    <t>HO THI LA</t>
  </si>
  <si>
    <t>20261012165268</t>
  </si>
  <si>
    <t>KIEU DUY CONG</t>
  </si>
  <si>
    <t>20261012165267</t>
  </si>
  <si>
    <t>NGUYEN VAN TUAN</t>
  </si>
  <si>
    <t>20261012165335</t>
  </si>
  <si>
    <t>NGUYEN HUY QUY</t>
  </si>
  <si>
    <t>NGUYEN THI THANH NHAN</t>
  </si>
  <si>
    <t>20261012165404</t>
  </si>
  <si>
    <t>20260811843900</t>
  </si>
  <si>
    <t>20261012165440</t>
  </si>
  <si>
    <t>20261012165535</t>
  </si>
  <si>
    <t>20261012165548</t>
  </si>
  <si>
    <t>Ngọc Chinh  A0010723705</t>
  </si>
  <si>
    <t>Thiên-A0011647215</t>
  </si>
  <si>
    <t>Híu A0011463612</t>
  </si>
  <si>
    <t>TRAN THI NHUNG</t>
  </si>
  <si>
    <t>LE THIEM KIEN</t>
  </si>
  <si>
    <t>LE NHU MAU</t>
  </si>
  <si>
    <t>20261012146881</t>
  </si>
  <si>
    <t xml:space="preserve">kh đã được hỗ trợ </t>
  </si>
  <si>
    <t>LE VAN TUAT</t>
  </si>
  <si>
    <t>A0010890611</t>
  </si>
  <si>
    <t>THAI BA NIEM</t>
  </si>
  <si>
    <t>A0010633610</t>
  </si>
  <si>
    <t>HO KHAC HIEU</t>
  </si>
  <si>
    <t>A0011319302</t>
  </si>
  <si>
    <t>DAO VAN DUY</t>
  </si>
  <si>
    <t>A0010574665</t>
  </si>
  <si>
    <t>A0010354768</t>
  </si>
  <si>
    <t>DANG THI HUONG</t>
  </si>
  <si>
    <t>A0011188706</t>
  </si>
  <si>
    <t>DUONG DINH HOAT</t>
  </si>
  <si>
    <t>A0010614577</t>
  </si>
  <si>
    <t>KIM THI LY NA</t>
  </si>
  <si>
    <t>A0011480063</t>
  </si>
  <si>
    <t>DO THI MY DUYEN</t>
  </si>
  <si>
    <t>A0011701693</t>
  </si>
  <si>
    <t>DUONG VAN MINH</t>
  </si>
  <si>
    <t>A0010849434</t>
  </si>
  <si>
    <t>A0011404129</t>
  </si>
  <si>
    <t>A0010770284</t>
  </si>
  <si>
    <r>
      <rPr>
        <sz val="10"/>
        <color theme="1"/>
        <rFont val="Arial"/>
        <charset val="134"/>
      </rPr>
      <t xml:space="preserve">LE VAN VU </t>
    </r>
    <r>
      <rPr>
        <sz val="10"/>
        <color theme="1"/>
        <rFont val="Arial"/>
        <charset val="134"/>
      </rPr>
      <t xml:space="preserve">
</t>
    </r>
  </si>
  <si>
    <t>A0010970219</t>
  </si>
  <si>
    <t>NGUYEN MANH HUNG</t>
  </si>
  <si>
    <t>A0010255540</t>
  </si>
  <si>
    <t>20260811888807</t>
  </si>
  <si>
    <t xml:space="preserve"> 2927061740659263</t>
  </si>
  <si>
    <t>A0010743187</t>
  </si>
  <si>
    <t>20260711704477</t>
  </si>
  <si>
    <t xml:space="preserve"> 3355776837769728</t>
  </si>
  <si>
    <t>20260911999636</t>
  </si>
  <si>
    <t xml:space="preserve"> 5656097394438724</t>
  </si>
  <si>
    <t>A0010298532</t>
  </si>
  <si>
    <t>20260912001211</t>
  </si>
  <si>
    <t xml:space="preserve"> 10017327904951074</t>
  </si>
  <si>
    <t>A0010705562</t>
  </si>
  <si>
    <t>20261012161301</t>
  </si>
  <si>
    <t xml:space="preserve"> 29467352582865645</t>
  </si>
  <si>
    <t>A0011063965</t>
  </si>
  <si>
    <t>20260912047429</t>
  </si>
  <si>
    <t>28295233523421765</t>
  </si>
  <si>
    <t>A0011480058</t>
  </si>
  <si>
    <t>20260912047489</t>
  </si>
  <si>
    <t>25259913973648376</t>
  </si>
  <si>
    <t>A0011520938</t>
  </si>
  <si>
    <t>20260912043876</t>
  </si>
  <si>
    <t>6933683100013441</t>
  </si>
  <si>
    <t>A0011130446</t>
  </si>
  <si>
    <t>5404661679564820</t>
  </si>
  <si>
    <t>A0010939613</t>
  </si>
  <si>
    <t>20260711701893</t>
  </si>
  <si>
    <t xml:space="preserve"> 8658873660908327</t>
  </si>
  <si>
    <t>20260912136579</t>
  </si>
  <si>
    <t>tuand8438@gmail.com</t>
  </si>
  <si>
    <t>A0011502311</t>
  </si>
  <si>
    <t>20261012165389</t>
  </si>
  <si>
    <t>2648428601931455</t>
  </si>
  <si>
    <t xml:space="preserve">Bách </t>
  </si>
  <si>
    <t>Ngọc Ánh</t>
  </si>
  <si>
    <t xml:space="preserve">Dịch case contact </t>
  </si>
  <si>
    <t>20260912134403</t>
  </si>
  <si>
    <t>Chị Thùy</t>
  </si>
  <si>
    <t xml:space="preserve">Cúc </t>
  </si>
  <si>
    <t xml:space="preserve">Quỳnh Như </t>
  </si>
  <si>
    <t>20260611371134</t>
  </si>
  <si>
    <t xml:space="preserve">Viết tên cty </t>
  </si>
  <si>
    <t xml:space="preserve">Xử lý đăng ký mới </t>
  </si>
  <si>
    <t>S2610040001</t>
  </si>
  <si>
    <t>20261012158317</t>
  </si>
  <si>
    <t>20261012158381</t>
  </si>
  <si>
    <t>20261012158469</t>
  </si>
  <si>
    <t>20261012158770</t>
  </si>
  <si>
    <t>20261012159109</t>
  </si>
  <si>
    <t>20261012159210</t>
  </si>
  <si>
    <t>20261012152377</t>
  </si>
  <si>
    <t>20261012159437</t>
  </si>
  <si>
    <t>20261012159539</t>
  </si>
  <si>
    <t>20261012156349</t>
  </si>
  <si>
    <t>20261012159699</t>
  </si>
  <si>
    <t>20261012159984</t>
  </si>
  <si>
    <t>20261012161014</t>
  </si>
  <si>
    <t>20261012161046</t>
  </si>
  <si>
    <t>20261012161085</t>
  </si>
  <si>
    <t>20261012161250</t>
  </si>
  <si>
    <t>20261012161982</t>
  </si>
  <si>
    <t>20261012164412</t>
  </si>
  <si>
    <t>20261012164530</t>
  </si>
  <si>
    <t>NGUYEN NGOC LAN</t>
  </si>
  <si>
    <t>20261012160967</t>
  </si>
  <si>
    <t>TRAN THI THU VIEN</t>
  </si>
  <si>
    <t>20261012161135</t>
  </si>
  <si>
    <t>LE MINH THUAN</t>
  </si>
  <si>
    <t>20261012161367</t>
  </si>
  <si>
    <t>DUONG THI THUY</t>
  </si>
  <si>
    <t>20261012161185</t>
  </si>
  <si>
    <t>NGUYEN QUANG NHAT TRUONG</t>
  </si>
  <si>
    <t>20261012161191</t>
  </si>
  <si>
    <t>PHAM THI KIM OANH</t>
  </si>
  <si>
    <t>20261012161200</t>
  </si>
  <si>
    <t>TRAN THI HONG</t>
  </si>
  <si>
    <t>20261012161313</t>
  </si>
  <si>
    <t>HUYNH THI KIM THO</t>
  </si>
  <si>
    <t>20261012152104</t>
  </si>
  <si>
    <t>20261012164503</t>
  </si>
  <si>
    <t>20261012150818</t>
  </si>
  <si>
    <t>20261012152089</t>
  </si>
  <si>
    <t>PHAN THI BICH</t>
  </si>
  <si>
    <t>20261012152147</t>
  </si>
  <si>
    <t>LE VAN HAI</t>
  </si>
  <si>
    <t>20261012160884</t>
  </si>
  <si>
    <t>20261012160891</t>
  </si>
  <si>
    <t>PHAM HUU QUANG</t>
  </si>
  <si>
    <t>20261012164356</t>
  </si>
  <si>
    <t>TRAN LAN NHI</t>
  </si>
  <si>
    <t>20261012164627</t>
  </si>
  <si>
    <t>TRINH THI HUYEN</t>
  </si>
  <si>
    <t>20260912000930</t>
  </si>
  <si>
    <t>NGUYEN NHO VAN</t>
  </si>
  <si>
    <t>A0010969944</t>
  </si>
  <si>
    <t>A0011683186</t>
  </si>
  <si>
    <t>A0011534771</t>
  </si>
  <si>
    <t>A0011710457</t>
  </si>
  <si>
    <t>A0010798279</t>
  </si>
  <si>
    <t>A0010486078</t>
  </si>
  <si>
    <t>A0010828238</t>
  </si>
  <si>
    <t>Toi Vuvan</t>
  </si>
  <si>
    <t>A0010680736</t>
  </si>
  <si>
    <t>A0011520448</t>
  </si>
  <si>
    <t>A0010593310</t>
  </si>
  <si>
    <t>A0011657434</t>
  </si>
  <si>
    <t>A0010506758</t>
  </si>
  <si>
    <t>A0011700707</t>
  </si>
  <si>
    <t>Tuyết Maii</t>
  </si>
  <si>
    <t>A0010980244</t>
  </si>
  <si>
    <t>Ẹt Ẹc Ẹt Ec</t>
  </si>
  <si>
    <t>A0010394563</t>
  </si>
  <si>
    <t>A0010775799</t>
  </si>
  <si>
    <t>A0011055826</t>
  </si>
  <si>
    <t>A0011135961</t>
  </si>
  <si>
    <t>A0010631442</t>
  </si>
  <si>
    <t>Nguyễn Thắng</t>
  </si>
  <si>
    <t>A0011082475</t>
  </si>
  <si>
    <t>A0010945230</t>
  </si>
  <si>
    <t>A0010827346</t>
  </si>
  <si>
    <t>A0010348211</t>
  </si>
  <si>
    <t>A0010766927</t>
  </si>
  <si>
    <t>A0011021719</t>
  </si>
  <si>
    <t>A0011611228</t>
  </si>
  <si>
    <t>A0010591428</t>
  </si>
  <si>
    <t>A0010469939</t>
  </si>
  <si>
    <t>A0011093359</t>
  </si>
  <si>
    <t>A0011065518</t>
  </si>
  <si>
    <t>A0011593247</t>
  </si>
  <si>
    <t>A0010931315</t>
  </si>
  <si>
    <t>A0010969763</t>
  </si>
  <si>
    <t>A0010985194</t>
  </si>
  <si>
    <t>A0011486348</t>
  </si>
  <si>
    <t>A0010946464</t>
  </si>
  <si>
    <t>A0010647223</t>
  </si>
  <si>
    <t>A0011599985</t>
  </si>
  <si>
    <t>A0011132580</t>
  </si>
  <si>
    <t>A0011132594</t>
  </si>
  <si>
    <t>A0010828629</t>
  </si>
  <si>
    <t>Ánh's Hồng's</t>
  </si>
  <si>
    <t>A0010414416</t>
  </si>
  <si>
    <t>A0010819917</t>
  </si>
  <si>
    <t>A0011371520</t>
  </si>
  <si>
    <t>A0011016427</t>
  </si>
  <si>
    <t>A0011709474</t>
  </si>
  <si>
    <t>A0010524187</t>
  </si>
  <si>
    <t>A0010504369</t>
  </si>
  <si>
    <t>A0011219115</t>
  </si>
  <si>
    <t>A0010846713</t>
  </si>
  <si>
    <t>A0011054060</t>
  </si>
  <si>
    <t>A0010367691</t>
  </si>
  <si>
    <t>A0010737641</t>
  </si>
  <si>
    <t>A0011138902</t>
  </si>
  <si>
    <t>A0011380387</t>
  </si>
  <si>
    <t>A0010297214</t>
  </si>
  <si>
    <t>A0011713462</t>
  </si>
  <si>
    <t>A0011522176</t>
  </si>
  <si>
    <t>A0010503929</t>
  </si>
  <si>
    <t>A0010408198</t>
  </si>
  <si>
    <t>TRAN QUOC VIET</t>
  </si>
  <si>
    <t>07089086980</t>
  </si>
  <si>
    <t>nguyen.nt@altius-link.com.vn</t>
  </si>
  <si>
    <t>5728333780549357</t>
  </si>
  <si>
    <t>TRUONG THI SIEM</t>
  </si>
  <si>
    <t>5927251054038824</t>
  </si>
  <si>
    <t>TRAN NHAT ANH</t>
  </si>
  <si>
    <t>4563060760383361</t>
  </si>
  <si>
    <t>PHAM THI CHI</t>
  </si>
  <si>
    <t>5439690959444176</t>
  </si>
  <si>
    <t>DOAN MINH DUY</t>
  </si>
  <si>
    <t>5929587233731711</t>
  </si>
  <si>
    <t>PHAM VAN BANG</t>
  </si>
  <si>
    <t>6581781341878841</t>
  </si>
  <si>
    <t>Bảo Bùi  A0011217372</t>
  </si>
  <si>
    <t>An A0011138915</t>
  </si>
  <si>
    <t>Trọng Nguyễn A0011649825</t>
  </si>
  <si>
    <t>Nguyễn Văn Huân</t>
  </si>
  <si>
    <t>Thanh Huyen</t>
  </si>
  <si>
    <t>Linh Trang</t>
  </si>
  <si>
    <t>Tai Tran A0010214334</t>
  </si>
  <si>
    <t>TRAN VAN TAI</t>
  </si>
  <si>
    <t>20260811905883</t>
  </si>
  <si>
    <t>A0010214334</t>
  </si>
  <si>
    <t>NGUYEN THI HANG LY</t>
  </si>
  <si>
    <t>20261012165479</t>
  </si>
  <si>
    <t>A0010828990</t>
  </si>
  <si>
    <t>20260911984180</t>
  </si>
  <si>
    <t>A0010947766</t>
  </si>
  <si>
    <t>A0011051466</t>
  </si>
  <si>
    <t>THAI THI NGOC TRINH</t>
  </si>
  <si>
    <t>20261012165230</t>
  </si>
  <si>
    <t>A0011006009</t>
  </si>
  <si>
    <t>NGUYEN CHI THANH</t>
  </si>
  <si>
    <t>20261012166317</t>
  </si>
  <si>
    <t>A0010350035</t>
  </si>
  <si>
    <t>20260811933638</t>
  </si>
  <si>
    <t>20261012166393</t>
  </si>
  <si>
    <t>A0011530186</t>
  </si>
  <si>
    <t>TRONG QUYET</t>
  </si>
  <si>
    <t>20261012166319</t>
  </si>
  <si>
    <t>A0011082620</t>
  </si>
  <si>
    <t>20261012164647</t>
  </si>
  <si>
    <t>20261012165039</t>
  </si>
  <si>
    <t>A0010555859</t>
  </si>
  <si>
    <t>5214397718654900</t>
  </si>
  <si>
    <t>A0010938560</t>
  </si>
  <si>
    <t>2810757412293170</t>
  </si>
  <si>
    <t>5358629914173710</t>
  </si>
  <si>
    <t>A0010542445</t>
  </si>
  <si>
    <t>5551521754905300</t>
  </si>
  <si>
    <t>3085891901490760</t>
  </si>
  <si>
    <t>A0010687099</t>
  </si>
  <si>
    <t>6966915996711650</t>
  </si>
  <si>
    <t>1504554152978130</t>
  </si>
  <si>
    <t>A0010126234</t>
  </si>
  <si>
    <t>6075978349167560</t>
  </si>
  <si>
    <t>A0011074267</t>
  </si>
  <si>
    <t>26375543092143900</t>
  </si>
  <si>
    <t>2071541176211260</t>
  </si>
  <si>
    <t>A0010229517</t>
  </si>
  <si>
    <t>28803961752532400</t>
  </si>
  <si>
    <t>A0010601558</t>
  </si>
  <si>
    <t>28149714108026900</t>
  </si>
  <si>
    <t>3475089685853700</t>
  </si>
  <si>
    <t>A0010221380</t>
  </si>
  <si>
    <t>A0010753045</t>
  </si>
  <si>
    <t>28271953952505300</t>
  </si>
  <si>
    <t>A0011516063</t>
  </si>
  <si>
    <t>2465036230195840</t>
  </si>
  <si>
    <t>A0010659966</t>
  </si>
  <si>
    <t>2738501202924340</t>
  </si>
  <si>
    <t>A0010695283</t>
  </si>
  <si>
    <t>28388536847499500</t>
  </si>
  <si>
    <t>A0011490900</t>
  </si>
  <si>
    <t>A0010910820</t>
  </si>
  <si>
    <t>1657994464322870</t>
  </si>
  <si>
    <t>A0010508242</t>
  </si>
  <si>
    <t>5887012341355350</t>
  </si>
  <si>
    <t>A0010945069</t>
  </si>
  <si>
    <t>5304301246334700</t>
  </si>
  <si>
    <t>A0010850407</t>
  </si>
  <si>
    <t>28102440119381000</t>
  </si>
  <si>
    <t>A0010981560</t>
  </si>
  <si>
    <t>A0010865810</t>
  </si>
  <si>
    <t>6982966955117450</t>
  </si>
  <si>
    <t>a0011023588</t>
  </si>
  <si>
    <t>6466438876716900</t>
  </si>
  <si>
    <t>A0011033288</t>
  </si>
  <si>
    <t>A0010548180</t>
  </si>
  <si>
    <t>38040836598893400</t>
  </si>
  <si>
    <t>A0011626674</t>
  </si>
  <si>
    <t>VU VAN HOANG</t>
  </si>
  <si>
    <t>A0010571384</t>
  </si>
  <si>
    <t>PHAN THI VY</t>
  </si>
  <si>
    <t>A0010548373</t>
  </si>
  <si>
    <t>A0010915811</t>
  </si>
  <si>
    <t>NGUYEN NGOC ANH</t>
  </si>
  <si>
    <t>A0011683657</t>
  </si>
  <si>
    <t>A0011235292</t>
  </si>
  <si>
    <t>A0010277721</t>
  </si>
  <si>
    <t>A0011486170</t>
  </si>
  <si>
    <t>A0010500498</t>
  </si>
  <si>
    <t>A0010967900</t>
  </si>
  <si>
    <t>A0010773815</t>
  </si>
  <si>
    <t>A0010746897</t>
  </si>
  <si>
    <t>MAI DUY KHANH</t>
  </si>
  <si>
    <t>A0010549409</t>
  </si>
  <si>
    <t>LE HUU HOA</t>
  </si>
  <si>
    <t>A0010716938</t>
  </si>
  <si>
    <t>NGUYEN MINH TRI</t>
  </si>
  <si>
    <t>A0010765321</t>
  </si>
  <si>
    <t>DAO VAN BON</t>
  </si>
  <si>
    <t>PHAM THI ANH</t>
  </si>
  <si>
    <t>TRAN CONG HUNG</t>
  </si>
  <si>
    <t>NGUYEN VAN NGHI</t>
  </si>
  <si>
    <t>tran quoc viet</t>
  </si>
  <si>
    <t>cao thi lam</t>
  </si>
  <si>
    <t>HUA VAN SON</t>
  </si>
  <si>
    <t>tran van quan</t>
  </si>
  <si>
    <t>Vinh T Phung</t>
  </si>
  <si>
    <t>Mai Hoàng</t>
  </si>
  <si>
    <t>Tuân Con</t>
  </si>
  <si>
    <t>Độc Bước</t>
  </si>
  <si>
    <t>Lan Nhii</t>
  </si>
  <si>
    <t>Nguyễn Thị Tình</t>
  </si>
  <si>
    <t>Hoàn Nguyễn</t>
  </si>
  <si>
    <t>Thanh Kiên</t>
  </si>
  <si>
    <t>Bố Cu Ben</t>
  </si>
  <si>
    <t>Võ Ngọc Tiên</t>
  </si>
  <si>
    <t>Đức Lương</t>
  </si>
  <si>
    <t>Tráng Hùng</t>
  </si>
  <si>
    <t>Dung Hoang</t>
  </si>
  <si>
    <t>Nga Hoàng</t>
  </si>
  <si>
    <t>Dương Loan</t>
  </si>
  <si>
    <t>hư Nami</t>
  </si>
  <si>
    <t>ははハ ははハ</t>
  </si>
  <si>
    <t>Quỳnh Hậu</t>
  </si>
  <si>
    <t>Trần Nguyễn Dũng</t>
  </si>
  <si>
    <t>Định Đạo Đức</t>
  </si>
  <si>
    <t>Tuấn Lê</t>
  </si>
  <si>
    <t>Nguyễn Tuấn Vũ</t>
  </si>
  <si>
    <t>Lan Lan</t>
  </si>
  <si>
    <t>Yến Đin</t>
  </si>
  <si>
    <t>Nguyễn Ngô Nam</t>
  </si>
  <si>
    <t>Trương Thị Ngọc Lê</t>
  </si>
  <si>
    <t>NT TRang</t>
  </si>
  <si>
    <t>Oăn Oăn</t>
  </si>
  <si>
    <t>Phạm Văn Thiết</t>
  </si>
  <si>
    <t>DUONG THI HOA</t>
  </si>
  <si>
    <t xml:space="preserve">
20251110292479</t>
  </si>
  <si>
    <t>VAN HOANG PHAM</t>
  </si>
  <si>
    <t>vu nhat khuong</t>
  </si>
  <si>
    <t>nguyen van tai</t>
  </si>
  <si>
    <t>dau thi ha</t>
  </si>
  <si>
    <t>nguyen thi quyen</t>
  </si>
  <si>
    <t>nguyen ngoc son</t>
  </si>
  <si>
    <t>Ngọc Ánh - A0011456697</t>
  </si>
  <si>
    <t>Nguyễn Thu Hiền - A0011647054</t>
  </si>
  <si>
    <t>Nguyễn Khánh Ly</t>
  </si>
  <si>
    <t>Nắng Mai - A0011684079</t>
  </si>
  <si>
    <t>Hoàng Tử Họ Phan</t>
  </si>
  <si>
    <t>Phan Hien</t>
  </si>
  <si>
    <t>Trần Đại</t>
  </si>
  <si>
    <t>Đỗ Thị Hương Giang</t>
  </si>
  <si>
    <t>TRAN TRUONG GIANG</t>
  </si>
  <si>
    <t>20261012165176</t>
  </si>
  <si>
    <t>A0011035046</t>
  </si>
  <si>
    <t>NGUYEN THANH LAM</t>
  </si>
  <si>
    <t>20260711480786</t>
  </si>
  <si>
    <t>A0010310661</t>
  </si>
  <si>
    <t>PHAM HONG HANH</t>
  </si>
  <si>
    <t>20260911965932</t>
  </si>
  <si>
    <t>A0010621431</t>
  </si>
  <si>
    <t>TRAN VAN LICH</t>
  </si>
  <si>
    <t>20261012166407</t>
  </si>
  <si>
    <t>A0011502907</t>
  </si>
  <si>
    <t>VO THI THUY</t>
  </si>
  <si>
    <t>20261012174438</t>
  </si>
  <si>
    <t>A0010490277</t>
  </si>
  <si>
    <t>20261012161282</t>
  </si>
  <si>
    <t>A0010517140</t>
  </si>
  <si>
    <t>5/10/2026</t>
  </si>
  <si>
    <t>THAI THI THANH TAM</t>
  </si>
  <si>
    <t>20261012166327</t>
  </si>
  <si>
    <t>NGUYEN THI NHINH</t>
  </si>
  <si>
    <t>20261012166348</t>
  </si>
  <si>
    <t>DAO DUY BON</t>
  </si>
  <si>
    <t>20261012166371</t>
  </si>
  <si>
    <t>20261012166385</t>
  </si>
  <si>
    <t>PHAM THI KIM NGOC</t>
  </si>
  <si>
    <t>20261012166300</t>
  </si>
  <si>
    <t>LE NGOC TUAN</t>
  </si>
  <si>
    <t>20261012166339</t>
  </si>
  <si>
    <t>20261012166398</t>
  </si>
  <si>
    <t>NGUYEN THI VAN ANH</t>
  </si>
  <si>
    <t>20261012166402</t>
  </si>
  <si>
    <t>HO THI MY DUYEN</t>
  </si>
  <si>
    <t>20261012166425</t>
  </si>
  <si>
    <t>NGUYEN VAN HOANG</t>
  </si>
  <si>
    <t>20261012166473</t>
  </si>
  <si>
    <t>TRAN KIEU QUYEN</t>
  </si>
  <si>
    <t>20261012166490</t>
  </si>
  <si>
    <t>LUU VAN LAM</t>
  </si>
  <si>
    <t>20261012166497</t>
  </si>
  <si>
    <t>TRUONG THI TAM</t>
  </si>
  <si>
    <t>20261012166537</t>
  </si>
  <si>
    <t>20260811811882</t>
  </si>
  <si>
    <t>NGUYEN HONG NGOC</t>
  </si>
  <si>
    <t>20261012166485</t>
  </si>
  <si>
    <t>20261012166487</t>
  </si>
  <si>
    <t>HUYNH THI KIEU THI</t>
  </si>
  <si>
    <t>20261012166532</t>
  </si>
  <si>
    <t>LE QUANG PHUC</t>
  </si>
  <si>
    <t>20261012166535</t>
  </si>
  <si>
    <t>MAI NGOC TUAN</t>
  </si>
  <si>
    <t>20261012166592</t>
  </si>
  <si>
    <t>NGUYEN THI NGOC</t>
  </si>
  <si>
    <t>20261012166693</t>
  </si>
  <si>
    <t>CAO THI LAM</t>
  </si>
  <si>
    <t>20261012166739</t>
  </si>
  <si>
    <t>PHI THI NGOC ANH</t>
  </si>
  <si>
    <t>20261012166684</t>
  </si>
  <si>
    <t>LE THI SEN</t>
  </si>
  <si>
    <t>20261012166745</t>
  </si>
  <si>
    <t>20261012166594</t>
  </si>
  <si>
    <t>QUANG THANH NHAN</t>
  </si>
  <si>
    <t>20261012166775</t>
  </si>
  <si>
    <t>20261012166848</t>
  </si>
  <si>
    <t>20261012166864</t>
  </si>
  <si>
    <t>NGUYEN TRONG HOANG</t>
  </si>
  <si>
    <t>20261012166839</t>
  </si>
  <si>
    <t>20261012166728</t>
  </si>
  <si>
    <t>VU HONG CHAM</t>
  </si>
  <si>
    <t>20261012166891</t>
  </si>
  <si>
    <t>NGUYEN THI LE CHI</t>
  </si>
  <si>
    <t>20261012166990</t>
  </si>
  <si>
    <t>NGO MINH DUC</t>
  </si>
  <si>
    <t>20261012167012</t>
  </si>
  <si>
    <t>NGUYEN VAN THUYEN</t>
  </si>
  <si>
    <t>20261012166983</t>
  </si>
  <si>
    <t>PHAM THI NHI</t>
  </si>
  <si>
    <t>20261012167156</t>
  </si>
  <si>
    <t>LE PHUONG THI NGOC</t>
  </si>
  <si>
    <t>20261012167226</t>
  </si>
  <si>
    <t>20261012167210</t>
  </si>
  <si>
    <t>20261012167249</t>
  </si>
  <si>
    <t>DINH THI THUY</t>
  </si>
  <si>
    <t>20261012167279</t>
  </si>
  <si>
    <t>20260811899983</t>
  </si>
  <si>
    <t>20261012167325</t>
  </si>
  <si>
    <t>NGUYEN VAN HOI</t>
  </si>
  <si>
    <t>20261012167365</t>
  </si>
  <si>
    <t>TRAN XUAN TRUONG</t>
  </si>
  <si>
    <t>20261012167391</t>
  </si>
  <si>
    <t>20261012167429</t>
  </si>
  <si>
    <t>20261012173856</t>
  </si>
  <si>
    <t>20261012166658</t>
  </si>
  <si>
    <t>LE THI LINH</t>
  </si>
  <si>
    <t>20261012173946</t>
  </si>
  <si>
    <t>BUI VAN TUYEN</t>
  </si>
  <si>
    <t>20261012174060</t>
  </si>
  <si>
    <t>20261012174132</t>
  </si>
  <si>
    <t>20261012174171</t>
  </si>
  <si>
    <t>TRAN THI LY</t>
  </si>
  <si>
    <t>20261012174227</t>
  </si>
  <si>
    <t>LE BA LINH</t>
  </si>
  <si>
    <t>20261012174275</t>
  </si>
  <si>
    <t>NGUYEN THANH TU</t>
  </si>
  <si>
    <t>20261012174219</t>
  </si>
  <si>
    <t>NINH QUOC HUY</t>
  </si>
  <si>
    <t>20261012174283</t>
  </si>
  <si>
    <t>DO VAN TU</t>
  </si>
  <si>
    <t>20261012174347</t>
  </si>
  <si>
    <t>20261012174365</t>
  </si>
  <si>
    <t>TRAN VAN TUYEN</t>
  </si>
  <si>
    <t>20261012174385</t>
  </si>
  <si>
    <t>LE THANH DANH</t>
  </si>
  <si>
    <t>20261012174340</t>
  </si>
  <si>
    <t>PHAM THI THUY TIEN</t>
  </si>
  <si>
    <t>20261012174417</t>
  </si>
  <si>
    <t>DO DUY PHUONG</t>
  </si>
  <si>
    <t>20261012174456</t>
  </si>
  <si>
    <t>PHAM VAN HAI LONG</t>
  </si>
  <si>
    <t>20261012174457</t>
  </si>
  <si>
    <t>20261012174558</t>
  </si>
  <si>
    <t>DONG THI BICH NGAN</t>
  </si>
  <si>
    <t>20261012174590</t>
  </si>
  <si>
    <t>LE THI HAI VAN</t>
  </si>
  <si>
    <t>20261012174577</t>
  </si>
  <si>
    <t>VO HUONG THI THANH</t>
  </si>
  <si>
    <t>20261012174637</t>
  </si>
  <si>
    <t>THACH THI NGOC TAM</t>
  </si>
  <si>
    <t>20261012174656</t>
  </si>
  <si>
    <t>PHAM THI GION</t>
  </si>
  <si>
    <t>20261012174587</t>
  </si>
  <si>
    <t>20261012158043</t>
  </si>
  <si>
    <t>BUI THI HIEN</t>
  </si>
  <si>
    <t>20261012174797</t>
  </si>
  <si>
    <t>VU DUC TRUONG</t>
  </si>
  <si>
    <t>20261012174784</t>
  </si>
  <si>
    <t>20261012174821</t>
  </si>
  <si>
    <t>NGUYEN THI HOAI</t>
  </si>
  <si>
    <t>20261012174815</t>
  </si>
  <si>
    <t>PHAM VAN GIANG</t>
  </si>
  <si>
    <t>20261012175077</t>
  </si>
  <si>
    <t>20261012174875</t>
  </si>
  <si>
    <t>20261012174816</t>
  </si>
  <si>
    <t>NGUYEN DUC MANH</t>
  </si>
  <si>
    <t>20261012175079</t>
  </si>
  <si>
    <t>TRAN THI NGOC TRAM</t>
  </si>
  <si>
    <t>20261012174916</t>
  </si>
  <si>
    <t>DINH THI HOAN</t>
  </si>
  <si>
    <t>20261012174929</t>
  </si>
  <si>
    <t>20261012174983</t>
  </si>
  <si>
    <t>CAI THI TAM</t>
  </si>
  <si>
    <t>20261012175025</t>
  </si>
  <si>
    <t>LAM THI HIEN</t>
  </si>
  <si>
    <t>20261012175062</t>
  </si>
  <si>
    <t>NGO THI NHU HUYNH</t>
  </si>
  <si>
    <t>20261012175121</t>
  </si>
  <si>
    <t>DO THE HIEU</t>
  </si>
  <si>
    <t>20261012175131</t>
  </si>
  <si>
    <t>BACH SY TRUONG</t>
  </si>
  <si>
    <t>20261012175132</t>
  </si>
  <si>
    <t>NGUYEN THI NHU</t>
  </si>
  <si>
    <t>20261012175186</t>
  </si>
  <si>
    <t>NGUYEN MINH TUAN</t>
  </si>
  <si>
    <t>20261012167255</t>
  </si>
  <si>
    <t>20260811915606</t>
  </si>
  <si>
    <t>BUI XUAN VI</t>
  </si>
  <si>
    <t>20260911992622</t>
  </si>
  <si>
    <t>VU THI KIM ANH</t>
  </si>
  <si>
    <t>20260811843412</t>
  </si>
  <si>
    <t>08064399850</t>
  </si>
  <si>
    <t>NGUYEN TRI CUONG</t>
  </si>
  <si>
    <t>20260711737563</t>
  </si>
  <si>
    <t>LUONG NGOC TAN</t>
  </si>
  <si>
    <t>20260811888831</t>
  </si>
  <si>
    <t>HUYNH THI HONG RO</t>
  </si>
  <si>
    <t>20251110310826</t>
  </si>
  <si>
    <t>07084627603</t>
  </si>
  <si>
    <t>PHAM VAN THANG</t>
  </si>
  <si>
    <t>20260811850077</t>
  </si>
  <si>
    <t>CHU TIEN CUONG</t>
  </si>
  <si>
    <t>20261012164773</t>
  </si>
  <si>
    <t>20260911983133</t>
  </si>
  <si>
    <t>09016211528</t>
  </si>
  <si>
    <t>07091825398</t>
  </si>
  <si>
    <t>VU THI HANG</t>
  </si>
  <si>
    <t>20251110328356</t>
  </si>
  <si>
    <t>20251110326724</t>
  </si>
  <si>
    <t>08063910199</t>
  </si>
  <si>
    <t>DOAN THI THU THUONG</t>
  </si>
  <si>
    <t>20261012159468</t>
  </si>
  <si>
    <t>A0011144137</t>
  </si>
  <si>
    <t>20261012174163</t>
  </si>
  <si>
    <t>20261012158409</t>
  </si>
  <si>
    <t>A0010789191</t>
  </si>
  <si>
    <t>DANG VAN TRUONG</t>
  </si>
  <si>
    <t>20261012166809</t>
  </si>
  <si>
    <t>A0010872317</t>
  </si>
  <si>
    <t>20261012166576</t>
  </si>
  <si>
    <t>A0010990262</t>
  </si>
  <si>
    <t>A0010259736</t>
  </si>
  <si>
    <t>20261012166299</t>
  </si>
  <si>
    <t>PHAM VAN LINH</t>
  </si>
  <si>
    <t>20260911943943</t>
  </si>
  <si>
    <t>LE DUC THUAT</t>
  </si>
  <si>
    <t>20261012174186</t>
  </si>
  <si>
    <t>20261012174200</t>
  </si>
  <si>
    <t>08095316189</t>
  </si>
  <si>
    <t>A0010946425</t>
  </si>
  <si>
    <t>20261012174992</t>
  </si>
  <si>
    <t>20261012154530</t>
  </si>
  <si>
    <t>20210602149604</t>
  </si>
  <si>
    <t>20261012165509</t>
  </si>
  <si>
    <t>PHAM HONG THOAN</t>
  </si>
  <si>
    <t>20261012161339</t>
  </si>
  <si>
    <t>20261012159989</t>
  </si>
  <si>
    <t>20261012158889</t>
  </si>
  <si>
    <t>20261012158323</t>
  </si>
  <si>
    <t>H DA MI KPA</t>
  </si>
  <si>
    <t>TRAN DINH TUAN</t>
  </si>
  <si>
    <t xml:space="preserve"> TRINH HAI YEN</t>
  </si>
  <si>
    <t>PHAM KHANH HUNG</t>
  </si>
  <si>
    <t>20260911990020</t>
  </si>
  <si>
    <t xml:space="preserve"> HOANG VAN TRONG</t>
  </si>
  <si>
    <t>NGO TAN DAI</t>
  </si>
  <si>
    <t>NGUYEN VAN HUY</t>
  </si>
  <si>
    <t>LE THI HONG</t>
  </si>
  <si>
    <t>PHAM VIET HAI</t>
  </si>
  <si>
    <t>NGUYEN VAN DOANH</t>
  </si>
  <si>
    <t>20261012174910</t>
  </si>
  <si>
    <t>CAO VAN GIANG</t>
  </si>
  <si>
    <t>HOANG VAN DUNG</t>
  </si>
  <si>
    <t>TRAN VAN VIET</t>
  </si>
  <si>
    <t>TRUONG THI THU TRINH</t>
  </si>
  <si>
    <t>A0010786008</t>
  </si>
  <si>
    <t>TRAN THI NGAN</t>
  </si>
  <si>
    <t>A0011158781</t>
  </si>
  <si>
    <t>NGUYEN KIM NGAN</t>
  </si>
  <si>
    <t>A0010968527</t>
  </si>
  <si>
    <t>TRAN THI LUYEN</t>
  </si>
  <si>
    <t>A0010474932</t>
  </si>
  <si>
    <t>LUU THI LIEN</t>
  </si>
  <si>
    <t>A0010372312</t>
  </si>
  <si>
    <t>BUI THI HANH</t>
  </si>
  <si>
    <t>NGUYEN VAN NHAT</t>
  </si>
  <si>
    <t>A0010679525</t>
  </si>
  <si>
    <t>A0011014857</t>
  </si>
  <si>
    <t>HA MINH HIEN</t>
  </si>
  <si>
    <t>A0010966523</t>
  </si>
  <si>
    <t>DINH CONG HUAN</t>
  </si>
  <si>
    <t>PHAM THI NGOC HAN</t>
  </si>
  <si>
    <t>TRUONG THI HOI</t>
  </si>
  <si>
    <t>A0010778176</t>
  </si>
  <si>
    <t>NGUYEN VAN LUYEN</t>
  </si>
  <si>
    <t>A0011265646</t>
  </si>
  <si>
    <t>MAI THUY</t>
  </si>
  <si>
    <t>A0010640561</t>
  </si>
  <si>
    <t>THU LIEU</t>
  </si>
  <si>
    <t>NGUYEN HUU TRUNG DUC</t>
  </si>
  <si>
    <t>a0011464510</t>
  </si>
  <si>
    <t>A0010709529</t>
  </si>
  <si>
    <t>DINH QUANG LINH</t>
  </si>
  <si>
    <t>A0011097150</t>
  </si>
  <si>
    <t>NGUYEN DUC THANG</t>
  </si>
  <si>
    <t>a0010418316</t>
  </si>
  <si>
    <t>TRINH HAI YEN</t>
  </si>
  <si>
    <t>A0011650849</t>
  </si>
  <si>
    <t>NGUYEN HOAI PHI</t>
  </si>
  <si>
    <t>HOANG THI HOA</t>
  </si>
  <si>
    <t>PHAM HONG ANH</t>
  </si>
  <si>
    <t>Lục Văn Sơn</t>
  </si>
  <si>
    <t>VU DUY THANH</t>
  </si>
  <si>
    <t>NGUYEN THI NGOC BICH</t>
  </si>
  <si>
    <t>DANG THI HOA</t>
  </si>
  <si>
    <t>A0011098921</t>
  </si>
  <si>
    <t>A0010965366</t>
  </si>
  <si>
    <t>PHAN VAN DONG</t>
  </si>
  <si>
    <t>A0011200984</t>
  </si>
  <si>
    <t>VU VAN CHUYEN</t>
  </si>
  <si>
    <t>A0010303478</t>
  </si>
  <si>
    <t>PHAN THI HAI YEN</t>
  </si>
  <si>
    <t>A0010927205</t>
  </si>
  <si>
    <t>HOANG THI THUY</t>
  </si>
  <si>
    <t>NGUYEN ANH NGOC</t>
  </si>
  <si>
    <t>A0011135928</t>
  </si>
  <si>
    <t>HOANG THI LEN</t>
  </si>
  <si>
    <t>HOA THI HUONG</t>
  </si>
  <si>
    <t>TRAN KHANH LY</t>
  </si>
  <si>
    <t>PHAM KHAC TOAN</t>
  </si>
  <si>
    <t>HOANG THI XUAN</t>
  </si>
  <si>
    <t>BUI SON NGUYEN</t>
  </si>
  <si>
    <t>A0010289188</t>
  </si>
  <si>
    <t>PHAM THI TUYET</t>
  </si>
  <si>
    <t>A0010630569</t>
  </si>
  <si>
    <t>TIN NGUYEN</t>
  </si>
  <si>
    <t>A0011690879</t>
  </si>
  <si>
    <t>07089822353</t>
  </si>
  <si>
    <t>09063534679</t>
  </si>
  <si>
    <t>HOANG THI KIM ANH</t>
  </si>
  <si>
    <t>TRAN MINH TAM</t>
  </si>
  <si>
    <t>NGUYEN THANH DAT</t>
  </si>
  <si>
    <t>TA THI THU TRANG</t>
  </si>
  <si>
    <t>PHAM THI HANG</t>
  </si>
  <si>
    <t>LUONG VAN KIEN</t>
  </si>
  <si>
    <t>LUONG VAN HOA</t>
  </si>
  <si>
    <t>NGUYEN VAN CANH</t>
  </si>
  <si>
    <t>NGUYEN MINH CHUNG</t>
  </si>
  <si>
    <t>NGUYEN THI HONG ANH</t>
  </si>
  <si>
    <t>CHAU NGOC TRAM</t>
  </si>
  <si>
    <t>NGUYEN VAN TRUONG</t>
  </si>
  <si>
    <t>TRAN DUY LINH</t>
  </si>
  <si>
    <t>BUI THI NHI</t>
  </si>
  <si>
    <t>CAO VAN HIEU</t>
  </si>
  <si>
    <t>NGUYEN THI MONG</t>
  </si>
  <si>
    <t>NGUYEN DANG TRUONG KHOA</t>
  </si>
  <si>
    <t>DOAN THI LIEN</t>
  </si>
  <si>
    <t>HOANG VAN TIEN</t>
  </si>
  <si>
    <t>20261012174608</t>
  </si>
  <si>
    <t>NGUYEN VAN PHI</t>
  </si>
  <si>
    <t>DO QUANG TY</t>
  </si>
  <si>
    <t>BUI THI HOAI</t>
  </si>
  <si>
    <t>BUI VAN QUAN</t>
  </si>
  <si>
    <t>A0011135186</t>
  </si>
  <si>
    <t xml:space="preserve">20260912144314
</t>
  </si>
  <si>
    <t>HUU HIEU</t>
  </si>
  <si>
    <t>NGUYEN VAN DAT</t>
  </si>
  <si>
    <t>NHUAN HOANG</t>
  </si>
  <si>
    <t>HAI LINH</t>
  </si>
  <si>
    <t>A0011006930</t>
  </si>
  <si>
    <t>HOAI LONG</t>
  </si>
  <si>
    <t>A0011295763</t>
  </si>
  <si>
    <t>A0010436277</t>
  </si>
  <si>
    <t>XUAN TRUONG</t>
  </si>
  <si>
    <t>A0010858231</t>
  </si>
  <si>
    <t>MINH THU</t>
  </si>
  <si>
    <t>A0011052436</t>
  </si>
  <si>
    <t>HUY NGUYEN</t>
  </si>
  <si>
    <t>A0011029254</t>
  </si>
  <si>
    <t>A0011196734</t>
  </si>
  <si>
    <t>A0011562128</t>
  </si>
  <si>
    <t>DIEP THI NGOC</t>
  </si>
  <si>
    <t>8476120099153258</t>
  </si>
  <si>
    <t>TRAN THI THOM</t>
  </si>
  <si>
    <t xml:space="preserve">6645129978848178
</t>
  </si>
  <si>
    <t>NGUYEN DINH BAC</t>
  </si>
  <si>
    <t>6237292262972864</t>
  </si>
  <si>
    <t>PHAM VIET QUAN</t>
  </si>
  <si>
    <t>9268719063184530</t>
  </si>
  <si>
    <t>NGUYEN THI LOI</t>
  </si>
  <si>
    <t>HA VAN XUAN</t>
  </si>
  <si>
    <t>9259409694122114</t>
  </si>
  <si>
    <t>TRAN LIEN</t>
  </si>
  <si>
    <t>2955313704515313</t>
  </si>
  <si>
    <t>3580884058656403</t>
  </si>
  <si>
    <t>NGUYEN DINH VIET</t>
  </si>
  <si>
    <t>6811294765656478</t>
  </si>
  <si>
    <t>HA THI CHINH</t>
  </si>
  <si>
    <t xml:space="preserve">5625282510932323
</t>
  </si>
  <si>
    <t>TRAN HUNG THANH</t>
  </si>
  <si>
    <t>8953052784745468</t>
  </si>
  <si>
    <t>1624461747639405</t>
  </si>
  <si>
    <t>VU THE THUAN</t>
  </si>
  <si>
    <t>6294258310597079</t>
  </si>
  <si>
    <t>NGUYEN VAN PHU</t>
  </si>
  <si>
    <t>28709230612000997</t>
  </si>
  <si>
    <t>2757828197620001</t>
  </si>
  <si>
    <t>VO THI NGAN HOAI</t>
  </si>
  <si>
    <t>4926151530756609</t>
  </si>
  <si>
    <t>10062336290503509</t>
  </si>
  <si>
    <t>KIM NGUYEN NHU Y</t>
  </si>
  <si>
    <t xml:space="preserve">3808391975940071 </t>
  </si>
  <si>
    <t>NGUYEN TRIEU DANG</t>
  </si>
  <si>
    <t>2993459484047066</t>
  </si>
  <si>
    <t>LE THI DIEM MI</t>
  </si>
  <si>
    <t>2899513153461981</t>
  </si>
  <si>
    <t>NGUYEN NGOC AN</t>
  </si>
  <si>
    <t>29224260517174270
26307578732238423
'26307578732238423</t>
  </si>
  <si>
    <t>TRAN DINH DAT</t>
  </si>
  <si>
    <t xml:space="preserve">6539824439459523
</t>
  </si>
  <si>
    <t>DINH VAN CANH</t>
  </si>
  <si>
    <t>2795225780576497</t>
  </si>
  <si>
    <t>QUAN THI THU HANG</t>
  </si>
  <si>
    <t>7357351234293110</t>
  </si>
  <si>
    <t>3425526577509273</t>
  </si>
  <si>
    <t>NGUYEN THI MAI</t>
  </si>
  <si>
    <t>2598643313593457</t>
  </si>
  <si>
    <t>9660049110748948</t>
  </si>
  <si>
    <t>HOANG THU HA</t>
  </si>
  <si>
    <t>2761537547270109</t>
  </si>
  <si>
    <t>DAO THI THUY</t>
  </si>
  <si>
    <t>27619525167741074</t>
  </si>
  <si>
    <t>DINH VAN TAI</t>
  </si>
  <si>
    <t>2522547547785536</t>
  </si>
  <si>
    <t>TRAN THI THU DUNG</t>
  </si>
  <si>
    <t>6051049308311157</t>
  </si>
  <si>
    <t>6202620273087508</t>
  </si>
  <si>
    <t>LE THI ANH</t>
  </si>
  <si>
    <t>26630763769901469</t>
  </si>
  <si>
    <t>VAN TUAN CHAU</t>
  </si>
  <si>
    <t>39491954697055336</t>
  </si>
  <si>
    <t>HOANG ANH TUAN</t>
  </si>
  <si>
    <t>2337941066235431</t>
  </si>
  <si>
    <t>NGUYEN ANH LAP</t>
  </si>
  <si>
    <t>4949013125205631</t>
  </si>
  <si>
    <t>7293806497347746</t>
  </si>
  <si>
    <t>VU THI THU HUONG</t>
  </si>
  <si>
    <t>3150634128295521</t>
  </si>
  <si>
    <t>HOANG VAN HIEU</t>
  </si>
  <si>
    <t>3505899216155359</t>
  </si>
  <si>
    <t>TRAN PHUONG NAM</t>
  </si>
  <si>
    <t>29022805970682271</t>
  </si>
  <si>
    <t>NGUYEN TRAN TAM NHU</t>
  </si>
  <si>
    <t>5721610671249805</t>
  </si>
  <si>
    <t>TRAN THI BAO THU</t>
  </si>
  <si>
    <t>6922537621198726</t>
  </si>
  <si>
    <t>HA THAI HUYNH</t>
  </si>
  <si>
    <t>4949098811768823</t>
  </si>
  <si>
    <t>NGUYEN THI TRA</t>
  </si>
  <si>
    <t>8830654633722186</t>
  </si>
  <si>
    <t>DINH SY NAM</t>
  </si>
  <si>
    <t>3049956811715762</t>
  </si>
  <si>
    <t>DOAN THI THAM</t>
  </si>
  <si>
    <t>6231264910269430</t>
  </si>
  <si>
    <t>NGUYEN THI QUYEN</t>
  </si>
  <si>
    <t>25086394930951391</t>
  </si>
  <si>
    <t>A0010453325</t>
  </si>
  <si>
    <t>27374954212152100</t>
  </si>
  <si>
    <t>A0011071804</t>
  </si>
  <si>
    <t>25351997237777300</t>
  </si>
  <si>
    <t>A0010835271</t>
  </si>
  <si>
    <t>2987569164686450</t>
  </si>
  <si>
    <t>A0010852551</t>
  </si>
  <si>
    <t>5377038582377300</t>
  </si>
  <si>
    <t>A0011055265</t>
  </si>
  <si>
    <t>6767898366658590</t>
  </si>
  <si>
    <t>A0010851883</t>
  </si>
  <si>
    <t>A0010849495</t>
  </si>
  <si>
    <t>5989666584383630</t>
  </si>
  <si>
    <t>A0011006429</t>
  </si>
  <si>
    <t>24025828113730600</t>
  </si>
  <si>
    <t>A0010706306</t>
  </si>
  <si>
    <t>2769961649715390</t>
  </si>
  <si>
    <t>A0011035174</t>
  </si>
  <si>
    <t>8776622879045140</t>
  </si>
  <si>
    <t>A0010744191</t>
  </si>
  <si>
    <t>5985441881475320</t>
  </si>
  <si>
    <t>A0011435985</t>
  </si>
  <si>
    <t>2733498480081030</t>
  </si>
  <si>
    <t>A0010589291</t>
  </si>
  <si>
    <t>24720236080969400</t>
  </si>
  <si>
    <t>Lê Viết Tuấn</t>
  </si>
  <si>
    <t>3665666393475020</t>
  </si>
  <si>
    <t>A0011059644</t>
  </si>
  <si>
    <t>39660150846909400</t>
  </si>
  <si>
    <t>A0011511428</t>
  </si>
  <si>
    <t>25318802164415000</t>
  </si>
  <si>
    <t>A0010626533</t>
  </si>
  <si>
    <t>25826890730241100</t>
  </si>
  <si>
    <t>A0011217496</t>
  </si>
  <si>
    <t>8782529018452850</t>
  </si>
  <si>
    <t>6867315336624410</t>
  </si>
  <si>
    <t>A0010715058</t>
  </si>
  <si>
    <t>2160715520699430</t>
  </si>
  <si>
    <t>A0010563650</t>
  </si>
  <si>
    <t>4734869083226670</t>
  </si>
  <si>
    <t>A0011125303</t>
  </si>
  <si>
    <t>6869849009725290</t>
  </si>
  <si>
    <t>A0010948382</t>
  </si>
  <si>
    <t>5273122116089750</t>
  </si>
  <si>
    <t>A0010669057</t>
  </si>
  <si>
    <t>8512000468915420</t>
  </si>
  <si>
    <t>A0010641910</t>
  </si>
  <si>
    <t>2238916202895790</t>
  </si>
  <si>
    <t>A0011052424</t>
  </si>
  <si>
    <t>6090784177667260</t>
  </si>
  <si>
    <t>A0010993779</t>
  </si>
  <si>
    <t>6128597980501530</t>
  </si>
  <si>
    <t>A0011089325</t>
  </si>
  <si>
    <t>5974187102683540</t>
  </si>
  <si>
    <t>A0010933519</t>
  </si>
  <si>
    <t>24508315722190500</t>
  </si>
  <si>
    <t>A0010691880</t>
  </si>
  <si>
    <t>5912406192186830</t>
  </si>
  <si>
    <t>A0010846654</t>
  </si>
  <si>
    <t>25442736348674300</t>
  </si>
  <si>
    <t>A0011060757</t>
  </si>
  <si>
    <t>1791199048989</t>
  </si>
  <si>
    <t>A0011039338</t>
  </si>
  <si>
    <t>6746237775480410</t>
  </si>
  <si>
    <t>A0010599915</t>
  </si>
  <si>
    <t>5978341772251090</t>
  </si>
  <si>
    <t>A0010385110</t>
  </si>
  <si>
    <t>1952113381545290</t>
  </si>
  <si>
    <t>A0011390275</t>
  </si>
  <si>
    <t>5079593065478670</t>
  </si>
  <si>
    <t>A0011074662</t>
  </si>
  <si>
    <t>3686810018056090</t>
  </si>
  <si>
    <t>A0010975295</t>
  </si>
  <si>
    <t>7128858083854470</t>
  </si>
  <si>
    <t>A0011145004</t>
  </si>
  <si>
    <t>9242243635806450</t>
  </si>
  <si>
    <t>A0011038142</t>
  </si>
  <si>
    <t>29022805970682200</t>
  </si>
  <si>
    <t>A0011006923</t>
  </si>
  <si>
    <t>9693761220741280</t>
  </si>
  <si>
    <t>A0010999631</t>
  </si>
  <si>
    <t>24809039445459200</t>
  </si>
  <si>
    <t>A0010980658</t>
  </si>
  <si>
    <t>5517449144985480</t>
  </si>
  <si>
    <t>A0010532062</t>
  </si>
  <si>
    <t>2136077153092160</t>
  </si>
  <si>
    <t>Tien Pham</t>
  </si>
  <si>
    <t>29133682722891700</t>
  </si>
  <si>
    <t>A0010542474</t>
  </si>
  <si>
    <t>3239941622802240</t>
  </si>
  <si>
    <t>A0010874332</t>
  </si>
  <si>
    <t>4175754662510810</t>
  </si>
  <si>
    <t>A0010520197</t>
  </si>
  <si>
    <t>5277020609055570</t>
  </si>
  <si>
    <t>A0011514893</t>
  </si>
  <si>
    <t>4977873355673700</t>
  </si>
  <si>
    <t>A0011059628</t>
  </si>
  <si>
    <t>26516224394635400</t>
  </si>
  <si>
    <t>A0011673213</t>
  </si>
  <si>
    <t>29334159322857900</t>
  </si>
  <si>
    <t>Lynh Lynn</t>
  </si>
  <si>
    <t>28234874722875900</t>
  </si>
  <si>
    <t>A0010655980</t>
  </si>
  <si>
    <t>3460709657358630</t>
  </si>
  <si>
    <t>A0010703605</t>
  </si>
  <si>
    <t>10. Gửi My Number/マイナンバー</t>
  </si>
  <si>
    <t>5280650148728490</t>
  </si>
  <si>
    <t>A0010801176</t>
  </si>
  <si>
    <t>3801494333208910</t>
  </si>
  <si>
    <t>A0011023207</t>
  </si>
  <si>
    <t>8859393354132900</t>
  </si>
  <si>
    <t>A0010952799</t>
  </si>
  <si>
    <t>5115314368560200</t>
  </si>
  <si>
    <t>A0010968958</t>
  </si>
  <si>
    <t>6762780680514700</t>
  </si>
  <si>
    <t>A0011206268</t>
  </si>
  <si>
    <t>7436837703098910</t>
  </si>
  <si>
    <t>A0011255946</t>
  </si>
  <si>
    <t>7354988587962600</t>
  </si>
  <si>
    <t>5963109190401120</t>
  </si>
  <si>
    <t>A0010515727</t>
  </si>
  <si>
    <t>3400678753345080</t>
  </si>
  <si>
    <t>A0010805538</t>
  </si>
  <si>
    <t>3562796840414840</t>
  </si>
  <si>
    <t>A0011310131</t>
  </si>
  <si>
    <t>28353100174297200</t>
  </si>
  <si>
    <t>A0010665627</t>
  </si>
  <si>
    <t>3124669067625800</t>
  </si>
  <si>
    <t>A0010698552</t>
  </si>
  <si>
    <t>4054975307849610</t>
  </si>
  <si>
    <t>A0011076412</t>
  </si>
  <si>
    <t>3049956811715760</t>
  </si>
  <si>
    <t>A0010587631</t>
  </si>
  <si>
    <t>9631108180240500</t>
  </si>
  <si>
    <t>A0011003995</t>
  </si>
  <si>
    <t>7852609761517400</t>
  </si>
  <si>
    <t>A0010871597</t>
  </si>
  <si>
    <t>6820235918081590</t>
  </si>
  <si>
    <t>A0010948999</t>
  </si>
  <si>
    <t>5637832102964774</t>
  </si>
  <si>
    <t>A0010819112</t>
  </si>
  <si>
    <t>8888782554466970</t>
  </si>
  <si>
    <t>Suanhduc A0011705457</t>
  </si>
  <si>
    <t>Linh Trang A0011645340</t>
  </si>
  <si>
    <t>Nguyễn Thu Hiền - A0011456888</t>
  </si>
  <si>
    <t>Nguyễn Văn Huân A0011498462</t>
  </si>
  <si>
    <t>Đinh Thị Huế A0011352587</t>
  </si>
  <si>
    <t>Nguyễn Phương Thảo A0011447199</t>
  </si>
  <si>
    <t>VU DAI TRUONG</t>
  </si>
  <si>
    <t>LE NHAT HAO</t>
  </si>
  <si>
    <t>NGUYEN DANG HIEU</t>
  </si>
  <si>
    <t>LE PHUONG THAO</t>
  </si>
  <si>
    <t>BUI NGOC ANH</t>
  </si>
  <si>
    <t>5449693491795386</t>
  </si>
  <si>
    <t>Hoàng Mỹ Linh</t>
  </si>
  <si>
    <t>5716665345088495</t>
  </si>
  <si>
    <t>L.Thi Việt Anh</t>
  </si>
  <si>
    <t>Nguyễn Văn Quân</t>
  </si>
  <si>
    <t>5800879780004504</t>
  </si>
  <si>
    <t>LE MANH CUONG</t>
  </si>
  <si>
    <t>32580644274916024</t>
  </si>
  <si>
    <t>24720822860934965</t>
  </si>
  <si>
    <t>NGUYEN THI HONG CHUNG</t>
  </si>
  <si>
    <t>4725553190841762</t>
  </si>
  <si>
    <t>JP khác</t>
  </si>
  <si>
    <t>QUACH THI HUE</t>
  </si>
  <si>
    <t>23950944844520144</t>
  </si>
  <si>
    <t>Nguyễn Huy Quang</t>
  </si>
  <si>
    <t>3498474980271422</t>
  </si>
  <si>
    <t>28737093202592330</t>
  </si>
  <si>
    <t>Trần Minh Nguyệt</t>
  </si>
  <si>
    <t>VU THI THO</t>
  </si>
  <si>
    <t>trang.th@altius-link.com.vn</t>
  </si>
  <si>
    <t>A0010575209</t>
  </si>
  <si>
    <t>A0010995431</t>
  </si>
  <si>
    <t>THI VAN ANH LA</t>
  </si>
  <si>
    <t>A0010676210</t>
  </si>
  <si>
    <t>BUI THI THANH HANG</t>
  </si>
  <si>
    <t>A0010992547</t>
  </si>
  <si>
    <t>TRIEU XUAN QUYEN</t>
  </si>
  <si>
    <t>A0011082504</t>
  </si>
  <si>
    <t>VAN SI CAO</t>
  </si>
  <si>
    <t>A0010380981</t>
  </si>
  <si>
    <t>NGUYEN VAN ANH TUAN</t>
  </si>
  <si>
    <t>A0011652727</t>
  </si>
  <si>
    <t>THI HUYEN HOANG</t>
  </si>
  <si>
    <t>A0011056259</t>
  </si>
  <si>
    <t>XUAN TUAN PHAM</t>
  </si>
  <si>
    <t>A0011265425</t>
  </si>
  <si>
    <t>MINH THANH DINH</t>
  </si>
  <si>
    <t>A0010711075</t>
  </si>
  <si>
    <t>NGOC HAN VO</t>
  </si>
  <si>
    <t>A0010316522</t>
  </si>
  <si>
    <t>VAN KHIEM DINH</t>
  </si>
  <si>
    <t>A0011447711</t>
  </si>
  <si>
    <t>A0011548754</t>
  </si>
  <si>
    <t>CONG KHANH NGUYEN</t>
  </si>
  <si>
    <t>A0010804700</t>
  </si>
  <si>
    <t>VAN TAY NGUYEN</t>
  </si>
  <si>
    <t>A0010219250</t>
  </si>
  <si>
    <t>TRONG THANH TAM VO</t>
  </si>
  <si>
    <t>A0010366790</t>
  </si>
  <si>
    <t>NGUYEN THI SINH</t>
  </si>
  <si>
    <t>A0011496161</t>
  </si>
  <si>
    <t>HUYNH VAN SANG</t>
  </si>
  <si>
    <t>A0010636493</t>
  </si>
  <si>
    <t>NGUYEN DON HIEN</t>
  </si>
  <si>
    <t>A0010752797</t>
  </si>
  <si>
    <t>TRONG TIEN NGUYEN</t>
  </si>
  <si>
    <t>A0010715007</t>
  </si>
  <si>
    <t>VAN LOI NGUYEN</t>
  </si>
  <si>
    <t>A0010945812</t>
  </si>
  <si>
    <t>ANH TUAN NGUYEN</t>
  </si>
  <si>
    <t>A0010799278</t>
  </si>
  <si>
    <t>PHAN HUY TUNG</t>
  </si>
  <si>
    <t>A0010606940</t>
  </si>
  <si>
    <t>THUY HANG</t>
  </si>
  <si>
    <t>A0010425847</t>
  </si>
  <si>
    <t>QUANG PHUOC</t>
  </si>
  <si>
    <t>A0010673774</t>
  </si>
  <si>
    <t>DINH THI HUE</t>
  </si>
  <si>
    <t>A0011352587</t>
  </si>
  <si>
    <t>NGUYEN BA HOAN</t>
  </si>
  <si>
    <t>20261012174518</t>
  </si>
  <si>
    <t>NGUYEN QUANG TUNG</t>
  </si>
  <si>
    <t>20261012174581</t>
  </si>
  <si>
    <t>NGUYEN THI THU TRANG</t>
  </si>
  <si>
    <t>20261012174546</t>
  </si>
  <si>
    <t>NGUYEN NGOC SON</t>
  </si>
  <si>
    <t>20261012175016</t>
  </si>
  <si>
    <t>TRUONG THI HIEN</t>
  </si>
  <si>
    <t>20261012175711</t>
  </si>
  <si>
    <t>20261012175185</t>
  </si>
  <si>
    <t>20260911971780</t>
  </si>
  <si>
    <t>20260912123211</t>
  </si>
  <si>
    <t>PHAM QUOC BAO</t>
  </si>
  <si>
    <t>20260911944592</t>
  </si>
  <si>
    <t>20261012174572</t>
  </si>
  <si>
    <t>20260912035973</t>
  </si>
  <si>
    <t>A0011181524</t>
  </si>
  <si>
    <t>A0010870736</t>
  </si>
  <si>
    <t>A0011344653</t>
  </si>
  <si>
    <t>A0011007429</t>
  </si>
  <si>
    <t>A0010923233</t>
  </si>
  <si>
    <t>A0011432217</t>
  </si>
  <si>
    <t>A0011686236</t>
  </si>
  <si>
    <t>A0011360740</t>
  </si>
  <si>
    <t>A0011224685</t>
  </si>
  <si>
    <t>A0011324389</t>
  </si>
  <si>
    <t>A0010649487</t>
  </si>
  <si>
    <t>A0011539139</t>
  </si>
  <si>
    <t>A0010793851</t>
  </si>
  <si>
    <t>A0010834855</t>
  </si>
  <si>
    <t>A0010787749</t>
  </si>
  <si>
    <t>A0010576882</t>
  </si>
  <si>
    <t>A0010365051</t>
  </si>
  <si>
    <t>A0011494949</t>
  </si>
  <si>
    <t>A0011159471</t>
  </si>
  <si>
    <t>A0011509411</t>
  </si>
  <si>
    <t>A0010945470</t>
  </si>
  <si>
    <t>A0010131343</t>
  </si>
  <si>
    <t>A0011487460</t>
  </si>
  <si>
    <t>A0011016960</t>
  </si>
  <si>
    <t>A0011273621</t>
  </si>
  <si>
    <t>A0010263671</t>
  </si>
  <si>
    <t>A0011226469</t>
  </si>
  <si>
    <t>A0010855220</t>
  </si>
  <si>
    <t>A0010600067</t>
  </si>
  <si>
    <t>A0011015412</t>
  </si>
  <si>
    <t>A0010771320</t>
  </si>
  <si>
    <t>A0010637892</t>
  </si>
  <si>
    <t>A0010487164</t>
  </si>
  <si>
    <t>A0011326037</t>
  </si>
  <si>
    <t>A0011152856</t>
  </si>
  <si>
    <t>A0010870816</t>
  </si>
  <si>
    <t>A0010497709</t>
  </si>
  <si>
    <t>A0011450759</t>
  </si>
  <si>
    <t>A0010417359</t>
  </si>
  <si>
    <t>A0011350331</t>
  </si>
  <si>
    <t>A0011495060</t>
  </si>
  <si>
    <t>A0011310398</t>
  </si>
  <si>
    <t>A0010367288</t>
  </si>
  <si>
    <t>A0010132291</t>
  </si>
  <si>
    <t>A0011465546</t>
  </si>
  <si>
    <t>A0011006100</t>
  </si>
  <si>
    <t>A0010963496</t>
  </si>
  <si>
    <t>A0010672492</t>
  </si>
  <si>
    <t>A0010857090</t>
  </si>
  <si>
    <t>A0011336631</t>
  </si>
  <si>
    <t>A0011333693</t>
  </si>
  <si>
    <t>A0011461403</t>
  </si>
  <si>
    <t>A0011456674</t>
  </si>
  <si>
    <t>A0011534829</t>
  </si>
  <si>
    <t>A0010179987</t>
  </si>
  <si>
    <t>A0011501208</t>
  </si>
  <si>
    <t>A0010769904</t>
  </si>
  <si>
    <t>A0011057088</t>
  </si>
  <si>
    <t>A0011010697</t>
  </si>
  <si>
    <t>A0010991837</t>
  </si>
  <si>
    <t>A0010819590</t>
  </si>
  <si>
    <t>A0010864396</t>
  </si>
  <si>
    <t>A0010536721</t>
  </si>
  <si>
    <t>A0010780086</t>
  </si>
  <si>
    <t>A0010955988</t>
  </si>
  <si>
    <t>Yến Ny Trần</t>
  </si>
  <si>
    <t>A0011282354</t>
  </si>
  <si>
    <t>A0011569085</t>
  </si>
  <si>
    <t>A0011085453</t>
  </si>
  <si>
    <t>A0010629416</t>
  </si>
  <si>
    <t>A0011263237</t>
  </si>
  <si>
    <t>A0010674287</t>
  </si>
  <si>
    <t>A0011458390</t>
  </si>
  <si>
    <t>A0011436860</t>
  </si>
  <si>
    <t>A0011324413</t>
  </si>
  <si>
    <t>A0010970279</t>
  </si>
  <si>
    <t>A0010786023</t>
  </si>
  <si>
    <t>NG Khánh</t>
  </si>
  <si>
    <t>A0010773004</t>
  </si>
  <si>
    <t>A0011150605</t>
  </si>
  <si>
    <t>A0010496548</t>
  </si>
  <si>
    <t>A0010699753</t>
  </si>
  <si>
    <t>A0010844581</t>
  </si>
  <si>
    <t>Lương Ngọc</t>
  </si>
  <si>
    <t>A0011444182</t>
  </si>
  <si>
    <t>Huyen Tran</t>
  </si>
  <si>
    <t>ロー・ヴァン ー・ズン</t>
  </si>
  <si>
    <t>A0011095558</t>
  </si>
  <si>
    <t>A0010417634</t>
  </si>
  <si>
    <t>Duyên Susu</t>
  </si>
  <si>
    <t>A0011574277</t>
  </si>
  <si>
    <t>A0010819558</t>
  </si>
  <si>
    <t>A0011546519</t>
  </si>
  <si>
    <t>A0010982126</t>
  </si>
  <si>
    <t>A0011642370</t>
  </si>
  <si>
    <t>A0010514192</t>
  </si>
  <si>
    <t>Lan Giấy</t>
  </si>
  <si>
    <t>A0011640573</t>
  </si>
  <si>
    <t>A0011004258</t>
  </si>
  <si>
    <t>A0010782152</t>
  </si>
  <si>
    <t>A0011640541</t>
  </si>
  <si>
    <t>A0011027096</t>
  </si>
  <si>
    <t>07091970208</t>
  </si>
  <si>
    <t>07085162692</t>
  </si>
  <si>
    <t>TRAN DINH DAI</t>
  </si>
  <si>
    <t>20260912134741</t>
  </si>
  <si>
    <t>A0010799851</t>
  </si>
  <si>
    <t>20261012166415</t>
  </si>
  <si>
    <t>A0011581296</t>
  </si>
  <si>
    <t>PHAM HUY NGOC</t>
  </si>
  <si>
    <t>20260811898018</t>
  </si>
  <si>
    <t>A0010707744</t>
  </si>
  <si>
    <t>TRUONG QUANG LOI</t>
  </si>
  <si>
    <t>20260912135992</t>
  </si>
  <si>
    <t>A0011705227</t>
  </si>
  <si>
    <t>PHAM THANH TUNG</t>
  </si>
  <si>
    <t>20260912136008</t>
  </si>
  <si>
    <t>A0011685881</t>
  </si>
  <si>
    <t>LIM THI HONG ANH</t>
  </si>
  <si>
    <t>20260911983247</t>
  </si>
  <si>
    <t>A0010798433</t>
  </si>
  <si>
    <t>20261012166692</t>
  </si>
  <si>
    <t>A0010764283</t>
  </si>
  <si>
    <t>NGUYEN THI THAO SUONG</t>
  </si>
  <si>
    <t>20261012167144</t>
  </si>
  <si>
    <t>A0011008985</t>
  </si>
  <si>
    <t>20260912000502</t>
  </si>
  <si>
    <t>20261012160768</t>
  </si>
  <si>
    <t>A0010686668</t>
  </si>
  <si>
    <t>20261012167119</t>
  </si>
  <si>
    <t>A0011324489</t>
  </si>
  <si>
    <t>PHAM VAN HOAN</t>
  </si>
  <si>
    <t>20260912037157</t>
  </si>
  <si>
    <t>A0011598938</t>
  </si>
  <si>
    <t>20260911988519</t>
  </si>
  <si>
    <t>A0011677393</t>
  </si>
  <si>
    <t>PHAN VAN NGA</t>
  </si>
  <si>
    <t>20260711490144</t>
  </si>
  <si>
    <t>A0010677197</t>
  </si>
  <si>
    <t>NGUYEN THI SIM</t>
  </si>
  <si>
    <t>A0011231944</t>
  </si>
  <si>
    <t>PHAN VAN THUAN</t>
  </si>
  <si>
    <t>A0011046782</t>
  </si>
  <si>
    <t>NGUYEN DUC NAM</t>
  </si>
  <si>
    <t>A0010597893</t>
  </si>
  <si>
    <t>TRAN XUAN VY</t>
  </si>
  <si>
    <t>A0011125002</t>
  </si>
  <si>
    <t>A0010701621</t>
  </si>
  <si>
    <t>NGUYEN THI THANH LOAN</t>
  </si>
  <si>
    <t>A0011380594</t>
  </si>
  <si>
    <t>TRAN GIANG NAM</t>
  </si>
  <si>
    <t>A0010798733</t>
  </si>
  <si>
    <t>LE QUOC TRUNG</t>
  </si>
  <si>
    <t>A0010430582</t>
  </si>
  <si>
    <t>LUONG VAN DUC</t>
  </si>
  <si>
    <t>A0011290066</t>
  </si>
  <si>
    <t>TRAN DINH LOI</t>
  </si>
  <si>
    <t>20260911991056</t>
  </si>
  <si>
    <t>A0010610709</t>
  </si>
  <si>
    <t>dang manh truong</t>
  </si>
  <si>
    <t xml:space="preserve">1940713279377566 </t>
  </si>
  <si>
    <t>van thuc</t>
  </si>
  <si>
    <t>20261012166028</t>
  </si>
  <si>
    <t>le ngoc anh</t>
  </si>
  <si>
    <t>20251010137190</t>
  </si>
  <si>
    <t>van nam</t>
  </si>
  <si>
    <t>20260912085108</t>
  </si>
  <si>
    <t>dau yen</t>
  </si>
  <si>
    <t>20260912100664</t>
  </si>
  <si>
    <t>mail</t>
  </si>
  <si>
    <t>le nhat linh</t>
  </si>
  <si>
    <t>20260912136544</t>
  </si>
  <si>
    <t>vuong hong tu</t>
  </si>
  <si>
    <t>Phạm Đoàn</t>
  </si>
  <si>
    <t>2472045096237642</t>
  </si>
  <si>
    <t>Thảo Phương</t>
  </si>
  <si>
    <t>2702038879876123</t>
  </si>
  <si>
    <t>ng thi tinh</t>
  </si>
  <si>
    <t>28353370580974678</t>
  </si>
  <si>
    <t>duong hoa</t>
  </si>
  <si>
    <t xml:space="preserve">3215385038552287 </t>
  </si>
  <si>
    <t>huynh kim tho</t>
  </si>
  <si>
    <t xml:space="preserve"> 7131213340276212</t>
  </si>
  <si>
    <t>Phan Thị Bích</t>
  </si>
  <si>
    <t>25162489473375392</t>
  </si>
  <si>
    <t>tran huyen</t>
  </si>
  <si>
    <t xml:space="preserve">4706222729470947 </t>
  </si>
  <si>
    <t>thu trang</t>
  </si>
  <si>
    <t>20261012159993</t>
  </si>
  <si>
    <t>viet hung</t>
  </si>
  <si>
    <t>2329628080476773</t>
  </si>
  <si>
    <t>van duc</t>
  </si>
  <si>
    <t xml:space="preserve"> 8934534363318617</t>
  </si>
  <si>
    <t>mai tram</t>
  </si>
  <si>
    <t>20261012166847</t>
  </si>
  <si>
    <t>van cuong</t>
  </si>
  <si>
    <t>20261012170549</t>
  </si>
  <si>
    <t>quang trieu</t>
  </si>
  <si>
    <t>20260811802556</t>
  </si>
  <si>
    <t>huong giang</t>
  </si>
  <si>
    <t>20260911988541</t>
  </si>
  <si>
    <t>mai huyen</t>
  </si>
  <si>
    <t>20260912018927</t>
  </si>
  <si>
    <t>Danh Ngọc Hiêp</t>
  </si>
  <si>
    <t>Do Thi huong Giang</t>
  </si>
  <si>
    <t>Vượng moon</t>
  </si>
  <si>
    <t>nguyễn thị cẩm hường</t>
  </si>
  <si>
    <t>Phan Hiên</t>
  </si>
  <si>
    <t>Nguyễn Hoa</t>
  </si>
  <si>
    <t>Phi Huynh</t>
  </si>
  <si>
    <t>VAN HOANG NGUYEN</t>
  </si>
  <si>
    <t>VAN LAM LUU</t>
  </si>
  <si>
    <t>NGOC TUAN MAI</t>
  </si>
  <si>
    <t>LUONG THI TAM</t>
  </si>
  <si>
    <r>
      <rPr>
        <sz val="11"/>
        <rFont val="Times New Roman"/>
        <charset val="134"/>
      </rPr>
      <t>3. Tình trạng thẻ/</t>
    </r>
    <r>
      <rPr>
        <sz val="11"/>
        <rFont val="ＭＳ ゴシック"/>
        <charset val="128"/>
      </rPr>
      <t>カード</t>
    </r>
    <r>
      <rPr>
        <sz val="11"/>
        <rFont val="SimSun"/>
        <charset val="134"/>
      </rPr>
      <t>発送状況</t>
    </r>
  </si>
  <si>
    <t>NGUYEN VAN TU</t>
  </si>
  <si>
    <t>TRAN VAN QUANG</t>
  </si>
  <si>
    <t>KHAC BAN PHAN</t>
  </si>
  <si>
    <t>QUACH VAN TRIEU</t>
  </si>
  <si>
    <t>TRAN VAN CONG</t>
  </si>
  <si>
    <t>20260711749437</t>
  </si>
  <si>
    <t>A0010450496</t>
  </si>
  <si>
    <t>PHAN THI KIM HANG</t>
  </si>
  <si>
    <t>20260912067328</t>
  </si>
  <si>
    <t>A0011689146</t>
  </si>
  <si>
    <t>20261012164976</t>
  </si>
  <si>
    <t>A0011013115</t>
  </si>
  <si>
    <t>THI HOAI</t>
  </si>
  <si>
    <t>20261012177057</t>
  </si>
  <si>
    <t>A0010575640</t>
  </si>
  <si>
    <t>NGUYEN VAN TAM</t>
  </si>
  <si>
    <t>20261012166680</t>
  </si>
  <si>
    <t>A0011291127</t>
  </si>
  <si>
    <t>DANG VAN HOANG</t>
  </si>
  <si>
    <t>20261012174250</t>
  </si>
  <si>
    <t>A0010844887</t>
  </si>
  <si>
    <t>20261012174625</t>
  </si>
  <si>
    <t>PHAM THANH TUAN</t>
  </si>
  <si>
    <t>20261012175431</t>
  </si>
  <si>
    <t>A0010408661</t>
  </si>
  <si>
    <t>NGUYEN THANH MUON</t>
  </si>
  <si>
    <t>20261012176407</t>
  </si>
  <si>
    <t>A0010218349</t>
  </si>
  <si>
    <t>NGUYEN XUAN THANH</t>
  </si>
  <si>
    <t>20260711518194</t>
  </si>
  <si>
    <t>A0010738449</t>
  </si>
  <si>
    <t>NGUYEN CAO MINH</t>
  </si>
  <si>
    <t>20261012176534</t>
  </si>
  <si>
    <t>20261012176892</t>
  </si>
  <si>
    <t>A0010717352</t>
  </si>
  <si>
    <t>TRAN QUANG KHAI</t>
  </si>
  <si>
    <t>20261012176909</t>
  </si>
  <si>
    <t>A0010846906</t>
  </si>
  <si>
    <t>TONG THI DIEU LINH</t>
  </si>
  <si>
    <t>20261012176901</t>
  </si>
  <si>
    <t>A0010913016</t>
  </si>
  <si>
    <t>THI HUYEN</t>
  </si>
  <si>
    <t>20261012185312</t>
  </si>
  <si>
    <t>A0011183951</t>
  </si>
  <si>
    <t>TRAN THI MY DUNG</t>
  </si>
  <si>
    <t>20260912034411</t>
  </si>
  <si>
    <t>A0010830642</t>
  </si>
  <si>
    <t>HOANG VAN DAT</t>
  </si>
  <si>
    <t>20260711750278</t>
  </si>
  <si>
    <t>A0010826240</t>
  </si>
  <si>
    <t>TRAN THI THU NHI</t>
  </si>
  <si>
    <t>20260912035898</t>
  </si>
  <si>
    <t>A0010992784</t>
  </si>
  <si>
    <t>TRAN KIM PHUONG</t>
  </si>
  <si>
    <t>20260711671469</t>
  </si>
  <si>
    <t>A0010825145</t>
  </si>
  <si>
    <t>LE THI CAM TIEN</t>
  </si>
  <si>
    <t>20260811817781</t>
  </si>
  <si>
    <t>A0010795588</t>
  </si>
  <si>
    <t>NGUYEN HOANG ANH THU</t>
  </si>
  <si>
    <t>20261012176813</t>
  </si>
  <si>
    <t>A0010995192</t>
  </si>
  <si>
    <t>DUONG THI THANH</t>
  </si>
  <si>
    <t>20261012176960</t>
  </si>
  <si>
    <t>A0011165701</t>
  </si>
  <si>
    <t>20261012176957</t>
  </si>
  <si>
    <t>LUONG QUANG VINH</t>
  </si>
  <si>
    <t>20261012176999</t>
  </si>
  <si>
    <t>A0011123472</t>
  </si>
  <si>
    <t>20261012177051</t>
  </si>
  <si>
    <t>A0010637189</t>
  </si>
  <si>
    <t>VI THI KHANH LY</t>
  </si>
  <si>
    <t>20261012166752</t>
  </si>
  <si>
    <t>A0011657011</t>
  </si>
  <si>
    <t>NGUYEN LONG VU</t>
  </si>
  <si>
    <t>20261012174155</t>
  </si>
  <si>
    <t>TRAN THI VAN GIANG</t>
  </si>
  <si>
    <t>20261012176900</t>
  </si>
  <si>
    <t>A0011036310</t>
  </si>
  <si>
    <t>20261012177375</t>
  </si>
  <si>
    <t>TRAN ANH QUOC</t>
  </si>
  <si>
    <t>20261012177462</t>
  </si>
  <si>
    <t>A0011192538</t>
  </si>
  <si>
    <t>LE DINH HAI</t>
  </si>
  <si>
    <t>20261012177478</t>
  </si>
  <si>
    <t>A0010817958</t>
  </si>
  <si>
    <t>BUI VAN THANH</t>
  </si>
  <si>
    <t>20261012177574</t>
  </si>
  <si>
    <t>A0010595874</t>
  </si>
  <si>
    <t>TRAN VAN DAT</t>
  </si>
  <si>
    <t>20261012177326</t>
  </si>
  <si>
    <t>A0010385517</t>
  </si>
  <si>
    <t>PHAM THI CAM</t>
  </si>
  <si>
    <t>20261012176811</t>
  </si>
  <si>
    <t>A0011681617</t>
  </si>
  <si>
    <t>TO MINH LAP</t>
  </si>
  <si>
    <t>20261012176902</t>
  </si>
  <si>
    <t>A0011251911</t>
  </si>
  <si>
    <t>NGHIEM TRONG QUYET</t>
  </si>
  <si>
    <t>20261012177665</t>
  </si>
  <si>
    <t>20261012177678</t>
  </si>
  <si>
    <t>20261012177691</t>
  </si>
  <si>
    <t>A0010980744</t>
  </si>
  <si>
    <t>20261012177906</t>
  </si>
  <si>
    <t>NGUYEN MINH THO</t>
  </si>
  <si>
    <t>20261012176431</t>
  </si>
  <si>
    <t>A0010682370</t>
  </si>
  <si>
    <t>CAO NHU THANH</t>
  </si>
  <si>
    <t>NGUYEN THANH THUY</t>
  </si>
  <si>
    <t>TRAN THI THUY HIEN</t>
  </si>
  <si>
    <t>NGUYEN SONG THAO</t>
  </si>
  <si>
    <t>LE THI THAO HUYEN</t>
  </si>
  <si>
    <t>TA QUANG HAI</t>
  </si>
  <si>
    <t>CAO THI DUC</t>
  </si>
  <si>
    <t>HOANG THI DAO</t>
  </si>
  <si>
    <t>HA DINH THIEU</t>
  </si>
  <si>
    <t>LE THI HOAI LINH</t>
  </si>
  <si>
    <t>NGUYEN PHUONG THI KIEU</t>
  </si>
  <si>
    <t>TRAN THI HONG NGOC</t>
  </si>
  <si>
    <t>LE THI THU DUNG</t>
  </si>
  <si>
    <t>BUI THANH THI PHUONG</t>
  </si>
  <si>
    <t>BUI THI TIEN</t>
  </si>
  <si>
    <t>NGUYEN THI CAM NGUYET</t>
  </si>
  <si>
    <t>PHAN DINH HIEN</t>
  </si>
  <si>
    <t>BUI TRUONG DUY</t>
  </si>
  <si>
    <t>BUI THI PHUONG</t>
  </si>
  <si>
    <t>LY VIET DUNG</t>
  </si>
  <si>
    <t>HO ANH QUAN</t>
  </si>
  <si>
    <t>Hoai Vu</t>
  </si>
  <si>
    <t>Hoàng</t>
  </si>
  <si>
    <t>NONG NGOC TIEN</t>
  </si>
  <si>
    <t>20260911984971</t>
  </si>
  <si>
    <t>A0011036980</t>
  </si>
  <si>
    <t>PHAM CONG PHU</t>
  </si>
  <si>
    <t>20260811907935</t>
  </si>
  <si>
    <t>A0010797184</t>
  </si>
  <si>
    <t>PHAM DONG PHU</t>
  </si>
  <si>
    <t>20261012174165</t>
  </si>
  <si>
    <t>A0011678205</t>
  </si>
  <si>
    <t>VU THI HOAI</t>
  </si>
  <si>
    <t>20261012177005</t>
  </si>
  <si>
    <t>DAO XUAN HUY</t>
  </si>
  <si>
    <t>20261012176423</t>
  </si>
  <si>
    <t>A0011005858</t>
  </si>
  <si>
    <t>VO MINH THU</t>
  </si>
  <si>
    <t>20260911991595</t>
  </si>
  <si>
    <t>A0010744187</t>
  </si>
  <si>
    <t>NGUYEN XUAN SON</t>
  </si>
  <si>
    <t>20261012185259</t>
  </si>
  <si>
    <t>A0010626531</t>
  </si>
  <si>
    <t>20261012185296</t>
  </si>
  <si>
    <t>A0010683262</t>
  </si>
  <si>
    <t>NGUYEN VAN TOAN</t>
  </si>
  <si>
    <t>20261012185348</t>
  </si>
  <si>
    <t>A0010653011</t>
  </si>
  <si>
    <t>LE NGOC THANG</t>
  </si>
  <si>
    <t>20261012185243</t>
  </si>
  <si>
    <t>A0010493965</t>
  </si>
  <si>
    <t>20261012174410</t>
  </si>
  <si>
    <t>A0010966414</t>
  </si>
  <si>
    <t>HA VAN TY</t>
  </si>
  <si>
    <t>20261012176921</t>
  </si>
  <si>
    <t>A0011043024</t>
  </si>
  <si>
    <t>Văn Thiên  A0011337051</t>
  </si>
  <si>
    <t>Do Thị Nhung</t>
  </si>
  <si>
    <t>THI PHUONG LE</t>
  </si>
  <si>
    <t>20260912009972</t>
  </si>
  <si>
    <t>THI NGOC THAT NGUYEN</t>
  </si>
  <si>
    <t>20260912016972</t>
  </si>
  <si>
    <t>TUAN ANH VU</t>
  </si>
  <si>
    <t>20261012166697</t>
  </si>
  <si>
    <t>THI HONG NGOC PHAM</t>
  </si>
  <si>
    <t>20261012174215</t>
  </si>
  <si>
    <r>
      <rPr>
        <sz val="12"/>
        <color rgb="FF000000"/>
        <rFont val="Times New Roman"/>
        <charset val="134"/>
      </rPr>
      <t xml:space="preserve">Done 0708 </t>
    </r>
    <r>
      <rPr>
        <sz val="12"/>
        <color rgb="FF000000"/>
        <rFont val="SimSun"/>
        <charset val="134"/>
      </rPr>
      <t>日本海</t>
    </r>
  </si>
  <si>
    <t>Mai Thắm</t>
  </si>
  <si>
    <t>Mai Thắm A0011657037</t>
  </si>
  <si>
    <t>VAN NGHIA CAO</t>
  </si>
  <si>
    <t>20261012161068</t>
  </si>
  <si>
    <t>THI VAN GIANG TRAN</t>
  </si>
  <si>
    <t>20261012175895</t>
  </si>
  <si>
    <t>TAN PHONG TRAN</t>
  </si>
  <si>
    <t>20261012177153</t>
  </si>
  <si>
    <t>HONG HAI LE</t>
  </si>
  <si>
    <t>20261012175975</t>
  </si>
  <si>
    <t>QUANG VINH TA</t>
  </si>
  <si>
    <t>20261012176408</t>
  </si>
  <si>
    <t>QUANG TU PHAN</t>
  </si>
  <si>
    <t>20261012177562</t>
  </si>
  <si>
    <t>HA MINH PHUC - A0010920541</t>
  </si>
  <si>
    <t>20261012177575</t>
  </si>
  <si>
    <t>TRAN VAN TU</t>
  </si>
  <si>
    <t>20261012185056</t>
  </si>
  <si>
    <t>BAT LOI DINH</t>
  </si>
  <si>
    <t>20261012176524</t>
  </si>
  <si>
    <t>VAN DAI NONG</t>
  </si>
  <si>
    <t>20261012176918</t>
  </si>
  <si>
    <t>09076235783</t>
  </si>
  <si>
    <t>A0010794395</t>
  </si>
  <si>
    <t>THI KIEU NGUYEN</t>
  </si>
  <si>
    <t>20260611337170</t>
  </si>
  <si>
    <t>THI PHUONG VO</t>
  </si>
  <si>
    <t>20261012176885</t>
  </si>
  <si>
    <t>THI AN DUONG</t>
  </si>
  <si>
    <t>20261012184837</t>
  </si>
  <si>
    <t>VU NHAT KHUONG</t>
  </si>
  <si>
    <t>20261012166320</t>
  </si>
  <si>
    <t>A0010107652</t>
  </si>
  <si>
    <t>DO VIET HUONG</t>
  </si>
  <si>
    <t>NGUYEN TRONG TUYEN</t>
  </si>
  <si>
    <t>NGUYEN THI HONG HOA</t>
  </si>
  <si>
    <t>20261012176236</t>
  </si>
  <si>
    <t>A0010787038</t>
  </si>
  <si>
    <t>20261012176420</t>
  </si>
  <si>
    <t>NGUYEN VAN DINH</t>
  </si>
  <si>
    <t>20261012176592</t>
  </si>
  <si>
    <t>A0011322658</t>
  </si>
  <si>
    <t>NGUYEN DUY THANG</t>
  </si>
  <si>
    <t>20261012176923</t>
  </si>
  <si>
    <t>A0011432967</t>
  </si>
  <si>
    <t>20261012166717</t>
  </si>
  <si>
    <t>HUYNH TAN QUAN</t>
  </si>
  <si>
    <t>20261012166896</t>
  </si>
  <si>
    <t>A0010655131</t>
  </si>
  <si>
    <t>THI LAN ANH NGUYEN</t>
  </si>
  <si>
    <t>TRUNG KIEN NGUYEN</t>
  </si>
  <si>
    <t>THI NGA TRAN</t>
  </si>
  <si>
    <t>A0011147014</t>
  </si>
  <si>
    <t>VAN TINH NGUYEN</t>
  </si>
  <si>
    <t>ANH VU PHAN</t>
  </si>
  <si>
    <t>Hà Duy Minh</t>
  </si>
  <si>
    <t>Tính Nguyễn</t>
  </si>
  <si>
    <t>Tham Doan</t>
  </si>
  <si>
    <t>Nam Pham</t>
  </si>
  <si>
    <t>Lê Thuỷ</t>
  </si>
  <si>
    <t>Sơn Huỳnh</t>
  </si>
  <si>
    <t>Lương Đông</t>
  </si>
  <si>
    <t>Hồ Ngà</t>
  </si>
  <si>
    <t>Nam Anh</t>
  </si>
  <si>
    <t>Nguyễn Xuân Hải</t>
  </si>
  <si>
    <t>Thành Vinh</t>
  </si>
  <si>
    <t>Trần Thu Hà</t>
  </si>
  <si>
    <t>Nguyễn Thị Thu Trang</t>
  </si>
  <si>
    <t>Tiên Khải Anh Khoa</t>
  </si>
  <si>
    <t>le thi hien</t>
  </si>
  <si>
    <t>nguyen van thanh</t>
  </si>
  <si>
    <t>hoang van tuan</t>
  </si>
  <si>
    <t>ha thi thanh nhan</t>
  </si>
  <si>
    <t xml:space="preserve">duong thi ngoc anh </t>
  </si>
  <si>
    <t>ho dien tam</t>
  </si>
  <si>
    <t>nguyen duy tan</t>
  </si>
  <si>
    <t>tran thi my trinh</t>
  </si>
  <si>
    <t>vu thi hong</t>
  </si>
  <si>
    <t xml:space="preserve">
20261012177111</t>
  </si>
  <si>
    <t>vu thi bay</t>
  </si>
  <si>
    <t>truong van huy</t>
  </si>
  <si>
    <t>nguyen thi trinh</t>
  </si>
  <si>
    <t>bui tan nhat</t>
  </si>
  <si>
    <t>nguyen thi loan</t>
  </si>
  <si>
    <t>TRACH THI TRINH</t>
  </si>
  <si>
    <t>NGUYEN DANH QUYEN</t>
  </si>
  <si>
    <t>NGUEYN THI HIEN</t>
  </si>
  <si>
    <t>20261012185188</t>
  </si>
  <si>
    <t>ngo thi hong loan</t>
  </si>
  <si>
    <t>20260912003111</t>
  </si>
  <si>
    <t>20261012185277</t>
  </si>
  <si>
    <t>Nguyễn Thị Cẩm Tú-A0011719714</t>
  </si>
  <si>
    <t>Hoài Nhi-A0011713192</t>
  </si>
  <si>
    <t>Thu Huyền-A0011713216</t>
  </si>
  <si>
    <t>Kiều Ngọc Ánh-A0011713206</t>
  </si>
  <si>
    <t>Lê Thuý-A0011713236</t>
  </si>
  <si>
    <t>Thanh Thuỷ-A0011713205</t>
  </si>
  <si>
    <t>Nhi-A0011713194</t>
  </si>
  <si>
    <t>Hương Lụa-A0011713204</t>
  </si>
  <si>
    <t>Trần Phương Anh-A0011713212</t>
  </si>
  <si>
    <t>Hồng Nhung-A0011713202</t>
  </si>
  <si>
    <t>Ngọc Hà- A0011713188</t>
  </si>
  <si>
    <t>Mai-A0011713199</t>
  </si>
  <si>
    <t>Thuý Hiền-A0011713201</t>
  </si>
  <si>
    <t>Yến Chi- A0011713235</t>
  </si>
  <si>
    <t>Rower Vy-A0011713200</t>
  </si>
  <si>
    <t>Mai Chi-A0011713211</t>
  </si>
  <si>
    <t xml:space="preserve">Nấm Lùn </t>
  </si>
  <si>
    <t>QUANG VAN TUAN</t>
  </si>
  <si>
    <t>A0011699899</t>
  </si>
  <si>
    <t>LE VAN TUONG</t>
  </si>
  <si>
    <t>A0010945523</t>
  </si>
  <si>
    <t>NGUYEN THI PHUONG</t>
  </si>
  <si>
    <t>A0011531360</t>
  </si>
  <si>
    <t>NGO TUAN PHONG</t>
  </si>
  <si>
    <t>A0011318723</t>
  </si>
  <si>
    <t>CHU THI THU HANG</t>
  </si>
  <si>
    <t>A0010658348</t>
  </si>
  <si>
    <t>A0010713294</t>
  </si>
  <si>
    <t>A0010785983</t>
  </si>
  <si>
    <t>A0010351920</t>
  </si>
  <si>
    <t>A0011456144</t>
  </si>
  <si>
    <t>HOANG DAI PHU</t>
  </si>
  <si>
    <t>A0011201026</t>
  </si>
  <si>
    <t>HOANG XUAN BAN</t>
  </si>
  <si>
    <t>A0010944639</t>
  </si>
  <si>
    <t>TRINH THI DUYEN</t>
  </si>
  <si>
    <t>A0011075182</t>
  </si>
  <si>
    <t>LUONG THI THANH</t>
  </si>
  <si>
    <t>A0010849290</t>
  </si>
  <si>
    <t>LE XUAN VINH</t>
  </si>
  <si>
    <t>A0010840911</t>
  </si>
  <si>
    <t>LE THANH TUNG</t>
  </si>
  <si>
    <t>A0011326938</t>
  </si>
  <si>
    <t>TRAN THI GIANG</t>
  </si>
  <si>
    <t>A0011022976</t>
  </si>
  <si>
    <t>0776892506</t>
  </si>
  <si>
    <t>LE VAN BAC</t>
  </si>
  <si>
    <t>20260912026054</t>
  </si>
  <si>
    <t>TRAN TRUNG HIEU</t>
  </si>
  <si>
    <t>TRAN DUC LINH</t>
  </si>
  <si>
    <t>BUI VAN DOAN</t>
  </si>
  <si>
    <t>NGUYEN THANH LONG</t>
  </si>
  <si>
    <t>HOANG THI LAM</t>
  </si>
  <si>
    <t>NGUYEN NGOC THAO</t>
  </si>
  <si>
    <t>NGUYEN THI THU HUYEN</t>
  </si>
  <si>
    <t>DAO TUYET THI HOANG</t>
  </si>
  <si>
    <t>DO HIEU NHAN TRAN</t>
  </si>
  <si>
    <t>TU LINH BUI</t>
  </si>
  <si>
    <t>THI PHUONG THAO TRAN</t>
  </si>
  <si>
    <t>TRAN THAO THI PHUONG</t>
  </si>
  <si>
    <t>PHAM THI LAN</t>
  </si>
  <si>
    <t>TRONG THEM NGUYEN</t>
  </si>
  <si>
    <t>THI YEN NGUYEN</t>
  </si>
  <si>
    <t>HUU THANH NGUYEN</t>
  </si>
  <si>
    <t>THI THUONG NGUYEN</t>
  </si>
  <si>
    <t>TRAN HUY HOANG</t>
  </si>
  <si>
    <t>THUY LINH LE</t>
  </si>
  <si>
    <t>THI DIEM MI NGUYEN</t>
  </si>
  <si>
    <t>HUU HOA LE</t>
  </si>
  <si>
    <t>KHAC DOANH NGUYEN</t>
  </si>
  <si>
    <t>THI HUONG TRUONG</t>
  </si>
  <si>
    <t>TIEN LONG HAC</t>
  </si>
  <si>
    <t>VAN THAO NGUYEN</t>
  </si>
  <si>
    <t>THI NGOC ANH LE</t>
  </si>
  <si>
    <t>Nguyễn Sĩ Hùng</t>
  </si>
  <si>
    <t>A0010714777</t>
  </si>
  <si>
    <t>CHU THANH THI HUYEN</t>
  </si>
  <si>
    <t>A0011038403</t>
  </si>
  <si>
    <t>NGUYEN THANH HIEN</t>
  </si>
  <si>
    <t>A0011253727</t>
  </si>
  <si>
    <t>Nhung Kiu's</t>
  </si>
  <si>
    <t>A0011512963</t>
  </si>
  <si>
    <t>pham van thi</t>
  </si>
  <si>
    <t>A0010645225</t>
  </si>
  <si>
    <t>Thanh Lâm</t>
  </si>
  <si>
    <t>A0011177369</t>
  </si>
  <si>
    <t>Trần Văn Đường</t>
  </si>
  <si>
    <t>A0010506669</t>
  </si>
  <si>
    <t>tran xuan vy</t>
  </si>
  <si>
    <t>Lily Dilly</t>
  </si>
  <si>
    <t>A0011661358</t>
  </si>
  <si>
    <t>A0010925169</t>
  </si>
  <si>
    <t>Bình Phan Thanh</t>
  </si>
  <si>
    <t>A0011696446</t>
  </si>
  <si>
    <t xml:space="preserve">
NGUYEN DINH HUNG</t>
  </si>
  <si>
    <t xml:space="preserve">
A0010516315</t>
  </si>
  <si>
    <t xml:space="preserve">
LE DINH BAO</t>
  </si>
  <si>
    <t>A0010699002</t>
  </si>
  <si>
    <t>A0010746277</t>
  </si>
  <si>
    <t>le van dinh</t>
  </si>
  <si>
    <t>A0011457553</t>
  </si>
  <si>
    <t>nguyen huy quang</t>
  </si>
  <si>
    <t>A0010712301</t>
  </si>
  <si>
    <t>A0010420253</t>
  </si>
  <si>
    <t>A0010771887</t>
  </si>
  <si>
    <t>A0010650382</t>
  </si>
  <si>
    <t>LUU THI THAO</t>
  </si>
  <si>
    <t>A0010717423</t>
  </si>
  <si>
    <t>Đào Phương</t>
  </si>
  <si>
    <t>TIEN DUNG PHAN</t>
  </si>
  <si>
    <t>A0010184273</t>
  </si>
  <si>
    <t>Hà Văn Quý</t>
  </si>
  <si>
    <t>A0011358411</t>
  </si>
  <si>
    <t>Hương Lan</t>
  </si>
  <si>
    <t>A0011587601</t>
  </si>
  <si>
    <t xml:space="preserve">
PHAM THI PHUONG</t>
  </si>
  <si>
    <t>A0011340532</t>
  </si>
  <si>
    <t>DINH THUC TRAN</t>
  </si>
  <si>
    <t>A0010576579</t>
  </si>
  <si>
    <t>VIET HOANG KIEU</t>
  </si>
  <si>
    <t>A0010622145</t>
  </si>
  <si>
    <t xml:space="preserve">
hua thi nga</t>
  </si>
  <si>
    <t>A0011265150</t>
  </si>
  <si>
    <t>la van son</t>
  </si>
  <si>
    <t>A0010566629</t>
  </si>
  <si>
    <t>tran van thuc</t>
  </si>
  <si>
    <t>A0010441373</t>
  </si>
  <si>
    <t>A0010747110</t>
  </si>
  <si>
    <t xml:space="preserve">TRAN THI LINH </t>
  </si>
  <si>
    <t>A0010998364</t>
  </si>
  <si>
    <t>LANG THI HIEN</t>
  </si>
  <si>
    <t>A0011065729</t>
  </si>
  <si>
    <r>
      <rPr>
        <sz val="10.5"/>
        <color theme="1"/>
        <rFont val="Arial"/>
        <charset val="134"/>
      </rPr>
      <t>LUU VAN TUYEN</t>
    </r>
    <r>
      <rPr>
        <sz val="10.5"/>
        <color theme="1"/>
        <rFont val="Arial"/>
        <charset val="134"/>
      </rPr>
      <t> </t>
    </r>
  </si>
  <si>
    <t>A0010626851</t>
  </si>
  <si>
    <t>Vũ Hường</t>
  </si>
  <si>
    <t>A0010605558</t>
  </si>
  <si>
    <t>Thanh Tâm</t>
  </si>
  <si>
    <t>A0011101208</t>
  </si>
  <si>
    <t>Hải Yến</t>
  </si>
  <si>
    <t>A0011330892</t>
  </si>
  <si>
    <t>HOANG THI BO</t>
  </si>
  <si>
    <t>A0011060320</t>
  </si>
  <si>
    <t>TAN PHAT NGUYEN</t>
  </si>
  <si>
    <t>A0010195123</t>
  </si>
  <si>
    <t>8956655661011962</t>
  </si>
  <si>
    <t>27451586214457170</t>
  </si>
  <si>
    <t>9999062790159840</t>
  </si>
  <si>
    <t>8097759516959273</t>
  </si>
  <si>
    <t>24128110216875207</t>
  </si>
  <si>
    <t>3633063423415517</t>
  </si>
  <si>
    <t>6954263208018645</t>
  </si>
  <si>
    <t>6799363263465533</t>
  </si>
  <si>
    <t>9698476890170401</t>
  </si>
  <si>
    <t>3441836255898398</t>
  </si>
  <si>
    <t>3103757849700348</t>
  </si>
  <si>
    <t>2847315132025966</t>
  </si>
  <si>
    <t>2469071439845550</t>
  </si>
  <si>
    <t>5642402372512891</t>
  </si>
  <si>
    <t>3032621153447256</t>
  </si>
  <si>
    <t>2216576791739114</t>
  </si>
  <si>
    <t>2369663026394213</t>
  </si>
  <si>
    <t>8289652244386121</t>
  </si>
  <si>
    <t>3365333760157744</t>
  </si>
  <si>
    <t>5618610298245214</t>
  </si>
  <si>
    <t>5802748429777296</t>
  </si>
  <si>
    <t>8383423995061478</t>
  </si>
  <si>
    <t>2451839781517652</t>
  </si>
  <si>
    <t>1778870165514338</t>
  </si>
  <si>
    <t>2618855078146916</t>
  </si>
  <si>
    <t>5114638705296546</t>
  </si>
  <si>
    <r>
      <rPr>
        <sz val="11"/>
        <rFont val="Times New Roman"/>
        <charset val="134"/>
      </rPr>
      <t>7. Cập nhật thẻ ngoại kiều/</t>
    </r>
    <r>
      <rPr>
        <sz val="11"/>
        <rFont val="SimSun"/>
        <charset val="134"/>
      </rPr>
      <t>在留</t>
    </r>
    <r>
      <rPr>
        <sz val="11"/>
        <rFont val="ＭＳ ゴシック"/>
        <charset val="128"/>
      </rPr>
      <t>カード</t>
    </r>
    <r>
      <rPr>
        <sz val="11"/>
        <rFont val="SimSun"/>
        <charset val="134"/>
      </rPr>
      <t>更新</t>
    </r>
  </si>
  <si>
    <t>24267013042997197</t>
  </si>
  <si>
    <t>2247355001982872</t>
  </si>
  <si>
    <t>29664236809831371</t>
  </si>
  <si>
    <t>5065438673527772</t>
  </si>
  <si>
    <t>7982381981826091</t>
  </si>
  <si>
    <t>NGOC DAI</t>
  </si>
  <si>
    <t>THANH HAI</t>
  </si>
  <si>
    <t>HANG NGA</t>
  </si>
  <si>
    <t>HONG THAM</t>
  </si>
  <si>
    <t>MINH DUC</t>
  </si>
  <si>
    <t>MINH HAI</t>
  </si>
  <si>
    <t>VAN GIANG</t>
  </si>
  <si>
    <t>HOANG DINH</t>
  </si>
  <si>
    <t>CAO XUAN KIEM</t>
  </si>
  <si>
    <t>NGUYEN TIEN NAM</t>
  </si>
  <si>
    <t>20261012176598</t>
  </si>
  <si>
    <t>LE CONG CHUNG</t>
  </si>
  <si>
    <t>20261012177149</t>
  </si>
  <si>
    <t>VU THI TAM</t>
  </si>
  <si>
    <t>20260811896140</t>
  </si>
  <si>
    <t>LE VAN THANG</t>
  </si>
  <si>
    <t>20210402013466</t>
  </si>
  <si>
    <t>DOAN TRONG BAC</t>
  </si>
  <si>
    <t>20260911971790</t>
  </si>
  <si>
    <t>A0010870438</t>
  </si>
  <si>
    <t>20260912143830</t>
  </si>
  <si>
    <t>DUONG DUC TRONG</t>
  </si>
  <si>
    <t>20260912135042</t>
  </si>
  <si>
    <t>VU THI DUONG</t>
  </si>
  <si>
    <t>20260811823817</t>
  </si>
  <si>
    <t>20261012175440</t>
  </si>
  <si>
    <t>HOANG THUY HANG</t>
  </si>
  <si>
    <t>20260911953227</t>
  </si>
  <si>
    <t>VAN THE MANH</t>
  </si>
  <si>
    <t>20260912044864</t>
  </si>
  <si>
    <t>NGUYEN HUU THANH</t>
  </si>
  <si>
    <t>20261012159931</t>
  </si>
  <si>
    <t>A0010741845</t>
  </si>
  <si>
    <t>20260811915693</t>
  </si>
  <si>
    <t>LE VAN DUONG</t>
  </si>
  <si>
    <t>20261012161069</t>
  </si>
  <si>
    <t>NGUYEN TRUONG CHINH</t>
  </si>
  <si>
    <t>20261012186529</t>
  </si>
  <si>
    <t>NGUYEN XUAN HUONG</t>
  </si>
  <si>
    <t>20251110312006</t>
  </si>
  <si>
    <t>A0010847973</t>
  </si>
  <si>
    <t>20260711704793</t>
  </si>
  <si>
    <t>07084240885</t>
  </si>
  <si>
    <t>A0011046479</t>
  </si>
  <si>
    <t>20251110308828</t>
  </si>
  <si>
    <t>20251110308752</t>
  </si>
  <si>
    <t>NGUYEN TIEN DAT</t>
  </si>
  <si>
    <t>20260912045047</t>
  </si>
  <si>
    <t>NGUYEN HA HUY</t>
  </si>
  <si>
    <t>20261012165971</t>
  </si>
  <si>
    <t>NGO THI LAN</t>
  </si>
  <si>
    <t>20260811850419</t>
  </si>
  <si>
    <t>VU THI VUI</t>
  </si>
  <si>
    <t>20260711733406</t>
  </si>
  <si>
    <t>PHAM VAN THUAN</t>
  </si>
  <si>
    <t>20260912146093</t>
  </si>
  <si>
    <t>09089508756</t>
  </si>
  <si>
    <t>08016423727</t>
  </si>
  <si>
    <t>08082540186</t>
  </si>
  <si>
    <t>A0010992115</t>
  </si>
  <si>
    <t>BUI NGOC SON</t>
  </si>
  <si>
    <t>A0010541198</t>
  </si>
  <si>
    <t>A0010982720</t>
  </si>
  <si>
    <t>A0010365997</t>
  </si>
  <si>
    <t>NGUYEN THI NGAN HA</t>
  </si>
  <si>
    <t>A0010945157</t>
  </si>
  <si>
    <t>ISHIHARA MAI</t>
  </si>
  <si>
    <t>A0010543282</t>
  </si>
  <si>
    <t>DO THI MUNG</t>
  </si>
  <si>
    <t>A0010455520</t>
  </si>
  <si>
    <t>ng thi mien</t>
  </si>
  <si>
    <t>20260912116431</t>
  </si>
  <si>
    <t>vien đa nho</t>
  </si>
  <si>
    <t>20260912006197</t>
  </si>
  <si>
    <t>manh tinh</t>
  </si>
  <si>
    <t>3569681049738914</t>
  </si>
  <si>
    <t>thanh hung</t>
  </si>
  <si>
    <t>6154704114626944</t>
  </si>
  <si>
    <t>vu thi lan</t>
  </si>
  <si>
    <t>van the</t>
  </si>
  <si>
    <t>;28918834634382182</t>
  </si>
  <si>
    <t>thi loan</t>
  </si>
  <si>
    <t>2068606916572431</t>
  </si>
  <si>
    <t>tung</t>
  </si>
  <si>
    <t>20261012186362</t>
  </si>
  <si>
    <t>thanh trang</t>
  </si>
  <si>
    <t>20261012186566</t>
  </si>
  <si>
    <t>ngoc son</t>
  </si>
  <si>
    <t>9814934711919638</t>
  </si>
  <si>
    <t>Hoa Hoa</t>
  </si>
  <si>
    <t>7675538332466971</t>
  </si>
  <si>
    <t>viet long</t>
  </si>
  <si>
    <t>6306270849457706</t>
  </si>
  <si>
    <t>Setsumekai</t>
  </si>
  <si>
    <t>CCVN_06/10/2026_kyo_APP_0TG_thẻ nạp tiền</t>
  </si>
  <si>
    <t>HOANG VAN HIEN</t>
  </si>
  <si>
    <t>A0010772532</t>
  </si>
  <si>
    <t>VAN DIEP PHAM</t>
  </si>
  <si>
    <t>A0010543775</t>
  </si>
  <si>
    <t>LE THI NGOC HIEP</t>
  </si>
  <si>
    <t>A0010872236</t>
  </si>
  <si>
    <t>TIEN TUNG HOANG</t>
  </si>
  <si>
    <t>VAN TINH LE</t>
  </si>
  <si>
    <t>A0010544433</t>
  </si>
  <si>
    <t>THI MAI PHUONG LE</t>
  </si>
  <si>
    <t>A0010742838</t>
  </si>
  <si>
    <t>Bắp Cải A0010265230</t>
  </si>
  <si>
    <t>Văn Thiên A0011337051</t>
  </si>
  <si>
    <t xml:space="preserve">Thanh Nguyễn
</t>
  </si>
  <si>
    <t xml:space="preserve">
5547936991952181
</t>
  </si>
  <si>
    <t xml:space="preserve">Thu Phương
</t>
  </si>
  <si>
    <t xml:space="preserve">
9693761220741281</t>
  </si>
  <si>
    <t xml:space="preserve">Trai Thiên Yết
</t>
  </si>
  <si>
    <t xml:space="preserve">Nguyễn Văn Ban
</t>
  </si>
  <si>
    <t>lh 3 lần</t>
  </si>
  <si>
    <t xml:space="preserve">Lan Phương
</t>
  </si>
  <si>
    <t xml:space="preserve">Nguyễn Trọng Ngọc
</t>
  </si>
  <si>
    <t xml:space="preserve">Thảo Nguyênn
</t>
  </si>
  <si>
    <t xml:space="preserve">Phan Đức Anh
</t>
  </si>
  <si>
    <t xml:space="preserve">Do Thị Nhung A0011487617
</t>
  </si>
  <si>
    <t xml:space="preserve">Nguyễn Văn Huân A0011498462
</t>
  </si>
  <si>
    <t>CHI BAO VO</t>
  </si>
  <si>
    <t>A0010860948</t>
  </si>
  <si>
    <t>THI HONG QUE BUI</t>
  </si>
  <si>
    <t>A0010705008</t>
  </si>
  <si>
    <t>THI LAN HUONG DINH</t>
  </si>
  <si>
    <t>A0010804724</t>
  </si>
  <si>
    <t>THI NHUNG DO</t>
  </si>
  <si>
    <t>Nguyễn Văn Tần A0010199905</t>
  </si>
  <si>
    <t>Lương Thị Hoài A0011520371</t>
  </si>
  <si>
    <t>Nguyễn Duyên A0011207239</t>
  </si>
  <si>
    <t>Nguyệt Hằng A0011460940</t>
  </si>
  <si>
    <t>Hoàng Thơm - A0011460939</t>
  </si>
  <si>
    <t>Lương Thị Hoài</t>
  </si>
  <si>
    <t>A0011520371</t>
  </si>
  <si>
    <t>A0011460940</t>
  </si>
  <si>
    <t>Nguyệt Hằng A0011460941</t>
  </si>
  <si>
    <t>Bùi Phạm Vân Anh A0011491620</t>
  </si>
  <si>
    <t xml:space="preserve">NGUYEN THI THUY </t>
  </si>
  <si>
    <t>20261012176877</t>
  </si>
  <si>
    <t xml:space="preserve">LE THI KIM THANH </t>
  </si>
  <si>
    <t>20261012176919</t>
  </si>
  <si>
    <t xml:space="preserve">TRAN THI KIM TIEN </t>
  </si>
  <si>
    <t>20261012176974</t>
  </si>
  <si>
    <t xml:space="preserve">NGUYEN DUC DIEU </t>
  </si>
  <si>
    <t>20261012176990</t>
  </si>
  <si>
    <t xml:space="preserve">LE THI KHANH HUYEN </t>
  </si>
  <si>
    <t>20261012177174</t>
  </si>
  <si>
    <t xml:space="preserve">NGUYEN VIET HUNG </t>
  </si>
  <si>
    <t>20260811936826</t>
  </si>
  <si>
    <t xml:space="preserve">NGUYEN VAN DUONG </t>
  </si>
  <si>
    <t>20261012177570</t>
  </si>
  <si>
    <t xml:space="preserve">NGUYEN XUAN NGUYEN </t>
  </si>
  <si>
    <t>20261012177647</t>
  </si>
  <si>
    <t xml:space="preserve">DO VAN ANH </t>
  </si>
  <si>
    <t>20261012174123</t>
  </si>
  <si>
    <t xml:space="preserve">TRUONG THI BINH AN </t>
  </si>
  <si>
    <t>20261012177883</t>
  </si>
  <si>
    <t xml:space="preserve">NGUYEN THI HUYEN TRANG </t>
  </si>
  <si>
    <t>20261012175111</t>
  </si>
  <si>
    <t xml:space="preserve">NGUYEN THI THANH LAN </t>
  </si>
  <si>
    <t>20261012174472</t>
  </si>
  <si>
    <t xml:space="preserve">LUU THI THUY SINH </t>
  </si>
  <si>
    <t>20261012176405</t>
  </si>
  <si>
    <t>20260911992926</t>
  </si>
  <si>
    <t xml:space="preserve">NGUYEN DINH HOANG </t>
  </si>
  <si>
    <t>20261012175749</t>
  </si>
  <si>
    <t xml:space="preserve">HOANG THI HANG </t>
  </si>
  <si>
    <t>20261012176875</t>
  </si>
  <si>
    <t xml:space="preserve">LE THI CHUYEN </t>
  </si>
  <si>
    <t>20260711685727</t>
  </si>
  <si>
    <t xml:space="preserve">NGUYEN TIEN DAT </t>
  </si>
  <si>
    <t xml:space="preserve">BM </t>
  </si>
  <si>
    <t>20260711443236</t>
  </si>
  <si>
    <t xml:space="preserve">NGUYEN QUOC HIEP </t>
  </si>
  <si>
    <t>20261012184639</t>
  </si>
  <si>
    <t xml:space="preserve">NGUYEN THI KIEU </t>
  </si>
  <si>
    <t>20261012184525</t>
  </si>
  <si>
    <t xml:space="preserve">NGUYEN THI VAN ANH </t>
  </si>
  <si>
    <t>20261012184898</t>
  </si>
  <si>
    <t xml:space="preserve">NGUYEN VIET HAI </t>
  </si>
  <si>
    <t>20260912136486</t>
  </si>
  <si>
    <t xml:space="preserve">NGUYEN VAN CUONG </t>
  </si>
  <si>
    <t>20261012185141</t>
  </si>
  <si>
    <t>20261012185139</t>
  </si>
  <si>
    <t xml:space="preserve">TRAN THI NGOC DIEM </t>
  </si>
  <si>
    <t>20261012185165</t>
  </si>
  <si>
    <t xml:space="preserve">NGUYEN NGOC CHUAN </t>
  </si>
  <si>
    <t>20261012185363</t>
  </si>
  <si>
    <t>NGO QUANG BAC</t>
  </si>
  <si>
    <t>20261012185414</t>
  </si>
  <si>
    <t xml:space="preserve">NGUYEN VAN TUYEN </t>
  </si>
  <si>
    <t>20261012185456</t>
  </si>
  <si>
    <t xml:space="preserve">DAO LUU QUAN </t>
  </si>
  <si>
    <t>20261012185469</t>
  </si>
  <si>
    <t xml:space="preserve">HOANG THI NGAN </t>
  </si>
  <si>
    <t>20261012185504</t>
  </si>
  <si>
    <t xml:space="preserve">TRUONG THI CAM THOA </t>
  </si>
  <si>
    <t>20261012185508</t>
  </si>
  <si>
    <t xml:space="preserve">BUI NGOC KHOI </t>
  </si>
  <si>
    <t>20261012185563</t>
  </si>
  <si>
    <t xml:space="preserve">PHAM MINH CHAU </t>
  </si>
  <si>
    <t>20260911991449</t>
  </si>
  <si>
    <t xml:space="preserve">TRAN QUOC KHANH </t>
  </si>
  <si>
    <t>20261012187891</t>
  </si>
  <si>
    <t xml:space="preserve">NGUYEN HUU AN </t>
  </si>
  <si>
    <t>20261012187807</t>
  </si>
  <si>
    <t>20261012187867</t>
  </si>
  <si>
    <t xml:space="preserve">VO THI KIEU NGA </t>
  </si>
  <si>
    <t>20261012187937</t>
  </si>
  <si>
    <t xml:space="preserve">TRAN NGOC HUYEN </t>
  </si>
  <si>
    <t>20261012187962</t>
  </si>
  <si>
    <t xml:space="preserve">HUA THI NGA </t>
  </si>
  <si>
    <t>20261012185433</t>
  </si>
  <si>
    <t xml:space="preserve">TRAN THI PHUONG DUNG </t>
  </si>
  <si>
    <t>20261012187929</t>
  </si>
  <si>
    <t>Phạm Thị Tố Uyên_A0011608343</t>
  </si>
  <si>
    <t>Nhã Uyên Linh</t>
  </si>
  <si>
    <t>Đinh Thị Kiều Linhh</t>
  </si>
  <si>
    <t>Bồ Công Anh - A0011008868</t>
  </si>
  <si>
    <t>Bắp Cải</t>
  </si>
  <si>
    <t>BUI MINH TUAN</t>
  </si>
  <si>
    <t>LE VAN NGOC</t>
  </si>
  <si>
    <t>TRAN NGOC DANG</t>
  </si>
  <si>
    <t>DAM THI THANH NHAN</t>
  </si>
  <si>
    <t>DINH THI VAN</t>
  </si>
  <si>
    <t>TRAN THI NGOC ANH</t>
  </si>
  <si>
    <t>HO SY HUNG</t>
  </si>
  <si>
    <t>VU VAN TRI TRUNG</t>
  </si>
  <si>
    <t>DANG THI KHE</t>
  </si>
  <si>
    <t>NGUYEN THI BICH PHUONG</t>
  </si>
  <si>
    <t>NGUYEN ANH THAI</t>
  </si>
  <si>
    <t>TRAN QUOC THANG</t>
  </si>
  <si>
    <t>PHAM THI THU</t>
  </si>
  <si>
    <t>NGUYEN HOANG DIEP</t>
  </si>
  <si>
    <t>NGO QUANG VUONG</t>
  </si>
  <si>
    <t>DANG HUNG LAN</t>
  </si>
  <si>
    <t>DAO CONG KIEN</t>
  </si>
  <si>
    <t>TRAN KIEU PHUC</t>
  </si>
  <si>
    <t>TRAN DINH HAN</t>
  </si>
  <si>
    <t>pham van sơn</t>
  </si>
  <si>
    <t>20260711704007</t>
  </si>
  <si>
    <t>vo trong hong</t>
  </si>
  <si>
    <t>20260811889392</t>
  </si>
  <si>
    <t>20260912042308</t>
  </si>
  <si>
    <t>bui thi hanh</t>
  </si>
  <si>
    <t>20261012188076</t>
  </si>
  <si>
    <t>DOAN THI VUI</t>
  </si>
  <si>
    <t>20260911990290</t>
  </si>
  <si>
    <t>THI PHUONG DUNG TRAN</t>
  </si>
  <si>
    <t>20260811888627</t>
  </si>
  <si>
    <t>Phượng Hưng</t>
  </si>
  <si>
    <t>20260911999924</t>
  </si>
  <si>
    <t>NGUYEN VAN CHUNG</t>
  </si>
  <si>
    <t>nguyen minh hieu</t>
  </si>
  <si>
    <t>20261012177024</t>
  </si>
  <si>
    <t>20261012184584</t>
  </si>
  <si>
    <t>TRAN QUOC TRINH</t>
  </si>
  <si>
    <t>20251110221606</t>
  </si>
  <si>
    <t>la thi ha</t>
  </si>
  <si>
    <t>20261012185436</t>
  </si>
  <si>
    <t>bui thi tam</t>
  </si>
  <si>
    <t>20261012185319</t>
  </si>
  <si>
    <t>nguyen thi hien</t>
  </si>
  <si>
    <t>20261012185676</t>
  </si>
  <si>
    <t>cao dinh van</t>
  </si>
  <si>
    <t>20261012186408</t>
  </si>
  <si>
    <t>nguyen dinh cuong</t>
  </si>
  <si>
    <t>20261012186505</t>
  </si>
  <si>
    <t>tran van cong</t>
  </si>
  <si>
    <t>20261012186581</t>
  </si>
  <si>
    <t>dang van hieu</t>
  </si>
  <si>
    <t>20261012186637</t>
  </si>
  <si>
    <t>nguyen van binh</t>
  </si>
  <si>
    <t>20261012186692</t>
  </si>
  <si>
    <t>nguyen thi thu trang</t>
  </si>
  <si>
    <t>20261012188604</t>
  </si>
  <si>
    <t>nguyen duy duc</t>
  </si>
  <si>
    <t>20261012188807</t>
  </si>
  <si>
    <t>dao duy bon</t>
  </si>
  <si>
    <t>20261012187921</t>
  </si>
  <si>
    <t>tran anh vu</t>
  </si>
  <si>
    <t>20261012188482</t>
  </si>
  <si>
    <t>le thi quynh tram</t>
  </si>
  <si>
    <t>20261012188429</t>
  </si>
  <si>
    <t>nguyen quang huy</t>
  </si>
  <si>
    <t>20261012188409</t>
  </si>
  <si>
    <t>nguyen thi ngoc han</t>
  </si>
  <si>
    <t>20261012188341</t>
  </si>
  <si>
    <t>nguyen thi phuong</t>
  </si>
  <si>
    <t>20261012188323</t>
  </si>
  <si>
    <t>nguyen van chuong</t>
  </si>
  <si>
    <t>20260912095133</t>
  </si>
  <si>
    <t>nguyen ngoc duy</t>
  </si>
  <si>
    <t>20261012186842</t>
  </si>
  <si>
    <t>20251110242431</t>
  </si>
  <si>
    <t>do manh hung</t>
  </si>
  <si>
    <t>20261012186575</t>
  </si>
  <si>
    <t>20260912032929</t>
  </si>
  <si>
    <t>le dao trong binh</t>
  </si>
  <si>
    <t>20250909920594</t>
  </si>
  <si>
    <t>vo thi phuong</t>
  </si>
  <si>
    <t xml:space="preserve">HA THI THUC </t>
  </si>
  <si>
    <t>20261012188029</t>
  </si>
  <si>
    <t xml:space="preserve">NGUYEN THANH HANG </t>
  </si>
  <si>
    <t>20261012188759</t>
  </si>
  <si>
    <t xml:space="preserve">NGO QUANG VUONG </t>
  </si>
  <si>
    <t>20261012188974</t>
  </si>
  <si>
    <t xml:space="preserve">DAO THI HAI </t>
  </si>
  <si>
    <t>20261012195722</t>
  </si>
  <si>
    <t xml:space="preserve">VO VAN LONG </t>
  </si>
  <si>
    <t>20261012188481</t>
  </si>
  <si>
    <t xml:space="preserve">NGUYEN THI KHANH LY </t>
  </si>
  <si>
    <t>20261012188428</t>
  </si>
  <si>
    <t xml:space="preserve">NGUYEN THE HUY </t>
  </si>
  <si>
    <t>20261012188408</t>
  </si>
  <si>
    <t xml:space="preserve">HUYNH THI THU NGAN </t>
  </si>
  <si>
    <t>20261012188340</t>
  </si>
  <si>
    <t xml:space="preserve">NGUYEN THI HONG </t>
  </si>
  <si>
    <t>20261012195652</t>
  </si>
  <si>
    <t xml:space="preserve">LUONG NGOC TAN </t>
  </si>
  <si>
    <t>20261012189122</t>
  </si>
  <si>
    <t xml:space="preserve">PHAN TRONG THANH </t>
  </si>
  <si>
    <t>20261012186906</t>
  </si>
  <si>
    <t>20260912000904</t>
  </si>
  <si>
    <t xml:space="preserve">TRAN QUOC CHINH </t>
  </si>
  <si>
    <t>20261012195673</t>
  </si>
  <si>
    <t xml:space="preserve">TRAN THI KIEU LINH </t>
  </si>
  <si>
    <t>20261012188615</t>
  </si>
  <si>
    <t xml:space="preserve">CAO CHI HAI </t>
  </si>
  <si>
    <t>20261012188567</t>
  </si>
  <si>
    <t xml:space="preserve">DUONG THI MAY </t>
  </si>
  <si>
    <t>20261012189123</t>
  </si>
  <si>
    <t xml:space="preserve">LE HOANG GIA </t>
  </si>
  <si>
    <t>20261012177025</t>
  </si>
  <si>
    <t xml:space="preserve">LUONG THI HOAI </t>
  </si>
  <si>
    <t>20260711741602</t>
  </si>
  <si>
    <t xml:space="preserve">NGUYEN QUANG HUY </t>
  </si>
  <si>
    <t>20261012189108</t>
  </si>
  <si>
    <t xml:space="preserve">NGUYEN THI THUONG  </t>
  </si>
  <si>
    <t>20261012195897</t>
  </si>
  <si>
    <t>20261012195880</t>
  </si>
  <si>
    <t xml:space="preserve">NGUYEN VAN SAN </t>
  </si>
  <si>
    <t>20261012187954</t>
  </si>
  <si>
    <t>20261012194843</t>
  </si>
  <si>
    <t xml:space="preserve">TRAN THI NHU QUYNH </t>
  </si>
  <si>
    <t>20261012196314</t>
  </si>
  <si>
    <t xml:space="preserve">NGUYEN THI HONG DUYEN </t>
  </si>
  <si>
    <t>20261012196365</t>
  </si>
  <si>
    <t xml:space="preserve">CAO THI THAM </t>
  </si>
  <si>
    <t>20261012196436</t>
  </si>
  <si>
    <t xml:space="preserve">NGUYEN NHAT TRUONG </t>
  </si>
  <si>
    <t>20261012195733</t>
  </si>
  <si>
    <t xml:space="preserve">DINH THI HA </t>
  </si>
  <si>
    <t>20261012196503</t>
  </si>
  <si>
    <t xml:space="preserve">DANG THI NGOC ANH </t>
  </si>
  <si>
    <t>20261012196522</t>
  </si>
  <si>
    <t xml:space="preserve">NGUYEN THI NGAN HA </t>
  </si>
  <si>
    <t>20261012196698</t>
  </si>
  <si>
    <t xml:space="preserve">TRAN MINH BAU </t>
  </si>
  <si>
    <t>20261012196402</t>
  </si>
  <si>
    <t>Tran Thi Thu   A0010666271</t>
  </si>
  <si>
    <t>Kim Chi (kyo_APP_sbir_yazakigroup)</t>
  </si>
  <si>
    <t>Nấm Lùn</t>
  </si>
  <si>
    <t>Thanh Trúc-A0011607524</t>
  </si>
  <si>
    <t>Thuỳ Linh</t>
  </si>
  <si>
    <t>08052854977</t>
  </si>
  <si>
    <t>THI PHUONG THANH BUI</t>
  </si>
  <si>
    <t>THI ANH DAO MAI</t>
  </si>
  <si>
    <t>THI HOAI TRANG PHAM</t>
  </si>
  <si>
    <t>PHUONG NAM DAO</t>
  </si>
  <si>
    <t>THI TINH PHAM</t>
  </si>
  <si>
    <t>VAN QUANG TRAN</t>
  </si>
  <si>
    <t>NHU TU LUONG</t>
  </si>
  <si>
    <t>THI HUYEN NGUYEN</t>
  </si>
  <si>
    <t>MINH LAP TO</t>
  </si>
  <si>
    <t>THI HONG HANH NGUYE</t>
  </si>
  <si>
    <t>DAO THI PHUONG</t>
  </si>
  <si>
    <t>VAN DINH NGUYEN</t>
  </si>
  <si>
    <t>DUY THUYEN TRAN</t>
  </si>
  <si>
    <t>LE PHUONG NAM</t>
  </si>
  <si>
    <t>THI YEN LUU</t>
  </si>
  <si>
    <t>THI THUY TRANG LE</t>
  </si>
  <si>
    <t>07076682705</t>
  </si>
  <si>
    <t>0722755827</t>
  </si>
  <si>
    <t>Tran Thu Hien</t>
  </si>
  <si>
    <t>Bé Anh A0011338964</t>
  </si>
  <si>
    <t>Thu Vân_ A0011334062</t>
  </si>
  <si>
    <t>Khoảng Lặng- A0011222226</t>
  </si>
  <si>
    <t>Tiểu Á Lotus</t>
  </si>
  <si>
    <t>NGUYEN HOANG TRUNG</t>
  </si>
  <si>
    <t>HOANG NAM</t>
  </si>
  <si>
    <t>THU HUYEN</t>
  </si>
  <si>
    <t>MINH HIEU</t>
  </si>
  <si>
    <t>LE MAI</t>
  </si>
  <si>
    <t>TRAN VAN TRINH</t>
  </si>
  <si>
    <t>HOANG ANH</t>
  </si>
  <si>
    <t>KIM HUYEN</t>
  </si>
  <si>
    <t>THANH THAO</t>
  </si>
  <si>
    <t>ANHTUAN</t>
  </si>
  <si>
    <t>THANH BINH NGUYEN</t>
  </si>
  <si>
    <t>1</t>
  </si>
  <si>
    <t>2</t>
  </si>
  <si>
    <t>XUAN TRUONG NGUYEN</t>
  </si>
  <si>
    <t>3</t>
  </si>
  <si>
    <t>Truong Toantc</t>
  </si>
  <si>
    <t>4</t>
  </si>
  <si>
    <t>5</t>
  </si>
  <si>
    <t>6</t>
  </si>
  <si>
    <t>7</t>
  </si>
  <si>
    <t>8</t>
  </si>
  <si>
    <t>9</t>
  </si>
  <si>
    <t>10</t>
  </si>
  <si>
    <t>11</t>
  </si>
  <si>
    <t>12</t>
  </si>
  <si>
    <t>5579308105454435</t>
  </si>
  <si>
    <t>5726675637416992</t>
  </si>
  <si>
    <t>1960822014036108</t>
  </si>
  <si>
    <t>7449917868466686</t>
  </si>
  <si>
    <t>3921213638000425</t>
  </si>
  <si>
    <t>25394309296876968</t>
  </si>
  <si>
    <t>7000226383405045</t>
  </si>
  <si>
    <t>5935530786567516</t>
  </si>
  <si>
    <t>7794808630548543</t>
  </si>
  <si>
    <t>28764923916494803</t>
  </si>
  <si>
    <t>5648580848569447</t>
  </si>
  <si>
    <t>25107027875607943</t>
  </si>
  <si>
    <t>LE THI THU THAO</t>
  </si>
  <si>
    <r>
      <rPr>
        <sz val="11"/>
        <color rgb="FF000000"/>
        <rFont val="Times New Roman"/>
        <charset val="134"/>
      </rPr>
      <t>9. Giấy CNCT/</t>
    </r>
    <r>
      <rPr>
        <sz val="11"/>
        <color rgb="FF000000"/>
        <rFont val="SimSun"/>
        <charset val="134"/>
      </rPr>
      <t>送金明細書</t>
    </r>
  </si>
  <si>
    <t>TRAN THI KIEU LINH</t>
  </si>
  <si>
    <t xml:space="preserve"> PHAM CONG HAU</t>
  </si>
  <si>
    <t>PHUNG LOAN THI PHUONG</t>
  </si>
  <si>
    <t>NGUYEN THI DUYEN</t>
  </si>
  <si>
    <t>NGUYEN THI HOAI CHAU</t>
  </si>
  <si>
    <t>DUMMYLNAME DUMMYMNAME DUMMYFNAME</t>
  </si>
  <si>
    <t>NGUYEN CONG DAT</t>
  </si>
  <si>
    <t>DO VAN NAM</t>
  </si>
  <si>
    <t>NGO PHU HAO</t>
  </si>
  <si>
    <t>NGUYEN HUNG LONG</t>
  </si>
  <si>
    <t>NGUYEN HOAI BAO</t>
  </si>
  <si>
    <t>VUONG THI NGOC BICH</t>
  </si>
  <si>
    <t>NGUYEN THI LIEU</t>
  </si>
  <si>
    <t>DUONG VAN VIET</t>
  </si>
  <si>
    <t>NGO THI THUY</t>
  </si>
  <si>
    <t>NGUYEN PHUONG THI BICH</t>
  </si>
  <si>
    <t>TO THI THIET</t>
  </si>
  <si>
    <t>HOANG MINH THU</t>
  </si>
  <si>
    <t>VU VAN TRONG</t>
  </si>
  <si>
    <t>BUI THI PHU</t>
  </si>
  <si>
    <t>HOANG NGOC QUOC</t>
  </si>
  <si>
    <t>NGUYEN THI KIM CHI</t>
  </si>
  <si>
    <t>BUI DUC CAU</t>
  </si>
  <si>
    <t>CHU QUANG HOA</t>
  </si>
  <si>
    <t>20261012195701</t>
  </si>
  <si>
    <t>DANG THI HOAI HAN</t>
  </si>
  <si>
    <t>20260811783595</t>
  </si>
  <si>
    <t>08015829266</t>
  </si>
  <si>
    <t>08058110607</t>
  </si>
  <si>
    <t>A0010969832</t>
  </si>
  <si>
    <t>CHU THI HUONG</t>
  </si>
  <si>
    <t>A0010455813</t>
  </si>
  <si>
    <t>CAO THI MIEN</t>
  </si>
  <si>
    <t>A0011121897</t>
  </si>
  <si>
    <t>HOANG DUC LONG</t>
  </si>
  <si>
    <t>A0010713812</t>
  </si>
  <si>
    <t>TIEN THI HUE</t>
  </si>
  <si>
    <t>A0010858431</t>
  </si>
  <si>
    <t>BUI SY QUANG</t>
  </si>
  <si>
    <t>A0011296984</t>
  </si>
  <si>
    <t>A0010594164</t>
  </si>
  <si>
    <t>HA VAN VUNG</t>
  </si>
  <si>
    <t>A0010524766</t>
  </si>
  <si>
    <t>NGUYEN HUU THONG</t>
  </si>
  <si>
    <t>A0010659104</t>
  </si>
  <si>
    <t>PHAM PHUONG THI MINH</t>
  </si>
  <si>
    <t>A0010858728</t>
  </si>
  <si>
    <t>NGUYEN CHI NGHIA</t>
  </si>
  <si>
    <t>A0010770785</t>
  </si>
  <si>
    <t>DOAN THI HAI</t>
  </si>
  <si>
    <t>A0010665582</t>
  </si>
  <si>
    <t>THACH THI KIEU TIEN</t>
  </si>
  <si>
    <t>A0011254695</t>
  </si>
  <si>
    <t>DO VIET HOANG</t>
  </si>
  <si>
    <t>A0011062460</t>
  </si>
  <si>
    <t>PHAM QUYNH HUONG</t>
  </si>
  <si>
    <t>A0010898474</t>
  </si>
  <si>
    <t>PHAM TRONG TIEN</t>
  </si>
  <si>
    <t>A0010930877</t>
  </si>
  <si>
    <t>A0011039635</t>
  </si>
  <si>
    <t>DINH NGOC LUAT</t>
  </si>
  <si>
    <t>A0010976400</t>
  </si>
  <si>
    <t>LE VAN HUNG</t>
  </si>
  <si>
    <t>A0010337536</t>
  </si>
  <si>
    <t>MAI THI THAO</t>
  </si>
  <si>
    <t>A0010612734</t>
  </si>
  <si>
    <t>NGUYEN THI THU OANH</t>
  </si>
  <si>
    <t>A0010923436</t>
  </si>
  <si>
    <t>H THEU HMOK</t>
  </si>
  <si>
    <t>A0011016742</t>
  </si>
  <si>
    <t>PHAM THI NGUYET</t>
  </si>
  <si>
    <t>A0011121375</t>
  </si>
  <si>
    <t>NGUYEN NGOC QUAN</t>
  </si>
  <si>
    <t>A0010758690</t>
  </si>
  <si>
    <t>A0011195985</t>
  </si>
  <si>
    <t>LE THI THU HUYEN</t>
  </si>
  <si>
    <t>A0010372043</t>
  </si>
  <si>
    <t>A0010848233</t>
  </si>
  <si>
    <t>NGUYEN XUAN NAM</t>
  </si>
  <si>
    <t>A0011314990</t>
  </si>
  <si>
    <t>A0010549361</t>
  </si>
  <si>
    <t>NGUYEN TAT SU</t>
  </si>
  <si>
    <t>A0010760050</t>
  </si>
  <si>
    <t>BAN THI VAN</t>
  </si>
  <si>
    <t>A0010662853</t>
  </si>
  <si>
    <t>NGUYEN ANH PHI</t>
  </si>
  <si>
    <t>A0011028761</t>
  </si>
  <si>
    <t>A0010683591</t>
  </si>
  <si>
    <t>DINH VAN DU</t>
  </si>
  <si>
    <t>A0010627165</t>
  </si>
  <si>
    <t>CAO THI THU HUYEN</t>
  </si>
  <si>
    <t>A0010935593</t>
  </si>
  <si>
    <t>MAI THANH NGUYEN</t>
  </si>
  <si>
    <t>A0011350433</t>
  </si>
  <si>
    <t>LE VAN VU</t>
  </si>
  <si>
    <t>A0011082288</t>
  </si>
  <si>
    <t>NGUYEN HUYEN THI THANH</t>
  </si>
  <si>
    <t>A0010605162</t>
  </si>
  <si>
    <t>A0011316072</t>
  </si>
  <si>
    <t>NGUYEN QUANG DIEP</t>
  </si>
  <si>
    <t>A0011075970</t>
  </si>
  <si>
    <t>A0011087498</t>
  </si>
  <si>
    <t>NGUYEN THI MY DUNG</t>
  </si>
  <si>
    <t>A0010694134</t>
  </si>
  <si>
    <t>THACH THUAN</t>
  </si>
  <si>
    <t>A0010929164</t>
  </si>
  <si>
    <t>BUI THI MO</t>
  </si>
  <si>
    <t>A0010718822</t>
  </si>
  <si>
    <t>NGUYEN THI THANH MAI</t>
  </si>
  <si>
    <t>A0010861425</t>
  </si>
  <si>
    <t>DANG THANH CONG</t>
  </si>
  <si>
    <t>A0010954736</t>
  </si>
  <si>
    <t>A0010815304</t>
  </si>
  <si>
    <t>NONG THI NHAN</t>
  </si>
  <si>
    <t>A0010947838</t>
  </si>
  <si>
    <t>NGUYEN TIEN PHONG</t>
  </si>
  <si>
    <t>A0010832638</t>
  </si>
  <si>
    <t>BUI VAN SUONG</t>
  </si>
  <si>
    <t>A0011125288</t>
  </si>
  <si>
    <t>NGUYEN VAN LUNG</t>
  </si>
  <si>
    <t>A0010923229</t>
  </si>
  <si>
    <t>PHAM THI THEM</t>
  </si>
  <si>
    <t>A0011138124</t>
  </si>
  <si>
    <t>A0010901905</t>
  </si>
  <si>
    <t>LE HUU TUONG</t>
  </si>
  <si>
    <t>A0011032647</t>
  </si>
  <si>
    <t>TRAN VAN TIEN</t>
  </si>
  <si>
    <t>A0011056367</t>
  </si>
  <si>
    <t>A0010500575</t>
  </si>
  <si>
    <t>VU THI THAO</t>
  </si>
  <si>
    <t>A0010992137</t>
  </si>
  <si>
    <t>NGUYEN VAN TAO</t>
  </si>
  <si>
    <t>A0010584193</t>
  </si>
  <si>
    <t>A0010983802</t>
  </si>
  <si>
    <t>NGUYEN DANG TUAN</t>
  </si>
  <si>
    <t>A0011030149</t>
  </si>
  <si>
    <t>TRAN THUY HUONG</t>
  </si>
  <si>
    <t>A0010723415</t>
  </si>
  <si>
    <t>HO DUC MANH</t>
  </si>
  <si>
    <t>A0011119210</t>
  </si>
  <si>
    <t>LE QUANG TUNG</t>
  </si>
  <si>
    <t>A0011265267</t>
  </si>
  <si>
    <t>NGUYEN DUC PHI</t>
  </si>
  <si>
    <t>A0011007800</t>
  </si>
  <si>
    <t>DANG DINH NANG</t>
  </si>
  <si>
    <t>A0010857753</t>
  </si>
  <si>
    <t>nguyen thi ngan</t>
  </si>
  <si>
    <t>A0010861884</t>
  </si>
  <si>
    <t>HO thi huong</t>
  </si>
  <si>
    <t>A0010641525</t>
  </si>
  <si>
    <t>HA THI PHUONG</t>
  </si>
  <si>
    <t>A0010816840</t>
  </si>
  <si>
    <r>
      <rPr>
        <sz val="10.5"/>
        <color theme="1"/>
        <rFont val="Arial"/>
        <charset val="134"/>
      </rPr>
      <t>THU HA CAN</t>
    </r>
    <r>
      <rPr>
        <sz val="10.5"/>
        <color theme="1"/>
        <rFont val="Arial"/>
        <charset val="134"/>
      </rPr>
      <t> </t>
    </r>
  </si>
  <si>
    <t>A0011280048</t>
  </si>
  <si>
    <t>TRONG THANH PHAN</t>
  </si>
  <si>
    <t>A0010661778</t>
  </si>
  <si>
    <t>Lann Anhh</t>
  </si>
  <si>
    <t>A0011524543</t>
  </si>
  <si>
    <t>NGUYEN LINH CHI</t>
  </si>
  <si>
    <t>A0010830555</t>
  </si>
  <si>
    <t>Thu Ha</t>
  </si>
  <si>
    <t>A0011301020</t>
  </si>
  <si>
    <t>Nguyễn Ngọc Trâm</t>
  </si>
  <si>
    <t>A0011018886</t>
  </si>
  <si>
    <t>NGUYEN THI HONG DUYEN</t>
  </si>
  <si>
    <t>A0010464349</t>
  </si>
  <si>
    <t>Mạnh Hùng</t>
  </si>
  <si>
    <t>A0011080808</t>
  </si>
  <si>
    <t>LANG VAN DUC</t>
  </si>
  <si>
    <t>A0011435652</t>
  </si>
  <si>
    <t>XUAN HUY NGUYEN</t>
  </si>
  <si>
    <t>A0010676797</t>
  </si>
  <si>
    <t>A0010804916</t>
  </si>
  <si>
    <t>Bryan Nguyễn</t>
  </si>
  <si>
    <t>A0010494821</t>
  </si>
  <si>
    <t>CONG DUNG TRAN</t>
  </si>
  <si>
    <t>A0011038879</t>
  </si>
  <si>
    <t>NGUYEN THI THUY LINH</t>
  </si>
  <si>
    <t>A0010909798</t>
  </si>
  <si>
    <t>Hoài Thu</t>
  </si>
  <si>
    <t>A0011620134</t>
  </si>
  <si>
    <t>NGUYEN XUAN HUNG</t>
  </si>
  <si>
    <t>A0010708500</t>
  </si>
  <si>
    <t>Phạm Văn Thuấn</t>
  </si>
  <si>
    <t>A0011079006</t>
  </si>
  <si>
    <t>Trần Văn Toàn</t>
  </si>
  <si>
    <t>A0010981306</t>
  </si>
  <si>
    <t>A0010298363</t>
  </si>
  <si>
    <t xml:space="preserve">
HOANG THI HIEN</t>
  </si>
  <si>
    <t>NGUYEN XUAN NGOC</t>
  </si>
  <si>
    <t>A0010607864</t>
  </si>
  <si>
    <t>pham van hao</t>
  </si>
  <si>
    <t>A0010699583</t>
  </si>
  <si>
    <t>HOANG TRONG VINH</t>
  </si>
  <si>
    <t>A0011417886</t>
  </si>
  <si>
    <t>a0010990865</t>
  </si>
  <si>
    <t>Pham Ngoc Dju</t>
  </si>
  <si>
    <t>A0010946859</t>
  </si>
  <si>
    <r>
      <rPr>
        <sz val="10.5"/>
        <color theme="1"/>
        <rFont val="Arial"/>
        <charset val="134"/>
      </rPr>
      <t>NGUYEN HONG HUE</t>
    </r>
    <r>
      <rPr>
        <sz val="10.5"/>
        <color theme="1"/>
        <rFont val="Arial"/>
        <charset val="134"/>
      </rPr>
      <t> </t>
    </r>
  </si>
  <si>
    <t>A0010586731</t>
  </si>
  <si>
    <t>DAO XUAN HAI</t>
  </si>
  <si>
    <t>20261012187029</t>
  </si>
  <si>
    <t>A0010426461</t>
  </si>
  <si>
    <t>LE THI HAI HIEP</t>
  </si>
  <si>
    <t>20260912059511</t>
  </si>
  <si>
    <t>A0011492068</t>
  </si>
  <si>
    <t>TRAN TAN HAI</t>
  </si>
  <si>
    <t>20261012196359</t>
  </si>
  <si>
    <t>A0011463403</t>
  </si>
  <si>
    <t>20261012196342</t>
  </si>
  <si>
    <t>A0010382392</t>
  </si>
  <si>
    <t>20261012185163</t>
  </si>
  <si>
    <t>20261012185182</t>
  </si>
  <si>
    <t>PHAN THI NHU Y</t>
  </si>
  <si>
    <t>20261012186472</t>
  </si>
  <si>
    <t>A0011692773</t>
  </si>
  <si>
    <t>20261012186461</t>
  </si>
  <si>
    <t>20261012182686</t>
  </si>
  <si>
    <t>A0010327609</t>
  </si>
  <si>
    <t>20261012175088</t>
  </si>
  <si>
    <t>A0010574938</t>
  </si>
  <si>
    <t>TRAN THI LAN ANH</t>
  </si>
  <si>
    <t>20260912022762</t>
  </si>
  <si>
    <t>A0011627382</t>
  </si>
  <si>
    <t>20261012176531</t>
  </si>
  <si>
    <t>A0011601485</t>
  </si>
  <si>
    <t>NGUYEN THI KIEU TRANG</t>
  </si>
  <si>
    <t>20261012187078</t>
  </si>
  <si>
    <t>A0011159182</t>
  </si>
  <si>
    <t>NAY H BRUI</t>
  </si>
  <si>
    <t>20261012188333</t>
  </si>
  <si>
    <t>A0011671841</t>
  </si>
  <si>
    <t>LO THI THU</t>
  </si>
  <si>
    <t>20261012188345</t>
  </si>
  <si>
    <t>A0011701758</t>
  </si>
  <si>
    <t>NGUYEN VIET HOANG</t>
  </si>
  <si>
    <t>20261012188421</t>
  </si>
  <si>
    <t>A0011602961</t>
  </si>
  <si>
    <t>NGUYEN HONG NGHIA</t>
  </si>
  <si>
    <t>20261012188458</t>
  </si>
  <si>
    <t>A0011628333</t>
  </si>
  <si>
    <t>20261012175603</t>
  </si>
  <si>
    <t>A0010948570</t>
  </si>
  <si>
    <t>NGUYEN DINH THAI</t>
  </si>
  <si>
    <t>20261012196988</t>
  </si>
  <si>
    <t>A0010996428</t>
  </si>
  <si>
    <r>
      <rPr>
        <sz val="11"/>
        <color theme="1"/>
        <rFont val="Calibri"/>
        <charset val="134"/>
      </rPr>
      <t xml:space="preserve">LUONG MINH DUC </t>
    </r>
    <r>
      <rPr>
        <sz val="11"/>
        <color theme="1"/>
        <rFont val="Calibri"/>
        <charset val="134"/>
      </rPr>
      <t xml:space="preserve">
</t>
    </r>
  </si>
  <si>
    <t>A0011003431</t>
  </si>
  <si>
    <t>PHAN VAN DUC</t>
  </si>
  <si>
    <t>A0010866377</t>
  </si>
  <si>
    <t>VU LONG KHANH</t>
  </si>
  <si>
    <t>A0010781975</t>
  </si>
  <si>
    <t>HOANG THI HUYEN</t>
  </si>
  <si>
    <t>TRINH THI NGA</t>
  </si>
  <si>
    <t>A0010795801</t>
  </si>
  <si>
    <r>
      <rPr>
        <sz val="11"/>
        <color theme="1"/>
        <rFont val="Calibri"/>
        <charset val="134"/>
      </rPr>
      <t xml:space="preserve">NGUYEN VAN MY </t>
    </r>
    <r>
      <rPr>
        <sz val="11"/>
        <color theme="1"/>
        <rFont val="Calibri"/>
        <charset val="134"/>
      </rPr>
      <t xml:space="preserve">
</t>
    </r>
  </si>
  <si>
    <t>NGUYEN DUY DUNG</t>
  </si>
  <si>
    <t>A0011048501</t>
  </si>
  <si>
    <t>HO MY TAM</t>
  </si>
  <si>
    <t>A0011279129</t>
  </si>
  <si>
    <t>NGUYEN QUOC THAI</t>
  </si>
  <si>
    <t>A0010649355</t>
  </si>
  <si>
    <r>
      <rPr>
        <sz val="11"/>
        <color theme="1"/>
        <rFont val="Calibri"/>
        <charset val="134"/>
      </rPr>
      <t xml:space="preserve">NGUYEN XUAN CHIEN </t>
    </r>
    <r>
      <rPr>
        <sz val="11"/>
        <color theme="1"/>
        <rFont val="Calibri"/>
        <charset val="134"/>
      </rPr>
      <t xml:space="preserve">
</t>
    </r>
  </si>
  <si>
    <t>A0011652831</t>
  </si>
  <si>
    <t>LO THI TRINH</t>
  </si>
  <si>
    <t>A0011451126</t>
  </si>
  <si>
    <r>
      <rPr>
        <sz val="11"/>
        <color theme="1"/>
        <rFont val="Calibri"/>
        <charset val="134"/>
      </rPr>
      <t xml:space="preserve">NGUYEN THI HIEN </t>
    </r>
    <r>
      <rPr>
        <sz val="11"/>
        <color theme="1"/>
        <rFont val="Calibri"/>
        <charset val="134"/>
      </rPr>
      <t xml:space="preserve">
</t>
    </r>
  </si>
  <si>
    <t>A0010786263</t>
  </si>
  <si>
    <r>
      <rPr>
        <sz val="11"/>
        <color theme="1"/>
        <rFont val="Calibri"/>
        <charset val="134"/>
      </rPr>
      <t xml:space="preserve">LE TRANG THI HUYEN </t>
    </r>
    <r>
      <rPr>
        <sz val="11"/>
        <color theme="1"/>
        <rFont val="Calibri"/>
        <charset val="134"/>
      </rPr>
      <t xml:space="preserve">
</t>
    </r>
  </si>
  <si>
    <t>A0011025889</t>
  </si>
  <si>
    <r>
      <rPr>
        <sz val="11"/>
        <color theme="1"/>
        <rFont val="Calibri"/>
        <charset val="134"/>
      </rPr>
      <t xml:space="preserve">NGUYEN DINH THONG </t>
    </r>
    <r>
      <rPr>
        <sz val="11"/>
        <color theme="1"/>
        <rFont val="Calibri"/>
        <charset val="134"/>
      </rPr>
      <t xml:space="preserve">
</t>
    </r>
  </si>
  <si>
    <r>
      <rPr>
        <sz val="11"/>
        <color theme="1"/>
        <rFont val="Calibri"/>
        <charset val="134"/>
      </rPr>
      <t xml:space="preserve">A0010787216 </t>
    </r>
    <r>
      <rPr>
        <sz val="11"/>
        <color theme="1"/>
        <rFont val="Calibri"/>
        <charset val="134"/>
      </rPr>
      <t xml:space="preserve">
</t>
    </r>
  </si>
  <si>
    <t>NGUYEN THUY VUONG</t>
  </si>
  <si>
    <t>A0011271160</t>
  </si>
  <si>
    <r>
      <rPr>
        <sz val="11"/>
        <color theme="1"/>
        <rFont val="Calibri"/>
        <charset val="134"/>
      </rPr>
      <t xml:space="preserve">NGUYEN THI HUONG NGOC </t>
    </r>
    <r>
      <rPr>
        <sz val="11"/>
        <color theme="1"/>
        <rFont val="Calibri"/>
        <charset val="134"/>
      </rPr>
      <t xml:space="preserve">
</t>
    </r>
  </si>
  <si>
    <t>A0010922839</t>
  </si>
  <si>
    <r>
      <rPr>
        <sz val="11"/>
        <color theme="1"/>
        <rFont val="Calibri"/>
        <charset val="134"/>
      </rPr>
      <t xml:space="preserve">NGUYEN TRONG HOAN </t>
    </r>
    <r>
      <rPr>
        <sz val="11"/>
        <color theme="1"/>
        <rFont val="Calibri"/>
        <charset val="134"/>
      </rPr>
      <t xml:space="preserve">
</t>
    </r>
  </si>
  <si>
    <t>A0010349597</t>
  </si>
  <si>
    <t>DO THI SIM</t>
  </si>
  <si>
    <t>A0011029484</t>
  </si>
  <si>
    <r>
      <rPr>
        <sz val="11"/>
        <color theme="1"/>
        <rFont val="Calibri"/>
        <charset val="134"/>
      </rPr>
      <t xml:space="preserve">Hảo Assist </t>
    </r>
    <r>
      <rPr>
        <sz val="11"/>
        <color theme="1"/>
        <rFont val="Calibri"/>
        <charset val="134"/>
      </rPr>
      <t xml:space="preserve">
</t>
    </r>
  </si>
  <si>
    <t>NGUYEN THANH LUAN</t>
  </si>
  <si>
    <t>A0010970613</t>
  </si>
  <si>
    <r>
      <rPr>
        <sz val="11"/>
        <color theme="1"/>
        <rFont val="Calibri"/>
        <charset val="134"/>
      </rPr>
      <t xml:space="preserve">HO THI MY LINH </t>
    </r>
    <r>
      <rPr>
        <sz val="11"/>
        <color theme="1"/>
        <rFont val="Calibri"/>
        <charset val="134"/>
      </rPr>
      <t xml:space="preserve">
</t>
    </r>
  </si>
  <si>
    <t>A0011128054</t>
  </si>
  <si>
    <t>A0010762385</t>
  </si>
  <si>
    <r>
      <rPr>
        <sz val="11"/>
        <color theme="1"/>
        <rFont val="Calibri"/>
        <charset val="134"/>
      </rPr>
      <t xml:space="preserve">DANG THE THAI </t>
    </r>
    <r>
      <rPr>
        <sz val="11"/>
        <color theme="1"/>
        <rFont val="Calibri"/>
        <charset val="134"/>
      </rPr>
      <t xml:space="preserve">
</t>
    </r>
  </si>
  <si>
    <r>
      <rPr>
        <sz val="11"/>
        <color theme="1"/>
        <rFont val="Calibri"/>
        <charset val="134"/>
      </rPr>
      <t xml:space="preserve">NGUYEN VAN SAN </t>
    </r>
    <r>
      <rPr>
        <sz val="11"/>
        <color theme="1"/>
        <rFont val="Calibri"/>
        <charset val="134"/>
      </rPr>
      <t xml:space="preserve">
</t>
    </r>
  </si>
  <si>
    <t>A0011392684</t>
  </si>
  <si>
    <r>
      <rPr>
        <sz val="11"/>
        <color theme="1"/>
        <rFont val="Calibri"/>
        <charset val="134"/>
      </rPr>
      <t xml:space="preserve">NGUYEN THI THANH XUAN </t>
    </r>
    <r>
      <rPr>
        <sz val="11"/>
        <color theme="1"/>
        <rFont val="Calibri"/>
        <charset val="134"/>
      </rPr>
      <t xml:space="preserve">
</t>
    </r>
  </si>
  <si>
    <t>A0011269217</t>
  </si>
  <si>
    <r>
      <rPr>
        <sz val="11"/>
        <color theme="1"/>
        <rFont val="Calibri"/>
        <charset val="134"/>
      </rPr>
      <t xml:space="preserve">DONG THI XINH </t>
    </r>
    <r>
      <rPr>
        <sz val="11"/>
        <color theme="1"/>
        <rFont val="Calibri"/>
        <charset val="134"/>
      </rPr>
      <t xml:space="preserve">
</t>
    </r>
  </si>
  <si>
    <t>A0011111610</t>
  </si>
  <si>
    <r>
      <rPr>
        <sz val="11"/>
        <color theme="1"/>
        <rFont val="Calibri"/>
        <charset val="134"/>
      </rPr>
      <t xml:space="preserve">TRIEU THI LY </t>
    </r>
    <r>
      <rPr>
        <sz val="11"/>
        <color theme="1"/>
        <rFont val="Calibri"/>
        <charset val="134"/>
      </rPr>
      <t xml:space="preserve">
</t>
    </r>
  </si>
  <si>
    <t>A0011111603</t>
  </si>
  <si>
    <t>NGUYEN THI KIM THO</t>
  </si>
  <si>
    <t>A0010851367</t>
  </si>
  <si>
    <r>
      <rPr>
        <sz val="11"/>
        <color theme="1"/>
        <rFont val="Calibri"/>
        <charset val="134"/>
      </rPr>
      <t xml:space="preserve">
</t>
    </r>
    <r>
      <rPr>
        <sz val="11"/>
        <color theme="1"/>
        <rFont val="Calibri"/>
        <charset val="134"/>
      </rPr>
      <t>NGUYEN THI HA</t>
    </r>
  </si>
  <si>
    <t>A0010308868</t>
  </si>
  <si>
    <t>HOANG NAM ANH</t>
  </si>
  <si>
    <t>A0010851680</t>
  </si>
  <si>
    <t>VO QUOC TRONG</t>
  </si>
  <si>
    <t>A0010777423</t>
  </si>
  <si>
    <r>
      <rPr>
        <sz val="11"/>
        <color theme="1"/>
        <rFont val="Calibri"/>
        <charset val="134"/>
      </rPr>
      <t>NGUYEN VAN TU</t>
    </r>
    <r>
      <rPr>
        <sz val="11"/>
        <color theme="1"/>
        <rFont val="Calibri"/>
        <charset val="134"/>
      </rPr>
      <t xml:space="preserve">
</t>
    </r>
  </si>
  <si>
    <t>A0010572492</t>
  </si>
  <si>
    <t>A0010508893</t>
  </si>
  <si>
    <t>CHU DINH BIEN</t>
  </si>
  <si>
    <t>A0010351571</t>
  </si>
  <si>
    <r>
      <rPr>
        <sz val="11"/>
        <color theme="1"/>
        <rFont val="Calibri"/>
        <charset val="134"/>
      </rPr>
      <t xml:space="preserve">Huy Nguyễn </t>
    </r>
    <r>
      <rPr>
        <sz val="11"/>
        <color theme="1"/>
        <rFont val="Calibri"/>
        <charset val="134"/>
      </rPr>
      <t xml:space="preserve">
</t>
    </r>
  </si>
  <si>
    <r>
      <rPr>
        <sz val="11"/>
        <color theme="1"/>
        <rFont val="Calibri"/>
        <charset val="134"/>
      </rPr>
      <t xml:space="preserve">
</t>
    </r>
    <r>
      <rPr>
        <sz val="11"/>
        <color theme="1"/>
        <rFont val="Calibri"/>
        <charset val="134"/>
      </rPr>
      <t>LO DUC NHUAN</t>
    </r>
  </si>
  <si>
    <r>
      <rPr>
        <sz val="11"/>
        <color theme="1"/>
        <rFont val="Calibri"/>
        <charset val="134"/>
      </rPr>
      <t xml:space="preserve">A0011355717 </t>
    </r>
    <r>
      <rPr>
        <sz val="11"/>
        <color theme="1"/>
        <rFont val="Calibri"/>
        <charset val="134"/>
      </rPr>
      <t xml:space="preserve">
</t>
    </r>
  </si>
  <si>
    <r>
      <rPr>
        <sz val="11"/>
        <color theme="1"/>
        <rFont val="Calibri"/>
        <charset val="134"/>
      </rPr>
      <t xml:space="preserve">BUI NGOC KIEN </t>
    </r>
    <r>
      <rPr>
        <sz val="11"/>
        <color theme="1"/>
        <rFont val="Calibri"/>
        <charset val="134"/>
      </rPr>
      <t xml:space="preserve">
</t>
    </r>
  </si>
  <si>
    <t>A0010887951</t>
  </si>
  <si>
    <r>
      <rPr>
        <sz val="11"/>
        <color theme="1"/>
        <rFont val="Calibri"/>
        <charset val="134"/>
      </rPr>
      <t xml:space="preserve">NGUYEN THANH BINH </t>
    </r>
    <r>
      <rPr>
        <sz val="11"/>
        <color theme="1"/>
        <rFont val="Calibri"/>
        <charset val="134"/>
      </rPr>
      <t xml:space="preserve">
</t>
    </r>
  </si>
  <si>
    <t>A0011226993</t>
  </si>
  <si>
    <t>NGUYEN NGOC NAM</t>
  </si>
  <si>
    <t>A0010934871</t>
  </si>
  <si>
    <t>A0010545051</t>
  </si>
  <si>
    <r>
      <rPr>
        <sz val="11"/>
        <color theme="1"/>
        <rFont val="Calibri"/>
        <charset val="134"/>
      </rPr>
      <t xml:space="preserve">NGUYEN NGOC TRAM </t>
    </r>
    <r>
      <rPr>
        <sz val="11"/>
        <color theme="1"/>
        <rFont val="Calibri"/>
        <charset val="134"/>
      </rPr>
      <t xml:space="preserve">
</t>
    </r>
  </si>
  <si>
    <r>
      <rPr>
        <sz val="11"/>
        <color theme="1"/>
        <rFont val="Calibri"/>
        <charset val="134"/>
      </rPr>
      <t xml:space="preserve">A0011018886 </t>
    </r>
    <r>
      <rPr>
        <sz val="11"/>
        <color theme="1"/>
        <rFont val="Calibri"/>
        <charset val="134"/>
      </rPr>
      <t xml:space="preserve">
</t>
    </r>
  </si>
  <si>
    <r>
      <rPr>
        <sz val="11"/>
        <color theme="1"/>
        <rFont val="Calibri"/>
        <charset val="134"/>
      </rPr>
      <t xml:space="preserve">Lưu Bi </t>
    </r>
    <r>
      <rPr>
        <sz val="11"/>
        <color theme="1"/>
        <rFont val="Calibri"/>
        <charset val="134"/>
      </rPr>
      <t xml:space="preserve">
</t>
    </r>
  </si>
  <si>
    <r>
      <rPr>
        <sz val="11"/>
        <color theme="1"/>
        <rFont val="Calibri"/>
        <charset val="134"/>
      </rPr>
      <t xml:space="preserve">DINH MANH TRUONG </t>
    </r>
    <r>
      <rPr>
        <sz val="11"/>
        <color theme="1"/>
        <rFont val="Calibri"/>
        <charset val="134"/>
      </rPr>
      <t xml:space="preserve">
</t>
    </r>
  </si>
  <si>
    <t>A0010633773</t>
  </si>
  <si>
    <r>
      <rPr>
        <sz val="11"/>
        <color theme="1"/>
        <rFont val="Calibri"/>
        <charset val="134"/>
      </rPr>
      <t xml:space="preserve">
</t>
    </r>
    <r>
      <rPr>
        <sz val="11"/>
        <color theme="1"/>
        <rFont val="Calibri"/>
        <charset val="134"/>
      </rPr>
      <t>DANG THI NGA</t>
    </r>
  </si>
  <si>
    <t>A0010947733</t>
  </si>
  <si>
    <r>
      <rPr>
        <sz val="11"/>
        <color theme="1"/>
        <rFont val="Calibri"/>
        <charset val="134"/>
      </rPr>
      <t xml:space="preserve">
</t>
    </r>
    <r>
      <rPr>
        <sz val="11"/>
        <color theme="1"/>
        <rFont val="Calibri"/>
        <charset val="134"/>
      </rPr>
      <t>NGUYEN NGOC TRAM</t>
    </r>
  </si>
  <si>
    <r>
      <rPr>
        <sz val="11"/>
        <color theme="1"/>
        <rFont val="Calibri"/>
        <charset val="134"/>
      </rPr>
      <t xml:space="preserve">LANG VAN DUC </t>
    </r>
    <r>
      <rPr>
        <sz val="11"/>
        <color theme="1"/>
        <rFont val="Calibri"/>
        <charset val="134"/>
      </rPr>
      <t xml:space="preserve">
</t>
    </r>
  </si>
  <si>
    <t>A0011717813</t>
  </si>
  <si>
    <t>NGUYEN HONG HUE</t>
  </si>
  <si>
    <r>
      <rPr>
        <sz val="11"/>
        <color theme="1"/>
        <rFont val="Calibri"/>
        <charset val="134"/>
      </rPr>
      <t xml:space="preserve">
</t>
    </r>
    <r>
      <rPr>
        <sz val="11"/>
        <color theme="1"/>
        <rFont val="Calibri"/>
        <charset val="134"/>
      </rPr>
      <t>CAN THU HA</t>
    </r>
  </si>
  <si>
    <t>PHAN TRONG THANH</t>
  </si>
  <si>
    <t>A0011504553</t>
  </si>
  <si>
    <t>DUONG VAN TUNG</t>
  </si>
  <si>
    <t>20261012186372</t>
  </si>
  <si>
    <t>A0010269424</t>
  </si>
  <si>
    <t>HOANG THI HAI</t>
  </si>
  <si>
    <t>20261012187920</t>
  </si>
  <si>
    <t>A0011111588</t>
  </si>
  <si>
    <t>20261012188724</t>
  </si>
  <si>
    <t>A0010429420</t>
  </si>
  <si>
    <t>20261012188623</t>
  </si>
  <si>
    <t>20261012187046</t>
  </si>
  <si>
    <t>A0010985625</t>
  </si>
  <si>
    <t>NGUYEN DANG DAT</t>
  </si>
  <si>
    <t>20261012188509</t>
  </si>
  <si>
    <t>A0011682664</t>
  </si>
  <si>
    <t>TRAN XUAN SANG</t>
  </si>
  <si>
    <t>20261012188457</t>
  </si>
  <si>
    <t>A0011628326</t>
  </si>
  <si>
    <t>20261012188420</t>
  </si>
  <si>
    <t>A0011603012</t>
  </si>
  <si>
    <t>NGUYEN THUY THI PHUONG</t>
  </si>
  <si>
    <t>20261012188344</t>
  </si>
  <si>
    <t>A0011701759</t>
  </si>
  <si>
    <t>DINH DUC THO</t>
  </si>
  <si>
    <t>20261012189060</t>
  </si>
  <si>
    <t>A0010770291</t>
  </si>
  <si>
    <t>HO THI TUYEN</t>
  </si>
  <si>
    <t>20261012188332</t>
  </si>
  <si>
    <t>A0011671842</t>
  </si>
  <si>
    <t>TRUONG HOANG AN</t>
  </si>
  <si>
    <t>20261012178499</t>
  </si>
  <si>
    <t>A0011114428</t>
  </si>
  <si>
    <t>LE XUAN HOANG</t>
  </si>
  <si>
    <t>20261012187025</t>
  </si>
  <si>
    <t>A0010703836</t>
  </si>
  <si>
    <t>TRAN THI NHU QUYNH</t>
  </si>
  <si>
    <t>20261012186586</t>
  </si>
  <si>
    <t>A0010993963</t>
  </si>
  <si>
    <t>RO CHAM HUU</t>
  </si>
  <si>
    <t>20261012195790</t>
  </si>
  <si>
    <t>A0010994140</t>
  </si>
  <si>
    <t>Khang A0011498440</t>
  </si>
  <si>
    <t>TRAN MINH BAU</t>
  </si>
  <si>
    <t>A0010512425</t>
  </si>
  <si>
    <t>Buivanhien A0011219931</t>
  </si>
  <si>
    <t>LE SON DUONG</t>
  </si>
  <si>
    <t>A0011271466</t>
  </si>
  <si>
    <t>CAO VAN HAI</t>
  </si>
  <si>
    <t>A0011002470</t>
  </si>
  <si>
    <t>QUOC TUAN DO</t>
  </si>
  <si>
    <t>THI LAI TRUONG</t>
  </si>
  <si>
    <t>A0010268324</t>
  </si>
  <si>
    <t>VAN TAI TRAN</t>
  </si>
  <si>
    <t>A0010751274</t>
  </si>
  <si>
    <t>THI THANH LAM NGUYEN</t>
  </si>
  <si>
    <t>THI LUONG DINH</t>
  </si>
  <si>
    <t>A0011480064</t>
  </si>
  <si>
    <t>VAN DUC PHAN</t>
  </si>
  <si>
    <t>THAI DUONG PHAM</t>
  </si>
  <si>
    <t>A0010658170</t>
  </si>
  <si>
    <t>A0010489922</t>
  </si>
  <si>
    <t>VAN LONG TRAN</t>
  </si>
  <si>
    <t>A0010643012</t>
  </si>
  <si>
    <t>07/10//2026</t>
  </si>
  <si>
    <t>THI NGOC VAN</t>
  </si>
  <si>
    <t>20260912100682</t>
  </si>
  <si>
    <t>A0011694943</t>
  </si>
  <si>
    <t>THI NUONG NGUYEN</t>
  </si>
  <si>
    <t>20260811849583</t>
  </si>
  <si>
    <t>THI TINH</t>
  </si>
  <si>
    <t>A0011360731</t>
  </si>
  <si>
    <t>THI NGOC TRAM</t>
  </si>
  <si>
    <t>"
A0011068803"</t>
  </si>
  <si>
    <t>THI NGOC BICH</t>
  </si>
  <si>
    <t>"
A0010400304"</t>
  </si>
  <si>
    <t>A0010720830</t>
  </si>
  <si>
    <t>THI MONG NGHI</t>
  </si>
  <si>
    <t>A0011077909</t>
  </si>
  <si>
    <t>THI NGOC ANH</t>
  </si>
  <si>
    <t>A0010607197</t>
  </si>
  <si>
    <t>QUOC SON</t>
  </si>
  <si>
    <t>A0010570210</t>
  </si>
  <si>
    <t>THANH HOC</t>
  </si>
  <si>
    <t>A0010768560</t>
  </si>
  <si>
    <t>THI HONG NHI</t>
  </si>
  <si>
    <t>A0010821173</t>
  </si>
  <si>
    <t>THI DIEU</t>
  </si>
  <si>
    <t>A0011339720</t>
  </si>
  <si>
    <t>VAN PHUC DO</t>
  </si>
  <si>
    <t>A0010848189</t>
  </si>
  <si>
    <t>THI HANG</t>
  </si>
  <si>
    <t>A0010461359</t>
  </si>
  <si>
    <t>A0010930480</t>
  </si>
  <si>
    <t xml:space="preserve"> 
VAN TAI NGUYEN</t>
  </si>
  <si>
    <t>20261012158306</t>
  </si>
  <si>
    <t>A0010772602</t>
  </si>
  <si>
    <t>THI BICH TRAN</t>
  </si>
  <si>
    <t>20260912007699</t>
  </si>
  <si>
    <t>A0011137456</t>
  </si>
  <si>
    <t>VAN SON LE</t>
  </si>
  <si>
    <t>20260912144822</t>
  </si>
  <si>
    <t>A0010945140</t>
  </si>
  <si>
    <t xml:space="preserve"> 
20261012152144</t>
  </si>
  <si>
    <t xml:space="preserve"> 
A0011256708</t>
  </si>
  <si>
    <t>VAN TRIEN</t>
  </si>
  <si>
    <t>A0010493960</t>
  </si>
  <si>
    <t>VAN NAM NGUYEN</t>
  </si>
  <si>
    <t>THI TRINH</t>
  </si>
  <si>
    <t>A0010697324</t>
  </si>
  <si>
    <t>ANH TRUONG</t>
  </si>
  <si>
    <t>THI QUYEN</t>
  </si>
  <si>
    <t>A0010548562</t>
  </si>
  <si>
    <t>NGUYEN PHUOC THO</t>
  </si>
  <si>
    <t>TRAN NGOC HOA</t>
  </si>
  <si>
    <t>20261012159188</t>
  </si>
  <si>
    <t>A0010997578</t>
  </si>
  <si>
    <t>THI PHUONG HOA</t>
  </si>
  <si>
    <t>20261012185301</t>
  </si>
  <si>
    <t>A0010457163</t>
  </si>
  <si>
    <t>NGOC HOA</t>
  </si>
  <si>
    <t>20261012189109</t>
  </si>
  <si>
    <t>BUI VAN SANG</t>
  </si>
  <si>
    <t>20261012197529</t>
  </si>
  <si>
    <t>A0010656041</t>
  </si>
  <si>
    <t>VU PHUONG UYEN LE</t>
  </si>
  <si>
    <t>20261012187067</t>
  </si>
  <si>
    <t>THE MANH LUONG</t>
  </si>
  <si>
    <t>20261012188483</t>
  </si>
  <si>
    <t>KIM CHI BUI</t>
  </si>
  <si>
    <t>20261012188430</t>
  </si>
  <si>
    <t>QUANG PHONG CHU</t>
  </si>
  <si>
    <t>20261012188410</t>
  </si>
  <si>
    <t>THI THU NGAN PHAN</t>
  </si>
  <si>
    <t>20261012188342</t>
  </si>
  <si>
    <t>THANH DAT DUONG</t>
  </si>
  <si>
    <t>20261012188327</t>
  </si>
  <si>
    <t>THI KIM CHI DINH</t>
  </si>
  <si>
    <t>20261012188961</t>
  </si>
  <si>
    <t>THI THU HANG DINH</t>
  </si>
  <si>
    <t>20261012186936</t>
  </si>
  <si>
    <t>QUANG HUY HO</t>
  </si>
  <si>
    <t>20261012185740</t>
  </si>
  <si>
    <t>THI HONG HANH TRAN</t>
  </si>
  <si>
    <t>20261012184634</t>
  </si>
  <si>
    <t>PHAM THI THANH</t>
  </si>
  <si>
    <t>20261012190775</t>
  </si>
  <si>
    <t>HOANG THI DUNG</t>
  </si>
  <si>
    <t>20261012195950</t>
  </si>
  <si>
    <t>NGUYEN THE NHAN</t>
  </si>
  <si>
    <t>20261012196125</t>
  </si>
  <si>
    <t>VAN TRONG VU</t>
  </si>
  <si>
    <t>20261012196210</t>
  </si>
  <si>
    <t>THI CHINH MAI</t>
  </si>
  <si>
    <t>20261012196213</t>
  </si>
  <si>
    <t>TO NGOC PHONG</t>
  </si>
  <si>
    <t>20261012196538</t>
  </si>
  <si>
    <t>NGUYEN THI TU UYEN</t>
  </si>
  <si>
    <t>20261012196153</t>
  </si>
  <si>
    <t xml:space="preserve">Như Quỳnh </t>
  </si>
  <si>
    <t>Chị Thúy</t>
  </si>
  <si>
    <t>Chang</t>
  </si>
  <si>
    <t xml:space="preserve">Xem video khách gửi </t>
  </si>
  <si>
    <t xml:space="preserve">Chị Trang </t>
  </si>
  <si>
    <t>20261012187472</t>
  </si>
  <si>
    <t>20261012188210</t>
  </si>
  <si>
    <t>20261012187986</t>
  </si>
  <si>
    <t>20260912084139</t>
  </si>
  <si>
    <t>20261012160898</t>
  </si>
  <si>
    <t>20261012164403</t>
  </si>
  <si>
    <t>20261012164698</t>
  </si>
  <si>
    <t>20261012164958</t>
  </si>
  <si>
    <t>20260912016777</t>
  </si>
  <si>
    <t xml:space="preserve">Hỗ trợ khách nạp tiền vào tk dự bị </t>
  </si>
  <si>
    <t>20260811938273</t>
  </si>
  <si>
    <t xml:space="preserve">Chang </t>
  </si>
  <si>
    <t>Tiến Thắng</t>
  </si>
  <si>
    <t>20260912061480</t>
  </si>
  <si>
    <t>20261012165962</t>
  </si>
  <si>
    <t>20260811785250</t>
  </si>
  <si>
    <t>20261012165011</t>
  </si>
  <si>
    <t>20261012165045</t>
  </si>
  <si>
    <t>20261012165190</t>
  </si>
  <si>
    <t>20261012165279</t>
  </si>
  <si>
    <t>20261012196555</t>
  </si>
  <si>
    <t>20261012166505</t>
  </si>
  <si>
    <t>20261012196741</t>
  </si>
  <si>
    <t>20261012166545</t>
  </si>
  <si>
    <t>20261012196243</t>
  </si>
  <si>
    <t xml:space="preserve">Chị Vân </t>
  </si>
  <si>
    <t xml:space="preserve">Dịch thêm 20261012176885 </t>
  </si>
  <si>
    <t>20260911978729</t>
  </si>
  <si>
    <t>TRAN XUAN HOAN</t>
  </si>
  <si>
    <t>20260711686146</t>
  </si>
  <si>
    <t>PHAM DUC NAM</t>
  </si>
  <si>
    <t>20261012188188</t>
  </si>
  <si>
    <t>NGUYEN THI CHANG</t>
  </si>
  <si>
    <t>20260811928071</t>
  </si>
  <si>
    <t>20251010160355</t>
  </si>
  <si>
    <t>PHAM DUC LUAN</t>
  </si>
  <si>
    <t>20261012166437</t>
  </si>
  <si>
    <t>20261012166648</t>
  </si>
  <si>
    <t>HO VAN DINH</t>
  </si>
  <si>
    <t>CAM BA VIET</t>
  </si>
  <si>
    <t>20261012175929</t>
  </si>
  <si>
    <t>HOANG VAN PHI</t>
  </si>
  <si>
    <t>20261012177055</t>
  </si>
  <si>
    <t>PHAM CONG CUONG</t>
  </si>
  <si>
    <t>20261012174204</t>
  </si>
  <si>
    <t>TRAN NGOC LONG</t>
  </si>
  <si>
    <t>VU THI BAY</t>
  </si>
  <si>
    <t>20251110242225</t>
  </si>
  <si>
    <t>THI BAY VU</t>
  </si>
  <si>
    <t>20261012177237</t>
  </si>
  <si>
    <t>20261012157259</t>
  </si>
  <si>
    <t>20261012176838</t>
  </si>
  <si>
    <t>NGUYEN THI THU HIEN</t>
  </si>
  <si>
    <t>20261012184548</t>
  </si>
  <si>
    <t>HO DIEN LINH</t>
  </si>
  <si>
    <t>20261012176947</t>
  </si>
  <si>
    <t>20261012185372</t>
  </si>
  <si>
    <t>20261012186534</t>
  </si>
  <si>
    <t>HOANG THI HANH</t>
  </si>
  <si>
    <t>20261012185671</t>
  </si>
  <si>
    <t>TRAN TIEN ANH</t>
  </si>
  <si>
    <t>20260912056091</t>
  </si>
  <si>
    <t>20261012196063</t>
  </si>
  <si>
    <t>TRAN KIM MEN</t>
  </si>
  <si>
    <t>20251110342734</t>
  </si>
  <si>
    <t>20251110342731</t>
  </si>
  <si>
    <t>LAM MINH TIEN</t>
  </si>
  <si>
    <t>20211202564826</t>
  </si>
  <si>
    <t>20260912026563</t>
  </si>
  <si>
    <t>NGO VAN LUC</t>
  </si>
  <si>
    <t>20241107431300</t>
  </si>
  <si>
    <t>08044337582</t>
  </si>
  <si>
    <t>07091978283</t>
  </si>
  <si>
    <t>20241107421353</t>
  </si>
  <si>
    <t>A0010931141</t>
  </si>
  <si>
    <t>20260811803087</t>
  </si>
  <si>
    <t>TRAN THUONG THI HOAI</t>
  </si>
  <si>
    <t>20261012159544</t>
  </si>
  <si>
    <t>NGUYEN QUANG CONG</t>
  </si>
  <si>
    <t>20261012187174</t>
  </si>
  <si>
    <t>20260912043127</t>
  </si>
  <si>
    <t>A0010506277</t>
  </si>
  <si>
    <t>20261012185851</t>
  </si>
  <si>
    <t>DAM THI TINH</t>
  </si>
  <si>
    <t>20260912048074</t>
  </si>
  <si>
    <t>TANG THI THUY TIEN</t>
  </si>
  <si>
    <t>20261012196431</t>
  </si>
  <si>
    <t>VU VAN HIEU</t>
  </si>
  <si>
    <t>Bảo Hân</t>
  </si>
  <si>
    <t>Do Thị Nhung A0011487617</t>
  </si>
  <si>
    <t>Thúy A0011520943</t>
  </si>
  <si>
    <t>Hoàng Hồng A0010553958</t>
  </si>
  <si>
    <t>Quỳnh Hoa-A0011658479</t>
  </si>
  <si>
    <t>Lợi Đinh A0011266583</t>
  </si>
  <si>
    <t>Lê Minh Tiến- A0010769429</t>
  </si>
  <si>
    <t>Thuỳ Linh A0011463600</t>
  </si>
  <si>
    <t>Hiin A0011520285</t>
  </si>
  <si>
    <t>VU THI KHIEU</t>
  </si>
  <si>
    <t>PHAM THI THUY NGA</t>
  </si>
  <si>
    <t>3166078863423184</t>
  </si>
  <si>
    <t>LIEU MINH THIEN</t>
  </si>
  <si>
    <t>4826679410740359</t>
  </si>
  <si>
    <t>THI NGAN NGUYEN</t>
  </si>
  <si>
    <t>8564916146941453</t>
  </si>
  <si>
    <t>MAI HA GIANG</t>
  </si>
  <si>
    <t>3683629018431428</t>
  </si>
  <si>
    <t>CAO VAN TU</t>
  </si>
  <si>
    <t>2625149997584246</t>
  </si>
  <si>
    <t>NGUYEN NHAN HUY</t>
  </si>
  <si>
    <t>8185320328219223</t>
  </si>
  <si>
    <t>TRAN AN THUAN</t>
  </si>
  <si>
    <t>8889148937812446</t>
  </si>
  <si>
    <t>DUONG THI MAY</t>
  </si>
  <si>
    <t>5720511381407393</t>
  </si>
  <si>
    <t>DAU XUAN TIEN</t>
  </si>
  <si>
    <t>6483894865060853</t>
  </si>
  <si>
    <t>8100270626734453</t>
  </si>
  <si>
    <t>NGUYEN TAN THE</t>
  </si>
  <si>
    <t>2452837218144436</t>
  </si>
  <si>
    <t>PHAN TUAN NAM</t>
  </si>
  <si>
    <t>6314894361925696</t>
  </si>
  <si>
    <t>3278823232152583</t>
  </si>
  <si>
    <t>DINH THI MY</t>
  </si>
  <si>
    <t>26063921729919308</t>
  </si>
  <si>
    <t>NGUYEN VAN HIEN</t>
  </si>
  <si>
    <t>24617974527817123</t>
  </si>
  <si>
    <t>5552949304773108</t>
  </si>
  <si>
    <t>24259946550274646</t>
  </si>
  <si>
    <t>3197982706912049</t>
  </si>
  <si>
    <t>24198599969788123</t>
  </si>
  <si>
    <t>PHAM THI THUY DUONG</t>
  </si>
  <si>
    <t>8498409096894936</t>
  </si>
  <si>
    <t>DUONG VAN DUNG</t>
  </si>
  <si>
    <t>28590704683929257</t>
  </si>
  <si>
    <t>VU THI PHUONG</t>
  </si>
  <si>
    <t>3225213287580292</t>
  </si>
  <si>
    <t>NGUYEN VIET CUONG</t>
  </si>
  <si>
    <t>2151447084942119</t>
  </si>
  <si>
    <t>Nguyễn Xuân Thoả</t>
  </si>
  <si>
    <t>4984567368251196</t>
  </si>
  <si>
    <t>HA THI QUYNH MAI</t>
  </si>
  <si>
    <t>6467466840013016</t>
  </si>
  <si>
    <t>26560398756938869</t>
  </si>
  <si>
    <t>3313065778787148</t>
  </si>
  <si>
    <t>PHAM THI LANH</t>
  </si>
  <si>
    <t>20261012166626</t>
  </si>
  <si>
    <t>TRAN VIET HOANG</t>
  </si>
  <si>
    <t>20261012175313</t>
  </si>
  <si>
    <t>PHAM THI HUYEN</t>
  </si>
  <si>
    <t>20261012177637</t>
  </si>
  <si>
    <t>20261012176425</t>
  </si>
  <si>
    <t>TRUONG THI PHUONG</t>
  </si>
  <si>
    <t>20261012175870</t>
  </si>
  <si>
    <t>TA PHU QUY</t>
  </si>
  <si>
    <t>20261012176851</t>
  </si>
  <si>
    <t>DO THI LY</t>
  </si>
  <si>
    <t>20261012184564</t>
  </si>
  <si>
    <t>VU THI THUY TRUC</t>
  </si>
  <si>
    <t>20261012176927</t>
  </si>
  <si>
    <t>VU MANH LONG</t>
  </si>
  <si>
    <t>20261012185852</t>
  </si>
  <si>
    <t>LE MINH TIEN</t>
  </si>
  <si>
    <t>20261012196506</t>
  </si>
  <si>
    <t>20261012196617</t>
  </si>
  <si>
    <t>PHAM THI VAN ANH</t>
  </si>
  <si>
    <t>20261012196623</t>
  </si>
  <si>
    <t>NGUYEN QUANG SON</t>
  </si>
  <si>
    <t>20261012196729</t>
  </si>
  <si>
    <t>NGUYEN THI LE THUY</t>
  </si>
  <si>
    <t>20261012196762</t>
  </si>
  <si>
    <t>HUU CUONG</t>
  </si>
  <si>
    <t>LE THANH PHUC</t>
  </si>
  <si>
    <t>BAO CHI</t>
  </si>
  <si>
    <t>VO PHUC</t>
  </si>
  <si>
    <t>PHAN THANH DAT</t>
  </si>
  <si>
    <t>THE SON</t>
  </si>
  <si>
    <t>HUY VONG</t>
  </si>
  <si>
    <t>DO VAN THAI</t>
  </si>
  <si>
    <t>MANH HUNG</t>
  </si>
  <si>
    <t>QUANG CONG</t>
  </si>
  <si>
    <t>YEN NHI</t>
  </si>
  <si>
    <t>TUAN TU</t>
  </si>
  <si>
    <t>DUC TIEN</t>
  </si>
  <si>
    <t>DUY THANH</t>
  </si>
  <si>
    <t>THANH NHAN</t>
  </si>
  <si>
    <t>THANHQUY</t>
  </si>
  <si>
    <t>PHUONG THUY</t>
  </si>
  <si>
    <t>VAN THAI</t>
  </si>
  <si>
    <t>NGUYEN TANG KHAI</t>
  </si>
  <si>
    <t>PHAN THI NHI</t>
  </si>
  <si>
    <t>NGUYEN DINH DUNG</t>
  </si>
  <si>
    <t>PHAN THI THANH THUY</t>
  </si>
  <si>
    <t>DANG THI LUYEN</t>
  </si>
  <si>
    <t>VU THI HA</t>
  </si>
  <si>
    <t>NGUYEN VAN TUYEN</t>
  </si>
  <si>
    <t>DO TRANG CUONG</t>
  </si>
  <si>
    <t>NGUYEN THI KHUYEN</t>
  </si>
  <si>
    <t>NGUYEN VAN QUYNH</t>
  </si>
  <si>
    <t>NGUYEN THAI</t>
  </si>
  <si>
    <t>NGUYEN DUY KHUONG</t>
  </si>
  <si>
    <t>DANG VAN THANH</t>
  </si>
  <si>
    <t>A0010683731</t>
  </si>
  <si>
    <t>NGUYEN THI VIEN</t>
  </si>
  <si>
    <t>A0010650065</t>
  </si>
  <si>
    <t>DOAN THI PHUONG</t>
  </si>
  <si>
    <t>A0011014800</t>
  </si>
  <si>
    <t>DAO XUAN DUC</t>
  </si>
  <si>
    <t>A0010545413</t>
  </si>
  <si>
    <t>KHANH HUYEN</t>
  </si>
  <si>
    <t>A0011000202</t>
  </si>
  <si>
    <t>VU THI VINH</t>
  </si>
  <si>
    <t>A0010772061</t>
  </si>
  <si>
    <t>NGUYEN VAN TUNG</t>
  </si>
  <si>
    <t>A0010773661</t>
  </si>
  <si>
    <t>TRAN KIM HAN</t>
  </si>
  <si>
    <t>A0010657218</t>
  </si>
  <si>
    <t>NGUYEN QUANG HIEU</t>
  </si>
  <si>
    <t>A0010967666</t>
  </si>
  <si>
    <t>DO MANH HUNG</t>
  </si>
  <si>
    <t>A0010544974</t>
  </si>
  <si>
    <t>HAI DANG</t>
  </si>
  <si>
    <t>A0011483899</t>
  </si>
  <si>
    <t>TRAN TAN PHUONG</t>
  </si>
  <si>
    <t>A0011109419</t>
  </si>
  <si>
    <t>TRAN THI THANH THAO</t>
  </si>
  <si>
    <t>A0011174809</t>
  </si>
  <si>
    <t>LE QUANG NGOC</t>
  </si>
  <si>
    <t>A0010602099</t>
  </si>
  <si>
    <t>NONG VAN NAM</t>
  </si>
  <si>
    <t>A0010630610</t>
  </si>
  <si>
    <t>DUONG VAN PHONG</t>
  </si>
  <si>
    <t>A0010830797</t>
  </si>
  <si>
    <t>TRAN THI THUY HANG</t>
  </si>
  <si>
    <t>A0011200960</t>
  </si>
  <si>
    <t>THAI VAN HAU</t>
  </si>
  <si>
    <t>A0011307002</t>
  </si>
  <si>
    <t>DINH THI LANA</t>
  </si>
  <si>
    <t xml:space="preserve">A0011482158 </t>
  </si>
  <si>
    <t>A0011706444</t>
  </si>
  <si>
    <t>NGUYEN NHU CUONG</t>
  </si>
  <si>
    <t>A0010444683</t>
  </si>
  <si>
    <t>09081562189</t>
  </si>
  <si>
    <t>DO KHANH LY</t>
  </si>
  <si>
    <t>A0010615549</t>
  </si>
  <si>
    <t>A0011053861</t>
  </si>
  <si>
    <t>NGUYEN CANH</t>
  </si>
  <si>
    <t>A0011004347</t>
  </si>
  <si>
    <t>DUONG VAN HOAN</t>
  </si>
  <si>
    <t>A0010971564</t>
  </si>
  <si>
    <t>HA VAN CHUYEN</t>
  </si>
  <si>
    <t>A0010965766</t>
  </si>
  <si>
    <t>NGUYEN VAN TUONG</t>
  </si>
  <si>
    <t>A0010658721</t>
  </si>
  <si>
    <t>VU VAN TUYNH</t>
  </si>
  <si>
    <t>A0010362583</t>
  </si>
  <si>
    <t>NGUYEN THI TUYET</t>
  </si>
  <si>
    <t>A0011465906</t>
  </si>
  <si>
    <t>HOA THI HA</t>
  </si>
  <si>
    <t>A0010699695</t>
  </si>
  <si>
    <t>NGUYEN THI NGA</t>
  </si>
  <si>
    <t>A0010675423</t>
  </si>
  <si>
    <t>NGUYEN THI NGOC DUNG</t>
  </si>
  <si>
    <t>A0011310144</t>
  </si>
  <si>
    <t>NGUYEN MAU HAI</t>
  </si>
  <si>
    <t>A0011296900</t>
  </si>
  <si>
    <t>VU DINH HUNG</t>
  </si>
  <si>
    <t>20260811816091</t>
  </si>
  <si>
    <t>A0010420122</t>
  </si>
  <si>
    <t>HOANG NGOC CHUNG</t>
  </si>
  <si>
    <t>A0010162374</t>
  </si>
  <si>
    <t>TRAN TRONG TUAN</t>
  </si>
  <si>
    <t>A0010965605</t>
  </si>
  <si>
    <t>PHAM THI MAI</t>
  </si>
  <si>
    <t>A0010921763</t>
  </si>
  <si>
    <t>A0011162057</t>
  </si>
  <si>
    <t>TRINH QUANG VINH</t>
  </si>
  <si>
    <t>A0011255282</t>
  </si>
  <si>
    <t>HOANG DUY TRINH</t>
  </si>
  <si>
    <t>A0010207069</t>
  </si>
  <si>
    <t>BAN VAN HIEU</t>
  </si>
  <si>
    <t>A0010848399</t>
  </si>
  <si>
    <t>BUI DINH NHAN</t>
  </si>
  <si>
    <t>A0010980796</t>
  </si>
  <si>
    <t>NGUYEN NGOC LOAN</t>
  </si>
  <si>
    <t>A0011102009</t>
  </si>
  <si>
    <t>KHA VAN SAO</t>
  </si>
  <si>
    <t>A0011339927</t>
  </si>
  <si>
    <t>LE THANH VIET</t>
  </si>
  <si>
    <t>A0010176412</t>
  </si>
  <si>
    <t>NGO DINH THANH</t>
  </si>
  <si>
    <t>A0011348708</t>
  </si>
  <si>
    <t>A0011124977</t>
  </si>
  <si>
    <t>LUU THI TRINH</t>
  </si>
  <si>
    <t>A0011148839</t>
  </si>
  <si>
    <t>NGUYEN CANH THANH</t>
  </si>
  <si>
    <t>A0010695726</t>
  </si>
  <si>
    <t>PHAM DANG THIET</t>
  </si>
  <si>
    <t>A0010571234</t>
  </si>
  <si>
    <t>NGUYEN VAN KY</t>
  </si>
  <si>
    <t>A0010863810</t>
  </si>
  <si>
    <t>LE HUU VUI</t>
  </si>
  <si>
    <t>A0010964630</t>
  </si>
  <si>
    <t>TRAN THE TRONG</t>
  </si>
  <si>
    <t>A0010686321</t>
  </si>
  <si>
    <t>LO THI DOAN</t>
  </si>
  <si>
    <t>A0011443164</t>
  </si>
  <si>
    <t>BUI DUC HIEP</t>
  </si>
  <si>
    <t>A0010558674</t>
  </si>
  <si>
    <t>A0010984818</t>
  </si>
  <si>
    <t>LE NGOC HUY</t>
  </si>
  <si>
    <t>A0011110492</t>
  </si>
  <si>
    <t>DUONG THI THAM</t>
  </si>
  <si>
    <t>A0011073062</t>
  </si>
  <si>
    <t>NGUYEN VAN QUAN</t>
  </si>
  <si>
    <t>A0010631270</t>
  </si>
  <si>
    <t>TRAN VAN HAO</t>
  </si>
  <si>
    <t>A0010781312</t>
  </si>
  <si>
    <t>NGUYEN THI NHU QUYNH</t>
  </si>
  <si>
    <t>A0011057391</t>
  </si>
  <si>
    <t>LE HUU PHUOC</t>
  </si>
  <si>
    <t>A0011450717</t>
  </si>
  <si>
    <t>LE MINH TOAN</t>
  </si>
  <si>
    <t>A0011060548</t>
  </si>
  <si>
    <t>A0010597940</t>
  </si>
  <si>
    <t>LE HAO TAM</t>
  </si>
  <si>
    <t>20260811860475</t>
  </si>
  <si>
    <t>A0010850002</t>
  </si>
  <si>
    <t>NGUYEN LE HONG LIEN</t>
  </si>
  <si>
    <t>20260912027210</t>
  </si>
  <si>
    <t>A0010992615</t>
  </si>
  <si>
    <t>LE NHUNG NGUYEN HONG</t>
  </si>
  <si>
    <t>20261012199635</t>
  </si>
  <si>
    <t>A0011000323</t>
  </si>
  <si>
    <t>A0010182570</t>
  </si>
  <si>
    <t>THI HUYEN DIEU</t>
  </si>
  <si>
    <t>20261012199728</t>
  </si>
  <si>
    <t>A0011322687</t>
  </si>
  <si>
    <t>PHAM VAN MINH</t>
  </si>
  <si>
    <t>20261012199386</t>
  </si>
  <si>
    <t>A0011448045</t>
  </si>
  <si>
    <t>NGUYEN CAM CHI</t>
  </si>
  <si>
    <t>20260912040349</t>
  </si>
  <si>
    <t>A0011480062</t>
  </si>
  <si>
    <t>HOANG DUC THO</t>
  </si>
  <si>
    <t>20261012199887</t>
  </si>
  <si>
    <t>A0010582664</t>
  </si>
  <si>
    <t>BIEN THI HUE HUONG</t>
  </si>
  <si>
    <t>20260912042097</t>
  </si>
  <si>
    <t>A0011480046</t>
  </si>
  <si>
    <t>NGUYEN THI BICH TRAM</t>
  </si>
  <si>
    <t>20260912052284</t>
  </si>
  <si>
    <t>A0011480071</t>
  </si>
  <si>
    <t>THI THANH</t>
  </si>
  <si>
    <t>20261012190406</t>
  </si>
  <si>
    <t>A0011108490</t>
  </si>
  <si>
    <t>MAI THI MY LAI</t>
  </si>
  <si>
    <t>20261012199110</t>
  </si>
  <si>
    <t>A0011009985</t>
  </si>
  <si>
    <t>20261012196445</t>
  </si>
  <si>
    <t>A0010982675</t>
  </si>
  <si>
    <t>VO THI THU XUONG</t>
  </si>
  <si>
    <t>20260912025993</t>
  </si>
  <si>
    <t>A0010576038</t>
  </si>
  <si>
    <t>HO THI PHONG VAN</t>
  </si>
  <si>
    <t>20261012203744</t>
  </si>
  <si>
    <t>A0011524130</t>
  </si>
  <si>
    <t>duc huynh</t>
  </si>
  <si>
    <t>20260912062988</t>
  </si>
  <si>
    <t>20260912013303</t>
  </si>
  <si>
    <t>ng thi huong</t>
  </si>
  <si>
    <t>20261012195668</t>
  </si>
  <si>
    <t>ng thi nhu</t>
  </si>
  <si>
    <t>20260711479861</t>
  </si>
  <si>
    <t>quang vu</t>
  </si>
  <si>
    <t>26436695462600391</t>
  </si>
  <si>
    <t>hong thuy</t>
  </si>
  <si>
    <t>20261012200263</t>
  </si>
  <si>
    <t>xong ba tong</t>
  </si>
  <si>
    <t>20261012203173</t>
  </si>
  <si>
    <t>ba thuong</t>
  </si>
  <si>
    <t>6459533327433490</t>
  </si>
  <si>
    <t>dinh tam</t>
  </si>
  <si>
    <t>28800795046218775</t>
  </si>
  <si>
    <t>ngoc hanh</t>
  </si>
  <si>
    <t>20260912047218</t>
  </si>
  <si>
    <t>vo huyen</t>
  </si>
  <si>
    <t>6903655459696541</t>
  </si>
  <si>
    <t>vu thuy</t>
  </si>
  <si>
    <t>10068965676525588</t>
  </si>
  <si>
    <t>vu linh</t>
  </si>
  <si>
    <t>23907042685626149</t>
  </si>
  <si>
    <t>pham thao</t>
  </si>
  <si>
    <t>8919061624835175</t>
  </si>
  <si>
    <t>hong nguyen</t>
  </si>
  <si>
    <t xml:space="preserve"> 9921458471207154</t>
  </si>
  <si>
    <t>hai nam</t>
  </si>
  <si>
    <t>20261012198086</t>
  </si>
  <si>
    <t>van tuyen</t>
  </si>
  <si>
    <t xml:space="preserve">6612924228742079 </t>
  </si>
  <si>
    <t>6863387303765631</t>
  </si>
  <si>
    <t>2443822922392600</t>
  </si>
  <si>
    <t>2588373131194479</t>
  </si>
  <si>
    <t xml:space="preserve">            2588373131194479</t>
  </si>
  <si>
    <t>5257906724331275</t>
  </si>
  <si>
    <t>3166217160082618</t>
  </si>
  <si>
    <t>1863687293685035</t>
  </si>
  <si>
    <t>2765502346858380</t>
  </si>
  <si>
    <t>9953353634762704</t>
  </si>
  <si>
    <t>5099591606811106</t>
  </si>
  <si>
    <t>2595474813853482</t>
  </si>
  <si>
    <t>PHAN HUU THANG</t>
  </si>
  <si>
    <t>Thang Ke - A0010568781</t>
  </si>
  <si>
    <t>6595621530477718</t>
  </si>
  <si>
    <t>8135842469762782</t>
  </si>
  <si>
    <t>2746794408749831</t>
  </si>
  <si>
    <t>3165243763515388</t>
  </si>
  <si>
    <t>1827596440684024</t>
  </si>
  <si>
    <t>6020531414659287</t>
  </si>
  <si>
    <t>8669689296431301</t>
  </si>
  <si>
    <t>3616386778432312</t>
  </si>
  <si>
    <t>1581879041863058</t>
  </si>
  <si>
    <t>3364316380305929</t>
  </si>
  <si>
    <t>7951226068294528</t>
  </si>
  <si>
    <t>20260912033365</t>
  </si>
  <si>
    <t>A0010614807</t>
  </si>
  <si>
    <t>Buivanhien</t>
  </si>
  <si>
    <t>Đỗ Quốc Đạt</t>
  </si>
  <si>
    <t>Khang</t>
  </si>
  <si>
    <t xml:space="preserve">Kim Thu </t>
  </si>
  <si>
    <t>HUA DAI SON</t>
  </si>
  <si>
    <t>20261012197867</t>
  </si>
  <si>
    <t>A0011008242</t>
  </si>
  <si>
    <t>A0010529913</t>
  </si>
  <si>
    <t>20261012176897</t>
  </si>
  <si>
    <t>A0011429280</t>
  </si>
  <si>
    <t>NGUYEN DUY THIN</t>
  </si>
  <si>
    <t>20261012199950</t>
  </si>
  <si>
    <t>A0011668336</t>
  </si>
  <si>
    <t>H KHOA NIE</t>
  </si>
  <si>
    <t>20261012165462</t>
  </si>
  <si>
    <t>A0010536710</t>
  </si>
  <si>
    <t>NGUYEN QUANG DAI</t>
  </si>
  <si>
    <t>PHAN TRANG THI HUYEN</t>
  </si>
  <si>
    <t>20261012195628</t>
  </si>
  <si>
    <t>A0011503330</t>
  </si>
  <si>
    <t>NGUYEN THI KIEU</t>
  </si>
  <si>
    <t>20261012185287</t>
  </si>
  <si>
    <t>A0011634192</t>
  </si>
  <si>
    <t>DO THI NGOAN</t>
  </si>
  <si>
    <t>20261012197736</t>
  </si>
  <si>
    <t>A0010852511</t>
  </si>
  <si>
    <t>20261012180861</t>
  </si>
  <si>
    <t>A0010984694</t>
  </si>
  <si>
    <t>VO THI NGOC</t>
  </si>
  <si>
    <t>20261012199370</t>
  </si>
  <si>
    <t>A0010853760</t>
  </si>
  <si>
    <t>20261012177028</t>
  </si>
  <si>
    <t>A0011273171</t>
  </si>
  <si>
    <t>20261012177140</t>
  </si>
  <si>
    <t>A0011007923</t>
  </si>
  <si>
    <t>20261012177702</t>
  </si>
  <si>
    <t>BUI QUANG THIEU</t>
  </si>
  <si>
    <t>20260811934117</t>
  </si>
  <si>
    <t>A0010504544</t>
  </si>
  <si>
    <t>20261012203319</t>
  </si>
  <si>
    <t>A0010436423</t>
  </si>
  <si>
    <t>NGUYEN THUY TIEN</t>
  </si>
  <si>
    <t>20261012204230</t>
  </si>
  <si>
    <t>A0010832575</t>
  </si>
  <si>
    <t>NGUYEN VAN DOAN</t>
  </si>
  <si>
    <t>20260912054826</t>
  </si>
  <si>
    <t>LUU THI QUYNH</t>
  </si>
  <si>
    <t>20260811886930</t>
  </si>
  <si>
    <t>09088531628</t>
  </si>
  <si>
    <t>TA THI HANH</t>
  </si>
  <si>
    <t>20261012157346</t>
  </si>
  <si>
    <t>20261012174478</t>
  </si>
  <si>
    <t>HA VAN PHUONG</t>
  </si>
  <si>
    <t>20261012175473</t>
  </si>
  <si>
    <t>THAI THI CAM NHUNG</t>
  </si>
  <si>
    <t>20260912045090</t>
  </si>
  <si>
    <t>NGUYEN TUYET NHUNG</t>
  </si>
  <si>
    <t>20260912048781</t>
  </si>
  <si>
    <t>VU THANH THAO</t>
  </si>
  <si>
    <t>20261012195721</t>
  </si>
  <si>
    <t>DINH THI NHU TUYEN</t>
  </si>
  <si>
    <t>20261012198023</t>
  </si>
  <si>
    <t>PHAM VAN TRUNG</t>
  </si>
  <si>
    <t>20260711452670</t>
  </si>
  <si>
    <t>KIEU VAN DUNG</t>
  </si>
  <si>
    <t>20261012199901</t>
  </si>
  <si>
    <t>HA DINH TAN</t>
  </si>
  <si>
    <t>20260912056387</t>
  </si>
  <si>
    <t>20261012199409</t>
  </si>
  <si>
    <t>NGUYEN DANG TRUNG HAI</t>
  </si>
  <si>
    <t>20261012196070</t>
  </si>
  <si>
    <t>Minh Hùng</t>
  </si>
  <si>
    <t>Băng Nguyễn</t>
  </si>
  <si>
    <t>20260711744368</t>
  </si>
  <si>
    <t>20260912043437</t>
  </si>
  <si>
    <t>20261012196568</t>
  </si>
  <si>
    <t>A0010963343</t>
  </si>
  <si>
    <t>A0011101099</t>
  </si>
  <si>
    <t>A0011227433</t>
  </si>
  <si>
    <t>A0010866772</t>
  </si>
  <si>
    <t>A0010660924</t>
  </si>
  <si>
    <t>A0011132430</t>
  </si>
  <si>
    <t>A0010764590</t>
  </si>
  <si>
    <t>A0011491705</t>
  </si>
  <si>
    <t>A0011159667</t>
  </si>
  <si>
    <t>A0011079619</t>
  </si>
  <si>
    <t>A0010986283</t>
  </si>
  <si>
    <t>A0010769992</t>
  </si>
  <si>
    <t>A0011007308</t>
  </si>
  <si>
    <t>A0011693017</t>
  </si>
  <si>
    <t>A0010831216</t>
  </si>
  <si>
    <t>A0010830427</t>
  </si>
  <si>
    <t>A0010760948</t>
  </si>
  <si>
    <t>A0010780439</t>
  </si>
  <si>
    <t>A0011192270</t>
  </si>
  <si>
    <t>A0010915914</t>
  </si>
  <si>
    <t>A0011218727</t>
  </si>
  <si>
    <t>A0011110153</t>
  </si>
  <si>
    <t>A0010856996</t>
  </si>
  <si>
    <t>A0010790686</t>
  </si>
  <si>
    <t>A0010694318</t>
  </si>
  <si>
    <t>A0010742321</t>
  </si>
  <si>
    <t>A0011019762</t>
  </si>
  <si>
    <t>A0010710435</t>
  </si>
  <si>
    <t>A0011039713</t>
  </si>
  <si>
    <t>A0010544763</t>
  </si>
  <si>
    <t>A0010968778</t>
  </si>
  <si>
    <t>A0011182144</t>
  </si>
  <si>
    <t>A0010847445</t>
  </si>
  <si>
    <t>A0010484293</t>
  </si>
  <si>
    <t>A0010743607</t>
  </si>
  <si>
    <t>A0011151861</t>
  </si>
  <si>
    <t>A0010852856</t>
  </si>
  <si>
    <t>A0010509641</t>
  </si>
  <si>
    <t>A0010443781</t>
  </si>
  <si>
    <t>07021979389</t>
  </si>
  <si>
    <t>Nguyễn Quân A0010913598</t>
  </si>
  <si>
    <t>Phạm Thị Hà A0010785965</t>
  </si>
  <si>
    <t>Khúc Mai A0011358220</t>
  </si>
  <si>
    <t>Hoàng Ngọc Huệ</t>
  </si>
  <si>
    <t>Ngân</t>
  </si>
  <si>
    <t>Hanh Bui</t>
  </si>
  <si>
    <t>Thuý Kiều</t>
  </si>
  <si>
    <t>Thanh Tuyền</t>
  </si>
  <si>
    <t>Nguyễn Anh Thư</t>
  </si>
  <si>
    <t>Abcxyz</t>
  </si>
  <si>
    <t>Hoàng Quốc Duy</t>
  </si>
  <si>
    <t>DO LE NGOC ANH</t>
  </si>
  <si>
    <t>HOANG THI THAO</t>
  </si>
  <si>
    <t>NGUYEN THI SAO</t>
  </si>
  <si>
    <t>20261012184975</t>
  </si>
  <si>
    <t>20261012185191</t>
  </si>
  <si>
    <t>PHAM VAN THI</t>
  </si>
  <si>
    <t>BUI VAN THUAN</t>
  </si>
  <si>
    <t>DANG VAN HUYNH</t>
  </si>
  <si>
    <t>CAM BA THAO</t>
  </si>
  <si>
    <t>VO KHANH LY</t>
  </si>
  <si>
    <t>TA NHAT ANH</t>
  </si>
  <si>
    <t>NGUYEN VAN HA</t>
  </si>
  <si>
    <t>NGUYEN TAN MAI</t>
  </si>
  <si>
    <t>PHAM MINH CHAU</t>
  </si>
  <si>
    <t>DAO TUYEN DANG NGOC</t>
  </si>
  <si>
    <t>TRAN THI THUY</t>
  </si>
  <si>
    <t>PHAN VAN TUNG</t>
  </si>
  <si>
    <t>HUYNH THI THANH NHI</t>
  </si>
  <si>
    <t>Ngọc@đông - A0011222219</t>
  </si>
  <si>
    <t>TA THI PHUONG</t>
  </si>
  <si>
    <t>20260911946474</t>
  </si>
  <si>
    <t>LE THI HOA</t>
  </si>
  <si>
    <t>20261012204758</t>
  </si>
  <si>
    <t>A0011036200</t>
  </si>
  <si>
    <t>NGUYEN THI HONG THUY</t>
  </si>
  <si>
    <t>20261012204167</t>
  </si>
  <si>
    <t>A0010575720</t>
  </si>
  <si>
    <t>NGUYEN NHU DUNG</t>
  </si>
  <si>
    <t>20261012204129</t>
  </si>
  <si>
    <t>A0011116909</t>
  </si>
  <si>
    <t>NGUYEN Y BINH</t>
  </si>
  <si>
    <t>20261012204732</t>
  </si>
  <si>
    <t>A0010973419</t>
  </si>
  <si>
    <t>LE DUC TRIEU</t>
  </si>
  <si>
    <t>20261012198016</t>
  </si>
  <si>
    <t>A0011701405</t>
  </si>
  <si>
    <t>20261012185008</t>
  </si>
  <si>
    <t>PHAM MINH TIEN</t>
  </si>
  <si>
    <t>20261012195640</t>
  </si>
  <si>
    <t>A0011118520</t>
  </si>
  <si>
    <t>LIEU VAN TRUNG</t>
  </si>
  <si>
    <t>20261012198052</t>
  </si>
  <si>
    <t>A0010302804</t>
  </si>
  <si>
    <t>Dummy</t>
  </si>
  <si>
    <t>20261012159483</t>
  </si>
  <si>
    <t>A0011699912</t>
  </si>
  <si>
    <t>NGUYEN VAN VINH</t>
  </si>
  <si>
    <t>20261012185245</t>
  </si>
  <si>
    <t>A0010451491</t>
  </si>
  <si>
    <t>20261012185261</t>
  </si>
  <si>
    <t>NGUYEN CONG DONG</t>
  </si>
  <si>
    <t>20261012199715</t>
  </si>
  <si>
    <t>A0010938359</t>
  </si>
  <si>
    <t>NGUYEN THI BICH NGOC</t>
  </si>
  <si>
    <t>20261012200218</t>
  </si>
  <si>
    <t>A0011028694</t>
  </si>
  <si>
    <t>20260912000576</t>
  </si>
  <si>
    <t>A0010572341</t>
  </si>
  <si>
    <t>LE HUY LOC</t>
  </si>
  <si>
    <t>20261012203235</t>
  </si>
  <si>
    <t>A0010585292</t>
  </si>
  <si>
    <t>NGUYEN THI KIM TAM</t>
  </si>
  <si>
    <t>20260912001655</t>
  </si>
  <si>
    <t>A0010799146</t>
  </si>
  <si>
    <t>LE QUYNH NGUYEN NHU</t>
  </si>
  <si>
    <t>20261012203563</t>
  </si>
  <si>
    <t>A0010990427</t>
  </si>
  <si>
    <t>DANG VAN HAI</t>
  </si>
  <si>
    <t>20261012203559</t>
  </si>
  <si>
    <t>A0011205784</t>
  </si>
  <si>
    <t>LE THI VAN</t>
  </si>
  <si>
    <t>20261012203460</t>
  </si>
  <si>
    <t>A0010949980</t>
  </si>
  <si>
    <t>TRUONG THUONG THI HOAI</t>
  </si>
  <si>
    <t>20261012203906</t>
  </si>
  <si>
    <t>A0011015206</t>
  </si>
  <si>
    <t>20261012203995</t>
  </si>
  <si>
    <t>NGUYEN DUY GIAP</t>
  </si>
  <si>
    <t>20260912064182</t>
  </si>
  <si>
    <t>A0010303342</t>
  </si>
  <si>
    <t>6798479830179630</t>
  </si>
  <si>
    <t>A0010915574</t>
  </si>
  <si>
    <t>3469969669744490</t>
  </si>
  <si>
    <t>A0010774215</t>
  </si>
  <si>
    <t>28374053212223100</t>
  </si>
  <si>
    <t>A0011586885</t>
  </si>
  <si>
    <t>30204835242493000</t>
  </si>
  <si>
    <t>A0010465068</t>
  </si>
  <si>
    <t>26998587769839200</t>
  </si>
  <si>
    <t>A0011153967</t>
  </si>
  <si>
    <t>28685321321097700</t>
  </si>
  <si>
    <t>8557070937637890</t>
  </si>
  <si>
    <t>A0011305707</t>
  </si>
  <si>
    <t>1686006918166230</t>
  </si>
  <si>
    <t>A0010553568</t>
  </si>
  <si>
    <t>24259946550274600</t>
  </si>
  <si>
    <t>A0011228456</t>
  </si>
  <si>
    <t>5528235217290380</t>
  </si>
  <si>
    <t>A0011012294</t>
  </si>
  <si>
    <t>2420828521331470</t>
  </si>
  <si>
    <t>A0010684014</t>
  </si>
  <si>
    <t>6821576524566850</t>
  </si>
  <si>
    <t>A0011137783</t>
  </si>
  <si>
    <t>24527225483575900</t>
  </si>
  <si>
    <t>A0011357453</t>
  </si>
  <si>
    <t>1249184005143820</t>
  </si>
  <si>
    <t>A0010245871</t>
  </si>
  <si>
    <t>1940713279377560</t>
  </si>
  <si>
    <t>5929587233731710</t>
  </si>
  <si>
    <t>A0011007231</t>
  </si>
  <si>
    <t>28613450314987000</t>
  </si>
  <si>
    <t>3001591376601200</t>
  </si>
  <si>
    <t>A0010948248</t>
  </si>
  <si>
    <t>27598242116500100</t>
  </si>
  <si>
    <t>A0011468554</t>
  </si>
  <si>
    <t>9256511354433650</t>
  </si>
  <si>
    <t>A0011392139</t>
  </si>
  <si>
    <t>1734321529974170</t>
  </si>
  <si>
    <t>A0010424029</t>
  </si>
  <si>
    <t>7433378886714150</t>
  </si>
  <si>
    <t>2833756989975610</t>
  </si>
  <si>
    <t>1881577678579640</t>
  </si>
  <si>
    <t>5299543626754380</t>
  </si>
  <si>
    <t>A0010866601</t>
  </si>
  <si>
    <t>4670366879750900</t>
  </si>
  <si>
    <t>A0010709136</t>
  </si>
  <si>
    <t>23943470491934200</t>
  </si>
  <si>
    <t>A0011154427</t>
  </si>
  <si>
    <t>5341255975978700</t>
  </si>
  <si>
    <t>39021690127476100</t>
  </si>
  <si>
    <t>2809417922424530</t>
  </si>
  <si>
    <t>A0011693610</t>
  </si>
  <si>
    <t>7989758154430070</t>
  </si>
  <si>
    <t xml:space="preserve">NGUYEN TRUONG QUAN </t>
  </si>
  <si>
    <t>20261012199826</t>
  </si>
  <si>
    <t xml:space="preserve">TRAN VAN CUONG </t>
  </si>
  <si>
    <t>20261012200196</t>
  </si>
  <si>
    <t xml:space="preserve">VUONG THI BICH </t>
  </si>
  <si>
    <t>20261012200248</t>
  </si>
  <si>
    <t xml:space="preserve">THACH THI SA PHAT </t>
  </si>
  <si>
    <t>20261012195620</t>
  </si>
  <si>
    <t>ndayy049@icloud.com</t>
  </si>
  <si>
    <t>20261012197287</t>
  </si>
  <si>
    <t xml:space="preserve">MAY THU KHAING </t>
  </si>
  <si>
    <t>20261012199608</t>
  </si>
  <si>
    <t>NGUYEN NGOC HUE CHI</t>
  </si>
  <si>
    <t>20261012199993</t>
  </si>
  <si>
    <t xml:space="preserve">BUI MANH LAM </t>
  </si>
  <si>
    <t>20261012197725</t>
  </si>
  <si>
    <t>20260912003095</t>
  </si>
  <si>
    <t xml:space="preserve">DO THI NGOAN </t>
  </si>
  <si>
    <t>20260912026632</t>
  </si>
  <si>
    <t xml:space="preserve">DO THE HIEU </t>
  </si>
  <si>
    <t>20261012197406</t>
  </si>
  <si>
    <t xml:space="preserve">LAM THI HUE </t>
  </si>
  <si>
    <t>20261012203166</t>
  </si>
  <si>
    <t xml:space="preserve">LE QUANG NGOC </t>
  </si>
  <si>
    <t>20261012199692</t>
  </si>
  <si>
    <t xml:space="preserve">NGUYEN SONG THAO </t>
  </si>
  <si>
    <t>20261012196782</t>
  </si>
  <si>
    <t xml:space="preserve">NGUYEN THI NGAN </t>
  </si>
  <si>
    <t>20261012199290</t>
  </si>
  <si>
    <t xml:space="preserve">TAN A VAI </t>
  </si>
  <si>
    <t>20261012203762</t>
  </si>
  <si>
    <t xml:space="preserve">TRINH VAN HAI </t>
  </si>
  <si>
    <t>20261012203902</t>
  </si>
  <si>
    <t xml:space="preserve">VO THI NGOC </t>
  </si>
  <si>
    <t xml:space="preserve">TRAN THI HAI YEN </t>
  </si>
  <si>
    <t>20250609125377</t>
  </si>
  <si>
    <t xml:space="preserve">DAO DUY BON </t>
  </si>
  <si>
    <t>A0010824882</t>
  </si>
  <si>
    <t xml:space="preserve">NGUYEN THI BICH </t>
  </si>
  <si>
    <t>A0010626159</t>
  </si>
  <si>
    <t xml:space="preserve">BANH BEO </t>
  </si>
  <si>
    <t>A0011693322</t>
  </si>
  <si>
    <t xml:space="preserve">NGUYEN VAN KHAI </t>
  </si>
  <si>
    <t>TUAN TRUMP</t>
  </si>
  <si>
    <t xml:space="preserve">PHAM NGOC TIEN </t>
  </si>
  <si>
    <t>A0010387330</t>
  </si>
  <si>
    <t xml:space="preserve">DUONG PHAM MINH HANG </t>
  </si>
  <si>
    <t>A0011438567</t>
  </si>
  <si>
    <t xml:space="preserve">LE THI THUY LINH </t>
  </si>
  <si>
    <t>A0011224693</t>
  </si>
  <si>
    <t xml:space="preserve">TINH TAM </t>
  </si>
  <si>
    <t xml:space="preserve">NGUYEN NGOC NGAN  </t>
  </si>
  <si>
    <t>A0010420481</t>
  </si>
  <si>
    <t xml:space="preserve">CAO THI THU HIEN </t>
  </si>
  <si>
    <t>A0011208197</t>
  </si>
  <si>
    <t xml:space="preserve">LE TRONG MINH THUAN </t>
  </si>
  <si>
    <t>A0011180108</t>
  </si>
  <si>
    <t xml:space="preserve">NGUYEN THI KIM LIEN </t>
  </si>
  <si>
    <t>A0010781641</t>
  </si>
  <si>
    <t xml:space="preserve">PHAM THI HUONG </t>
  </si>
  <si>
    <t>A0010596993</t>
  </si>
  <si>
    <t xml:space="preserve">NGUYEN THI LAN ANH </t>
  </si>
  <si>
    <t>A0011196674</t>
  </si>
  <si>
    <t xml:space="preserve">NGUYEN KHAC KHANH </t>
  </si>
  <si>
    <t>A0011561532</t>
  </si>
  <si>
    <t xml:space="preserve">NGUYEN TRONG NHAN </t>
  </si>
  <si>
    <t>A0010923072</t>
  </si>
  <si>
    <t xml:space="preserve">MA THI LY </t>
  </si>
  <si>
    <t>A0011427457</t>
  </si>
  <si>
    <t xml:space="preserve">TONG THI DUNG </t>
  </si>
  <si>
    <t>A0011229708</t>
  </si>
  <si>
    <t xml:space="preserve">DANG NGOC HUE </t>
  </si>
  <si>
    <t>A0011184433</t>
  </si>
  <si>
    <t xml:space="preserve">DANG PHUOC DUY </t>
  </si>
  <si>
    <t xml:space="preserve">PHAM THUY AN </t>
  </si>
  <si>
    <t>A0010707190</t>
  </si>
  <si>
    <t xml:space="preserve">PHAM NGOC HUY </t>
  </si>
  <si>
    <t>A0010440778</t>
  </si>
  <si>
    <t xml:space="preserve">NGUYEN THANH </t>
  </si>
  <si>
    <t xml:space="preserve">NGUYEN VAN THACH </t>
  </si>
  <si>
    <t>A0010863012</t>
  </si>
  <si>
    <t xml:space="preserve">DO TRONG HUY </t>
  </si>
  <si>
    <t>A0010747140</t>
  </si>
  <si>
    <t xml:space="preserve">DAO THANH HUYEN </t>
  </si>
  <si>
    <t>A0011688323</t>
  </si>
  <si>
    <t xml:space="preserve">SON THI KIM TU </t>
  </si>
  <si>
    <t>A0011135087</t>
  </si>
  <si>
    <t xml:space="preserve">NGUYEN THI NGOC </t>
  </si>
  <si>
    <t xml:space="preserve">TRIEU VAN VIEN </t>
  </si>
  <si>
    <t>A0011721371</t>
  </si>
  <si>
    <t xml:space="preserve">LUONG THI YEN </t>
  </si>
  <si>
    <t>A0010273075</t>
  </si>
  <si>
    <t xml:space="preserve">PHAN THI AN </t>
  </si>
  <si>
    <t>A0011174230</t>
  </si>
  <si>
    <t xml:space="preserve">VO DUY PHO </t>
  </si>
  <si>
    <t>A0010608545</t>
  </si>
  <si>
    <t xml:space="preserve">HO VIET NGOC </t>
  </si>
  <si>
    <t>A0011086476</t>
  </si>
  <si>
    <t xml:space="preserve">DANG THI LAM </t>
  </si>
  <si>
    <t xml:space="preserve">DANG THI THI </t>
  </si>
  <si>
    <t>A0010847803</t>
  </si>
  <si>
    <t xml:space="preserve">LE SON DUONG </t>
  </si>
  <si>
    <t xml:space="preserve">DINH VIET DUNG </t>
  </si>
  <si>
    <t>a0011005248</t>
  </si>
  <si>
    <t xml:space="preserve">DAO THI MAI ANH </t>
  </si>
  <si>
    <t>A0010519353</t>
  </si>
  <si>
    <t xml:space="preserve">NGUYEN VIET CUONG </t>
  </si>
  <si>
    <t>A0010691801</t>
  </si>
  <si>
    <t xml:space="preserve">PHAM THI LAN </t>
  </si>
  <si>
    <t>20261012204393</t>
  </si>
  <si>
    <t xml:space="preserve">HO ANH DUNG </t>
  </si>
  <si>
    <t>20261012204424</t>
  </si>
  <si>
    <t xml:space="preserve">HOANG THI HUONG </t>
  </si>
  <si>
    <t>20261012204283</t>
  </si>
  <si>
    <t xml:space="preserve">DINH CHI TU TAI </t>
  </si>
  <si>
    <t>20261012204498</t>
  </si>
  <si>
    <t xml:space="preserve">NGUYEN Y BINH </t>
  </si>
  <si>
    <t>20261012204538</t>
  </si>
  <si>
    <t xml:space="preserve">LE VAN DUY </t>
  </si>
  <si>
    <t>20261012204750</t>
  </si>
  <si>
    <t xml:space="preserve">LE THI HOA </t>
  </si>
  <si>
    <t>20261012204780</t>
  </si>
  <si>
    <t xml:space="preserve">NGUYEN VAN HUY HOANG </t>
  </si>
  <si>
    <t>20261012204785</t>
  </si>
  <si>
    <t xml:space="preserve">NGUYEN HUU HOA </t>
  </si>
  <si>
    <t>20261012204831</t>
  </si>
  <si>
    <t xml:space="preserve">NGUYEN THI LIEN  </t>
  </si>
  <si>
    <t>20261012204841</t>
  </si>
  <si>
    <t xml:space="preserve">TRAN VAN TUNG </t>
  </si>
  <si>
    <t>20260912035661</t>
  </si>
  <si>
    <t xml:space="preserve">LE NHAT VY </t>
  </si>
  <si>
    <t>20261012196029</t>
  </si>
  <si>
    <t xml:space="preserve">NGUYEN DUC CHUNG </t>
  </si>
  <si>
    <t>20261012204876</t>
  </si>
  <si>
    <t xml:space="preserve">HUYNH THI YEN THANH </t>
  </si>
  <si>
    <t>20261012204875</t>
  </si>
  <si>
    <t xml:space="preserve">LE THI THUYET </t>
  </si>
  <si>
    <t>20261012204887</t>
  </si>
  <si>
    <t>Thúy An A0011663716</t>
  </si>
  <si>
    <t>Dũng Thúy - A0010695092</t>
  </si>
  <si>
    <t>Mạnh Cầm A0010745085</t>
  </si>
  <si>
    <t>Thanh Tuyết</t>
  </si>
  <si>
    <t>Nguyễn Hiền</t>
  </si>
  <si>
    <t>Ri Chan</t>
  </si>
  <si>
    <t>Bùi Kim Oanh</t>
  </si>
  <si>
    <t>トウオイtươi</t>
  </si>
  <si>
    <t>Mai An</t>
  </si>
  <si>
    <t>Xuân</t>
  </si>
  <si>
    <t>Nguyên</t>
  </si>
  <si>
    <t>Cẩm Vân</t>
  </si>
  <si>
    <t>Kiều-A0011475391</t>
  </si>
  <si>
    <t>Phạm Thế A0010203426</t>
  </si>
  <si>
    <t>ズイ マイン   A0011341265  VO DUY MANH</t>
  </si>
  <si>
    <t>Thu Hiền</t>
  </si>
  <si>
    <t>DAO THI TUYEN</t>
  </si>
  <si>
    <t>A0010510505</t>
  </si>
  <si>
    <t>NGUYEN THI HOAI SUONG</t>
  </si>
  <si>
    <t>A0010499480</t>
  </si>
  <si>
    <t>NGUYEN THI THANH HIEN</t>
  </si>
  <si>
    <t>A0010834236</t>
  </si>
  <si>
    <t>PHAM VAN TUAN</t>
  </si>
  <si>
    <t>A0010682811</t>
  </si>
  <si>
    <t>Nguyễn Đạt</t>
  </si>
  <si>
    <t>A0010776863</t>
  </si>
  <si>
    <t>Cu Bin</t>
  </si>
  <si>
    <t>A0010423649</t>
  </si>
  <si>
    <t>NGUYEN QUANG THANG</t>
  </si>
  <si>
    <t>A0011721747</t>
  </si>
  <si>
    <t>PHUNG THI VI HOA</t>
  </si>
  <si>
    <t>A0011036075</t>
  </si>
  <si>
    <t>TON THAT MANH</t>
  </si>
  <si>
    <t>A0010949563</t>
  </si>
  <si>
    <t>lam bao han</t>
  </si>
  <si>
    <t>A0011402649</t>
  </si>
  <si>
    <t>van the manh</t>
  </si>
  <si>
    <t>A0010830878</t>
  </si>
  <si>
    <r>
      <rPr>
        <sz val="10.5"/>
        <color theme="1"/>
        <rFont val="Arial"/>
        <charset val="134"/>
      </rPr>
      <t>HUYNH ANH THO</t>
    </r>
    <r>
      <rPr>
        <sz val="10.5"/>
        <color theme="1"/>
        <rFont val="Arial"/>
        <charset val="134"/>
      </rPr>
      <t> </t>
    </r>
  </si>
  <si>
    <t>A0011030529</t>
  </si>
  <si>
    <t>A0010600718</t>
  </si>
  <si>
    <t>THI LANH TRAN</t>
  </si>
  <si>
    <t>A0010868925</t>
  </si>
  <si>
    <t>A0011225856</t>
  </si>
  <si>
    <t>nguyen thi hue</t>
  </si>
  <si>
    <t>A0011035481</t>
  </si>
  <si>
    <t>LE MY THU</t>
  </si>
  <si>
    <t>A0010980256</t>
  </si>
  <si>
    <t>A0011710879</t>
  </si>
  <si>
    <t>THI THU HOAI NGUYEN</t>
  </si>
  <si>
    <t>A0010928743</t>
  </si>
  <si>
    <t>Tu Pham</t>
  </si>
  <si>
    <t>A0010297396</t>
  </si>
  <si>
    <t>huynh thi yen thanh</t>
  </si>
  <si>
    <t>A0010628500</t>
  </si>
  <si>
    <t>LE THI THU NA</t>
  </si>
  <si>
    <t>A0011388073</t>
  </si>
  <si>
    <t>le thi thuyet</t>
  </si>
  <si>
    <t>A0011159752</t>
  </si>
  <si>
    <t>NGUYEN MANH TIEN</t>
  </si>
  <si>
    <t>A0011292152</t>
  </si>
  <si>
    <t>GIAP THI DUNG</t>
  </si>
  <si>
    <t>A0010752362</t>
  </si>
  <si>
    <t>THI VAN LE</t>
  </si>
  <si>
    <t>VAN HUAN BUI</t>
  </si>
  <si>
    <t>CONG DUNG DO</t>
  </si>
  <si>
    <t>THI VAN BAN</t>
  </si>
  <si>
    <t>DUY THIN NGUYEN</t>
  </si>
  <si>
    <t>VAN TUC NGUYEN</t>
  </si>
  <si>
    <t>LE HAI LONG</t>
  </si>
  <si>
    <t>A0010854249</t>
  </si>
  <si>
    <t>NGUYEN THI BAO CHI</t>
  </si>
  <si>
    <t>A0010933270</t>
  </si>
  <si>
    <t>LUONG GIA HUY</t>
  </si>
  <si>
    <t>A0010430529</t>
  </si>
  <si>
    <t>VO TAY DO</t>
  </si>
  <si>
    <t>A0010509507</t>
  </si>
  <si>
    <t>NGUYEN VAN CHIEN</t>
  </si>
  <si>
    <t>A0010661158</t>
  </si>
  <si>
    <t>BUI VAN CHIEN</t>
  </si>
  <si>
    <t>A0011165054</t>
  </si>
  <si>
    <t>VU THI HUONG</t>
  </si>
  <si>
    <t>A0010703048</t>
  </si>
  <si>
    <t>THI TRINH LO</t>
  </si>
  <si>
    <t>HUY ANH NGUYEN</t>
  </si>
  <si>
    <t>VO NGOC HAN</t>
  </si>
  <si>
    <t>DUONG DAI UY BUI</t>
  </si>
  <si>
    <t>A0010755000</t>
  </si>
  <si>
    <t>THI LOAN TRAN</t>
  </si>
  <si>
    <t>A0011337674</t>
  </si>
  <si>
    <t>THANH VAN NGUYEN</t>
  </si>
  <si>
    <t>A0010990984</t>
  </si>
  <si>
    <t>THI MI LAM TRAN</t>
  </si>
  <si>
    <t>THI NGA TRINH</t>
  </si>
  <si>
    <t>VAN MANH DINH</t>
  </si>
  <si>
    <t>A0010507625</t>
  </si>
  <si>
    <t>BUI THI HUONG</t>
  </si>
  <si>
    <t>A0011037800</t>
  </si>
  <si>
    <t>A0010945378</t>
  </si>
  <si>
    <t>VAN DUONG TRAN</t>
  </si>
  <si>
    <t>A0010548929</t>
  </si>
  <si>
    <t>THI NHUNG PHAM</t>
  </si>
  <si>
    <t>A0010933790</t>
  </si>
  <si>
    <t>THI HIEN LE</t>
  </si>
  <si>
    <t>A0010537209</t>
  </si>
  <si>
    <t>THI LOAN QUACH</t>
  </si>
  <si>
    <t>A0011050250</t>
  </si>
  <si>
    <t>HONG KHOI NGUYEN</t>
  </si>
  <si>
    <t>A0011669401</t>
  </si>
  <si>
    <t>CCVN_kyo_APP_956_08/10/2026</t>
  </si>
  <si>
    <t>TRAN QUOC KHANH</t>
  </si>
  <si>
    <t>20250408906413</t>
  </si>
  <si>
    <t>LE THI LINH DAN</t>
  </si>
  <si>
    <t>20260912126180</t>
  </si>
  <si>
    <t>20261012160119</t>
  </si>
  <si>
    <t>VO PHUONG THI THUY</t>
  </si>
  <si>
    <t>20261012174469</t>
  </si>
  <si>
    <t>20261012175154</t>
  </si>
  <si>
    <t>NGUYEN THI THOA</t>
  </si>
  <si>
    <t>20261012177080</t>
  </si>
  <si>
    <t>20261012177359</t>
  </si>
  <si>
    <t>20261012188776</t>
  </si>
  <si>
    <t>20261012188942</t>
  </si>
  <si>
    <t>NGUYEN VAN THO</t>
  </si>
  <si>
    <t>A0011028599</t>
  </si>
  <si>
    <t>Y DALY KNUL</t>
  </si>
  <si>
    <t>A0011394687</t>
  </si>
  <si>
    <t>TRAN THI DIEM HUYNH</t>
  </si>
  <si>
    <t>A0011416386</t>
  </si>
  <si>
    <t>NGUYEN CHAN NHAT</t>
  </si>
  <si>
    <t>A0011108674</t>
  </si>
  <si>
    <t>LE DAO TRONG BINH</t>
  </si>
  <si>
    <t>A0011300991</t>
  </si>
  <si>
    <t>A0011005698</t>
  </si>
  <si>
    <t>DAU THI HIEN</t>
  </si>
  <si>
    <t>A0011058068</t>
  </si>
  <si>
    <t>Tạ Dung</t>
  </si>
  <si>
    <t>1364978703603573</t>
  </si>
  <si>
    <t>LE DINH BAO</t>
  </si>
  <si>
    <t>A0010853748</t>
  </si>
  <si>
    <t>Hà Hiền</t>
  </si>
  <si>
    <t>28616389254684904</t>
  </si>
  <si>
    <t>CHU KIM THUY</t>
  </si>
  <si>
    <t>A0011475184</t>
  </si>
  <si>
    <t>PHAM THI TRA</t>
  </si>
  <si>
    <t>A0010572416</t>
  </si>
  <si>
    <t>DUONG THI HOAI</t>
  </si>
  <si>
    <t>DANG THI TUYEN</t>
  </si>
  <si>
    <t>A0011092124</t>
  </si>
  <si>
    <t>DAO DUC DAT</t>
  </si>
  <si>
    <t>A0011257696</t>
  </si>
  <si>
    <t>A0011174035</t>
  </si>
  <si>
    <t>A0010852057</t>
  </si>
  <si>
    <t>A0011305951</t>
  </si>
  <si>
    <t>NGUYEN THAO THI PHUONG</t>
  </si>
  <si>
    <t>A0010996482</t>
  </si>
  <si>
    <t>A0011451411</t>
  </si>
  <si>
    <t>NGUYEN THE TAI</t>
  </si>
  <si>
    <t>A0010285196</t>
  </si>
  <si>
    <t>Đàm Hằng</t>
  </si>
  <si>
    <t>29667367649516812</t>
  </si>
  <si>
    <t>BACH THI XUAN</t>
  </si>
  <si>
    <t>A0010960708</t>
  </si>
  <si>
    <t>07094488365</t>
  </si>
  <si>
    <t>20261012205184</t>
  </si>
  <si>
    <t>NGUYEN DINH SON</t>
  </si>
  <si>
    <t>20261012205173</t>
  </si>
  <si>
    <t>TRAN VAN THUONG</t>
  </si>
  <si>
    <t>20261012205176</t>
  </si>
  <si>
    <t>20261012204990</t>
  </si>
  <si>
    <t>LU VAN THUC</t>
  </si>
  <si>
    <t>20261012205068</t>
  </si>
  <si>
    <t>DUONG VAN HIEN</t>
  </si>
  <si>
    <t>20261012205198</t>
  </si>
  <si>
    <t>HOANG DUY CHINH</t>
  </si>
  <si>
    <t>20261012204753</t>
  </si>
  <si>
    <t>20261012175481</t>
  </si>
  <si>
    <t>20261012177620</t>
  </si>
  <si>
    <t>20261012166353</t>
  </si>
  <si>
    <t>20261012176827</t>
  </si>
  <si>
    <t>20261012174539</t>
  </si>
  <si>
    <t>20261012174613</t>
  </si>
  <si>
    <t>20261012174639</t>
  </si>
  <si>
    <t>20261012174641</t>
  </si>
  <si>
    <t>20261012175146</t>
  </si>
  <si>
    <t>20261012175506</t>
  </si>
  <si>
    <t>20261012175970</t>
  </si>
  <si>
    <t>20261012176904</t>
  </si>
  <si>
    <t>20261012177136</t>
  </si>
  <si>
    <t xml:space="preserve">Dịch câu hỏi  20260912115977 </t>
  </si>
  <si>
    <t>20261012177308</t>
  </si>
  <si>
    <t>Dịch câu hỏi 20260912060178</t>
  </si>
  <si>
    <t>20261012177690</t>
  </si>
  <si>
    <t>20261012185106</t>
  </si>
  <si>
    <t>20261012185172</t>
  </si>
  <si>
    <t>20261012185178</t>
  </si>
  <si>
    <t>Dịch thêm 20261012165962</t>
  </si>
  <si>
    <t>20261012185624</t>
  </si>
  <si>
    <t>20261012199575</t>
  </si>
  <si>
    <t>20261012184927</t>
  </si>
  <si>
    <t>20261012186559</t>
  </si>
  <si>
    <t>20261012204347</t>
  </si>
  <si>
    <t>20261012188077</t>
  </si>
  <si>
    <t xml:space="preserve">Dịch thêm câu contact </t>
  </si>
  <si>
    <t>20260912134381</t>
  </si>
  <si>
    <t>20261012166783</t>
  </si>
  <si>
    <t>20261012188099</t>
  </si>
  <si>
    <t>20261012188190</t>
  </si>
  <si>
    <t>20261012188521</t>
  </si>
  <si>
    <t>20261012188597</t>
  </si>
  <si>
    <t>20250909884186</t>
  </si>
  <si>
    <t xml:space="preserve">Viết thêm câu contact </t>
  </si>
  <si>
    <t>20261012189100</t>
  </si>
  <si>
    <t>20261012188609</t>
  </si>
  <si>
    <t>20261012188978</t>
  </si>
  <si>
    <t>20261012190671</t>
  </si>
  <si>
    <t>20261012192902</t>
  </si>
  <si>
    <t>20261012188542</t>
  </si>
  <si>
    <t>20261012195787</t>
  </si>
  <si>
    <t>20261012195938</t>
  </si>
  <si>
    <t>20261012196046</t>
  </si>
  <si>
    <t>20261012196069</t>
  </si>
  <si>
    <t>20261012197248</t>
  </si>
  <si>
    <t>20260912047175</t>
  </si>
  <si>
    <t>20261012197499</t>
  </si>
  <si>
    <t>A0011140560</t>
  </si>
  <si>
    <t>25860555286876800</t>
  </si>
  <si>
    <t>A0010567103</t>
  </si>
  <si>
    <t>1936929439724710</t>
  </si>
  <si>
    <t>A0010862222</t>
  </si>
  <si>
    <t>5732719020123670</t>
  </si>
  <si>
    <t>1936929439724717</t>
  </si>
  <si>
    <t>A0011018518</t>
  </si>
  <si>
    <t>5647575075325140</t>
  </si>
  <si>
    <t>6199708313390200</t>
  </si>
  <si>
    <t>A0010573104</t>
  </si>
  <si>
    <t>6317770228305110</t>
  </si>
  <si>
    <t>A0010974502</t>
  </si>
  <si>
    <t>6408688202587140</t>
  </si>
  <si>
    <t>A0010708407</t>
  </si>
  <si>
    <t>3462442083877210</t>
  </si>
  <si>
    <t>A0010826209</t>
  </si>
  <si>
    <t>4509593615836620</t>
  </si>
  <si>
    <t>A0010637831</t>
  </si>
  <si>
    <t>4703067819805140</t>
  </si>
  <si>
    <t>A0010458576</t>
  </si>
  <si>
    <t>1653244228122930</t>
  </si>
  <si>
    <t>A0011305463</t>
  </si>
  <si>
    <t>34873158192330100</t>
  </si>
  <si>
    <t>A0010608275</t>
  </si>
  <si>
    <t>2589518294433620</t>
  </si>
  <si>
    <t>A0010645870</t>
  </si>
  <si>
    <t>5821716081192280</t>
  </si>
  <si>
    <t>A0011184454</t>
  </si>
  <si>
    <t>29380651044867000</t>
  </si>
  <si>
    <t>A0011319345</t>
  </si>
  <si>
    <t>9856542304368250</t>
  </si>
  <si>
    <t>A0011652447</t>
  </si>
  <si>
    <t>27195393473453800</t>
  </si>
  <si>
    <t>A0011379081</t>
  </si>
  <si>
    <t>23911108978511300</t>
  </si>
  <si>
    <t>A0010830326</t>
  </si>
  <si>
    <t>4239652232761920</t>
  </si>
  <si>
    <t>A0011703758</t>
  </si>
  <si>
    <t>24227484660215000</t>
  </si>
  <si>
    <t>A0010494346</t>
  </si>
  <si>
    <t>2259792844150390</t>
  </si>
  <si>
    <t>A0010529624</t>
  </si>
  <si>
    <t>4710532008970250</t>
  </si>
  <si>
    <t>A0011640532</t>
  </si>
  <si>
    <t>26861119920256500</t>
  </si>
  <si>
    <t>1210054795729980</t>
  </si>
  <si>
    <t>A0011299164</t>
  </si>
  <si>
    <t>12. Gặp nhân viên SBI/オペレーターに問い合わせ</t>
  </si>
  <si>
    <t>8393129227402680</t>
  </si>
  <si>
    <t>A0011260086</t>
  </si>
  <si>
    <t>13. Gặp nhân viên SBI/オペレーターに問い合わせ</t>
  </si>
  <si>
    <t>9077460058967500</t>
  </si>
  <si>
    <t>14. Gặp nhân viên SBI/オペレーターに問い合わせ</t>
  </si>
  <si>
    <t>2027950047270630</t>
  </si>
  <si>
    <t>A0010576562</t>
  </si>
  <si>
    <t>4864432873582400</t>
  </si>
  <si>
    <t>16. Gặp nhân viên SBI/オペレーターに問い合わせ</t>
  </si>
  <si>
    <t>4127567790622760</t>
  </si>
  <si>
    <t>A0011546320</t>
  </si>
  <si>
    <t>34365368236444600</t>
  </si>
  <si>
    <t>A0011617599</t>
  </si>
  <si>
    <t>18. Gặp nhân viên SBI/オペレーターに問い合わせ</t>
  </si>
  <si>
    <t>26582862804716500</t>
  </si>
  <si>
    <t>A0011601161</t>
  </si>
  <si>
    <t>28456147274012800</t>
  </si>
  <si>
    <t>A0011444528</t>
  </si>
  <si>
    <t>25872432015693200</t>
  </si>
  <si>
    <t>33656463257334100</t>
  </si>
  <si>
    <t>A0011336591</t>
  </si>
  <si>
    <t>8752347974887160</t>
  </si>
  <si>
    <t>A0010686564</t>
  </si>
  <si>
    <t>6454392851249960</t>
  </si>
  <si>
    <t>A0011206863</t>
  </si>
  <si>
    <t>20261012205032</t>
  </si>
  <si>
    <t>A0010466781</t>
  </si>
  <si>
    <t>2894447857293430</t>
  </si>
  <si>
    <t>A0010455035</t>
  </si>
  <si>
    <t>7045284342149320</t>
  </si>
  <si>
    <t>A0011106200</t>
  </si>
  <si>
    <t>6960435367318320</t>
  </si>
  <si>
    <t>A0011153208</t>
  </si>
  <si>
    <t>24302807132724600</t>
  </si>
  <si>
    <t>3607000419343180</t>
  </si>
  <si>
    <t>2484747731600280</t>
  </si>
  <si>
    <t>A0010851962</t>
  </si>
  <si>
    <t>8096722220399590</t>
  </si>
  <si>
    <t>20260912054849</t>
  </si>
  <si>
    <t xml:space="preserve"> 6375276255900130</t>
  </si>
  <si>
    <t>A0010549286</t>
  </si>
  <si>
    <t>20260911954249</t>
  </si>
  <si>
    <t xml:space="preserve"> 3462442083877214</t>
  </si>
  <si>
    <t>20260912000572</t>
  </si>
  <si>
    <t xml:space="preserve"> 25447243471590152</t>
  </si>
  <si>
    <t>A0010580324</t>
  </si>
  <si>
    <t>20261012203195</t>
  </si>
  <si>
    <t>5493360917455397</t>
  </si>
  <si>
    <t>A0011001910</t>
  </si>
  <si>
    <t>20261012199924</t>
  </si>
  <si>
    <t>24940081618988684</t>
  </si>
  <si>
    <t>A0011089950</t>
  </si>
  <si>
    <t>20260912065301</t>
  </si>
  <si>
    <t xml:space="preserve"> 3830660527050391</t>
  </si>
  <si>
    <t>20260912043151</t>
  </si>
  <si>
    <t xml:space="preserve"> 2055469201206455</t>
  </si>
  <si>
    <t>A0010548842</t>
  </si>
  <si>
    <r>
      <rPr>
        <sz val="9.75"/>
        <color rgb="FF181818"/>
        <rFont val="Segoe UI"/>
        <charset val="134"/>
      </rPr>
      <t> </t>
    </r>
    <r>
      <rPr>
        <sz val="9.75"/>
        <color rgb="FF181818"/>
        <rFont val="Segoe UI"/>
        <charset val="134"/>
      </rPr>
      <t>26436695462600391</t>
    </r>
  </si>
  <si>
    <t>A0011378291</t>
  </si>
  <si>
    <t>20260912009209</t>
  </si>
  <si>
    <t xml:space="preserve"> 8833928466647150</t>
  </si>
  <si>
    <t>A0010544578</t>
  </si>
  <si>
    <t>20260911991128</t>
  </si>
  <si>
    <t xml:space="preserve"> 3788046011319979</t>
  </si>
  <si>
    <t>A0010606983</t>
  </si>
  <si>
    <t xml:space="preserve"> 3510773149031728</t>
  </si>
  <si>
    <t>20261012204744</t>
  </si>
  <si>
    <t>5560015497445255</t>
  </si>
  <si>
    <t>A0010973424</t>
  </si>
  <si>
    <t>20260711680838</t>
  </si>
  <si>
    <t xml:space="preserve"> 9269815853051745</t>
  </si>
  <si>
    <t>A0010944914</t>
  </si>
  <si>
    <t>20261012205095</t>
  </si>
  <si>
    <t>5173306996110048</t>
  </si>
  <si>
    <t>A0010963841</t>
  </si>
  <si>
    <t>20260912055780</t>
  </si>
  <si>
    <t xml:space="preserve"> 2696551273734978</t>
  </si>
  <si>
    <t>A0010748313</t>
  </si>
  <si>
    <t>DO THI HONG DUA</t>
  </si>
  <si>
    <t>20260912016940</t>
  </si>
  <si>
    <t>A0010983761</t>
  </si>
  <si>
    <t>NGUYEN MAI LAN</t>
  </si>
  <si>
    <t>20260811835939</t>
  </si>
  <si>
    <t>A0010676269</t>
  </si>
  <si>
    <t>NGUYEN MINH DANG</t>
  </si>
  <si>
    <t>20260811861422</t>
  </si>
  <si>
    <t>A0010982229</t>
  </si>
  <si>
    <t>NGUYEN HUU LOC</t>
  </si>
  <si>
    <t>20260912099132</t>
  </si>
  <si>
    <t>A0011453343</t>
  </si>
  <si>
    <t>20260912092969</t>
  </si>
  <si>
    <t>A0011448349</t>
  </si>
  <si>
    <t>HOANG DUNG TRUONG</t>
  </si>
  <si>
    <t>20260912092966</t>
  </si>
  <si>
    <t>A0011473523</t>
  </si>
  <si>
    <t>LUONG VAN TUNG</t>
  </si>
  <si>
    <t>20260912092944</t>
  </si>
  <si>
    <t>A0010557560</t>
  </si>
  <si>
    <t>PHAM THUY LAM</t>
  </si>
  <si>
    <t>20260912104002</t>
  </si>
  <si>
    <t>A0011110200</t>
  </si>
  <si>
    <t>HO THI NHAM</t>
  </si>
  <si>
    <t>20260912101780</t>
  </si>
  <si>
    <t>A0010231392</t>
  </si>
  <si>
    <t>NGUYEN THI UYEN</t>
  </si>
  <si>
    <t>20260811816968</t>
  </si>
  <si>
    <t>A0010375856</t>
  </si>
  <si>
    <t>20260912037416</t>
  </si>
  <si>
    <t>A0010834114</t>
  </si>
  <si>
    <t>VO THANH NGAN</t>
  </si>
  <si>
    <t>20260811861131</t>
  </si>
  <si>
    <t>TRUONG THI HONG HA</t>
  </si>
  <si>
    <t>20260811861003</t>
  </si>
  <si>
    <t>A0010931710</t>
  </si>
  <si>
    <t>20260811890589</t>
  </si>
  <si>
    <t>A0011006325</t>
  </si>
  <si>
    <t>LE THANH HUONG</t>
  </si>
  <si>
    <t>20260711685518</t>
  </si>
  <si>
    <t>A0010250246</t>
  </si>
  <si>
    <t>20260911987460</t>
  </si>
  <si>
    <t>A0010438566</t>
  </si>
  <si>
    <t>LE VAN VUONG</t>
  </si>
  <si>
    <t>20260912070671</t>
  </si>
  <si>
    <t>A0010464180</t>
  </si>
  <si>
    <t>20260911979633</t>
  </si>
  <si>
    <t>A0010711959</t>
  </si>
  <si>
    <t>DONG THI LUONG</t>
  </si>
  <si>
    <t>20260911969258</t>
  </si>
  <si>
    <t>A0010512558</t>
  </si>
  <si>
    <t>CAO QUANG DAT</t>
  </si>
  <si>
    <t>20260711711040</t>
  </si>
  <si>
    <t>A0010825708</t>
  </si>
  <si>
    <t>NGUYEN VAN THUONG</t>
  </si>
  <si>
    <t>20260811849836</t>
  </si>
  <si>
    <t>A0010542260</t>
  </si>
  <si>
    <t>20260811859690</t>
  </si>
  <si>
    <t>A0010676736</t>
  </si>
  <si>
    <t>PHAM QUANG CHIEN</t>
  </si>
  <si>
    <t>20260912082398</t>
  </si>
  <si>
    <t>A0010854054</t>
  </si>
  <si>
    <t>20260811871671</t>
  </si>
  <si>
    <t>A0011661626</t>
  </si>
  <si>
    <t>LE VAN TIN</t>
  </si>
  <si>
    <t>20260711707070</t>
  </si>
  <si>
    <t>A0011603070</t>
  </si>
  <si>
    <t>DUONG TAT DANG</t>
  </si>
  <si>
    <t>20260911978762</t>
  </si>
  <si>
    <t>A0010594202</t>
  </si>
  <si>
    <t>NGUYEN VAN BI</t>
  </si>
  <si>
    <t>08/10//2026</t>
  </si>
  <si>
    <t>HUU CAU</t>
  </si>
  <si>
    <t>A0010384486</t>
  </si>
  <si>
    <t>VAN TINH CAO</t>
  </si>
  <si>
    <t>A0010300547</t>
  </si>
  <si>
    <t>DUY VUONG</t>
  </si>
  <si>
    <t>A0010645823</t>
  </si>
  <si>
    <t xml:space="preserve">A0010661591
</t>
  </si>
  <si>
    <t xml:space="preserve">A0010681930
</t>
  </si>
  <si>
    <t>HOAI LINH</t>
  </si>
  <si>
    <t>20261012164224</t>
  </si>
  <si>
    <t>A0011038257</t>
  </si>
  <si>
    <t>THI LOAN CAO</t>
  </si>
  <si>
    <t>20260912000549</t>
  </si>
  <si>
    <t>A0010544486</t>
  </si>
  <si>
    <t>THI THANH TRAM LE</t>
  </si>
  <si>
    <t>20260811868089</t>
  </si>
  <si>
    <t>THANH VAN TRAN</t>
  </si>
  <si>
    <t>20260811888315</t>
  </si>
  <si>
    <t>A0010601803</t>
  </si>
  <si>
    <t>VAN DUNG KIEU</t>
  </si>
  <si>
    <t>20261012188528</t>
  </si>
  <si>
    <t>A0010523355</t>
  </si>
  <si>
    <t>THI DUNG DO</t>
  </si>
  <si>
    <t>20261012188038</t>
  </si>
  <si>
    <t>A0010595053</t>
  </si>
  <si>
    <t>20261012188851</t>
  </si>
  <si>
    <t>20261012186536</t>
  </si>
  <si>
    <t>A0010350557</t>
  </si>
  <si>
    <t>VAN GIANG DOAN</t>
  </si>
  <si>
    <t>20261012187177</t>
  </si>
  <si>
    <t>A0010256894</t>
  </si>
  <si>
    <t>THANH HIEN PHAM</t>
  </si>
  <si>
    <t>20261012188907</t>
  </si>
  <si>
    <t>A0010916891</t>
  </si>
  <si>
    <t>HONG PHUONG THANH LE</t>
  </si>
  <si>
    <t>20261012189477</t>
  </si>
  <si>
    <t>A0010576604</t>
  </si>
  <si>
    <t>20260912043453</t>
  </si>
  <si>
    <t>HUNG HAI NGUYEN</t>
  </si>
  <si>
    <t>20261012188403</t>
  </si>
  <si>
    <t>A0011649995</t>
  </si>
  <si>
    <t>VAN NGOC DUONG</t>
  </si>
  <si>
    <t>20260912138790</t>
  </si>
  <si>
    <t>A0010264719</t>
  </si>
  <si>
    <t xml:space="preserve">VAN HAO HOANG
</t>
  </si>
  <si>
    <t xml:space="preserve">20260912100677
</t>
  </si>
  <si>
    <t>A0011694692</t>
  </si>
  <si>
    <t>NGUYEN KIM THI</t>
  </si>
  <si>
    <t>20261012189138</t>
  </si>
  <si>
    <t>A0011099506</t>
  </si>
  <si>
    <t>THI ANH TUYET HUYNH</t>
  </si>
  <si>
    <t>20260912126174</t>
  </si>
  <si>
    <t>A0011519331</t>
  </si>
  <si>
    <t>THI QUE ANH NGUYEN</t>
  </si>
  <si>
    <t xml:space="preserve"> 
20260912126782</t>
  </si>
  <si>
    <t>MINH TIEN CHAU</t>
  </si>
  <si>
    <t>20261012188337</t>
  </si>
  <si>
    <t>A0011671832</t>
  </si>
  <si>
    <t>THI THAM CAO</t>
  </si>
  <si>
    <t>20260811909162</t>
  </si>
  <si>
    <t>THI NGOC TRAM DONG</t>
  </si>
  <si>
    <t>20260911982706</t>
  </si>
  <si>
    <t>A0010661394</t>
  </si>
  <si>
    <t>CONG HOAN NGUYEN</t>
  </si>
  <si>
    <t>20260811849117</t>
  </si>
  <si>
    <t>A0010348964</t>
  </si>
  <si>
    <t>THI ANH NGUYEN</t>
  </si>
  <si>
    <t>A0010314836</t>
  </si>
  <si>
    <t>XUAN SON TRINH</t>
  </si>
  <si>
    <t>20260911956423</t>
  </si>
  <si>
    <t>A0011036759</t>
  </si>
  <si>
    <t>THI HAO TRAN</t>
  </si>
  <si>
    <t>20260912043340</t>
  </si>
  <si>
    <t>A0010620542</t>
  </si>
  <si>
    <t>A0011700397</t>
  </si>
  <si>
    <t>QUANG HIEN TRUONG</t>
  </si>
  <si>
    <t>20260811803153</t>
  </si>
  <si>
    <t>A0010966816</t>
  </si>
  <si>
    <t>VAN CUONG TRAN</t>
  </si>
  <si>
    <t>THI MY HAO TRAN</t>
  </si>
  <si>
    <t>20260911984064</t>
  </si>
  <si>
    <t>A0010933011</t>
  </si>
  <si>
    <t>THI CHAU ANH LE</t>
  </si>
  <si>
    <t>20261012198004</t>
  </si>
  <si>
    <t>A0011582948</t>
  </si>
  <si>
    <t>THAI THI KIEU MO</t>
  </si>
  <si>
    <t>20261012207368</t>
  </si>
  <si>
    <t>A0011093585</t>
  </si>
  <si>
    <t>20261012186630</t>
  </si>
  <si>
    <t>HOANG DUC HIEU</t>
  </si>
  <si>
    <t>20261012196585</t>
  </si>
  <si>
    <t>A0010866872</t>
  </si>
  <si>
    <t>20261012166311</t>
  </si>
  <si>
    <t>20261012207411</t>
  </si>
  <si>
    <t>LE TU NGUYEN GIANG</t>
  </si>
  <si>
    <t>20261012204331</t>
  </si>
  <si>
    <t>A0011093102</t>
  </si>
  <si>
    <t>NGUYEN QUOC TRUONG</t>
  </si>
  <si>
    <t>20261012207016</t>
  </si>
  <si>
    <t>A0011720452</t>
  </si>
  <si>
    <r>
      <rPr>
        <sz val="11"/>
        <color theme="1"/>
        <rFont val="Calibri"/>
        <charset val="134"/>
      </rPr>
      <t xml:space="preserve">NGUYEN VAN HIEU </t>
    </r>
    <r>
      <rPr>
        <sz val="11"/>
        <color theme="1"/>
        <rFont val="Calibri"/>
        <charset val="134"/>
      </rPr>
      <t xml:space="preserve">
</t>
    </r>
  </si>
  <si>
    <t>A0010981028</t>
  </si>
  <si>
    <r>
      <rPr>
        <sz val="11"/>
        <color theme="1"/>
        <rFont val="Calibri"/>
        <charset val="134"/>
      </rPr>
      <t xml:space="preserve">HA VAN THANH </t>
    </r>
    <r>
      <rPr>
        <sz val="11"/>
        <color theme="1"/>
        <rFont val="Calibri"/>
        <charset val="134"/>
      </rPr>
      <t xml:space="preserve">
</t>
    </r>
  </si>
  <si>
    <t>A0010854415</t>
  </si>
  <si>
    <r>
      <rPr>
        <sz val="11"/>
        <color theme="1"/>
        <rFont val="Calibri"/>
        <charset val="134"/>
      </rPr>
      <t xml:space="preserve">
</t>
    </r>
    <r>
      <rPr>
        <sz val="11"/>
        <color theme="1"/>
        <rFont val="Calibri"/>
        <charset val="134"/>
      </rPr>
      <t>DO THI KIM DUNG</t>
    </r>
  </si>
  <si>
    <t>A0011214987</t>
  </si>
  <si>
    <t>PHAM VAN HONG</t>
  </si>
  <si>
    <t>A0010507164</t>
  </si>
  <si>
    <t>NGUYEN DINH TUAN</t>
  </si>
  <si>
    <t>A0010533143</t>
  </si>
  <si>
    <r>
      <rPr>
        <sz val="11"/>
        <color theme="1"/>
        <rFont val="Calibri"/>
        <charset val="134"/>
      </rPr>
      <t xml:space="preserve">
</t>
    </r>
    <r>
      <rPr>
        <sz val="11"/>
        <color theme="1"/>
        <rFont val="Calibri"/>
        <charset val="134"/>
      </rPr>
      <t>NGUYEN VAN HUY</t>
    </r>
  </si>
  <si>
    <t>A0010629119</t>
  </si>
  <si>
    <t>TRAN THI TRANG</t>
  </si>
  <si>
    <t>A0010512557</t>
  </si>
  <si>
    <r>
      <rPr>
        <sz val="11"/>
        <color theme="1"/>
        <rFont val="Calibri"/>
        <charset val="134"/>
      </rPr>
      <t xml:space="preserve">NGO THI HOA </t>
    </r>
    <r>
      <rPr>
        <sz val="11"/>
        <color theme="1"/>
        <rFont val="Calibri"/>
        <charset val="134"/>
      </rPr>
      <t xml:space="preserve">
</t>
    </r>
  </si>
  <si>
    <t>A0010910824</t>
  </si>
  <si>
    <r>
      <rPr>
        <sz val="11"/>
        <color theme="1"/>
        <rFont val="Calibri"/>
        <charset val="134"/>
      </rPr>
      <t xml:space="preserve">BUI THI DAO </t>
    </r>
    <r>
      <rPr>
        <sz val="11"/>
        <color theme="1"/>
        <rFont val="Calibri"/>
        <charset val="134"/>
      </rPr>
      <t xml:space="preserve">
</t>
    </r>
  </si>
  <si>
    <t>A0011065947</t>
  </si>
  <si>
    <t>NGUYEN HUU VINH</t>
  </si>
  <si>
    <t>A0010852732</t>
  </si>
  <si>
    <r>
      <rPr>
        <sz val="11"/>
        <color theme="1"/>
        <rFont val="Calibri"/>
        <charset val="134"/>
      </rPr>
      <t xml:space="preserve">NGUYEN THI THANH </t>
    </r>
    <r>
      <rPr>
        <sz val="11"/>
        <color theme="1"/>
        <rFont val="Calibri"/>
        <charset val="134"/>
      </rPr>
      <t xml:space="preserve">
</t>
    </r>
  </si>
  <si>
    <t>A0010927869</t>
  </si>
  <si>
    <r>
      <rPr>
        <sz val="11"/>
        <color theme="1"/>
        <rFont val="Calibri"/>
        <charset val="134"/>
      </rPr>
      <t xml:space="preserve">NGUYEN TRONG THIN </t>
    </r>
    <r>
      <rPr>
        <sz val="11"/>
        <color theme="1"/>
        <rFont val="Calibri"/>
        <charset val="134"/>
      </rPr>
      <t xml:space="preserve">
</t>
    </r>
  </si>
  <si>
    <t>A0010780058</t>
  </si>
  <si>
    <t>GIAP THI LAN ANH</t>
  </si>
  <si>
    <t>A0011358020</t>
  </si>
  <si>
    <r>
      <rPr>
        <sz val="11"/>
        <color theme="1"/>
        <rFont val="Calibri"/>
        <charset val="134"/>
      </rPr>
      <t xml:space="preserve">HOANG THI KIEU MI </t>
    </r>
    <r>
      <rPr>
        <sz val="11"/>
        <color theme="1"/>
        <rFont val="Calibri"/>
        <charset val="134"/>
      </rPr>
      <t xml:space="preserve">
</t>
    </r>
  </si>
  <si>
    <t>A0011498660</t>
  </si>
  <si>
    <r>
      <rPr>
        <sz val="11"/>
        <color theme="1"/>
        <rFont val="Calibri"/>
        <charset val="134"/>
      </rPr>
      <t xml:space="preserve">DOAN THI NGOC HAU </t>
    </r>
    <r>
      <rPr>
        <sz val="11"/>
        <color theme="1"/>
        <rFont val="Calibri"/>
        <charset val="134"/>
      </rPr>
      <t xml:space="preserve">
</t>
    </r>
  </si>
  <si>
    <t>A0010964203</t>
  </si>
  <si>
    <r>
      <rPr>
        <sz val="11"/>
        <color theme="1"/>
        <rFont val="Calibri"/>
        <charset val="134"/>
      </rPr>
      <t xml:space="preserve">NGUYEN HONG THUONG </t>
    </r>
    <r>
      <rPr>
        <sz val="11"/>
        <color theme="1"/>
        <rFont val="Calibri"/>
        <charset val="134"/>
      </rPr>
      <t xml:space="preserve">
</t>
    </r>
  </si>
  <si>
    <t>A0011418883</t>
  </si>
  <si>
    <t>A0010637176</t>
  </si>
  <si>
    <t>PHAM THI HONG DAO</t>
  </si>
  <si>
    <t>A0010838109</t>
  </si>
  <si>
    <r>
      <rPr>
        <sz val="11"/>
        <color theme="1"/>
        <rFont val="Calibri"/>
        <charset val="134"/>
      </rPr>
      <t xml:space="preserve">
</t>
    </r>
    <r>
      <rPr>
        <sz val="11"/>
        <color theme="1"/>
        <rFont val="Calibri"/>
        <charset val="134"/>
      </rPr>
      <t>VU THI HA</t>
    </r>
  </si>
  <si>
    <r>
      <rPr>
        <sz val="11"/>
        <color theme="1"/>
        <rFont val="Calibri"/>
        <charset val="134"/>
      </rPr>
      <t xml:space="preserve">A0010858527 </t>
    </r>
    <r>
      <rPr>
        <sz val="11"/>
        <color theme="1"/>
        <rFont val="Calibri"/>
        <charset val="134"/>
      </rPr>
      <t xml:space="preserve">
</t>
    </r>
  </si>
  <si>
    <t>NGUYEN THI VAN</t>
  </si>
  <si>
    <t>A0010995022</t>
  </si>
  <si>
    <r>
      <rPr>
        <sz val="11"/>
        <color theme="1"/>
        <rFont val="Calibri"/>
        <charset val="134"/>
      </rPr>
      <t xml:space="preserve">HUYNH GIA KIET </t>
    </r>
    <r>
      <rPr>
        <sz val="11"/>
        <color theme="1"/>
        <rFont val="Calibri"/>
        <charset val="134"/>
      </rPr>
      <t xml:space="preserve">
</t>
    </r>
  </si>
  <si>
    <r>
      <rPr>
        <sz val="11"/>
        <color theme="1"/>
        <rFont val="Calibri"/>
        <charset val="134"/>
      </rPr>
      <t xml:space="preserve">A0011590000 </t>
    </r>
    <r>
      <rPr>
        <sz val="11"/>
        <color theme="1"/>
        <rFont val="Calibri"/>
        <charset val="134"/>
      </rPr>
      <t xml:space="preserve">
</t>
    </r>
  </si>
  <si>
    <r>
      <rPr>
        <sz val="11"/>
        <color theme="1"/>
        <rFont val="Calibri"/>
        <charset val="134"/>
      </rPr>
      <t xml:space="preserve">NONG OANH THI PHUONG </t>
    </r>
    <r>
      <rPr>
        <sz val="11"/>
        <color theme="1"/>
        <rFont val="Calibri"/>
        <charset val="134"/>
      </rPr>
      <t xml:space="preserve">
</t>
    </r>
  </si>
  <si>
    <t>A0011402613</t>
  </si>
  <si>
    <r>
      <rPr>
        <sz val="11"/>
        <color theme="1"/>
        <rFont val="Calibri"/>
        <charset val="134"/>
      </rPr>
      <t xml:space="preserve">NGUYEN HUYEN THI KHANH </t>
    </r>
    <r>
      <rPr>
        <sz val="11"/>
        <color theme="1"/>
        <rFont val="Calibri"/>
        <charset val="134"/>
      </rPr>
      <t xml:space="preserve">
</t>
    </r>
  </si>
  <si>
    <t>A0010847417</t>
  </si>
  <si>
    <t>PHAM THI THU HAO</t>
  </si>
  <si>
    <t>A0011174226</t>
  </si>
  <si>
    <r>
      <rPr>
        <sz val="11"/>
        <color theme="1"/>
        <rFont val="Calibri"/>
        <charset val="134"/>
      </rPr>
      <t xml:space="preserve">PHAM THI HIEN </t>
    </r>
    <r>
      <rPr>
        <sz val="11"/>
        <color theme="1"/>
        <rFont val="Calibri"/>
        <charset val="134"/>
      </rPr>
      <t xml:space="preserve">
</t>
    </r>
  </si>
  <si>
    <t>A0011486384</t>
  </si>
  <si>
    <r>
      <rPr>
        <sz val="11"/>
        <color theme="1"/>
        <rFont val="Calibri"/>
        <charset val="134"/>
      </rPr>
      <t xml:space="preserve">TRAN VAN TU </t>
    </r>
    <r>
      <rPr>
        <sz val="11"/>
        <color theme="1"/>
        <rFont val="Calibri"/>
        <charset val="134"/>
      </rPr>
      <t xml:space="preserve">
</t>
    </r>
  </si>
  <si>
    <t>A0010987449</t>
  </si>
  <si>
    <r>
      <rPr>
        <sz val="11"/>
        <color theme="1"/>
        <rFont val="Calibri"/>
        <charset val="134"/>
      </rPr>
      <t xml:space="preserve">NGUYEN VAN ANH </t>
    </r>
    <r>
      <rPr>
        <sz val="11"/>
        <color theme="1"/>
        <rFont val="Calibri"/>
        <charset val="134"/>
      </rPr>
      <t xml:space="preserve">
</t>
    </r>
  </si>
  <si>
    <t>A0010792882</t>
  </si>
  <si>
    <t>TRAN THI KIEU</t>
  </si>
  <si>
    <r>
      <rPr>
        <sz val="11"/>
        <color theme="1"/>
        <rFont val="Calibri"/>
        <charset val="134"/>
      </rPr>
      <t xml:space="preserve">A0011014973 </t>
    </r>
    <r>
      <rPr>
        <sz val="11"/>
        <color theme="1"/>
        <rFont val="Calibri"/>
        <charset val="134"/>
      </rPr>
      <t xml:space="preserve">
</t>
    </r>
  </si>
  <si>
    <r>
      <rPr>
        <sz val="11"/>
        <color theme="1"/>
        <rFont val="Calibri"/>
        <charset val="134"/>
      </rPr>
      <t xml:space="preserve">VU VAN PHUONG </t>
    </r>
    <r>
      <rPr>
        <sz val="11"/>
        <color theme="1"/>
        <rFont val="Calibri"/>
        <charset val="134"/>
      </rPr>
      <t xml:space="preserve">
</t>
    </r>
  </si>
  <si>
    <t>A0010390883</t>
  </si>
  <si>
    <r>
      <rPr>
        <sz val="11"/>
        <color theme="1"/>
        <rFont val="Calibri"/>
        <charset val="134"/>
      </rPr>
      <t xml:space="preserve">
</t>
    </r>
    <r>
      <rPr>
        <sz val="11"/>
        <color theme="1"/>
        <rFont val="Calibri"/>
        <charset val="134"/>
      </rPr>
      <t>LE VAN MANH</t>
    </r>
  </si>
  <si>
    <t>A0010974472</t>
  </si>
  <si>
    <t>A0011034445</t>
  </si>
  <si>
    <t>NGUYEN HONG LUYEN</t>
  </si>
  <si>
    <t>A0010737519</t>
  </si>
  <si>
    <t>NGUYEN HUU PHUC</t>
  </si>
  <si>
    <t>A0011648382</t>
  </si>
  <si>
    <t>NGO THUY QUYNH</t>
  </si>
  <si>
    <t>A0011245664</t>
  </si>
  <si>
    <r>
      <rPr>
        <sz val="11"/>
        <color theme="1"/>
        <rFont val="Calibri"/>
        <charset val="134"/>
      </rPr>
      <t xml:space="preserve">
</t>
    </r>
    <r>
      <rPr>
        <sz val="11"/>
        <color theme="1"/>
        <rFont val="Calibri"/>
        <charset val="134"/>
      </rPr>
      <t>LE NHUNG THI TUYET</t>
    </r>
  </si>
  <si>
    <t>A0011056077</t>
  </si>
  <si>
    <r>
      <rPr>
        <sz val="11"/>
        <color theme="1"/>
        <rFont val="Calibri"/>
        <charset val="134"/>
      </rPr>
      <t xml:space="preserve">PHAM THI HONG </t>
    </r>
    <r>
      <rPr>
        <sz val="11"/>
        <color theme="1"/>
        <rFont val="Calibri"/>
        <charset val="134"/>
      </rPr>
      <t xml:space="preserve">
</t>
    </r>
  </si>
  <si>
    <r>
      <rPr>
        <sz val="11"/>
        <color theme="1"/>
        <rFont val="Calibri"/>
        <charset val="134"/>
      </rPr>
      <t xml:space="preserve">HOANG XUAN KHANH </t>
    </r>
    <r>
      <rPr>
        <sz val="11"/>
        <color theme="1"/>
        <rFont val="Calibri"/>
        <charset val="134"/>
      </rPr>
      <t xml:space="preserve">
</t>
    </r>
  </si>
  <si>
    <t>A0010762755</t>
  </si>
  <si>
    <r>
      <rPr>
        <sz val="11"/>
        <color theme="1"/>
        <rFont val="Calibri"/>
        <charset val="134"/>
      </rPr>
      <t xml:space="preserve">LUONG NGOC LAM </t>
    </r>
    <r>
      <rPr>
        <sz val="11"/>
        <color theme="1"/>
        <rFont val="Calibri"/>
        <charset val="134"/>
      </rPr>
      <t xml:space="preserve">
</t>
    </r>
  </si>
  <si>
    <t>A0010785714</t>
  </si>
  <si>
    <r>
      <rPr>
        <sz val="11"/>
        <color theme="1"/>
        <rFont val="Calibri"/>
        <charset val="134"/>
      </rPr>
      <t xml:space="preserve">VU ANH TRONG HOANG </t>
    </r>
    <r>
      <rPr>
        <sz val="11"/>
        <color theme="1"/>
        <rFont val="Calibri"/>
        <charset val="134"/>
      </rPr>
      <t xml:space="preserve">
</t>
    </r>
  </si>
  <si>
    <t>A0010516240</t>
  </si>
  <si>
    <r>
      <rPr>
        <sz val="11"/>
        <color theme="1"/>
        <rFont val="Calibri"/>
        <charset val="134"/>
      </rPr>
      <t xml:space="preserve">NGO THI KIM CHI </t>
    </r>
    <r>
      <rPr>
        <sz val="11"/>
        <color theme="1"/>
        <rFont val="Calibri"/>
        <charset val="134"/>
      </rPr>
      <t xml:space="preserve">
</t>
    </r>
  </si>
  <si>
    <t>A0011155466</t>
  </si>
  <si>
    <t>TRAN THI TUYEN</t>
  </si>
  <si>
    <t>A0011333893</t>
  </si>
  <si>
    <r>
      <rPr>
        <sz val="11"/>
        <color theme="1"/>
        <rFont val="Calibri"/>
        <charset val="134"/>
      </rPr>
      <t xml:space="preserve">NGUYEN VAN QUANG </t>
    </r>
    <r>
      <rPr>
        <sz val="11"/>
        <color theme="1"/>
        <rFont val="Calibri"/>
        <charset val="134"/>
      </rPr>
      <t xml:space="preserve">
</t>
    </r>
  </si>
  <si>
    <t>A0010790510</t>
  </si>
  <si>
    <r>
      <rPr>
        <sz val="11"/>
        <color theme="1"/>
        <rFont val="Calibri"/>
        <charset val="134"/>
      </rPr>
      <t xml:space="preserve">THI BICH CHAM </t>
    </r>
    <r>
      <rPr>
        <sz val="11"/>
        <color theme="1"/>
        <rFont val="Calibri"/>
        <charset val="134"/>
      </rPr>
      <t xml:space="preserve">
</t>
    </r>
  </si>
  <si>
    <t>A0010966590</t>
  </si>
  <si>
    <r>
      <rPr>
        <sz val="11"/>
        <color theme="1"/>
        <rFont val="Calibri"/>
        <charset val="134"/>
      </rPr>
      <t xml:space="preserve">LE TRAN KHANH VY </t>
    </r>
    <r>
      <rPr>
        <sz val="11"/>
        <color theme="1"/>
        <rFont val="Calibri"/>
        <charset val="134"/>
      </rPr>
      <t xml:space="preserve">
</t>
    </r>
  </si>
  <si>
    <t>A0011186066</t>
  </si>
  <si>
    <t>NGUYEN DUC TOAN</t>
  </si>
  <si>
    <t>A0010802043</t>
  </si>
  <si>
    <r>
      <rPr>
        <sz val="11"/>
        <color theme="1"/>
        <rFont val="Calibri"/>
        <charset val="134"/>
      </rPr>
      <t xml:space="preserve">Phú Thọ </t>
    </r>
    <r>
      <rPr>
        <sz val="11"/>
        <color theme="1"/>
        <rFont val="Calibri"/>
        <charset val="134"/>
      </rPr>
      <t xml:space="preserve">
</t>
    </r>
  </si>
  <si>
    <t>HA THI THANH NGAN</t>
  </si>
  <si>
    <t>A0011217318</t>
  </si>
  <si>
    <t>LE MANH QUYNH</t>
  </si>
  <si>
    <t>A0011226662</t>
  </si>
  <si>
    <r>
      <rPr>
        <sz val="11"/>
        <color theme="1"/>
        <rFont val="Calibri"/>
        <charset val="134"/>
      </rPr>
      <t xml:space="preserve">DO VAN QUY </t>
    </r>
    <r>
      <rPr>
        <sz val="11"/>
        <color theme="1"/>
        <rFont val="Calibri"/>
        <charset val="134"/>
      </rPr>
      <t xml:space="preserve">
</t>
    </r>
  </si>
  <si>
    <t>A0010194626</t>
  </si>
  <si>
    <t>VU THI BICH NGOC</t>
  </si>
  <si>
    <t>A0011451084</t>
  </si>
  <si>
    <r>
      <rPr>
        <sz val="11"/>
        <color theme="1"/>
        <rFont val="Calibri"/>
        <charset val="134"/>
      </rPr>
      <t xml:space="preserve">DINH THI MY TIEN </t>
    </r>
    <r>
      <rPr>
        <sz val="11"/>
        <color theme="1"/>
        <rFont val="Calibri"/>
        <charset val="134"/>
      </rPr>
      <t xml:space="preserve">
</t>
    </r>
  </si>
  <si>
    <t>A0010516211</t>
  </si>
  <si>
    <r>
      <rPr>
        <sz val="11"/>
        <color theme="1"/>
        <rFont val="Calibri"/>
        <charset val="134"/>
      </rPr>
      <t xml:space="preserve">LAM TRONG TOI </t>
    </r>
    <r>
      <rPr>
        <sz val="11"/>
        <color theme="1"/>
        <rFont val="Calibri"/>
        <charset val="134"/>
      </rPr>
      <t xml:space="preserve">
</t>
    </r>
  </si>
  <si>
    <r>
      <rPr>
        <sz val="11"/>
        <color theme="1"/>
        <rFont val="Calibri"/>
        <charset val="134"/>
      </rPr>
      <t xml:space="preserve">A0011405988 </t>
    </r>
    <r>
      <rPr>
        <sz val="11"/>
        <color theme="1"/>
        <rFont val="Calibri"/>
        <charset val="134"/>
      </rPr>
      <t xml:space="preserve">
</t>
    </r>
  </si>
  <si>
    <r>
      <rPr>
        <sz val="11"/>
        <color theme="1"/>
        <rFont val="Calibri"/>
        <charset val="134"/>
      </rPr>
      <t xml:space="preserve">Hồng Hạnh </t>
    </r>
    <r>
      <rPr>
        <sz val="11"/>
        <color theme="1"/>
        <rFont val="Calibri"/>
        <charset val="134"/>
      </rPr>
      <t xml:space="preserve">
</t>
    </r>
  </si>
  <si>
    <t>A0011013430</t>
  </si>
  <si>
    <t>VO TAM TRONG THANH</t>
  </si>
  <si>
    <r>
      <rPr>
        <sz val="11"/>
        <color theme="1"/>
        <rFont val="Calibri"/>
        <charset val="134"/>
      </rPr>
      <t xml:space="preserve">VU TRONG THUAN </t>
    </r>
    <r>
      <rPr>
        <sz val="11"/>
        <color theme="1"/>
        <rFont val="Calibri"/>
        <charset val="134"/>
      </rPr>
      <t xml:space="preserve">
</t>
    </r>
  </si>
  <si>
    <t>A0010788573</t>
  </si>
  <si>
    <t>TRAN THI HAI</t>
  </si>
  <si>
    <t>A0011183403</t>
  </si>
  <si>
    <t>BUI THI LOAN</t>
  </si>
  <si>
    <t>A0010852225</t>
  </si>
  <si>
    <t>NGUYEN HAI DANG</t>
  </si>
  <si>
    <t>A0010526299</t>
  </si>
  <si>
    <r>
      <rPr>
        <sz val="11"/>
        <color theme="1"/>
        <rFont val="Calibri"/>
        <charset val="134"/>
      </rPr>
      <t xml:space="preserve">TRAN THI HANG </t>
    </r>
    <r>
      <rPr>
        <sz val="11"/>
        <color theme="1"/>
        <rFont val="Calibri"/>
        <charset val="134"/>
      </rPr>
      <t xml:space="preserve">
</t>
    </r>
  </si>
  <si>
    <t>A0011151649</t>
  </si>
  <si>
    <t>LE KIM DU</t>
  </si>
  <si>
    <t>20261012205258</t>
  </si>
  <si>
    <t>A0010870444</t>
  </si>
  <si>
    <t>THANH QUY LE</t>
  </si>
  <si>
    <t>SY HAI VUONG</t>
  </si>
  <si>
    <t>20261012199343</t>
  </si>
  <si>
    <t>VAN HOA TRAN</t>
  </si>
  <si>
    <t>20261012207242</t>
  </si>
  <si>
    <t>THE MANH NGUYEN</t>
  </si>
  <si>
    <t>20261012207781</t>
  </si>
  <si>
    <t>BA PHUC TRAN</t>
  </si>
  <si>
    <t>20261012205515</t>
  </si>
  <si>
    <t>VAN TU TRAN</t>
  </si>
  <si>
    <t>20261012185013</t>
  </si>
  <si>
    <t>20261012205551</t>
  </si>
  <si>
    <t>HOANG THI HONG</t>
  </si>
  <si>
    <t>20261012206856</t>
  </si>
  <si>
    <t>20261012206880</t>
  </si>
  <si>
    <t>THI THUY QUYNH DAO</t>
  </si>
  <si>
    <t>20261012207744</t>
  </si>
  <si>
    <t>09/10//2026</t>
  </si>
  <si>
    <t>THI NGA NGUYEN</t>
  </si>
  <si>
    <t>20261012199515</t>
  </si>
  <si>
    <t>VAN DIEN HOANG</t>
  </si>
  <si>
    <t>20261012196256</t>
  </si>
  <si>
    <t>A0011705596</t>
  </si>
  <si>
    <t>A00117 05596</t>
  </si>
  <si>
    <t>VAN DUNG PHAN</t>
  </si>
  <si>
    <t>20260711512243</t>
  </si>
  <si>
    <t>A0010701448</t>
  </si>
  <si>
    <t>XUAN HUNG LUU</t>
  </si>
  <si>
    <t>20261012199951</t>
  </si>
  <si>
    <t>A0010450025</t>
  </si>
  <si>
    <t>HUY HOANG PHAM</t>
  </si>
  <si>
    <t>20261012196901</t>
  </si>
  <si>
    <t>A0010607448</t>
  </si>
  <si>
    <t>VAN HAO HOANG</t>
  </si>
  <si>
    <t>20260912100677</t>
  </si>
  <si>
    <t>THI MAI NHAN TRAN</t>
  </si>
  <si>
    <t>THUY TRANG DAM</t>
  </si>
  <si>
    <t>20260811890512</t>
  </si>
  <si>
    <t>A0011006241</t>
  </si>
  <si>
    <t>A0010267 885</t>
  </si>
  <si>
    <t>THI HONG THUY NGUYEN</t>
  </si>
  <si>
    <t>20260912000617</t>
  </si>
  <si>
    <t xml:space="preserve">20260711750646
</t>
  </si>
  <si>
    <t>A0010930851</t>
  </si>
  <si>
    <t>THI MAN LUONG</t>
  </si>
  <si>
    <t>20260912056762</t>
  </si>
  <si>
    <t>A0010874918</t>
  </si>
  <si>
    <t>8800794996630030</t>
  </si>
  <si>
    <t>A0011236508</t>
  </si>
  <si>
    <t>9751527658254850</t>
  </si>
  <si>
    <t>A0011714055</t>
  </si>
  <si>
    <t>2773352539424030</t>
  </si>
  <si>
    <t>A0010314859</t>
  </si>
  <si>
    <t>2931866730199270</t>
  </si>
  <si>
    <t>A0010691306</t>
  </si>
  <si>
    <t>4258884670810000</t>
  </si>
  <si>
    <t>A0010768137</t>
  </si>
  <si>
    <t>4740445926060770</t>
  </si>
  <si>
    <t>A0010312579</t>
  </si>
  <si>
    <t>9953353634762700</t>
  </si>
  <si>
    <t>A0011318241</t>
  </si>
  <si>
    <t>3288805407839420</t>
  </si>
  <si>
    <t>a0010685702</t>
  </si>
  <si>
    <t>9424543830940090</t>
  </si>
  <si>
    <t>A0010714009</t>
  </si>
  <si>
    <t>A0010950261</t>
  </si>
  <si>
    <t>A0010742948</t>
  </si>
  <si>
    <t>26063921729919300</t>
  </si>
  <si>
    <t>A0011117858</t>
  </si>
  <si>
    <t>5427217317336620</t>
  </si>
  <si>
    <t>A0011616989</t>
  </si>
  <si>
    <t>5429224080540700</t>
  </si>
  <si>
    <t>7679127665530870</t>
  </si>
  <si>
    <t>A0011265086</t>
  </si>
  <si>
    <t>9898349970195430</t>
  </si>
  <si>
    <t>8994548087285810</t>
  </si>
  <si>
    <t>A0010867627</t>
  </si>
  <si>
    <t>2801508049959800</t>
  </si>
  <si>
    <t>A0010636082</t>
  </si>
  <si>
    <t xml:space="preserve">Thanh Khiêm A0011623642
</t>
  </si>
  <si>
    <t xml:space="preserve">Hoàng Hồng A0010553958
</t>
  </si>
  <si>
    <t xml:space="preserve">Thanh Tuyền
</t>
  </si>
  <si>
    <t>BUI THI NGOC LAN</t>
  </si>
  <si>
    <t>20261012176860</t>
  </si>
  <si>
    <t>VU HUY VONG</t>
  </si>
  <si>
    <t>20261012196486</t>
  </si>
  <si>
    <t>VI THI THU</t>
  </si>
  <si>
    <t>20261012205525</t>
  </si>
  <si>
    <t>TRANG DANG THI QUYNH</t>
  </si>
  <si>
    <t>20261012206693</t>
  </si>
  <si>
    <t>PHAN THI THUY LINH</t>
  </si>
  <si>
    <t>20261012206718</t>
  </si>
  <si>
    <t>20261012206791</t>
  </si>
  <si>
    <t>CAO VAN VUONG</t>
  </si>
  <si>
    <t>20261012206822</t>
  </si>
  <si>
    <t>20261012206845</t>
  </si>
  <si>
    <t>VU HUYEN THI THANH</t>
  </si>
  <si>
    <t>20261012206883</t>
  </si>
  <si>
    <t>NGUYEN THI HONG NGAN</t>
  </si>
  <si>
    <t>20261012206902</t>
  </si>
  <si>
    <t>20261012207099</t>
  </si>
  <si>
    <t>20261012207362</t>
  </si>
  <si>
    <t>LY MINH THANG</t>
  </si>
  <si>
    <t>20261012196688</t>
  </si>
  <si>
    <t>NGUYEN THI HONG THUAN</t>
  </si>
  <si>
    <t>20261012196220</t>
  </si>
  <si>
    <t>20261012199512</t>
  </si>
  <si>
    <t>20261012200104</t>
  </si>
  <si>
    <t>TRAN VAN THONG</t>
  </si>
  <si>
    <t>20261012196903</t>
  </si>
  <si>
    <t>TRAN QUOC TIEN</t>
  </si>
  <si>
    <t>20261012203356</t>
  </si>
  <si>
    <t>CAO THANH PHONG</t>
  </si>
  <si>
    <t>20261012207949</t>
  </si>
  <si>
    <t>DANG THI DIEM</t>
  </si>
  <si>
    <t>20261012207975</t>
  </si>
  <si>
    <t>NGO VAN DANG</t>
  </si>
  <si>
    <t>20261012204696</t>
  </si>
  <si>
    <t>HOANG THI HA</t>
  </si>
  <si>
    <t>20261012205510</t>
  </si>
  <si>
    <t>TRAN THI MO</t>
  </si>
  <si>
    <t>20261012207298</t>
  </si>
  <si>
    <t>20261012196071</t>
  </si>
  <si>
    <t>NGUYEN THUC SANG</t>
  </si>
  <si>
    <t>20261012196899</t>
  </si>
  <si>
    <t>NGUYEN THI HAI YEN</t>
  </si>
  <si>
    <t xml:space="preserve">
20261012197262</t>
  </si>
  <si>
    <t>VU VAN THINH</t>
  </si>
  <si>
    <t>20261012209211</t>
  </si>
  <si>
    <t>HO TRONG HAO</t>
  </si>
  <si>
    <t>20261012209271</t>
  </si>
  <si>
    <t>BUI DUC THAO</t>
  </si>
  <si>
    <t>20261012209294</t>
  </si>
  <si>
    <t>PHAM THI NGOC</t>
  </si>
  <si>
    <t>20261012209324</t>
  </si>
  <si>
    <t>NGUYEN THI KIM THOA</t>
  </si>
  <si>
    <t>20261012206670</t>
  </si>
  <si>
    <t>NGUYEN VAN THIEN</t>
  </si>
  <si>
    <t>20261012204484</t>
  </si>
  <si>
    <t>20261012206782</t>
  </si>
  <si>
    <t>DAO THANH THINH</t>
  </si>
  <si>
    <t>20261012206649</t>
  </si>
  <si>
    <t>PHAM DINH THANG</t>
  </si>
  <si>
    <t>20261012206855</t>
  </si>
  <si>
    <t>Nguyen Phuong Thao</t>
  </si>
  <si>
    <t>Thu Ruby</t>
  </si>
  <si>
    <t>TRAN THANH DUOC</t>
  </si>
  <si>
    <t>20261012207046</t>
  </si>
  <si>
    <t>TRUONG MINH TIEN</t>
  </si>
  <si>
    <t>20261012207435</t>
  </si>
  <si>
    <t>20260811776413</t>
  </si>
  <si>
    <t>20261012207794</t>
  </si>
  <si>
    <t>DAO THI MEN</t>
  </si>
  <si>
    <t>Mến Phước Diệu</t>
  </si>
  <si>
    <t>Hồng Trang</t>
  </si>
  <si>
    <t>Nguyễn Thị Ngân</t>
  </si>
  <si>
    <t>MAC VAN VUONG</t>
  </si>
  <si>
    <t>20261012208788</t>
  </si>
  <si>
    <t>A0010601299</t>
  </si>
  <si>
    <t>A0010984074</t>
  </si>
  <si>
    <t>A0010834140</t>
  </si>
  <si>
    <t>A0010827022</t>
  </si>
  <si>
    <t>A0010853098</t>
  </si>
  <si>
    <t>A0010564243</t>
  </si>
  <si>
    <t>A0010685702</t>
  </si>
  <si>
    <t>A0010931731</t>
  </si>
  <si>
    <t>A0010708192</t>
  </si>
  <si>
    <t>A0010540257</t>
  </si>
  <si>
    <t>A0011000168</t>
  </si>
  <si>
    <t>A0011374145</t>
  </si>
  <si>
    <t>A0010760670</t>
  </si>
  <si>
    <t>A0011676172</t>
  </si>
  <si>
    <t>A0010313264</t>
  </si>
  <si>
    <t>A0011171711</t>
  </si>
  <si>
    <t>A0010771307</t>
  </si>
  <si>
    <t>A0010847198</t>
  </si>
  <si>
    <t>A0011026099</t>
  </si>
  <si>
    <t>A0011341519</t>
  </si>
  <si>
    <t>A0010778713</t>
  </si>
  <si>
    <t>A0011448360</t>
  </si>
  <si>
    <t>A0010697374</t>
  </si>
  <si>
    <t>A0011334238</t>
  </si>
  <si>
    <t>A0011046100</t>
  </si>
  <si>
    <t>A0010422216</t>
  </si>
  <si>
    <t>A0011521375</t>
  </si>
  <si>
    <t>A0010611134</t>
  </si>
  <si>
    <t>A0010535085</t>
  </si>
  <si>
    <t>A0011192233</t>
  </si>
  <si>
    <t>Ngan Nguyen</t>
  </si>
  <si>
    <t>20261012203500</t>
  </si>
  <si>
    <t>BUI THI NGOC</t>
  </si>
  <si>
    <t>20261012199423</t>
  </si>
  <si>
    <t>20261012206941</t>
  </si>
  <si>
    <t>NGUYEN THI XUAN</t>
  </si>
  <si>
    <t>07093754072</t>
  </si>
  <si>
    <t>LUU THI BACH MAI</t>
  </si>
  <si>
    <t>20261012205382</t>
  </si>
  <si>
    <t>20261012208543</t>
  </si>
  <si>
    <t>LE THI NGOC PHUONG</t>
  </si>
  <si>
    <t>20261012174141</t>
  </si>
  <si>
    <t>CAO THI HOAI</t>
  </si>
  <si>
    <t>20261012175886</t>
  </si>
  <si>
    <t>NGUYEN HONG NHUNG</t>
  </si>
  <si>
    <t>20261012199578</t>
  </si>
  <si>
    <t>20261012199755</t>
  </si>
  <si>
    <t>TRAN THI MONG THAM</t>
  </si>
  <si>
    <t>20260912045044</t>
  </si>
  <si>
    <t>HUYNH THI MY DUYEN</t>
  </si>
  <si>
    <t>20261012209603</t>
  </si>
  <si>
    <t>NGUYEN NGOC TRANG</t>
  </si>
  <si>
    <t>20260912065664</t>
  </si>
  <si>
    <t>09099770572</t>
  </si>
  <si>
    <t>LE CONG NAM</t>
  </si>
  <si>
    <t>07091188668</t>
  </si>
  <si>
    <t>20260811868074</t>
  </si>
  <si>
    <t>NGUYEN NGOC QUY</t>
  </si>
  <si>
    <t>20261012204463</t>
  </si>
  <si>
    <t>08033432299</t>
  </si>
  <si>
    <t>20260912141178</t>
  </si>
  <si>
    <t>20261012175465</t>
  </si>
  <si>
    <t>NGUYEN QUOC HOAT</t>
  </si>
  <si>
    <t>20260911944470</t>
  </si>
  <si>
    <t>BUI THI THANH THAO</t>
  </si>
  <si>
    <t>20240206119578</t>
  </si>
  <si>
    <t>TRAN NHAN NGHIA</t>
  </si>
  <si>
    <t>20261012188511</t>
  </si>
  <si>
    <t>BUI QUOC THANG</t>
  </si>
  <si>
    <t>20261012188460</t>
  </si>
  <si>
    <t>NGUYEN DANG KHOA</t>
  </si>
  <si>
    <t>20261012188423</t>
  </si>
  <si>
    <t>DANG MINH SANG</t>
  </si>
  <si>
    <t>20261012188397</t>
  </si>
  <si>
    <t>NGUYEN NHU QUYNH</t>
  </si>
  <si>
    <t>20261012188335</t>
  </si>
  <si>
    <t>07091965834</t>
  </si>
  <si>
    <t>TRUONG THI QUYNH NHU</t>
  </si>
  <si>
    <t>20261012187077</t>
  </si>
  <si>
    <t>"sender_id
5347182748738425
sender_name
Mỹ Tiên"</t>
  </si>
  <si>
    <t>A0010838263</t>
  </si>
  <si>
    <t>LE VAN PHUONG</t>
  </si>
  <si>
    <t>20261012204662</t>
  </si>
  <si>
    <t>20261012204439</t>
  </si>
  <si>
    <t>HUYNH VAN NHUT</t>
  </si>
  <si>
    <t>20261012204261</t>
  </si>
  <si>
    <t>HOANG THI THOM</t>
  </si>
  <si>
    <t>20251110422542</t>
  </si>
  <si>
    <t>sender_id
5347182748738425
sender_name
Mỹ Tiên</t>
  </si>
  <si>
    <t xml:space="preserve">
7056914441061296
sender_name
Gái Họ Đoàn.</t>
  </si>
  <si>
    <t>6383871935042104
sender_name
Lee Thii Ánhh Tuyếtt</t>
  </si>
  <si>
    <t>sender_id 
8707876839335731 
sender_name 
Thu Loan</t>
  </si>
  <si>
    <t xml:space="preserve">
8593978707309013
sender_name
Huệ Trương</t>
  </si>
  <si>
    <t>sender_id
38800913232857504
sender_name
Phạm Thủy</t>
  </si>
  <si>
    <t>07094470292</t>
  </si>
  <si>
    <t>sender_id
4467321099997776
sender_name
Hoàng Thơm</t>
  </si>
  <si>
    <t>sender_id
5560213484039261
sender_name
Sáng Hoan</t>
  </si>
  <si>
    <t>sender_id
7674103415941468
sender_name
Tường Vi</t>
  </si>
  <si>
    <t>ender_id
6327404697270557
sender_name
Đặng Quỳnh</t>
  </si>
  <si>
    <t>sender_id
8895124623861169
sender_name
Nguyễn Viết Nhất</t>
  </si>
  <si>
    <t>sender_id
5626847930710400
sender_name
Trình Nguyen</t>
  </si>
  <si>
    <t>sender_id
7544144762305594
sender_name
Lầy Ca</t>
  </si>
  <si>
    <t>sender_id
3161093250674543
sender_name
Trúc Linh</t>
  </si>
  <si>
    <t>sender_id
7882207561891773
sender_name
Dung Le</t>
  </si>
  <si>
    <t>ender_id 
3155512901125960 
sender_name 
Trang Trang</t>
  </si>
  <si>
    <t>sender_id
28963958053293482
sender_name
Hoàng Phan</t>
  </si>
  <si>
    <t>sender_id
4231608816904857
sender_name
Sáng Phương</t>
  </si>
  <si>
    <t>sender_id
2581444175270362
sender_name
Nhung Tjca</t>
  </si>
  <si>
    <t>sender_id
2021495911270092
sender_name
Cẩm Thái</t>
  </si>
  <si>
    <t>sender_id 25550921804502819 sender_name Trần Thúy Vi</t>
  </si>
  <si>
    <t>ender_id
4776250345837847
sender_name
Trang NT</t>
  </si>
  <si>
    <t>sender_id
28825469303736007
sender_name
Trịnh Thơm</t>
  </si>
  <si>
    <t>sender_id
7316306951772550
sender_name
Xuân Sơn</t>
  </si>
  <si>
    <t>sender_id
6747570018672111
sender_name
Hương Trà</t>
  </si>
  <si>
    <t>sender_id
3117004578351705
sender_name
Ngọc Hà</t>
  </si>
  <si>
    <t>5682099321915861
sender_name
Tĩnh Lặng</t>
  </si>
  <si>
    <t>sender_id
24720941037495628
sender_name
Bé Lỳ さくら</t>
  </si>
  <si>
    <t>sender_id
3343816568996810
sender_name
Nguyễn Bắc</t>
  </si>
  <si>
    <t>ender_id 
6515065475186300 
sender_name 
V农</t>
  </si>
  <si>
    <t>TRINH VAN TAM</t>
  </si>
  <si>
    <t>A0011020966</t>
  </si>
  <si>
    <t>THI DUYEN TRUONG</t>
  </si>
  <si>
    <t>A0010990314</t>
  </si>
  <si>
    <t>XUAN QUYEN NGUYEN</t>
  </si>
  <si>
    <t>A0011320304</t>
  </si>
  <si>
    <t>THI NGOC LAN BUI</t>
  </si>
  <si>
    <t>A0011451624</t>
  </si>
  <si>
    <t>VU NHAT TRUONG TRAN</t>
  </si>
  <si>
    <t>A0010620528</t>
  </si>
  <si>
    <t>NGOC DUNG DANG</t>
  </si>
  <si>
    <t>A0010662696</t>
  </si>
  <si>
    <t>TRAN THI MY TRINH</t>
  </si>
  <si>
    <t>A0011052847</t>
  </si>
  <si>
    <t>VAN ANH DO</t>
  </si>
  <si>
    <t>A0011514834</t>
  </si>
  <si>
    <t>THI THOM</t>
  </si>
  <si>
    <t>A0011363640</t>
  </si>
  <si>
    <t>THI THUY DAN DUONG</t>
  </si>
  <si>
    <t>A0011185706</t>
  </si>
  <si>
    <t>BUI THI DIEU LINH</t>
  </si>
  <si>
    <t>A0011535614</t>
  </si>
  <si>
    <t>LO VAN CHUAN</t>
  </si>
  <si>
    <t>A0011152754</t>
  </si>
  <si>
    <t>VAN THACH</t>
  </si>
  <si>
    <t>HOANG VAN DIEN</t>
  </si>
  <si>
    <t>A0010686907</t>
  </si>
  <si>
    <t>A0010604499</t>
  </si>
  <si>
    <t>TRUONG THI LAI</t>
  </si>
  <si>
    <t>DON HIEN NGUYEN</t>
  </si>
  <si>
    <t>A0011340835</t>
  </si>
  <si>
    <t>NGOC THUYET NGUYEN</t>
  </si>
  <si>
    <t>A0010870014</t>
  </si>
  <si>
    <t>DUC HUNG CHU</t>
  </si>
  <si>
    <t>A0011037933</t>
  </si>
  <si>
    <t>A0011005885</t>
  </si>
  <si>
    <t>MINH HUAN PHAM</t>
  </si>
  <si>
    <t>A0010777492</t>
  </si>
  <si>
    <t>TA HUYEN THI THANH</t>
  </si>
  <si>
    <t>A0011675920</t>
  </si>
  <si>
    <t>TRUONG THI LOAN</t>
  </si>
  <si>
    <t>A0011036636</t>
  </si>
  <si>
    <t>DINH QUYET MA</t>
  </si>
  <si>
    <t>A0010981054</t>
  </si>
  <si>
    <t>NGUYEN NGOC DAT</t>
  </si>
  <si>
    <t>A0010615626</t>
  </si>
  <si>
    <t>VAN MINH DUONG</t>
  </si>
  <si>
    <t>A0010831021</t>
  </si>
  <si>
    <t>THI MY LINH TRAN</t>
  </si>
  <si>
    <t>BA TRI NGUYEN</t>
  </si>
  <si>
    <t>A0011505135</t>
  </si>
  <si>
    <t>VAN HIEN</t>
  </si>
  <si>
    <t>A0010883862</t>
  </si>
  <si>
    <t>Đàm Hưng - A0011335311</t>
  </si>
  <si>
    <t>nguyen hong thuong</t>
  </si>
  <si>
    <t>25104065385922081</t>
  </si>
  <si>
    <t>VU THI NGA</t>
  </si>
  <si>
    <t>2576185645810482</t>
  </si>
  <si>
    <t>8311254452219677</t>
  </si>
  <si>
    <t>Huy Kiên</t>
  </si>
  <si>
    <t>28104722125810771</t>
  </si>
  <si>
    <t>Nguyễn Tiến Thanh</t>
  </si>
  <si>
    <t>4899605273452632</t>
  </si>
  <si>
    <t>HA HUY HOANG</t>
  </si>
  <si>
    <t>6082440288458429</t>
  </si>
  <si>
    <t xml:space="preserve">NGUYEN VAN BAO </t>
  </si>
  <si>
    <t>1463369530390087</t>
  </si>
  <si>
    <t>BUI THI LIEN</t>
  </si>
  <si>
    <t>2188748311199160</t>
  </si>
  <si>
    <t>DO DUC HAU</t>
  </si>
  <si>
    <t>4727143383974048</t>
  </si>
  <si>
    <t>mac thi ha</t>
  </si>
  <si>
    <t>6017913021585615</t>
  </si>
  <si>
    <t>NGUYEN XUAN HAU</t>
  </si>
  <si>
    <t>25810335085280409</t>
  </si>
  <si>
    <t>Nguyễn Thu Trang</t>
  </si>
  <si>
    <t>5719198378122485</t>
  </si>
  <si>
    <t>BUI THI THAM</t>
  </si>
  <si>
    <t>7708360252562868</t>
  </si>
  <si>
    <t>Nguyễn Công Nhã</t>
  </si>
  <si>
    <t>30434826362829812</t>
  </si>
  <si>
    <t>KHUC VAN MANH</t>
  </si>
  <si>
    <t>4941892642532151</t>
  </si>
  <si>
    <t>Nguyễn Anh Quang</t>
  </si>
  <si>
    <t>25740190738971895</t>
  </si>
  <si>
    <t>NGUYEN NHU THO</t>
  </si>
  <si>
    <t>5796654093755606</t>
  </si>
  <si>
    <t>6055640344526361</t>
  </si>
  <si>
    <t>Hà Quỳnh Mai</t>
  </si>
  <si>
    <t>Nguyễn Danh Kiên</t>
  </si>
  <si>
    <t>5772560352776255</t>
  </si>
  <si>
    <t>THANH DUNG TRAN</t>
  </si>
  <si>
    <t>3539405092808277</t>
  </si>
  <si>
    <t>NGUYEN VAN HAI</t>
  </si>
  <si>
    <t>9437800116245673</t>
  </si>
  <si>
    <t>LUONG THI MAI</t>
  </si>
  <si>
    <t>TRUONG THI HAI</t>
  </si>
  <si>
    <t>LE VAN CHUNG</t>
  </si>
  <si>
    <t>MAI THI THINH</t>
  </si>
  <si>
    <t>CAN THI THU HUONG</t>
  </si>
  <si>
    <t>DAO XUAN THUAN</t>
  </si>
  <si>
    <t>MAC VAN THANH</t>
  </si>
  <si>
    <t>TRAN DANH DUNG</t>
  </si>
  <si>
    <t>PHAM THI CAM LY</t>
  </si>
  <si>
    <t>NGUYEN THUY TRANG</t>
  </si>
  <si>
    <t>VU TUAN THANH</t>
  </si>
  <si>
    <t>HA THANH HUNG</t>
  </si>
  <si>
    <t>NGUYEN THI TUOI</t>
  </si>
  <si>
    <t>PHAM VAN TUAN ANH</t>
  </si>
  <si>
    <t>NGUYEN VAN KIEN</t>
  </si>
  <si>
    <t>NGUYEN DUC MINH</t>
  </si>
  <si>
    <t>VO THI HUYEN</t>
  </si>
  <si>
    <t>KH đã được hỗ trợ</t>
  </si>
  <si>
    <t>A0010799811</t>
  </si>
  <si>
    <t>NGHIEM MANH TUNG</t>
  </si>
  <si>
    <t>A0011012544</t>
  </si>
  <si>
    <t>DINH CHI TU TAI</t>
  </si>
  <si>
    <t>A0010952900</t>
  </si>
  <si>
    <t>NGUYEN THI MY</t>
  </si>
  <si>
    <t>A0010852268</t>
  </si>
  <si>
    <t>NGUYEN VAN VY</t>
  </si>
  <si>
    <t>A0010690106</t>
  </si>
  <si>
    <t>DO TUAN ANH</t>
  </si>
  <si>
    <t>A0010589954</t>
  </si>
  <si>
    <t>TRAN MY LINH</t>
  </si>
  <si>
    <t>A0010949326</t>
  </si>
  <si>
    <t>A0010799834</t>
  </si>
  <si>
    <t>HOANG THI NGHI</t>
  </si>
  <si>
    <t>A0010960699</t>
  </si>
  <si>
    <t>NGO THUY LINH</t>
  </si>
  <si>
    <t>A0011349107</t>
  </si>
  <si>
    <t>A0010698686</t>
  </si>
  <si>
    <t>LO THI ANH THU</t>
  </si>
  <si>
    <t>A0011419911</t>
  </si>
  <si>
    <t>A0010919243</t>
  </si>
  <si>
    <t>BUI VAN DUY</t>
  </si>
  <si>
    <t>A0011120091</t>
  </si>
  <si>
    <t>DAI THI MINH</t>
  </si>
  <si>
    <t>A0011031628</t>
  </si>
  <si>
    <t>DO THUY VI</t>
  </si>
  <si>
    <t>A0011640553</t>
  </si>
  <si>
    <t>NGO DUC TU</t>
  </si>
  <si>
    <t>A0010756159</t>
  </si>
  <si>
    <t>HOANG TIEN TUNG</t>
  </si>
  <si>
    <t>LAM TIEN TUNG</t>
  </si>
  <si>
    <t>A0010929342</t>
  </si>
  <si>
    <t>DINH THI LAN</t>
  </si>
  <si>
    <t>A0011418267</t>
  </si>
  <si>
    <t>LE THI MAI GIANG</t>
  </si>
  <si>
    <t>A0011318600</t>
  </si>
  <si>
    <t>TONG THI QUYNH</t>
  </si>
  <si>
    <t>A0010918117</t>
  </si>
  <si>
    <t>TRIEU THI LY</t>
  </si>
  <si>
    <t>DO THANH TUNG</t>
  </si>
  <si>
    <t>A0010852355</t>
  </si>
  <si>
    <t>THAI THI TRANG</t>
  </si>
  <si>
    <t>A0011332392</t>
  </si>
  <si>
    <t>TRAN THI DUNG</t>
  </si>
  <si>
    <t>A0011329196</t>
  </si>
  <si>
    <t>PHAN DINH HUAN</t>
  </si>
  <si>
    <t>NGUYEN VAN DUC</t>
  </si>
  <si>
    <t>A0011594732</t>
  </si>
  <si>
    <t>NGUYEN BICH TRAM</t>
  </si>
  <si>
    <t>A0010614723</t>
  </si>
  <si>
    <t>A0010431308</t>
  </si>
  <si>
    <t>NGUYEN THI LE</t>
  </si>
  <si>
    <t>A0010987576</t>
  </si>
  <si>
    <t>A0010829554</t>
  </si>
  <si>
    <t>DANG THI NHUNG</t>
  </si>
  <si>
    <t>A0011722087</t>
  </si>
  <si>
    <t>A0011039308</t>
  </si>
  <si>
    <t>HOANG ANH TUNG</t>
  </si>
  <si>
    <t>A0011031272</t>
  </si>
  <si>
    <t>PHUNG THI MAI</t>
  </si>
  <si>
    <t>A0010531677</t>
  </si>
  <si>
    <t>A0011084685</t>
  </si>
  <si>
    <t>A0010779421</t>
  </si>
  <si>
    <t>VU THI HIEN</t>
  </si>
  <si>
    <t>A0011000400</t>
  </si>
  <si>
    <t>NGUYEN NHAT HUY</t>
  </si>
  <si>
    <t>A0011377272</t>
  </si>
  <si>
    <t>HOANG THI MAI</t>
  </si>
  <si>
    <t>TRUONG THANH HAI</t>
  </si>
  <si>
    <t>BUI THANH LICH</t>
  </si>
  <si>
    <t>NGUYEN BA MANH</t>
  </si>
  <si>
    <t>08057337924</t>
  </si>
  <si>
    <t>DANG TUAN DAT</t>
  </si>
  <si>
    <t>TRAN ANH NHAT</t>
  </si>
  <si>
    <t>NGUYEN THI KIM NGAN</t>
  </si>
  <si>
    <t>08020947122</t>
  </si>
  <si>
    <t>TANG QUANG KHIEM</t>
  </si>
  <si>
    <t>DO HONG VINH</t>
  </si>
  <si>
    <t>TRUONG VAN PHUC</t>
  </si>
  <si>
    <t>NGO VAN HOANG</t>
  </si>
  <si>
    <t>DONG VAN HUNG</t>
  </si>
  <si>
    <t>NGUYEN VIET VIET</t>
  </si>
  <si>
    <t>NGUYEN THI YEN NHI</t>
  </si>
  <si>
    <t>PHAM NGOC VINH</t>
  </si>
  <si>
    <t>LE THI TUYET</t>
  </si>
  <si>
    <t>DANG THI HIEN</t>
  </si>
  <si>
    <t>PHAN THI LAN</t>
  </si>
  <si>
    <t>TRIEU HOANG HIEP</t>
  </si>
  <si>
    <t>DINH THI GAM</t>
  </si>
  <si>
    <t>HOANG VAN PHUONG</t>
  </si>
  <si>
    <t>20261012209208</t>
  </si>
  <si>
    <t>NGUYEN THI OANH</t>
  </si>
  <si>
    <t>DANG NGOC ANH</t>
  </si>
  <si>
    <t>DANG THI THI</t>
  </si>
  <si>
    <t>LE DO KHANH TRINH</t>
  </si>
  <si>
    <t>CHU HONG SON</t>
  </si>
  <si>
    <t>TRUONG THI HA</t>
  </si>
  <si>
    <t>A0010541345</t>
  </si>
  <si>
    <t>A0011185686</t>
  </si>
  <si>
    <t>Chưa liên hệ</t>
  </si>
  <si>
    <t>A0010683849</t>
  </si>
  <si>
    <t>A0010348213</t>
  </si>
  <si>
    <t>A0010686602</t>
  </si>
  <si>
    <t>A0011212714</t>
  </si>
  <si>
    <t>A0010566253</t>
  </si>
  <si>
    <t>A0010978900</t>
  </si>
  <si>
    <t>A0011000405</t>
  </si>
  <si>
    <t>A0010793159</t>
  </si>
  <si>
    <t>A0011170909</t>
  </si>
  <si>
    <t>A0011385228</t>
  </si>
  <si>
    <t>A0010682610</t>
  </si>
  <si>
    <t>A0010473719</t>
  </si>
  <si>
    <t>A0011142689</t>
  </si>
  <si>
    <t>A0010981274</t>
  </si>
  <si>
    <t>A0010477242</t>
  </si>
  <si>
    <t>A0011272760</t>
  </si>
  <si>
    <t>A0010859763</t>
  </si>
  <si>
    <t>A0011388255</t>
  </si>
  <si>
    <t>A0011066563</t>
  </si>
  <si>
    <t>A0010196856</t>
  </si>
  <si>
    <t>A0010855042</t>
  </si>
  <si>
    <t>A0010936268</t>
  </si>
  <si>
    <t>A0010681292</t>
  </si>
  <si>
    <t>A0011163414</t>
  </si>
  <si>
    <t>VU THI HOE</t>
  </si>
  <si>
    <t>A0010851242</t>
  </si>
  <si>
    <t>NGUYEN VAN SUYEN</t>
  </si>
  <si>
    <t>A0011020380</t>
  </si>
  <si>
    <t>NGUYEN BA THUAN</t>
  </si>
  <si>
    <t>A0010790940</t>
  </si>
  <si>
    <t>A0010947177</t>
  </si>
  <si>
    <t>A0011346925</t>
  </si>
  <si>
    <t>NGUYEN THI THANH HONG</t>
  </si>
  <si>
    <t>A0011222356</t>
  </si>
  <si>
    <t>HO THI KIM CHI</t>
  </si>
  <si>
    <t>A0011492496</t>
  </si>
  <si>
    <t>DUONG VAN THONG</t>
  </si>
  <si>
    <t>A0010620652</t>
  </si>
  <si>
    <t>VO MONG YEN</t>
  </si>
  <si>
    <t>A0010329023</t>
  </si>
  <si>
    <t>A0010837714</t>
  </si>
  <si>
    <t>A0011078338</t>
  </si>
  <si>
    <t>A0011278661</t>
  </si>
  <si>
    <t>a0011439033</t>
  </si>
  <si>
    <t>A0011313760</t>
  </si>
  <si>
    <t>A0010834724</t>
  </si>
  <si>
    <t>A0011105336</t>
  </si>
  <si>
    <t>TRAN VAN DUC</t>
  </si>
  <si>
    <t>A0010946504</t>
  </si>
  <si>
    <t>LE THI BICH THUY</t>
  </si>
  <si>
    <t>A0010705547</t>
  </si>
  <si>
    <t>NONG VAN DAI</t>
  </si>
  <si>
    <t>A0011009978</t>
  </si>
  <si>
    <t>THI HOA NGO</t>
  </si>
  <si>
    <t>5875639785849108</t>
  </si>
  <si>
    <t>A0010421807</t>
  </si>
  <si>
    <t>A0011138689</t>
  </si>
  <si>
    <t>VAN DUE DUONG</t>
  </si>
  <si>
    <t>SEO SU MA</t>
  </si>
  <si>
    <t>A0010787987</t>
  </si>
  <si>
    <t>MANH QUYNH LE</t>
  </si>
  <si>
    <r>
      <rPr>
        <sz val="11"/>
        <rFont val="Times New Roman"/>
        <charset val="134"/>
      </rPr>
      <t>7. Cập nhật thẻ ngoại kiều/</t>
    </r>
    <r>
      <rPr>
        <sz val="11"/>
        <rFont val="SimSun"/>
        <charset val="134"/>
      </rPr>
      <t>在留</t>
    </r>
    <r>
      <rPr>
        <sz val="11"/>
        <rFont val="ＭＳ ゴシック"/>
        <charset val="134"/>
      </rPr>
      <t>カード</t>
    </r>
    <r>
      <rPr>
        <sz val="11"/>
        <rFont val="SimSun"/>
        <charset val="134"/>
      </rPr>
      <t>更新</t>
    </r>
  </si>
  <si>
    <t>NGOC ANH MA</t>
  </si>
  <si>
    <t>QUANG NAM TRAN</t>
  </si>
  <si>
    <t>THI HUONG TRA TRAN</t>
  </si>
  <si>
    <t>NGOC VINH PHAM</t>
  </si>
  <si>
    <t>XUAN DIEP VU</t>
  </si>
  <si>
    <t>A0010740172</t>
  </si>
  <si>
    <t>DINH TUAN NGUYEN</t>
  </si>
  <si>
    <t>MINH PHU HO</t>
  </si>
  <si>
    <t>THI HA NGUYEN</t>
  </si>
  <si>
    <t>THI MY LOAN NGUYEN</t>
  </si>
  <si>
    <t>THANH CONG DO</t>
  </si>
  <si>
    <t>DANG HIEU BUI</t>
  </si>
  <si>
    <t>SY HUNG TRAN</t>
  </si>
  <si>
    <t>THI MONG TUYEN PHAM</t>
  </si>
  <si>
    <t>VAN SON NGUYEN</t>
  </si>
  <si>
    <t>QUANG CHUNG NGUYEN</t>
  </si>
  <si>
    <t>A0010981787</t>
  </si>
  <si>
    <t>QUOC DUNG TRAN</t>
  </si>
  <si>
    <t>THI AI NGHIA NGUYEN</t>
  </si>
  <si>
    <t>TIEN TU NGUYEN</t>
  </si>
  <si>
    <t>2584829364916518</t>
  </si>
  <si>
    <t>A0011124259</t>
  </si>
  <si>
    <t>6626028177497664</t>
  </si>
  <si>
    <t>HUU THANG PHAM</t>
  </si>
  <si>
    <t>VAN NGOC LE</t>
  </si>
  <si>
    <t>THANH THAO NGUYEN</t>
  </si>
  <si>
    <t>THI THU LE</t>
  </si>
  <si>
    <t>THI HAI NGUYEN</t>
  </si>
  <si>
    <t>THI THANH HOA PHAM</t>
  </si>
  <si>
    <r>
      <rPr>
        <sz val="10.5"/>
        <color theme="1"/>
        <rFont val="Arial"/>
        <charset val="134"/>
      </rPr>
      <t>NGUYEN THE HAI</t>
    </r>
    <r>
      <rPr>
        <sz val="10.5"/>
        <color theme="1"/>
        <rFont val="Arial"/>
        <charset val="134"/>
      </rPr>
      <t> </t>
    </r>
  </si>
  <si>
    <t>VIET LUONG NGUYEN</t>
  </si>
  <si>
    <t>HONG LANH PHAM</t>
  </si>
  <si>
    <t>A0011255457</t>
  </si>
  <si>
    <t>THI HIEN NGUYEN</t>
  </si>
  <si>
    <t>VAN CHIEU LE</t>
  </si>
  <si>
    <t>A0011188050</t>
  </si>
  <si>
    <t>THI PHUONG DINH</t>
  </si>
  <si>
    <t>KHANH DUY DANG</t>
  </si>
  <si>
    <t>THI DUNG VU</t>
  </si>
  <si>
    <t>HOANG DUC NGUYEN</t>
  </si>
  <si>
    <t>9/10/2026</t>
  </si>
  <si>
    <t>20261012197253</t>
  </si>
  <si>
    <t>LE VAN QUANG</t>
  </si>
  <si>
    <t>20261012197475</t>
  </si>
  <si>
    <t>20261012200164</t>
  </si>
  <si>
    <t>DAO LUU QUAN</t>
  </si>
  <si>
    <t>20261012200170</t>
  </si>
  <si>
    <t>DOAN THI NGOC HAU</t>
  </si>
  <si>
    <t>20261012207924</t>
  </si>
  <si>
    <t>20261012207984</t>
  </si>
  <si>
    <t>20261012208029</t>
  </si>
  <si>
    <t>NGUYEN VAN LUYCH</t>
  </si>
  <si>
    <t>20261012177023</t>
  </si>
  <si>
    <t>LA THI HUONG MO</t>
  </si>
  <si>
    <t>20260912103049</t>
  </si>
  <si>
    <t>20260811898313</t>
  </si>
  <si>
    <t>NGO LOAN THI PHUONG</t>
  </si>
  <si>
    <t>20260811935573</t>
  </si>
  <si>
    <t>DUONG THANH LONG</t>
  </si>
  <si>
    <t>20261012209013</t>
  </si>
  <si>
    <t>20261012209141</t>
  </si>
  <si>
    <t>20260912103006</t>
  </si>
  <si>
    <t>NGUYEN TRONG THIN</t>
  </si>
  <si>
    <t>20261012209500</t>
  </si>
  <si>
    <t>HOANG THI THUY HANG</t>
  </si>
  <si>
    <t>20261012209736</t>
  </si>
  <si>
    <t>20261012209807</t>
  </si>
  <si>
    <t>TRAN THI HIEP</t>
  </si>
  <si>
    <t>20261012193129</t>
  </si>
  <si>
    <t>TRAN XUAN DUNG</t>
  </si>
  <si>
    <t>20260711716035</t>
  </si>
  <si>
    <t>MAI XUAN MINH</t>
  </si>
  <si>
    <t>20260911961852</t>
  </si>
  <si>
    <t>TO VAN MUNG</t>
  </si>
  <si>
    <t>20261012210147</t>
  </si>
  <si>
    <t>DUONG VAN PHUOC</t>
  </si>
  <si>
    <t>20260912001179</t>
  </si>
  <si>
    <t>NGUYEN THI THOM</t>
  </si>
  <si>
    <t>20261012210220</t>
  </si>
  <si>
    <t>QUACH VAN NINH</t>
  </si>
  <si>
    <t>20261012210271</t>
  </si>
  <si>
    <t>20261012210289</t>
  </si>
  <si>
    <t>20261012210296</t>
  </si>
  <si>
    <t>20261012210351</t>
  </si>
  <si>
    <t>PHAM VAN SON</t>
  </si>
  <si>
    <t>20261012210396</t>
  </si>
  <si>
    <t>20261012210450</t>
  </si>
  <si>
    <t>NGUYEN HOANG CHAU</t>
  </si>
  <si>
    <t>20261012210525</t>
  </si>
  <si>
    <t>NGUYEN THI ANH LINH</t>
  </si>
  <si>
    <t>20261012210562</t>
  </si>
  <si>
    <t>NGUYEN VAN YEN</t>
  </si>
  <si>
    <t>20261012210574</t>
  </si>
  <si>
    <t>NGO THI NGA</t>
  </si>
  <si>
    <t xml:space="preserve">5170801782984092
</t>
  </si>
  <si>
    <t>HOANG THI KIEU MY</t>
  </si>
  <si>
    <t>25594267636845225</t>
  </si>
  <si>
    <t>LAN ANH GIAP</t>
  </si>
  <si>
    <t>9151219761633523</t>
  </si>
  <si>
    <t>9451408011603660</t>
  </si>
  <si>
    <t>NGUYEN THI HONG CAM</t>
  </si>
  <si>
    <t>29004553862476775</t>
  </si>
  <si>
    <t>8376825879055138</t>
  </si>
  <si>
    <t>MA SEO SU</t>
  </si>
  <si>
    <t>5602245839895791</t>
  </si>
  <si>
    <t>8808156085934114</t>
  </si>
  <si>
    <t xml:space="preserve">6928407673852083
</t>
  </si>
  <si>
    <t xml:space="preserve">HO THI HAI </t>
  </si>
  <si>
    <t>26997692493202099</t>
  </si>
  <si>
    <t>HA NHUT DUY</t>
  </si>
  <si>
    <t>28982944154654636</t>
  </si>
  <si>
    <t>NGUYEN THAI BAO</t>
  </si>
  <si>
    <t>10006936356076403</t>
  </si>
  <si>
    <t>NGUYEN CONG HOAN</t>
  </si>
  <si>
    <t>7828264807240359</t>
  </si>
  <si>
    <t>TRAN VAN BINH</t>
  </si>
  <si>
    <t>24955672670748308</t>
  </si>
  <si>
    <t>LUONG VAN HOANG</t>
  </si>
  <si>
    <t>24014262598165161</t>
  </si>
  <si>
    <t>30612397751692058</t>
  </si>
  <si>
    <t>5815434745145495</t>
  </si>
  <si>
    <t>DANG THI KIM OANH</t>
  </si>
  <si>
    <t xml:space="preserve">7448515798565972 </t>
  </si>
  <si>
    <t>PHAM THI PHUONG</t>
  </si>
  <si>
    <t xml:space="preserve">4512477508831417 </t>
  </si>
  <si>
    <t>2044653935602620</t>
  </si>
  <si>
    <t>2392307607557619
26307578732238423
'26307578732238423</t>
  </si>
  <si>
    <t>THI TUOI BUI</t>
  </si>
  <si>
    <t xml:space="preserve">4136479093098819
</t>
  </si>
  <si>
    <t>PHI KHANH TRUONG</t>
  </si>
  <si>
    <t>2852480431470903</t>
  </si>
  <si>
    <t>LUU HA PHUONG</t>
  </si>
  <si>
    <t>27453891147590290</t>
  </si>
  <si>
    <t>NGUYEN NGOC TRAM ANH</t>
  </si>
  <si>
    <t xml:space="preserve">2411309788968928
</t>
  </si>
  <si>
    <t>NGUYEN PHUC TAM TUE</t>
  </si>
  <si>
    <t>39598739066406133</t>
  </si>
  <si>
    <t>LE DUC HUNG</t>
  </si>
  <si>
    <t>10022213851187341</t>
  </si>
  <si>
    <t>27577842601864480</t>
  </si>
  <si>
    <t>DO THI KIM DUNG</t>
  </si>
  <si>
    <t>5566900050074066</t>
  </si>
  <si>
    <t>5722710164441287</t>
  </si>
  <si>
    <t>LE DINH CUONG</t>
  </si>
  <si>
    <t>26779028021717200</t>
  </si>
  <si>
    <t>NGUYEN THE HAI</t>
  </si>
  <si>
    <t>7949773458435820</t>
  </si>
  <si>
    <t>4350855418337266</t>
  </si>
  <si>
    <t>NGUYEN THI AI NGHIA</t>
  </si>
  <si>
    <t>25278393681758676</t>
  </si>
  <si>
    <t>DOAN NGOC QUY</t>
  </si>
  <si>
    <t>5324814114283474</t>
  </si>
  <si>
    <t>LAM VAN THANH</t>
  </si>
  <si>
    <t>NGUYEN VAN MANH</t>
  </si>
  <si>
    <t>29636596155939608</t>
  </si>
  <si>
    <t>8130111357047672</t>
  </si>
  <si>
    <t>2781519205197626</t>
  </si>
  <si>
    <t>HA DUY THANH</t>
  </si>
  <si>
    <t>5105623999500563</t>
  </si>
  <si>
    <t>7262755633736091</t>
  </si>
  <si>
    <t>5832879193417601</t>
  </si>
  <si>
    <t>LE DUONG QUOC BAO</t>
  </si>
  <si>
    <t>28657320383934023</t>
  </si>
  <si>
    <t>DANG SI DIEP</t>
  </si>
  <si>
    <t>6944342012297220</t>
  </si>
  <si>
    <t>NGUYEN THI HAI</t>
  </si>
  <si>
    <t>4646111095478873</t>
  </si>
  <si>
    <t>NGUYEN THI ANH TUYET</t>
  </si>
  <si>
    <t>4911114852326369</t>
  </si>
  <si>
    <t>3521066481352233</t>
  </si>
  <si>
    <t>TRUONG HOANG HIEP</t>
  </si>
  <si>
    <t>29053988204238437</t>
  </si>
  <si>
    <t>NGUYEN HONG HANH</t>
  </si>
  <si>
    <t>8317748931611209</t>
  </si>
  <si>
    <t>DUONG THI CAI</t>
  </si>
  <si>
    <t>31751958574418614</t>
  </si>
  <si>
    <t>BUI THI HUYEN</t>
  </si>
  <si>
    <t>7530067420416830</t>
  </si>
  <si>
    <t>TRAN THI LIEN</t>
  </si>
  <si>
    <t>26477815155199810</t>
  </si>
  <si>
    <t>7578383198926583</t>
  </si>
  <si>
    <t>7509521629110932</t>
  </si>
  <si>
    <t>HO THI DOAN</t>
  </si>
  <si>
    <t>6259868810694736</t>
  </si>
  <si>
    <t>NGUYEN DUC HOANG</t>
  </si>
  <si>
    <t>5347182748738425</t>
  </si>
  <si>
    <t>NGUYEN HOANG DUC</t>
  </si>
  <si>
    <t>4911052325618753</t>
  </si>
  <si>
    <t>PHAN THI AN</t>
  </si>
  <si>
    <t>7314042871965486</t>
  </si>
  <si>
    <t>HONG ANH</t>
  </si>
  <si>
    <t>DINH THUON</t>
  </si>
  <si>
    <t>NGHIA NGUYEN</t>
  </si>
  <si>
    <t>THANH DO</t>
  </si>
  <si>
    <t>THIEU  HA</t>
  </si>
  <si>
    <t>DINH THUONG</t>
  </si>
  <si>
    <t>NGUYEN THI HOAT</t>
  </si>
  <si>
    <t>NGOC QUY</t>
  </si>
  <si>
    <t> 3587587531283568</t>
  </si>
  <si>
    <t>PHAN VAN DUNG</t>
  </si>
  <si>
    <t>Nguyễn Quang Học
Sửa
Chưa có ngày sinh
Chưa có số điện thoại
2471815534116315</t>
  </si>
  <si>
    <t>Nguyễn Văn Bộ - A0011556671</t>
  </si>
  <si>
    <t>Thanhphong   A0010935154</t>
  </si>
  <si>
    <t>Nguyễn Trọng Kiên</t>
  </si>
  <si>
    <t>グエンヴィエツトチュン - A0011277095</t>
  </si>
  <si>
    <t>Xuan Quyen Cool Wind</t>
  </si>
  <si>
    <t>Thanh Khiêm A0011623642</t>
  </si>
  <si>
    <t>Do Xuan Hoa A0010350907</t>
  </si>
  <si>
    <t>Bùi Mỹ Lệ A0011151664</t>
  </si>
  <si>
    <t>Hồng Sơn- A0011117350</t>
  </si>
  <si>
    <t>BUI THI TU</t>
  </si>
  <si>
    <t>NGUYEN XUAN QUYEN</t>
  </si>
  <si>
    <t>LE THI DIEM HUONG</t>
  </si>
  <si>
    <t>20260912048153</t>
  </si>
  <si>
    <t>20261012197288</t>
  </si>
  <si>
    <t>20261012199623</t>
  </si>
  <si>
    <t>TRUONG LAN HUONG</t>
  </si>
  <si>
    <t>20260811935611</t>
  </si>
  <si>
    <t xml:space="preserve"> 4265307370174037</t>
  </si>
  <si>
    <t>A0010851172</t>
  </si>
  <si>
    <t>20261012207934</t>
  </si>
  <si>
    <t xml:space="preserve"> 23912859368372441</t>
  </si>
  <si>
    <t>A0010431954</t>
  </si>
  <si>
    <t xml:space="preserve"> 2927173037342465</t>
  </si>
  <si>
    <t>20260711716736</t>
  </si>
  <si>
    <t xml:space="preserve"> 2490563187695268</t>
  </si>
  <si>
    <t>A0010702857</t>
  </si>
  <si>
    <t>20260911944629</t>
  </si>
  <si>
    <t xml:space="preserve"> 25616523908037982</t>
  </si>
  <si>
    <t>A0010743636</t>
  </si>
  <si>
    <t>28503975455930301</t>
  </si>
  <si>
    <t>A0011471422</t>
  </si>
  <si>
    <t xml:space="preserve"> 2023467024331309</t>
  </si>
  <si>
    <t>20261012209701</t>
  </si>
  <si>
    <t>27387357297545327</t>
  </si>
  <si>
    <t>A0011151899</t>
  </si>
  <si>
    <t>20261012209961</t>
  </si>
  <si>
    <t>4497895440226540</t>
  </si>
  <si>
    <t>A0010845461</t>
  </si>
  <si>
    <t>20260912009572</t>
  </si>
  <si>
    <t xml:space="preserve"> 7131464783630520</t>
  </si>
  <si>
    <t>A0010799250</t>
  </si>
  <si>
    <t>20261012200233</t>
  </si>
  <si>
    <t>20260912056177</t>
  </si>
  <si>
    <t xml:space="preserve"> 3006907069417355</t>
  </si>
  <si>
    <t>A0010800119</t>
  </si>
  <si>
    <t>20260811888476</t>
  </si>
  <si>
    <t xml:space="preserve"> 5163500400376077</t>
  </si>
  <si>
    <t>A0010676887</t>
  </si>
  <si>
    <t>7725518090835843</t>
  </si>
  <si>
    <t>2704045239701738</t>
  </si>
  <si>
    <t>3310204189043766</t>
  </si>
  <si>
    <t>7158717810890410</t>
  </si>
  <si>
    <t>PHAM LONG NHAT</t>
  </si>
  <si>
    <t>4973572216079596</t>
  </si>
  <si>
    <t>NGUYEN ANH DAI</t>
  </si>
  <si>
    <t>31287973867517744</t>
  </si>
  <si>
    <t>NGUYEN VAN DAI</t>
  </si>
  <si>
    <t>6139617102758197</t>
  </si>
  <si>
    <t>Lê Thị Hương</t>
  </si>
  <si>
    <t>DANG THI LUA</t>
  </si>
  <si>
    <t>4245272758904543</t>
  </si>
  <si>
    <t>THAI PHAM HONG NGOC</t>
  </si>
  <si>
    <t>6795648487219774</t>
  </si>
  <si>
    <t>TRAN DUY CUONG</t>
  </si>
  <si>
    <t>7847289212016078</t>
  </si>
  <si>
    <t>HOANG VAN NGOC</t>
  </si>
  <si>
    <t>5783274888360168</t>
  </si>
  <si>
    <t>NGUYEN THI PHUC</t>
  </si>
  <si>
    <t>9446621358731571</t>
  </si>
  <si>
    <t>5802760833102044</t>
  </si>
  <si>
    <t>37507983055514511</t>
  </si>
  <si>
    <t>4306137646122726</t>
  </si>
  <si>
    <t>5497337633697653</t>
  </si>
  <si>
    <t>7666796580102123</t>
  </si>
  <si>
    <t>24122910040721994</t>
  </si>
  <si>
    <t>38816910254619970</t>
  </si>
  <si>
    <t>28874860898816375</t>
  </si>
  <si>
    <t>1314947738630591</t>
  </si>
  <si>
    <t>9207471625930229</t>
  </si>
  <si>
    <t>26975460075435718</t>
  </si>
  <si>
    <t>8385493134809575</t>
  </si>
  <si>
    <t>28552077657806568</t>
  </si>
  <si>
    <t>27832722136414579</t>
  </si>
  <si>
    <t>8557070937637895</t>
  </si>
  <si>
    <t>3281351211882131</t>
  </si>
  <si>
    <t>28482730011348736</t>
  </si>
  <si>
    <t>24259869527030238</t>
  </si>
  <si>
    <t>29094418103510622</t>
  </si>
  <si>
    <t>2225678010814414</t>
  </si>
  <si>
    <t>5546619958717192</t>
  </si>
  <si>
    <t>4321187184677742</t>
  </si>
  <si>
    <t>28659133697051882</t>
  </si>
  <si>
    <t>5929206017136690</t>
  </si>
  <si>
    <t>7753083051468911</t>
  </si>
  <si>
    <t>8585472614889785</t>
  </si>
  <si>
    <t>A0011294840</t>
  </si>
  <si>
    <t>28569555372644000</t>
  </si>
  <si>
    <t>A0010305890</t>
  </si>
  <si>
    <t>2811422348948760</t>
  </si>
  <si>
    <t>A0011069185</t>
  </si>
  <si>
    <t>6922515624438320</t>
  </si>
  <si>
    <t>8653978417978890</t>
  </si>
  <si>
    <t>A0011014973</t>
  </si>
  <si>
    <t>38962032510110300</t>
  </si>
  <si>
    <t>A0010699693</t>
  </si>
  <si>
    <t>12. Đánh giá KH (claim/khen chê) (顧客の批評（好評・不評）)</t>
  </si>
  <si>
    <t>2467884789972140</t>
  </si>
  <si>
    <t>1987706391328350</t>
  </si>
  <si>
    <t>A0010949477</t>
  </si>
  <si>
    <t>5429464137143520</t>
  </si>
  <si>
    <t>1392268027497106</t>
  </si>
  <si>
    <t>A0010341108</t>
  </si>
  <si>
    <t>2590584977633630</t>
  </si>
  <si>
    <t>A0011421887</t>
  </si>
  <si>
    <t>28517341394575400</t>
  </si>
  <si>
    <t>3454876264571610</t>
  </si>
  <si>
    <t>24375714685410300</t>
  </si>
  <si>
    <t>5927650003970400</t>
  </si>
  <si>
    <t>A0011407939</t>
  </si>
  <si>
    <t>9545698418866230</t>
  </si>
  <si>
    <t>5267581796696280</t>
  </si>
  <si>
    <t>2503823432963780</t>
  </si>
  <si>
    <t>8627959883883150</t>
  </si>
  <si>
    <t>Phạm Hiền</t>
  </si>
  <si>
    <t>28570049015977400</t>
  </si>
  <si>
    <t>2453674538002610</t>
  </si>
  <si>
    <t>A0011405988</t>
  </si>
  <si>
    <t>6871383626226130</t>
  </si>
  <si>
    <t>A0011559922</t>
  </si>
  <si>
    <t>37172880242358000</t>
  </si>
  <si>
    <t>Hồng Hạnh</t>
  </si>
  <si>
    <t>28649729251320100</t>
  </si>
  <si>
    <t>6944186378940070</t>
  </si>
  <si>
    <t>10079916832096000</t>
  </si>
  <si>
    <t>25318008541180000</t>
  </si>
  <si>
    <t>A0011456247</t>
  </si>
  <si>
    <t>25023601660653800</t>
  </si>
  <si>
    <t>A0010400193</t>
  </si>
  <si>
    <t>8481873688582020</t>
  </si>
  <si>
    <t>A0011336707</t>
  </si>
  <si>
    <t>24511345965207800</t>
  </si>
  <si>
    <t>7616071271843480</t>
  </si>
  <si>
    <t>27366156716374700</t>
  </si>
  <si>
    <t>A0010673868</t>
  </si>
  <si>
    <t>20261012210146</t>
  </si>
  <si>
    <t>5011558778885510</t>
  </si>
  <si>
    <t>A0011132399</t>
  </si>
  <si>
    <t>25180795061568800</t>
  </si>
  <si>
    <t>A0010993493</t>
  </si>
  <si>
    <t>9371852899498880</t>
  </si>
  <si>
    <t>25812745161649400</t>
  </si>
  <si>
    <t>Kim Yen</t>
  </si>
  <si>
    <t>28314156888206900</t>
  </si>
  <si>
    <t>7183019775139890</t>
  </si>
  <si>
    <t>Phú Thọ</t>
  </si>
  <si>
    <t>28863731146610200</t>
  </si>
  <si>
    <t>A0011174875</t>
  </si>
  <si>
    <t>27606582665617000</t>
  </si>
  <si>
    <t>Thế Hưng</t>
  </si>
  <si>
    <t>29119872264286514</t>
  </si>
  <si>
    <t>Linhh Nhâm</t>
  </si>
  <si>
    <t>37506751675636400</t>
  </si>
  <si>
    <t>A0010990429</t>
  </si>
  <si>
    <t>27812027945137800</t>
  </si>
  <si>
    <t>Hải Ly</t>
  </si>
  <si>
    <t>34116409048006400</t>
  </si>
  <si>
    <t>A0011275322</t>
  </si>
  <si>
    <t>27624819063830400</t>
  </si>
  <si>
    <t>A0011022586</t>
  </si>
  <si>
    <t>26522355064045400</t>
  </si>
  <si>
    <t>A0011022278</t>
  </si>
  <si>
    <t>A0010412659</t>
  </si>
  <si>
    <t>NGUYEN THI THU PHUONG</t>
  </si>
  <si>
    <t>A0011718637</t>
  </si>
  <si>
    <t>LE DINH LOC</t>
  </si>
  <si>
    <t>20260811889793</t>
  </si>
  <si>
    <t>A0010917071</t>
  </si>
  <si>
    <t>NGUYEN VAN AN</t>
  </si>
  <si>
    <t>20261012209633</t>
  </si>
  <si>
    <t>A0010537582</t>
  </si>
  <si>
    <r>
      <rPr>
        <sz val="11"/>
        <color theme="1"/>
        <rFont val="Times New Roman"/>
        <charset val="134"/>
      </rPr>
      <t>6. Tình trạng giao dịch/</t>
    </r>
    <r>
      <rPr>
        <sz val="11"/>
        <color theme="1"/>
        <rFont val="SimSun"/>
        <charset val="134"/>
      </rPr>
      <t>取引状況</t>
    </r>
  </si>
  <si>
    <t>20260711743267</t>
  </si>
  <si>
    <t>20260811936516</t>
  </si>
  <si>
    <t>A0010983052</t>
  </si>
  <si>
    <t>PHAM HOANG THUAN</t>
  </si>
  <si>
    <t>20260912009498</t>
  </si>
  <si>
    <t>A0010747808</t>
  </si>
  <si>
    <t>20260912001901</t>
  </si>
  <si>
    <t>A0010852222</t>
  </si>
  <si>
    <t>20260911960067</t>
  </si>
  <si>
    <t>Dịch thêm 20260912047175</t>
  </si>
  <si>
    <t>20261012199631</t>
  </si>
  <si>
    <t>20261012176616</t>
  </si>
  <si>
    <t>20260811921845</t>
  </si>
  <si>
    <t>dịch thêm case 20261012176860</t>
  </si>
  <si>
    <t>20261012196594</t>
  </si>
  <si>
    <t>20261012200084</t>
  </si>
  <si>
    <t>20261012209111</t>
  </si>
  <si>
    <t>20261012207225</t>
  </si>
  <si>
    <t>20261012176942</t>
  </si>
  <si>
    <t>20261012176934</t>
  </si>
  <si>
    <t>20261012209373</t>
  </si>
  <si>
    <t>20261012200090</t>
  </si>
  <si>
    <t xml:space="preserve">Xem case contact </t>
  </si>
  <si>
    <t xml:space="preserve">dịch câu contact </t>
  </si>
  <si>
    <t>20261012165965</t>
  </si>
  <si>
    <t>20261012198045</t>
  </si>
  <si>
    <t xml:space="preserve">xem khách thao tác </t>
  </si>
  <si>
    <t xml:space="preserve">NGUYEN THI THU </t>
  </si>
  <si>
    <t>20260811859116</t>
  </si>
  <si>
    <t>PHAM THI NGOC HUYEN</t>
  </si>
  <si>
    <t>20260811836426</t>
  </si>
  <si>
    <t xml:space="preserve">NGUYEN VAN CHUNG </t>
  </si>
  <si>
    <t>20261012207114</t>
  </si>
  <si>
    <t xml:space="preserve">THACH SET THA </t>
  </si>
  <si>
    <t>20261012199351</t>
  </si>
  <si>
    <t xml:space="preserve">LA HAI BANG </t>
  </si>
  <si>
    <t>20261012205447</t>
  </si>
  <si>
    <t xml:space="preserve">DO THANH LUAN </t>
  </si>
  <si>
    <t>20261012207237</t>
  </si>
  <si>
    <t xml:space="preserve">NGUYEN VAN TUC </t>
  </si>
  <si>
    <t xml:space="preserve">NGUYEN THI PHUONG </t>
  </si>
  <si>
    <t>20261012207818</t>
  </si>
  <si>
    <t xml:space="preserve">NGUYEN THI THANH PHUONG </t>
  </si>
  <si>
    <t>20260811935608</t>
  </si>
  <si>
    <t xml:space="preserve">VU VAN PHUOC </t>
  </si>
  <si>
    <t>20261012208038</t>
  </si>
  <si>
    <t xml:space="preserve">PHAN DINH HUAN </t>
  </si>
  <si>
    <t>20260711704208</t>
  </si>
  <si>
    <t xml:space="preserve">PHAM VAN HUNG </t>
  </si>
  <si>
    <t>20261012209046</t>
  </si>
  <si>
    <t xml:space="preserve">NGUYEN VAN DIEN </t>
  </si>
  <si>
    <t>20261012208919</t>
  </si>
  <si>
    <t xml:space="preserve">NGUYEN THU CHIEN </t>
  </si>
  <si>
    <t>20261012208932</t>
  </si>
  <si>
    <t xml:space="preserve">PHAM DINH HOI </t>
  </si>
  <si>
    <t>20261012209014</t>
  </si>
  <si>
    <t>A0011327142</t>
  </si>
  <si>
    <t xml:space="preserve">PHAM THI HUE </t>
  </si>
  <si>
    <t>A0011253347</t>
  </si>
  <si>
    <t xml:space="preserve">VU VAN NGUYEN </t>
  </si>
  <si>
    <t>A0010861873</t>
  </si>
  <si>
    <t xml:space="preserve">VU THI ANH </t>
  </si>
  <si>
    <t>A0011340442</t>
  </si>
  <si>
    <t xml:space="preserve">QUAN THI NGUYET </t>
  </si>
  <si>
    <t>A0010916691</t>
  </si>
  <si>
    <t>A0011551246</t>
  </si>
  <si>
    <t xml:space="preserve">NGUYEN THUY TRANG </t>
  </si>
  <si>
    <t>A0011056400</t>
  </si>
  <si>
    <t xml:space="preserve">NGUYEN VAN TRUONG </t>
  </si>
  <si>
    <t xml:space="preserve">NGUYEN VAN TUNG </t>
  </si>
  <si>
    <t>A0010491079</t>
  </si>
  <si>
    <t xml:space="preserve">DO VAN THAI </t>
  </si>
  <si>
    <t>A0011487573</t>
  </si>
  <si>
    <t xml:space="preserve">BUI VAN SANG </t>
  </si>
  <si>
    <t xml:space="preserve">NGUYEN QUANG CONG </t>
  </si>
  <si>
    <t>A0010606595</t>
  </si>
  <si>
    <t xml:space="preserve">HO THI THUY </t>
  </si>
  <si>
    <t>A0011663578</t>
  </si>
  <si>
    <t xml:space="preserve">VU HUY VONG </t>
  </si>
  <si>
    <t>A0010281988</t>
  </si>
  <si>
    <t xml:space="preserve">KIM THI LA NY </t>
  </si>
  <si>
    <t>A0011115612</t>
  </si>
  <si>
    <t xml:space="preserve">VAN THI HUYEN </t>
  </si>
  <si>
    <t>A0010532488</t>
  </si>
  <si>
    <t xml:space="preserve">TRUONG QUANG VU </t>
  </si>
  <si>
    <t xml:space="preserve">TRAN THI MY LINH </t>
  </si>
  <si>
    <t xml:space="preserve">TRAN QUANG KHAI </t>
  </si>
  <si>
    <t xml:space="preserve">NGUYEN THI NGA </t>
  </si>
  <si>
    <t xml:space="preserve">TRUONG THI THAO </t>
  </si>
  <si>
    <t>20261012209309</t>
  </si>
  <si>
    <t>20261012209358</t>
  </si>
  <si>
    <t xml:space="preserve">TRUONG VAN LINH </t>
  </si>
  <si>
    <t>20261012209423</t>
  </si>
  <si>
    <t xml:space="preserve">NGUYEN VAN DINH </t>
  </si>
  <si>
    <t xml:space="preserve">NGUYEN DINH BINH </t>
  </si>
  <si>
    <t>A0011100227</t>
  </si>
  <si>
    <t xml:space="preserve">VO TRONG </t>
  </si>
  <si>
    <t xml:space="preserve">PHAN THI KIM CHI </t>
  </si>
  <si>
    <t xml:space="preserve">HA THI VAN ANH </t>
  </si>
  <si>
    <t>A0010553246</t>
  </si>
  <si>
    <t xml:space="preserve">TRINH XUAN DAT </t>
  </si>
  <si>
    <t>A0010533427</t>
  </si>
  <si>
    <t xml:space="preserve">PHAM VAN QUAN </t>
  </si>
  <si>
    <t>A0010182317</t>
  </si>
  <si>
    <t xml:space="preserve">HOANG THI DUNG </t>
  </si>
  <si>
    <t xml:space="preserve">THANH VAN </t>
  </si>
  <si>
    <t xml:space="preserve">TRAN THI CAM TU </t>
  </si>
  <si>
    <t xml:space="preserve">DO THI HUONG LIEN </t>
  </si>
  <si>
    <t>A0010949279</t>
  </si>
  <si>
    <t xml:space="preserve">HO THI SINH </t>
  </si>
  <si>
    <t>A0010538019</t>
  </si>
  <si>
    <t xml:space="preserve">TRAN THI VAN   </t>
  </si>
  <si>
    <t>A0010850457</t>
  </si>
  <si>
    <t xml:space="preserve">NGUYEN THI HONG NGAN </t>
  </si>
  <si>
    <t xml:space="preserve">TRAN THI HUYEN  </t>
  </si>
  <si>
    <t xml:space="preserve">DUNG NGUYEN </t>
  </si>
  <si>
    <t xml:space="preserve">TRAN DUC THIEN </t>
  </si>
  <si>
    <t xml:space="preserve">LE VAN TU </t>
  </si>
  <si>
    <t>A0010918467</t>
  </si>
  <si>
    <t xml:space="preserve">PHAN VAN QUY </t>
  </si>
  <si>
    <t xml:space="preserve">LE THI TAN XUAN </t>
  </si>
  <si>
    <t xml:space="preserve">PHAN VAN LUAN </t>
  </si>
  <si>
    <t>20261012209587</t>
  </si>
  <si>
    <t xml:space="preserve">DANG THI THU THUY </t>
  </si>
  <si>
    <t>20261012209325</t>
  </si>
  <si>
    <t xml:space="preserve">DUONG THANH LONG </t>
  </si>
  <si>
    <t>20261012209002</t>
  </si>
  <si>
    <t xml:space="preserve">NGUYEN THI DIEU THANH </t>
  </si>
  <si>
    <t>20261012209384</t>
  </si>
  <si>
    <t xml:space="preserve">TRAN MY LINH </t>
  </si>
  <si>
    <t>20261012214561</t>
  </si>
  <si>
    <t>Thu Thao a0011678884</t>
  </si>
  <si>
    <t>Võ Thị Kim Oanh A0011440473</t>
  </si>
  <si>
    <t>Minh Khánh - A0011640059</t>
  </si>
  <si>
    <t>Mond  A0011663708</t>
  </si>
  <si>
    <t>Duyên Mai -A0010417505</t>
  </si>
  <si>
    <t>Hoàng Lượng</t>
  </si>
  <si>
    <t>Đỗ Thị Thuỷ a0011678888</t>
  </si>
  <si>
    <t>Bằng_A0011718172</t>
  </si>
  <si>
    <t>Nguyễn Thanh Bình_Bằng_A0011718197</t>
  </si>
  <si>
    <t>Nguyễn Hoàng Long_A0011718180</t>
  </si>
  <si>
    <t>Đức Hải_A0011718170</t>
  </si>
  <si>
    <t>Hồng Dương_A0011718174</t>
  </si>
  <si>
    <t>Trần Trung Hiếu_A0011718165</t>
  </si>
  <si>
    <t>Trần Đức Mạnh_A0011718169</t>
  </si>
  <si>
    <t>Meo_A0011718167</t>
  </si>
  <si>
    <t>Vũ Đình Tú_A0011718188</t>
  </si>
  <si>
    <t>Minhh_A0011718177</t>
  </si>
  <si>
    <t>Hà Việt Quang_A0011718176</t>
  </si>
  <si>
    <t>Minh Quang_A0011718178</t>
  </si>
  <si>
    <t>Nguyễn Công Hậu_A0011718189</t>
  </si>
  <si>
    <t>PHUNG THI KIM HA</t>
  </si>
  <si>
    <t>PHAM CHI DUNG</t>
  </si>
  <si>
    <t>VU DUY THIEN</t>
  </si>
  <si>
    <t>THAI THANH LONG</t>
  </si>
  <si>
    <t>BUI VIET HIEN</t>
  </si>
  <si>
    <t>TRAN VIET HUNG</t>
  </si>
  <si>
    <t>HOANG DUC HAI</t>
  </si>
  <si>
    <t>KA HUYEN</t>
  </si>
  <si>
    <t>PHAM NGOC THIEN KIM</t>
  </si>
  <si>
    <t>HO VAN PHUC</t>
  </si>
  <si>
    <t>A0010516544</t>
  </si>
  <si>
    <t>A0010828189</t>
  </si>
  <si>
    <t>A0010741267</t>
  </si>
  <si>
    <t>A0010986182</t>
  </si>
  <si>
    <t>A0010741814</t>
  </si>
  <si>
    <t>A0010625158</t>
  </si>
  <si>
    <t>A0010922798</t>
  </si>
  <si>
    <t>A0010447463</t>
  </si>
  <si>
    <t>A0011201133</t>
  </si>
  <si>
    <t>A0011085186</t>
  </si>
  <si>
    <t>A0011006103</t>
  </si>
  <si>
    <t>A0011593036</t>
  </si>
  <si>
    <t>A0011225316</t>
  </si>
  <si>
    <t>A0011174868</t>
  </si>
  <si>
    <t>A0010852664</t>
  </si>
  <si>
    <t>A0011064722</t>
  </si>
  <si>
    <t>A0011184471</t>
  </si>
  <si>
    <t>A0010975278</t>
  </si>
  <si>
    <t>07084858699</t>
  </si>
  <si>
    <t>09095587558</t>
  </si>
  <si>
    <t>08048008775</t>
  </si>
  <si>
    <t>07090965868</t>
  </si>
  <si>
    <t>20261012204336</t>
  </si>
  <si>
    <t>BUI KHAC TUNG</t>
  </si>
  <si>
    <t>20250408889499</t>
  </si>
  <si>
    <t>A0010683781</t>
  </si>
  <si>
    <t>20261012213484</t>
  </si>
  <si>
    <t>A0010769289</t>
  </si>
  <si>
    <t>VO THI LO</t>
  </si>
  <si>
    <t>20261012211413</t>
  </si>
  <si>
    <t>A0011634406</t>
  </si>
  <si>
    <t>VO THI THUY HANG</t>
  </si>
  <si>
    <t>20261012210894</t>
  </si>
  <si>
    <t>A0010931229</t>
  </si>
  <si>
    <t>NGUYEN THI KIM KHOA</t>
  </si>
  <si>
    <t>20261012209289</t>
  </si>
  <si>
    <t>A0010450679</t>
  </si>
  <si>
    <t>07084871436</t>
  </si>
  <si>
    <t>9391104807677745</t>
  </si>
  <si>
    <t>38549463828031317</t>
  </si>
  <si>
    <t>A0010284797</t>
  </si>
  <si>
    <t>30738650612400152</t>
  </si>
  <si>
    <t>4796317150470968</t>
  </si>
  <si>
    <t>32920997424165550</t>
  </si>
  <si>
    <t>A0011143311</t>
  </si>
  <si>
    <t>4287161581361901</t>
  </si>
  <si>
    <t>A0010839496</t>
  </si>
  <si>
    <t>24893361446944082</t>
  </si>
  <si>
    <t>A0011164675</t>
  </si>
  <si>
    <t>A0011201079</t>
  </si>
  <si>
    <t>28576164715375989</t>
  </si>
  <si>
    <t>24796045213384619</t>
  </si>
  <si>
    <t>A0011437895</t>
  </si>
  <si>
    <t>7390775880998231</t>
  </si>
  <si>
    <t>A0010984584</t>
  </si>
  <si>
    <t>25821415367518301</t>
  </si>
  <si>
    <t>A0011496159</t>
  </si>
  <si>
    <t>6844582742221895</t>
  </si>
  <si>
    <t>A0011008492</t>
  </si>
  <si>
    <t>28514781884809617</t>
  </si>
  <si>
    <t>A0010711721</t>
  </si>
  <si>
    <t>A0011400884</t>
  </si>
  <si>
    <t>3696118713845781</t>
  </si>
  <si>
    <t>A0010827320</t>
  </si>
  <si>
    <t>8128321130571372</t>
  </si>
  <si>
    <t>A0011721463</t>
  </si>
  <si>
    <t>5577720272351767</t>
  </si>
  <si>
    <t>A0011183325</t>
  </si>
  <si>
    <t>A0010769995</t>
  </si>
  <si>
    <t>25998903943045117</t>
  </si>
  <si>
    <t>A0011521318</t>
  </si>
  <si>
    <t>39080231608257751</t>
  </si>
  <si>
    <t>A0011497927</t>
  </si>
  <si>
    <t>6074185895972217</t>
  </si>
  <si>
    <t>A0010940028</t>
  </si>
  <si>
    <t>28578542028421171</t>
  </si>
  <si>
    <t>3727282440624595</t>
  </si>
  <si>
    <t>A0010683215</t>
  </si>
  <si>
    <t>4267917316598917</t>
  </si>
  <si>
    <t>A0010869178</t>
  </si>
  <si>
    <t>29399517756322267</t>
  </si>
  <si>
    <t>5903337159724641</t>
  </si>
  <si>
    <t>A0010561001</t>
  </si>
  <si>
    <t>7379395765447240</t>
  </si>
  <si>
    <t>A0010974205</t>
  </si>
  <si>
    <t>LE HOANG HUY</t>
  </si>
  <si>
    <t>A0011053323</t>
  </si>
  <si>
    <r>
      <rPr>
        <sz val="11"/>
        <color theme="1"/>
        <rFont val="Calibri"/>
        <charset val="134"/>
      </rPr>
      <t xml:space="preserve">
</t>
    </r>
    <r>
      <rPr>
        <sz val="11"/>
        <color theme="1"/>
        <rFont val="Calibri"/>
        <charset val="134"/>
      </rPr>
      <t>LE THI LINH</t>
    </r>
  </si>
  <si>
    <t>A0011141343</t>
  </si>
  <si>
    <t>NGO THI NGOC DUNG</t>
  </si>
  <si>
    <t>A0010852044</t>
  </si>
  <si>
    <r>
      <rPr>
        <sz val="11"/>
        <color theme="1"/>
        <rFont val="Calibri"/>
        <charset val="134"/>
      </rPr>
      <t xml:space="preserve">NGUYEN VAN QUY </t>
    </r>
    <r>
      <rPr>
        <sz val="11"/>
        <color theme="1"/>
        <rFont val="Calibri"/>
        <charset val="134"/>
      </rPr>
      <t xml:space="preserve">
</t>
    </r>
  </si>
  <si>
    <t>A0011087777</t>
  </si>
  <si>
    <r>
      <rPr>
        <sz val="11"/>
        <color theme="1"/>
        <rFont val="Calibri"/>
        <charset val="134"/>
      </rPr>
      <t xml:space="preserve">
</t>
    </r>
    <r>
      <rPr>
        <sz val="11"/>
        <color theme="1"/>
        <rFont val="Calibri"/>
        <charset val="134"/>
      </rPr>
      <t>PHAM THI MY NGOC</t>
    </r>
  </si>
  <si>
    <t>A0010352266</t>
  </si>
  <si>
    <t>VU VAN TY</t>
  </si>
  <si>
    <t>A0010635438</t>
  </si>
  <si>
    <r>
      <rPr>
        <sz val="11"/>
        <color theme="1"/>
        <rFont val="Calibri"/>
        <charset val="134"/>
      </rPr>
      <t xml:space="preserve">HUYNH THI BAO NGOC </t>
    </r>
    <r>
      <rPr>
        <sz val="11"/>
        <color theme="1"/>
        <rFont val="Calibri"/>
        <charset val="134"/>
      </rPr>
      <t xml:space="preserve">
</t>
    </r>
  </si>
  <si>
    <t>A0010996471</t>
  </si>
  <si>
    <t>DUONG HIEU NGUYEN HIEN</t>
  </si>
  <si>
    <t>A0010314904</t>
  </si>
  <si>
    <r>
      <rPr>
        <sz val="11"/>
        <color theme="1"/>
        <rFont val="Calibri"/>
        <charset val="134"/>
      </rPr>
      <t xml:space="preserve">Nguyễn Vũ Hào </t>
    </r>
    <r>
      <rPr>
        <sz val="11"/>
        <color theme="1"/>
        <rFont val="Calibri"/>
        <charset val="134"/>
      </rPr>
      <t xml:space="preserve">
</t>
    </r>
  </si>
  <si>
    <r>
      <rPr>
        <sz val="11"/>
        <color theme="1"/>
        <rFont val="Calibri"/>
        <charset val="134"/>
      </rPr>
      <t xml:space="preserve">NGUYEN CONG DOAN </t>
    </r>
    <r>
      <rPr>
        <sz val="11"/>
        <color theme="1"/>
        <rFont val="Calibri"/>
        <charset val="134"/>
      </rPr>
      <t xml:space="preserve">
</t>
    </r>
  </si>
  <si>
    <t>A0010650270</t>
  </si>
  <si>
    <t>TRUONG THI HAI YEN</t>
  </si>
  <si>
    <t>A0011087907</t>
  </si>
  <si>
    <t>A0010924421</t>
  </si>
  <si>
    <t>DAO QUANG DUC</t>
  </si>
  <si>
    <t>A0010532091</t>
  </si>
  <si>
    <t>NGUYEN NGOC TAN</t>
  </si>
  <si>
    <t>A0011065190</t>
  </si>
  <si>
    <t>HOANG DANG HANH</t>
  </si>
  <si>
    <t>A0010448925</t>
  </si>
  <si>
    <t>TRAN THI MY NGAN</t>
  </si>
  <si>
    <t>A0011173298</t>
  </si>
  <si>
    <r>
      <rPr>
        <sz val="11"/>
        <color theme="1"/>
        <rFont val="Calibri"/>
        <charset val="134"/>
      </rPr>
      <t xml:space="preserve">Trần Thị Hồng Nhung </t>
    </r>
    <r>
      <rPr>
        <sz val="11"/>
        <color theme="1"/>
        <rFont val="Calibri"/>
        <charset val="134"/>
      </rPr>
      <t xml:space="preserve">
</t>
    </r>
  </si>
  <si>
    <t>A0010778096</t>
  </si>
  <si>
    <r>
      <rPr>
        <sz val="11"/>
        <color theme="1"/>
        <rFont val="Calibri"/>
        <charset val="134"/>
      </rPr>
      <t xml:space="preserve">Hữu Hùng </t>
    </r>
    <r>
      <rPr>
        <sz val="11"/>
        <color theme="1"/>
        <rFont val="Calibri"/>
        <charset val="134"/>
      </rPr>
      <t xml:space="preserve">
</t>
    </r>
  </si>
  <si>
    <t>PHAM VAN BICH</t>
  </si>
  <si>
    <t>A0011126523</t>
  </si>
  <si>
    <t>PHAM XUAN TUAN</t>
  </si>
  <si>
    <t>HOANG THI THANH HOA</t>
  </si>
  <si>
    <t>A0010628439</t>
  </si>
  <si>
    <r>
      <rPr>
        <sz val="11"/>
        <color theme="1"/>
        <rFont val="Calibri"/>
        <charset val="134"/>
      </rPr>
      <t xml:space="preserve">
</t>
    </r>
    <r>
      <rPr>
        <sz val="11"/>
        <color theme="1"/>
        <rFont val="Calibri"/>
        <charset val="134"/>
      </rPr>
      <t>VU DUC MINH</t>
    </r>
  </si>
  <si>
    <t>A0011395997</t>
  </si>
  <si>
    <r>
      <rPr>
        <sz val="11"/>
        <color theme="1"/>
        <rFont val="Calibri"/>
        <charset val="134"/>
      </rPr>
      <t xml:space="preserve">
</t>
    </r>
    <r>
      <rPr>
        <sz val="11"/>
        <color theme="1"/>
        <rFont val="Calibri"/>
        <charset val="134"/>
      </rPr>
      <t>HUYNH THANH HUONG</t>
    </r>
  </si>
  <si>
    <t>A0010647810</t>
  </si>
  <si>
    <t>A0011374712</t>
  </si>
  <si>
    <r>
      <rPr>
        <sz val="11"/>
        <color theme="1"/>
        <rFont val="Calibri"/>
        <charset val="134"/>
      </rPr>
      <t xml:space="preserve">NGO VAN MANH </t>
    </r>
    <r>
      <rPr>
        <sz val="11"/>
        <color theme="1"/>
        <rFont val="Calibri"/>
        <charset val="134"/>
      </rPr>
      <t xml:space="preserve">
</t>
    </r>
  </si>
  <si>
    <t>A0010559846</t>
  </si>
  <si>
    <t>A0011616522</t>
  </si>
  <si>
    <t>NGUYEN PHUONG THAO</t>
  </si>
  <si>
    <t>A0011394736</t>
  </si>
  <si>
    <r>
      <rPr>
        <sz val="11"/>
        <color theme="1"/>
        <rFont val="Calibri"/>
        <charset val="134"/>
      </rPr>
      <t xml:space="preserve">TRAN VAN THO </t>
    </r>
    <r>
      <rPr>
        <sz val="11"/>
        <color theme="1"/>
        <rFont val="Calibri"/>
        <charset val="134"/>
      </rPr>
      <t xml:space="preserve">
</t>
    </r>
  </si>
  <si>
    <t>A0011204124</t>
  </si>
  <si>
    <t>PHAM THI THUAN</t>
  </si>
  <si>
    <t>A0010687454</t>
  </si>
  <si>
    <r>
      <rPr>
        <sz val="11"/>
        <color theme="1"/>
        <rFont val="Calibri"/>
        <charset val="134"/>
      </rPr>
      <t xml:space="preserve">Thảo Vi </t>
    </r>
    <r>
      <rPr>
        <sz val="11"/>
        <color theme="1"/>
        <rFont val="Calibri"/>
        <charset val="134"/>
      </rPr>
      <t xml:space="preserve">
</t>
    </r>
  </si>
  <si>
    <r>
      <rPr>
        <sz val="11"/>
        <color theme="1"/>
        <rFont val="Calibri"/>
        <charset val="134"/>
      </rPr>
      <t xml:space="preserve">NGUYEN QUANG HIEU </t>
    </r>
    <r>
      <rPr>
        <sz val="11"/>
        <color theme="1"/>
        <rFont val="Calibri"/>
        <charset val="134"/>
      </rPr>
      <t xml:space="preserve">
</t>
    </r>
  </si>
  <si>
    <t>LE THANH NGAN</t>
  </si>
  <si>
    <t>A0010828900</t>
  </si>
  <si>
    <t>LUU MANH LONG</t>
  </si>
  <si>
    <t>A0010696688</t>
  </si>
  <si>
    <t>DANG PHI LONG</t>
  </si>
  <si>
    <r>
      <rPr>
        <sz val="11"/>
        <color theme="1"/>
        <rFont val="Calibri"/>
        <charset val="134"/>
      </rPr>
      <t xml:space="preserve">TRAN THI THAO </t>
    </r>
    <r>
      <rPr>
        <sz val="11"/>
        <color theme="1"/>
        <rFont val="Calibri"/>
        <charset val="134"/>
      </rPr>
      <t xml:space="preserve">
</t>
    </r>
  </si>
  <si>
    <t>A0010927733</t>
  </si>
  <si>
    <t>A0011022792</t>
  </si>
  <si>
    <r>
      <rPr>
        <sz val="11"/>
        <color theme="1"/>
        <rFont val="Calibri"/>
        <charset val="134"/>
      </rPr>
      <t xml:space="preserve">NGUYEN THI BAO CHI </t>
    </r>
    <r>
      <rPr>
        <sz val="11"/>
        <color theme="1"/>
        <rFont val="Calibri"/>
        <charset val="134"/>
      </rPr>
      <t xml:space="preserve">
</t>
    </r>
  </si>
  <si>
    <r>
      <rPr>
        <sz val="11"/>
        <color theme="1"/>
        <rFont val="Calibri"/>
        <charset val="134"/>
      </rPr>
      <t xml:space="preserve">NGUYEN THI MINH </t>
    </r>
    <r>
      <rPr>
        <sz val="11"/>
        <color theme="1"/>
        <rFont val="Calibri"/>
        <charset val="134"/>
      </rPr>
      <t xml:space="preserve">
</t>
    </r>
  </si>
  <si>
    <r>
      <rPr>
        <sz val="11"/>
        <color theme="1"/>
        <rFont val="Calibri"/>
        <charset val="134"/>
      </rPr>
      <t xml:space="preserve">A0011722495 </t>
    </r>
    <r>
      <rPr>
        <sz val="11"/>
        <color theme="1"/>
        <rFont val="Calibri"/>
        <charset val="134"/>
      </rPr>
      <t xml:space="preserve">
</t>
    </r>
  </si>
  <si>
    <t>LA THI MY DUNG</t>
  </si>
  <si>
    <t>A0010581812</t>
  </si>
  <si>
    <r>
      <rPr>
        <sz val="11"/>
        <color theme="1"/>
        <rFont val="Calibri"/>
        <charset val="134"/>
      </rPr>
      <t xml:space="preserve">Minh Ngọc </t>
    </r>
    <r>
      <rPr>
        <sz val="11"/>
        <color theme="1"/>
        <rFont val="Calibri"/>
        <charset val="134"/>
      </rPr>
      <t xml:space="preserve">
</t>
    </r>
  </si>
  <si>
    <r>
      <rPr>
        <sz val="11"/>
        <color theme="1"/>
        <rFont val="Calibri"/>
        <charset val="134"/>
      </rPr>
      <t xml:space="preserve">
</t>
    </r>
    <r>
      <rPr>
        <sz val="11"/>
        <color theme="1"/>
        <rFont val="Calibri"/>
        <charset val="134"/>
      </rPr>
      <t>MAC VAN VUONG</t>
    </r>
  </si>
  <si>
    <t>TRAN VAN NHAT</t>
  </si>
  <si>
    <t>A0011280209</t>
  </si>
  <si>
    <t>NGUYEN NHU TRI</t>
  </si>
  <si>
    <t>A0010792414</t>
  </si>
  <si>
    <t>DAO VAN TUAN</t>
  </si>
  <si>
    <t>A0011233577</t>
  </si>
  <si>
    <t>PHAN THANH TUNG</t>
  </si>
  <si>
    <t>A0010626192</t>
  </si>
  <si>
    <t>NGUYEN CAO NHU Y</t>
  </si>
  <si>
    <t>A0010622365</t>
  </si>
  <si>
    <t>VU THI LY</t>
  </si>
  <si>
    <t>A0011098796</t>
  </si>
  <si>
    <r>
      <rPr>
        <sz val="11"/>
        <color theme="1"/>
        <rFont val="Calibri"/>
        <charset val="134"/>
      </rPr>
      <t xml:space="preserve">Anh Minh </t>
    </r>
    <r>
      <rPr>
        <sz val="11"/>
        <color theme="1"/>
        <rFont val="Calibri"/>
        <charset val="134"/>
      </rPr>
      <t xml:space="preserve">
</t>
    </r>
  </si>
  <si>
    <r>
      <rPr>
        <sz val="11"/>
        <color theme="1"/>
        <rFont val="Calibri"/>
        <charset val="134"/>
      </rPr>
      <t xml:space="preserve">PHAM BINH THANH </t>
    </r>
    <r>
      <rPr>
        <sz val="11"/>
        <color theme="1"/>
        <rFont val="Calibri"/>
        <charset val="134"/>
      </rPr>
      <t xml:space="preserve">
</t>
    </r>
  </si>
  <si>
    <t>A0011396413</t>
  </si>
  <si>
    <r>
      <rPr>
        <sz val="11"/>
        <color theme="1"/>
        <rFont val="Calibri"/>
        <charset val="134"/>
      </rPr>
      <t xml:space="preserve">TRAN TUAN ANH </t>
    </r>
    <r>
      <rPr>
        <sz val="11"/>
        <color theme="1"/>
        <rFont val="Calibri"/>
        <charset val="134"/>
      </rPr>
      <t xml:space="preserve">
</t>
    </r>
  </si>
  <si>
    <t>A0010855015</t>
  </si>
  <si>
    <r>
      <rPr>
        <sz val="11"/>
        <color theme="1"/>
        <rFont val="Calibri"/>
        <charset val="134"/>
      </rPr>
      <t xml:space="preserve">Sazboy Thâm </t>
    </r>
    <r>
      <rPr>
        <sz val="11"/>
        <color theme="1"/>
        <rFont val="Calibri"/>
        <charset val="134"/>
      </rPr>
      <t xml:space="preserve">
</t>
    </r>
  </si>
  <si>
    <r>
      <rPr>
        <sz val="11"/>
        <color theme="1"/>
        <rFont val="Calibri"/>
        <charset val="134"/>
      </rPr>
      <t xml:space="preserve">NGUYEN THI LAN </t>
    </r>
    <r>
      <rPr>
        <sz val="11"/>
        <color theme="1"/>
        <rFont val="Calibri"/>
        <charset val="134"/>
      </rPr>
      <t xml:space="preserve">
</t>
    </r>
  </si>
  <si>
    <r>
      <rPr>
        <sz val="11"/>
        <color theme="1"/>
        <rFont val="Calibri"/>
        <charset val="134"/>
      </rPr>
      <t xml:space="preserve">A0010720599 </t>
    </r>
    <r>
      <rPr>
        <sz val="11"/>
        <color theme="1"/>
        <rFont val="Calibri"/>
        <charset val="134"/>
      </rPr>
      <t xml:space="preserve">
</t>
    </r>
  </si>
  <si>
    <t>DONG THANH THAO</t>
  </si>
  <si>
    <t>A0010750499</t>
  </si>
  <si>
    <t>A0010323417</t>
  </si>
  <si>
    <t>A0010780817</t>
  </si>
  <si>
    <t>A0011019648</t>
  </si>
  <si>
    <t>A0010497897</t>
  </si>
  <si>
    <t>A0010536958</t>
  </si>
  <si>
    <t>A0010506242</t>
  </si>
  <si>
    <t>A0011412689</t>
  </si>
  <si>
    <t>A0011045667</t>
  </si>
  <si>
    <t>A0011200975</t>
  </si>
  <si>
    <t>A0010850042</t>
  </si>
  <si>
    <t>A0010722299</t>
  </si>
  <si>
    <t>A0010945368</t>
  </si>
  <si>
    <t>A0011250950</t>
  </si>
  <si>
    <t>A0011337051</t>
  </si>
  <si>
    <t>A0010980985</t>
  </si>
  <si>
    <t>A0010502744</t>
  </si>
  <si>
    <t>A0011477440</t>
  </si>
  <si>
    <t>A0011132885</t>
  </si>
  <si>
    <t>A0010946113</t>
  </si>
  <si>
    <t>A0010948451</t>
  </si>
  <si>
    <t>A0010362079</t>
  </si>
  <si>
    <t>A0011712555</t>
  </si>
  <si>
    <t>A0010986694</t>
  </si>
  <si>
    <t>A0010463361</t>
  </si>
  <si>
    <t>A0011420270</t>
  </si>
  <si>
    <t>A0010635708</t>
  </si>
  <si>
    <t>A0010673181</t>
  </si>
  <si>
    <t>A0011015770</t>
  </si>
  <si>
    <t>A0011238736</t>
  </si>
  <si>
    <t>A0010474252</t>
  </si>
  <si>
    <t>A0010935285</t>
  </si>
  <si>
    <t>A0010600077</t>
  </si>
  <si>
    <t>bui thi thu</t>
  </si>
  <si>
    <t>20260912026629</t>
  </si>
  <si>
    <t>20251110390650</t>
  </si>
  <si>
    <t>TRAN VAN THANG</t>
  </si>
  <si>
    <t>20260811908110</t>
  </si>
  <si>
    <t>ngo thi ngoc dung</t>
  </si>
  <si>
    <t>20251110312981</t>
  </si>
  <si>
    <t>20251110311790</t>
  </si>
  <si>
    <t>20251110311469</t>
  </si>
  <si>
    <t>20251110296799</t>
  </si>
  <si>
    <t>20251110296712</t>
  </si>
  <si>
    <t>20260911992116</t>
  </si>
  <si>
    <t>TRUONG VAN THANH</t>
  </si>
  <si>
    <t>20251110421759</t>
  </si>
  <si>
    <t>20261012214535</t>
  </si>
  <si>
    <t>Phương Thảo</t>
  </si>
  <si>
    <t>A0010663626</t>
  </si>
  <si>
    <t>Nguyễn Quang Thưởng</t>
  </si>
  <si>
    <t>A0011179705</t>
  </si>
  <si>
    <t>Hà Văn Thọ</t>
  </si>
  <si>
    <t>A0010456851</t>
  </si>
  <si>
    <t>Khải Dk</t>
  </si>
  <si>
    <t>Dung Lã</t>
  </si>
  <si>
    <t>Châm Vũ</t>
  </si>
  <si>
    <t>A0010935812</t>
  </si>
  <si>
    <t>Hướng Dương</t>
  </si>
  <si>
    <t>Đỗ Hoàng</t>
  </si>
  <si>
    <t>Nguyễn Bình</t>
  </si>
  <si>
    <t>A0011180457</t>
  </si>
  <si>
    <t>Thu Hằngg</t>
  </si>
  <si>
    <t>Lan Huynh</t>
  </si>
  <si>
    <t>Nguyễn Luyến</t>
  </si>
  <si>
    <t>Nguyễn Nhi</t>
  </si>
  <si>
    <t>nguyen thi bach mai</t>
  </si>
  <si>
    <t>bm</t>
  </si>
  <si>
    <t>nguyen thi my linh</t>
  </si>
  <si>
    <t>20261012206949</t>
  </si>
  <si>
    <t>dinh thi hai yen</t>
  </si>
  <si>
    <t xml:space="preserve">
20261012207410</t>
  </si>
  <si>
    <t>nguyen van tam</t>
  </si>
  <si>
    <t>20261012208910</t>
  </si>
  <si>
    <t>pham thi ngoc</t>
  </si>
  <si>
    <t>20261012210059</t>
  </si>
  <si>
    <t>ho khang nguyen trong</t>
  </si>
  <si>
    <t>20261012209328</t>
  </si>
  <si>
    <t>nguyen thi ngoc trinh</t>
  </si>
  <si>
    <t xml:space="preserve">
20261012209748</t>
  </si>
  <si>
    <t>trieu thẻ cuong</t>
  </si>
  <si>
    <t>20261012213321</t>
  </si>
  <si>
    <t>duong vu uy</t>
  </si>
  <si>
    <t>20261012210553</t>
  </si>
  <si>
    <t>20260811888755</t>
  </si>
  <si>
    <t>bui duy thang</t>
  </si>
  <si>
    <t>20261012213762</t>
  </si>
  <si>
    <t>ha van nghia</t>
  </si>
  <si>
    <t>20261012213918</t>
  </si>
  <si>
    <t>tran van hieu</t>
  </si>
  <si>
    <t>20261012214586</t>
  </si>
  <si>
    <t>le thi minh anh</t>
  </si>
  <si>
    <t>20261012214604</t>
  </si>
  <si>
    <t>nguyen van viet</t>
  </si>
  <si>
    <t>20261012214930</t>
  </si>
  <si>
    <t>luu cong minh</t>
  </si>
  <si>
    <t>20261012214914</t>
  </si>
  <si>
    <t>vu van tiep</t>
  </si>
  <si>
    <t>20261012215140</t>
  </si>
  <si>
    <t>tran thi hoai</t>
  </si>
  <si>
    <t>20261012215157</t>
  </si>
  <si>
    <t>DAO CONG HAI</t>
  </si>
  <si>
    <t>20251110510214</t>
  </si>
  <si>
    <t>VAN CHI LE</t>
  </si>
  <si>
    <t>20261012210544</t>
  </si>
  <si>
    <t>NGOC NGAN TRUONG</t>
  </si>
  <si>
    <t>20261012209105</t>
  </si>
  <si>
    <t>TRONG HOANG PHAN</t>
  </si>
  <si>
    <t>20260912114679</t>
  </si>
  <si>
    <t>07083863040</t>
  </si>
  <si>
    <t>A0011544343</t>
  </si>
  <si>
    <t>HOANG NHAN NGUYEN</t>
  </si>
  <si>
    <t>20261012209313</t>
  </si>
  <si>
    <t>THI HUONG PHAM</t>
  </si>
  <si>
    <t>20261012209742</t>
  </si>
  <si>
    <t>THE CUONG TRIEU</t>
  </si>
  <si>
    <t>20261012213325</t>
  </si>
  <si>
    <t>VAN QUAN PHAM</t>
  </si>
  <si>
    <t>20261012210722</t>
  </si>
  <si>
    <t>VAN THANG NGUYEN</t>
  </si>
  <si>
    <t>20261012213560</t>
  </si>
  <si>
    <t>A0010977096</t>
  </si>
  <si>
    <t>07093268434</t>
  </si>
  <si>
    <t>A0011687443</t>
  </si>
  <si>
    <t>20261012214925</t>
  </si>
  <si>
    <t>07092225576</t>
  </si>
  <si>
    <t>A0010548227</t>
  </si>
  <si>
    <t>LINH CHI</t>
  </si>
  <si>
    <t>PHUC LIEU THIEN</t>
  </si>
  <si>
    <t>XUAN DOANH</t>
  </si>
  <si>
    <t>HO VAN HAU</t>
  </si>
  <si>
    <t>LE VAN THUONG DUC</t>
  </si>
  <si>
    <t>NGUYEN AN</t>
  </si>
  <si>
    <t>TRAN THỊ CHIEN</t>
  </si>
  <si>
    <t>KIEU TRANG</t>
  </si>
  <si>
    <t>TRAN THI HOP</t>
  </si>
  <si>
    <t>NGUYEN THI CUC</t>
  </si>
  <si>
    <t>20261012209359</t>
  </si>
  <si>
    <t>A0010525991</t>
  </si>
  <si>
    <t>HO NGOC BA</t>
  </si>
  <si>
    <t>20261012195672</t>
  </si>
  <si>
    <t>A0010686595</t>
  </si>
  <si>
    <t>DO THI HAO</t>
  </si>
  <si>
    <t>20260912067018</t>
  </si>
  <si>
    <t>A0011480040</t>
  </si>
  <si>
    <t>PHAM NGUYET THI HONG</t>
  </si>
  <si>
    <t>20261012200030</t>
  </si>
  <si>
    <t>A0010825715</t>
  </si>
  <si>
    <t>20261012201013</t>
  </si>
  <si>
    <t>20261012214568</t>
  </si>
  <si>
    <t>A0011152686</t>
  </si>
  <si>
    <t>VU NGOC SON</t>
  </si>
  <si>
    <t>20261012199399</t>
  </si>
  <si>
    <t>BUI DUC TRUNG</t>
  </si>
  <si>
    <t>20261012209937</t>
  </si>
  <si>
    <t>A0011240433</t>
  </si>
  <si>
    <t>Tưởng Việt Dũng A0011361723</t>
  </si>
  <si>
    <t>Thanh Thanh - A0011037242</t>
  </si>
  <si>
    <t>Le Xuan Hoang A0011171315</t>
  </si>
  <si>
    <t>A0011653891</t>
  </si>
  <si>
    <t>A0010736462</t>
  </si>
  <si>
    <t>A0010609111</t>
  </si>
  <si>
    <t>Nguyễn T. Minh Thư</t>
  </si>
  <si>
    <t>A0011207239</t>
  </si>
  <si>
    <t>A0011336565</t>
  </si>
  <si>
    <t>A0011270391</t>
  </si>
  <si>
    <t>A0011721425</t>
  </si>
  <si>
    <t>A0010426574</t>
  </si>
  <si>
    <t>Linh Dii</t>
  </si>
  <si>
    <t>A0011103062</t>
  </si>
  <si>
    <t>A0010688155</t>
  </si>
  <si>
    <t>A0011696536</t>
  </si>
  <si>
    <t>A0010299407</t>
  </si>
  <si>
    <t>A0011296299</t>
  </si>
  <si>
    <t>A0010830330</t>
  </si>
  <si>
    <t>A0010796336</t>
  </si>
  <si>
    <t>A0010545718</t>
  </si>
  <si>
    <t>A0011076212</t>
  </si>
  <si>
    <t>Thanh Trúc</t>
  </si>
  <si>
    <t>A0010776889</t>
  </si>
  <si>
    <t>A0010779456</t>
  </si>
  <si>
    <t>A0011177375</t>
  </si>
  <si>
    <t>A0010515483</t>
  </si>
  <si>
    <t>DAO MINH KHOA</t>
  </si>
  <si>
    <t>20261012209696</t>
  </si>
  <si>
    <t>NONG THI THOI</t>
  </si>
  <si>
    <t>20261012209842</t>
  </si>
  <si>
    <t>VY THI LUONG</t>
  </si>
  <si>
    <t>20261012209851</t>
  </si>
  <si>
    <t>A0011719810</t>
  </si>
  <si>
    <t>A0011456902</t>
  </si>
  <si>
    <t>A0010536047</t>
  </si>
  <si>
    <t>A0010382466</t>
  </si>
  <si>
    <t>A0010830535</t>
  </si>
  <si>
    <t>A0010956353</t>
  </si>
  <si>
    <t>A0011530171</t>
  </si>
  <si>
    <t>A0011315852</t>
  </si>
  <si>
    <t>A0010637703</t>
  </si>
  <si>
    <t>A0010338127</t>
  </si>
  <si>
    <t>A0010425919</t>
  </si>
  <si>
    <t>A0011006217</t>
  </si>
  <si>
    <t>A0011497308</t>
  </si>
  <si>
    <t>A0010598996</t>
  </si>
  <si>
    <t>A0010665021</t>
  </si>
  <si>
    <t>A0011084898</t>
  </si>
  <si>
    <t>A0011078537</t>
  </si>
  <si>
    <t>A0010965746</t>
  </si>
  <si>
    <t>Sam Sam</t>
  </si>
  <si>
    <t>A0011677756</t>
  </si>
  <si>
    <t>Thảo Vi</t>
  </si>
  <si>
    <t>A0011484909</t>
  </si>
  <si>
    <t>A0011174786</t>
  </si>
  <si>
    <t>A0011389713</t>
  </si>
  <si>
    <t>A0010627366</t>
  </si>
  <si>
    <t>A0010992660</t>
  </si>
  <si>
    <t>A0010965370</t>
  </si>
  <si>
    <t>A0010853605</t>
  </si>
  <si>
    <t>A0011565200</t>
  </si>
  <si>
    <t>A0010764862</t>
  </si>
  <si>
    <t>A0011532132</t>
  </si>
  <si>
    <t>NGUYEN KIEN TUONG</t>
  </si>
  <si>
    <t>20261012205455</t>
  </si>
  <si>
    <t>20261012207962</t>
  </si>
  <si>
    <t>LUU XUAN HUNG</t>
  </si>
  <si>
    <t>20261012209377</t>
  </si>
  <si>
    <t>20261012209369</t>
  </si>
  <si>
    <t>LE THI HOAI MO</t>
  </si>
  <si>
    <t>20261012211410</t>
  </si>
  <si>
    <t>CAO DUC MAY</t>
  </si>
  <si>
    <t>20261012210983</t>
  </si>
  <si>
    <t>20261012209760</t>
  </si>
  <si>
    <t>Lion-A0011431714</t>
  </si>
  <si>
    <t>Duy Jr A0011446279</t>
  </si>
  <si>
    <t>TRAN NHAT DUY</t>
  </si>
  <si>
    <t>0382269001</t>
  </si>
  <si>
    <t>20261012215161</t>
  </si>
  <si>
    <t>20261012215175</t>
  </si>
  <si>
    <t>PHAN THI LAN NHI</t>
  </si>
  <si>
    <t>20261012214921</t>
  </si>
  <si>
    <t>20261012214334</t>
  </si>
  <si>
    <t>10/10/2026</t>
  </si>
  <si>
    <t>NGUYEN VAN NGUYEN</t>
  </si>
  <si>
    <t>20261012210191</t>
  </si>
  <si>
    <t>20261012210277</t>
  </si>
  <si>
    <t>20261012210468</t>
  </si>
  <si>
    <t>20260912010526</t>
  </si>
  <si>
    <t>DINH PHUONG LINH</t>
  </si>
  <si>
    <t>20261012213580</t>
  </si>
  <si>
    <t>NGUYEN THI LAN ANH</t>
  </si>
  <si>
    <t>20261012214272</t>
  </si>
  <si>
    <t>20261012214649</t>
  </si>
  <si>
    <t>NGUYEN NGOC HAI</t>
  </si>
  <si>
    <t>20261012214754</t>
  </si>
  <si>
    <t>20260911992790</t>
  </si>
  <si>
    <t>QUACH THE LUONG</t>
  </si>
  <si>
    <t>20260811887566</t>
  </si>
  <si>
    <t>20261012215032</t>
  </si>
  <si>
    <t>DUONG VAN DUE</t>
  </si>
  <si>
    <t>20261012207897</t>
  </si>
  <si>
    <t>NGUYEN THI DIEM</t>
  </si>
  <si>
    <t>20261012215305</t>
  </si>
  <si>
    <t>BUI VAN GIAP</t>
  </si>
  <si>
    <t>A0011079551</t>
  </si>
  <si>
    <t>A0010414964</t>
  </si>
  <si>
    <t>A0010824403</t>
  </si>
  <si>
    <t>A0010201084</t>
  </si>
  <si>
    <t>A0010948097</t>
  </si>
  <si>
    <t>A0010296157</t>
  </si>
  <si>
    <t>A0010862993</t>
  </si>
  <si>
    <t>A0010717774</t>
  </si>
  <si>
    <t>A0010930152</t>
  </si>
  <si>
    <t>A0011497934</t>
  </si>
  <si>
    <t>A0010723128</t>
  </si>
  <si>
    <t>A0010571375</t>
  </si>
  <si>
    <t>NGUYEN GIA LINH</t>
  </si>
  <si>
    <t>A0011101384</t>
  </si>
  <si>
    <t>DAU VAN THIET</t>
  </si>
  <si>
    <t>A0011089688</t>
  </si>
  <si>
    <t xml:space="preserve">
</t>
  </si>
  <si>
    <t>20260711675763</t>
  </si>
  <si>
    <t>MAC THI THAO</t>
  </si>
  <si>
    <t>20260912033567</t>
  </si>
  <si>
    <t>20261012206805</t>
  </si>
  <si>
    <t>TRAN QUANG NAM</t>
  </si>
  <si>
    <t>20261012205555</t>
  </si>
  <si>
    <t>PHAM VAN CHANH</t>
  </si>
  <si>
    <t>20261012207868</t>
  </si>
  <si>
    <t>NGUYEN VAN PHUC</t>
  </si>
  <si>
    <t>20260811836261</t>
  </si>
  <si>
    <t>20261012208975</t>
  </si>
  <si>
    <t>20261012209473</t>
  </si>
  <si>
    <t>A0010932116</t>
  </si>
  <si>
    <t>20261012210472</t>
  </si>
  <si>
    <t>LE THI THU NGOC</t>
  </si>
  <si>
    <t>20251110293421</t>
  </si>
  <si>
    <t>20261012209641</t>
  </si>
  <si>
    <t>LY TIEN DAT</t>
  </si>
  <si>
    <t>20261012211191</t>
  </si>
  <si>
    <t>LE THI THAM</t>
  </si>
  <si>
    <t>20261012211408</t>
  </si>
  <si>
    <t xml:space="preserve">
BUI THI NGOC ANH</t>
  </si>
  <si>
    <t>20260511227688</t>
  </si>
  <si>
    <t>sender_id 
3899160863483821 
sender_name 
Đức Nguyện</t>
  </si>
  <si>
    <t>sender_id 
9916648661709210 
sender_name 
Sunny Nguyễn</t>
  </si>
  <si>
    <t>sender_id 
5531843630261409 
sender_name 
Tý Đỗ</t>
  </si>
  <si>
    <t>sender_id 
3254169581308712 
sender_name 
Dũng Phan</t>
  </si>
  <si>
    <t>sender_id 
26354292574188683 
sender_name 
Trần Đình Quyền</t>
  </si>
  <si>
    <t>sender_id 
38248634791446913 
sender_name 
Phạnn HĐức</t>
  </si>
  <si>
    <t>sender_id 
7235415853157491 
sender_name 
Hoài Thu</t>
  </si>
  <si>
    <t>sender_id 
4839846339403406 
sender_name 
Thế Quang</t>
  </si>
  <si>
    <t>sender_id 
8074232182630498 
sender_name 
Thu Hảo</t>
  </si>
  <si>
    <t>sender_id 
2870501352</t>
  </si>
  <si>
    <t>ender_id 
27460471520296301 
sender_name 
Tiên Khải Anh Khoa</t>
  </si>
  <si>
    <t>sender_id 
5617042178319909 
sender_name 
Vu Thi Huong</t>
  </si>
  <si>
    <t>sender_id 
4062656033838862 
sender_name 
Trương Hải</t>
  </si>
  <si>
    <t>sender_id 
25100978099498363 
sender_name 
Không Tên</t>
  </si>
  <si>
    <t>sender_id 
28994011516953294 
sender_name 
Yến Nhi</t>
  </si>
  <si>
    <t>sender_id 
28549215974728053 
sender_name 
시엉</t>
  </si>
  <si>
    <t>sender_id 
28625336273774504 
sender_name 
Anh Nguyen</t>
  </si>
  <si>
    <t>ender_id 
6808296279247732 
sender_name 
Tram Nguyen</t>
  </si>
  <si>
    <t>sender_id 
5460730664051917 
sender_name 
Tú Đoàn</t>
  </si>
  <si>
    <t>sender_id 
9975087379251298 
sender_name 
Hương Lê</t>
  </si>
  <si>
    <t>sender_id 
5751226761615463 
sender_name 
Như Quỳnh</t>
  </si>
  <si>
    <t>sender_id 
28408853102075620 
sender_name 
Nguyễn Luyến</t>
  </si>
  <si>
    <t>A0010947913</t>
  </si>
  <si>
    <t>7940403966053520</t>
  </si>
  <si>
    <t>A0011242312</t>
  </si>
  <si>
    <t>6725802917522970</t>
  </si>
  <si>
    <t>10031930493508200</t>
  </si>
  <si>
    <t>A0011361366</t>
  </si>
  <si>
    <t>32848806851434400</t>
  </si>
  <si>
    <t>A0011159440</t>
  </si>
  <si>
    <t>10045994692178900</t>
  </si>
  <si>
    <t>A0010982082</t>
  </si>
  <si>
    <t>24483669924557500</t>
  </si>
  <si>
    <t>A0011291466</t>
  </si>
  <si>
    <t>5013661948739590</t>
  </si>
  <si>
    <t>A0011096603</t>
  </si>
  <si>
    <t>24452664531048900</t>
  </si>
  <si>
    <t>A0010625577</t>
  </si>
  <si>
    <t>2671043602968280</t>
  </si>
  <si>
    <t>A0010804556</t>
  </si>
  <si>
    <t>3005616066127050</t>
  </si>
  <si>
    <t>A0010472032</t>
  </si>
  <si>
    <t>1580544545407740</t>
  </si>
  <si>
    <t>A0011388986</t>
  </si>
  <si>
    <t>8656818017719200</t>
  </si>
  <si>
    <t>7118134441632680</t>
  </si>
  <si>
    <t>A0010406079</t>
  </si>
  <si>
    <t>3602281799788510</t>
  </si>
  <si>
    <t>A0010709476</t>
  </si>
  <si>
    <t>3480205222074500</t>
  </si>
  <si>
    <t>A0011586499</t>
  </si>
  <si>
    <t>26419086854438600</t>
  </si>
  <si>
    <t>A0010155446</t>
  </si>
  <si>
    <t>2385636918149260</t>
  </si>
  <si>
    <t>25356033424042100</t>
  </si>
  <si>
    <t>2571738879581230</t>
  </si>
  <si>
    <t>A0010352299</t>
  </si>
  <si>
    <t>3649151148542620</t>
  </si>
  <si>
    <t>A0011340450</t>
  </si>
  <si>
    <t>24153075764368200</t>
  </si>
  <si>
    <t>A0011023289</t>
  </si>
  <si>
    <t>6800996623261570</t>
  </si>
  <si>
    <t>A0010970144</t>
  </si>
  <si>
    <t>5874900675951120</t>
  </si>
  <si>
    <t>2701071219984690</t>
  </si>
  <si>
    <t>A0010304346</t>
  </si>
  <si>
    <t>4018544078188490</t>
  </si>
  <si>
    <t>a0010847442</t>
  </si>
  <si>
    <t>27370090275970900</t>
  </si>
  <si>
    <t>A0010544703</t>
  </si>
  <si>
    <t>7123577751020010</t>
  </si>
  <si>
    <t>A0010826782</t>
  </si>
  <si>
    <t>5417972041635140</t>
  </si>
  <si>
    <t>A0011433149</t>
  </si>
  <si>
    <t>25606539745673000</t>
  </si>
  <si>
    <t>A0011006378</t>
  </si>
  <si>
    <t>5648927131819590</t>
  </si>
  <si>
    <t>A0010674183</t>
  </si>
  <si>
    <t>25714755194795600</t>
  </si>
  <si>
    <t>A0010296614</t>
  </si>
  <si>
    <t>3539949279383800</t>
  </si>
  <si>
    <t>A0011574502</t>
  </si>
  <si>
    <t>26730144506585400</t>
  </si>
  <si>
    <t>2055469201206450</t>
  </si>
  <si>
    <t>A0010707477</t>
  </si>
  <si>
    <t>4443597989100870</t>
  </si>
  <si>
    <t>A0010632599</t>
  </si>
  <si>
    <t>A0011641885</t>
  </si>
  <si>
    <t>29116424664714900</t>
  </si>
  <si>
    <t>A0011322788</t>
  </si>
  <si>
    <t>5924774014286740</t>
  </si>
  <si>
    <t>A0011155748</t>
  </si>
  <si>
    <t>24349223464724100</t>
  </si>
  <si>
    <t>A0010502224</t>
  </si>
  <si>
    <t>3883184805095440</t>
  </si>
  <si>
    <t>A0010552246</t>
  </si>
  <si>
    <t>9513451162004280</t>
  </si>
  <si>
    <t>A0011059631</t>
  </si>
  <si>
    <t>9229564780419320</t>
  </si>
  <si>
    <t>A0010666129</t>
  </si>
  <si>
    <t>4208566279247860</t>
  </si>
  <si>
    <t>A0010635682</t>
  </si>
  <si>
    <t>25998493306422700</t>
  </si>
  <si>
    <t>A0011040507</t>
  </si>
  <si>
    <t>6032313673530620</t>
  </si>
  <si>
    <t>A0010763393</t>
  </si>
  <si>
    <t>4001255983331720</t>
  </si>
  <si>
    <t>A0010826034</t>
  </si>
  <si>
    <t>5488654554575610</t>
  </si>
  <si>
    <t>A0010945221</t>
  </si>
  <si>
    <t>5554501824679020</t>
  </si>
  <si>
    <t>A0010488760</t>
  </si>
  <si>
    <t>25006035245721700</t>
  </si>
  <si>
    <t>A0010851688</t>
  </si>
  <si>
    <t>5428302283893550</t>
  </si>
  <si>
    <t>27599082859779600</t>
  </si>
  <si>
    <t>1368687683162430</t>
  </si>
  <si>
    <t>2655187547929010</t>
  </si>
  <si>
    <t>5971608249551230</t>
  </si>
  <si>
    <t>8185944761475670</t>
  </si>
  <si>
    <t>a0011355566</t>
  </si>
  <si>
    <t>23945870458404100</t>
  </si>
  <si>
    <t>A0010716589</t>
  </si>
  <si>
    <t>2595474813853480</t>
  </si>
  <si>
    <t>A0010949890</t>
  </si>
  <si>
    <t>7064995490178320</t>
  </si>
  <si>
    <t>3719219071466870</t>
  </si>
  <si>
    <t>2392892617493280</t>
  </si>
  <si>
    <t>A0011340848</t>
  </si>
  <si>
    <t>25394994626786800</t>
  </si>
  <si>
    <t>A0010353682</t>
  </si>
  <si>
    <t>24126647657037300</t>
  </si>
  <si>
    <t>6859003300888440</t>
  </si>
  <si>
    <t>A0011376212</t>
  </si>
  <si>
    <t>9789926444376390</t>
  </si>
  <si>
    <t>2081663505267010</t>
  </si>
  <si>
    <t>31885290617782900</t>
  </si>
  <si>
    <t>3082162835139670</t>
  </si>
  <si>
    <t>29119872264286500</t>
  </si>
  <si>
    <t>A0011496118</t>
  </si>
  <si>
    <t>24887542270905400</t>
  </si>
  <si>
    <t>Pé My</t>
  </si>
  <si>
    <t>28360492213650200</t>
  </si>
  <si>
    <t>A0011221631</t>
  </si>
  <si>
    <t>28229552680080300</t>
  </si>
  <si>
    <t>A0010646079</t>
  </si>
  <si>
    <t>2700784313344030</t>
  </si>
  <si>
    <t>4889117104485880</t>
  </si>
  <si>
    <t>A0011003076</t>
  </si>
  <si>
    <t>5277618252328310</t>
  </si>
  <si>
    <t>20260911955025</t>
  </si>
  <si>
    <t xml:space="preserve"> 2929892907117493</t>
  </si>
  <si>
    <t>A0010851631</t>
  </si>
  <si>
    <t>20260911961720</t>
  </si>
  <si>
    <t xml:space="preserve"> 2483012481804363</t>
  </si>
  <si>
    <t>20260912057383</t>
  </si>
  <si>
    <t xml:space="preserve"> 5593406344072135</t>
  </si>
  <si>
    <t>A0010948610</t>
  </si>
  <si>
    <t>6265101446888552</t>
  </si>
  <si>
    <t>A0010848232</t>
  </si>
  <si>
    <t>20260911944197</t>
  </si>
  <si>
    <t xml:space="preserve"> 2654669721230163</t>
  </si>
  <si>
    <t>A0010657670</t>
  </si>
  <si>
    <t>20261012214780</t>
  </si>
  <si>
    <t xml:space="preserve"> 27398966159752875</t>
  </si>
  <si>
    <t>A0011382190</t>
  </si>
  <si>
    <t>9051810524844737</t>
  </si>
  <si>
    <t>A0010968687</t>
  </si>
  <si>
    <t>20261012156704</t>
  </si>
  <si>
    <t>anhvan20144@gmail.com</t>
  </si>
  <si>
    <t>20261012158474</t>
  </si>
  <si>
    <t>4139426872750467</t>
  </si>
  <si>
    <t>A0010720420</t>
  </si>
  <si>
    <t>20261012214898</t>
  </si>
  <si>
    <t>5525972014176121</t>
  </si>
  <si>
    <t>20261012160532</t>
  </si>
  <si>
    <t xml:space="preserve"> 6243434165729643</t>
  </si>
  <si>
    <t>A0010743751</t>
  </si>
  <si>
    <t>DO THI TRANG</t>
  </si>
  <si>
    <t>9163627576984362</t>
  </si>
  <si>
    <t xml:space="preserve">9032513116787004
</t>
  </si>
  <si>
    <t>5796395647103364</t>
  </si>
  <si>
    <t>PHAN THI MY HOI</t>
  </si>
  <si>
    <t>LINH DINH PHUONG</t>
  </si>
  <si>
    <t>32848806851434408</t>
  </si>
  <si>
    <t>TRAN VAN DUNG</t>
  </si>
  <si>
    <t>2504203943011013</t>
  </si>
  <si>
    <t>BIEN VAN KHANH</t>
  </si>
  <si>
    <t>8606347579469590</t>
  </si>
  <si>
    <t>TO VAN QUYNH</t>
  </si>
  <si>
    <t>24452664531048983</t>
  </si>
  <si>
    <t>HO VAN PRINH</t>
  </si>
  <si>
    <t>LE THANH CONG</t>
  </si>
  <si>
    <t xml:space="preserve">8143758979028313
</t>
  </si>
  <si>
    <t>TRAN THI UOC</t>
  </si>
  <si>
    <t>2612224472208044</t>
  </si>
  <si>
    <t>28994011516953294</t>
  </si>
  <si>
    <t>5340248399392502</t>
  </si>
  <si>
    <t>TRAN THI THANH THUY</t>
  </si>
  <si>
    <t>4966257230156131</t>
  </si>
  <si>
    <t>NGUYEN THI THANH THUY</t>
  </si>
  <si>
    <t>6065633966838599</t>
  </si>
  <si>
    <t>7690655557633928</t>
  </si>
  <si>
    <t>5075732212553587</t>
  </si>
  <si>
    <t>NGUYEN CHIEU DANG</t>
  </si>
  <si>
    <t xml:space="preserve">2993459484047066 </t>
  </si>
  <si>
    <t>TRUONG CONG TRUONG SON</t>
  </si>
  <si>
    <t xml:space="preserve">2629687357116173 </t>
  </si>
  <si>
    <t>HOANG VAN THANH</t>
  </si>
  <si>
    <t>2961562760542372</t>
  </si>
  <si>
    <t>NGUYEN TU</t>
  </si>
  <si>
    <t>8350689334981434
26307578732238423
'26307578732238423</t>
  </si>
  <si>
    <t>NGUYEN LAN ANH</t>
  </si>
  <si>
    <t xml:space="preserve">2603810826326680
</t>
  </si>
  <si>
    <t>LE TRONG MINH THUAN</t>
  </si>
  <si>
    <t>HOANG MINH SON</t>
  </si>
  <si>
    <t>7115913168464521</t>
  </si>
  <si>
    <t>HUN LA SAU</t>
  </si>
  <si>
    <t xml:space="preserve">24153075764368250
</t>
  </si>
  <si>
    <t>HOANG THI NGOC</t>
  </si>
  <si>
    <t>6467269476617059</t>
  </si>
  <si>
    <t>DANG THI NGOC MAI</t>
  </si>
  <si>
    <t>2165107950174430</t>
  </si>
  <si>
    <t>LE THI THU HA</t>
  </si>
  <si>
    <t>27537236572542262</t>
  </si>
  <si>
    <t>TRINH CONG MINH</t>
  </si>
  <si>
    <t>6599800333391776</t>
  </si>
  <si>
    <t>NGUYEN THUY DUY</t>
  </si>
  <si>
    <t>24734838346165106</t>
  </si>
  <si>
    <t>LE THI MUA THU</t>
  </si>
  <si>
    <t>2746401562149423</t>
  </si>
  <si>
    <t>NGUYEN THI HUAN</t>
  </si>
  <si>
    <t>24553600107645598</t>
  </si>
  <si>
    <t>NGUYEN NGOC SU</t>
  </si>
  <si>
    <t>3451050334999535</t>
  </si>
  <si>
    <t>PHAN THI HIEU</t>
  </si>
  <si>
    <t>5375391625829527</t>
  </si>
  <si>
    <t>DO CHI BAO</t>
  </si>
  <si>
    <t>5299543626754387</t>
  </si>
  <si>
    <t>DUONG VAN CHINH</t>
  </si>
  <si>
    <t>5528235217290387</t>
  </si>
  <si>
    <t>5466006176853204</t>
  </si>
  <si>
    <t>LE XUAN DAM</t>
  </si>
  <si>
    <t>8847035038679316</t>
  </si>
  <si>
    <t>6780618848653204</t>
  </si>
  <si>
    <t>9838967022819960</t>
  </si>
  <si>
    <t>PHAN DUY TINH</t>
  </si>
  <si>
    <t>3823350491083501</t>
  </si>
  <si>
    <t>HO HOANG QUYNH ANH</t>
  </si>
  <si>
    <t>6295743743856521</t>
  </si>
  <si>
    <t>5927650003970407</t>
  </si>
  <si>
    <t>TRAN THI THANH NGAN</t>
  </si>
  <si>
    <t>2527907997287344</t>
  </si>
  <si>
    <t>LUU THI XUAN VIEN</t>
  </si>
  <si>
    <t>4911550812229583</t>
  </si>
  <si>
    <t>PHUNG THI LUYEN</t>
  </si>
  <si>
    <t>7181007958648408</t>
  </si>
  <si>
    <t>MAI THU NGUYET</t>
  </si>
  <si>
    <t>26016680181318529</t>
  </si>
  <si>
    <t>NGUYEN HA GIANG</t>
  </si>
  <si>
    <t>25887765914180719</t>
  </si>
  <si>
    <t>ng thi nga</t>
  </si>
  <si>
    <t>20261012175990</t>
  </si>
  <si>
    <t>ng tham</t>
  </si>
  <si>
    <t>2417356865037574</t>
  </si>
  <si>
    <t>duc quang</t>
  </si>
  <si>
    <t>20261012209800</t>
  </si>
  <si>
    <t>kim hong</t>
  </si>
  <si>
    <t>20261012211411</t>
  </si>
  <si>
    <t>bich thuy</t>
  </si>
  <si>
    <t>20261012211074</t>
  </si>
  <si>
    <t>thu phuong</t>
  </si>
  <si>
    <t>20261012209296</t>
  </si>
  <si>
    <t>dinh manh tuong</t>
  </si>
  <si>
    <t>ng thi thu</t>
  </si>
  <si>
    <t>nhu y</t>
  </si>
  <si>
    <t>20260811787591</t>
  </si>
  <si>
    <t>diem trang</t>
  </si>
  <si>
    <t>20260912016702</t>
  </si>
  <si>
    <t>nhat linh</t>
  </si>
  <si>
    <t>thuc ha</t>
  </si>
  <si>
    <t>7218358354856326</t>
  </si>
  <si>
    <t>thai huong</t>
  </si>
  <si>
    <t>20260912047919</t>
  </si>
  <si>
    <t>van thoai</t>
  </si>
  <si>
    <t>20260912133972</t>
  </si>
  <si>
    <t>van hoa</t>
  </si>
  <si>
    <t>20261012174772</t>
  </si>
  <si>
    <t>khi khuc khich</t>
  </si>
  <si>
    <t xml:space="preserve"> 25094258460262837</t>
  </si>
  <si>
    <t>dao minh</t>
  </si>
  <si>
    <t xml:space="preserve"> 7436194919817432</t>
  </si>
  <si>
    <t>hoang cuc</t>
  </si>
  <si>
    <t>5556237151141111</t>
  </si>
  <si>
    <t>dao van ung</t>
  </si>
  <si>
    <t>vu ha</t>
  </si>
  <si>
    <t>202610122078282</t>
  </si>
  <si>
    <t>luong thi vy</t>
  </si>
  <si>
    <t xml:space="preserve">26362629420031922 </t>
  </si>
  <si>
    <t>anh duy</t>
  </si>
  <si>
    <t>20261012214895</t>
  </si>
  <si>
    <t>thanh thang</t>
  </si>
  <si>
    <t>20261012213673</t>
  </si>
  <si>
    <t>hong quan</t>
  </si>
  <si>
    <t>20261012213685</t>
  </si>
  <si>
    <t>20261012210372</t>
  </si>
  <si>
    <t xml:space="preserve">Phong </t>
  </si>
  <si>
    <t>20261012214688</t>
  </si>
  <si>
    <t>20261012200110</t>
  </si>
  <si>
    <t>20261012200133</t>
  </si>
  <si>
    <t>20261012202183</t>
  </si>
  <si>
    <t>20261012203165</t>
  </si>
  <si>
    <t>20261012203462</t>
  </si>
  <si>
    <t>20261012203803</t>
  </si>
  <si>
    <t>20261012203816</t>
  </si>
  <si>
    <t>20261012203999</t>
  </si>
  <si>
    <t>20261012204095</t>
  </si>
  <si>
    <t>20261012204101</t>
  </si>
  <si>
    <t>20261012204274</t>
  </si>
  <si>
    <t>20261012204761</t>
  </si>
  <si>
    <t>20261012205058</t>
  </si>
  <si>
    <t>20261012205879</t>
  </si>
  <si>
    <t>20261012206216</t>
  </si>
  <si>
    <t>20261012206705</t>
  </si>
  <si>
    <t>20261012207310</t>
  </si>
  <si>
    <t>20261012208010</t>
  </si>
  <si>
    <t>20261012208295</t>
  </si>
  <si>
    <t>20261012208414</t>
  </si>
  <si>
    <t>20261012205001</t>
  </si>
  <si>
    <t>20261012208998</t>
  </si>
  <si>
    <t>20261012174914</t>
  </si>
  <si>
    <t>20261012209170</t>
  </si>
  <si>
    <t>20261012209249</t>
  </si>
  <si>
    <t>20260811813767</t>
  </si>
  <si>
    <t>20261012209397</t>
  </si>
  <si>
    <t>20261012215392</t>
  </si>
  <si>
    <t>20261012196264</t>
  </si>
  <si>
    <t>20261012209531</t>
  </si>
  <si>
    <t>20261012209558</t>
  </si>
  <si>
    <t>20261012209566</t>
  </si>
  <si>
    <t>20261012209562</t>
  </si>
  <si>
    <t>20261012209930</t>
  </si>
  <si>
    <t>20261012209935</t>
  </si>
  <si>
    <t>20261012210284</t>
  </si>
  <si>
    <t>20261012210583</t>
  </si>
  <si>
    <t>20261012213609</t>
  </si>
  <si>
    <t xml:space="preserve">Dịch contact </t>
  </si>
  <si>
    <t>20261012213625</t>
  </si>
  <si>
    <t>20261012213682</t>
  </si>
  <si>
    <t>VAN DUY NGUYEN</t>
  </si>
  <si>
    <t>20261012213986</t>
  </si>
  <si>
    <t>A0010293464</t>
  </si>
  <si>
    <t>THI TUYET NHUNG DINH</t>
  </si>
  <si>
    <t>20261012214307</t>
  </si>
  <si>
    <t>A0011289755</t>
  </si>
  <si>
    <t>HOAI NAM PHAN</t>
  </si>
  <si>
    <t>20261012214316</t>
  </si>
  <si>
    <t>A0010951970</t>
  </si>
  <si>
    <t>VAN DUNG TRAN</t>
  </si>
  <si>
    <t>20260811882182</t>
  </si>
  <si>
    <t>A0010776378</t>
  </si>
  <si>
    <t>THI MAI NGUYEN</t>
  </si>
  <si>
    <t>20261012214715</t>
  </si>
  <si>
    <t>A0011581555</t>
  </si>
  <si>
    <t>DO THANH CONG</t>
  </si>
  <si>
    <t>20261012210510</t>
  </si>
  <si>
    <t>A0011345327</t>
  </si>
  <si>
    <t>THI MY LINH</t>
  </si>
  <si>
    <t>20261012214788</t>
  </si>
  <si>
    <t>A0011556616</t>
  </si>
  <si>
    <t>20261012214806</t>
  </si>
  <si>
    <t>LY THI NHAY</t>
  </si>
  <si>
    <t>20261012208862</t>
  </si>
  <si>
    <t>A0010952409</t>
  </si>
  <si>
    <t>HAI BANG</t>
  </si>
  <si>
    <t>CONG PHUC</t>
  </si>
  <si>
    <t>DANH DUNG TRAN</t>
  </si>
  <si>
    <t>20260811860610</t>
  </si>
  <si>
    <t>A0010871221</t>
  </si>
  <si>
    <t>TRAN VAN HAI</t>
  </si>
  <si>
    <t>20260911993312</t>
  </si>
  <si>
    <t>A0011007483</t>
  </si>
  <si>
    <t>NGUYEN DUC</t>
  </si>
  <si>
    <t>20261012215340</t>
  </si>
  <si>
    <t>A0010628398</t>
  </si>
  <si>
    <t>NGUYEN HUU PHUONG</t>
  </si>
  <si>
    <t>20261012215481</t>
  </si>
  <si>
    <t>A0010745528</t>
  </si>
  <si>
    <t>20261012215512</t>
  </si>
  <si>
    <t>VAN THANH LE</t>
  </si>
  <si>
    <t>20261012215580</t>
  </si>
  <si>
    <t>A0010829549</t>
  </si>
  <si>
    <t>THU HIEN ROAN</t>
  </si>
  <si>
    <t>20261012215647</t>
  </si>
  <si>
    <t>ly.ntk1@altius-link.com.vn</t>
  </si>
  <si>
    <t>A0010689843</t>
  </si>
  <si>
    <t>BUI VAN CUONG</t>
  </si>
  <si>
    <t>A0010488505</t>
  </si>
  <si>
    <t>HA VAN NGHIA</t>
  </si>
  <si>
    <t>A0011221022</t>
  </si>
  <si>
    <t>LE DINH DUNG</t>
  </si>
  <si>
    <t>A0011122217</t>
  </si>
  <si>
    <t>HOANG VAN TUAN</t>
  </si>
  <si>
    <t>A0010497985</t>
  </si>
  <si>
    <t>VO THI KIM QUYEN</t>
  </si>
  <si>
    <t>A0011046218</t>
  </si>
  <si>
    <t>PHAN HOAI NAM</t>
  </si>
  <si>
    <t>A0010846780</t>
  </si>
  <si>
    <t>VO MY HANH</t>
  </si>
  <si>
    <t>A0010557936</t>
  </si>
  <si>
    <t>TRAN VAN CHINH</t>
  </si>
  <si>
    <t>A0011526115</t>
  </si>
  <si>
    <t>PHAN THI HANG NY</t>
  </si>
  <si>
    <t>A0010289365</t>
  </si>
  <si>
    <t>A0011036308</t>
  </si>
  <si>
    <t>HOANG VAN GIAP</t>
  </si>
  <si>
    <t>A0010850291</t>
  </si>
  <si>
    <t>TRAN QUOC HAI</t>
  </si>
  <si>
    <t>A0010492499</t>
  </si>
  <si>
    <t>A0011316074</t>
  </si>
  <si>
    <t>TRAN VAN TUAN</t>
  </si>
  <si>
    <t>LE PHUC THINH</t>
  </si>
  <si>
    <t>A0010995374</t>
  </si>
  <si>
    <t>PHAM THI VANG</t>
  </si>
  <si>
    <t>A0011163575</t>
  </si>
  <si>
    <t>LANG THI DUONG</t>
  </si>
  <si>
    <t>A0011095730</t>
  </si>
  <si>
    <t>BUI GIANG THAO</t>
  </si>
  <si>
    <t>2595669540525526</t>
  </si>
  <si>
    <t>CHU THI TINH</t>
  </si>
  <si>
    <t>6004703372943127</t>
  </si>
  <si>
    <t>NGUYEN THI THUY TRINH</t>
  </si>
  <si>
    <t>NGUYEN THI HAY</t>
  </si>
  <si>
    <t>2112343375485265</t>
  </si>
  <si>
    <t>DAM THI LIEU</t>
  </si>
  <si>
    <t>3201005433336396</t>
  </si>
  <si>
    <t>THI TAM NGUYEN</t>
  </si>
  <si>
    <t>26283285154648599</t>
  </si>
  <si>
    <t>VO THI BAO TRAM</t>
  </si>
  <si>
    <t>28611769175146986</t>
  </si>
  <si>
    <t>6270841382973042</t>
  </si>
  <si>
    <t>Trần Văn Mạnh</t>
  </si>
  <si>
    <t>8085655451467605</t>
  </si>
  <si>
    <t>DANG XUAN TRUONG</t>
  </si>
  <si>
    <t>5504141072978502</t>
  </si>
  <si>
    <t xml:space="preserve">LE XUAN HOANG </t>
  </si>
  <si>
    <t>25316768168024887</t>
  </si>
  <si>
    <t>5791638180894129</t>
  </si>
  <si>
    <t>LE HUYEN THI THANH</t>
  </si>
  <si>
    <t>20260811909476</t>
  </si>
  <si>
    <t xml:space="preserve">NGUYEN THI HUONG </t>
  </si>
  <si>
    <t>20261012213689</t>
  </si>
  <si>
    <t xml:space="preserve">DINH QUANG TUONG </t>
  </si>
  <si>
    <t>20261012213635</t>
  </si>
  <si>
    <t xml:space="preserve">TRAN VAN NINH </t>
  </si>
  <si>
    <t>20261012213781</t>
  </si>
  <si>
    <t xml:space="preserve">TRAN VAN TRONG </t>
  </si>
  <si>
    <t>20260912064082</t>
  </si>
  <si>
    <t xml:space="preserve">HOANG HAI ANH </t>
  </si>
  <si>
    <t>20260911984090</t>
  </si>
  <si>
    <t xml:space="preserve">DAO THI HOANG TUYET </t>
  </si>
  <si>
    <t xml:space="preserve">DIEU UNG </t>
  </si>
  <si>
    <t xml:space="preserve">TRUC NGUYEN </t>
  </si>
  <si>
    <t xml:space="preserve">NGUYEN THI THI </t>
  </si>
  <si>
    <t>A0011710772</t>
  </si>
  <si>
    <t xml:space="preserve">NGUYEN MAI HA </t>
  </si>
  <si>
    <t xml:space="preserve">VU HUONG </t>
  </si>
  <si>
    <t>A0011697053</t>
  </si>
  <si>
    <t xml:space="preserve">BUI THI PHUONG LAN </t>
  </si>
  <si>
    <t>A0010632533</t>
  </si>
  <si>
    <t>A0010320545</t>
  </si>
  <si>
    <t xml:space="preserve">PHUONG TRANG </t>
  </si>
  <si>
    <t xml:space="preserve">LANH </t>
  </si>
  <si>
    <t xml:space="preserve">TRAN NGOC LAN </t>
  </si>
  <si>
    <t>A0010709608</t>
  </si>
  <si>
    <t xml:space="preserve">HUYNH NHU </t>
  </si>
  <si>
    <t xml:space="preserve">NGUYEN THI QUYNH ANH </t>
  </si>
  <si>
    <t>A0010721715</t>
  </si>
  <si>
    <t>BUI NGOC KIEN</t>
  </si>
  <si>
    <t xml:space="preserve">HOANG VAN PHUONG </t>
  </si>
  <si>
    <t>A0010591419</t>
  </si>
  <si>
    <t xml:space="preserve">NGUYEN VAN TU </t>
  </si>
  <si>
    <t xml:space="preserve">NGUYEN CHI LINH </t>
  </si>
  <si>
    <t xml:space="preserve">NGO VAN DANG </t>
  </si>
  <si>
    <t>A0010271802</t>
  </si>
  <si>
    <t xml:space="preserve">NGUYEN THI DUNG </t>
  </si>
  <si>
    <t>A0011570917</t>
  </si>
  <si>
    <t xml:space="preserve">NGUYEN THI THUY LIÊU </t>
  </si>
  <si>
    <t>A0011696191</t>
  </si>
  <si>
    <t xml:space="preserve">LE THI PHUC </t>
  </si>
  <si>
    <t xml:space="preserve">NGUYEN THI MY LINH </t>
  </si>
  <si>
    <t>A0010469690</t>
  </si>
  <si>
    <t xml:space="preserve">VU THI HOE </t>
  </si>
  <si>
    <t xml:space="preserve">HUYNH THI BAO NGOC </t>
  </si>
  <si>
    <t>a0010996471</t>
  </si>
  <si>
    <t xml:space="preserve">NGUYEN THI NAM </t>
  </si>
  <si>
    <t xml:space="preserve">NGO THUY QUYNH </t>
  </si>
  <si>
    <t xml:space="preserve">NGUYEN THI DOAN </t>
  </si>
  <si>
    <t>A0011357157</t>
  </si>
  <si>
    <t xml:space="preserve">NGUYEN VAN ANH </t>
  </si>
  <si>
    <t xml:space="preserve">PHAM THI THU HAO </t>
  </si>
  <si>
    <t xml:space="preserve">NGUYEN XUAN HAU </t>
  </si>
  <si>
    <t>A0011149184</t>
  </si>
  <si>
    <t xml:space="preserve">NGUYEN THI KIM THO </t>
  </si>
  <si>
    <t xml:space="preserve">NGUYEN VAN QUANG  </t>
  </si>
  <si>
    <t xml:space="preserve">NGUYEN NHU THO </t>
  </si>
  <si>
    <t>A0010655961</t>
  </si>
  <si>
    <t xml:space="preserve">DO DUC HAU </t>
  </si>
  <si>
    <t>A0010751264</t>
  </si>
  <si>
    <t xml:space="preserve">DAO THI OANH </t>
  </si>
  <si>
    <t>20261012209367</t>
  </si>
  <si>
    <t xml:space="preserve">LE VAN CHI </t>
  </si>
  <si>
    <t xml:space="preserve">DO THI THU </t>
  </si>
  <si>
    <t>20261012211458</t>
  </si>
  <si>
    <t xml:space="preserve">TRAN VAN TUAN </t>
  </si>
  <si>
    <t>20261012213556</t>
  </si>
  <si>
    <t>20260911982569</t>
  </si>
  <si>
    <t xml:space="preserve">NGUYEN THI TRA </t>
  </si>
  <si>
    <t>20261012215336</t>
  </si>
  <si>
    <t xml:space="preserve">NGUYEN THI BACH MAI </t>
  </si>
  <si>
    <t xml:space="preserve">PHAN ANH TUAN </t>
  </si>
  <si>
    <t>20261012215490</t>
  </si>
  <si>
    <t xml:space="preserve">DAO CONG HAI </t>
  </si>
  <si>
    <t>20261012215516</t>
  </si>
  <si>
    <t xml:space="preserve">NGUYEN KHANH SU </t>
  </si>
  <si>
    <t>20260811933988</t>
  </si>
  <si>
    <t xml:space="preserve">HO CHI CHUNG </t>
  </si>
  <si>
    <t>20261012215551</t>
  </si>
  <si>
    <t xml:space="preserve">LE HONG QUANG </t>
  </si>
  <si>
    <t>20261012215629</t>
  </si>
  <si>
    <t xml:space="preserve">TRAN THO ANH </t>
  </si>
  <si>
    <t>20261012218110</t>
  </si>
  <si>
    <t>Hoang Nghia</t>
  </si>
  <si>
    <t>Quy Rùa A0011132521</t>
  </si>
  <si>
    <t>Vi Quốc Thắng - A0011330036</t>
  </si>
  <si>
    <t>Nguyễn Lan Hương</t>
  </si>
  <si>
    <t>BUI KHAC TUNG A0010683781</t>
  </si>
  <si>
    <t>Nguyễn Thị Hải Yến  A0011621693</t>
  </si>
  <si>
    <t>Hoàng An  A0011496180</t>
  </si>
  <si>
    <t>A0010460170</t>
  </si>
  <si>
    <t>28266226219734400</t>
  </si>
  <si>
    <t>A0010854942</t>
  </si>
  <si>
    <t>8229800110424980</t>
  </si>
  <si>
    <t>6082440288458420</t>
  </si>
  <si>
    <t>A0010988152</t>
  </si>
  <si>
    <t>8423635327647350</t>
  </si>
  <si>
    <t>A0010933036</t>
  </si>
  <si>
    <t>5169844996454680</t>
  </si>
  <si>
    <t>A0011503439</t>
  </si>
  <si>
    <t>25683908644644700</t>
  </si>
  <si>
    <t>Lan Hoa</t>
  </si>
  <si>
    <t>A0011001856</t>
  </si>
  <si>
    <t>5510991455636900</t>
  </si>
  <si>
    <t>A0010744638</t>
  </si>
  <si>
    <t>8225430570864960</t>
  </si>
  <si>
    <t>A0011023291</t>
  </si>
  <si>
    <t>6589550184411260</t>
  </si>
  <si>
    <t>A0011151010</t>
  </si>
  <si>
    <t>9193766430642960</t>
  </si>
  <si>
    <t>Lê Thị Lương</t>
  </si>
  <si>
    <t>28665553586388900</t>
  </si>
  <si>
    <t>A0010848300</t>
  </si>
  <si>
    <t>4380506972069720</t>
  </si>
  <si>
    <t>A0010656100</t>
  </si>
  <si>
    <t>2537374589659510</t>
  </si>
  <si>
    <t>A0011329286</t>
  </si>
  <si>
    <t>7693934184060040</t>
  </si>
  <si>
    <t>A0011494176</t>
  </si>
  <si>
    <t>24815534491436600</t>
  </si>
  <si>
    <t>A0011389289</t>
  </si>
  <si>
    <t>10097664360317800</t>
  </si>
  <si>
    <t>A0010964837</t>
  </si>
  <si>
    <t>7852693221475450</t>
  </si>
  <si>
    <t>A0011171948</t>
  </si>
  <si>
    <t>25072667999046500</t>
  </si>
  <si>
    <t>A0011468255</t>
  </si>
  <si>
    <t>24731725479769600</t>
  </si>
  <si>
    <t>A0010949213</t>
  </si>
  <si>
    <t>6094303873941880</t>
  </si>
  <si>
    <t>A0011020657</t>
  </si>
  <si>
    <t>9068138086592010</t>
  </si>
  <si>
    <t>A0010974579</t>
  </si>
  <si>
    <t>8391995064207060</t>
  </si>
  <si>
    <t>A0010361524</t>
  </si>
  <si>
    <t>3046231278734380</t>
  </si>
  <si>
    <t>A0011056486</t>
  </si>
  <si>
    <t>6309885902403820</t>
  </si>
  <si>
    <t>A0010528972</t>
  </si>
  <si>
    <t>4893865020669260</t>
  </si>
  <si>
    <t>A0010426646</t>
  </si>
  <si>
    <t>3693763737342960</t>
  </si>
  <si>
    <t>A0010607764</t>
  </si>
  <si>
    <t>2298073083585510</t>
  </si>
  <si>
    <t>A0011640374</t>
  </si>
  <si>
    <t>27493059973683900</t>
  </si>
  <si>
    <t>LAM VAN DAT</t>
  </si>
  <si>
    <t>20260911991744</t>
  </si>
  <si>
    <t>A0010772094</t>
  </si>
  <si>
    <t>BUI HUY HOANG</t>
  </si>
  <si>
    <t>20261012219609</t>
  </si>
  <si>
    <t>A0010934403</t>
  </si>
  <si>
    <t>VO THI THUY TRANG</t>
  </si>
  <si>
    <t>20261012219684</t>
  </si>
  <si>
    <t>A0010592117</t>
  </si>
  <si>
    <t>LE HUY THONG</t>
  </si>
  <si>
    <t>20261012219628</t>
  </si>
  <si>
    <t>A0011067894</t>
  </si>
  <si>
    <t>NGO THI HUYEN</t>
  </si>
  <si>
    <t>20261012218052</t>
  </si>
  <si>
    <t>PHAM TRUNG NAM</t>
  </si>
  <si>
    <t>20261012218111</t>
  </si>
  <si>
    <t>A0010947137</t>
  </si>
  <si>
    <t>20261012218228</t>
  </si>
  <si>
    <t>A0010464917</t>
  </si>
  <si>
    <t>NGUYEN QUYNH TRANG</t>
  </si>
  <si>
    <t>20261012218243</t>
  </si>
  <si>
    <t>A0011096078</t>
  </si>
  <si>
    <t>20261012218345</t>
  </si>
  <si>
    <t>DANG NGOC PHUONG</t>
  </si>
  <si>
    <t>20261012217934</t>
  </si>
  <si>
    <t>A0010551440</t>
  </si>
  <si>
    <t>LY PHI LONG</t>
  </si>
  <si>
    <t>20261012216128</t>
  </si>
  <si>
    <t>NGUYEN CONG HA</t>
  </si>
  <si>
    <t>20261012218364</t>
  </si>
  <si>
    <t>A0011088593</t>
  </si>
  <si>
    <t>VU VAN LUU</t>
  </si>
  <si>
    <t>20261012215642</t>
  </si>
  <si>
    <t>A0010709083</t>
  </si>
  <si>
    <t>A0010553958</t>
  </si>
  <si>
    <t>DUONG THI HANH</t>
  </si>
  <si>
    <t>20261012218895</t>
  </si>
  <si>
    <t>A0010980497</t>
  </si>
  <si>
    <t>A0010601049</t>
  </si>
  <si>
    <t>LE THI ANH DUYEN</t>
  </si>
  <si>
    <t>20261012219150</t>
  </si>
  <si>
    <t>A0011026270</t>
  </si>
  <si>
    <t>20261012218953</t>
  </si>
  <si>
    <t>DAO THI TO QUYEN</t>
  </si>
  <si>
    <t>20261012218782</t>
  </si>
  <si>
    <t>A0011192311</t>
  </si>
  <si>
    <t>PHAN VAN LANG</t>
  </si>
  <si>
    <t>20261012218820</t>
  </si>
  <si>
    <t>A0010541412</t>
  </si>
  <si>
    <t>TRAN THI DIEM CHI</t>
  </si>
  <si>
    <t>20261012218871</t>
  </si>
  <si>
    <t>A0011200474</t>
  </si>
  <si>
    <t>SY THI HANG</t>
  </si>
  <si>
    <t>20261012219211</t>
  </si>
  <si>
    <t>A0010462357</t>
  </si>
  <si>
    <t>20260912042889</t>
  </si>
  <si>
    <t>20261012219322</t>
  </si>
  <si>
    <t>A0010610732</t>
  </si>
  <si>
    <t>NGUYEN THANH BINH</t>
  </si>
  <si>
    <t>20261012219354</t>
  </si>
  <si>
    <t>A0011518441</t>
  </si>
  <si>
    <t>28068543812800500</t>
  </si>
  <si>
    <t>7720185808048380</t>
  </si>
  <si>
    <t>A0011236755</t>
  </si>
  <si>
    <t>5791234560915510</t>
  </si>
  <si>
    <t>A0011035166</t>
  </si>
  <si>
    <t>1996626387108070</t>
  </si>
  <si>
    <t>A0010637274</t>
  </si>
  <si>
    <t>28911217051843700</t>
  </si>
  <si>
    <t>7767280736640640</t>
  </si>
  <si>
    <t>A0010950069</t>
  </si>
  <si>
    <t>8894829127261290</t>
  </si>
  <si>
    <t>2355555517887710</t>
  </si>
  <si>
    <t>A0010426733</t>
  </si>
  <si>
    <t>7336352269777150</t>
  </si>
  <si>
    <t>A0011064072</t>
  </si>
  <si>
    <t>2390150541066320</t>
  </si>
  <si>
    <t>A0010600872</t>
  </si>
  <si>
    <t>6251475864901290</t>
  </si>
  <si>
    <t>A0010600070</t>
  </si>
  <si>
    <t>6526402840728610</t>
  </si>
  <si>
    <t>A0010985251</t>
  </si>
  <si>
    <t>3799711123459850</t>
  </si>
  <si>
    <t>2017401798373370</t>
  </si>
  <si>
    <t>A0010431625</t>
  </si>
  <si>
    <t>24230318226612400</t>
  </si>
  <si>
    <t>A0010290998</t>
  </si>
  <si>
    <t>7522939147741020</t>
  </si>
  <si>
    <t>A0010744354</t>
  </si>
  <si>
    <t>8396041407190410</t>
  </si>
  <si>
    <t>A0011334035</t>
  </si>
  <si>
    <t>3485807951451180</t>
  </si>
  <si>
    <t>A0010275756</t>
  </si>
  <si>
    <t>2847315132025960</t>
  </si>
  <si>
    <t>A0010741981</t>
  </si>
  <si>
    <t>5880140265343190</t>
  </si>
  <si>
    <t>A0010792054</t>
  </si>
  <si>
    <t>5671686872910390</t>
  </si>
  <si>
    <t>A0011670367</t>
  </si>
  <si>
    <t>8984667344879910</t>
  </si>
  <si>
    <t>5801745736526720</t>
  </si>
  <si>
    <t>A0010982900</t>
  </si>
  <si>
    <t>27276381838668100</t>
  </si>
  <si>
    <t>A0011498628</t>
  </si>
  <si>
    <t>8822989627761350</t>
  </si>
  <si>
    <t>A0011214250</t>
  </si>
  <si>
    <t>8672995169415720</t>
  </si>
  <si>
    <t>A0011288848</t>
  </si>
  <si>
    <t>08044687111</t>
  </si>
  <si>
    <t>NGUYEN THI ANH</t>
  </si>
  <si>
    <t>TRAN THI MY HUONG</t>
  </si>
  <si>
    <t>PHAN HIEN MINH TU</t>
  </si>
  <si>
    <t>PHAM MINH THU</t>
  </si>
  <si>
    <t>DANG SY DUC</t>
  </si>
  <si>
    <t>DANG XUAN THONG</t>
  </si>
  <si>
    <t>BUI VAN LINH</t>
  </si>
  <si>
    <t>NGO THI THUY LINH</t>
  </si>
  <si>
    <t>NGUYEN VAN HAU</t>
  </si>
  <si>
    <t>A0010830802</t>
  </si>
  <si>
    <t>A0010293439</t>
  </si>
  <si>
    <t>A0010332288</t>
  </si>
  <si>
    <t>A0010226062</t>
  </si>
  <si>
    <t>A0010860436</t>
  </si>
  <si>
    <t>A0011150098</t>
  </si>
  <si>
    <t>A0011421693</t>
  </si>
  <si>
    <t>A0010526413</t>
  </si>
  <si>
    <t>A0011286726</t>
  </si>
  <si>
    <t>A0010559049</t>
  </si>
  <si>
    <t>A0010859032</t>
  </si>
  <si>
    <t>A0010464685</t>
  </si>
  <si>
    <t>A0011053054</t>
  </si>
  <si>
    <t>A0011457354</t>
  </si>
  <si>
    <t>A0010780772</t>
  </si>
  <si>
    <t>A0011019894</t>
  </si>
  <si>
    <t>A0010933993</t>
  </si>
  <si>
    <t>A0010423757</t>
  </si>
  <si>
    <t>A0010789042</t>
  </si>
  <si>
    <t>A0010925604</t>
  </si>
  <si>
    <t>A0010683995</t>
  </si>
  <si>
    <t>A0010742285</t>
  </si>
  <si>
    <t>A0011434706</t>
  </si>
  <si>
    <t>A0011007519</t>
  </si>
  <si>
    <t>A0010562649</t>
  </si>
  <si>
    <t>A0011027500</t>
  </si>
  <si>
    <t>A0010945799</t>
  </si>
  <si>
    <t>A0010656504</t>
  </si>
  <si>
    <t>A0010537516</t>
  </si>
  <si>
    <t>A0010837846</t>
  </si>
  <si>
    <t>A0011242112</t>
  </si>
  <si>
    <t>A0010718495</t>
  </si>
  <si>
    <t>A0010844380</t>
  </si>
  <si>
    <t>đã phát hành thẻ nạp tiền</t>
  </si>
  <si>
    <t>"sender_id
2585210208179003
sender_name
Minh Quyết"</t>
  </si>
  <si>
    <t>A0010659107</t>
  </si>
  <si>
    <r>
      <rPr>
        <sz val="11"/>
        <color theme="1"/>
        <rFont val="Calibri"/>
        <charset val="134"/>
      </rPr>
      <t xml:space="preserve">sender_id </t>
    </r>
    <r>
      <rPr>
        <sz val="11"/>
        <color theme="1"/>
        <rFont val="Calibri"/>
        <charset val="134"/>
      </rPr>
      <t xml:space="preserve">
</t>
    </r>
    <r>
      <rPr>
        <sz val="11"/>
        <color theme="1"/>
        <rFont val="Calibri"/>
        <charset val="134"/>
      </rPr>
      <t xml:space="preserve">4867344913293496 </t>
    </r>
    <r>
      <rPr>
        <sz val="11"/>
        <color theme="1"/>
        <rFont val="Calibri"/>
        <charset val="134"/>
      </rPr>
      <t xml:space="preserve">
</t>
    </r>
    <r>
      <rPr>
        <sz val="11"/>
        <color theme="1"/>
        <rFont val="Calibri"/>
        <charset val="134"/>
      </rPr>
      <t xml:space="preserve">sender_name </t>
    </r>
    <r>
      <rPr>
        <sz val="11"/>
        <color theme="1"/>
        <rFont val="Calibri"/>
        <charset val="134"/>
      </rPr>
      <t xml:space="preserve">
</t>
    </r>
    <r>
      <rPr>
        <sz val="11"/>
        <color theme="1"/>
        <rFont val="Calibri"/>
        <charset val="134"/>
      </rPr>
      <t>Mỹ Tiên</t>
    </r>
  </si>
  <si>
    <t>A0010661316</t>
  </si>
  <si>
    <r>
      <rPr>
        <sz val="11"/>
        <color theme="1"/>
        <rFont val="Calibri"/>
        <charset val="134"/>
      </rPr>
      <t xml:space="preserve">sender_id </t>
    </r>
    <r>
      <rPr>
        <sz val="11"/>
        <color theme="1"/>
        <rFont val="Calibri"/>
        <charset val="134"/>
      </rPr>
      <t xml:space="preserve">
</t>
    </r>
    <r>
      <rPr>
        <sz val="11"/>
        <color theme="1"/>
        <rFont val="Calibri"/>
        <charset val="134"/>
      </rPr>
      <t xml:space="preserve">1672977712790043 </t>
    </r>
    <r>
      <rPr>
        <sz val="11"/>
        <color theme="1"/>
        <rFont val="Calibri"/>
        <charset val="134"/>
      </rPr>
      <t xml:space="preserve">
</t>
    </r>
    <r>
      <rPr>
        <sz val="11"/>
        <color theme="1"/>
        <rFont val="Calibri"/>
        <charset val="134"/>
      </rPr>
      <t xml:space="preserve">sender_name </t>
    </r>
    <r>
      <rPr>
        <sz val="11"/>
        <color theme="1"/>
        <rFont val="Calibri"/>
        <charset val="134"/>
      </rPr>
      <t xml:space="preserve">
</t>
    </r>
    <r>
      <rPr>
        <sz val="11"/>
        <color theme="1"/>
        <rFont val="Calibri"/>
        <charset val="134"/>
      </rPr>
      <t>Minh Nghĩa</t>
    </r>
  </si>
  <si>
    <t>A0010287528</t>
  </si>
  <si>
    <t>"sender_id
7367539553271785
sender_name
Tăng Thảo"</t>
  </si>
  <si>
    <t>A0010869620</t>
  </si>
  <si>
    <t>"sender_id
8020141558025937
sender_name
Phan Sĩ Hùng"</t>
  </si>
  <si>
    <t>A0010617748</t>
  </si>
  <si>
    <t>HUYNH TRONG NHAN</t>
  </si>
  <si>
    <t>20260711750257</t>
  </si>
  <si>
    <t>A0010826205</t>
  </si>
  <si>
    <t>TRAN VAN CAU</t>
  </si>
  <si>
    <t>20261012218157</t>
  </si>
  <si>
    <t>A0010567561</t>
  </si>
  <si>
    <t>20261012177027</t>
  </si>
  <si>
    <t>DUONG THI MINH THUAN</t>
  </si>
  <si>
    <t>20260811895199</t>
  </si>
  <si>
    <t>A0011113780</t>
  </si>
  <si>
    <t>GUYEN THI HANH</t>
  </si>
  <si>
    <t>20261012210327</t>
  </si>
  <si>
    <t>A0010474493</t>
  </si>
  <si>
    <t>THI THUONG</t>
  </si>
  <si>
    <t>20261012215090</t>
  </si>
  <si>
    <t>XEO XUAN HAI</t>
  </si>
  <si>
    <t>20261012215112</t>
  </si>
  <si>
    <t>A0011475009</t>
  </si>
  <si>
    <t>XUAN SON</t>
  </si>
  <si>
    <t>20261012215432</t>
  </si>
  <si>
    <t>DAO VIET XUAN</t>
  </si>
  <si>
    <t>20261012215798</t>
  </si>
  <si>
    <t>A0010737844</t>
  </si>
  <si>
    <t>20261012216131</t>
  </si>
  <si>
    <t>A0011706398</t>
  </si>
  <si>
    <t>NGUYEN TRONG LINH</t>
  </si>
  <si>
    <t>20261012216141</t>
  </si>
  <si>
    <t>A0010980629</t>
  </si>
  <si>
    <t>VAN SUYEN</t>
  </si>
  <si>
    <t>20261012218304</t>
  </si>
  <si>
    <t>20261012218432</t>
  </si>
  <si>
    <t>20261012218542</t>
  </si>
  <si>
    <t>20260911991070</t>
  </si>
  <si>
    <t>LE THI LONG</t>
  </si>
  <si>
    <t>20261012219345</t>
  </si>
  <si>
    <t>A0011222391</t>
  </si>
  <si>
    <t>VU THI TRANG</t>
  </si>
  <si>
    <t>20261012219220</t>
  </si>
  <si>
    <t>A0011007496</t>
  </si>
  <si>
    <t>20260711686229</t>
  </si>
  <si>
    <t>20260912043170</t>
  </si>
  <si>
    <t>A0010548889</t>
  </si>
  <si>
    <t>HOANG THE ANH</t>
  </si>
  <si>
    <t>20260911999648</t>
  </si>
  <si>
    <t>A0010298596</t>
  </si>
  <si>
    <t>20260811916247</t>
  </si>
  <si>
    <t>A0010968059</t>
  </si>
  <si>
    <t>20260912066117</t>
  </si>
  <si>
    <t>A0011038034</t>
  </si>
  <si>
    <t>TRAN THI NGUYET</t>
  </si>
  <si>
    <t>20260911955632</t>
  </si>
  <si>
    <t>A0010947517</t>
  </si>
  <si>
    <t>20261012204512</t>
  </si>
  <si>
    <t>BUI HAI DUONG</t>
  </si>
  <si>
    <t>20261012215641</t>
  </si>
  <si>
    <t>A0010826595</t>
  </si>
  <si>
    <t>PHAN HAI QUAN</t>
  </si>
  <si>
    <t>20261012218920</t>
  </si>
  <si>
    <t>A0010832548</t>
  </si>
  <si>
    <t>NGUYEN HONG DIEP</t>
  </si>
  <si>
    <t>20261012218532</t>
  </si>
  <si>
    <t>A0010874422</t>
  </si>
  <si>
    <t>20261012166365</t>
  </si>
  <si>
    <t>MAC QUANG KHAI</t>
  </si>
  <si>
    <t>20261012217877</t>
  </si>
  <si>
    <t>A0010705883</t>
  </si>
  <si>
    <t>20261012210591</t>
  </si>
  <si>
    <t>VO THI LAN ANH</t>
  </si>
  <si>
    <t>20261012216132</t>
  </si>
  <si>
    <t>A0010790224</t>
  </si>
  <si>
    <t>TRAN THI LAN</t>
  </si>
  <si>
    <t>20261012218079</t>
  </si>
  <si>
    <t>A0011020864</t>
  </si>
  <si>
    <t>20261012199375</t>
  </si>
  <si>
    <t>20261012209899</t>
  </si>
  <si>
    <t>20261012218888</t>
  </si>
  <si>
    <t>20261012218300</t>
  </si>
  <si>
    <t>A0011144833</t>
  </si>
  <si>
    <t>LE VAN TRUONG</t>
  </si>
  <si>
    <t>20261012218450</t>
  </si>
  <si>
    <t>A0011407376</t>
  </si>
  <si>
    <t>NGUYEN BA THANG</t>
  </si>
  <si>
    <t>20261012219207</t>
  </si>
  <si>
    <t>A0010705894</t>
  </si>
  <si>
    <t>20260912033651</t>
  </si>
  <si>
    <t>HÀ NGỌC QUÝ</t>
  </si>
  <si>
    <t>A0011158388</t>
  </si>
  <si>
    <t>TRAN VAN MANH</t>
  </si>
  <si>
    <t>A0011196434</t>
  </si>
  <si>
    <t>HOANG TIEN DUNG</t>
  </si>
  <si>
    <t>A0011421160</t>
  </si>
  <si>
    <t>A0010456696</t>
  </si>
  <si>
    <t>DOAN THI THUY</t>
  </si>
  <si>
    <t>A0011045963</t>
  </si>
  <si>
    <t>DOAN PHUONG THAO</t>
  </si>
  <si>
    <t>A0011512787</t>
  </si>
  <si>
    <t>A0011157609</t>
  </si>
  <si>
    <t>DUONG VAN NGA</t>
  </si>
  <si>
    <t>A0010884405</t>
  </si>
  <si>
    <t>Nguyễn Anh Đức</t>
  </si>
  <si>
    <t>24157580133894393</t>
  </si>
  <si>
    <t>TRINH XUAN TUNG</t>
  </si>
  <si>
    <t>A0010311605</t>
  </si>
  <si>
    <t>THACH NGOC CAO SAN</t>
  </si>
  <si>
    <t>A0011429407</t>
  </si>
  <si>
    <t>PHAM THI THU THUY</t>
  </si>
  <si>
    <t>A0010494118</t>
  </si>
  <si>
    <t xml:space="preserve">Bùi Mai Kiều </t>
  </si>
  <si>
    <t>37939536235692514</t>
  </si>
  <si>
    <t>TRAN THIEN TUE</t>
  </si>
  <si>
    <t>A0010420137</t>
  </si>
  <si>
    <t>Giang Nguyễn</t>
  </si>
  <si>
    <t>28620512220900000</t>
  </si>
  <si>
    <t>A0011123588</t>
  </si>
  <si>
    <t>LE PHUONG THI BICH</t>
  </si>
  <si>
    <t>A0010929912</t>
  </si>
  <si>
    <t>Khúc Ngọc</t>
  </si>
  <si>
    <t>2925473587547120</t>
  </si>
  <si>
    <t>BUI THI DAO</t>
  </si>
  <si>
    <t>PHAN VAN MANH</t>
  </si>
  <si>
    <t>20260811861760</t>
  </si>
  <si>
    <t>tran tho anh</t>
  </si>
  <si>
    <t>20251110296768</t>
  </si>
  <si>
    <t>20260911954971</t>
  </si>
  <si>
    <t>20260912026280</t>
  </si>
  <si>
    <t>nguyen thi oanh</t>
  </si>
  <si>
    <t>20261012218508</t>
  </si>
  <si>
    <t>PHAM THI BICH TRAM</t>
  </si>
  <si>
    <t>20251110374442</t>
  </si>
  <si>
    <t>20251110373942</t>
  </si>
  <si>
    <t>Ngân Hoàng</t>
  </si>
  <si>
    <t>Minh Việt</t>
  </si>
  <si>
    <t>Tuyet Mai</t>
  </si>
  <si>
    <t>Kevin Duy</t>
  </si>
  <si>
    <t>Trịnh Xuân Phong</t>
  </si>
  <si>
    <t>H末n</t>
  </si>
  <si>
    <t>Shông Tôjng</t>
  </si>
  <si>
    <t>Hồng Vân</t>
  </si>
  <si>
    <t>Duyên NT</t>
  </si>
  <si>
    <t>Hà Huy Hoàng</t>
  </si>
  <si>
    <t>Hoàng Thị Thương</t>
  </si>
  <si>
    <t>Đinh Hoàng Quân</t>
  </si>
  <si>
    <t>Trường Soan</t>
  </si>
  <si>
    <t>Trần Quang</t>
  </si>
  <si>
    <t>Đỗ Hảii Nam</t>
  </si>
  <si>
    <t>Huy Nguyễn</t>
  </si>
  <si>
    <t>ヴーテイ ハー</t>
  </si>
  <si>
    <t>Đình Phong</t>
  </si>
  <si>
    <t>Hùng Võ Văn</t>
  </si>
  <si>
    <t>Xuân Diệu</t>
  </si>
  <si>
    <t>Huyen Pham</t>
  </si>
  <si>
    <t>Thủy Tinh</t>
  </si>
  <si>
    <t>Thùy Nhung</t>
  </si>
  <si>
    <t>Dung Bích Lê</t>
  </si>
  <si>
    <t>Văn Việt</t>
  </si>
  <si>
    <t>nguyen thanh co</t>
  </si>
  <si>
    <t>20261012213713</t>
  </si>
  <si>
    <t>nguyen van son</t>
  </si>
  <si>
    <t>20261012215293</t>
  </si>
  <si>
    <t>20260911955022</t>
  </si>
  <si>
    <t>do ngoc lanh</t>
  </si>
  <si>
    <t>20261012215937</t>
  </si>
  <si>
    <t>trinh trong nam</t>
  </si>
  <si>
    <t>20261012215981</t>
  </si>
  <si>
    <t>pham phuong dong</t>
  </si>
  <si>
    <t>20261012215957</t>
  </si>
  <si>
    <t>tran dinh phuong</t>
  </si>
  <si>
    <t>20261012218414</t>
  </si>
  <si>
    <t>20260911982317</t>
  </si>
  <si>
    <t>nguyen xuna trung</t>
  </si>
  <si>
    <t>20261012219058</t>
  </si>
  <si>
    <t>duong van dung</t>
  </si>
  <si>
    <t>20261012219310</t>
  </si>
  <si>
    <t xml:space="preserve">TRINH TRONG NAM </t>
  </si>
  <si>
    <t>20260711717131</t>
  </si>
  <si>
    <t xml:space="preserve">TRAN THI THUONG </t>
  </si>
  <si>
    <t>20261012218289</t>
  </si>
  <si>
    <t xml:space="preserve">NGUYEN PHUONG ANH </t>
  </si>
  <si>
    <t>20261012218460</t>
  </si>
  <si>
    <t>20261012218499</t>
  </si>
  <si>
    <t xml:space="preserve">TRAN THI NGUYET </t>
  </si>
  <si>
    <t>20261012218504</t>
  </si>
  <si>
    <t xml:space="preserve">PHAM THI BICH CHAM </t>
  </si>
  <si>
    <t>20261012218604</t>
  </si>
  <si>
    <t xml:space="preserve">NGUYEN THANH HUE </t>
  </si>
  <si>
    <t>20261012218613</t>
  </si>
  <si>
    <t xml:space="preserve">CHU THI HAI YEN </t>
  </si>
  <si>
    <t>20261012218646</t>
  </si>
  <si>
    <t xml:space="preserve">DUONG VAN HIEU </t>
  </si>
  <si>
    <t>20260911982794</t>
  </si>
  <si>
    <t xml:space="preserve">NGO VAN HUNG </t>
  </si>
  <si>
    <t>20261012218653</t>
  </si>
  <si>
    <t xml:space="preserve">VO THI CAM TIEN </t>
  </si>
  <si>
    <t>20261012218655</t>
  </si>
  <si>
    <t>20261012218235</t>
  </si>
  <si>
    <t>20261012215864</t>
  </si>
  <si>
    <t>HOANG NAM DIEU</t>
  </si>
  <si>
    <t>20261012218677</t>
  </si>
  <si>
    <t>20260912044790</t>
  </si>
  <si>
    <t xml:space="preserve">HUYNH TRONG NHAN </t>
  </si>
  <si>
    <t>20261012218543</t>
  </si>
  <si>
    <t xml:space="preserve">NGO VAN TUNG </t>
  </si>
  <si>
    <t>20261012218744</t>
  </si>
  <si>
    <t>BUI VAN VIET</t>
  </si>
  <si>
    <t>20261012218967</t>
  </si>
  <si>
    <t xml:space="preserve">NGUYEN THI HUYEN </t>
  </si>
  <si>
    <t>20260912084221</t>
  </si>
  <si>
    <t xml:space="preserve">NGUYEN VAN KHOA </t>
  </si>
  <si>
    <t>20261012215284</t>
  </si>
  <si>
    <t>20260911966453</t>
  </si>
  <si>
    <t xml:space="preserve">THAI THI HUYEN </t>
  </si>
  <si>
    <t>20261012218353</t>
  </si>
  <si>
    <t xml:space="preserve">TRAN NHAT DUY </t>
  </si>
  <si>
    <t>20261012213853</t>
  </si>
  <si>
    <t xml:space="preserve">TRAN VAN THO </t>
  </si>
  <si>
    <t>20261012218232</t>
  </si>
  <si>
    <t xml:space="preserve">PHAN THI HANH </t>
  </si>
  <si>
    <t>20261012219157</t>
  </si>
  <si>
    <t xml:space="preserve">PHAM VAN DUONG </t>
  </si>
  <si>
    <t>20261012219252</t>
  </si>
  <si>
    <t xml:space="preserve">PHAM DUC TUYEN </t>
  </si>
  <si>
    <t>20261012219326</t>
  </si>
  <si>
    <t xml:space="preserve">TRAN THI KIM THOA </t>
  </si>
  <si>
    <t>20261012219325</t>
  </si>
  <si>
    <t xml:space="preserve">NGUYEN KHAC MINH </t>
  </si>
  <si>
    <t>20261012219209</t>
  </si>
  <si>
    <t xml:space="preserve">HA THANH DUONG </t>
  </si>
  <si>
    <t>20261012218806</t>
  </si>
  <si>
    <t xml:space="preserve">HO THI HOA </t>
  </si>
  <si>
    <t>20261012219522</t>
  </si>
  <si>
    <t xml:space="preserve">TRUONG THI HA </t>
  </si>
  <si>
    <t>A0011720009</t>
  </si>
  <si>
    <t xml:space="preserve">PHUNG NHAT TAI </t>
  </si>
  <si>
    <t xml:space="preserve">NGUYEN TUAN ANH </t>
  </si>
  <si>
    <t>A0011281827</t>
  </si>
  <si>
    <t xml:space="preserve">MINH MINH </t>
  </si>
  <si>
    <t xml:space="preserve">VU VAN TRUNG </t>
  </si>
  <si>
    <t>A0010353325</t>
  </si>
  <si>
    <t xml:space="preserve">NGUYEN VAN THANG </t>
  </si>
  <si>
    <t xml:space="preserve">PHAN VAN DUNG </t>
  </si>
  <si>
    <t xml:space="preserve">DOAN THI AN </t>
  </si>
  <si>
    <t>A0010911111</t>
  </si>
  <si>
    <t xml:space="preserve">NGUYEN THI KIM HOA </t>
  </si>
  <si>
    <t>A0011068505</t>
  </si>
  <si>
    <t xml:space="preserve">NGUYEN THI TUONG VI </t>
  </si>
  <si>
    <t xml:space="preserve">LE THI BICH PHUONG </t>
  </si>
  <si>
    <t>A0011169791</t>
  </si>
  <si>
    <t xml:space="preserve">PHAM VAN LINH </t>
  </si>
  <si>
    <t xml:space="preserve">PHAM VAN NGHIA </t>
  </si>
  <si>
    <t>A0010710797</t>
  </si>
  <si>
    <t xml:space="preserve">DOAN THI THUY </t>
  </si>
  <si>
    <t xml:space="preserve">MY DUYEN </t>
  </si>
  <si>
    <t xml:space="preserve">MINH HIEU </t>
  </si>
  <si>
    <t xml:space="preserve">DUONG THI THAO </t>
  </si>
  <si>
    <t>A0010916707</t>
  </si>
  <si>
    <t xml:space="preserve">PHAM THI THU THUY </t>
  </si>
  <si>
    <t xml:space="preserve">PHAM QUYNH TUYET NHI </t>
  </si>
  <si>
    <t>A0011471118</t>
  </si>
  <si>
    <t xml:space="preserve">NGUYEN VAN TRINH </t>
  </si>
  <si>
    <t>A0010237553</t>
  </si>
  <si>
    <t xml:space="preserve">BUI THI CHUNG </t>
  </si>
  <si>
    <t>A0011225956</t>
  </si>
  <si>
    <t xml:space="preserve">DONG VAN HUNG </t>
  </si>
  <si>
    <t>A0010316443</t>
  </si>
  <si>
    <t xml:space="preserve">NGUYEN VIET NHAT </t>
  </si>
  <si>
    <t>A0010777384</t>
  </si>
  <si>
    <t xml:space="preserve">TRAN THI HOAN </t>
  </si>
  <si>
    <t>A0010986713</t>
  </si>
  <si>
    <t xml:space="preserve">NGUYEN THANH THAO </t>
  </si>
  <si>
    <t xml:space="preserve">Y THAM MLO NIE </t>
  </si>
  <si>
    <t>A0011622634</t>
  </si>
  <si>
    <t xml:space="preserve">THOA H'RO MAH </t>
  </si>
  <si>
    <t xml:space="preserve">NGUYEN THI THU HUONG </t>
  </si>
  <si>
    <t xml:space="preserve">CA NGUYEN LE QUYEN </t>
  </si>
  <si>
    <t xml:space="preserve">TRAN THI MO </t>
  </si>
  <si>
    <t>A0010602195</t>
  </si>
  <si>
    <t>A0011010229</t>
  </si>
  <si>
    <t xml:space="preserve">LE THI MAI </t>
  </si>
  <si>
    <t>A0011008777</t>
  </si>
  <si>
    <t xml:space="preserve">NGUYEN HIEN  DUONG </t>
  </si>
  <si>
    <t xml:space="preserve">NGUYEN THI THOM </t>
  </si>
  <si>
    <t>A0010363684</t>
  </si>
  <si>
    <t xml:space="preserve">HO SY THANG </t>
  </si>
  <si>
    <t>A0010581658</t>
  </si>
  <si>
    <t xml:space="preserve">TRAN TUAN ANH </t>
  </si>
  <si>
    <t xml:space="preserve">CAO VAN VINH </t>
  </si>
  <si>
    <t>A0011219642</t>
  </si>
  <si>
    <t xml:space="preserve">NGUYEN THI MAI ANH </t>
  </si>
  <si>
    <t>A0011185284</t>
  </si>
  <si>
    <t xml:space="preserve">TUYET MAII </t>
  </si>
  <si>
    <t xml:space="preserve">BUI THI SANG </t>
  </si>
  <si>
    <t>A0010490530</t>
  </si>
  <si>
    <t xml:space="preserve">PHAM THI HIEN </t>
  </si>
  <si>
    <t>A0011110884</t>
  </si>
  <si>
    <t>A0011669959</t>
  </si>
  <si>
    <t xml:space="preserve">DANG THI HIEN </t>
  </si>
  <si>
    <t>A0010706666</t>
  </si>
  <si>
    <t xml:space="preserve">PHAM MINH TUAN </t>
  </si>
  <si>
    <t>A0011311482</t>
  </si>
  <si>
    <t xml:space="preserve">GIANG NGUYEN </t>
  </si>
  <si>
    <t xml:space="preserve">DO HONG VINH </t>
  </si>
  <si>
    <t>A0010656861</t>
  </si>
  <si>
    <t xml:space="preserve">VU THI TRANG </t>
  </si>
  <si>
    <t>A0011056566</t>
  </si>
  <si>
    <t xml:space="preserve">KHUC NGOC </t>
  </si>
  <si>
    <t xml:space="preserve">PHUNG THI KIM HA </t>
  </si>
  <si>
    <t>A0011689309</t>
  </si>
  <si>
    <t xml:space="preserve">NGUYEN THI SOAN </t>
  </si>
  <si>
    <t>20261012219713</t>
  </si>
  <si>
    <t xml:space="preserve">DIEP VAN NGHIA </t>
  </si>
  <si>
    <t>20261012219849</t>
  </si>
  <si>
    <t>Mỹ Lan   A0011291223</t>
  </si>
  <si>
    <t>Em Thuận A0011663709</t>
  </si>
  <si>
    <t>Nguyễn Văn Đông- A0011498097</t>
  </si>
  <si>
    <t>Mỹ Phượng</t>
  </si>
  <si>
    <t>Khúc Mỹ Linh - A0011621697</t>
  </si>
  <si>
    <t>Nguyễn Hào</t>
  </si>
  <si>
    <t>Duyên Duyên</t>
  </si>
  <si>
    <t>Phương Linh A0011678894</t>
  </si>
  <si>
    <t>Dư Thị Thơm_A0010503929</t>
  </si>
  <si>
    <t>Dương Thị Thuận</t>
  </si>
  <si>
    <t>Thanh Tân</t>
  </si>
  <si>
    <t>Nguyen Van Thanh A0011462584</t>
  </si>
  <si>
    <t>07085640375</t>
  </si>
  <si>
    <t>07083031998</t>
  </si>
  <si>
    <t>08089754002</t>
  </si>
  <si>
    <t>07084622339</t>
  </si>
  <si>
    <t>DANG HONG MAI</t>
  </si>
  <si>
    <t>BUI MAI KIEU</t>
  </si>
  <si>
    <t>A0011690905</t>
  </si>
  <si>
    <t>A0011603024</t>
  </si>
  <si>
    <t>NGUYEN LUONG PHI</t>
  </si>
  <si>
    <t>A0011584322</t>
  </si>
  <si>
    <t>TRAN DUONG THAM</t>
  </si>
  <si>
    <t>A0011671837</t>
  </si>
  <si>
    <t>CAO NGUYEN DANG KHOI</t>
  </si>
  <si>
    <t>A0011671834</t>
  </si>
  <si>
    <t>A0010802350</t>
  </si>
  <si>
    <t>A0011055271</t>
  </si>
  <si>
    <t>A0010506905</t>
  </si>
  <si>
    <t>DO THUY THU</t>
  </si>
  <si>
    <t>A0010692163</t>
  </si>
  <si>
    <r>
      <rPr>
        <sz val="11"/>
        <color rgb="FF000000"/>
        <rFont val="Calibri"/>
        <charset val="134"/>
        <scheme val="minor"/>
      </rPr>
      <t xml:space="preserve">NGUYEN </t>
    </r>
    <r>
      <rPr>
        <b/>
        <sz val="11"/>
        <color rgb="FF000000"/>
        <rFont val="Calibri"/>
        <charset val="134"/>
        <scheme val="minor"/>
      </rPr>
      <t>BA HOAN</t>
    </r>
  </si>
  <si>
    <t>A0010940507</t>
  </si>
  <si>
    <t>HOANG VAN THAO</t>
  </si>
  <si>
    <t>A0011070630</t>
  </si>
  <si>
    <t>TRUONG THI DOAN TRANG</t>
  </si>
  <si>
    <t>A0011313785</t>
  </si>
  <si>
    <t>LAI VAN LONG</t>
  </si>
  <si>
    <t>A0010984128</t>
  </si>
  <si>
    <t>PHAM THI HONG NGOC</t>
  </si>
  <si>
    <t>A0011392140</t>
  </si>
  <si>
    <t>HOANG VAN SON</t>
  </si>
  <si>
    <t>A0010714968</t>
  </si>
  <si>
    <t>TRINH DINH HUY</t>
  </si>
  <si>
    <t>NGUYEN THI THANH NGA</t>
  </si>
  <si>
    <t>A0010900880</t>
  </si>
  <si>
    <t>A0010951404</t>
  </si>
  <si>
    <t>TRAN THI MI LAM</t>
  </si>
  <si>
    <t>KIM THI LA NY</t>
  </si>
  <si>
    <t>HO QUANG ANH</t>
  </si>
  <si>
    <t>A0010470158</t>
  </si>
  <si>
    <t>TRAN VAN MINH</t>
  </si>
  <si>
    <t>A0010842642</t>
  </si>
  <si>
    <t>A0011044556</t>
  </si>
  <si>
    <t>NGO DINH PHI</t>
  </si>
  <si>
    <t>A0011678906</t>
  </si>
  <si>
    <t>VU DINH NAM</t>
  </si>
  <si>
    <t>A0011619570</t>
  </si>
  <si>
    <t>HO NGOC DUNG</t>
  </si>
  <si>
    <t>A0011039661</t>
  </si>
  <si>
    <t>TRAN THI HONG ANH</t>
  </si>
  <si>
    <t>A0011009847</t>
  </si>
  <si>
    <t>HOANG NGOC HAI</t>
  </si>
  <si>
    <t>A0010929593</t>
  </si>
  <si>
    <t>NGUYEN BA HUNG</t>
  </si>
  <si>
    <t>A0010259000</t>
  </si>
  <si>
    <t>VU VAN CHINH</t>
  </si>
  <si>
    <t>NGUYEN DANG SY</t>
  </si>
  <si>
    <t>A0010413093</t>
  </si>
  <si>
    <t>HUYNH PHUONG THI TRUC</t>
  </si>
  <si>
    <t>A0010661798</t>
  </si>
  <si>
    <t>A0011708304</t>
  </si>
  <si>
    <t>Lão Hoàng  A0011511903</t>
  </si>
  <si>
    <t>Bảo</t>
  </si>
  <si>
    <t>Thanh Thúy - A0011566559</t>
  </si>
  <si>
    <t>Nguyệt Bích Nguyễn A0010699645</t>
  </si>
  <si>
    <t>Nguyễn Thị Sinh</t>
  </si>
  <si>
    <t>VO THE HOANG</t>
  </si>
  <si>
    <t>TRAN THI SUONG</t>
  </si>
  <si>
    <t>DANG THI HONG GAM</t>
  </si>
  <si>
    <t>LE QUOC DAT</t>
  </si>
  <si>
    <t>DANG THI THU THUY</t>
  </si>
  <si>
    <t>NGUYEN DINH LUONG</t>
  </si>
  <si>
    <t>20261012218260</t>
  </si>
  <si>
    <t>20261012218012</t>
  </si>
  <si>
    <t>THAI THI HUYEN</t>
  </si>
  <si>
    <t>NGUYEN VAN HUE</t>
  </si>
  <si>
    <t>TRAN VAN QUYET</t>
  </si>
  <si>
    <t>DAO VAN SON</t>
  </si>
  <si>
    <t>Bii Bii</t>
  </si>
  <si>
    <t>tran van lich</t>
  </si>
  <si>
    <t>PHAM VAN DUONG</t>
  </si>
  <si>
    <t>A0010908843</t>
  </si>
  <si>
    <t>TRAN DOAN THANH</t>
  </si>
  <si>
    <t>A0010459212</t>
  </si>
  <si>
    <t>DAU QUOC VUONG</t>
  </si>
  <si>
    <t>A0010851052</t>
  </si>
  <si>
    <t>Đình Lộc</t>
  </si>
  <si>
    <t>A0011273857</t>
  </si>
  <si>
    <t>A0011041478</t>
  </si>
  <si>
    <t>THANH HOANG KIM</t>
  </si>
  <si>
    <t>A0010415043</t>
  </si>
  <si>
    <t>DANG THI THAO</t>
  </si>
  <si>
    <t>A0010762663</t>
  </si>
  <si>
    <t>A0011065901</t>
  </si>
  <si>
    <t>tran thi thuy hang</t>
  </si>
  <si>
    <t>A0011058297</t>
  </si>
  <si>
    <t>Vân Thảo</t>
  </si>
  <si>
    <t>A0010606450</t>
  </si>
  <si>
    <t>TRAN DINH HOAN</t>
  </si>
  <si>
    <t>A0010759426</t>
  </si>
  <si>
    <t>Hải Đường</t>
  </si>
  <si>
    <t>11/10//2026</t>
  </si>
  <si>
    <t>NGOC HAI NGUYEN</t>
  </si>
  <si>
    <t>20260912046842</t>
  </si>
  <si>
    <t>A0011037639</t>
  </si>
  <si>
    <t>NAM THAI NGO</t>
  </si>
  <si>
    <t>20260912064342</t>
  </si>
  <si>
    <t>A0010427343</t>
  </si>
  <si>
    <t>DINH DUC NGUYEN</t>
  </si>
  <si>
    <t>THI HAI QUYEN NGUYEN</t>
  </si>
  <si>
    <t>20260912002896</t>
  </si>
  <si>
    <t>A0010983820</t>
  </si>
  <si>
    <t>THI HUYEN TRANG PHAM</t>
  </si>
  <si>
    <t>20260912035347</t>
  </si>
  <si>
    <t>A0010948317</t>
  </si>
  <si>
    <t>HUU CHAU NGUYEN</t>
  </si>
  <si>
    <t>20260912032007</t>
  </si>
  <si>
    <t>A0010341814</t>
  </si>
  <si>
    <t>THANH DO LE</t>
  </si>
  <si>
    <t>20261012206872</t>
  </si>
  <si>
    <t>A0011108256</t>
  </si>
  <si>
    <t>KHAC TAI NGUYEN</t>
  </si>
  <si>
    <t>20260811907395</t>
  </si>
  <si>
    <t>A0010673977</t>
  </si>
  <si>
    <t>20261012204747</t>
  </si>
  <si>
    <t>20260912056693</t>
  </si>
  <si>
    <t>A0010874811</t>
  </si>
  <si>
    <t>20261012205259</t>
  </si>
  <si>
    <t>THE TAI NGUYEN</t>
  </si>
  <si>
    <t>20261012197558</t>
  </si>
  <si>
    <t>THI LOAN MAI</t>
  </si>
  <si>
    <t>20260912054899</t>
  </si>
  <si>
    <t>A0010576660</t>
  </si>
  <si>
    <t>QUANG HIEU NGUYEN</t>
  </si>
  <si>
    <t>20260811867878</t>
  </si>
  <si>
    <t>A0010334124</t>
  </si>
  <si>
    <t>THI THU PHUONG NGUYEN</t>
  </si>
  <si>
    <t>20260811784396</t>
  </si>
  <si>
    <t>A0010945813</t>
  </si>
  <si>
    <t>THI OANH NGUYEN</t>
  </si>
  <si>
    <t>20260811851612</t>
  </si>
  <si>
    <t>A0010916545</t>
  </si>
  <si>
    <t>HUY HOANG VU</t>
  </si>
  <si>
    <t>20261012195844</t>
  </si>
  <si>
    <t>A0010673568</t>
  </si>
  <si>
    <t>THI XUAN DIEU NGUYEN</t>
  </si>
  <si>
    <t>20260912058479</t>
  </si>
  <si>
    <t>A0011037860</t>
  </si>
  <si>
    <t>A0011577870</t>
  </si>
  <si>
    <t>DINH CAO NINH</t>
  </si>
  <si>
    <t>20260811860993</t>
  </si>
  <si>
    <t>A0010931699</t>
  </si>
  <si>
    <t>THI KHANH LY TA</t>
  </si>
  <si>
    <t>20260911991147</t>
  </si>
  <si>
    <t>BA TRUONG TRAN</t>
  </si>
  <si>
    <t>20260912042965</t>
  </si>
  <si>
    <t>A0010500958</t>
  </si>
  <si>
    <t>THI LOAN BUI</t>
  </si>
  <si>
    <t>20261012206976</t>
  </si>
  <si>
    <t>THI LY NGUYEN</t>
  </si>
  <si>
    <t>20261012208991</t>
  </si>
  <si>
    <t>A0011147766</t>
  </si>
  <si>
    <t>THI HOA TA</t>
  </si>
  <si>
    <t>20260911945813</t>
  </si>
  <si>
    <t>A0011480056</t>
  </si>
  <si>
    <t>VAN HUY NGUYEN</t>
  </si>
  <si>
    <t>20261012215943</t>
  </si>
  <si>
    <t>A0010578061</t>
  </si>
  <si>
    <t>TRONG GIAP TRAN</t>
  </si>
  <si>
    <t>20261012216237</t>
  </si>
  <si>
    <t>A0011540678</t>
  </si>
  <si>
    <t>20260811897449</t>
  </si>
  <si>
    <t>PHAM CHI TRUONG</t>
  </si>
  <si>
    <t>20261012218779</t>
  </si>
  <si>
    <t>A0010996202</t>
  </si>
  <si>
    <t>VAN TRUONG NGUYEN</t>
  </si>
  <si>
    <t>20261012218881</t>
  </si>
  <si>
    <t>A0010741151</t>
  </si>
  <si>
    <t>20260911981894</t>
  </si>
  <si>
    <t xml:space="preserve"> 3847382225271941</t>
  </si>
  <si>
    <t>A0010384592</t>
  </si>
  <si>
    <t>20260811907899</t>
  </si>
  <si>
    <t xml:space="preserve"> 5002247509819316</t>
  </si>
  <si>
    <t>A0010797098</t>
  </si>
  <si>
    <t>20260911981773</t>
  </si>
  <si>
    <t xml:space="preserve"> 5875653775798887</t>
  </si>
  <si>
    <t>A0010350899</t>
  </si>
  <si>
    <t>20260811843051</t>
  </si>
  <si>
    <t xml:space="preserve"> 7436314259712481</t>
  </si>
  <si>
    <t>A0010849701</t>
  </si>
  <si>
    <t>20261012218553</t>
  </si>
  <si>
    <t>7087664071319028</t>
  </si>
  <si>
    <t>A0010502188</t>
  </si>
  <si>
    <t>20260911946174</t>
  </si>
  <si>
    <t xml:space="preserve"> 5178567545589846</t>
  </si>
  <si>
    <t>A0010983071</t>
  </si>
  <si>
    <t>20260912055091</t>
  </si>
  <si>
    <t xml:space="preserve"> 3036263759787433</t>
  </si>
  <si>
    <t>A0010611408</t>
  </si>
  <si>
    <t>20260912057612</t>
  </si>
  <si>
    <t xml:space="preserve"> 5125091437599402</t>
  </si>
  <si>
    <t>A0010969642</t>
  </si>
  <si>
    <t>20261012219022</t>
  </si>
  <si>
    <t xml:space="preserve"> 25128548230167155</t>
  </si>
  <si>
    <t>20261012208983</t>
  </si>
  <si>
    <t>1726305257428405</t>
  </si>
  <si>
    <t>A0011190505</t>
  </si>
  <si>
    <t>20261012219594</t>
  </si>
  <si>
    <t>2894447857293436</t>
  </si>
  <si>
    <t>20261012219624</t>
  </si>
  <si>
    <t>9513451162004282</t>
  </si>
  <si>
    <t>20261012219641</t>
  </si>
  <si>
    <t>5402973256469210</t>
  </si>
  <si>
    <t>A0011055129</t>
  </si>
  <si>
    <t>20261012205234</t>
  </si>
  <si>
    <t xml:space="preserve"> 6044895698958125</t>
  </si>
  <si>
    <t>A0010607796</t>
  </si>
  <si>
    <t>20260912032322</t>
  </si>
  <si>
    <t xml:space="preserve"> 5502533366492333</t>
  </si>
  <si>
    <t>A0010430123</t>
  </si>
  <si>
    <t>TRAN KHUYEN THI HONG</t>
  </si>
  <si>
    <t>A0010517746</t>
  </si>
  <si>
    <t>LE THI MAI</t>
  </si>
  <si>
    <t>A0011312544</t>
  </si>
  <si>
    <t>20261012218284</t>
  </si>
  <si>
    <t>TRUONG VAN HUU</t>
  </si>
  <si>
    <t>20261012218396</t>
  </si>
  <si>
    <t>NGOC THI BANG</t>
  </si>
  <si>
    <t>20261012218426</t>
  </si>
  <si>
    <t>PHAN VAN NHAT</t>
  </si>
  <si>
    <t>20261012218456</t>
  </si>
  <si>
    <t>DO VIET TUNG LINH</t>
  </si>
  <si>
    <t>20261012218454</t>
  </si>
  <si>
    <t>20261012218726</t>
  </si>
  <si>
    <t>20261012218692</t>
  </si>
  <si>
    <t>THIEU VAN DAT</t>
  </si>
  <si>
    <t>20261012218625</t>
  </si>
  <si>
    <t>20261012218768</t>
  </si>
  <si>
    <t>20261012205099</t>
  </si>
  <si>
    <t>NGO TRONG NAM</t>
  </si>
  <si>
    <t>20261012218239</t>
  </si>
  <si>
    <t>VI VAN HAI</t>
  </si>
  <si>
    <t>20261012217972</t>
  </si>
  <si>
    <t>20261012218669</t>
  </si>
  <si>
    <t>NGUY THI NHUNG</t>
  </si>
  <si>
    <t>20261012219477</t>
  </si>
  <si>
    <t>08023015769</t>
  </si>
  <si>
    <t>CONG HUAN</t>
  </si>
  <si>
    <t>NGUYEN THE MANH</t>
  </si>
  <si>
    <t>A0010457413</t>
  </si>
  <si>
    <t>A0010478087</t>
  </si>
  <si>
    <t>THI THU THUY NGUYEN</t>
  </si>
  <si>
    <t>A0011520941</t>
  </si>
  <si>
    <t>THI LIEN NGUYEN</t>
  </si>
  <si>
    <t>PHUONG THAO TRAN</t>
  </si>
  <si>
    <t>A0011529569</t>
  </si>
  <si>
    <t>TU HAO NGUYEN</t>
  </si>
  <si>
    <t>A0011161238</t>
  </si>
  <si>
    <t>VAN SU NGUYEN</t>
  </si>
  <si>
    <t>A0010933161</t>
  </si>
  <si>
    <t>VAN TRIEU</t>
  </si>
  <si>
    <t>A0010678373</t>
  </si>
  <si>
    <t>A0010575848</t>
  </si>
  <si>
    <t>THI HUYEN MY NGUYEN</t>
  </si>
  <si>
    <t>A0011036222</t>
  </si>
  <si>
    <t>PHUOC THANH NGUYEN</t>
  </si>
  <si>
    <t>A0010678473</t>
  </si>
  <si>
    <t>VAN HOI TRAN</t>
  </si>
  <si>
    <t>A0010298333</t>
  </si>
  <si>
    <t>VAN TUNG TRAN</t>
  </si>
  <si>
    <t>A0010917997</t>
  </si>
  <si>
    <t>THI MAI</t>
  </si>
  <si>
    <t>THI PHUONG ANH VO</t>
  </si>
  <si>
    <t>VAN TUNG LE</t>
  </si>
  <si>
    <t>A0010456412</t>
  </si>
  <si>
    <t>QUANG KHAI MAC</t>
  </si>
  <si>
    <t>CONG DOAT LE</t>
  </si>
  <si>
    <t>A0010799600</t>
  </si>
  <si>
    <t>TIEN DUNG NGUYEN</t>
  </si>
  <si>
    <t>A0010772636</t>
  </si>
  <si>
    <t>VAN NGUYEN NGUYEN</t>
  </si>
  <si>
    <t>A0010384972</t>
  </si>
  <si>
    <t>NGUYEN THI LUYEN</t>
  </si>
  <si>
    <t>A0010799855</t>
  </si>
  <si>
    <t>VAN HAI VI</t>
  </si>
  <si>
    <t>A0010695943</t>
  </si>
  <si>
    <t>20260811824458</t>
  </si>
  <si>
    <t xml:space="preserve">Huy </t>
  </si>
  <si>
    <t>20261012219350</t>
  </si>
  <si>
    <t>S2610110001</t>
  </si>
  <si>
    <t>Dịch câu hỏi 20260912061909</t>
  </si>
  <si>
    <t>20261012213694</t>
  </si>
  <si>
    <t>20261012213724</t>
  </si>
  <si>
    <t>20261012213874</t>
  </si>
  <si>
    <t>20261012197481</t>
  </si>
  <si>
    <t>20261012214380</t>
  </si>
  <si>
    <t>20261012214704</t>
  </si>
  <si>
    <t>20261012214907</t>
  </si>
  <si>
    <t>20261012215001</t>
  </si>
  <si>
    <t>20261012215271</t>
  </si>
  <si>
    <t>20261012213894</t>
  </si>
  <si>
    <t>20261012214817</t>
  </si>
  <si>
    <t>20261012218221</t>
  </si>
  <si>
    <t>PHAM THI HUE</t>
  </si>
  <si>
    <t>2204317852975732</t>
  </si>
  <si>
    <t>LE VAN KIEN</t>
  </si>
  <si>
    <t>25229484603323137</t>
  </si>
  <si>
    <t>THANH LUONG NGO</t>
  </si>
  <si>
    <t>VAN NHINH NGUYEN</t>
  </si>
  <si>
    <t>QUANG DUNG BUI</t>
  </si>
  <si>
    <t>QUANG KHAI TRAN</t>
  </si>
  <si>
    <t>DUY HUNG NGUYEN</t>
  </si>
  <si>
    <t>TAN HAI TRAN</t>
  </si>
  <si>
    <t>THI HOAI TRAN</t>
  </si>
  <si>
    <t>CONG CUONG PHAM</t>
  </si>
  <si>
    <t>THO ANH TRÂN</t>
  </si>
  <si>
    <t>TRAN ANH NGUYEN TIEN</t>
  </si>
  <si>
    <t>VAN THANH HA</t>
  </si>
  <si>
    <t>SBIR REPORT_Others</t>
  </si>
  <si>
    <t>Date: 10/2026</t>
  </si>
  <si>
    <t>1) Chỉ điền số giờ. KHÔNG điền phút, hay chữ" h, giờ…"
2) Quy đổi: 15 phút = 0.25
                 30 phút = 0.5
                 45 phút = 0.75</t>
  </si>
  <si>
    <t>NO.</t>
  </si>
  <si>
    <t>DATE</t>
  </si>
  <si>
    <t>Supporter Email</t>
  </si>
  <si>
    <t>TỔNG GIỜ LÀM</t>
  </si>
  <si>
    <t>Tổng số giờ đã hỗ trợ KH
(Lập Case+Không lập Case)</t>
  </si>
  <si>
    <t>Tổng số giờ đã Outbound</t>
  </si>
  <si>
    <t>Tổng số giờ đã xử lý case</t>
  </si>
  <si>
    <t>Đăng ký mới + webform + Gọi OB</t>
  </si>
  <si>
    <t>Khác</t>
  </si>
  <si>
    <t>Chú ý:</t>
  </si>
  <si>
    <t>1) Tổng thời gian/ngày: Tổng thời gian thực tế làm việc. Thông thường: 8 giờ. (Không gồm thời gian nghỉ trưa)</t>
  </si>
  <si>
    <r>
      <rPr>
        <sz val="11"/>
        <color rgb="FFFFFF00"/>
        <rFont val="Tahoma"/>
        <charset val="134"/>
      </rPr>
      <t xml:space="preserve">Trừ TH: xin phép đi muộn về sớm </t>
    </r>
    <r>
      <rPr>
        <sz val="11"/>
        <color rgb="FFFFFF00"/>
        <rFont val="ＭＳ Ｐゴシック"/>
        <charset val="128"/>
      </rPr>
      <t>≧</t>
    </r>
    <r>
      <rPr>
        <sz val="11"/>
        <color rgb="FFFFFF00"/>
        <rFont val="Tahoma"/>
        <charset val="134"/>
      </rPr>
      <t xml:space="preserve">0.5H trở lên có sự cho phép của quản lý và làm bù hôm khác =&gt; Điền tổng giờ thực tế có mặt.
</t>
    </r>
  </si>
  <si>
    <t>Đăng tỷ giá, Đăng bài</t>
  </si>
  <si>
    <t>Họp team</t>
  </si>
  <si>
    <t>Dropdown List</t>
  </si>
  <si>
    <t>Định nghĩa</t>
  </si>
  <si>
    <t>Hỗ trợ khác</t>
  </si>
  <si>
    <t>CSKH (Không lập Case)</t>
  </si>
  <si>
    <t>Làm báo cáo</t>
  </si>
  <si>
    <t>CSKH (Lập Case)</t>
  </si>
  <si>
    <t>Đào tạo</t>
  </si>
  <si>
    <t>Xử lý Case</t>
  </si>
  <si>
    <t>Follow/Quản lý team</t>
  </si>
  <si>
    <t>Senior Staff/TL: Thời gian họp ≧ thời gian họp của OP</t>
  </si>
  <si>
    <t>Ví dụ: TH hỗ trợ SBIR theo yêu cầu…</t>
  </si>
  <si>
    <t>Nếu là yêu cầu thuộc mục 1~5, mục này chỉ ghi thời gian trao đổi, xác nhận với SBIR (nếu có).</t>
  </si>
  <si>
    <t>Thời gian làm báo cáo nộp cho Khách hàng.</t>
  </si>
  <si>
    <t>Không tính báo cáo nội bộ.</t>
  </si>
  <si>
    <r>
      <rPr>
        <sz val="11"/>
        <color theme="1"/>
        <rFont val="Tahoma"/>
        <charset val="134"/>
      </rPr>
      <t>OP c</t>
    </r>
    <r>
      <rPr>
        <sz val="11"/>
        <color theme="1"/>
        <rFont val="ＭＳ Ｐゴシック"/>
        <charset val="128"/>
      </rPr>
      <t>ũ</t>
    </r>
    <r>
      <rPr>
        <sz val="11"/>
        <color theme="1"/>
        <rFont val="Tahoma"/>
        <charset val="134"/>
      </rPr>
      <t>: Áp dụng khi có buổi đào tạo thêm.</t>
    </r>
  </si>
  <si>
    <t>OP mới: Thời gian học nghiệp vụ, chưa làm công việc của team.</t>
  </si>
  <si>
    <t>Người đào tạo: Thời gian liên quan chuẩn bị, đào tạo, đánh giá…OP</t>
  </si>
  <si>
    <t>Thời gian của Senior Staffs, TL.</t>
  </si>
  <si>
    <t>OP chỉ điền thời gian khi có hỗ trợ công việc quản lý Team được yêu cầu.</t>
  </si>
  <si>
    <t>1H/ngày</t>
  </si>
  <si>
    <t>. Trường hợp có nội dung công việc khác ngoài 1~10, điền giờ vào mục này.</t>
  </si>
  <si>
    <t>ĐKM/Gọi OB</t>
  </si>
  <si>
    <t>Webform</t>
  </si>
  <si>
    <t>`</t>
  </si>
  <si>
    <t>linh.dp2@altius-link.com.vn</t>
  </si>
  <si>
    <t>linh.dp3@altius-link.com.vn</t>
  </si>
  <si>
    <t>linh.dp4@altius-link.com.vn</t>
  </si>
  <si>
    <t>linh.dp5@altius-link.com.vn</t>
  </si>
  <si>
    <t>linh.dp6@altius-link.com.vn</t>
  </si>
  <si>
    <t>linh.dp7@altius-link.com.vn</t>
  </si>
  <si>
    <t>linh.dp8@altius-link.com.vn</t>
  </si>
  <si>
    <t>0,25</t>
  </si>
  <si>
    <t>10/10//2026</t>
  </si>
  <si>
    <t>dao.pt@altius-link.com.vn</t>
  </si>
  <si>
    <t>NAME</t>
  </si>
  <si>
    <t>MAIL</t>
  </si>
  <si>
    <t>NGUYEN THI TU</t>
  </si>
  <si>
    <t>tu.nt@altius-link.vn</t>
  </si>
  <si>
    <t>DINH THI KIM OANH</t>
  </si>
  <si>
    <t>oanh.dtk@altius-link.vn</t>
  </si>
  <si>
    <t>hoa.dt@altius-link.vn</t>
  </si>
  <si>
    <t>VU THI PHUONG THAO</t>
  </si>
  <si>
    <t>thao.vtp@altius-link.vn</t>
  </si>
  <si>
    <t>PHAM THI KIM CUC</t>
  </si>
  <si>
    <t>cuc.ptk@altius-link.vn</t>
  </si>
  <si>
    <t>duyen.nt@altius-link.vn</t>
  </si>
  <si>
    <t>DO THI HONG HANH</t>
  </si>
  <si>
    <t>hanh.dth1@altius-link.com.vn</t>
  </si>
  <si>
    <t>NGUYEN THANH VAN</t>
  </si>
  <si>
    <t>van.nt1@altius-link.com.vn</t>
  </si>
  <si>
    <t>NGUYEN TIEN THANG</t>
  </si>
  <si>
    <t>CHU MINH PHUONG</t>
  </si>
  <si>
    <t>phuong.cm@altius-link.com.vn</t>
  </si>
  <si>
    <t>DANG THI BICH</t>
  </si>
  <si>
    <t>LE THI DIEP</t>
  </si>
  <si>
    <t>diep.lt@altius-link.com.vn</t>
  </si>
  <si>
    <t>hue.dt@altius-link.com.vn</t>
  </si>
  <si>
    <t>DINH THU THUY</t>
  </si>
  <si>
    <t>TRAN TRUNG DUC</t>
  </si>
  <si>
    <t>NGUYEN THI NGOC THU</t>
  </si>
  <si>
    <t>thu.ntn@altius-link.com.vn</t>
  </si>
  <si>
    <t>NGUYEN LAN HUONG</t>
  </si>
  <si>
    <t>huong.nl@altius-link.com.vn</t>
  </si>
  <si>
    <t>PHAM THI THU HOAI</t>
  </si>
  <si>
    <t>hoai.ptt@altius-link.com.vn</t>
  </si>
  <si>
    <t>NGUYEN NGOC HUYEN</t>
  </si>
  <si>
    <t>huyen.nn@altius-link.com.vn</t>
  </si>
  <si>
    <t>duong.lv@altius-link.com.vn</t>
  </si>
  <si>
    <t>NGUYEN LAN CHI</t>
  </si>
  <si>
    <t>chi.nl@altius-link.com.vn</t>
  </si>
  <si>
    <t>PHAM THI KIM ANH</t>
  </si>
  <si>
    <t>BUI THI BICH NGOC</t>
  </si>
  <si>
    <t>ngoc.btb1@altius-link.com.vn</t>
  </si>
  <si>
    <t>DUONG THI THU</t>
  </si>
  <si>
    <t>thu.dt@altius-link.com.vn</t>
  </si>
  <si>
    <t>PHUNG LAN HUONG</t>
  </si>
  <si>
    <t>NGUYEN THI CHAU NGOC</t>
  </si>
  <si>
    <t>ngoc.ntc@altius-link.com.vn</t>
  </si>
  <si>
    <t>NGUYEN THI THU HA</t>
  </si>
  <si>
    <t>ha.ntt@altius-link.com.vn</t>
  </si>
  <si>
    <t>trang.bt@altius-link.com.vn</t>
  </si>
  <si>
    <t>No.</t>
  </si>
  <si>
    <t>Date</t>
  </si>
  <si>
    <t>Contents</t>
  </si>
  <si>
    <t>Customer name</t>
  </si>
  <si>
    <t>Customer No</t>
  </si>
  <si>
    <t>Customer contact info</t>
  </si>
  <si>
    <t>KH claim/Khen</t>
  </si>
  <si>
    <t>Details</t>
  </si>
  <si>
    <t>Remark</t>
  </si>
  <si>
    <t>Comment</t>
  </si>
  <si>
    <t>FACEBOOK</t>
  </si>
  <si>
    <t>Lê Thảo
Chưa có thông tin
363304234188996</t>
  </si>
  <si>
    <t>KH Claim</t>
  </si>
  <si>
    <t>1. Tỷ giá cao/thấp</t>
  </si>
  <si>
    <t>Tỷ giá cao lúc nào cũng cập nhật sau dcom mà thấp 1 phát cập nhật liền thét ai cũng bỏ chạy sang dcom cho mà coi .góp ý kiến</t>
  </si>
  <si>
    <t>Inbox</t>
  </si>
  <si>
    <t>LINE</t>
  </si>
  <si>
    <t>ZALO</t>
  </si>
  <si>
    <t>VIBER</t>
  </si>
  <si>
    <t>HOTLINE</t>
  </si>
  <si>
    <t>KH Khen</t>
  </si>
  <si>
    <t>2. Dịch vụ SBI</t>
  </si>
  <si>
    <t>3. Chăm sóc khách hàng</t>
  </si>
  <si>
    <t>4. Chi phí dịch vụ</t>
  </si>
  <si>
    <t>5. KH góp ý</t>
  </si>
  <si>
    <t>6.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</si>
</sst>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8" formatCode="_ * #,##0.00_ ;_ * \-#,##0.00_ ;_ * \-??_ ;_ @_ "/>
    <numFmt numFmtId="169" formatCode="dd/mm/yyyy;@"/>
    <numFmt numFmtId="170" formatCode="mm/dd"/>
    <numFmt numFmtId="171" formatCode="d/mm/yyyy;@"/>
    <numFmt numFmtId="172" formatCode="h:mm:ss;@"/>
    <numFmt numFmtId="173" formatCode="0.0"/>
    <numFmt numFmtId="174" formatCode="0.000000000"/>
    <numFmt numFmtId="175" formatCode="m/d;@"/>
    <numFmt numFmtId="176" formatCode="00000"/>
    <numFmt numFmtId="177" formatCode="0_);[Red]\(0\)"/>
    <numFmt numFmtId="178" formatCode="0;[Red]0"/>
    <numFmt numFmtId="179" formatCode="m/d/yyyy;@"/>
  </numFmts>
  <fonts count="190">
    <font>
      <sz val="11"/>
      <color theme="1"/>
      <name val="Calibri"/>
      <charset val="134"/>
      <scheme val="minor"/>
    </font>
    <font>
      <b/>
      <sz val="10"/>
      <color rgb="FF000000"/>
      <name val="Arial"/>
      <charset val="134"/>
    </font>
    <font>
      <sz val="10.5"/>
      <color rgb="FF212121"/>
      <name val="Arial"/>
      <charset val="134"/>
    </font>
    <font>
      <b/>
      <sz val="11"/>
      <color theme="0"/>
      <name val="Calibri"/>
      <charset val="134"/>
      <scheme val="minor"/>
    </font>
    <font>
      <sz val="11"/>
      <color rgb="FF242424"/>
      <name val="Calibri"/>
      <charset val="134"/>
    </font>
    <font>
      <sz val="11"/>
      <color theme="1"/>
      <name val="Calibri"/>
      <charset val="134"/>
    </font>
    <font>
      <sz val="12"/>
      <color theme="1"/>
      <name val="Times New Roman"/>
      <charset val="134"/>
    </font>
    <font>
      <sz val="11"/>
      <color indexed="8"/>
      <name val="Calibri"/>
      <charset val="134"/>
      <scheme val="minor"/>
    </font>
    <font>
      <sz val="10"/>
      <color theme="1"/>
      <name val="Arial"/>
      <charset val="134"/>
    </font>
    <font>
      <u/>
      <sz val="11"/>
      <color rgb="FF800080"/>
      <name val="Calibri"/>
      <charset val="134"/>
    </font>
    <font>
      <u/>
      <sz val="11"/>
      <color rgb="FF0563C1"/>
      <name val="Calibri"/>
      <charset val="134"/>
    </font>
    <font>
      <sz val="11"/>
      <color rgb="FF000000"/>
      <name val="Calibri"/>
      <charset val="134"/>
    </font>
    <font>
      <sz val="11"/>
      <color rgb="FF000000"/>
      <name val="Tahoma"/>
      <charset val="134"/>
    </font>
    <font>
      <sz val="11"/>
      <name val="Calibri"/>
      <charset val="134"/>
    </font>
    <font>
      <b/>
      <sz val="11"/>
      <name val="Tahoma"/>
      <charset val="134"/>
    </font>
    <font>
      <sz val="11"/>
      <name val="Tahoma"/>
      <charset val="134"/>
    </font>
    <font>
      <b/>
      <sz val="11"/>
      <color rgb="FFFF0000"/>
      <name val="Calibri"/>
      <charset val="134"/>
    </font>
    <font>
      <b/>
      <sz val="11"/>
      <color rgb="FFFF0000"/>
      <name val="Tahoma"/>
      <charset val="134"/>
    </font>
    <font>
      <sz val="11"/>
      <color theme="1"/>
      <name val="Tahoma"/>
      <charset val="134"/>
    </font>
    <font>
      <sz val="11"/>
      <color rgb="FFFFFF00"/>
      <name val="Tahoma"/>
      <charset val="134"/>
    </font>
    <font>
      <b/>
      <sz val="11"/>
      <color rgb="FF000000"/>
      <name val="Tahoma"/>
      <charset val="134"/>
    </font>
    <font>
      <sz val="11"/>
      <name val="Times New Roman"/>
      <charset val="134"/>
    </font>
    <font>
      <sz val="10.5"/>
      <color theme="1"/>
      <name val="Times New Roman"/>
      <charset val="134"/>
    </font>
    <font>
      <sz val="11"/>
      <color rgb="FFFF0000"/>
      <name val="Calibri"/>
      <charset val="134"/>
    </font>
    <font>
      <sz val="11"/>
      <name val="Calibri"/>
      <charset val="134"/>
      <scheme val="minor"/>
    </font>
    <font>
      <sz val="10.5"/>
      <color theme="1"/>
      <name val="Arial"/>
      <charset val="134"/>
    </font>
    <font>
      <sz val="11"/>
      <color rgb="FF000000"/>
      <name val="Calibri"/>
      <charset val="134"/>
      <scheme val="minor"/>
    </font>
    <font>
      <sz val="11"/>
      <color rgb="FF000000"/>
      <name val="Times New Roman"/>
      <charset val="134"/>
    </font>
    <font>
      <u/>
      <sz val="11"/>
      <color rgb="FF800080"/>
      <name val="Times New Roman"/>
      <charset val="134"/>
    </font>
    <font>
      <sz val="10.5"/>
      <name val="Arial"/>
      <charset val="134"/>
    </font>
    <font>
      <sz val="11"/>
      <color theme="1" tint="0.14917447431867428"/>
      <name val="Calibri"/>
      <charset val="134"/>
    </font>
    <font>
      <sz val="11.25"/>
      <color rgb="FF081B3A"/>
      <name val="Segoe UI"/>
      <charset val="134"/>
    </font>
    <font>
      <sz val="11"/>
      <color rgb="FF0563C1"/>
      <name val="Calibri"/>
      <charset val="134"/>
    </font>
    <font>
      <sz val="11"/>
      <color rgb="FF800080"/>
      <name val="Calibri"/>
      <charset val="134"/>
    </font>
    <font>
      <sz val="11"/>
      <color theme="1" tint="0.14923551133762628"/>
      <name val="Calibri"/>
      <charset val="134"/>
    </font>
    <font>
      <sz val="11"/>
      <color theme="1" tint="0.14926602984710227"/>
      <name val="Calibri"/>
      <charset val="134"/>
    </font>
    <font>
      <sz val="12"/>
      <name val="Times New Roman"/>
      <charset val="134"/>
    </font>
    <font>
      <u/>
      <sz val="11"/>
      <color theme="1"/>
      <name val="Calibri"/>
      <charset val="134"/>
    </font>
    <font>
      <sz val="11"/>
      <color theme="1" tint="0.14935758537553026"/>
      <name val="Calibri"/>
      <charset val="134"/>
    </font>
    <font>
      <u/>
      <sz val="11.25"/>
      <color theme="1"/>
      <name val="Segoe UI"/>
      <charset val="134"/>
    </font>
    <font>
      <sz val="11"/>
      <color theme="1" tint="0.14963225196081423"/>
      <name val="Calibri"/>
      <charset val="134"/>
    </font>
    <font>
      <sz val="11"/>
      <color theme="1" tint="0.14966277047029022"/>
      <name val="Calibri"/>
      <charset val="134"/>
    </font>
    <font>
      <sz val="11"/>
      <name val="Calibri"/>
      <charset val="254"/>
    </font>
    <font>
      <sz val="11"/>
      <color theme="1" tint="0.14981536301767021"/>
      <name val="Calibri"/>
      <charset val="134"/>
    </font>
    <font>
      <u/>
      <sz val="11"/>
      <color theme="1"/>
      <name val="Times New Roman"/>
      <charset val="134"/>
    </font>
    <font>
      <sz val="11"/>
      <color theme="1" tint="0.14990691854609822"/>
      <name val="Calibri"/>
      <charset val="134"/>
    </font>
    <font>
      <sz val="11"/>
      <color theme="1" tint="0.14801477095858639"/>
      <name val="Calibri"/>
      <charset val="134"/>
    </font>
    <font>
      <sz val="11"/>
      <color theme="1"/>
      <name val="Times New Roman"/>
      <charset val="134"/>
    </font>
    <font>
      <sz val="11"/>
      <color theme="1" tint="0.14804528946806239"/>
      <name val="Calibri"/>
      <charset val="134"/>
    </font>
    <font>
      <sz val="11"/>
      <color theme="1" tint="0.14810632648701438"/>
      <name val="Calibri"/>
      <charset val="134"/>
    </font>
    <font>
      <sz val="11"/>
      <color theme="1" tint="0.14819788201544237"/>
      <name val="Calibri"/>
      <charset val="134"/>
    </font>
    <font>
      <sz val="11"/>
      <color theme="1" tint="0.14828943754387036"/>
      <name val="Calibri"/>
      <charset val="134"/>
    </font>
    <font>
      <sz val="11"/>
      <color theme="1" tint="0.14835047456282235"/>
      <name val="Calibri"/>
      <charset val="134"/>
    </font>
    <font>
      <sz val="11"/>
      <color theme="1" tint="0.14844203009125034"/>
      <name val="Calibri"/>
      <charset val="134"/>
    </font>
    <font>
      <sz val="11"/>
      <color theme="1" tint="0.14847254860072634"/>
      <name val="Calibri"/>
      <charset val="134"/>
    </font>
    <font>
      <sz val="11"/>
      <color theme="1" tint="0.14853358561967833"/>
      <name val="Calibri"/>
      <charset val="134"/>
    </font>
    <font>
      <sz val="11"/>
      <color theme="1" tint="0.14865565965758232"/>
      <name val="Calibri"/>
      <charset val="134"/>
    </font>
    <font>
      <sz val="11"/>
      <color theme="1" tint="0.14868617816705831"/>
      <name val="Calibri"/>
      <charset val="134"/>
    </font>
    <font>
      <sz val="11"/>
      <color theme="1" tint="0.1488082522049623"/>
      <name val="Calibri"/>
      <charset val="134"/>
    </font>
    <font>
      <sz val="11"/>
      <color theme="1" tint="0.14886928922391429"/>
      <name val="Calibri"/>
      <charset val="134"/>
    </font>
    <font>
      <sz val="11"/>
      <color theme="1" tint="0.1489913632618183"/>
      <name val="Calibri"/>
      <charset val="134"/>
    </font>
    <font>
      <b/>
      <sz val="11"/>
      <name val="Calibri"/>
      <charset val="134"/>
      <scheme val="minor"/>
    </font>
    <font>
      <b/>
      <sz val="11"/>
      <color rgb="FF000000"/>
      <name val="Calibri"/>
      <charset val="134"/>
      <scheme val="minor"/>
    </font>
    <font>
      <b/>
      <sz val="11"/>
      <color rgb="FFFF0000"/>
      <name val="Calibri"/>
      <charset val="134"/>
      <scheme val="minor"/>
    </font>
    <font>
      <b/>
      <sz val="11"/>
      <name val="Calibri"/>
      <charset val="134"/>
    </font>
    <font>
      <sz val="11"/>
      <color indexed="8"/>
      <name val="Calibri"/>
      <charset val="134"/>
    </font>
    <font>
      <sz val="11"/>
      <color indexed="10"/>
      <name val="Calibri"/>
      <charset val="134"/>
    </font>
    <font>
      <sz val="11"/>
      <color rgb="FFFF0000"/>
      <name val="Calibri"/>
      <charset val="134"/>
      <scheme val="minor"/>
    </font>
    <font>
      <sz val="13"/>
      <color rgb="FFFF0000"/>
      <name val="Calibri"/>
      <charset val="134"/>
      <scheme val="minor"/>
    </font>
    <font>
      <sz val="13"/>
      <color indexed="10"/>
      <name val="Calibri"/>
      <charset val="134"/>
    </font>
    <font>
      <b/>
      <sz val="13"/>
      <color rgb="FF000000"/>
      <name val="Calibri"/>
      <charset val="134"/>
      <scheme val="minor"/>
    </font>
    <font>
      <b/>
      <sz val="13"/>
      <color rgb="FFFF0000"/>
      <name val="Calibri"/>
      <charset val="134"/>
      <scheme val="minor"/>
    </font>
    <font>
      <sz val="11"/>
      <color rgb="FFC00000"/>
      <name val="Calibri"/>
      <charset val="134"/>
      <scheme val="minor"/>
    </font>
    <font>
      <sz val="11"/>
      <color indexed="60"/>
      <name val="Calibri"/>
      <charset val="134"/>
    </font>
    <font>
      <sz val="12"/>
      <color theme="1"/>
      <name val="Calibri"/>
      <charset val="134"/>
    </font>
    <font>
      <sz val="10.5"/>
      <color rgb="FF181818"/>
      <name val="Segoe UI"/>
      <charset val="134"/>
    </font>
    <font>
      <sz val="11"/>
      <color indexed="8"/>
      <name val="Times New Roman"/>
      <charset val="134"/>
    </font>
    <font>
      <u/>
      <sz val="10.5"/>
      <color rgb="FF0469C1"/>
      <name val="Segoe UI"/>
      <charset val="134"/>
    </font>
    <font>
      <sz val="10.5"/>
      <color rgb="FF0469C1"/>
      <name val="Segoe UI"/>
      <charset val="134"/>
    </font>
    <font>
      <u/>
      <sz val="11"/>
      <color rgb="FF0563C1"/>
      <name val="Calibri"/>
      <charset val="134"/>
      <scheme val="minor"/>
    </font>
    <font>
      <sz val="11"/>
      <color rgb="FF181818"/>
      <name val="Calibri"/>
      <charset val="134"/>
      <scheme val="minor"/>
    </font>
    <font>
      <sz val="7"/>
      <color rgb="FF181818"/>
      <name val="Segoe UI"/>
      <charset val="134"/>
    </font>
    <font>
      <b/>
      <sz val="9"/>
      <color rgb="FF181818"/>
      <name val="Segoe UI"/>
      <charset val="134"/>
    </font>
    <font>
      <u/>
      <sz val="10.5"/>
      <color rgb="FF014486"/>
      <name val="Segoe UI"/>
      <charset val="134"/>
    </font>
    <font>
      <sz val="10.5"/>
      <color rgb="FF0469C1"/>
      <name val="Calibri"/>
      <charset val="134"/>
      <scheme val="minor"/>
    </font>
    <font>
      <sz val="12"/>
      <color rgb="FF000000"/>
      <name val="Times New Roman"/>
      <charset val="134"/>
    </font>
    <font>
      <sz val="11.25"/>
      <name val="Segoe UI"/>
      <charset val="134"/>
    </font>
    <font>
      <sz val="11.25"/>
      <name val="MS Gothic"/>
      <charset val="134"/>
    </font>
    <font>
      <sz val="9.75"/>
      <color rgb="FF212121"/>
      <name val="Arial"/>
      <charset val="134"/>
    </font>
    <font>
      <sz val="10.5"/>
      <color rgb="FF081B3A"/>
      <name val="Segoe UI"/>
      <charset val="134"/>
    </font>
    <font>
      <u/>
      <sz val="9.75"/>
      <color rgb="FF014486"/>
      <name val="Segoe UI"/>
      <charset val="134"/>
    </font>
    <font>
      <sz val="10.5"/>
      <color theme="1"/>
      <name val="Segoe UI"/>
      <charset val="134"/>
    </font>
    <font>
      <sz val="10.5"/>
      <color rgb="FF0B5CAB"/>
      <name val="Times New Roman"/>
      <charset val="134"/>
    </font>
    <font>
      <sz val="10.5"/>
      <color rgb="FF181818"/>
      <name val="Calibri"/>
      <charset val="134"/>
      <scheme val="minor"/>
    </font>
    <font>
      <b/>
      <sz val="12"/>
      <color theme="1"/>
      <name val="Times New Roman"/>
      <charset val="134"/>
    </font>
    <font>
      <sz val="10.5"/>
      <color rgb="FF16171D"/>
      <name val="Arial"/>
      <charset val="134"/>
    </font>
    <font>
      <u/>
      <sz val="9.75"/>
      <name val="Segoe UI"/>
      <charset val="134"/>
    </font>
    <font>
      <sz val="9.75"/>
      <name val="Segoe UI"/>
      <charset val="134"/>
    </font>
    <font>
      <sz val="10.5"/>
      <name val="Segoe UI"/>
      <charset val="134"/>
    </font>
    <font>
      <u/>
      <sz val="12"/>
      <color rgb="FF0000FF"/>
      <name val="Calibri"/>
      <charset val="134"/>
    </font>
    <font>
      <sz val="9.75"/>
      <color rgb="FF0469C1"/>
      <name val="Segoe UI"/>
      <charset val="134"/>
    </font>
    <font>
      <sz val="10.5"/>
      <color rgb="FF081B3A"/>
      <name val="Arial"/>
      <charset val="134"/>
    </font>
    <font>
      <sz val="10.5"/>
      <color rgb="FF0B5CAB"/>
      <name val="Segoe UI"/>
      <charset val="134"/>
    </font>
    <font>
      <sz val="10.5"/>
      <color rgb="FF181818"/>
      <name val="Times New Roman"/>
      <charset val="134"/>
    </font>
    <font>
      <sz val="11"/>
      <color rgb="FFFF0000"/>
      <name val="Times New Roman"/>
      <charset val="134"/>
    </font>
    <font>
      <u/>
      <sz val="10.5"/>
      <color theme="1"/>
      <name val="Segoe UI"/>
      <charset val="134"/>
    </font>
    <font>
      <b/>
      <sz val="11"/>
      <name val="Times New Roman"/>
      <charset val="134"/>
    </font>
    <font>
      <b/>
      <sz val="10.5"/>
      <color theme="1"/>
      <name val="Times New Roman"/>
      <charset val="134"/>
    </font>
    <font>
      <u/>
      <sz val="10.5"/>
      <color rgb="FF014486"/>
      <name val="Times New Roman"/>
      <charset val="134"/>
    </font>
    <font>
      <sz val="10.5"/>
      <name val="Times New Roman"/>
      <charset val="134"/>
    </font>
    <font>
      <sz val="12"/>
      <color theme="1"/>
      <name val="Arial"/>
      <charset val="134"/>
    </font>
    <font>
      <sz val="11"/>
      <color rgb="FF181818"/>
      <name val="Segoe UI"/>
      <charset val="134"/>
    </font>
    <font>
      <sz val="12"/>
      <color theme="1"/>
      <name val="Calibri"/>
      <charset val="134"/>
      <scheme val="minor"/>
    </font>
    <font>
      <b/>
      <sz val="11"/>
      <color theme="1"/>
      <name val="Calibri"/>
      <charset val="134"/>
      <scheme val="minor"/>
    </font>
    <font>
      <sz val="12"/>
      <color rgb="FF000000"/>
      <name val="Calibri"/>
      <charset val="134"/>
    </font>
    <font>
      <sz val="12"/>
      <color rgb="FF181818"/>
      <name val="Times New Roman"/>
      <charset val="134"/>
    </font>
    <font>
      <sz val="12"/>
      <color rgb="FF0B5CAB"/>
      <name val="Times New Roman"/>
      <charset val="134"/>
    </font>
    <font>
      <sz val="10"/>
      <color rgb="FF181818"/>
      <name val="Times New Roman"/>
      <charset val="134"/>
    </font>
    <font>
      <b/>
      <sz val="13.5"/>
      <color rgb="FF181818"/>
      <name val="Segoe UI"/>
      <charset val="134"/>
    </font>
    <font>
      <sz val="11"/>
      <color theme="1"/>
      <name val="Arial"/>
      <charset val="134"/>
    </font>
    <font>
      <sz val="11"/>
      <color theme="1"/>
      <name val="Open Sans"/>
      <charset val="134"/>
    </font>
    <font>
      <b/>
      <sz val="15"/>
      <color rgb="FF16171D"/>
      <name val="Arial"/>
      <charset val="134"/>
    </font>
    <font>
      <sz val="11"/>
      <color theme="1"/>
      <name val="MS Gothic"/>
      <charset val="134"/>
    </font>
    <font>
      <sz val="11"/>
      <color rgb="FF181818"/>
      <name val="-apple-system"/>
      <charset val="134"/>
    </font>
    <font>
      <sz val="10"/>
      <color rgb="FF181818"/>
      <name val="Arial"/>
      <charset val="134"/>
    </font>
    <font>
      <u/>
      <sz val="11"/>
      <color indexed="12"/>
      <name val="Times New Roman"/>
      <charset val="134"/>
    </font>
    <font>
      <sz val="11.5"/>
      <name val="Segoe UI"/>
      <charset val="134"/>
    </font>
    <font>
      <sz val="11.5"/>
      <name val="Times New Roman"/>
      <charset val="134"/>
    </font>
    <font>
      <sz val="12"/>
      <color rgb="FF16171D"/>
      <name val="Times New Roman"/>
      <charset val="134"/>
    </font>
    <font>
      <sz val="10"/>
      <color theme="1"/>
      <name val="Calibri"/>
      <charset val="134"/>
    </font>
    <font>
      <sz val="10.5"/>
      <color theme="1"/>
      <name val="Calibri"/>
      <charset val="134"/>
      <scheme val="minor"/>
    </font>
    <font>
      <sz val="9.75"/>
      <name val="Arial"/>
      <charset val="134"/>
    </font>
    <font>
      <sz val="12"/>
      <color indexed="8"/>
      <name val="Times New Roman"/>
      <charset val="134"/>
    </font>
    <font>
      <sz val="12"/>
      <name val="Calibri"/>
      <charset val="134"/>
      <scheme val="minor"/>
    </font>
    <font>
      <u/>
      <sz val="11"/>
      <name val="Calibri"/>
      <charset val="134"/>
    </font>
    <font>
      <u/>
      <sz val="10.5"/>
      <name val="Segoe UI"/>
      <charset val="134"/>
    </font>
    <font>
      <u/>
      <sz val="11"/>
      <color indexed="30"/>
      <name val="Times New Roman"/>
      <charset val="134"/>
    </font>
    <font>
      <u/>
      <sz val="8"/>
      <color rgb="FF547100"/>
      <name val="Arial"/>
      <charset val="134"/>
    </font>
    <font>
      <sz val="11.5"/>
      <color rgb="FF000000"/>
      <name val="Segoe UI"/>
      <charset val="134"/>
    </font>
    <font>
      <sz val="11.5"/>
      <color rgb="FF000000"/>
      <name val="Times New Roman"/>
      <charset val="134"/>
    </font>
    <font>
      <sz val="11"/>
      <color rgb="FF081B3A"/>
      <name val="Calibri"/>
      <charset val="134"/>
      <scheme val="minor"/>
    </font>
    <font>
      <sz val="12"/>
      <color rgb="FF444444"/>
      <name val="Times New Roman"/>
      <charset val="134"/>
    </font>
    <font>
      <sz val="12"/>
      <color rgb="FF081B3A"/>
      <name val="Times New Roman"/>
      <charset val="134"/>
    </font>
    <font>
      <sz val="9.75"/>
      <color rgb="FF181818"/>
      <name val="Segoe UI"/>
      <charset val="134"/>
    </font>
    <font>
      <sz val="9.75"/>
      <color theme="1"/>
      <name val="Segoe UI"/>
      <charset val="134"/>
    </font>
    <font>
      <sz val="12"/>
      <color rgb="FFFF0000"/>
      <name val="Times New Roman"/>
      <charset val="134"/>
    </font>
    <font>
      <sz val="10"/>
      <name val="Times New Roman"/>
      <charset val="134"/>
    </font>
    <font>
      <sz val="11"/>
      <name val="Segoe UI"/>
      <charset val="134"/>
    </font>
    <font>
      <b/>
      <sz val="12"/>
      <name val="Times New Roman"/>
      <charset val="134"/>
    </font>
    <font>
      <sz val="11"/>
      <name val="Calibri"/>
      <charset val="128"/>
      <scheme val="minor"/>
    </font>
    <font>
      <sz val="11"/>
      <color theme="1"/>
      <name val="Calibri"/>
      <charset val="128"/>
      <scheme val="minor"/>
    </font>
    <font>
      <b/>
      <sz val="15"/>
      <color rgb="FF16171D"/>
      <name val="Open Sans"/>
      <charset val="134"/>
    </font>
    <font>
      <sz val="10"/>
      <color theme="1"/>
      <name val="Times New Roman"/>
      <charset val="134"/>
    </font>
    <font>
      <sz val="15"/>
      <color rgb="FF181818"/>
      <name val="Segoe UI"/>
      <charset val="134"/>
    </font>
    <font>
      <sz val="7"/>
      <color rgb="FF181818"/>
      <name val="Segoe UI"/>
      <charset val="134"/>
    </font>
    <font>
      <sz val="11"/>
      <name val="Calibri"/>
      <charset val="134"/>
      <scheme val="minor"/>
    </font>
    <font>
      <sz val="11"/>
      <color rgb="FF000000"/>
      <name val="Calibri"/>
      <charset val="134"/>
      <scheme val="minor"/>
    </font>
    <font>
      <b/>
      <sz val="9"/>
      <color rgb="FF181818"/>
      <name val="Segoe UI"/>
      <charset val="134"/>
    </font>
    <font>
      <u/>
      <sz val="10.5"/>
      <color rgb="FF0B5CAB"/>
      <name val="Times New Roman"/>
      <charset val="134"/>
    </font>
    <font>
      <sz val="12"/>
      <color rgb="FF0D1A31"/>
      <name val="Arial"/>
      <charset val="134"/>
    </font>
    <font>
      <sz val="12"/>
      <color theme="1"/>
      <name val="MS Gothic"/>
      <charset val="134"/>
    </font>
    <font>
      <sz val="9.75"/>
      <color rgb="FF014486"/>
      <name val="Segoe UI"/>
      <charset val="134"/>
    </font>
    <font>
      <u/>
      <sz val="11"/>
      <color indexed="30"/>
      <name val="Calibri"/>
      <charset val="134"/>
    </font>
    <font>
      <u/>
      <sz val="11"/>
      <color rgb="FFFF0000"/>
      <name val="Calibri"/>
      <charset val="134"/>
    </font>
    <font>
      <sz val="9"/>
      <color rgb="FF0D1A31"/>
      <name val="Arial"/>
      <charset val="134"/>
    </font>
    <font>
      <sz val="10.5"/>
      <name val="Calibri"/>
      <charset val="134"/>
      <scheme val="minor"/>
    </font>
    <font>
      <sz val="11.25"/>
      <color rgb="FF081B3A"/>
      <name val="Times New Roman"/>
      <charset val="134"/>
    </font>
    <font>
      <sz val="10.5"/>
      <color rgb="FF16171A"/>
      <name val="Arial"/>
      <charset val="134"/>
    </font>
    <font>
      <sz val="11"/>
      <name val="Arial"/>
      <charset val="134"/>
    </font>
    <font>
      <u/>
      <sz val="11"/>
      <color rgb="FF1155CC"/>
      <name val="Segoe UI"/>
      <charset val="134"/>
    </font>
    <font>
      <sz val="11"/>
      <color indexed="50"/>
      <name val="Calibri"/>
      <charset val="134"/>
      <scheme val="minor"/>
    </font>
    <font>
      <sz val="11"/>
      <color indexed="8"/>
      <name val="ＭＳ Ｐゴシック"/>
      <charset val="128"/>
    </font>
    <font>
      <u/>
      <sz val="11"/>
      <color rgb="FF0000FF"/>
      <name val="Calibri"/>
      <charset val="134"/>
      <scheme val="minor"/>
    </font>
    <font>
      <u/>
      <sz val="12"/>
      <color theme="10"/>
      <name val="Calibri"/>
      <charset val="134"/>
      <scheme val="minor"/>
    </font>
    <font>
      <u/>
      <sz val="12"/>
      <color indexed="12"/>
      <name val="Calibri"/>
      <charset val="134"/>
    </font>
    <font>
      <u/>
      <sz val="12"/>
      <color rgb="FF0563C1"/>
      <name val="Calibri"/>
      <charset val="134"/>
    </font>
    <font>
      <u/>
      <sz val="12"/>
      <color indexed="30"/>
      <name val="Calibri"/>
      <charset val="134"/>
    </font>
    <font>
      <sz val="12"/>
      <color indexed="8"/>
      <name val="Calibri"/>
      <charset val="134"/>
    </font>
    <font>
      <u/>
      <sz val="11"/>
      <color rgb="FF0000FF"/>
      <name val="Calibri"/>
      <charset val="134"/>
    </font>
    <font>
      <sz val="11"/>
      <name val="SimSun"/>
      <charset val="134"/>
    </font>
    <font>
      <sz val="11"/>
      <name val="MS Gothic"/>
      <charset val="134"/>
    </font>
    <font>
      <sz val="11"/>
      <name val="ＭＳ Ｐゴシック"/>
      <charset val="128"/>
    </font>
    <font>
      <sz val="11"/>
      <color rgb="FF000000"/>
      <name val="SimSun"/>
      <charset val="134"/>
    </font>
    <font>
      <sz val="12"/>
      <color rgb="FF000000"/>
      <name val="SimSun"/>
      <charset val="134"/>
    </font>
    <font>
      <sz val="11"/>
      <color rgb="FFFFFF00"/>
      <name val="ＭＳ Ｐゴシック"/>
      <charset val="128"/>
    </font>
    <font>
      <sz val="11"/>
      <color theme="1"/>
      <name val="ＭＳ Ｐゴシック"/>
      <charset val="128"/>
    </font>
    <font>
      <sz val="11"/>
      <name val="ＭＳ ゴシック"/>
      <charset val="128"/>
    </font>
    <font>
      <sz val="11"/>
      <color theme="1"/>
      <name val="SimSun"/>
      <charset val="134"/>
    </font>
    <font>
      <sz val="11"/>
      <name val="ＭＳ ゴシック"/>
      <charset val="134"/>
    </font>
    <font>
      <sz val="11"/>
      <color theme="1"/>
      <name val="Calibri"/>
      <charset val="134"/>
      <scheme val="minor"/>
    </font>
  </fonts>
  <fills count="26">
    <fill>
      <patternFill patternType="none"/>
    </fill>
    <fill>
      <patternFill patternType="gray125"/>
    </fill>
    <fill>
      <patternFill patternType="solid">
        <fgColor rgb="FFB4C6E7"/>
        <bgColor indexed="64"/>
      </patternFill>
    </fill>
    <fill>
      <patternFill patternType="solid">
        <fgColor theme="0" tint="-0.34998626667073579"/>
        <bgColor indexed="64"/>
      </patternFill>
    </fill>
    <fill>
      <patternFill patternType="solid">
        <fgColor theme="0"/>
        <bgColor indexed="64"/>
      </patternFill>
    </fill>
    <fill>
      <patternFill patternType="solid">
        <fgColor rgb="FFFFFFFF"/>
        <bgColor rgb="FFEDEDED"/>
      </patternFill>
    </fill>
    <fill>
      <patternFill patternType="solid">
        <fgColor rgb="FFC9C9C9"/>
        <bgColor rgb="FFD0CECE"/>
      </patternFill>
    </fill>
    <fill>
      <patternFill patternType="solid">
        <fgColor rgb="FFFFFF00"/>
        <bgColor rgb="FFFFFF00"/>
      </patternFill>
    </fill>
    <fill>
      <patternFill patternType="solid">
        <fgColor theme="2" tint="-9.9978637043366805E-2"/>
        <bgColor indexed="64"/>
      </patternFill>
    </fill>
    <fill>
      <patternFill patternType="solid">
        <fgColor rgb="FFFFFFFF"/>
        <bgColor indexed="64"/>
      </patternFill>
    </fill>
    <fill>
      <patternFill patternType="solid">
        <fgColor theme="6" tint="0.7993408001953185"/>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6" tint="0.3966490676595355"/>
        <bgColor indexed="64"/>
      </patternFill>
    </fill>
    <fill>
      <patternFill patternType="solid">
        <fgColor rgb="FFFFFFFF"/>
        <bgColor rgb="FFF2F2F2"/>
      </patternFill>
    </fill>
    <fill>
      <patternFill patternType="solid">
        <fgColor indexed="9"/>
        <bgColor indexed="26"/>
      </patternFill>
    </fill>
    <fill>
      <patternFill patternType="solid">
        <fgColor rgb="FFFFFF00"/>
        <bgColor rgb="FFF2F2F2"/>
      </patternFill>
    </fill>
    <fill>
      <patternFill patternType="solid">
        <fgColor indexed="13"/>
        <bgColor indexed="34"/>
      </patternFill>
    </fill>
    <fill>
      <patternFill patternType="solid">
        <fgColor theme="9" tint="0.3966490676595355"/>
        <bgColor indexed="64"/>
      </patternFill>
    </fill>
    <fill>
      <patternFill patternType="solid">
        <fgColor rgb="FFFFFF00"/>
        <bgColor rgb="FFEDEDED"/>
      </patternFill>
    </fill>
    <fill>
      <patternFill patternType="solid">
        <fgColor indexed="22"/>
        <bgColor indexed="31"/>
      </patternFill>
    </fill>
    <fill>
      <patternFill patternType="solid">
        <fgColor rgb="FFF3F3F3"/>
        <bgColor indexed="64"/>
      </patternFill>
    </fill>
    <fill>
      <patternFill patternType="solid">
        <fgColor rgb="FFF9F9F7"/>
        <bgColor indexed="64"/>
      </patternFill>
    </fill>
    <fill>
      <patternFill patternType="solid">
        <fgColor theme="5"/>
        <bgColor indexed="64"/>
      </patternFill>
    </fill>
    <fill>
      <patternFill patternType="solid">
        <fgColor rgb="FFFFF2A8"/>
        <bgColor indexed="64"/>
      </patternFill>
    </fill>
    <fill>
      <patternFill patternType="solid">
        <fgColor rgb="FFFFD966"/>
        <bgColor indexed="64"/>
      </patternFill>
    </fill>
  </fills>
  <borders count="32">
    <border>
      <left/>
      <right/>
      <top/>
      <bottom/>
      <diagonal/>
    </border>
    <border>
      <left style="thin">
        <color auto="1"/>
      </left>
      <right style="thin">
        <color auto="1"/>
      </right>
      <top style="thin">
        <color auto="1"/>
      </top>
      <bottom style="thin">
        <color auto="1"/>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rgb="FFD5D3D1"/>
      </left>
      <right style="thin">
        <color rgb="FFD5D3D1"/>
      </right>
      <top style="thin">
        <color rgb="FFD5D3D1"/>
      </top>
      <bottom style="thin">
        <color rgb="FFD5D3D1"/>
      </bottom>
      <diagonal/>
    </border>
    <border>
      <left/>
      <right/>
      <top/>
      <bottom style="medium">
        <color rgb="FFC9C9C9"/>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style="thin">
        <color indexed="8"/>
      </left>
      <right style="thin">
        <color indexed="8"/>
      </right>
      <top style="thin">
        <color indexed="8"/>
      </top>
      <bottom style="thin">
        <color indexed="8"/>
      </bottom>
      <diagonal/>
    </border>
    <border>
      <left style="medium">
        <color rgb="FF000000"/>
      </left>
      <right style="medium">
        <color rgb="FFCCCCCC"/>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CCCCCC"/>
      </top>
      <bottom style="medium">
        <color rgb="FF000000"/>
      </bottom>
      <diagonal/>
    </border>
  </borders>
  <cellStyleXfs count="42">
    <xf numFmtId="0" fontId="0" fillId="0" borderId="0"/>
    <xf numFmtId="0" fontId="10" fillId="0" borderId="0" applyBorder="0" applyProtection="0">
      <alignment vertical="center"/>
    </xf>
    <xf numFmtId="164" fontId="170" fillId="0" borderId="0" applyFont="0" applyFill="0" applyBorder="0" applyAlignment="0" applyProtection="0">
      <alignment vertical="center"/>
    </xf>
    <xf numFmtId="164" fontId="7" fillId="0" borderId="0" applyFont="0" applyFill="0" applyBorder="0" applyAlignment="0" applyProtection="0">
      <alignment vertical="center"/>
    </xf>
    <xf numFmtId="40" fontId="11" fillId="0" borderId="0" applyBorder="0" applyProtection="0">
      <alignment vertical="center"/>
    </xf>
    <xf numFmtId="40" fontId="65" fillId="0" borderId="0" applyBorder="0" applyProtection="0">
      <alignment vertical="center"/>
    </xf>
    <xf numFmtId="0" fontId="171" fillId="0" borderId="0"/>
    <xf numFmtId="0" fontId="65" fillId="0" borderId="0"/>
    <xf numFmtId="0" fontId="172" fillId="0" borderId="0" applyNumberFormat="0" applyFill="0" applyBorder="0" applyAlignment="0" applyProtection="0">
      <alignment vertical="center"/>
    </xf>
    <xf numFmtId="0" fontId="173" fillId="0" borderId="0" applyNumberFormat="0" applyFill="0" applyBorder="0" applyAlignment="0" applyProtection="0"/>
    <xf numFmtId="0" fontId="174" fillId="0" borderId="0" applyNumberFormat="0" applyFill="0" applyBorder="0" applyAlignment="0" applyProtection="0"/>
    <xf numFmtId="0" fontId="175" fillId="0" borderId="0" applyBorder="0" applyProtection="0">
      <alignment vertical="top"/>
    </xf>
    <xf numFmtId="0" fontId="176" fillId="0" borderId="0" applyBorder="0" applyProtection="0">
      <alignment vertical="top"/>
    </xf>
    <xf numFmtId="0" fontId="162" fillId="0" borderId="0" applyBorder="0" applyProtection="0">
      <alignment vertical="center"/>
    </xf>
    <xf numFmtId="0" fontId="65" fillId="0" borderId="0">
      <alignment vertical="top"/>
    </xf>
    <xf numFmtId="0" fontId="11" fillId="0" borderId="0">
      <alignment vertical="center"/>
    </xf>
    <xf numFmtId="0" fontId="65"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1" fillId="0" borderId="0">
      <alignment vertical="center"/>
    </xf>
    <xf numFmtId="0" fontId="112" fillId="0" borderId="0"/>
    <xf numFmtId="0" fontId="177" fillId="0" borderId="0"/>
    <xf numFmtId="0" fontId="7" fillId="0" borderId="0">
      <alignment vertical="center"/>
    </xf>
    <xf numFmtId="0" fontId="114" fillId="0" borderId="0">
      <alignment vertical="top"/>
    </xf>
    <xf numFmtId="0" fontId="189" fillId="0" borderId="0"/>
    <xf numFmtId="0" fontId="7" fillId="0" borderId="0"/>
    <xf numFmtId="0" fontId="47" fillId="0" borderId="0"/>
    <xf numFmtId="9" fontId="11" fillId="0" borderId="0" applyBorder="0" applyProtection="0">
      <alignment vertical="center"/>
    </xf>
    <xf numFmtId="9" fontId="170" fillId="0" borderId="0" applyFont="0" applyFill="0" applyBorder="0" applyAlignment="0" applyProtection="0"/>
    <xf numFmtId="9" fontId="170" fillId="0" borderId="0" applyFont="0" applyFill="0" applyBorder="0" applyAlignment="0" applyProtection="0">
      <alignment vertical="center"/>
    </xf>
    <xf numFmtId="168" fontId="114" fillId="0" borderId="0" applyBorder="0" applyProtection="0">
      <alignment vertical="top"/>
    </xf>
    <xf numFmtId="168" fontId="177" fillId="0" borderId="0" applyBorder="0" applyProtection="0">
      <alignment vertical="top"/>
    </xf>
    <xf numFmtId="0" fontId="178" fillId="0" borderId="0" applyBorder="0" applyProtection="0">
      <alignment vertical="top"/>
    </xf>
    <xf numFmtId="0" fontId="11" fillId="0" borderId="0">
      <alignment vertical="center"/>
    </xf>
    <xf numFmtId="0" fontId="11" fillId="0" borderId="0">
      <alignment vertical="center"/>
    </xf>
    <xf numFmtId="0" fontId="11" fillId="0" borderId="0">
      <alignment vertical="center"/>
    </xf>
    <xf numFmtId="38" fontId="11" fillId="0" borderId="0" applyBorder="0" applyProtection="0">
      <alignment vertical="center"/>
    </xf>
    <xf numFmtId="38" fontId="65" fillId="0" borderId="0" applyBorder="0" applyProtection="0">
      <alignment vertical="center"/>
    </xf>
  </cellStyleXfs>
  <cellXfs count="11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3" fillId="3" borderId="1" xfId="0" applyFont="1" applyFill="1" applyBorder="1" applyAlignment="1">
      <alignment horizontal="center" vertical="center"/>
    </xf>
    <xf numFmtId="0" fontId="4" fillId="4" borderId="2" xfId="0" applyFont="1" applyFill="1" applyBorder="1" applyAlignment="1">
      <alignment wrapText="1" readingOrder="1"/>
    </xf>
    <xf numFmtId="0" fontId="5" fillId="4" borderId="3" xfId="0" applyFont="1" applyFill="1" applyBorder="1" applyAlignment="1">
      <alignment wrapText="1" readingOrder="1"/>
    </xf>
    <xf numFmtId="0" fontId="5" fillId="4" borderId="4" xfId="0" applyFont="1" applyFill="1" applyBorder="1" applyAlignment="1">
      <alignment wrapText="1" readingOrder="1"/>
    </xf>
    <xf numFmtId="0" fontId="6" fillId="4" borderId="4" xfId="0" applyFont="1" applyFill="1" applyBorder="1" applyAlignment="1">
      <alignment wrapText="1" readingOrder="1"/>
    </xf>
    <xf numFmtId="0" fontId="7" fillId="0" borderId="1" xfId="29" applyBorder="1" applyAlignment="1">
      <alignment horizontal="left"/>
    </xf>
    <xf numFmtId="0" fontId="8" fillId="4" borderId="1" xfId="29" applyFont="1" applyFill="1" applyBorder="1"/>
    <xf numFmtId="0" fontId="9" fillId="0" borderId="0" xfId="1" applyFont="1">
      <alignment vertical="center"/>
    </xf>
    <xf numFmtId="0" fontId="10" fillId="0" borderId="0" xfId="1">
      <alignment vertical="center"/>
    </xf>
    <xf numFmtId="0" fontId="11" fillId="0" borderId="0" xfId="15">
      <alignment vertical="center"/>
    </xf>
    <xf numFmtId="0" fontId="12" fillId="0" borderId="5" xfId="40" applyNumberFormat="1" applyFont="1" applyBorder="1" applyAlignment="1"/>
    <xf numFmtId="0" fontId="12" fillId="0" borderId="0" xfId="40" applyNumberFormat="1" applyFont="1" applyAlignment="1"/>
    <xf numFmtId="0" fontId="11" fillId="0" borderId="1" xfId="40" applyNumberFormat="1" applyBorder="1" applyAlignment="1"/>
    <xf numFmtId="169" fontId="11" fillId="0" borderId="0" xfId="40" applyNumberFormat="1" applyBorder="1" applyAlignment="1"/>
    <xf numFmtId="0" fontId="11" fillId="0" borderId="0" xfId="40" applyNumberFormat="1" applyBorder="1" applyAlignment="1"/>
    <xf numFmtId="0" fontId="13" fillId="0" borderId="0" xfId="40" applyNumberFormat="1" applyFont="1" applyBorder="1" applyAlignment="1"/>
    <xf numFmtId="1" fontId="11" fillId="0" borderId="0" xfId="40" applyNumberFormat="1" applyBorder="1" applyAlignment="1">
      <alignment horizontal="center"/>
    </xf>
    <xf numFmtId="1" fontId="11" fillId="0" borderId="0" xfId="40" applyNumberFormat="1" applyBorder="1" applyAlignment="1"/>
    <xf numFmtId="40" fontId="11" fillId="0" borderId="0" xfId="4" applyBorder="1">
      <alignment vertical="center"/>
    </xf>
    <xf numFmtId="0" fontId="12" fillId="0" borderId="0" xfId="40" applyNumberFormat="1" applyFont="1">
      <alignment vertical="center"/>
    </xf>
    <xf numFmtId="0" fontId="12" fillId="0" borderId="0" xfId="40" applyNumberFormat="1" applyFont="1" applyAlignment="1">
      <alignment horizontal="left"/>
    </xf>
    <xf numFmtId="1" fontId="14" fillId="5" borderId="0" xfId="40" applyNumberFormat="1" applyFont="1" applyFill="1">
      <alignment vertical="center"/>
    </xf>
    <xf numFmtId="0" fontId="12" fillId="0" borderId="0" xfId="15" applyFont="1">
      <alignment vertical="center"/>
    </xf>
    <xf numFmtId="40" fontId="11" fillId="0" borderId="0" xfId="4">
      <alignment vertical="center"/>
    </xf>
    <xf numFmtId="0" fontId="12" fillId="0" borderId="0" xfId="15" applyFont="1" applyAlignment="1">
      <alignment horizontal="left" vertical="center"/>
    </xf>
    <xf numFmtId="1" fontId="15" fillId="5" borderId="0" xfId="40" applyNumberFormat="1" applyFont="1" applyFill="1">
      <alignment vertical="center"/>
    </xf>
    <xf numFmtId="169" fontId="15" fillId="5" borderId="0" xfId="40" applyNumberFormat="1" applyFont="1" applyFill="1">
      <alignment vertical="center"/>
    </xf>
    <xf numFmtId="1" fontId="16" fillId="4" borderId="0" xfId="17" applyNumberFormat="1" applyFont="1" applyFill="1" applyAlignment="1">
      <alignment vertical="center" wrapText="1"/>
    </xf>
    <xf numFmtId="1" fontId="16" fillId="4" borderId="0" xfId="17" applyNumberFormat="1" applyFont="1" applyFill="1">
      <alignment vertical="center"/>
    </xf>
    <xf numFmtId="1" fontId="15" fillId="0" borderId="0" xfId="40" applyNumberFormat="1" applyFont="1">
      <alignment vertical="center"/>
    </xf>
    <xf numFmtId="1" fontId="15" fillId="5" borderId="0" xfId="40" applyNumberFormat="1" applyFont="1" applyFill="1" applyAlignment="1">
      <alignment horizontal="center" vertical="center"/>
    </xf>
    <xf numFmtId="1" fontId="17" fillId="5" borderId="0" xfId="40" applyNumberFormat="1" applyFont="1" applyFill="1" applyAlignment="1">
      <alignment vertical="center" wrapText="1"/>
    </xf>
    <xf numFmtId="1" fontId="17" fillId="5" borderId="0" xfId="40" applyNumberFormat="1" applyFont="1" applyFill="1">
      <alignment vertical="center"/>
    </xf>
    <xf numFmtId="1" fontId="17" fillId="5" borderId="6" xfId="40" applyNumberFormat="1" applyFont="1" applyFill="1" applyBorder="1">
      <alignment vertical="center"/>
    </xf>
    <xf numFmtId="40" fontId="11" fillId="0" borderId="6" xfId="4" applyBorder="1">
      <alignment vertical="center"/>
    </xf>
    <xf numFmtId="170" fontId="15" fillId="5" borderId="0" xfId="40" applyNumberFormat="1" applyFont="1" applyFill="1">
      <alignment vertical="center"/>
    </xf>
    <xf numFmtId="170" fontId="15" fillId="5" borderId="0" xfId="40" applyNumberFormat="1" applyFont="1" applyFill="1" applyAlignment="1">
      <alignment horizontal="left" vertical="center"/>
    </xf>
    <xf numFmtId="1" fontId="14" fillId="6" borderId="1" xfId="40" applyNumberFormat="1" applyFont="1" applyFill="1" applyBorder="1" applyAlignment="1">
      <alignment horizontal="center" vertical="center"/>
    </xf>
    <xf numFmtId="169" fontId="14" fillId="6" borderId="1" xfId="40" applyNumberFormat="1" applyFont="1" applyFill="1" applyBorder="1" applyAlignment="1">
      <alignment horizontal="center" vertical="center"/>
    </xf>
    <xf numFmtId="1" fontId="14" fillId="7" borderId="1" xfId="40" applyNumberFormat="1" applyFont="1" applyFill="1" applyBorder="1" applyAlignment="1">
      <alignment horizontal="center" vertical="center" wrapText="1"/>
    </xf>
    <xf numFmtId="1" fontId="14" fillId="8" borderId="1" xfId="40" applyNumberFormat="1" applyFont="1" applyFill="1" applyBorder="1" applyAlignment="1">
      <alignment horizontal="center" vertical="center" wrapText="1"/>
    </xf>
    <xf numFmtId="1" fontId="14" fillId="7" borderId="7" xfId="40" applyNumberFormat="1" applyFont="1" applyFill="1" applyBorder="1" applyAlignment="1">
      <alignment horizontal="center" vertical="center" wrapText="1"/>
    </xf>
    <xf numFmtId="1" fontId="17" fillId="6" borderId="7" xfId="40" applyNumberFormat="1" applyFont="1" applyFill="1" applyBorder="1" applyAlignment="1">
      <alignment horizontal="center" vertical="center" wrapText="1"/>
    </xf>
    <xf numFmtId="1" fontId="17" fillId="6" borderId="1" xfId="40" applyNumberFormat="1" applyFont="1" applyFill="1" applyBorder="1" applyAlignment="1">
      <alignment horizontal="center" vertical="center" wrapText="1"/>
    </xf>
    <xf numFmtId="0" fontId="18" fillId="3" borderId="1" xfId="17" applyFont="1" applyFill="1" applyBorder="1" applyAlignment="1">
      <alignment horizontal="center" vertical="center"/>
    </xf>
    <xf numFmtId="0" fontId="19" fillId="3" borderId="1" xfId="17" applyFont="1" applyFill="1" applyBorder="1" applyAlignment="1">
      <alignment vertical="center" wrapText="1"/>
    </xf>
    <xf numFmtId="0" fontId="18" fillId="3" borderId="1" xfId="17" applyFont="1" applyFill="1" applyBorder="1" applyAlignment="1">
      <alignment horizontal="left" vertical="center"/>
    </xf>
    <xf numFmtId="0" fontId="20" fillId="0" borderId="0" xfId="40" applyNumberFormat="1" applyFont="1" applyAlignment="1"/>
    <xf numFmtId="0" fontId="13" fillId="0" borderId="1" xfId="15" applyFont="1" applyBorder="1" applyAlignment="1">
      <alignment vertical="top"/>
    </xf>
    <xf numFmtId="171" fontId="21" fillId="0" borderId="1" xfId="37" applyNumberFormat="1" applyFont="1" applyBorder="1">
      <alignment vertical="center"/>
    </xf>
    <xf numFmtId="0" fontId="13" fillId="4" borderId="1" xfId="17" applyFont="1" applyFill="1" applyBorder="1">
      <alignment vertical="center"/>
    </xf>
    <xf numFmtId="0" fontId="22" fillId="0" borderId="1" xfId="0" applyFont="1" applyBorder="1"/>
    <xf numFmtId="2" fontId="23" fillId="4" borderId="7" xfId="17" applyNumberFormat="1" applyFont="1" applyFill="1" applyBorder="1">
      <alignment vertical="center"/>
    </xf>
    <xf numFmtId="2" fontId="13" fillId="4" borderId="7" xfId="17" applyNumberFormat="1" applyFont="1" applyFill="1" applyBorder="1">
      <alignment vertical="center"/>
    </xf>
    <xf numFmtId="1" fontId="13" fillId="4" borderId="1" xfId="17" applyNumberFormat="1" applyFont="1" applyFill="1" applyBorder="1" applyAlignment="1">
      <alignment horizontal="left" vertical="center"/>
    </xf>
    <xf numFmtId="2" fontId="13" fillId="4" borderId="1" xfId="17" applyNumberFormat="1" applyFont="1" applyFill="1" applyBorder="1" applyAlignment="1">
      <alignment horizontal="center" vertical="center"/>
    </xf>
    <xf numFmtId="0" fontId="18" fillId="3" borderId="1" xfId="17" applyFont="1" applyFill="1" applyBorder="1">
      <alignment vertical="center"/>
    </xf>
    <xf numFmtId="2" fontId="13" fillId="4" borderId="8" xfId="17" applyNumberFormat="1" applyFont="1" applyFill="1" applyBorder="1">
      <alignment vertical="center"/>
    </xf>
    <xf numFmtId="0" fontId="18" fillId="3" borderId="7" xfId="17" applyFont="1" applyFill="1" applyBorder="1" applyAlignment="1">
      <alignment horizontal="left" vertical="center"/>
    </xf>
    <xf numFmtId="0" fontId="18" fillId="3" borderId="1" xfId="17" applyFont="1" applyFill="1" applyBorder="1" applyAlignment="1">
      <alignment vertical="center" wrapText="1"/>
    </xf>
    <xf numFmtId="14" fontId="24" fillId="4" borderId="1" xfId="0" applyNumberFormat="1" applyFont="1" applyFill="1" applyBorder="1"/>
    <xf numFmtId="0" fontId="10" fillId="0" borderId="1" xfId="1" applyBorder="1">
      <alignment vertical="center"/>
    </xf>
    <xf numFmtId="171" fontId="13" fillId="4" borderId="1" xfId="22" applyNumberFormat="1" applyFont="1" applyFill="1" applyBorder="1">
      <alignment vertical="center"/>
    </xf>
    <xf numFmtId="0" fontId="13" fillId="4" borderId="1" xfId="19" applyFont="1" applyFill="1" applyBorder="1">
      <alignment vertical="center"/>
    </xf>
    <xf numFmtId="172" fontId="24" fillId="0" borderId="1" xfId="39" applyNumberFormat="1" applyFont="1" applyBorder="1">
      <alignment vertical="center"/>
    </xf>
    <xf numFmtId="2" fontId="13" fillId="4" borderId="7" xfId="19" applyNumberFormat="1" applyFont="1" applyFill="1" applyBorder="1">
      <alignment vertical="center"/>
    </xf>
    <xf numFmtId="1" fontId="13" fillId="4" borderId="1" xfId="19" applyNumberFormat="1" applyFont="1" applyFill="1" applyBorder="1" applyAlignment="1">
      <alignment horizontal="left" vertical="center"/>
    </xf>
    <xf numFmtId="2" fontId="13" fillId="4" borderId="1" xfId="19" applyNumberFormat="1" applyFont="1" applyFill="1" applyBorder="1" applyAlignment="1">
      <alignment horizontal="center" vertical="center"/>
    </xf>
    <xf numFmtId="2" fontId="13" fillId="4" borderId="8" xfId="19" applyNumberFormat="1" applyFont="1" applyFill="1" applyBorder="1">
      <alignment vertical="center"/>
    </xf>
    <xf numFmtId="0" fontId="13" fillId="4" borderId="1" xfId="17" applyFont="1" applyFill="1" applyBorder="1" applyAlignment="1">
      <alignment horizontal="left" vertical="center"/>
    </xf>
    <xf numFmtId="0" fontId="25" fillId="0" borderId="1" xfId="0" applyFont="1" applyBorder="1" applyAlignment="1">
      <alignment horizontal="left"/>
    </xf>
    <xf numFmtId="2" fontId="11" fillId="0" borderId="1" xfId="40" applyNumberFormat="1" applyBorder="1" applyAlignment="1">
      <alignment horizontal="center"/>
    </xf>
    <xf numFmtId="2" fontId="13" fillId="4" borderId="1" xfId="17" applyNumberFormat="1" applyFont="1" applyFill="1" applyBorder="1" applyAlignment="1">
      <alignment horizontal="right" vertical="center"/>
    </xf>
    <xf numFmtId="2" fontId="13" fillId="4" borderId="1" xfId="17" applyNumberFormat="1" applyFont="1" applyFill="1" applyBorder="1" applyAlignment="1">
      <alignment horizontal="left" vertical="center"/>
    </xf>
    <xf numFmtId="40" fontId="11" fillId="0" borderId="1" xfId="4" applyBorder="1">
      <alignment vertical="center"/>
    </xf>
    <xf numFmtId="1" fontId="11" fillId="0" borderId="1" xfId="40" applyNumberFormat="1" applyBorder="1" applyAlignment="1"/>
    <xf numFmtId="169" fontId="26" fillId="0" borderId="1" xfId="15" applyNumberFormat="1" applyFont="1" applyBorder="1" applyAlignment="1">
      <alignment horizontal="left"/>
    </xf>
    <xf numFmtId="0" fontId="13" fillId="4" borderId="10" xfId="17" applyFont="1" applyFill="1" applyBorder="1">
      <alignment vertical="center"/>
    </xf>
    <xf numFmtId="0" fontId="25" fillId="0" borderId="7" xfId="0" applyFont="1" applyBorder="1" applyAlignment="1">
      <alignment wrapText="1"/>
    </xf>
    <xf numFmtId="0" fontId="25" fillId="0" borderId="0" xfId="0" applyFont="1" applyAlignment="1">
      <alignment wrapText="1"/>
    </xf>
    <xf numFmtId="171" fontId="13" fillId="4" borderId="1" xfId="21" applyNumberFormat="1" applyFont="1" applyFill="1" applyBorder="1">
      <alignment vertical="center"/>
    </xf>
    <xf numFmtId="172" fontId="13" fillId="4" borderId="1" xfId="1" applyNumberFormat="1" applyFont="1" applyFill="1" applyBorder="1">
      <alignment vertical="center"/>
    </xf>
    <xf numFmtId="1" fontId="11" fillId="0" borderId="0" xfId="40" applyNumberFormat="1" applyAlignment="1"/>
    <xf numFmtId="2" fontId="13" fillId="4" borderId="9" xfId="17" applyNumberFormat="1" applyFont="1" applyFill="1" applyBorder="1">
      <alignment vertical="center"/>
    </xf>
    <xf numFmtId="49" fontId="27" fillId="0" borderId="1" xfId="15" applyNumberFormat="1" applyFont="1" applyBorder="1" applyAlignment="1">
      <alignment horizontal="left"/>
    </xf>
    <xf numFmtId="169" fontId="27" fillId="0" borderId="1" xfId="40" applyNumberFormat="1" applyFont="1" applyBorder="1" applyAlignment="1"/>
    <xf numFmtId="0" fontId="27" fillId="0" borderId="1" xfId="40" applyNumberFormat="1" applyFont="1" applyBorder="1" applyAlignment="1"/>
    <xf numFmtId="0" fontId="28" fillId="0" borderId="11" xfId="1" applyFont="1" applyBorder="1">
      <alignment vertical="center"/>
    </xf>
    <xf numFmtId="2" fontId="21" fillId="4" borderId="7" xfId="17" applyNumberFormat="1" applyFont="1" applyFill="1" applyBorder="1">
      <alignment vertical="center"/>
    </xf>
    <xf numFmtId="2" fontId="21" fillId="4" borderId="12" xfId="17" applyNumberFormat="1" applyFont="1" applyFill="1" applyBorder="1">
      <alignment vertical="center"/>
    </xf>
    <xf numFmtId="1" fontId="21" fillId="4" borderId="10" xfId="17" applyNumberFormat="1" applyFont="1" applyFill="1" applyBorder="1" applyAlignment="1">
      <alignment horizontal="left" vertical="center"/>
    </xf>
    <xf numFmtId="2" fontId="21" fillId="4" borderId="1" xfId="17" applyNumberFormat="1" applyFont="1" applyFill="1" applyBorder="1" applyAlignment="1">
      <alignment horizontal="center" vertical="center"/>
    </xf>
    <xf numFmtId="2" fontId="21" fillId="4" borderId="8" xfId="17" applyNumberFormat="1" applyFont="1" applyFill="1" applyBorder="1">
      <alignment vertical="center"/>
    </xf>
    <xf numFmtId="2" fontId="21" fillId="4" borderId="13" xfId="17" applyNumberFormat="1" applyFont="1" applyFill="1" applyBorder="1">
      <alignment vertical="center"/>
    </xf>
    <xf numFmtId="2" fontId="21" fillId="4" borderId="9" xfId="17" applyNumberFormat="1" applyFont="1" applyFill="1" applyBorder="1">
      <alignment vertical="center"/>
    </xf>
    <xf numFmtId="2" fontId="21" fillId="4" borderId="14" xfId="17" applyNumberFormat="1" applyFont="1" applyFill="1" applyBorder="1">
      <alignment vertical="center"/>
    </xf>
    <xf numFmtId="0" fontId="10" fillId="0" borderId="1" xfId="1" applyBorder="1" applyProtection="1">
      <alignment vertical="center"/>
    </xf>
    <xf numFmtId="14" fontId="21" fillId="4" borderId="1" xfId="0" applyNumberFormat="1" applyFont="1" applyFill="1" applyBorder="1" applyAlignment="1">
      <alignment horizontal="center" vertical="top" wrapText="1" readingOrder="1"/>
    </xf>
    <xf numFmtId="0" fontId="13" fillId="4" borderId="7" xfId="17" applyFont="1" applyFill="1" applyBorder="1">
      <alignment vertical="center"/>
    </xf>
    <xf numFmtId="0" fontId="29" fillId="4" borderId="7" xfId="0" applyFont="1" applyFill="1" applyBorder="1"/>
    <xf numFmtId="1" fontId="13" fillId="4" borderId="7" xfId="17" applyNumberFormat="1" applyFont="1" applyFill="1" applyBorder="1" applyAlignment="1">
      <alignment horizontal="left" vertical="center"/>
    </xf>
    <xf numFmtId="0" fontId="29" fillId="4" borderId="1" xfId="0" applyFont="1" applyFill="1" applyBorder="1"/>
    <xf numFmtId="1" fontId="13" fillId="4" borderId="0" xfId="40" applyNumberFormat="1" applyFont="1" applyFill="1" applyAlignment="1"/>
    <xf numFmtId="0" fontId="11" fillId="0" borderId="0" xfId="40" applyNumberFormat="1" applyAlignment="1"/>
    <xf numFmtId="2" fontId="30" fillId="4" borderId="7" xfId="17" applyNumberFormat="1" applyFont="1" applyFill="1" applyBorder="1">
      <alignment vertical="center"/>
    </xf>
    <xf numFmtId="171" fontId="21" fillId="0" borderId="1" xfId="15" applyNumberFormat="1" applyFont="1" applyBorder="1" applyAlignment="1">
      <alignment horizontal="left"/>
    </xf>
    <xf numFmtId="0" fontId="25" fillId="0" borderId="11" xfId="0" applyFont="1" applyBorder="1"/>
    <xf numFmtId="1" fontId="13" fillId="4" borderId="10" xfId="17" applyNumberFormat="1" applyFont="1" applyFill="1" applyBorder="1" applyAlignment="1">
      <alignment horizontal="left" vertical="center"/>
    </xf>
    <xf numFmtId="0" fontId="9" fillId="0" borderId="1" xfId="1" applyFont="1" applyBorder="1">
      <alignment vertical="center"/>
    </xf>
    <xf numFmtId="0" fontId="9" fillId="0" borderId="1" xfId="1" applyFont="1" applyBorder="1" applyProtection="1">
      <alignment vertical="center"/>
    </xf>
    <xf numFmtId="0" fontId="25" fillId="0" borderId="0" xfId="0" applyFont="1"/>
    <xf numFmtId="2" fontId="5" fillId="4" borderId="7" xfId="17" applyNumberFormat="1" applyFont="1" applyFill="1" applyBorder="1">
      <alignment vertical="center"/>
    </xf>
    <xf numFmtId="0" fontId="11" fillId="0" borderId="0" xfId="15" applyAlignment="1">
      <alignment horizontal="left" vertical="center"/>
    </xf>
    <xf numFmtId="0" fontId="5" fillId="0" borderId="1" xfId="1" applyFont="1" applyBorder="1">
      <alignment vertical="center"/>
    </xf>
    <xf numFmtId="171" fontId="24" fillId="0" borderId="1" xfId="37" applyNumberFormat="1" applyFont="1" applyBorder="1">
      <alignment vertical="center"/>
    </xf>
    <xf numFmtId="0" fontId="31" fillId="0" borderId="1" xfId="0" applyFont="1" applyBorder="1"/>
    <xf numFmtId="2" fontId="13" fillId="4" borderId="1" xfId="17" applyNumberFormat="1" applyFont="1" applyFill="1" applyBorder="1">
      <alignment vertical="center"/>
    </xf>
    <xf numFmtId="169" fontId="11" fillId="0" borderId="0" xfId="40" applyNumberFormat="1" applyAlignment="1"/>
    <xf numFmtId="0" fontId="10" fillId="0" borderId="7" xfId="1" applyBorder="1">
      <alignment vertical="center"/>
    </xf>
    <xf numFmtId="1" fontId="11" fillId="0" borderId="0" xfId="40" applyNumberFormat="1" applyAlignment="1">
      <alignment horizontal="center"/>
    </xf>
    <xf numFmtId="171" fontId="26" fillId="0" borderId="1" xfId="15" applyNumberFormat="1" applyFont="1" applyBorder="1" applyAlignment="1">
      <alignment horizontal="left"/>
    </xf>
    <xf numFmtId="0" fontId="32" fillId="0" borderId="1" xfId="1" applyFont="1" applyBorder="1" applyProtection="1">
      <alignment vertical="center"/>
    </xf>
    <xf numFmtId="2" fontId="13" fillId="4" borderId="15" xfId="17" applyNumberFormat="1" applyFont="1" applyFill="1" applyBorder="1">
      <alignment vertical="center"/>
    </xf>
    <xf numFmtId="2" fontId="13" fillId="4" borderId="12" xfId="17" applyNumberFormat="1" applyFont="1" applyFill="1" applyBorder="1">
      <alignment vertical="center"/>
    </xf>
    <xf numFmtId="0" fontId="33" fillId="0" borderId="1" xfId="1" applyFont="1" applyBorder="1" applyProtection="1">
      <alignment vertical="center"/>
    </xf>
    <xf numFmtId="171" fontId="24" fillId="0" borderId="7" xfId="37" applyNumberFormat="1" applyFont="1" applyBorder="1">
      <alignment vertical="center"/>
    </xf>
    <xf numFmtId="0" fontId="11" fillId="0" borderId="7" xfId="40" applyNumberFormat="1" applyBorder="1" applyAlignment="1"/>
    <xf numFmtId="2" fontId="13" fillId="4" borderId="7" xfId="17" applyNumberFormat="1" applyFont="1" applyFill="1" applyBorder="1" applyAlignment="1">
      <alignment horizontal="center" vertical="center"/>
    </xf>
    <xf numFmtId="2" fontId="34" fillId="4" borderId="7" xfId="17" applyNumberFormat="1" applyFont="1" applyFill="1" applyBorder="1">
      <alignment vertical="center"/>
    </xf>
    <xf numFmtId="171" fontId="21" fillId="0" borderId="1" xfId="20" applyNumberFormat="1" applyFont="1" applyBorder="1">
      <alignment vertical="center"/>
    </xf>
    <xf numFmtId="2" fontId="35" fillId="4" borderId="7" xfId="17" applyNumberFormat="1" applyFont="1" applyFill="1" applyBorder="1">
      <alignment vertical="center"/>
    </xf>
    <xf numFmtId="169" fontId="24" fillId="0" borderId="1" xfId="37" applyNumberFormat="1" applyFont="1" applyBorder="1" applyAlignment="1">
      <alignment horizontal="left" vertical="top"/>
    </xf>
    <xf numFmtId="0" fontId="0" fillId="0" borderId="1" xfId="0" applyBorder="1" applyAlignment="1">
      <alignment horizontal="left" vertical="center"/>
    </xf>
    <xf numFmtId="2" fontId="13" fillId="0" borderId="8" xfId="17" applyNumberFormat="1" applyFont="1" applyBorder="1">
      <alignment vertical="center"/>
    </xf>
    <xf numFmtId="171" fontId="13" fillId="4" borderId="9" xfId="21" applyNumberFormat="1" applyFont="1" applyFill="1" applyBorder="1">
      <alignment vertical="center"/>
    </xf>
    <xf numFmtId="171" fontId="36" fillId="0" borderId="1" xfId="37" applyNumberFormat="1" applyFont="1" applyBorder="1">
      <alignment vertical="center"/>
    </xf>
    <xf numFmtId="0" fontId="25" fillId="0" borderId="1" xfId="0" applyFont="1" applyBorder="1"/>
    <xf numFmtId="0" fontId="37" fillId="0" borderId="1" xfId="1" applyFont="1" applyBorder="1" applyProtection="1">
      <alignment vertical="center"/>
    </xf>
    <xf numFmtId="2" fontId="38" fillId="4" borderId="7" xfId="17" applyNumberFormat="1" applyFont="1" applyFill="1" applyBorder="1">
      <alignment vertical="center"/>
    </xf>
    <xf numFmtId="0" fontId="39" fillId="0" borderId="1" xfId="0" applyFont="1" applyBorder="1"/>
    <xf numFmtId="2" fontId="40" fillId="4" borderId="7" xfId="17" applyNumberFormat="1" applyFont="1" applyFill="1" applyBorder="1">
      <alignment vertical="center"/>
    </xf>
    <xf numFmtId="2" fontId="41" fillId="4" borderId="7" xfId="17" applyNumberFormat="1" applyFont="1" applyFill="1" applyBorder="1">
      <alignment vertical="center"/>
    </xf>
    <xf numFmtId="0" fontId="5" fillId="0" borderId="11" xfId="1" applyFont="1" applyBorder="1">
      <alignment vertical="center"/>
    </xf>
    <xf numFmtId="1" fontId="42" fillId="4" borderId="1" xfId="17" applyNumberFormat="1" applyFont="1" applyFill="1" applyBorder="1" applyAlignment="1">
      <alignment horizontal="left" vertical="center"/>
    </xf>
    <xf numFmtId="2" fontId="42" fillId="4" borderId="1" xfId="17" applyNumberFormat="1" applyFont="1" applyFill="1" applyBorder="1" applyAlignment="1">
      <alignment horizontal="center" vertical="center"/>
    </xf>
    <xf numFmtId="2" fontId="43" fillId="4" borderId="7" xfId="17" applyNumberFormat="1" applyFont="1" applyFill="1" applyBorder="1">
      <alignment vertical="center"/>
    </xf>
    <xf numFmtId="171" fontId="24" fillId="0" borderId="1" xfId="37" applyNumberFormat="1" applyFont="1" applyBorder="1" applyAlignment="1">
      <alignment horizontal="right" vertical="center"/>
    </xf>
    <xf numFmtId="0" fontId="44" fillId="0" borderId="11" xfId="1" applyFont="1" applyBorder="1">
      <alignment vertical="center"/>
    </xf>
    <xf numFmtId="171" fontId="13" fillId="0" borderId="1" xfId="21" applyNumberFormat="1" applyFont="1" applyBorder="1">
      <alignment vertical="center"/>
    </xf>
    <xf numFmtId="2" fontId="45" fillId="4" borderId="7" xfId="17" applyNumberFormat="1" applyFont="1" applyFill="1" applyBorder="1">
      <alignment vertical="center"/>
    </xf>
    <xf numFmtId="2" fontId="46" fillId="4" borderId="7" xfId="17" applyNumberFormat="1" applyFont="1" applyFill="1" applyBorder="1">
      <alignment vertical="center"/>
    </xf>
    <xf numFmtId="2" fontId="13" fillId="4" borderId="9" xfId="19" applyNumberFormat="1" applyFont="1" applyFill="1" applyBorder="1">
      <alignment vertical="center"/>
    </xf>
    <xf numFmtId="14" fontId="47" fillId="9" borderId="1" xfId="0" applyNumberFormat="1" applyFont="1" applyFill="1" applyBorder="1" applyAlignment="1">
      <alignment horizontal="right" wrapText="1" readingOrder="1"/>
    </xf>
    <xf numFmtId="2" fontId="48" fillId="4" borderId="7" xfId="17" applyNumberFormat="1" applyFont="1" applyFill="1" applyBorder="1">
      <alignment vertical="center"/>
    </xf>
    <xf numFmtId="2" fontId="49" fillId="4" borderId="7" xfId="17" applyNumberFormat="1" applyFont="1" applyFill="1" applyBorder="1">
      <alignment vertical="center"/>
    </xf>
    <xf numFmtId="2" fontId="11" fillId="0" borderId="0" xfId="40" applyNumberFormat="1" applyAlignment="1"/>
    <xf numFmtId="2" fontId="50" fillId="4" borderId="7" xfId="17" applyNumberFormat="1" applyFont="1" applyFill="1" applyBorder="1">
      <alignment vertical="center"/>
    </xf>
    <xf numFmtId="49" fontId="27" fillId="0" borderId="7" xfId="15" applyNumberFormat="1" applyFont="1" applyBorder="1" applyAlignment="1">
      <alignment horizontal="left"/>
    </xf>
    <xf numFmtId="0" fontId="25" fillId="0" borderId="7" xfId="0" applyFont="1" applyBorder="1"/>
    <xf numFmtId="0" fontId="13" fillId="4" borderId="1" xfId="15" applyFont="1" applyFill="1" applyBorder="1" applyAlignment="1">
      <alignment vertical="top"/>
    </xf>
    <xf numFmtId="2" fontId="51" fillId="4" borderId="7" xfId="17" applyNumberFormat="1" applyFont="1" applyFill="1" applyBorder="1">
      <alignment vertical="center"/>
    </xf>
    <xf numFmtId="2" fontId="52" fillId="4" borderId="7" xfId="17" applyNumberFormat="1" applyFont="1" applyFill="1" applyBorder="1">
      <alignment vertical="center"/>
    </xf>
    <xf numFmtId="14" fontId="47" fillId="0" borderId="1" xfId="0" applyNumberFormat="1" applyFont="1" applyBorder="1" applyAlignment="1">
      <alignment horizontal="center" vertical="top" wrapText="1" readingOrder="1"/>
    </xf>
    <xf numFmtId="0" fontId="12" fillId="0" borderId="5" xfId="40" applyNumberFormat="1" applyFont="1" applyBorder="1">
      <alignment vertical="center"/>
    </xf>
    <xf numFmtId="0" fontId="12" fillId="0" borderId="5" xfId="40" applyNumberFormat="1" applyFont="1" applyBorder="1" applyAlignment="1">
      <alignment horizontal="left"/>
    </xf>
    <xf numFmtId="2" fontId="53" fillId="4" borderId="7" xfId="17" applyNumberFormat="1" applyFont="1" applyFill="1" applyBorder="1">
      <alignment vertical="center"/>
    </xf>
    <xf numFmtId="2" fontId="54" fillId="4" borderId="7" xfId="17" applyNumberFormat="1" applyFont="1" applyFill="1" applyBorder="1">
      <alignment vertical="center"/>
    </xf>
    <xf numFmtId="14" fontId="47" fillId="0" borderId="3" xfId="0" applyNumberFormat="1" applyFont="1" applyBorder="1" applyAlignment="1">
      <alignment horizontal="right" wrapText="1" readingOrder="1"/>
    </xf>
    <xf numFmtId="0" fontId="8" fillId="9" borderId="16" xfId="0" applyFont="1" applyFill="1" applyBorder="1" applyAlignment="1">
      <alignment wrapText="1" readingOrder="1"/>
    </xf>
    <xf numFmtId="0" fontId="47" fillId="0" borderId="16" xfId="0" applyFont="1" applyBorder="1" applyAlignment="1">
      <alignment wrapText="1" readingOrder="1"/>
    </xf>
    <xf numFmtId="0" fontId="23" fillId="9" borderId="2" xfId="0" applyFont="1" applyFill="1" applyBorder="1" applyAlignment="1">
      <alignment horizontal="right" wrapText="1" readingOrder="1"/>
    </xf>
    <xf numFmtId="0" fontId="8" fillId="9" borderId="2" xfId="0" applyFont="1" applyFill="1" applyBorder="1" applyAlignment="1">
      <alignment wrapText="1" readingOrder="1"/>
    </xf>
    <xf numFmtId="0" fontId="5" fillId="9" borderId="2" xfId="0" applyFont="1" applyFill="1" applyBorder="1" applyAlignment="1">
      <alignment horizontal="right" wrapText="1" readingOrder="1"/>
    </xf>
    <xf numFmtId="0" fontId="5" fillId="9" borderId="17" xfId="0" applyFont="1" applyFill="1" applyBorder="1">
      <extLst>
        <ext xmlns:etc="http://www.wps.cn/officeDocument/2017/etCustomData" uri="{F19249F5-4A6E-446B-B59F-E2C9F2DAA1D5}">
          <etc:displayText val="2"/>
        </ext>
      </extLst>
    </xf>
    <xf numFmtId="14" fontId="47" fillId="0" borderId="4" xfId="0" applyNumberFormat="1" applyFont="1" applyBorder="1" applyAlignment="1">
      <alignment horizontal="right" wrapText="1" readingOrder="1"/>
    </xf>
    <xf numFmtId="0" fontId="8" fillId="9" borderId="18" xfId="0" applyFont="1" applyFill="1" applyBorder="1" applyAlignment="1">
      <alignment wrapText="1" readingOrder="1"/>
    </xf>
    <xf numFmtId="0" fontId="47" fillId="0" borderId="19" xfId="0" applyFont="1" applyBorder="1">
      <extLst>
        <ext xmlns:etc="http://www.wps.cn/officeDocument/2017/etCustomData" uri="{F19249F5-4A6E-446B-B59F-E2C9F2DAA1D5}">
          <etc:displayText val="2"/>
        </ext>
      </extLst>
    </xf>
    <xf numFmtId="0" fontId="8" fillId="9" borderId="20" xfId="0" applyFont="1" applyFill="1" applyBorder="1" applyAlignment="1">
      <alignment wrapText="1" readingOrder="1"/>
    </xf>
    <xf numFmtId="0" fontId="5" fillId="9" borderId="18" xfId="0" applyFont="1" applyFill="1" applyBorder="1" applyAlignment="1">
      <alignment wrapText="1" readingOrder="1"/>
    </xf>
    <xf numFmtId="0" fontId="5" fillId="9" borderId="19" xfId="0" applyFont="1" applyFill="1" applyBorder="1">
      <extLst>
        <ext xmlns:etc="http://www.wps.cn/officeDocument/2017/etCustomData" uri="{F19249F5-4A6E-446B-B59F-E2C9F2DAA1D5}">
          <etc:displayText val="2"/>
        </ext>
      </extLst>
    </xf>
    <xf numFmtId="0" fontId="5" fillId="9" borderId="18" xfId="0" applyFont="1" applyFill="1" applyBorder="1" applyAlignment="1">
      <alignment horizontal="center" wrapText="1" readingOrder="1"/>
    </xf>
    <xf numFmtId="2" fontId="55" fillId="4" borderId="7" xfId="17" applyNumberFormat="1" applyFont="1" applyFill="1" applyBorder="1">
      <alignment vertical="center"/>
    </xf>
    <xf numFmtId="171" fontId="24" fillId="9" borderId="1" xfId="37" applyNumberFormat="1" applyFont="1" applyFill="1" applyBorder="1">
      <alignment vertical="center"/>
    </xf>
    <xf numFmtId="2" fontId="56" fillId="4" borderId="7" xfId="17" applyNumberFormat="1" applyFont="1" applyFill="1" applyBorder="1">
      <alignment vertical="center"/>
    </xf>
    <xf numFmtId="2" fontId="57" fillId="4" borderId="7" xfId="17" applyNumberFormat="1" applyFont="1" applyFill="1" applyBorder="1">
      <alignment vertical="center"/>
    </xf>
    <xf numFmtId="0" fontId="12" fillId="0" borderId="1" xfId="40" applyNumberFormat="1" applyFont="1" applyBorder="1">
      <alignment vertical="center"/>
    </xf>
    <xf numFmtId="14" fontId="5" fillId="9" borderId="1" xfId="0" applyNumberFormat="1" applyFont="1" applyFill="1" applyBorder="1" applyAlignment="1">
      <alignment horizontal="right" wrapText="1" readingOrder="1"/>
    </xf>
    <xf numFmtId="2" fontId="58" fillId="4" borderId="7" xfId="17" applyNumberFormat="1" applyFont="1" applyFill="1" applyBorder="1">
      <alignment vertical="center"/>
    </xf>
    <xf numFmtId="2" fontId="23" fillId="4" borderId="1" xfId="17" applyNumberFormat="1" applyFont="1" applyFill="1" applyBorder="1">
      <alignment vertical="center"/>
    </xf>
    <xf numFmtId="2" fontId="59" fillId="4" borderId="7" xfId="17" applyNumberFormat="1" applyFont="1" applyFill="1" applyBorder="1">
      <alignment vertical="center"/>
    </xf>
    <xf numFmtId="173" fontId="13" fillId="4" borderId="7" xfId="17" applyNumberFormat="1" applyFont="1" applyFill="1" applyBorder="1">
      <alignment vertical="center"/>
    </xf>
    <xf numFmtId="2" fontId="60" fillId="4" borderId="7" xfId="17" applyNumberFormat="1" applyFont="1" applyFill="1" applyBorder="1">
      <alignment vertical="center"/>
    </xf>
    <xf numFmtId="0" fontId="26" fillId="4" borderId="1" xfId="15" applyFont="1" applyFill="1" applyBorder="1" applyAlignment="1"/>
    <xf numFmtId="0" fontId="26" fillId="0" borderId="1" xfId="15" applyFont="1" applyBorder="1" applyAlignment="1"/>
    <xf numFmtId="0" fontId="27" fillId="0" borderId="1" xfId="15" applyFont="1" applyBorder="1" applyAlignment="1"/>
    <xf numFmtId="0" fontId="0" fillId="4" borderId="1" xfId="0" applyFill="1" applyBorder="1"/>
    <xf numFmtId="0" fontId="26" fillId="9" borderId="1" xfId="15" applyFont="1" applyFill="1" applyBorder="1" applyAlignment="1"/>
    <xf numFmtId="0" fontId="27" fillId="4" borderId="1" xfId="15" applyFont="1" applyFill="1" applyBorder="1" applyAlignment="1"/>
    <xf numFmtId="0" fontId="26" fillId="10" borderId="1" xfId="15" applyFont="1" applyFill="1" applyBorder="1" applyAlignment="1"/>
    <xf numFmtId="0" fontId="27" fillId="11" borderId="1" xfId="15" applyFont="1" applyFill="1" applyBorder="1" applyAlignment="1"/>
    <xf numFmtId="0" fontId="27" fillId="12" borderId="1" xfId="15" applyFont="1" applyFill="1" applyBorder="1" applyAlignment="1"/>
    <xf numFmtId="0" fontId="24" fillId="4" borderId="1" xfId="15" applyFont="1" applyFill="1" applyBorder="1" applyAlignment="1"/>
    <xf numFmtId="0" fontId="0" fillId="12" borderId="1" xfId="0" applyFill="1" applyBorder="1"/>
    <xf numFmtId="0" fontId="0" fillId="0" borderId="1" xfId="0" applyBorder="1"/>
    <xf numFmtId="0" fontId="26" fillId="13" borderId="1" xfId="15" applyFont="1" applyFill="1" applyBorder="1" applyAlignment="1"/>
    <xf numFmtId="0" fontId="24" fillId="0" borderId="1" xfId="15" applyFont="1" applyBorder="1" applyAlignment="1"/>
    <xf numFmtId="0" fontId="0" fillId="0" borderId="11" xfId="0" applyBorder="1"/>
    <xf numFmtId="1" fontId="61" fillId="5" borderId="1" xfId="15" applyNumberFormat="1" applyFont="1" applyFill="1" applyBorder="1">
      <alignment vertical="center"/>
    </xf>
    <xf numFmtId="171" fontId="62" fillId="5" borderId="1" xfId="15" applyNumberFormat="1" applyFont="1" applyFill="1" applyBorder="1" applyAlignment="1">
      <alignment horizontal="left"/>
    </xf>
    <xf numFmtId="0" fontId="63" fillId="5" borderId="1" xfId="15" applyFont="1" applyFill="1" applyBorder="1" applyAlignment="1"/>
    <xf numFmtId="0" fontId="61" fillId="14" borderId="1" xfId="37" applyFont="1" applyFill="1" applyBorder="1">
      <alignment vertical="center"/>
    </xf>
    <xf numFmtId="0" fontId="62" fillId="14" borderId="1" xfId="37" applyFont="1" applyFill="1" applyBorder="1">
      <alignment vertical="center"/>
    </xf>
    <xf numFmtId="0" fontId="64" fillId="15" borderId="1" xfId="37" applyFont="1" applyFill="1" applyBorder="1">
      <alignment vertical="center"/>
    </xf>
    <xf numFmtId="0" fontId="65" fillId="0" borderId="1" xfId="0" applyFont="1" applyBorder="1"/>
    <xf numFmtId="0" fontId="26" fillId="0" borderId="1" xfId="15" applyFont="1" applyBorder="1" applyAlignment="1">
      <alignment horizontal="left"/>
    </xf>
    <xf numFmtId="0" fontId="15" fillId="4" borderId="1" xfId="17" applyFont="1" applyFill="1" applyBorder="1">
      <alignment vertical="center"/>
    </xf>
    <xf numFmtId="1" fontId="24" fillId="5" borderId="1" xfId="40" applyNumberFormat="1" applyFont="1" applyFill="1" applyBorder="1">
      <alignment vertical="center"/>
    </xf>
    <xf numFmtId="17" fontId="24" fillId="5" borderId="1" xfId="40" applyNumberFormat="1" applyFont="1" applyFill="1" applyBorder="1" applyAlignment="1">
      <alignment horizontal="left" vertical="center"/>
    </xf>
    <xf numFmtId="0" fontId="24" fillId="16" borderId="1" xfId="37" applyFont="1" applyFill="1" applyBorder="1">
      <alignment vertical="center"/>
    </xf>
    <xf numFmtId="0" fontId="26" fillId="16" borderId="1" xfId="37" applyFont="1" applyFill="1" applyBorder="1">
      <alignment vertical="center"/>
    </xf>
    <xf numFmtId="0" fontId="66" fillId="17" borderId="1" xfId="37" applyFont="1" applyFill="1" applyBorder="1">
      <alignment vertical="center"/>
    </xf>
    <xf numFmtId="0" fontId="65" fillId="0" borderId="1" xfId="15" applyFont="1" applyBorder="1" applyAlignment="1"/>
    <xf numFmtId="0" fontId="26" fillId="0" borderId="1" xfId="15" applyFont="1" applyBorder="1">
      <alignment vertical="center"/>
    </xf>
    <xf numFmtId="0" fontId="61" fillId="18" borderId="1" xfId="17" applyFont="1" applyFill="1" applyBorder="1">
      <alignment vertical="center"/>
    </xf>
    <xf numFmtId="1" fontId="24" fillId="5" borderId="1" xfId="15" applyNumberFormat="1" applyFont="1" applyFill="1" applyBorder="1">
      <alignment vertical="center"/>
    </xf>
    <xf numFmtId="171" fontId="24" fillId="5" borderId="1" xfId="40" applyNumberFormat="1" applyFont="1" applyFill="1" applyBorder="1" applyAlignment="1">
      <alignment horizontal="left" vertical="center"/>
    </xf>
    <xf numFmtId="174" fontId="24" fillId="16" borderId="1" xfId="37" applyNumberFormat="1" applyFont="1" applyFill="1" applyBorder="1">
      <alignment vertical="center"/>
    </xf>
    <xf numFmtId="0" fontId="24" fillId="4" borderId="1" xfId="17" applyFont="1" applyFill="1" applyBorder="1">
      <alignment vertical="center"/>
    </xf>
    <xf numFmtId="0" fontId="0" fillId="0" borderId="1" xfId="0" applyBorder="1" applyAlignment="1">
      <alignment horizontal="left"/>
    </xf>
    <xf numFmtId="168" fontId="24" fillId="16" borderId="1" xfId="34" applyFont="1" applyFill="1" applyBorder="1" applyAlignment="1" applyProtection="1">
      <alignment vertical="center"/>
    </xf>
    <xf numFmtId="170" fontId="24" fillId="4" borderId="1" xfId="17" applyNumberFormat="1" applyFont="1" applyFill="1" applyBorder="1">
      <alignment vertical="center"/>
    </xf>
    <xf numFmtId="0" fontId="26" fillId="14" borderId="1" xfId="37" applyFont="1" applyFill="1" applyBorder="1">
      <alignment vertical="center"/>
    </xf>
    <xf numFmtId="0" fontId="67" fillId="14" borderId="1" xfId="37" applyFont="1" applyFill="1" applyBorder="1">
      <alignment vertical="center"/>
    </xf>
    <xf numFmtId="0" fontId="24" fillId="4" borderId="1" xfId="17" applyFont="1" applyFill="1" applyBorder="1" applyAlignment="1">
      <alignment horizontal="left" vertical="center"/>
    </xf>
    <xf numFmtId="1" fontId="68" fillId="19" borderId="1" xfId="15" applyNumberFormat="1" applyFont="1" applyFill="1" applyBorder="1" applyAlignment="1">
      <alignment horizontal="center" vertical="center"/>
    </xf>
    <xf numFmtId="171" fontId="68" fillId="12" borderId="1" xfId="15" applyNumberFormat="1" applyFont="1" applyFill="1" applyBorder="1" applyAlignment="1">
      <alignment horizontal="center"/>
    </xf>
    <xf numFmtId="0" fontId="68" fillId="12" borderId="1" xfId="15" applyFont="1" applyFill="1" applyBorder="1" applyAlignment="1">
      <alignment horizontal="center"/>
    </xf>
    <xf numFmtId="0" fontId="68" fillId="12" borderId="1" xfId="15" applyFont="1" applyFill="1" applyBorder="1" applyAlignment="1">
      <alignment horizontal="center" vertical="center"/>
    </xf>
    <xf numFmtId="175" fontId="69" fillId="17" borderId="1" xfId="15" applyNumberFormat="1" applyFont="1" applyFill="1" applyBorder="1" applyAlignment="1">
      <alignment horizontal="center"/>
    </xf>
    <xf numFmtId="0" fontId="69" fillId="17" borderId="1" xfId="15" applyFont="1" applyFill="1" applyBorder="1" applyAlignment="1">
      <alignment horizontal="center" vertical="center"/>
    </xf>
    <xf numFmtId="0" fontId="70" fillId="14" borderId="1" xfId="37" applyFont="1" applyFill="1" applyBorder="1" applyAlignment="1">
      <alignment horizontal="center" vertical="center"/>
    </xf>
    <xf numFmtId="0" fontId="71" fillId="14" borderId="1" xfId="37" applyFont="1" applyFill="1" applyBorder="1" applyAlignment="1">
      <alignment horizontal="center" vertical="center"/>
    </xf>
    <xf numFmtId="0" fontId="70" fillId="0" borderId="1" xfId="15" applyFont="1" applyBorder="1" applyAlignment="1">
      <alignment horizontal="center"/>
    </xf>
    <xf numFmtId="0" fontId="70" fillId="0" borderId="1" xfId="15" applyFont="1" applyBorder="1" applyAlignment="1">
      <alignment horizontal="center" vertical="center"/>
    </xf>
    <xf numFmtId="0" fontId="24" fillId="6" borderId="1" xfId="15" applyFont="1" applyFill="1" applyBorder="1" applyAlignment="1">
      <alignment horizontal="center" vertical="center"/>
    </xf>
    <xf numFmtId="171" fontId="24" fillId="6" borderId="1" xfId="15" applyNumberFormat="1" applyFont="1" applyFill="1" applyBorder="1" applyAlignment="1">
      <alignment horizontal="center" vertical="center"/>
    </xf>
    <xf numFmtId="0" fontId="13" fillId="20" borderId="1" xfId="15" applyFont="1" applyFill="1" applyBorder="1" applyAlignment="1">
      <alignment horizontal="center" vertical="center"/>
    </xf>
    <xf numFmtId="0" fontId="24" fillId="7" borderId="1" xfId="15" applyFont="1" applyFill="1" applyBorder="1" applyAlignment="1">
      <alignment horizontal="center" vertical="center"/>
    </xf>
    <xf numFmtId="0" fontId="72" fillId="6" borderId="7" xfId="15" applyFont="1" applyFill="1" applyBorder="1" applyAlignment="1">
      <alignment horizontal="center" vertical="center" wrapText="1"/>
    </xf>
    <xf numFmtId="171" fontId="72" fillId="6" borderId="7" xfId="15" applyNumberFormat="1" applyFont="1" applyFill="1" applyBorder="1" applyAlignment="1">
      <alignment horizontal="center" vertical="center" wrapText="1"/>
    </xf>
    <xf numFmtId="0" fontId="73" fillId="20" borderId="7" xfId="15" applyFont="1" applyFill="1" applyBorder="1" applyAlignment="1">
      <alignment horizontal="center" vertical="center" wrapText="1"/>
    </xf>
    <xf numFmtId="0" fontId="26" fillId="0" borderId="1" xfId="15" applyFont="1" applyBorder="1" applyAlignment="1">
      <alignment horizontal="center"/>
    </xf>
    <xf numFmtId="0" fontId="24" fillId="0" borderId="1" xfId="17" applyFont="1" applyBorder="1">
      <alignment vertical="center"/>
    </xf>
    <xf numFmtId="1" fontId="21" fillId="0" borderId="1" xfId="15" applyNumberFormat="1" applyFont="1" applyBorder="1" applyAlignment="1">
      <alignment horizontal="center" vertical="center"/>
    </xf>
    <xf numFmtId="0" fontId="47" fillId="0" borderId="1" xfId="0" applyFont="1" applyBorder="1"/>
    <xf numFmtId="172" fontId="21" fillId="0" borderId="1" xfId="37" applyNumberFormat="1" applyFont="1" applyBorder="1">
      <alignment vertical="center"/>
    </xf>
    <xf numFmtId="0" fontId="21" fillId="0" borderId="1" xfId="15" applyFont="1" applyBorder="1" applyAlignment="1"/>
    <xf numFmtId="0" fontId="47" fillId="0" borderId="1" xfId="15" applyFont="1" applyBorder="1" applyAlignment="1">
      <alignment horizontal="center" vertical="center" wrapText="1"/>
    </xf>
    <xf numFmtId="0" fontId="74" fillId="0" borderId="1" xfId="0" applyFont="1" applyBorder="1" applyAlignment="1">
      <alignment wrapText="1" readingOrder="1"/>
    </xf>
    <xf numFmtId="1" fontId="24" fillId="4" borderId="1" xfId="37" applyNumberFormat="1" applyFont="1" applyFill="1" applyBorder="1">
      <alignment vertical="center"/>
    </xf>
    <xf numFmtId="0" fontId="75" fillId="0" borderId="0" xfId="0" applyFont="1"/>
    <xf numFmtId="172" fontId="21" fillId="0" borderId="1" xfId="15" applyNumberFormat="1" applyFont="1" applyBorder="1" applyAlignment="1"/>
    <xf numFmtId="172" fontId="24" fillId="0" borderId="1" xfId="37" applyNumberFormat="1" applyFont="1" applyBorder="1">
      <alignment vertical="center"/>
    </xf>
    <xf numFmtId="172" fontId="76" fillId="0" borderId="1" xfId="15" applyNumberFormat="1" applyFont="1" applyBorder="1" applyAlignment="1"/>
    <xf numFmtId="0" fontId="76" fillId="0" borderId="1" xfId="0" applyFont="1" applyBorder="1" applyAlignment="1">
      <alignment vertical="center"/>
    </xf>
    <xf numFmtId="172" fontId="76" fillId="0" borderId="1" xfId="0" applyNumberFormat="1" applyFont="1" applyBorder="1" applyAlignment="1">
      <alignment vertical="center"/>
    </xf>
    <xf numFmtId="0" fontId="77" fillId="0" borderId="0" xfId="0" applyFont="1"/>
    <xf numFmtId="172" fontId="21" fillId="0" borderId="1" xfId="17" applyNumberFormat="1" applyFont="1" applyBorder="1">
      <alignment vertical="center"/>
    </xf>
    <xf numFmtId="0" fontId="47" fillId="0" borderId="1" xfId="15" applyFont="1" applyBorder="1">
      <alignment vertical="center"/>
    </xf>
    <xf numFmtId="0" fontId="78" fillId="0" borderId="0" xfId="0" applyFont="1"/>
    <xf numFmtId="1" fontId="24" fillId="0" borderId="11" xfId="15" applyNumberFormat="1" applyFont="1" applyBorder="1" applyAlignment="1">
      <alignment horizontal="center" vertical="center"/>
    </xf>
    <xf numFmtId="171" fontId="24" fillId="0" borderId="1" xfId="20" applyNumberFormat="1" applyFont="1" applyBorder="1">
      <alignment vertical="center"/>
    </xf>
    <xf numFmtId="0" fontId="26" fillId="0" borderId="1" xfId="15" applyFont="1" applyBorder="1" applyAlignment="1">
      <alignment horizontal="center" vertical="center"/>
    </xf>
    <xf numFmtId="0" fontId="79" fillId="4" borderId="1" xfId="0" applyFont="1" applyFill="1" applyBorder="1" applyAlignment="1">
      <alignment horizontal="center"/>
      <extLst>
        <ext xmlns:etc="http://www.wps.cn/officeDocument/2017/etCustomData" uri="{F19249F5-4A6E-446B-B59F-E2C9F2DAA1D5}">
          <etc:displayText val="2"/>
        </ext>
      </extLst>
    </xf>
    <xf numFmtId="0" fontId="0" fillId="4" borderId="1" xfId="0" applyFill="1" applyBorder="1" applyAlignment="1">
      <alignment horizontal="center" wrapText="1" readingOrder="1"/>
    </xf>
    <xf numFmtId="176" fontId="26" fillId="0" borderId="1" xfId="15" applyNumberFormat="1" applyFont="1" applyBorder="1" applyAlignment="1">
      <alignment horizontal="center" vertical="center"/>
    </xf>
    <xf numFmtId="0" fontId="0" fillId="9" borderId="1" xfId="0" applyFill="1" applyBorder="1" applyAlignment="1">
      <alignment horizontal="center" vertical="center" wrapText="1" readingOrder="1"/>
    </xf>
    <xf numFmtId="0" fontId="80" fillId="0" borderId="1" xfId="0" applyFont="1" applyBorder="1" applyAlignment="1">
      <alignment horizontal="right"/>
    </xf>
    <xf numFmtId="0" fontId="26" fillId="4" borderId="1" xfId="15" applyFont="1" applyFill="1" applyBorder="1" applyAlignment="1">
      <alignment horizontal="left" vertical="top"/>
    </xf>
    <xf numFmtId="176" fontId="26" fillId="4" borderId="1" xfId="15" applyNumberFormat="1" applyFont="1" applyFill="1" applyBorder="1" applyAlignment="1">
      <alignment horizontal="center" vertical="center"/>
    </xf>
    <xf numFmtId="176" fontId="26" fillId="0" borderId="1" xfId="15" applyNumberFormat="1" applyFont="1" applyBorder="1" applyAlignment="1">
      <alignment horizontal="center" vertical="center" wrapText="1"/>
    </xf>
    <xf numFmtId="0" fontId="21" fillId="4" borderId="1" xfId="17" applyFont="1" applyFill="1" applyBorder="1">
      <alignment vertical="center"/>
    </xf>
    <xf numFmtId="0" fontId="81" fillId="0" borderId="0" xfId="0" applyFont="1"/>
    <xf numFmtId="172" fontId="21" fillId="4" borderId="1" xfId="37" applyNumberFormat="1" applyFont="1" applyFill="1" applyBorder="1">
      <alignment vertical="center"/>
    </xf>
    <xf numFmtId="0" fontId="6" fillId="0" borderId="11" xfId="0" applyFont="1" applyBorder="1" applyAlignment="1">
      <alignment vertical="center" wrapText="1" readingOrder="1"/>
    </xf>
    <xf numFmtId="0" fontId="82" fillId="0" borderId="0" xfId="0" applyFont="1"/>
    <xf numFmtId="0" fontId="78" fillId="0" borderId="1" xfId="0" applyFont="1" applyBorder="1"/>
    <xf numFmtId="0" fontId="83" fillId="0" borderId="1" xfId="0" applyFont="1" applyBorder="1"/>
    <xf numFmtId="0" fontId="25" fillId="0" borderId="1" xfId="0" applyFont="1" applyBorder="1" applyAlignment="1">
      <alignment horizontal="center"/>
    </xf>
    <xf numFmtId="0" fontId="21" fillId="0" borderId="1" xfId="23" applyFont="1" applyBorder="1" applyAlignment="1"/>
    <xf numFmtId="0" fontId="84" fillId="0" borderId="1" xfId="0" applyFont="1" applyBorder="1" applyAlignment="1">
      <alignment horizontal="left" indent="5"/>
    </xf>
    <xf numFmtId="172" fontId="21" fillId="0" borderId="1" xfId="18" applyNumberFormat="1" applyFont="1" applyBorder="1">
      <alignment vertical="center"/>
    </xf>
    <xf numFmtId="0" fontId="85" fillId="9" borderId="1" xfId="0" applyFont="1" applyFill="1" applyBorder="1" applyAlignment="1">
      <alignment horizontal="left"/>
    </xf>
    <xf numFmtId="0" fontId="25" fillId="0" borderId="1" xfId="0" applyFont="1" applyBorder="1" applyAlignment="1">
      <alignment wrapText="1"/>
    </xf>
    <xf numFmtId="0" fontId="86" fillId="0" borderId="1" xfId="0" applyFont="1" applyBorder="1"/>
    <xf numFmtId="0" fontId="26" fillId="4" borderId="1" xfId="15" applyFont="1" applyFill="1" applyBorder="1" applyAlignment="1">
      <alignment horizontal="center" vertical="center"/>
    </xf>
    <xf numFmtId="0" fontId="27" fillId="0" borderId="10" xfId="15" applyFont="1" applyBorder="1" applyAlignment="1"/>
    <xf numFmtId="0" fontId="21" fillId="0" borderId="11" xfId="15" applyFont="1" applyBorder="1" applyAlignment="1"/>
    <xf numFmtId="177" fontId="86" fillId="0" borderId="1" xfId="0" applyNumberFormat="1" applyFont="1" applyBorder="1"/>
    <xf numFmtId="0" fontId="47" fillId="0" borderId="11" xfId="0" applyFont="1" applyBorder="1" applyAlignment="1">
      <alignment horizontal="left"/>
    </xf>
    <xf numFmtId="1" fontId="24" fillId="4" borderId="1" xfId="37" applyNumberFormat="1" applyFont="1" applyFill="1" applyBorder="1" applyAlignment="1">
      <alignment horizontal="center" vertical="center"/>
    </xf>
    <xf numFmtId="0" fontId="0" fillId="4" borderId="1" xfId="0" applyFill="1" applyBorder="1" applyAlignment="1">
      <alignment horizontal="center" vertical="center" wrapText="1" readingOrder="1"/>
    </xf>
    <xf numFmtId="49" fontId="24" fillId="4" borderId="1" xfId="0" applyNumberFormat="1" applyFont="1" applyFill="1" applyBorder="1" applyAlignment="1">
      <alignment horizontal="center" vertical="center"/>
    </xf>
    <xf numFmtId="0" fontId="74" fillId="9" borderId="1" xfId="0" applyFont="1" applyFill="1" applyBorder="1" applyAlignment="1">
      <alignment horizontal="center" vertical="center" wrapText="1" readingOrder="1"/>
    </xf>
    <xf numFmtId="0" fontId="47" fillId="4" borderId="11" xfId="0" applyFont="1" applyFill="1" applyBorder="1" applyAlignment="1">
      <alignment horizontal="left"/>
    </xf>
    <xf numFmtId="177" fontId="21" fillId="0" borderId="1" xfId="15" applyNumberFormat="1" applyFont="1" applyBorder="1" applyAlignment="1">
      <alignment horizontal="center" vertical="center" wrapText="1"/>
    </xf>
    <xf numFmtId="0" fontId="87" fillId="0" borderId="1" xfId="0" applyFont="1" applyBorder="1"/>
    <xf numFmtId="171" fontId="24" fillId="4" borderId="1" xfId="37" applyNumberFormat="1" applyFont="1" applyFill="1" applyBorder="1">
      <alignment vertical="center"/>
    </xf>
    <xf numFmtId="0" fontId="85" fillId="0" borderId="1" xfId="0" applyFont="1" applyBorder="1" applyAlignment="1">
      <alignment horizontal="left"/>
    </xf>
    <xf numFmtId="0" fontId="5" fillId="0" borderId="1" xfId="1" applyFont="1" applyBorder="1" applyProtection="1">
      <alignment vertical="center"/>
    </xf>
    <xf numFmtId="0" fontId="85" fillId="0" borderId="1" xfId="0" applyFont="1" applyBorder="1" applyAlignment="1">
      <alignment horizontal="left" wrapText="1"/>
    </xf>
    <xf numFmtId="0" fontId="6" fillId="0" borderId="1" xfId="0" applyFont="1" applyBorder="1" applyAlignment="1">
      <alignment vertical="center" wrapText="1" readingOrder="1"/>
    </xf>
    <xf numFmtId="0" fontId="65" fillId="0" borderId="1" xfId="0" applyFont="1" applyBorder="1" applyAlignment="1">
      <alignment horizontal="left"/>
    </xf>
    <xf numFmtId="0" fontId="0" fillId="9" borderId="1" xfId="15" applyFont="1" applyFill="1" applyBorder="1" applyAlignment="1">
      <alignment horizontal="center" vertical="center"/>
    </xf>
    <xf numFmtId="0" fontId="21" fillId="0" borderId="1" xfId="0" applyFont="1" applyBorder="1"/>
    <xf numFmtId="49" fontId="21" fillId="0" borderId="1" xfId="0" applyNumberFormat="1" applyFont="1" applyBorder="1" applyAlignment="1">
      <alignment vertical="center"/>
    </xf>
    <xf numFmtId="0" fontId="21" fillId="0" borderId="1" xfId="15" applyFont="1" applyBorder="1" applyAlignment="1">
      <alignment horizontal="left"/>
    </xf>
    <xf numFmtId="49" fontId="47" fillId="0" borderId="1" xfId="0" applyNumberFormat="1" applyFont="1" applyBorder="1" applyAlignment="1">
      <alignment vertical="center"/>
    </xf>
    <xf numFmtId="0" fontId="6" fillId="0" borderId="1" xfId="15" applyFont="1" applyBorder="1" applyAlignment="1">
      <alignment horizontal="left"/>
    </xf>
    <xf numFmtId="171" fontId="26" fillId="0" borderId="0" xfId="15" applyNumberFormat="1" applyFont="1" applyAlignment="1"/>
    <xf numFmtId="171" fontId="26" fillId="0" borderId="11" xfId="15" applyNumberFormat="1" applyFont="1" applyBorder="1" applyAlignment="1"/>
    <xf numFmtId="0" fontId="74" fillId="0" borderId="1" xfId="0" applyFont="1" applyBorder="1" applyAlignment="1">
      <alignment horizontal="left" vertical="center" wrapText="1" readingOrder="1"/>
    </xf>
    <xf numFmtId="0" fontId="74" fillId="9" borderId="1" xfId="0" applyFont="1" applyFill="1" applyBorder="1" applyAlignment="1">
      <alignment wrapText="1" readingOrder="1"/>
    </xf>
    <xf numFmtId="0" fontId="5" fillId="9" borderId="1" xfId="0" applyFont="1" applyFill="1" applyBorder="1" applyAlignment="1">
      <alignment horizontal="left" vertical="center" wrapText="1" readingOrder="1"/>
    </xf>
    <xf numFmtId="0" fontId="2" fillId="0" borderId="1" xfId="0" applyFont="1" applyBorder="1"/>
    <xf numFmtId="172" fontId="64" fillId="4" borderId="1" xfId="1" applyNumberFormat="1" applyFont="1" applyFill="1" applyBorder="1">
      <alignment vertical="center"/>
    </xf>
    <xf numFmtId="0" fontId="75" fillId="0" borderId="1" xfId="0" applyFont="1" applyBorder="1"/>
    <xf numFmtId="0" fontId="77" fillId="0" borderId="1" xfId="0" applyFont="1" applyBorder="1"/>
    <xf numFmtId="171" fontId="26" fillId="0" borderId="11" xfId="15" applyNumberFormat="1" applyFont="1" applyBorder="1" applyAlignment="1">
      <alignment horizontal="center" vertical="center"/>
    </xf>
    <xf numFmtId="171" fontId="85" fillId="0" borderId="1" xfId="15" applyNumberFormat="1" applyFont="1" applyBorder="1" applyAlignment="1">
      <alignment horizontal="left" vertical="center"/>
    </xf>
    <xf numFmtId="0" fontId="85" fillId="0" borderId="1" xfId="15" applyFont="1" applyBorder="1">
      <alignment vertical="center"/>
    </xf>
    <xf numFmtId="0" fontId="36" fillId="0" borderId="1" xfId="15" applyFont="1" applyBorder="1">
      <alignment vertical="center"/>
    </xf>
    <xf numFmtId="0" fontId="6" fillId="0" borderId="1" xfId="15" applyFont="1" applyBorder="1" applyAlignment="1">
      <alignment horizontal="center" vertical="center" wrapText="1"/>
    </xf>
    <xf numFmtId="178" fontId="31" fillId="0" borderId="1" xfId="0" applyNumberFormat="1" applyFont="1" applyBorder="1"/>
    <xf numFmtId="178" fontId="89" fillId="0" borderId="1" xfId="0" applyNumberFormat="1" applyFont="1" applyBorder="1" applyAlignment="1">
      <alignment wrapText="1"/>
    </xf>
    <xf numFmtId="0" fontId="36" fillId="0" borderId="1" xfId="17" applyFont="1" applyBorder="1">
      <alignment vertical="center"/>
    </xf>
    <xf numFmtId="0" fontId="10" fillId="0" borderId="9" xfId="1" applyBorder="1" applyProtection="1">
      <alignment vertical="center"/>
    </xf>
    <xf numFmtId="0" fontId="47" fillId="0" borderId="1" xfId="15" applyFont="1" applyBorder="1" applyAlignment="1">
      <alignment horizontal="left" vertical="center" wrapText="1"/>
    </xf>
    <xf numFmtId="14" fontId="6" fillId="9" borderId="1" xfId="0" applyNumberFormat="1" applyFont="1" applyFill="1" applyBorder="1" applyAlignment="1">
      <alignment wrapText="1" readingOrder="1"/>
    </xf>
    <xf numFmtId="0" fontId="9" fillId="4" borderId="0" xfId="1" applyFont="1" applyFill="1">
      <alignment vertical="center"/>
    </xf>
    <xf numFmtId="0" fontId="90" fillId="0" borderId="0" xfId="0" applyFont="1"/>
    <xf numFmtId="0" fontId="83" fillId="0" borderId="0" xfId="0" applyFont="1"/>
    <xf numFmtId="0" fontId="6" fillId="4" borderId="1" xfId="0" applyFont="1" applyFill="1" applyBorder="1" applyAlignment="1">
      <alignment vertical="center" wrapText="1" readingOrder="1"/>
    </xf>
    <xf numFmtId="171" fontId="21" fillId="4" borderId="1" xfId="37" applyNumberFormat="1" applyFont="1" applyFill="1" applyBorder="1" applyAlignment="1">
      <alignment horizontal="left" vertical="center"/>
    </xf>
    <xf numFmtId="0" fontId="91" fillId="4" borderId="1" xfId="0" applyFont="1" applyFill="1" applyBorder="1"/>
    <xf numFmtId="0" fontId="47" fillId="0" borderId="0" xfId="15" applyFont="1" applyAlignment="1">
      <alignment horizontal="center" vertical="center" wrapText="1"/>
    </xf>
    <xf numFmtId="0" fontId="92" fillId="0" borderId="1" xfId="0" applyFont="1" applyBorder="1"/>
    <xf numFmtId="0" fontId="93" fillId="0" borderId="0" xfId="0" applyFont="1" applyAlignment="1">
      <alignment horizontal="left" indent="7"/>
    </xf>
    <xf numFmtId="0" fontId="6" fillId="9" borderId="1" xfId="0" applyFont="1" applyFill="1" applyBorder="1" applyAlignment="1">
      <alignment wrapText="1" readingOrder="1"/>
    </xf>
    <xf numFmtId="0" fontId="94" fillId="9" borderId="1" xfId="0" applyFont="1" applyFill="1" applyBorder="1" applyAlignment="1">
      <alignment horizontal="center" wrapText="1" readingOrder="1"/>
    </xf>
    <xf numFmtId="0" fontId="95" fillId="0" borderId="0" xfId="0" applyFont="1"/>
    <xf numFmtId="171" fontId="21" fillId="12" borderId="1" xfId="15" applyNumberFormat="1" applyFont="1" applyFill="1" applyBorder="1" applyAlignment="1">
      <alignment horizontal="left"/>
    </xf>
    <xf numFmtId="171" fontId="21" fillId="12" borderId="1" xfId="20" applyNumberFormat="1" applyFont="1" applyFill="1" applyBorder="1">
      <alignment vertical="center"/>
    </xf>
    <xf numFmtId="0" fontId="47" fillId="12" borderId="1" xfId="0" applyFont="1" applyFill="1" applyBorder="1"/>
    <xf numFmtId="0" fontId="13" fillId="12" borderId="1" xfId="1" applyFont="1" applyFill="1" applyBorder="1" applyAlignment="1"/>
    <xf numFmtId="172" fontId="21" fillId="12" borderId="1" xfId="37" applyNumberFormat="1" applyFont="1" applyFill="1" applyBorder="1">
      <alignment vertical="center"/>
    </xf>
    <xf numFmtId="0" fontId="21" fillId="12" borderId="1" xfId="15" applyFont="1" applyFill="1" applyBorder="1" applyAlignment="1"/>
    <xf numFmtId="1" fontId="21" fillId="12" borderId="1" xfId="37" applyNumberFormat="1" applyFont="1" applyFill="1" applyBorder="1">
      <alignment vertical="center"/>
    </xf>
    <xf numFmtId="0" fontId="47" fillId="0" borderId="1" xfId="0" applyFont="1" applyBorder="1" applyAlignment="1">
      <alignment wrapText="1"/>
    </xf>
    <xf numFmtId="0" fontId="13" fillId="0" borderId="1" xfId="1" applyFont="1" applyBorder="1" applyAlignment="1"/>
    <xf numFmtId="1" fontId="21" fillId="0" borderId="1" xfId="37" applyNumberFormat="1" applyFont="1" applyBorder="1">
      <alignment vertical="center"/>
    </xf>
    <xf numFmtId="1" fontId="21" fillId="0" borderId="10" xfId="37" applyNumberFormat="1" applyFont="1" applyBorder="1">
      <alignment vertical="center"/>
    </xf>
    <xf numFmtId="0" fontId="93" fillId="0" borderId="1" xfId="0" applyFont="1" applyBorder="1" applyAlignment="1">
      <alignment horizontal="left" indent="6"/>
    </xf>
    <xf numFmtId="0" fontId="75" fillId="0" borderId="7" xfId="0" applyFont="1" applyBorder="1"/>
    <xf numFmtId="172" fontId="21" fillId="0" borderId="1" xfId="37" applyNumberFormat="1" applyFont="1" applyBorder="1" applyAlignment="1">
      <alignment vertical="center" wrapText="1"/>
    </xf>
    <xf numFmtId="0" fontId="96" fillId="0" borderId="1" xfId="0" applyFont="1" applyBorder="1"/>
    <xf numFmtId="0" fontId="97" fillId="0" borderId="1" xfId="0" applyFont="1" applyBorder="1"/>
    <xf numFmtId="0" fontId="98" fillId="0" borderId="1" xfId="0" applyFont="1" applyBorder="1"/>
    <xf numFmtId="0" fontId="8" fillId="0" borderId="1" xfId="0" applyFont="1" applyBorder="1" applyAlignment="1">
      <alignment wrapText="1" readingOrder="1"/>
    </xf>
    <xf numFmtId="0" fontId="93" fillId="0" borderId="1" xfId="0" applyFont="1" applyBorder="1"/>
    <xf numFmtId="0" fontId="99" fillId="4" borderId="1" xfId="0" applyFont="1" applyFill="1" applyBorder="1" applyAlignment="1">
      <alignment wrapText="1" readingOrder="1"/>
    </xf>
    <xf numFmtId="0" fontId="31" fillId="0" borderId="0" xfId="0" applyFont="1"/>
    <xf numFmtId="172" fontId="21" fillId="11" borderId="1" xfId="37" applyNumberFormat="1" applyFont="1" applyFill="1" applyBorder="1">
      <alignment vertical="center"/>
    </xf>
    <xf numFmtId="0" fontId="90" fillId="0" borderId="1" xfId="0" applyFont="1" applyBorder="1"/>
    <xf numFmtId="0" fontId="100" fillId="0" borderId="1" xfId="0" applyFont="1" applyBorder="1"/>
    <xf numFmtId="14" fontId="24" fillId="0" borderId="1" xfId="26" applyNumberFormat="1" applyFont="1" applyBorder="1" applyAlignment="1">
      <alignment horizontal="left"/>
    </xf>
    <xf numFmtId="0" fontId="11" fillId="0" borderId="1" xfId="15" applyBorder="1" applyAlignment="1"/>
    <xf numFmtId="0" fontId="74" fillId="9" borderId="4" xfId="0" applyFont="1" applyFill="1" applyBorder="1" applyAlignment="1">
      <alignment wrapText="1" readingOrder="1"/>
    </xf>
    <xf numFmtId="0" fontId="37" fillId="4" borderId="1" xfId="1" applyFont="1" applyFill="1" applyBorder="1">
      <alignment vertical="center"/>
    </xf>
    <xf numFmtId="0" fontId="0" fillId="0" borderId="0" xfId="26" applyFont="1" applyAlignment="1"/>
    <xf numFmtId="1" fontId="101" fillId="0" borderId="1" xfId="0" applyNumberFormat="1" applyFont="1" applyBorder="1"/>
    <xf numFmtId="0" fontId="74" fillId="4" borderId="1" xfId="0" applyFont="1" applyFill="1" applyBorder="1" applyAlignment="1">
      <alignment wrapText="1" readingOrder="1"/>
    </xf>
    <xf numFmtId="0" fontId="26" fillId="4" borderId="1" xfId="15" applyFont="1" applyFill="1" applyBorder="1" applyAlignment="1">
      <alignment horizontal="left"/>
    </xf>
    <xf numFmtId="0" fontId="102" fillId="0" borderId="1" xfId="0" applyFont="1" applyBorder="1"/>
    <xf numFmtId="0" fontId="82" fillId="0" borderId="1" xfId="0" applyFont="1" applyBorder="1"/>
    <xf numFmtId="0" fontId="74" fillId="4" borderId="4" xfId="0" applyFont="1" applyFill="1" applyBorder="1" applyAlignment="1">
      <alignment wrapText="1" readingOrder="1"/>
    </xf>
    <xf numFmtId="0" fontId="0" fillId="4" borderId="0" xfId="26" applyFont="1" applyFill="1" applyAlignment="1"/>
    <xf numFmtId="0" fontId="26" fillId="4" borderId="1" xfId="15" applyFont="1" applyFill="1" applyBorder="1" applyAlignment="1">
      <alignment horizontal="center"/>
    </xf>
    <xf numFmtId="0" fontId="5" fillId="9" borderId="1" xfId="0" applyFont="1" applyFill="1" applyBorder="1" applyAlignment="1">
      <alignment wrapText="1" readingOrder="1"/>
    </xf>
    <xf numFmtId="0" fontId="103" fillId="0" borderId="1" xfId="0" applyFont="1" applyBorder="1" applyAlignment="1">
      <alignment horizontal="right"/>
    </xf>
    <xf numFmtId="0" fontId="0" fillId="0" borderId="1" xfId="15" applyFont="1" applyBorder="1">
      <alignment vertical="center"/>
    </xf>
    <xf numFmtId="0" fontId="0" fillId="0" borderId="1" xfId="15" applyFont="1" applyBorder="1" applyAlignment="1">
      <alignment horizontal="center" vertical="center" wrapText="1"/>
    </xf>
    <xf numFmtId="0" fontId="26" fillId="9" borderId="1" xfId="0" applyFont="1" applyFill="1" applyBorder="1" applyAlignment="1">
      <alignment horizontal="center" vertical="center"/>
    </xf>
    <xf numFmtId="0" fontId="24" fillId="0" borderId="1" xfId="15" applyFont="1" applyBorder="1" applyAlignment="1">
      <alignment horizontal="center" vertical="center"/>
    </xf>
    <xf numFmtId="171" fontId="104" fillId="0" borderId="1" xfId="37" applyNumberFormat="1" applyFont="1" applyBorder="1">
      <alignment vertical="center"/>
    </xf>
    <xf numFmtId="172" fontId="21" fillId="0" borderId="1" xfId="38" applyNumberFormat="1" applyFont="1" applyBorder="1">
      <alignment vertical="center"/>
    </xf>
    <xf numFmtId="0" fontId="100" fillId="0" borderId="0" xfId="0" applyFont="1" applyAlignment="1">
      <alignment wrapText="1"/>
    </xf>
    <xf numFmtId="0" fontId="6" fillId="9" borderId="1" xfId="0" applyFont="1" applyFill="1" applyBorder="1" applyAlignment="1">
      <alignment vertical="center" wrapText="1" readingOrder="1"/>
    </xf>
    <xf numFmtId="49" fontId="47" fillId="0" borderId="1" xfId="0" applyNumberFormat="1" applyFont="1" applyBorder="1" applyAlignment="1">
      <alignment horizontal="center" vertical="center"/>
    </xf>
    <xf numFmtId="0" fontId="100" fillId="0" borderId="0" xfId="0" applyFont="1"/>
    <xf numFmtId="172" fontId="36" fillId="0" borderId="1" xfId="17" applyNumberFormat="1" applyFont="1" applyBorder="1">
      <alignment vertical="center"/>
    </xf>
    <xf numFmtId="172" fontId="36" fillId="0" borderId="1" xfId="38" applyNumberFormat="1" applyFont="1" applyBorder="1">
      <alignment vertical="center"/>
    </xf>
    <xf numFmtId="0" fontId="6" fillId="12" borderId="1" xfId="0" applyFont="1" applyFill="1" applyBorder="1" applyAlignment="1">
      <alignment vertical="center" wrapText="1" readingOrder="1"/>
    </xf>
    <xf numFmtId="0" fontId="91" fillId="0" borderId="1" xfId="0" applyFont="1" applyBorder="1"/>
    <xf numFmtId="172" fontId="21" fillId="0" borderId="1" xfId="20" applyNumberFormat="1" applyFont="1" applyBorder="1">
      <alignment vertical="center"/>
    </xf>
    <xf numFmtId="0" fontId="21" fillId="0" borderId="1" xfId="20" applyFont="1" applyBorder="1">
      <alignment vertical="center"/>
    </xf>
    <xf numFmtId="0" fontId="47" fillId="0" borderId="1" xfId="24" applyFont="1" applyBorder="1" applyAlignment="1">
      <alignment vertical="center"/>
    </xf>
    <xf numFmtId="0" fontId="93" fillId="0" borderId="0" xfId="0" applyFont="1"/>
    <xf numFmtId="0" fontId="47" fillId="0" borderId="1" xfId="15" applyFont="1" applyBorder="1" applyAlignment="1"/>
    <xf numFmtId="0" fontId="91" fillId="0" borderId="0" xfId="0" applyFont="1"/>
    <xf numFmtId="0" fontId="105" fillId="0" borderId="1" xfId="0" applyFont="1" applyBorder="1"/>
    <xf numFmtId="171" fontId="21" fillId="4" borderId="1" xfId="37" applyNumberFormat="1" applyFont="1" applyFill="1" applyBorder="1">
      <alignment vertical="center"/>
    </xf>
    <xf numFmtId="0" fontId="6" fillId="4" borderId="1" xfId="0" applyFont="1" applyFill="1" applyBorder="1"/>
    <xf numFmtId="0" fontId="5" fillId="4" borderId="1" xfId="1" applyFont="1" applyFill="1" applyBorder="1">
      <alignment vertical="center"/>
    </xf>
    <xf numFmtId="0" fontId="27" fillId="0" borderId="1" xfId="15" applyFont="1" applyBorder="1" applyAlignment="1">
      <alignment horizontal="left"/>
    </xf>
    <xf numFmtId="0" fontId="36" fillId="0" borderId="1" xfId="23" applyFont="1" applyBorder="1" applyAlignment="1"/>
    <xf numFmtId="1" fontId="21" fillId="0" borderId="11" xfId="15" applyNumberFormat="1" applyFont="1" applyBorder="1" applyAlignment="1">
      <alignment horizontal="center" vertical="center"/>
    </xf>
    <xf numFmtId="49" fontId="47" fillId="0" borderId="1" xfId="0" applyNumberFormat="1" applyFont="1" applyBorder="1" applyAlignment="1">
      <alignment vertical="center" wrapText="1"/>
    </xf>
    <xf numFmtId="0" fontId="21" fillId="0" borderId="1" xfId="11" applyFont="1" applyBorder="1" applyProtection="1">
      <alignment vertical="top"/>
    </xf>
    <xf numFmtId="1" fontId="21" fillId="4" borderId="11" xfId="15" applyNumberFormat="1" applyFont="1" applyFill="1" applyBorder="1" applyAlignment="1">
      <alignment horizontal="center" vertical="center"/>
    </xf>
    <xf numFmtId="0" fontId="103" fillId="0" borderId="1" xfId="0" applyFont="1" applyBorder="1" applyAlignment="1">
      <alignment horizontal="left"/>
    </xf>
    <xf numFmtId="1" fontId="21" fillId="0" borderId="1" xfId="37" applyNumberFormat="1" applyFont="1" applyBorder="1" applyAlignment="1">
      <alignment horizontal="left" vertical="center"/>
    </xf>
    <xf numFmtId="1" fontId="21" fillId="4" borderId="1" xfId="37" applyNumberFormat="1" applyFont="1" applyFill="1" applyBorder="1">
      <alignment vertical="center"/>
    </xf>
    <xf numFmtId="0" fontId="25" fillId="4" borderId="1" xfId="0" applyFont="1" applyFill="1" applyBorder="1"/>
    <xf numFmtId="0" fontId="33" fillId="4" borderId="1" xfId="1" applyFont="1" applyFill="1" applyBorder="1">
      <alignment vertical="center"/>
    </xf>
    <xf numFmtId="0" fontId="36" fillId="0" borderId="1" xfId="0" applyFont="1" applyBorder="1"/>
    <xf numFmtId="0" fontId="33" fillId="0" borderId="1" xfId="1" applyFont="1" applyBorder="1">
      <alignment vertical="center"/>
    </xf>
    <xf numFmtId="0" fontId="25" fillId="0" borderId="1" xfId="0" applyFont="1" applyBorder="1" applyAlignment="1">
      <alignment horizontal="left" wrapText="1"/>
    </xf>
    <xf numFmtId="0" fontId="6" fillId="0" borderId="1" xfId="0" applyFont="1" applyBorder="1"/>
    <xf numFmtId="0" fontId="6" fillId="0" borderId="1" xfId="0" applyFont="1" applyBorder="1" applyAlignment="1">
      <alignment horizontal="left" wrapText="1"/>
    </xf>
    <xf numFmtId="0" fontId="21" fillId="4" borderId="1" xfId="15" applyFont="1" applyFill="1" applyBorder="1" applyAlignment="1"/>
    <xf numFmtId="0" fontId="47" fillId="4" borderId="1" xfId="15" applyFont="1" applyFill="1" applyBorder="1">
      <alignment vertical="center"/>
    </xf>
    <xf numFmtId="0" fontId="85" fillId="9" borderId="1" xfId="0" applyFont="1" applyFill="1" applyBorder="1" applyAlignment="1">
      <alignment horizontal="left" wrapText="1"/>
    </xf>
    <xf numFmtId="0" fontId="6" fillId="9" borderId="1" xfId="15" applyFont="1" applyFill="1" applyBorder="1" applyAlignment="1">
      <alignment horizontal="left"/>
    </xf>
    <xf numFmtId="1" fontId="21" fillId="12" borderId="1" xfId="37" applyNumberFormat="1" applyFont="1" applyFill="1" applyBorder="1" applyAlignment="1">
      <alignment horizontal="center" vertical="center"/>
    </xf>
    <xf numFmtId="1" fontId="21" fillId="0" borderId="1" xfId="37" applyNumberFormat="1" applyFont="1" applyBorder="1" applyAlignment="1">
      <alignment horizontal="center" vertical="center"/>
    </xf>
    <xf numFmtId="172" fontId="21" fillId="0" borderId="1" xfId="11" applyNumberFormat="1" applyFont="1" applyBorder="1" applyAlignment="1" applyProtection="1">
      <alignment vertical="center"/>
    </xf>
    <xf numFmtId="0" fontId="21" fillId="0" borderId="1" xfId="15" applyFont="1" applyBorder="1">
      <alignment vertical="center"/>
    </xf>
    <xf numFmtId="11" fontId="74" fillId="0" borderId="1" xfId="0" applyNumberFormat="1" applyFont="1" applyBorder="1" applyAlignment="1">
      <alignment wrapText="1" readingOrder="1"/>
    </xf>
    <xf numFmtId="49" fontId="21" fillId="0" borderId="1" xfId="15" applyNumberFormat="1" applyFont="1" applyBorder="1">
      <alignment vertical="center"/>
    </xf>
    <xf numFmtId="0" fontId="93" fillId="0" borderId="0" xfId="0" applyFont="1" applyAlignment="1">
      <alignment horizontal="left" indent="6"/>
    </xf>
    <xf numFmtId="1" fontId="106" fillId="0" borderId="1" xfId="15" applyNumberFormat="1" applyFont="1" applyBorder="1" applyAlignment="1">
      <alignment horizontal="center" vertical="center"/>
    </xf>
    <xf numFmtId="0" fontId="24" fillId="4" borderId="1" xfId="15" applyFont="1" applyFill="1" applyBorder="1" applyAlignment="1">
      <alignment horizontal="center" vertical="center"/>
    </xf>
    <xf numFmtId="0" fontId="107" fillId="0" borderId="1" xfId="0" applyFont="1" applyBorder="1"/>
    <xf numFmtId="0" fontId="108" fillId="0" borderId="1" xfId="0" applyFont="1" applyBorder="1"/>
    <xf numFmtId="0" fontId="103" fillId="0" borderId="1" xfId="0" applyFont="1" applyBorder="1"/>
    <xf numFmtId="171" fontId="36" fillId="0" borderId="1" xfId="20" applyNumberFormat="1" applyFont="1" applyBorder="1">
      <alignment vertical="center"/>
    </xf>
    <xf numFmtId="177" fontId="74" fillId="9" borderId="1" xfId="15" applyNumberFormat="1" applyFont="1" applyFill="1" applyBorder="1" applyAlignment="1">
      <alignment horizontal="left"/>
    </xf>
    <xf numFmtId="172" fontId="24" fillId="0" borderId="7" xfId="37" applyNumberFormat="1" applyFont="1" applyBorder="1">
      <alignment vertical="center"/>
    </xf>
    <xf numFmtId="172" fontId="21" fillId="15" borderId="1" xfId="37" applyNumberFormat="1" applyFont="1" applyFill="1" applyBorder="1">
      <alignment vertical="center"/>
    </xf>
    <xf numFmtId="0" fontId="8" fillId="0" borderId="0" xfId="0" applyFont="1"/>
    <xf numFmtId="0" fontId="109" fillId="0" borderId="1" xfId="0" applyFont="1" applyBorder="1"/>
    <xf numFmtId="0" fontId="25" fillId="0" borderId="0" xfId="0" applyFont="1" applyAlignment="1">
      <alignment horizontal="left" wrapText="1"/>
    </xf>
    <xf numFmtId="1" fontId="21" fillId="4" borderId="1" xfId="15" applyNumberFormat="1" applyFont="1" applyFill="1" applyBorder="1" applyAlignment="1">
      <alignment horizontal="center" vertical="center"/>
    </xf>
    <xf numFmtId="0" fontId="6" fillId="4" borderId="1" xfId="0" applyFont="1" applyFill="1" applyBorder="1" applyAlignment="1">
      <alignment wrapText="1" readingOrder="1"/>
    </xf>
    <xf numFmtId="0" fontId="94" fillId="4" borderId="1" xfId="0" applyFont="1" applyFill="1" applyBorder="1" applyAlignment="1">
      <alignment horizontal="center" wrapText="1" readingOrder="1"/>
    </xf>
    <xf numFmtId="0" fontId="75" fillId="4" borderId="0" xfId="0" applyFont="1" applyFill="1"/>
    <xf numFmtId="49" fontId="47" fillId="4" borderId="1" xfId="0" applyNumberFormat="1" applyFont="1" applyFill="1" applyBorder="1" applyAlignment="1">
      <alignment vertical="center"/>
    </xf>
    <xf numFmtId="0" fontId="94" fillId="12" borderId="1" xfId="0" applyFont="1" applyFill="1" applyBorder="1" applyAlignment="1">
      <alignment horizontal="center" wrapText="1" readingOrder="1"/>
    </xf>
    <xf numFmtId="172" fontId="36" fillId="0" borderId="1" xfId="37" applyNumberFormat="1" applyFont="1" applyBorder="1">
      <alignment vertical="center"/>
    </xf>
    <xf numFmtId="0" fontId="21" fillId="0" borderId="1" xfId="37" applyFont="1" applyBorder="1">
      <alignment vertical="center"/>
    </xf>
    <xf numFmtId="0" fontId="6" fillId="0" borderId="1" xfId="0" applyFont="1" applyBorder="1" applyAlignment="1">
      <alignment vertical="center"/>
    </xf>
    <xf numFmtId="172" fontId="24" fillId="4" borderId="1" xfId="37" applyNumberFormat="1" applyFont="1" applyFill="1" applyBorder="1">
      <alignment vertical="center"/>
    </xf>
    <xf numFmtId="0" fontId="26" fillId="4" borderId="1" xfId="15" applyFont="1" applyFill="1" applyBorder="1" applyAlignment="1">
      <alignment horizontal="left" wrapText="1"/>
    </xf>
    <xf numFmtId="0" fontId="110" fillId="0" borderId="1" xfId="0" applyFont="1" applyBorder="1"/>
    <xf numFmtId="0" fontId="26" fillId="4" borderId="1" xfId="15" applyFont="1" applyFill="1" applyBorder="1" applyAlignment="1">
      <alignment wrapText="1"/>
    </xf>
    <xf numFmtId="0" fontId="6" fillId="0" borderId="1" xfId="15" applyFont="1" applyBorder="1" applyAlignment="1">
      <alignment horizontal="center" vertical="center"/>
    </xf>
    <xf numFmtId="177" fontId="47" fillId="0" borderId="1" xfId="15" applyNumberFormat="1" applyFont="1" applyBorder="1" applyAlignment="1">
      <alignment horizontal="left" vertical="center" wrapText="1"/>
    </xf>
    <xf numFmtId="177" fontId="111" fillId="0" borderId="0" xfId="0" applyNumberFormat="1" applyFont="1" applyAlignment="1">
      <alignment horizontal="left"/>
    </xf>
    <xf numFmtId="0" fontId="112" fillId="9" borderId="1" xfId="0" applyFont="1" applyFill="1" applyBorder="1" applyAlignment="1">
      <alignment wrapText="1"/>
    </xf>
    <xf numFmtId="0" fontId="0" fillId="9" borderId="1" xfId="0" applyFill="1" applyBorder="1" applyAlignment="1">
      <alignment wrapText="1"/>
    </xf>
    <xf numFmtId="0" fontId="47" fillId="0" borderId="1" xfId="28" applyFont="1" applyBorder="1"/>
    <xf numFmtId="0" fontId="74" fillId="0" borderId="1" xfId="0" applyFont="1" applyBorder="1"/>
    <xf numFmtId="0" fontId="21" fillId="0" borderId="1" xfId="15" applyFont="1" applyBorder="1" applyAlignment="1">
      <alignment wrapText="1"/>
    </xf>
    <xf numFmtId="172" fontId="24" fillId="0" borderId="1" xfId="20" applyNumberFormat="1" applyFont="1" applyBorder="1">
      <alignment vertical="center"/>
    </xf>
    <xf numFmtId="0" fontId="7" fillId="0" borderId="1" xfId="0" applyFont="1" applyBorder="1" applyAlignment="1">
      <alignment vertical="center"/>
    </xf>
    <xf numFmtId="14" fontId="24" fillId="4" borderId="1" xfId="0" applyNumberFormat="1" applyFont="1" applyFill="1" applyBorder="1" applyAlignment="1">
      <alignment horizontal="center" vertical="center"/>
    </xf>
    <xf numFmtId="171" fontId="24" fillId="4" borderId="1" xfId="20" applyNumberFormat="1" applyFont="1" applyFill="1" applyBorder="1" applyAlignment="1">
      <alignment horizontal="left" vertical="top"/>
    </xf>
    <xf numFmtId="0" fontId="113" fillId="9" borderId="1" xfId="0" applyFont="1" applyFill="1" applyBorder="1" applyAlignment="1">
      <alignment horizontal="center" wrapText="1" readingOrder="1"/>
    </xf>
    <xf numFmtId="0" fontId="26" fillId="4" borderId="1" xfId="15" applyFont="1" applyFill="1" applyBorder="1" applyAlignment="1">
      <alignment horizontal="center" vertical="center" wrapText="1"/>
    </xf>
    <xf numFmtId="172" fontId="24" fillId="0" borderId="1" xfId="17" applyNumberFormat="1" applyFont="1" applyBorder="1">
      <alignment vertical="center"/>
    </xf>
    <xf numFmtId="177" fontId="114" fillId="9" borderId="1" xfId="0" applyNumberFormat="1" applyFont="1" applyFill="1" applyBorder="1" applyAlignment="1">
      <alignment horizontal="left" vertical="center"/>
    </xf>
    <xf numFmtId="0" fontId="115" fillId="0" borderId="1" xfId="0" applyFont="1" applyBorder="1" applyAlignment="1">
      <alignment horizontal="right" vertical="center"/>
    </xf>
    <xf numFmtId="0" fontId="115" fillId="0" borderId="1" xfId="0" applyFont="1" applyBorder="1" applyAlignment="1">
      <alignment horizontal="right" vertical="center" wrapText="1"/>
    </xf>
    <xf numFmtId="0" fontId="115" fillId="0" borderId="1" xfId="0" applyFont="1" applyBorder="1" applyAlignment="1">
      <alignment vertical="center"/>
    </xf>
    <xf numFmtId="0" fontId="6" fillId="0" borderId="1" xfId="15" applyFont="1" applyBorder="1">
      <alignment vertical="center"/>
    </xf>
    <xf numFmtId="0" fontId="116" fillId="0" borderId="1" xfId="0" applyFont="1" applyBorder="1" applyAlignment="1">
      <alignment vertical="center"/>
    </xf>
    <xf numFmtId="0" fontId="6" fillId="0" borderId="1" xfId="15" applyFont="1" applyBorder="1" applyAlignment="1">
      <alignment horizontal="right" vertical="center" wrapText="1"/>
    </xf>
    <xf numFmtId="1" fontId="24" fillId="0" borderId="1" xfId="37" applyNumberFormat="1" applyFont="1" applyBorder="1" applyAlignment="1">
      <alignment horizontal="center" vertical="center"/>
    </xf>
    <xf numFmtId="0" fontId="36" fillId="0" borderId="1" xfId="0" applyFont="1" applyBorder="1" applyAlignment="1">
      <alignment vertical="center"/>
    </xf>
    <xf numFmtId="0" fontId="21" fillId="0" borderId="1" xfId="0" applyFont="1" applyBorder="1" applyAlignment="1">
      <alignment wrapText="1" readingOrder="1"/>
    </xf>
    <xf numFmtId="0" fontId="85" fillId="0" borderId="1" xfId="15" applyFont="1" applyBorder="1" applyAlignment="1">
      <alignment horizontal="left" vertical="center"/>
    </xf>
    <xf numFmtId="0" fontId="6" fillId="12" borderId="1" xfId="0" applyFont="1" applyFill="1" applyBorder="1" applyAlignment="1">
      <alignment vertical="center"/>
    </xf>
    <xf numFmtId="172" fontId="36" fillId="12" borderId="1" xfId="37" applyNumberFormat="1" applyFont="1" applyFill="1" applyBorder="1">
      <alignment vertical="center"/>
    </xf>
    <xf numFmtId="0" fontId="6" fillId="0" borderId="1" xfId="15" applyFont="1" applyBorder="1" applyAlignment="1">
      <alignment horizontal="left" vertical="center"/>
    </xf>
    <xf numFmtId="0" fontId="36" fillId="4" borderId="1" xfId="17" applyFont="1" applyFill="1" applyBorder="1">
      <alignment vertical="center"/>
    </xf>
    <xf numFmtId="0" fontId="47" fillId="0" borderId="1" xfId="15" applyFont="1" applyBorder="1" applyAlignment="1">
      <alignment horizontal="right" vertical="center" wrapText="1"/>
    </xf>
    <xf numFmtId="0" fontId="24" fillId="0" borderId="1" xfId="15" applyFont="1" applyBorder="1">
      <alignment vertical="center"/>
    </xf>
    <xf numFmtId="0" fontId="47" fillId="12" borderId="1" xfId="15" applyFont="1" applyFill="1" applyBorder="1">
      <alignment vertical="center"/>
    </xf>
    <xf numFmtId="0" fontId="74" fillId="0" borderId="3" xfId="0" applyFont="1" applyBorder="1" applyAlignment="1">
      <alignment wrapText="1" readingOrder="1"/>
    </xf>
    <xf numFmtId="0" fontId="74" fillId="0" borderId="4" xfId="0" applyFont="1" applyBorder="1" applyAlignment="1">
      <alignment wrapText="1" readingOrder="1"/>
    </xf>
    <xf numFmtId="11" fontId="74" fillId="0" borderId="3" xfId="0" applyNumberFormat="1" applyFont="1" applyBorder="1" applyAlignment="1">
      <alignment wrapText="1" readingOrder="1"/>
    </xf>
    <xf numFmtId="0" fontId="118" fillId="0" borderId="0" xfId="0" applyFont="1"/>
    <xf numFmtId="1" fontId="21" fillId="0" borderId="1" xfId="17" applyNumberFormat="1" applyFont="1" applyBorder="1" applyAlignment="1">
      <alignment horizontal="center" vertical="center"/>
    </xf>
    <xf numFmtId="0" fontId="6" fillId="0" borderId="1" xfId="0" applyFont="1" applyBorder="1" applyAlignment="1">
      <alignment wrapText="1" readingOrder="1"/>
    </xf>
    <xf numFmtId="0" fontId="94" fillId="0" borderId="1" xfId="0" applyFont="1" applyBorder="1" applyAlignment="1">
      <alignment horizontal="center" wrapText="1" readingOrder="1"/>
    </xf>
    <xf numFmtId="0" fontId="47" fillId="0" borderId="1" xfId="0" applyFont="1" applyBorder="1" applyAlignment="1">
      <alignment vertical="center"/>
    </xf>
    <xf numFmtId="171" fontId="26" fillId="4" borderId="1" xfId="15" applyNumberFormat="1" applyFont="1" applyFill="1" applyBorder="1" applyAlignment="1">
      <alignment horizontal="left"/>
    </xf>
    <xf numFmtId="0" fontId="33" fillId="0" borderId="7" xfId="1" applyFont="1" applyBorder="1" applyProtection="1">
      <alignment vertical="center"/>
    </xf>
    <xf numFmtId="171" fontId="21" fillId="0" borderId="1" xfId="17" applyNumberFormat="1" applyFont="1" applyBorder="1">
      <alignment vertical="center"/>
    </xf>
    <xf numFmtId="0" fontId="47" fillId="12" borderId="1" xfId="0" applyFont="1" applyFill="1" applyBorder="1" applyAlignment="1">
      <alignment wrapText="1"/>
    </xf>
    <xf numFmtId="1" fontId="21" fillId="0" borderId="1" xfId="37" applyNumberFormat="1" applyFont="1" applyBorder="1" applyAlignment="1">
      <alignment vertical="center" wrapText="1"/>
    </xf>
    <xf numFmtId="0" fontId="27" fillId="0" borderId="1" xfId="15" applyFont="1" applyBorder="1" applyAlignment="1">
      <alignment wrapText="1"/>
    </xf>
    <xf numFmtId="0" fontId="5" fillId="0" borderId="1" xfId="0" applyFont="1" applyBorder="1"/>
    <xf numFmtId="0" fontId="47" fillId="0" borderId="7" xfId="15" applyFont="1" applyBorder="1" applyAlignment="1"/>
    <xf numFmtId="0" fontId="47" fillId="0" borderId="11" xfId="15" applyFont="1" applyBorder="1" applyAlignment="1">
      <alignment horizontal="center" vertical="center" wrapText="1"/>
    </xf>
    <xf numFmtId="0" fontId="105" fillId="0" borderId="0" xfId="0" applyFont="1"/>
    <xf numFmtId="0" fontId="119" fillId="0" borderId="0" xfId="0" applyFont="1"/>
    <xf numFmtId="0" fontId="5" fillId="0" borderId="0" xfId="0" applyFont="1"/>
    <xf numFmtId="0" fontId="5" fillId="0" borderId="1" xfId="0" applyFont="1" applyBorder="1" applyAlignment="1">
      <alignment vertical="center" wrapText="1"/>
    </xf>
    <xf numFmtId="0" fontId="5" fillId="0" borderId="1" xfId="0" applyFont="1" applyBorder="1" applyAlignment="1">
      <alignment wrapText="1" readingOrder="1"/>
    </xf>
    <xf numFmtId="0" fontId="5" fillId="0" borderId="1" xfId="0" applyFont="1" applyBorder="1" applyAlignment="1">
      <alignment vertical="center" wrapText="1" readingOrder="1"/>
    </xf>
    <xf numFmtId="0" fontId="120" fillId="9" borderId="1" xfId="0" applyFont="1" applyFill="1" applyBorder="1" applyAlignment="1">
      <alignment wrapText="1" readingOrder="1"/>
    </xf>
    <xf numFmtId="0" fontId="5" fillId="0" borderId="1" xfId="0" applyFont="1" applyBorder="1" applyAlignment="1">
      <alignment wrapText="1"/>
    </xf>
    <xf numFmtId="0" fontId="85" fillId="12" borderId="1" xfId="0" applyFont="1" applyFill="1" applyBorder="1" applyAlignment="1">
      <alignment horizontal="left"/>
    </xf>
    <xf numFmtId="0" fontId="7" fillId="0" borderId="1" xfId="0" applyFont="1" applyBorder="1" applyAlignment="1">
      <alignment vertical="center" wrapText="1"/>
    </xf>
    <xf numFmtId="0" fontId="22" fillId="0" borderId="1" xfId="0" applyFont="1" applyBorder="1" applyAlignment="1">
      <alignment wrapText="1"/>
    </xf>
    <xf numFmtId="0" fontId="47" fillId="0" borderId="1" xfId="15" applyFont="1" applyBorder="1" applyAlignment="1">
      <alignment vertical="center" wrapText="1"/>
    </xf>
    <xf numFmtId="0" fontId="100" fillId="21" borderId="22" xfId="0" applyFont="1" applyFill="1" applyBorder="1" applyAlignment="1">
      <alignment horizontal="left"/>
    </xf>
    <xf numFmtId="0" fontId="121" fillId="0" borderId="0" xfId="0" applyFont="1"/>
    <xf numFmtId="0" fontId="122" fillId="0" borderId="1" xfId="0" applyFont="1" applyBorder="1"/>
    <xf numFmtId="0" fontId="47" fillId="0" borderId="1" xfId="28" applyFont="1" applyBorder="1" applyAlignment="1">
      <alignment wrapText="1"/>
    </xf>
    <xf numFmtId="0" fontId="76" fillId="22" borderId="1" xfId="0" applyFont="1" applyFill="1" applyBorder="1" applyAlignment="1">
      <alignment wrapText="1"/>
    </xf>
    <xf numFmtId="0" fontId="123" fillId="9" borderId="23" xfId="0" applyFont="1" applyFill="1" applyBorder="1" applyAlignment="1">
      <alignment wrapText="1" readingOrder="1"/>
    </xf>
    <xf numFmtId="0" fontId="123" fillId="9" borderId="24" xfId="0" applyFont="1" applyFill="1" applyBorder="1" applyAlignment="1">
      <alignment wrapText="1" readingOrder="1"/>
    </xf>
    <xf numFmtId="0" fontId="124" fillId="9" borderId="24" xfId="0" applyFont="1" applyFill="1" applyBorder="1" applyAlignment="1">
      <alignment wrapText="1" readingOrder="1"/>
    </xf>
    <xf numFmtId="0" fontId="124" fillId="9" borderId="25" xfId="0" applyFont="1" applyFill="1" applyBorder="1" applyAlignment="1">
      <alignment wrapText="1" readingOrder="1"/>
    </xf>
    <xf numFmtId="0" fontId="8" fillId="0" borderId="4" xfId="0" applyFont="1" applyBorder="1" applyAlignment="1">
      <alignment wrapText="1" readingOrder="1"/>
    </xf>
    <xf numFmtId="0" fontId="8" fillId="0" borderId="4" xfId="0" applyFont="1" applyBorder="1" applyAlignment="1">
      <alignment wrapText="1"/>
    </xf>
    <xf numFmtId="177" fontId="47" fillId="0" borderId="1" xfId="0" applyNumberFormat="1" applyFont="1" applyBorder="1"/>
    <xf numFmtId="0" fontId="47" fillId="12" borderId="1" xfId="15" applyFont="1" applyFill="1" applyBorder="1" applyAlignment="1">
      <alignment horizontal="center" vertical="center" wrapText="1"/>
    </xf>
    <xf numFmtId="0" fontId="6" fillId="0" borderId="1" xfId="0" applyFont="1" applyBorder="1" applyAlignment="1">
      <alignment horizontal="left" vertical="center" wrapText="1" readingOrder="1"/>
    </xf>
    <xf numFmtId="172" fontId="13" fillId="0" borderId="1" xfId="37" applyNumberFormat="1" applyFont="1" applyBorder="1" applyAlignment="1">
      <alignment horizontal="center" vertical="center"/>
    </xf>
    <xf numFmtId="0" fontId="26" fillId="0" borderId="1" xfId="15" applyFont="1" applyBorder="1" applyAlignment="1">
      <alignment horizontal="left" vertical="center"/>
    </xf>
    <xf numFmtId="0" fontId="74" fillId="0" borderId="0" xfId="0" applyFont="1"/>
    <xf numFmtId="0" fontId="74" fillId="0" borderId="16" xfId="0" applyFont="1" applyBorder="1" applyAlignment="1">
      <alignment wrapText="1" readingOrder="1"/>
    </xf>
    <xf numFmtId="172" fontId="125" fillId="0" borderId="1" xfId="1" applyNumberFormat="1" applyFont="1" applyBorder="1" applyProtection="1">
      <alignment vertical="center"/>
    </xf>
    <xf numFmtId="0" fontId="8" fillId="0" borderId="3" xfId="0" applyFont="1" applyBorder="1" applyAlignment="1">
      <alignment wrapText="1" readingOrder="1"/>
    </xf>
    <xf numFmtId="0" fontId="5" fillId="9" borderId="3" xfId="0" applyFont="1" applyFill="1" applyBorder="1" applyAlignment="1">
      <alignment wrapText="1" readingOrder="1"/>
    </xf>
    <xf numFmtId="0" fontId="5" fillId="9" borderId="4" xfId="0" applyFont="1" applyFill="1" applyBorder="1" applyAlignment="1">
      <alignment wrapText="1" readingOrder="1"/>
    </xf>
    <xf numFmtId="0" fontId="6" fillId="4" borderId="1" xfId="15" applyFont="1" applyFill="1" applyBorder="1" applyAlignment="1">
      <alignment horizontal="left"/>
    </xf>
    <xf numFmtId="11" fontId="5" fillId="9" borderId="4" xfId="0" applyNumberFormat="1" applyFont="1" applyFill="1" applyBorder="1" applyAlignment="1">
      <alignment wrapText="1" readingOrder="1"/>
    </xf>
    <xf numFmtId="0" fontId="98" fillId="0" borderId="1" xfId="0" applyFont="1" applyBorder="1" applyAlignment="1">
      <alignment horizontal="left"/>
    </xf>
    <xf numFmtId="1" fontId="21" fillId="0" borderId="1" xfId="37" applyNumberFormat="1" applyFont="1" applyBorder="1" applyAlignment="1">
      <alignment horizontal="center" vertical="center" wrapText="1"/>
    </xf>
    <xf numFmtId="0" fontId="6" fillId="12" borderId="1" xfId="15" applyFont="1" applyFill="1" applyBorder="1" applyAlignment="1">
      <alignment horizontal="left"/>
    </xf>
    <xf numFmtId="0" fontId="6" fillId="0" borderId="1" xfId="15" applyFont="1" applyBorder="1" applyAlignment="1">
      <alignment horizontal="left" wrapText="1"/>
    </xf>
    <xf numFmtId="0" fontId="100" fillId="21" borderId="1" xfId="0" applyFont="1" applyFill="1" applyBorder="1" applyAlignment="1">
      <alignment horizontal="left"/>
    </xf>
    <xf numFmtId="0" fontId="85" fillId="9" borderId="1" xfId="0" applyFont="1" applyFill="1" applyBorder="1" applyAlignment="1">
      <alignment horizontal="center"/>
    </xf>
    <xf numFmtId="0" fontId="36" fillId="9" borderId="1" xfId="0" applyFont="1" applyFill="1" applyBorder="1" applyAlignment="1">
      <alignment horizontal="left"/>
    </xf>
    <xf numFmtId="0" fontId="103" fillId="0" borderId="1" xfId="0" applyFont="1" applyBorder="1" applyAlignment="1">
      <alignment horizontal="center"/>
    </xf>
    <xf numFmtId="0" fontId="36" fillId="9" borderId="1" xfId="0" applyFont="1" applyFill="1" applyBorder="1" applyAlignment="1">
      <alignment wrapText="1" readingOrder="1"/>
    </xf>
    <xf numFmtId="0" fontId="47" fillId="4" borderId="1" xfId="0" applyFont="1" applyFill="1" applyBorder="1" applyAlignment="1">
      <alignment horizontal="left"/>
    </xf>
    <xf numFmtId="0" fontId="112" fillId="0" borderId="1" xfId="0" applyFont="1" applyBorder="1" applyAlignment="1">
      <alignment wrapText="1"/>
    </xf>
    <xf numFmtId="0" fontId="47" fillId="9" borderId="1" xfId="0" applyFont="1" applyFill="1" applyBorder="1" applyAlignment="1">
      <alignment wrapText="1" readingOrder="1"/>
    </xf>
    <xf numFmtId="0" fontId="126" fillId="0" borderId="1" xfId="0" applyFont="1" applyBorder="1"/>
    <xf numFmtId="177" fontId="126" fillId="0" borderId="1" xfId="0" applyNumberFormat="1" applyFont="1" applyBorder="1" applyAlignment="1">
      <alignment horizontal="right"/>
    </xf>
    <xf numFmtId="0" fontId="126" fillId="0" borderId="1" xfId="0" applyFont="1" applyBorder="1" applyAlignment="1">
      <alignment wrapText="1"/>
    </xf>
    <xf numFmtId="0" fontId="127" fillId="0" borderId="1" xfId="15" applyFont="1" applyBorder="1" applyAlignment="1"/>
    <xf numFmtId="0" fontId="112" fillId="0" borderId="0" xfId="0" applyFont="1"/>
    <xf numFmtId="0" fontId="85" fillId="0" borderId="10" xfId="15" applyFont="1" applyBorder="1">
      <alignment vertical="center"/>
    </xf>
    <xf numFmtId="0" fontId="74" fillId="0" borderId="26" xfId="0" applyFont="1" applyBorder="1" applyAlignment="1">
      <alignment wrapText="1" readingOrder="1"/>
    </xf>
    <xf numFmtId="0" fontId="74" fillId="0" borderId="27" xfId="0" applyFont="1" applyBorder="1" applyAlignment="1">
      <alignment wrapText="1" readingOrder="1"/>
    </xf>
    <xf numFmtId="0" fontId="128" fillId="0" borderId="1" xfId="0" applyFont="1" applyBorder="1"/>
    <xf numFmtId="0" fontId="76" fillId="0" borderId="1" xfId="0" applyFont="1" applyBorder="1"/>
    <xf numFmtId="171" fontId="27" fillId="0" borderId="1" xfId="15" applyNumberFormat="1" applyFont="1" applyBorder="1" applyAlignment="1"/>
    <xf numFmtId="0" fontId="112" fillId="9" borderId="10" xfId="0" applyFont="1" applyFill="1" applyBorder="1" applyAlignment="1">
      <alignment wrapText="1"/>
    </xf>
    <xf numFmtId="1" fontId="47" fillId="0" borderId="1" xfId="15" applyNumberFormat="1" applyFont="1" applyBorder="1" applyAlignment="1">
      <alignment horizontal="center" vertical="center" wrapText="1"/>
    </xf>
    <xf numFmtId="0" fontId="47" fillId="0" borderId="1" xfId="0" applyFont="1" applyBorder="1" applyAlignment="1">
      <alignment horizontal="center" vertical="center"/>
    </xf>
    <xf numFmtId="1" fontId="47" fillId="0" borderId="1" xfId="0" applyNumberFormat="1" applyFont="1" applyBorder="1" applyAlignment="1">
      <alignment horizontal="center"/>
    </xf>
    <xf numFmtId="0" fontId="21" fillId="0" borderId="1" xfId="15" applyFont="1" applyBorder="1" applyAlignment="1">
      <alignment horizontal="center" vertical="center"/>
    </xf>
    <xf numFmtId="1" fontId="85" fillId="9" borderId="1" xfId="0" applyNumberFormat="1" applyFont="1" applyFill="1" applyBorder="1" applyAlignment="1">
      <alignment horizontal="center"/>
    </xf>
    <xf numFmtId="1" fontId="47" fillId="0" borderId="1" xfId="0" applyNumberFormat="1" applyFont="1" applyBorder="1" applyAlignment="1">
      <alignment horizontal="center" wrapText="1"/>
    </xf>
    <xf numFmtId="0" fontId="129" fillId="4" borderId="1" xfId="0" applyFont="1" applyFill="1" applyBorder="1" applyAlignment="1">
      <alignment horizontal="left" vertical="center" wrapText="1" readingOrder="1"/>
    </xf>
    <xf numFmtId="0" fontId="74" fillId="4" borderId="1" xfId="0" applyFont="1" applyFill="1" applyBorder="1" applyAlignment="1">
      <alignment horizontal="left" vertical="center" wrapText="1" readingOrder="1"/>
    </xf>
    <xf numFmtId="0" fontId="24" fillId="4" borderId="1" xfId="24" applyFont="1" applyFill="1" applyBorder="1" applyAlignment="1">
      <alignment horizontal="center" vertical="center"/>
    </xf>
    <xf numFmtId="0" fontId="130" fillId="0" borderId="1" xfId="0" applyFont="1" applyBorder="1"/>
    <xf numFmtId="172" fontId="47" fillId="0" borderId="1" xfId="37" applyNumberFormat="1" applyFont="1" applyBorder="1">
      <alignment vertical="center"/>
    </xf>
    <xf numFmtId="0" fontId="0" fillId="4" borderId="1" xfId="0" applyFill="1" applyBorder="1" applyAlignment="1">
      <alignment horizontal="center" vertical="center"/>
    </xf>
    <xf numFmtId="11" fontId="74" fillId="0" borderId="4" xfId="0" applyNumberFormat="1" applyFont="1" applyBorder="1" applyAlignment="1">
      <alignment wrapText="1" readingOrder="1"/>
    </xf>
    <xf numFmtId="0" fontId="129" fillId="0" borderId="1" xfId="0" applyFont="1" applyBorder="1" applyAlignment="1">
      <alignment wrapText="1" readingOrder="1"/>
    </xf>
    <xf numFmtId="0" fontId="129" fillId="0" borderId="1" xfId="0" applyFont="1" applyBorder="1"/>
    <xf numFmtId="0" fontId="29" fillId="0" borderId="1" xfId="0" applyFont="1" applyBorder="1"/>
    <xf numFmtId="177" fontId="131" fillId="0" borderId="1" xfId="0" applyNumberFormat="1" applyFont="1" applyBorder="1"/>
    <xf numFmtId="1" fontId="47" fillId="0" borderId="1" xfId="37" applyNumberFormat="1" applyFont="1" applyBorder="1">
      <alignment vertical="center"/>
    </xf>
    <xf numFmtId="0" fontId="0" fillId="0" borderId="1" xfId="15" applyFont="1" applyBorder="1" applyAlignment="1"/>
    <xf numFmtId="0" fontId="27" fillId="0" borderId="1" xfId="15" applyFont="1" applyBorder="1">
      <alignment vertical="center"/>
    </xf>
    <xf numFmtId="178" fontId="6" fillId="0" borderId="1" xfId="15" applyNumberFormat="1" applyFont="1" applyBorder="1" applyAlignment="1">
      <alignment horizontal="center" vertical="center" wrapText="1"/>
    </xf>
    <xf numFmtId="0" fontId="132" fillId="0" borderId="1" xfId="0" applyFont="1" applyBorder="1" applyAlignment="1">
      <alignment vertical="center"/>
    </xf>
    <xf numFmtId="0" fontId="26" fillId="0" borderId="11" xfId="15" applyFont="1" applyBorder="1" applyAlignment="1"/>
    <xf numFmtId="0" fontId="109" fillId="0" borderId="1" xfId="0" applyFont="1" applyBorder="1" applyAlignment="1">
      <alignment wrapText="1"/>
    </xf>
    <xf numFmtId="49" fontId="24" fillId="4" borderId="1" xfId="15" applyNumberFormat="1" applyFont="1" applyFill="1" applyBorder="1" applyAlignment="1">
      <alignment horizontal="center" vertical="center"/>
    </xf>
    <xf numFmtId="0" fontId="21" fillId="4" borderId="1" xfId="0" applyFont="1" applyFill="1" applyBorder="1"/>
    <xf numFmtId="0" fontId="133" fillId="4" borderId="1" xfId="0" applyFont="1" applyFill="1" applyBorder="1" applyAlignment="1">
      <alignment wrapText="1"/>
    </xf>
    <xf numFmtId="0" fontId="21" fillId="4" borderId="1" xfId="15" applyFont="1" applyFill="1" applyBorder="1">
      <alignment vertical="center"/>
    </xf>
    <xf numFmtId="1" fontId="21" fillId="4" borderId="1" xfId="0" applyNumberFormat="1" applyFont="1" applyFill="1" applyBorder="1" applyAlignment="1">
      <alignment horizontal="center" wrapText="1"/>
    </xf>
    <xf numFmtId="0" fontId="21" fillId="4" borderId="1" xfId="15" applyFont="1" applyFill="1" applyBorder="1" applyAlignment="1">
      <alignment horizontal="center" vertical="center"/>
    </xf>
    <xf numFmtId="1" fontId="21" fillId="4" borderId="1" xfId="15" applyNumberFormat="1" applyFont="1" applyFill="1" applyBorder="1" applyAlignment="1">
      <alignment horizontal="center" wrapText="1"/>
    </xf>
    <xf numFmtId="0" fontId="21" fillId="4" borderId="1" xfId="15" applyFont="1" applyFill="1" applyBorder="1" applyAlignment="1">
      <alignment wrapText="1"/>
    </xf>
    <xf numFmtId="0" fontId="36" fillId="4" borderId="1" xfId="0" applyFont="1" applyFill="1" applyBorder="1" applyAlignment="1">
      <alignment horizontal="left" wrapText="1"/>
    </xf>
    <xf numFmtId="1" fontId="36" fillId="4" borderId="1" xfId="0" applyNumberFormat="1" applyFont="1" applyFill="1" applyBorder="1" applyAlignment="1">
      <alignment horizontal="center" wrapText="1"/>
    </xf>
    <xf numFmtId="0" fontId="36" fillId="4" borderId="1" xfId="0" applyFont="1" applyFill="1" applyBorder="1" applyAlignment="1">
      <alignment horizontal="center" vertical="center"/>
    </xf>
    <xf numFmtId="0" fontId="133" fillId="4" borderId="1" xfId="0" applyFont="1" applyFill="1" applyBorder="1"/>
    <xf numFmtId="0" fontId="21" fillId="4" borderId="1" xfId="23" applyFont="1" applyFill="1" applyBorder="1" applyAlignment="1"/>
    <xf numFmtId="0" fontId="36" fillId="4" borderId="1" xfId="0" applyFont="1" applyFill="1" applyBorder="1" applyAlignment="1">
      <alignment horizontal="left"/>
    </xf>
    <xf numFmtId="0" fontId="134" fillId="4" borderId="1" xfId="1" applyFont="1" applyFill="1" applyBorder="1">
      <alignment vertical="center"/>
    </xf>
    <xf numFmtId="0" fontId="86" fillId="4" borderId="1" xfId="0" applyFont="1" applyFill="1" applyBorder="1"/>
    <xf numFmtId="1" fontId="36" fillId="4" borderId="1" xfId="0" applyNumberFormat="1" applyFont="1" applyFill="1" applyBorder="1" applyAlignment="1">
      <alignment horizontal="center"/>
    </xf>
    <xf numFmtId="0" fontId="21" fillId="4" borderId="1" xfId="37" applyFont="1" applyFill="1" applyBorder="1">
      <alignment vertical="center"/>
    </xf>
    <xf numFmtId="0" fontId="97" fillId="4" borderId="1" xfId="0" applyFont="1" applyFill="1" applyBorder="1" applyAlignment="1">
      <alignment horizontal="left"/>
    </xf>
    <xf numFmtId="0" fontId="96" fillId="4" borderId="1" xfId="0" applyFont="1" applyFill="1" applyBorder="1" applyAlignment="1">
      <alignment horizontal="left"/>
    </xf>
    <xf numFmtId="0" fontId="135" fillId="4" borderId="1" xfId="0" applyFont="1" applyFill="1" applyBorder="1"/>
    <xf numFmtId="1" fontId="85" fillId="9" borderId="1" xfId="0" applyNumberFormat="1" applyFont="1" applyFill="1" applyBorder="1" applyAlignment="1">
      <alignment horizontal="center" wrapText="1"/>
    </xf>
    <xf numFmtId="0" fontId="85" fillId="9" borderId="1" xfId="0" applyFont="1" applyFill="1" applyBorder="1" applyAlignment="1">
      <alignment horizontal="center" vertical="center"/>
    </xf>
    <xf numFmtId="0" fontId="136" fillId="0" borderId="1" xfId="1" applyFont="1" applyBorder="1" applyProtection="1">
      <alignment vertical="center"/>
    </xf>
    <xf numFmtId="0" fontId="27" fillId="0" borderId="1" xfId="15" applyFont="1" applyBorder="1" applyAlignment="1">
      <alignment horizontal="center" vertical="center"/>
    </xf>
    <xf numFmtId="0" fontId="47" fillId="0" borderId="1" xfId="0" applyFont="1" applyBorder="1" applyAlignment="1">
      <alignment vertical="center" wrapText="1"/>
    </xf>
    <xf numFmtId="49" fontId="137" fillId="0" borderId="0" xfId="0" applyNumberFormat="1" applyFont="1"/>
    <xf numFmtId="0" fontId="6" fillId="9" borderId="10" xfId="0" applyFont="1" applyFill="1" applyBorder="1" applyAlignment="1">
      <alignment wrapText="1" readingOrder="1"/>
    </xf>
    <xf numFmtId="0" fontId="47" fillId="0" borderId="1" xfId="15" applyFont="1" applyBorder="1" applyAlignment="1">
      <alignment horizontal="center" vertical="center"/>
    </xf>
    <xf numFmtId="0" fontId="47" fillId="4" borderId="1" xfId="15" applyFont="1" applyFill="1" applyBorder="1" applyAlignment="1">
      <alignment horizontal="center" vertical="center"/>
    </xf>
    <xf numFmtId="0" fontId="27" fillId="0" borderId="11" xfId="15" applyFont="1" applyBorder="1" applyAlignment="1"/>
    <xf numFmtId="0" fontId="98" fillId="0" borderId="1" xfId="0" applyFont="1" applyBorder="1" applyAlignment="1">
      <alignment wrapText="1"/>
    </xf>
    <xf numFmtId="0" fontId="47" fillId="4" borderId="1" xfId="0" applyFont="1" applyFill="1" applyBorder="1"/>
    <xf numFmtId="0" fontId="138" fillId="9" borderId="1" xfId="0" applyFont="1" applyFill="1" applyBorder="1" applyAlignment="1">
      <alignment horizontal="left"/>
    </xf>
    <xf numFmtId="0" fontId="113" fillId="4" borderId="1" xfId="0" applyFont="1" applyFill="1" applyBorder="1" applyAlignment="1">
      <alignment horizontal="center" wrapText="1" readingOrder="1"/>
    </xf>
    <xf numFmtId="0" fontId="26" fillId="4" borderId="10" xfId="15" applyFont="1" applyFill="1" applyBorder="1" applyAlignment="1">
      <alignment horizontal="left" vertical="top"/>
    </xf>
    <xf numFmtId="176" fontId="26" fillId="4" borderId="11" xfId="15" applyNumberFormat="1" applyFont="1" applyFill="1" applyBorder="1" applyAlignment="1">
      <alignment horizontal="center" vertical="center"/>
    </xf>
    <xf numFmtId="0" fontId="100" fillId="0" borderId="1" xfId="0" applyFont="1" applyBorder="1" applyAlignment="1">
      <alignment wrapText="1"/>
    </xf>
    <xf numFmtId="0" fontId="22" fillId="0" borderId="1" xfId="0" applyFont="1" applyBorder="1" applyAlignment="1">
      <alignment vertical="center"/>
    </xf>
    <xf numFmtId="0" fontId="27" fillId="12" borderId="1" xfId="15" applyFont="1" applyFill="1" applyBorder="1" applyAlignment="1">
      <alignment horizontal="left"/>
    </xf>
    <xf numFmtId="0" fontId="27" fillId="0" borderId="1" xfId="15" applyFont="1" applyBorder="1" applyAlignment="1">
      <alignment horizontal="left" wrapText="1"/>
    </xf>
    <xf numFmtId="0" fontId="22" fillId="4" borderId="1" xfId="0" applyFont="1" applyFill="1" applyBorder="1"/>
    <xf numFmtId="0" fontId="74" fillId="0" borderId="1" xfId="0" applyFont="1" applyBorder="1" applyAlignment="1">
      <alignment readingOrder="1"/>
    </xf>
    <xf numFmtId="1" fontId="24" fillId="0" borderId="1" xfId="20" applyNumberFormat="1" applyFont="1" applyBorder="1" applyAlignment="1">
      <alignment horizontal="center" vertical="center"/>
    </xf>
    <xf numFmtId="0" fontId="24" fillId="0" borderId="1" xfId="24" applyFont="1" applyBorder="1" applyAlignment="1">
      <alignment horizontal="center" vertical="center"/>
    </xf>
    <xf numFmtId="0" fontId="26" fillId="9" borderId="1" xfId="0" applyFont="1" applyFill="1" applyBorder="1" applyAlignment="1">
      <alignment horizontal="center" vertical="center" wrapText="1"/>
    </xf>
    <xf numFmtId="0" fontId="0" fillId="9" borderId="1" xfId="0" applyFill="1" applyBorder="1" applyAlignment="1">
      <alignment wrapText="1" readingOrder="1"/>
    </xf>
    <xf numFmtId="0" fontId="0" fillId="4" borderId="1" xfId="0" applyFill="1" applyBorder="1" applyAlignment="1">
      <alignment wrapText="1" readingOrder="1"/>
    </xf>
    <xf numFmtId="171" fontId="26" fillId="9" borderId="11" xfId="15" applyNumberFormat="1" applyFont="1" applyFill="1" applyBorder="1" applyAlignment="1"/>
    <xf numFmtId="0" fontId="47" fillId="0" borderId="1" xfId="0" applyFont="1" applyBorder="1" applyAlignment="1">
      <alignment horizontal="left"/>
    </xf>
    <xf numFmtId="0" fontId="6" fillId="9" borderId="1" xfId="15" applyFont="1" applyFill="1" applyBorder="1" applyAlignment="1">
      <alignment horizontal="left" wrapText="1"/>
    </xf>
    <xf numFmtId="0" fontId="0" fillId="4" borderId="1" xfId="15" applyFont="1" applyFill="1" applyBorder="1">
      <alignment vertical="center"/>
    </xf>
    <xf numFmtId="171" fontId="47" fillId="0" borderId="1" xfId="37" applyNumberFormat="1" applyFont="1" applyBorder="1">
      <alignment vertical="center"/>
    </xf>
    <xf numFmtId="0" fontId="130" fillId="0" borderId="1" xfId="0" applyFont="1" applyBorder="1" applyAlignment="1">
      <alignment horizontal="left" indent="7"/>
    </xf>
    <xf numFmtId="0" fontId="47" fillId="4" borderId="1" xfId="15" applyFont="1" applyFill="1" applyBorder="1" applyAlignment="1">
      <alignment horizontal="center" vertical="center" wrapText="1"/>
    </xf>
    <xf numFmtId="0" fontId="47" fillId="4" borderId="0" xfId="15" applyFont="1" applyFill="1" applyAlignment="1">
      <alignment horizontal="center" vertical="center" wrapText="1"/>
    </xf>
    <xf numFmtId="0" fontId="93" fillId="4" borderId="0" xfId="0" applyFont="1" applyFill="1"/>
    <xf numFmtId="0" fontId="47" fillId="4" borderId="1" xfId="28" applyFont="1" applyFill="1" applyBorder="1"/>
    <xf numFmtId="0" fontId="31" fillId="4" borderId="0" xfId="0" applyFont="1" applyFill="1"/>
    <xf numFmtId="0" fontId="93" fillId="4" borderId="0" xfId="0" applyFont="1" applyFill="1" applyAlignment="1">
      <alignment horizontal="left" indent="6"/>
    </xf>
    <xf numFmtId="0" fontId="8" fillId="9" borderId="1" xfId="0" applyFont="1" applyFill="1" applyBorder="1" applyAlignment="1">
      <alignment wrapText="1" readingOrder="1"/>
    </xf>
    <xf numFmtId="172" fontId="76" fillId="0" borderId="1" xfId="0" applyNumberFormat="1" applyFont="1" applyBorder="1"/>
    <xf numFmtId="0" fontId="121" fillId="0" borderId="0" xfId="0" applyFont="1">
      <extLst>
        <ext xmlns:etc="http://www.wps.cn/officeDocument/2017/etCustomData" uri="{F19249F5-4A6E-446B-B59F-E2C9F2DAA1D5}">
          <etc:displayText val="2"/>
        </ext>
      </extLst>
    </xf>
    <xf numFmtId="172" fontId="21" fillId="12" borderId="1" xfId="38" applyNumberFormat="1" applyFont="1" applyFill="1" applyBorder="1">
      <alignment vertical="center"/>
    </xf>
    <xf numFmtId="0" fontId="100" fillId="9" borderId="22" xfId="0" applyFont="1" applyFill="1" applyBorder="1" applyAlignment="1">
      <alignment horizontal="left"/>
    </xf>
    <xf numFmtId="0" fontId="26" fillId="0" borderId="1" xfId="15" applyFont="1" applyBorder="1" applyAlignment="1">
      <alignment wrapText="1"/>
    </xf>
    <xf numFmtId="1" fontId="26" fillId="0" borderId="1" xfId="15" applyNumberFormat="1" applyFont="1" applyBorder="1" applyAlignment="1">
      <alignment horizontal="left"/>
    </xf>
    <xf numFmtId="0" fontId="21" fillId="0" borderId="1" xfId="17" applyFont="1" applyBorder="1">
      <alignment vertical="center"/>
    </xf>
    <xf numFmtId="0" fontId="143" fillId="0" borderId="0" xfId="0" applyFont="1"/>
    <xf numFmtId="177" fontId="47" fillId="0" borderId="1" xfId="0" applyNumberFormat="1" applyFont="1" applyBorder="1" applyAlignment="1">
      <alignment horizontal="left" vertical="center"/>
    </xf>
    <xf numFmtId="0" fontId="144" fillId="0" borderId="1" xfId="0" applyFont="1" applyBorder="1"/>
    <xf numFmtId="0" fontId="136" fillId="12" borderId="1" xfId="1" applyFont="1" applyFill="1" applyBorder="1" applyProtection="1">
      <alignment vertical="center"/>
    </xf>
    <xf numFmtId="11" fontId="5" fillId="9" borderId="1" xfId="0" applyNumberFormat="1" applyFont="1" applyFill="1" applyBorder="1" applyAlignment="1">
      <alignment wrapText="1" readingOrder="1"/>
    </xf>
    <xf numFmtId="0" fontId="78" fillId="0" borderId="1" xfId="0" applyFont="1" applyBorder="1" applyAlignment="1">
      <alignment wrapText="1"/>
    </xf>
    <xf numFmtId="0" fontId="5" fillId="0" borderId="1" xfId="15" applyFont="1" applyBorder="1" applyAlignment="1"/>
    <xf numFmtId="0" fontId="91" fillId="0" borderId="1" xfId="0" applyFont="1" applyBorder="1" applyAlignment="1">
      <alignment wrapText="1"/>
    </xf>
    <xf numFmtId="172" fontId="13" fillId="0" borderId="1" xfId="37" applyNumberFormat="1" applyFont="1" applyBorder="1">
      <alignment vertical="center"/>
    </xf>
    <xf numFmtId="0" fontId="81" fillId="0" borderId="1" xfId="0" applyFont="1" applyBorder="1"/>
    <xf numFmtId="171" fontId="21" fillId="0" borderId="1" xfId="21" applyNumberFormat="1" applyFont="1" applyBorder="1" applyAlignment="1">
      <alignment vertical="center" wrapText="1"/>
    </xf>
    <xf numFmtId="0" fontId="21" fillId="0" borderId="1" xfId="1" applyFont="1" applyBorder="1">
      <alignment vertical="center"/>
    </xf>
    <xf numFmtId="0" fontId="6" fillId="9" borderId="1" xfId="0" applyFont="1" applyFill="1" applyBorder="1" applyAlignment="1">
      <alignment horizontal="center" wrapText="1" readingOrder="1"/>
    </xf>
    <xf numFmtId="0" fontId="6" fillId="9" borderId="1" xfId="0" applyFont="1" applyFill="1" applyBorder="1" applyAlignment="1">
      <alignment horizontal="left" wrapText="1" readingOrder="1"/>
    </xf>
    <xf numFmtId="0" fontId="74" fillId="9" borderId="1" xfId="0" applyFont="1" applyFill="1" applyBorder="1" applyAlignment="1">
      <alignment horizontal="center" wrapText="1" readingOrder="1"/>
    </xf>
    <xf numFmtId="171" fontId="145" fillId="0" borderId="1" xfId="37" applyNumberFormat="1" applyFont="1" applyBorder="1">
      <alignment vertical="center"/>
    </xf>
    <xf numFmtId="172" fontId="36" fillId="0" borderId="1" xfId="15" applyNumberFormat="1" applyFont="1" applyBorder="1">
      <alignment vertical="center"/>
    </xf>
    <xf numFmtId="171" fontId="21" fillId="12" borderId="1" xfId="37" applyNumberFormat="1" applyFont="1" applyFill="1" applyBorder="1">
      <alignment vertical="center"/>
    </xf>
    <xf numFmtId="0" fontId="6" fillId="12" borderId="1" xfId="0" applyFont="1" applyFill="1" applyBorder="1" applyAlignment="1">
      <alignment wrapText="1" readingOrder="1"/>
    </xf>
    <xf numFmtId="1" fontId="21" fillId="0" borderId="1" xfId="15" applyNumberFormat="1" applyFont="1" applyBorder="1" applyAlignment="1">
      <alignment horizontal="center" wrapText="1"/>
    </xf>
    <xf numFmtId="49" fontId="24" fillId="4" borderId="1" xfId="15" applyNumberFormat="1" applyFont="1" applyFill="1" applyBorder="1">
      <alignment vertical="center"/>
    </xf>
    <xf numFmtId="0" fontId="146" fillId="0" borderId="3" xfId="0" applyFont="1" applyBorder="1" applyAlignment="1">
      <alignment vertical="top" wrapText="1" readingOrder="1"/>
    </xf>
    <xf numFmtId="178" fontId="5" fillId="9" borderId="1" xfId="0" applyNumberFormat="1" applyFont="1" applyFill="1" applyBorder="1" applyAlignment="1">
      <alignment wrapText="1" readingOrder="1"/>
    </xf>
    <xf numFmtId="0" fontId="5" fillId="9" borderId="26" xfId="0" applyFont="1" applyFill="1" applyBorder="1" applyAlignment="1">
      <alignment wrapText="1" readingOrder="1"/>
    </xf>
    <xf numFmtId="0" fontId="146" fillId="0" borderId="4" xfId="0" applyFont="1" applyBorder="1" applyAlignment="1">
      <alignment vertical="top" wrapText="1" readingOrder="1"/>
    </xf>
    <xf numFmtId="0" fontId="5" fillId="9" borderId="27" xfId="0" applyFont="1" applyFill="1" applyBorder="1" applyAlignment="1">
      <alignment wrapText="1" readingOrder="1"/>
    </xf>
    <xf numFmtId="0" fontId="8" fillId="9" borderId="27" xfId="0" applyFont="1" applyFill="1" applyBorder="1" applyAlignment="1">
      <alignment wrapText="1" readingOrder="1"/>
    </xf>
    <xf numFmtId="0" fontId="5" fillId="9" borderId="16" xfId="0" applyFont="1" applyFill="1" applyBorder="1" applyAlignment="1">
      <alignment wrapText="1" readingOrder="1"/>
    </xf>
    <xf numFmtId="11" fontId="5" fillId="9" borderId="3" xfId="0" applyNumberFormat="1" applyFont="1" applyFill="1" applyBorder="1" applyAlignment="1">
      <alignment wrapText="1" readingOrder="1"/>
    </xf>
    <xf numFmtId="0" fontId="24" fillId="12" borderId="1" xfId="0" applyFont="1" applyFill="1" applyBorder="1"/>
    <xf numFmtId="1" fontId="21" fillId="0" borderId="1" xfId="15" applyNumberFormat="1" applyFont="1" applyBorder="1" applyAlignment="1">
      <alignment horizontal="left" vertical="center" wrapText="1"/>
    </xf>
    <xf numFmtId="0" fontId="147" fillId="0" borderId="1" xfId="0" applyFont="1" applyBorder="1"/>
    <xf numFmtId="0" fontId="24" fillId="0" borderId="1" xfId="0" applyFont="1" applyBorder="1"/>
    <xf numFmtId="0" fontId="21" fillId="0" borderId="1" xfId="15" applyFont="1" applyBorder="1" applyAlignment="1">
      <alignment horizontal="left" wrapText="1"/>
    </xf>
    <xf numFmtId="49" fontId="47" fillId="12" borderId="1" xfId="0" applyNumberFormat="1" applyFont="1" applyFill="1" applyBorder="1" applyAlignment="1">
      <alignment vertical="center"/>
    </xf>
    <xf numFmtId="1" fontId="21" fillId="11" borderId="1" xfId="15" applyNumberFormat="1" applyFont="1" applyFill="1" applyBorder="1" applyAlignment="1">
      <alignment horizontal="center" vertical="center"/>
    </xf>
    <xf numFmtId="171" fontId="21" fillId="11" borderId="1" xfId="37" applyNumberFormat="1" applyFont="1" applyFill="1" applyBorder="1" applyAlignment="1">
      <alignment horizontal="left" vertical="center"/>
    </xf>
    <xf numFmtId="0" fontId="47" fillId="11" borderId="1" xfId="0" applyFont="1" applyFill="1" applyBorder="1"/>
    <xf numFmtId="0" fontId="91" fillId="11" borderId="1" xfId="0" applyFont="1" applyFill="1" applyBorder="1"/>
    <xf numFmtId="0" fontId="47" fillId="11" borderId="1" xfId="15" applyFont="1" applyFill="1" applyBorder="1">
      <alignment vertical="center"/>
    </xf>
    <xf numFmtId="0" fontId="21" fillId="11" borderId="1" xfId="15" applyFont="1" applyFill="1" applyBorder="1" applyAlignment="1"/>
    <xf numFmtId="0" fontId="47" fillId="11" borderId="1" xfId="28" applyFont="1" applyFill="1" applyBorder="1"/>
    <xf numFmtId="0" fontId="6" fillId="11" borderId="1" xfId="0" applyFont="1" applyFill="1" applyBorder="1"/>
    <xf numFmtId="0" fontId="75" fillId="11" borderId="0" xfId="0" applyFont="1" applyFill="1"/>
    <xf numFmtId="0" fontId="75" fillId="11" borderId="0" xfId="0" applyFont="1" applyFill="1" applyAlignment="1">
      <alignment horizontal="left"/>
    </xf>
    <xf numFmtId="0" fontId="36" fillId="11" borderId="1" xfId="23" applyFont="1" applyFill="1" applyBorder="1" applyAlignment="1"/>
    <xf numFmtId="177" fontId="47" fillId="0" borderId="1" xfId="0" applyNumberFormat="1" applyFont="1" applyBorder="1" applyAlignment="1">
      <alignment horizontal="left" vertical="center" wrapText="1"/>
    </xf>
    <xf numFmtId="172" fontId="13" fillId="0" borderId="28" xfId="37" applyNumberFormat="1" applyFont="1" applyBorder="1">
      <alignment vertical="center"/>
    </xf>
    <xf numFmtId="0" fontId="6" fillId="0" borderId="1" xfId="0" applyFont="1" applyBorder="1" applyAlignment="1">
      <alignment horizontal="left"/>
    </xf>
    <xf numFmtId="179" fontId="21" fillId="0" borderId="1" xfId="37" applyNumberFormat="1" applyFont="1" applyBorder="1">
      <alignment vertical="center"/>
    </xf>
    <xf numFmtId="172" fontId="21" fillId="0" borderId="7" xfId="37" applyNumberFormat="1" applyFont="1" applyBorder="1">
      <alignment vertical="center"/>
    </xf>
    <xf numFmtId="1" fontId="148" fillId="0" borderId="11" xfId="15" applyNumberFormat="1" applyFont="1" applyBorder="1" applyAlignment="1">
      <alignment horizontal="center" vertical="center"/>
    </xf>
    <xf numFmtId="1" fontId="36" fillId="0" borderId="11" xfId="15" applyNumberFormat="1" applyFont="1" applyBorder="1" applyAlignment="1">
      <alignment horizontal="center" vertical="center"/>
    </xf>
    <xf numFmtId="14" fontId="149" fillId="0" borderId="1" xfId="26" applyNumberFormat="1" applyFont="1" applyBorder="1" applyAlignment="1">
      <alignment horizontal="left"/>
    </xf>
    <xf numFmtId="0" fontId="150" fillId="0" borderId="0" xfId="26" applyFont="1" applyAlignment="1"/>
    <xf numFmtId="1" fontId="24" fillId="4" borderId="11" xfId="15" applyNumberFormat="1" applyFont="1" applyFill="1" applyBorder="1" applyAlignment="1">
      <alignment horizontal="center" vertical="center"/>
    </xf>
    <xf numFmtId="172" fontId="21" fillId="4" borderId="1" xfId="17" applyNumberFormat="1" applyFont="1" applyFill="1" applyBorder="1">
      <alignment vertical="center"/>
    </xf>
    <xf numFmtId="0" fontId="36" fillId="0" borderId="1" xfId="15" applyFont="1" applyBorder="1" applyAlignment="1"/>
    <xf numFmtId="178" fontId="74" fillId="0" borderId="1" xfId="0" applyNumberFormat="1" applyFont="1" applyBorder="1" applyAlignment="1">
      <alignment wrapText="1" readingOrder="1"/>
    </xf>
    <xf numFmtId="0" fontId="74" fillId="9" borderId="26" xfId="0" applyFont="1" applyFill="1" applyBorder="1" applyAlignment="1">
      <alignment wrapText="1" readingOrder="1"/>
    </xf>
    <xf numFmtId="0" fontId="74" fillId="9" borderId="27" xfId="0" applyFont="1" applyFill="1" applyBorder="1" applyAlignment="1">
      <alignment wrapText="1" readingOrder="1"/>
    </xf>
    <xf numFmtId="0" fontId="0" fillId="4" borderId="11" xfId="0" applyFill="1" applyBorder="1"/>
    <xf numFmtId="0" fontId="5" fillId="4" borderId="1" xfId="0" applyFont="1" applyFill="1" applyBorder="1" applyAlignment="1">
      <alignment vertical="center" wrapText="1" readingOrder="1"/>
    </xf>
    <xf numFmtId="0" fontId="25" fillId="4" borderId="1" xfId="0" applyFont="1" applyFill="1" applyBorder="1" applyAlignment="1">
      <alignment horizontal="center"/>
    </xf>
    <xf numFmtId="0" fontId="85" fillId="4" borderId="1" xfId="0" applyFont="1" applyFill="1" applyBorder="1" applyAlignment="1">
      <alignment horizontal="left"/>
    </xf>
    <xf numFmtId="0" fontId="5" fillId="4" borderId="1" xfId="0" applyFont="1" applyFill="1" applyBorder="1" applyAlignment="1">
      <alignment wrapText="1" readingOrder="1"/>
    </xf>
    <xf numFmtId="171" fontId="27" fillId="0" borderId="1" xfId="15" applyNumberFormat="1" applyFont="1" applyBorder="1" applyAlignment="1">
      <alignment horizontal="left"/>
    </xf>
    <xf numFmtId="0" fontId="74" fillId="9" borderId="3" xfId="0" applyFont="1" applyFill="1" applyBorder="1" applyAlignment="1">
      <alignment wrapText="1" readingOrder="1"/>
    </xf>
    <xf numFmtId="0" fontId="151" fillId="9" borderId="29" xfId="0" applyFont="1" applyFill="1" applyBorder="1" applyAlignment="1">
      <alignment wrapText="1" readingOrder="1"/>
    </xf>
    <xf numFmtId="0" fontId="151" fillId="9" borderId="25" xfId="0" applyFont="1" applyFill="1" applyBorder="1" applyAlignment="1">
      <alignment wrapText="1" readingOrder="1"/>
    </xf>
    <xf numFmtId="1" fontId="21" fillId="0" borderId="1" xfId="20" applyNumberFormat="1" applyFont="1" applyBorder="1" applyAlignment="1">
      <alignment horizontal="center" vertical="center"/>
    </xf>
    <xf numFmtId="0" fontId="74" fillId="9" borderId="16" xfId="0" applyFont="1" applyFill="1" applyBorder="1" applyAlignment="1">
      <alignment wrapText="1" readingOrder="1"/>
    </xf>
    <xf numFmtId="0" fontId="84" fillId="0" borderId="0" xfId="0" applyFont="1" applyAlignment="1">
      <alignment horizontal="left" indent="7"/>
    </xf>
    <xf numFmtId="0" fontId="98" fillId="12" borderId="1" xfId="0" applyFont="1" applyFill="1" applyBorder="1"/>
    <xf numFmtId="14" fontId="6" fillId="0" borderId="1" xfId="0" applyNumberFormat="1" applyFont="1" applyBorder="1" applyAlignment="1">
      <alignment horizontal="right" vertical="center" wrapText="1" readingOrder="1"/>
    </xf>
    <xf numFmtId="0" fontId="21" fillId="0" borderId="1" xfId="0" applyFont="1" applyBorder="1" applyAlignment="1">
      <alignment horizontal="left" wrapText="1" readingOrder="1"/>
    </xf>
    <xf numFmtId="0" fontId="21" fillId="9" borderId="1" xfId="0" applyFont="1" applyFill="1" applyBorder="1" applyAlignment="1">
      <alignment horizontal="left" wrapText="1" readingOrder="1"/>
    </xf>
    <xf numFmtId="0" fontId="6" fillId="4" borderId="1" xfId="0" applyFont="1" applyFill="1" applyBorder="1" applyAlignment="1">
      <alignment vertical="top" wrapText="1" readingOrder="1"/>
    </xf>
    <xf numFmtId="0" fontId="132" fillId="4" borderId="1" xfId="15" applyFont="1" applyFill="1" applyBorder="1" applyAlignment="1"/>
    <xf numFmtId="172" fontId="36" fillId="4" borderId="1" xfId="37" applyNumberFormat="1" applyFont="1" applyFill="1" applyBorder="1">
      <alignment vertical="center"/>
    </xf>
    <xf numFmtId="179" fontId="21" fillId="0" borderId="1" xfId="37" applyNumberFormat="1" applyFont="1" applyBorder="1" applyAlignment="1">
      <alignment horizontal="left" vertical="center"/>
    </xf>
    <xf numFmtId="1" fontId="21" fillId="0" borderId="1" xfId="37" applyNumberFormat="1" applyFont="1" applyBorder="1" applyAlignment="1">
      <alignment horizontal="right" vertical="center"/>
    </xf>
    <xf numFmtId="0" fontId="0" fillId="4" borderId="1" xfId="26" applyFont="1" applyFill="1" applyBorder="1" applyAlignment="1"/>
    <xf numFmtId="0" fontId="0" fillId="0" borderId="0" xfId="0" applyAlignment="1">
      <alignment wrapText="1"/>
    </xf>
    <xf numFmtId="0" fontId="85" fillId="0" borderId="1" xfId="15" applyFont="1" applyBorder="1" applyAlignment="1"/>
    <xf numFmtId="0" fontId="85" fillId="0" borderId="1" xfId="15" applyFont="1" applyBorder="1" applyAlignment="1">
      <alignment horizontal="left"/>
    </xf>
    <xf numFmtId="11" fontId="115" fillId="0" borderId="1" xfId="0" applyNumberFormat="1" applyFont="1" applyBorder="1" applyAlignment="1">
      <alignment wrapText="1"/>
    </xf>
    <xf numFmtId="0" fontId="146" fillId="9" borderId="3" xfId="0" applyFont="1" applyFill="1" applyBorder="1" applyAlignment="1">
      <alignment vertical="top" wrapText="1" readingOrder="1"/>
    </xf>
    <xf numFmtId="0" fontId="146" fillId="9" borderId="4" xfId="0" applyFont="1" applyFill="1" applyBorder="1" applyAlignment="1">
      <alignment vertical="top" wrapText="1" readingOrder="1"/>
    </xf>
    <xf numFmtId="0" fontId="8" fillId="0" borderId="27" xfId="0" applyFont="1" applyBorder="1" applyAlignment="1">
      <alignment wrapText="1" readingOrder="1"/>
    </xf>
    <xf numFmtId="0" fontId="5" fillId="0" borderId="3" xfId="0" applyFont="1" applyBorder="1" applyAlignment="1">
      <alignment vertical="center" wrapText="1" readingOrder="1"/>
    </xf>
    <xf numFmtId="0" fontId="5" fillId="0" borderId="3" xfId="0" applyFont="1" applyBorder="1" applyAlignment="1">
      <alignment vertical="center" wrapText="1"/>
    </xf>
    <xf numFmtId="0" fontId="5" fillId="0" borderId="4" xfId="0" applyFont="1" applyBorder="1" applyAlignment="1">
      <alignment vertical="center" wrapText="1" readingOrder="1"/>
    </xf>
    <xf numFmtId="0" fontId="5" fillId="0" borderId="4" xfId="0" applyFont="1" applyBorder="1" applyAlignment="1">
      <alignment vertical="center" wrapText="1"/>
    </xf>
    <xf numFmtId="172" fontId="44" fillId="0" borderId="1" xfId="37" applyNumberFormat="1" applyFont="1" applyBorder="1">
      <alignment vertical="center"/>
    </xf>
    <xf numFmtId="1" fontId="44" fillId="0" borderId="1" xfId="37" applyNumberFormat="1" applyFont="1" applyBorder="1">
      <alignment vertical="center"/>
    </xf>
    <xf numFmtId="0" fontId="44" fillId="0" borderId="1" xfId="15" applyFont="1" applyBorder="1" applyAlignment="1">
      <alignment horizontal="left"/>
    </xf>
    <xf numFmtId="0" fontId="44" fillId="0" borderId="1" xfId="15" applyFont="1" applyBorder="1" applyAlignment="1"/>
    <xf numFmtId="0" fontId="37" fillId="0" borderId="1" xfId="0" applyFont="1" applyBorder="1"/>
    <xf numFmtId="0" fontId="120" fillId="9" borderId="3" xfId="0" applyFont="1" applyFill="1" applyBorder="1" applyAlignment="1">
      <alignment wrapText="1" readingOrder="1"/>
    </xf>
    <xf numFmtId="0" fontId="152" fillId="4" borderId="1" xfId="29" applyFont="1" applyFill="1" applyBorder="1"/>
    <xf numFmtId="0" fontId="26" fillId="0" borderId="1" xfId="15" applyFont="1" applyBorder="1" applyAlignment="1">
      <alignment horizontal="center" vertical="center" wrapText="1"/>
    </xf>
    <xf numFmtId="0" fontId="153" fillId="0" borderId="0" xfId="0" applyFont="1"/>
    <xf numFmtId="0" fontId="75" fillId="12" borderId="0" xfId="0" applyFont="1" applyFill="1"/>
    <xf numFmtId="0" fontId="47" fillId="12" borderId="1" xfId="0" applyFont="1" applyFill="1" applyBorder="1" applyAlignment="1">
      <alignment vertical="center"/>
    </xf>
    <xf numFmtId="0" fontId="24" fillId="0" borderId="1" xfId="23" applyFont="1" applyBorder="1" applyAlignment="1"/>
    <xf numFmtId="172" fontId="61" fillId="0" borderId="7" xfId="37" applyNumberFormat="1" applyFont="1" applyBorder="1">
      <alignment vertical="center"/>
    </xf>
    <xf numFmtId="14" fontId="149" fillId="4" borderId="1" xfId="26" applyNumberFormat="1" applyFont="1" applyFill="1" applyBorder="1" applyAlignment="1">
      <alignment horizontal="left"/>
    </xf>
    <xf numFmtId="0" fontId="150" fillId="4" borderId="0" xfId="26" applyFont="1" applyFill="1" applyAlignment="1"/>
    <xf numFmtId="1" fontId="21" fillId="12" borderId="11" xfId="15" applyNumberFormat="1" applyFont="1" applyFill="1" applyBorder="1" applyAlignment="1">
      <alignment horizontal="center" vertical="center"/>
    </xf>
    <xf numFmtId="0" fontId="154" fillId="0" borderId="0" xfId="0" applyFont="1"/>
    <xf numFmtId="172" fontId="155" fillId="0" borderId="1" xfId="37" applyNumberFormat="1" applyFont="1" applyBorder="1">
      <alignment vertical="center"/>
    </xf>
    <xf numFmtId="0" fontId="156" fillId="0" borderId="1" xfId="15" applyFont="1" applyBorder="1" applyAlignment="1"/>
    <xf numFmtId="0" fontId="157" fillId="0" borderId="0" xfId="0" applyFont="1"/>
    <xf numFmtId="0" fontId="21" fillId="12" borderId="1" xfId="23" applyFont="1" applyFill="1" applyBorder="1" applyAlignment="1"/>
    <xf numFmtId="0" fontId="158" fillId="0" borderId="1" xfId="0" applyFont="1" applyBorder="1"/>
    <xf numFmtId="0" fontId="93" fillId="0" borderId="1" xfId="0" applyFont="1" applyBorder="1" applyAlignment="1">
      <alignment horizontal="left" indent="7"/>
    </xf>
    <xf numFmtId="14" fontId="6" fillId="0" borderId="1" xfId="0" applyNumberFormat="1" applyFont="1" applyBorder="1" applyAlignment="1">
      <alignment wrapText="1" readingOrder="1"/>
    </xf>
    <xf numFmtId="172" fontId="24" fillId="4" borderId="1" xfId="17" applyNumberFormat="1" applyFont="1" applyFill="1" applyBorder="1">
      <alignment vertical="center"/>
    </xf>
    <xf numFmtId="0" fontId="0" fillId="4" borderId="1" xfId="26" applyFont="1" applyFill="1" applyBorder="1" applyAlignment="1">
      <alignment wrapText="1"/>
    </xf>
    <xf numFmtId="14" fontId="24" fillId="4" borderId="1" xfId="26" applyNumberFormat="1" applyFont="1" applyFill="1" applyBorder="1" applyAlignment="1">
      <alignment horizontal="left"/>
    </xf>
    <xf numFmtId="0" fontId="5" fillId="0" borderId="1" xfId="0" applyFont="1" applyBorder="1" applyAlignment="1">
      <alignment readingOrder="1"/>
    </xf>
    <xf numFmtId="0" fontId="93" fillId="0" borderId="1" xfId="0" applyFont="1" applyBorder="1" applyAlignment="1">
      <alignment horizontal="left"/>
    </xf>
    <xf numFmtId="0" fontId="24" fillId="0" borderId="1" xfId="15" applyFont="1" applyBorder="1" applyAlignment="1">
      <alignment wrapText="1"/>
    </xf>
    <xf numFmtId="14" fontId="6" fillId="12" borderId="1" xfId="0" applyNumberFormat="1" applyFont="1" applyFill="1" applyBorder="1" applyAlignment="1">
      <alignment wrapText="1" readingOrder="1"/>
    </xf>
    <xf numFmtId="0" fontId="21" fillId="22" borderId="1" xfId="0" applyFont="1" applyFill="1" applyBorder="1" applyAlignment="1">
      <alignment wrapText="1"/>
    </xf>
    <xf numFmtId="0" fontId="159" fillId="0" borderId="1" xfId="0" applyFont="1" applyBorder="1"/>
    <xf numFmtId="1" fontId="6" fillId="9" borderId="1" xfId="0" applyNumberFormat="1" applyFont="1" applyFill="1" applyBorder="1" applyAlignment="1">
      <alignment horizontal="center" wrapText="1" readingOrder="1"/>
    </xf>
    <xf numFmtId="0" fontId="112" fillId="4" borderId="1" xfId="0" applyFont="1" applyFill="1" applyBorder="1" applyAlignment="1">
      <alignment wrapText="1"/>
    </xf>
    <xf numFmtId="172" fontId="21" fillId="4" borderId="1" xfId="15" applyNumberFormat="1" applyFont="1" applyFill="1" applyBorder="1" applyAlignment="1"/>
    <xf numFmtId="1" fontId="6" fillId="4" borderId="1" xfId="0" applyNumberFormat="1" applyFont="1" applyFill="1" applyBorder="1" applyAlignment="1">
      <alignment horizontal="center" wrapText="1" readingOrder="1"/>
    </xf>
    <xf numFmtId="49" fontId="47" fillId="4" borderId="1" xfId="0" applyNumberFormat="1" applyFont="1" applyFill="1" applyBorder="1" applyAlignment="1">
      <alignment horizontal="center" vertical="center"/>
    </xf>
    <xf numFmtId="1" fontId="6" fillId="0" borderId="1" xfId="15" applyNumberFormat="1" applyFont="1" applyBorder="1" applyAlignment="1">
      <alignment horizontal="center" vertical="center" wrapText="1"/>
    </xf>
    <xf numFmtId="1" fontId="76" fillId="22" borderId="1" xfId="0" applyNumberFormat="1" applyFont="1" applyFill="1" applyBorder="1" applyAlignment="1">
      <alignment horizontal="center" wrapText="1"/>
    </xf>
    <xf numFmtId="1" fontId="21" fillId="22" borderId="1" xfId="0" applyNumberFormat="1" applyFont="1" applyFill="1" applyBorder="1" applyAlignment="1">
      <alignment horizontal="center" wrapText="1"/>
    </xf>
    <xf numFmtId="0" fontId="21" fillId="0" borderId="1" xfId="15" applyFont="1" applyBorder="1" applyAlignment="1">
      <alignment horizontal="center" vertical="center" wrapText="1"/>
    </xf>
    <xf numFmtId="1" fontId="47" fillId="4" borderId="1" xfId="15" applyNumberFormat="1" applyFont="1" applyFill="1" applyBorder="1" applyAlignment="1">
      <alignment horizontal="center" vertical="center" wrapText="1"/>
    </xf>
    <xf numFmtId="169" fontId="36" fillId="4" borderId="1" xfId="37" applyNumberFormat="1" applyFont="1" applyFill="1" applyBorder="1">
      <alignment vertical="center"/>
    </xf>
    <xf numFmtId="0" fontId="36" fillId="4" borderId="1" xfId="15" applyFont="1" applyFill="1" applyBorder="1" applyAlignment="1"/>
    <xf numFmtId="12" fontId="6" fillId="4" borderId="1" xfId="0" applyNumberFormat="1" applyFont="1" applyFill="1" applyBorder="1" applyAlignment="1">
      <alignment horizontal="center" vertical="top" wrapText="1" readingOrder="1"/>
    </xf>
    <xf numFmtId="12" fontId="115" fillId="4" borderId="1" xfId="0" applyNumberFormat="1" applyFont="1" applyFill="1" applyBorder="1" applyAlignment="1">
      <alignment horizontal="center"/>
    </xf>
    <xf numFmtId="12" fontId="6" fillId="4" borderId="1" xfId="0" applyNumberFormat="1" applyFont="1" applyFill="1" applyBorder="1" applyAlignment="1">
      <alignment horizontal="center" vertical="top" wrapText="1"/>
    </xf>
    <xf numFmtId="172" fontId="21" fillId="12" borderId="1" xfId="15" applyNumberFormat="1" applyFont="1" applyFill="1" applyBorder="1" applyAlignment="1"/>
    <xf numFmtId="0" fontId="74" fillId="0" borderId="1" xfId="0" applyFont="1" applyBorder="1" applyAlignment="1">
      <alignment horizontal="center" vertical="center" wrapText="1" readingOrder="1"/>
    </xf>
    <xf numFmtId="0" fontId="160" fillId="9" borderId="1" xfId="0" applyFont="1" applyFill="1" applyBorder="1" applyAlignment="1">
      <alignment horizontal="left" wrapText="1" readingOrder="1"/>
    </xf>
    <xf numFmtId="1" fontId="36" fillId="0" borderId="1" xfId="37" applyNumberFormat="1" applyFont="1" applyBorder="1" applyAlignment="1">
      <alignment horizontal="center" vertical="center"/>
    </xf>
    <xf numFmtId="0" fontId="0" fillId="0" borderId="1" xfId="0" applyBorder="1" applyAlignment="1">
      <alignment horizontal="center" vertical="center" wrapText="1" readingOrder="1"/>
    </xf>
    <xf numFmtId="0" fontId="6" fillId="23" borderId="1" xfId="15" applyFont="1" applyFill="1" applyBorder="1" applyAlignment="1">
      <alignment horizontal="left"/>
    </xf>
    <xf numFmtId="0" fontId="47" fillId="23" borderId="1" xfId="15" applyFont="1" applyFill="1" applyBorder="1">
      <alignment vertical="center"/>
    </xf>
    <xf numFmtId="0" fontId="47" fillId="23" borderId="1" xfId="15" applyFont="1" applyFill="1" applyBorder="1" applyAlignment="1">
      <alignment horizontal="center" vertical="center" wrapText="1"/>
    </xf>
    <xf numFmtId="0" fontId="36" fillId="0" borderId="1" xfId="15" applyFont="1" applyBorder="1" applyAlignment="1">
      <alignment horizontal="left"/>
    </xf>
    <xf numFmtId="177" fontId="126" fillId="0" borderId="1" xfId="0" applyNumberFormat="1" applyFont="1" applyBorder="1"/>
    <xf numFmtId="177" fontId="86" fillId="0" borderId="1" xfId="0" applyNumberFormat="1" applyFont="1" applyBorder="1" applyAlignment="1">
      <alignment horizontal="right"/>
    </xf>
    <xf numFmtId="0" fontId="86" fillId="0" borderId="1" xfId="0" applyFont="1" applyBorder="1" applyAlignment="1">
      <alignment horizontal="right"/>
    </xf>
    <xf numFmtId="176" fontId="0" fillId="0" borderId="1" xfId="15" applyNumberFormat="1" applyFont="1" applyBorder="1" applyAlignment="1">
      <alignment horizontal="center" vertical="center" wrapText="1"/>
    </xf>
    <xf numFmtId="176" fontId="24" fillId="0" borderId="1" xfId="37" applyNumberFormat="1" applyFont="1" applyBorder="1" applyAlignment="1">
      <alignment horizontal="center" vertical="center"/>
    </xf>
    <xf numFmtId="0" fontId="31" fillId="0" borderId="1" xfId="0" applyFont="1" applyBorder="1" applyAlignment="1">
      <alignment horizontal="center" vertical="center"/>
    </xf>
    <xf numFmtId="49" fontId="24" fillId="0" borderId="1" xfId="15" applyNumberFormat="1" applyFont="1" applyBorder="1" applyAlignment="1">
      <alignment horizontal="center" vertical="center"/>
    </xf>
    <xf numFmtId="176" fontId="24" fillId="0" borderId="1" xfId="17" applyNumberFormat="1" applyFont="1" applyBorder="1" applyAlignment="1">
      <alignment horizontal="center" vertical="center"/>
    </xf>
    <xf numFmtId="0" fontId="6" fillId="4" borderId="1" xfId="0" applyFont="1" applyFill="1" applyBorder="1" applyAlignment="1">
      <alignment vertical="center"/>
    </xf>
    <xf numFmtId="1" fontId="36" fillId="0" borderId="1" xfId="15" applyNumberFormat="1" applyFont="1" applyBorder="1" applyAlignment="1">
      <alignment horizontal="center" vertical="center"/>
    </xf>
    <xf numFmtId="0" fontId="161" fillId="0" borderId="1" xfId="0" applyFont="1" applyBorder="1" applyAlignment="1">
      <alignment wrapText="1"/>
    </xf>
    <xf numFmtId="49" fontId="27" fillId="0" borderId="1" xfId="15" applyNumberFormat="1" applyFont="1" applyBorder="1" applyAlignment="1"/>
    <xf numFmtId="172" fontId="24" fillId="0" borderId="1" xfId="37" applyNumberFormat="1" applyFont="1" applyBorder="1" applyAlignment="1">
      <alignment vertical="center" wrapText="1"/>
    </xf>
    <xf numFmtId="0" fontId="24" fillId="0" borderId="1" xfId="20" applyFont="1" applyBorder="1">
      <alignment vertical="center"/>
    </xf>
    <xf numFmtId="0" fontId="0" fillId="12" borderId="1" xfId="26" applyFont="1" applyFill="1" applyBorder="1" applyAlignment="1"/>
    <xf numFmtId="0" fontId="74" fillId="12" borderId="1" xfId="0" applyFont="1" applyFill="1" applyBorder="1" applyAlignment="1">
      <alignment wrapText="1" readingOrder="1"/>
    </xf>
    <xf numFmtId="0" fontId="9" fillId="12" borderId="1" xfId="1" applyFont="1" applyFill="1" applyBorder="1">
      <alignment vertical="center"/>
    </xf>
    <xf numFmtId="0" fontId="119" fillId="0" borderId="1" xfId="0" applyFont="1" applyBorder="1" applyAlignment="1">
      <alignment wrapText="1" readingOrder="1"/>
    </xf>
    <xf numFmtId="0" fontId="0" fillId="0" borderId="1" xfId="26" applyFont="1" applyBorder="1" applyAlignment="1"/>
    <xf numFmtId="0" fontId="9" fillId="4" borderId="1" xfId="1" applyFont="1" applyFill="1" applyBorder="1">
      <alignment vertical="center"/>
    </xf>
    <xf numFmtId="0" fontId="152" fillId="0" borderId="1" xfId="0" applyFont="1" applyBorder="1" applyAlignment="1">
      <alignment vertical="top" wrapText="1" readingOrder="1"/>
    </xf>
    <xf numFmtId="171" fontId="21" fillId="12" borderId="1" xfId="15" applyNumberFormat="1" applyFont="1" applyFill="1" applyBorder="1" applyAlignment="1"/>
    <xf numFmtId="171" fontId="21" fillId="12" borderId="1" xfId="20" applyNumberFormat="1" applyFont="1" applyFill="1" applyBorder="1" applyAlignment="1">
      <alignment horizontal="left" vertical="center"/>
    </xf>
    <xf numFmtId="0" fontId="13" fillId="12" borderId="1" xfId="0" applyFont="1" applyFill="1" applyBorder="1" applyAlignment="1">
      <alignment wrapText="1" readingOrder="1"/>
    </xf>
    <xf numFmtId="0" fontId="13" fillId="12" borderId="1" xfId="1" applyFont="1" applyFill="1" applyBorder="1" applyAlignment="1">
      <alignment horizontal="left"/>
    </xf>
    <xf numFmtId="0" fontId="21" fillId="12" borderId="1" xfId="0" applyFont="1" applyFill="1" applyBorder="1" applyAlignment="1">
      <alignment horizontal="left"/>
    </xf>
    <xf numFmtId="0" fontId="21" fillId="12" borderId="1" xfId="15" applyFont="1" applyFill="1" applyBorder="1" applyAlignment="1">
      <alignment horizontal="left"/>
    </xf>
    <xf numFmtId="0" fontId="78" fillId="12" borderId="1" xfId="0" applyFont="1" applyFill="1" applyBorder="1"/>
    <xf numFmtId="171" fontId="21" fillId="0" borderId="1" xfId="15" applyNumberFormat="1" applyFont="1" applyBorder="1" applyAlignment="1"/>
    <xf numFmtId="171" fontId="21" fillId="0" borderId="1" xfId="20" applyNumberFormat="1" applyFont="1" applyBorder="1" applyAlignment="1">
      <alignment horizontal="left" vertical="center"/>
    </xf>
    <xf numFmtId="0" fontId="13" fillId="9" borderId="1" xfId="0" applyFont="1" applyFill="1" applyBorder="1" applyAlignment="1">
      <alignment wrapText="1" readingOrder="1"/>
    </xf>
    <xf numFmtId="0" fontId="13" fillId="0" borderId="1" xfId="1" applyFont="1" applyBorder="1" applyAlignment="1">
      <alignment horizontal="left"/>
    </xf>
    <xf numFmtId="0" fontId="21" fillId="0" borderId="1" xfId="0" applyFont="1" applyBorder="1" applyAlignment="1">
      <alignment horizontal="left"/>
    </xf>
    <xf numFmtId="0" fontId="90" fillId="9" borderId="1" xfId="0" applyFont="1" applyFill="1" applyBorder="1" applyAlignment="1">
      <alignment horizontal="left"/>
    </xf>
    <xf numFmtId="0" fontId="76" fillId="0" borderId="1" xfId="0" applyFont="1" applyBorder="1" applyAlignment="1">
      <alignment wrapText="1"/>
    </xf>
    <xf numFmtId="0" fontId="21" fillId="0" borderId="1" xfId="0" applyFont="1" applyBorder="1" applyAlignment="1">
      <alignment wrapText="1"/>
    </xf>
    <xf numFmtId="0" fontId="74" fillId="0" borderId="1" xfId="0" applyFont="1" applyBorder="1" applyAlignment="1">
      <alignment horizontal="center" wrapText="1" readingOrder="1"/>
    </xf>
    <xf numFmtId="0" fontId="0" fillId="9" borderId="1" xfId="0" applyFill="1" applyBorder="1" applyAlignment="1">
      <alignment horizontal="left" vertical="center" wrapText="1" readingOrder="1"/>
    </xf>
    <xf numFmtId="0" fontId="26" fillId="4" borderId="1" xfId="15" applyFont="1" applyFill="1" applyBorder="1" applyAlignment="1">
      <alignment horizontal="left" vertical="center"/>
    </xf>
    <xf numFmtId="0" fontId="0" fillId="4" borderId="1" xfId="0" applyFill="1" applyBorder="1" applyAlignment="1">
      <alignment horizontal="left" vertical="center" wrapText="1" readingOrder="1"/>
    </xf>
    <xf numFmtId="0" fontId="89" fillId="0" borderId="1" xfId="0" applyFont="1" applyBorder="1" applyAlignment="1">
      <alignment wrapText="1"/>
    </xf>
    <xf numFmtId="0" fontId="6" fillId="9" borderId="1" xfId="0" applyFont="1" applyFill="1" applyBorder="1" applyAlignment="1">
      <alignment horizontal="left"/>
    </xf>
    <xf numFmtId="0" fontId="6" fillId="9" borderId="1" xfId="0" applyFont="1" applyFill="1" applyBorder="1" applyAlignment="1">
      <alignment horizontal="left" wrapText="1"/>
    </xf>
    <xf numFmtId="172" fontId="47" fillId="0" borderId="1" xfId="17" applyNumberFormat="1" applyFont="1" applyBorder="1">
      <alignment vertical="center"/>
    </xf>
    <xf numFmtId="0" fontId="6" fillId="9" borderId="1" xfId="0" applyFont="1" applyFill="1" applyBorder="1" applyAlignment="1">
      <alignment vertical="center" wrapText="1"/>
    </xf>
    <xf numFmtId="0" fontId="0" fillId="0" borderId="1" xfId="0" applyBorder="1" applyAlignment="1">
      <alignment wrapText="1"/>
    </xf>
    <xf numFmtId="0" fontId="6" fillId="9" borderId="1" xfId="0" applyFont="1" applyFill="1" applyBorder="1" applyAlignment="1">
      <alignment horizontal="right" vertical="center" wrapText="1" readingOrder="1"/>
    </xf>
    <xf numFmtId="0" fontId="132" fillId="0" borderId="1" xfId="15" applyFont="1" applyBorder="1">
      <alignment vertical="center"/>
    </xf>
    <xf numFmtId="172" fontId="36" fillId="0" borderId="1" xfId="37" applyNumberFormat="1" applyFont="1" applyBorder="1" applyAlignment="1">
      <alignment horizontal="left" vertical="center"/>
    </xf>
    <xf numFmtId="0" fontId="133" fillId="0" borderId="1" xfId="23" applyFont="1" applyBorder="1" applyAlignment="1"/>
    <xf numFmtId="177" fontId="114" fillId="12" borderId="1" xfId="0" applyNumberFormat="1" applyFont="1" applyFill="1" applyBorder="1" applyAlignment="1">
      <alignment horizontal="left" vertical="center"/>
    </xf>
    <xf numFmtId="177" fontId="24" fillId="0" borderId="1" xfId="15" applyNumberFormat="1" applyFont="1" applyBorder="1" applyAlignment="1">
      <alignment horizontal="left" vertical="center"/>
    </xf>
    <xf numFmtId="177" fontId="61" fillId="0" borderId="1" xfId="15" applyNumberFormat="1" applyFont="1" applyBorder="1" applyAlignment="1">
      <alignment horizontal="left" vertical="center"/>
    </xf>
    <xf numFmtId="0" fontId="162" fillId="4" borderId="1" xfId="1" applyFont="1" applyFill="1" applyBorder="1" applyProtection="1">
      <alignment vertical="center"/>
    </xf>
    <xf numFmtId="172" fontId="13" fillId="4" borderId="1" xfId="37" applyNumberFormat="1" applyFont="1" applyFill="1" applyBorder="1">
      <alignment vertical="center"/>
    </xf>
    <xf numFmtId="172" fontId="13" fillId="4" borderId="1" xfId="17" applyNumberFormat="1" applyFont="1" applyFill="1" applyBorder="1">
      <alignment vertical="center"/>
    </xf>
    <xf numFmtId="0" fontId="85" fillId="0" borderId="1" xfId="0" applyFont="1" applyBorder="1" applyAlignment="1">
      <alignment horizontal="center"/>
    </xf>
    <xf numFmtId="0" fontId="78" fillId="4" borderId="1" xfId="0" applyFont="1" applyFill="1" applyBorder="1"/>
    <xf numFmtId="0" fontId="24" fillId="4" borderId="1" xfId="17" applyFont="1" applyFill="1" applyBorder="1" applyAlignment="1">
      <alignment horizontal="center" vertical="center"/>
    </xf>
    <xf numFmtId="172" fontId="13" fillId="0" borderId="1" xfId="17" applyNumberFormat="1" applyFont="1" applyBorder="1">
      <alignment vertical="center"/>
    </xf>
    <xf numFmtId="0" fontId="114" fillId="9" borderId="1" xfId="0" applyFont="1" applyFill="1" applyBorder="1" applyAlignment="1">
      <alignment horizontal="left"/>
    </xf>
    <xf numFmtId="0" fontId="114" fillId="9" borderId="1" xfId="0" applyFont="1" applyFill="1" applyBorder="1" applyAlignment="1">
      <alignment horizontal="left" wrapText="1"/>
    </xf>
    <xf numFmtId="1" fontId="26" fillId="0" borderId="1" xfId="15" applyNumberFormat="1" applyFont="1" applyBorder="1" applyAlignment="1">
      <alignment horizontal="left" vertical="center"/>
    </xf>
    <xf numFmtId="1" fontId="26" fillId="0" borderId="1" xfId="15" applyNumberFormat="1" applyFont="1" applyBorder="1" applyAlignment="1">
      <alignment horizontal="center"/>
    </xf>
    <xf numFmtId="1" fontId="26" fillId="0" borderId="1" xfId="15" applyNumberFormat="1" applyFont="1" applyBorder="1" applyAlignment="1">
      <alignment horizontal="center" vertical="center"/>
    </xf>
    <xf numFmtId="1" fontId="26" fillId="0" borderId="1" xfId="15" applyNumberFormat="1" applyFont="1" applyBorder="1" applyAlignment="1">
      <alignment horizontal="center" vertical="center" wrapText="1"/>
    </xf>
    <xf numFmtId="1" fontId="24" fillId="0" borderId="1" xfId="37" applyNumberFormat="1" applyFont="1" applyBorder="1">
      <alignment vertical="center"/>
    </xf>
    <xf numFmtId="0" fontId="0" fillId="9" borderId="1" xfId="0" applyFill="1" applyBorder="1" applyAlignment="1">
      <alignment horizontal="center" wrapText="1" readingOrder="1"/>
    </xf>
    <xf numFmtId="0" fontId="26" fillId="0" borderId="1" xfId="15" applyFont="1" applyBorder="1" applyAlignment="1">
      <alignment horizontal="justify" vertical="center"/>
    </xf>
    <xf numFmtId="0" fontId="26" fillId="0" borderId="1" xfId="15" applyFont="1" applyBorder="1" applyAlignment="1">
      <alignment horizontal="justify"/>
    </xf>
    <xf numFmtId="172" fontId="24" fillId="4" borderId="1" xfId="37" applyNumberFormat="1" applyFont="1" applyFill="1" applyBorder="1" applyAlignment="1">
      <alignment horizontal="center" vertical="center"/>
    </xf>
    <xf numFmtId="172" fontId="24" fillId="4" borderId="1" xfId="37" applyNumberFormat="1" applyFont="1" applyFill="1" applyBorder="1" applyAlignment="1">
      <alignment horizontal="left" vertical="top"/>
    </xf>
    <xf numFmtId="176" fontId="24" fillId="4" borderId="1" xfId="37" applyNumberFormat="1" applyFont="1" applyFill="1" applyBorder="1" applyAlignment="1">
      <alignment horizontal="center" vertical="center"/>
    </xf>
    <xf numFmtId="0" fontId="119" fillId="4" borderId="1" xfId="0" applyFont="1" applyFill="1" applyBorder="1"/>
    <xf numFmtId="0" fontId="163" fillId="4" borderId="1" xfId="1" applyFont="1" applyFill="1" applyBorder="1">
      <alignment vertical="center"/>
    </xf>
    <xf numFmtId="0" fontId="164" fillId="0" borderId="1" xfId="0" applyFont="1" applyBorder="1" applyAlignment="1">
      <alignment horizontal="left" wrapText="1"/>
    </xf>
    <xf numFmtId="0" fontId="21" fillId="12" borderId="1" xfId="15" applyFont="1" applyFill="1" applyBorder="1" applyAlignment="1">
      <alignment horizontal="left" vertical="top"/>
    </xf>
    <xf numFmtId="0" fontId="21" fillId="0" borderId="1" xfId="15" applyFont="1" applyBorder="1" applyAlignment="1">
      <alignment horizontal="left" vertical="top"/>
    </xf>
    <xf numFmtId="0" fontId="97" fillId="0" borderId="1" xfId="0" applyFont="1" applyBorder="1" applyAlignment="1">
      <alignment vertical="top"/>
    </xf>
    <xf numFmtId="0" fontId="21" fillId="0" borderId="1" xfId="15" applyFont="1" applyBorder="1" applyAlignment="1">
      <alignment horizontal="left" vertical="top" wrapText="1"/>
    </xf>
    <xf numFmtId="0" fontId="21" fillId="0" borderId="1" xfId="0" applyFont="1" applyBorder="1" applyAlignment="1">
      <alignment horizontal="left" vertical="top"/>
    </xf>
    <xf numFmtId="0" fontId="21" fillId="0" borderId="1" xfId="0" applyFont="1" applyBorder="1" applyAlignment="1">
      <alignment horizontal="left" vertical="top" wrapText="1"/>
    </xf>
    <xf numFmtId="0" fontId="143" fillId="0" borderId="1" xfId="0" applyFont="1" applyBorder="1"/>
    <xf numFmtId="0" fontId="21" fillId="0" borderId="1" xfId="0" applyFont="1" applyBorder="1" applyAlignment="1">
      <alignment horizontal="left" wrapText="1"/>
    </xf>
    <xf numFmtId="0" fontId="165" fillId="0" borderId="1" xfId="0" applyFont="1" applyBorder="1"/>
    <xf numFmtId="0" fontId="26" fillId="9" borderId="1" xfId="15" applyFont="1" applyFill="1" applyBorder="1" applyAlignment="1">
      <alignment horizontal="right" vertical="center"/>
    </xf>
    <xf numFmtId="0" fontId="91" fillId="9" borderId="1" xfId="0" applyFont="1" applyFill="1" applyBorder="1"/>
    <xf numFmtId="0" fontId="65" fillId="9" borderId="1" xfId="0" applyFont="1" applyFill="1" applyBorder="1"/>
    <xf numFmtId="0" fontId="26" fillId="9" borderId="1" xfId="15" applyFont="1" applyFill="1" applyBorder="1" applyAlignment="1">
      <alignment horizontal="justify" vertical="center"/>
    </xf>
    <xf numFmtId="0" fontId="75" fillId="9" borderId="1" xfId="0" applyFont="1" applyFill="1" applyBorder="1"/>
    <xf numFmtId="0" fontId="93" fillId="9" borderId="1" xfId="0" applyFont="1" applyFill="1" applyBorder="1" applyAlignment="1">
      <alignment horizontal="left" indent="7"/>
    </xf>
    <xf numFmtId="0" fontId="100" fillId="9" borderId="1" xfId="0" applyFont="1" applyFill="1" applyBorder="1" applyAlignment="1">
      <alignment horizontal="left"/>
    </xf>
    <xf numFmtId="0" fontId="166" fillId="0" borderId="1" xfId="0" applyFont="1" applyBorder="1"/>
    <xf numFmtId="0" fontId="132" fillId="0" borderId="1" xfId="0" applyFont="1" applyBorder="1" applyAlignment="1">
      <alignment horizontal="left" vertical="center"/>
    </xf>
    <xf numFmtId="0" fontId="6" fillId="12" borderId="1" xfId="0" applyFont="1" applyFill="1" applyBorder="1"/>
    <xf numFmtId="0" fontId="6" fillId="0" borderId="1" xfId="0" applyFont="1" applyBorder="1" applyAlignment="1">
      <alignment wrapText="1"/>
    </xf>
    <xf numFmtId="0" fontId="21" fillId="0" borderId="1" xfId="0" applyFont="1" applyBorder="1" applyAlignment="1">
      <alignment horizontal="center" vertical="center"/>
    </xf>
    <xf numFmtId="0" fontId="13" fillId="0" borderId="1" xfId="1" applyFont="1" applyBorder="1" applyAlignment="1">
      <alignment horizontal="center" vertical="center"/>
    </xf>
    <xf numFmtId="1" fontId="47" fillId="0" borderId="1" xfId="28" applyNumberFormat="1" applyFont="1" applyBorder="1" applyAlignment="1">
      <alignment horizontal="center"/>
    </xf>
    <xf numFmtId="0" fontId="160" fillId="9" borderId="1" xfId="0" applyFont="1" applyFill="1" applyBorder="1" applyAlignment="1">
      <alignment wrapText="1" readingOrder="1"/>
    </xf>
    <xf numFmtId="0" fontId="75" fillId="0" borderId="1" xfId="0" applyFont="1" applyBorder="1" applyAlignment="1">
      <alignment horizontal="center" vertical="center"/>
    </xf>
    <xf numFmtId="0" fontId="0" fillId="0" borderId="1" xfId="26" applyFont="1" applyBorder="1" applyAlignment="1">
      <alignment wrapText="1"/>
    </xf>
    <xf numFmtId="0" fontId="37" fillId="0" borderId="1" xfId="1" applyFont="1" applyBorder="1">
      <alignment vertical="center"/>
    </xf>
    <xf numFmtId="0" fontId="13" fillId="0" borderId="1" xfId="15" applyFont="1" applyBorder="1" applyAlignment="1"/>
    <xf numFmtId="0" fontId="143" fillId="9" borderId="1" xfId="0" applyFont="1" applyFill="1" applyBorder="1" applyAlignment="1">
      <alignment horizontal="left"/>
    </xf>
    <xf numFmtId="0" fontId="0" fillId="0" borderId="1" xfId="15" applyFont="1" applyBorder="1" applyAlignment="1">
      <alignment horizontal="left"/>
    </xf>
    <xf numFmtId="0" fontId="84" fillId="0" borderId="1" xfId="0" applyFont="1" applyBorder="1" applyAlignment="1">
      <alignment horizontal="left" indent="7"/>
    </xf>
    <xf numFmtId="0" fontId="8" fillId="0" borderId="1" xfId="0" applyFont="1" applyBorder="1"/>
    <xf numFmtId="0" fontId="167" fillId="0" borderId="1" xfId="0" applyFont="1" applyBorder="1"/>
    <xf numFmtId="1" fontId="6" fillId="0" borderId="1" xfId="0" applyNumberFormat="1" applyFont="1" applyBorder="1" applyAlignment="1">
      <alignment horizontal="center"/>
    </xf>
    <xf numFmtId="1" fontId="85" fillId="4" borderId="1" xfId="0" applyNumberFormat="1" applyFont="1" applyFill="1" applyBorder="1" applyAlignment="1">
      <alignment horizontal="center"/>
    </xf>
    <xf numFmtId="1" fontId="21" fillId="0" borderId="1" xfId="15" applyNumberFormat="1" applyFont="1" applyBorder="1" applyAlignment="1">
      <alignment horizontal="center"/>
    </xf>
    <xf numFmtId="0" fontId="6" fillId="9" borderId="1" xfId="15" applyFont="1" applyFill="1" applyBorder="1" applyAlignment="1">
      <alignment horizontal="center" vertical="center"/>
    </xf>
    <xf numFmtId="0" fontId="85" fillId="12" borderId="1" xfId="0" applyFont="1" applyFill="1" applyBorder="1" applyAlignment="1">
      <alignment horizontal="left" wrapText="1"/>
    </xf>
    <xf numFmtId="0" fontId="0" fillId="4" borderId="1" xfId="0" applyFill="1" applyBorder="1" applyAlignment="1">
      <alignment vertical="center"/>
    </xf>
    <xf numFmtId="0" fontId="0" fillId="9" borderId="1" xfId="0" applyFill="1" applyBorder="1" applyAlignment="1">
      <alignment horizontal="left" vertical="center"/>
    </xf>
    <xf numFmtId="0" fontId="8" fillId="9" borderId="1" xfId="0" applyFont="1" applyFill="1" applyBorder="1" applyAlignment="1">
      <alignment horizontal="center" wrapText="1" readingOrder="1"/>
    </xf>
    <xf numFmtId="0" fontId="97" fillId="21" borderId="1" xfId="0" applyFont="1" applyFill="1" applyBorder="1" applyAlignment="1">
      <alignment horizontal="left"/>
    </xf>
    <xf numFmtId="0" fontId="74" fillId="4" borderId="1" xfId="0" applyFont="1" applyFill="1" applyBorder="1" applyAlignment="1">
      <alignment wrapText="1"/>
    </xf>
    <xf numFmtId="0" fontId="168" fillId="0" borderId="1" xfId="0" applyFont="1" applyBorder="1"/>
    <xf numFmtId="0" fontId="13" fillId="0" borderId="1" xfId="0" applyFont="1" applyBorder="1" applyAlignment="1">
      <alignment wrapText="1"/>
    </xf>
    <xf numFmtId="0" fontId="168" fillId="0" borderId="1" xfId="0" applyFont="1" applyBorder="1" applyAlignment="1">
      <alignment wrapText="1"/>
    </xf>
    <xf numFmtId="0" fontId="47" fillId="0" borderId="1" xfId="0" applyFont="1" applyBorder="1" applyAlignment="1">
      <alignment wrapText="1" readingOrder="1"/>
    </xf>
    <xf numFmtId="0" fontId="84" fillId="0" borderId="1" xfId="0" applyFont="1" applyBorder="1" applyAlignment="1">
      <alignment horizontal="justify"/>
    </xf>
    <xf numFmtId="0" fontId="26" fillId="0" borderId="1" xfId="15" applyFont="1" applyBorder="1" applyAlignment="1">
      <alignment horizontal="left" wrapText="1"/>
    </xf>
    <xf numFmtId="0" fontId="74" fillId="9" borderId="1" xfId="0" applyFont="1" applyFill="1" applyBorder="1" applyAlignment="1">
      <alignment readingOrder="1"/>
    </xf>
    <xf numFmtId="0" fontId="0" fillId="12" borderId="11" xfId="0" applyFill="1" applyBorder="1"/>
    <xf numFmtId="169" fontId="26" fillId="12" borderId="1" xfId="15" applyNumberFormat="1" applyFont="1" applyFill="1" applyBorder="1" applyAlignment="1">
      <alignment horizontal="left"/>
    </xf>
    <xf numFmtId="0" fontId="47" fillId="12" borderId="1" xfId="15" applyFont="1" applyFill="1" applyBorder="1" applyAlignment="1">
      <alignment horizontal="left" vertical="center" wrapText="1"/>
    </xf>
    <xf numFmtId="1" fontId="106" fillId="0" borderId="11" xfId="15" applyNumberFormat="1" applyFont="1" applyBorder="1" applyAlignment="1">
      <alignment horizontal="center" vertical="center"/>
    </xf>
    <xf numFmtId="12" fontId="142" fillId="4" borderId="1" xfId="0" applyNumberFormat="1" applyFont="1" applyFill="1" applyBorder="1" applyAlignment="1">
      <alignment horizontal="center"/>
    </xf>
    <xf numFmtId="0" fontId="115" fillId="4" borderId="1" xfId="0" applyFont="1" applyFill="1" applyBorder="1"/>
    <xf numFmtId="171" fontId="26" fillId="4" borderId="11" xfId="15" applyNumberFormat="1" applyFont="1" applyFill="1" applyBorder="1" applyAlignment="1"/>
    <xf numFmtId="1" fontId="106" fillId="4" borderId="11" xfId="15" applyNumberFormat="1" applyFont="1" applyFill="1" applyBorder="1" applyAlignment="1">
      <alignment horizontal="center" vertical="center"/>
    </xf>
    <xf numFmtId="0" fontId="13" fillId="4" borderId="1" xfId="1" applyFont="1" applyFill="1" applyBorder="1">
      <alignment vertical="center"/>
    </xf>
    <xf numFmtId="0" fontId="8" fillId="0" borderId="30" xfId="0" applyFont="1" applyBorder="1" applyAlignment="1">
      <alignment wrapText="1" readingOrder="1"/>
    </xf>
    <xf numFmtId="14" fontId="47" fillId="0" borderId="1" xfId="0" applyNumberFormat="1" applyFont="1" applyBorder="1" applyAlignment="1">
      <alignment horizontal="right" wrapText="1" readingOrder="1"/>
    </xf>
    <xf numFmtId="0" fontId="47" fillId="0" borderId="1" xfId="0" applyFont="1" applyBorder="1">
      <extLst>
        <ext xmlns:etc="http://www.wps.cn/officeDocument/2017/etCustomData" uri="{F19249F5-4A6E-446B-B59F-E2C9F2DAA1D5}">
          <etc:displayText val="2"/>
        </ext>
      </extLst>
    </xf>
    <xf numFmtId="0" fontId="6" fillId="9" borderId="1" xfId="0" applyFont="1" applyFill="1" applyBorder="1" applyAlignment="1">
      <alignment horizontal="right" wrapText="1" readingOrder="1"/>
    </xf>
    <xf numFmtId="0" fontId="8" fillId="0" borderId="31" xfId="0" applyFont="1" applyBorder="1" applyAlignment="1">
      <alignment wrapText="1" readingOrder="1"/>
    </xf>
    <xf numFmtId="0" fontId="8" fillId="12" borderId="31" xfId="0" applyFont="1" applyFill="1" applyBorder="1" applyAlignment="1">
      <alignment wrapText="1" readingOrder="1"/>
    </xf>
    <xf numFmtId="0" fontId="8" fillId="12" borderId="1" xfId="0" applyFont="1" applyFill="1" applyBorder="1" applyAlignment="1">
      <alignment wrapText="1" readingOrder="1"/>
    </xf>
    <xf numFmtId="0" fontId="111" fillId="0" borderId="1" xfId="0" applyFont="1" applyBorder="1" applyAlignment="1">
      <alignment horizontal="right" wrapText="1" readingOrder="1"/>
    </xf>
    <xf numFmtId="0" fontId="169" fillId="0" borderId="1" xfId="0" applyFont="1" applyBorder="1" applyAlignment="1">
      <alignment wrapText="1" readingOrder="1"/>
    </xf>
    <xf numFmtId="0" fontId="6" fillId="12" borderId="1" xfId="0" applyFont="1" applyFill="1" applyBorder="1" applyAlignment="1">
      <alignment horizontal="right" wrapText="1" readingOrder="1"/>
    </xf>
    <xf numFmtId="0" fontId="111" fillId="0" borderId="1" xfId="0" applyFont="1" applyBorder="1" applyAlignment="1">
      <alignment wrapText="1" readingOrder="1"/>
    </xf>
    <xf numFmtId="0" fontId="6" fillId="0" borderId="1" xfId="23" applyFont="1" applyBorder="1" applyAlignment="1"/>
    <xf numFmtId="0" fontId="47" fillId="0" borderId="1" xfId="23" applyFont="1" applyBorder="1" applyAlignment="1"/>
    <xf numFmtId="0" fontId="26" fillId="16" borderId="1" xfId="37" quotePrefix="1" applyFont="1" applyFill="1" applyBorder="1">
      <alignment vertical="center"/>
    </xf>
    <xf numFmtId="0" fontId="47" fillId="0" borderId="1" xfId="15" quotePrefix="1" applyFont="1" applyBorder="1" applyAlignment="1">
      <alignment horizontal="center" vertical="center" wrapText="1"/>
    </xf>
    <xf numFmtId="0" fontId="75" fillId="0" borderId="0" xfId="0" quotePrefix="1" applyFont="1"/>
    <xf numFmtId="0" fontId="0" fillId="9" borderId="1" xfId="0" quotePrefix="1" applyFill="1" applyBorder="1" applyAlignment="1">
      <alignment horizontal="center" vertical="center" wrapText="1" readingOrder="1"/>
    </xf>
    <xf numFmtId="0" fontId="26" fillId="0" borderId="1" xfId="15" quotePrefix="1" applyFont="1" applyBorder="1" applyAlignment="1">
      <alignment horizontal="center" vertical="center"/>
    </xf>
    <xf numFmtId="0" fontId="85" fillId="0" borderId="1" xfId="0" quotePrefix="1" applyFont="1" applyBorder="1" applyAlignment="1">
      <alignment horizontal="left" wrapText="1"/>
    </xf>
    <xf numFmtId="0" fontId="26" fillId="0" borderId="1" xfId="15" quotePrefix="1" applyFont="1" applyBorder="1" applyAlignment="1">
      <alignment horizontal="left"/>
    </xf>
    <xf numFmtId="0" fontId="88" fillId="0" borderId="1" xfId="0" quotePrefix="1" applyFont="1" applyBorder="1"/>
    <xf numFmtId="0" fontId="75" fillId="0" borderId="1" xfId="0" quotePrefix="1" applyFont="1" applyBorder="1"/>
    <xf numFmtId="0" fontId="0" fillId="0" borderId="1" xfId="0" quotePrefix="1" applyBorder="1"/>
    <xf numFmtId="0" fontId="85" fillId="0" borderId="1" xfId="15" quotePrefix="1" applyFont="1" applyBorder="1">
      <alignment vertical="center"/>
    </xf>
    <xf numFmtId="0" fontId="85" fillId="9" borderId="1" xfId="0" quotePrefix="1" applyFont="1" applyFill="1" applyBorder="1" applyAlignment="1">
      <alignment horizontal="left"/>
    </xf>
    <xf numFmtId="0" fontId="47" fillId="0" borderId="1" xfId="15" quotePrefix="1" applyFont="1" applyBorder="1" applyAlignment="1">
      <alignment horizontal="left" vertical="center" wrapText="1"/>
    </xf>
    <xf numFmtId="0" fontId="75" fillId="12" borderId="1" xfId="0" quotePrefix="1" applyFont="1" applyFill="1" applyBorder="1"/>
    <xf numFmtId="0" fontId="93" fillId="0" borderId="1" xfId="0" quotePrefix="1" applyFont="1" applyBorder="1" applyAlignment="1">
      <alignment horizontal="left" indent="6"/>
    </xf>
    <xf numFmtId="0" fontId="97" fillId="0" borderId="1" xfId="0" quotePrefix="1" applyFont="1" applyBorder="1"/>
    <xf numFmtId="0" fontId="98" fillId="0" borderId="1" xfId="0" quotePrefix="1" applyFont="1" applyBorder="1"/>
    <xf numFmtId="0" fontId="74" fillId="0" borderId="1" xfId="0" quotePrefix="1" applyFont="1" applyBorder="1" applyAlignment="1">
      <alignment wrapText="1" readingOrder="1"/>
    </xf>
    <xf numFmtId="0" fontId="25" fillId="0" borderId="0" xfId="0" quotePrefix="1" applyFont="1"/>
    <xf numFmtId="0" fontId="21" fillId="4" borderId="1" xfId="17" quotePrefix="1" applyFont="1" applyFill="1" applyBorder="1">
      <alignment vertical="center"/>
    </xf>
    <xf numFmtId="0" fontId="6" fillId="0" borderId="1" xfId="0" quotePrefix="1" applyFont="1" applyBorder="1" applyAlignment="1">
      <alignment vertical="center" wrapText="1" readingOrder="1"/>
    </xf>
    <xf numFmtId="0" fontId="74" fillId="9" borderId="4" xfId="0" quotePrefix="1" applyFont="1" applyFill="1" applyBorder="1" applyAlignment="1">
      <alignment wrapText="1" readingOrder="1"/>
    </xf>
    <xf numFmtId="0" fontId="74" fillId="4" borderId="4" xfId="0" quotePrefix="1" applyFont="1" applyFill="1" applyBorder="1" applyAlignment="1">
      <alignment wrapText="1" readingOrder="1"/>
    </xf>
    <xf numFmtId="0" fontId="78" fillId="0" borderId="0" xfId="0" quotePrefix="1" applyFont="1"/>
    <xf numFmtId="0" fontId="100" fillId="0" borderId="0" xfId="0" quotePrefix="1" applyFont="1"/>
    <xf numFmtId="0" fontId="91" fillId="0" borderId="11" xfId="0" quotePrefix="1" applyFont="1" applyBorder="1"/>
    <xf numFmtId="0" fontId="93" fillId="0" borderId="0" xfId="0" quotePrefix="1" applyFont="1"/>
    <xf numFmtId="0" fontId="6" fillId="4" borderId="1" xfId="0" quotePrefix="1" applyFont="1" applyFill="1" applyBorder="1" applyAlignment="1">
      <alignment horizontal="left"/>
    </xf>
    <xf numFmtId="0" fontId="103" fillId="0" borderId="1" xfId="0" quotePrefix="1" applyFont="1" applyBorder="1" applyAlignment="1">
      <alignment horizontal="left"/>
    </xf>
    <xf numFmtId="0" fontId="25" fillId="0" borderId="1" xfId="0" quotePrefix="1" applyFont="1" applyBorder="1"/>
    <xf numFmtId="0" fontId="25" fillId="0" borderId="1" xfId="0" quotePrefix="1" applyFont="1" applyBorder="1" applyAlignment="1">
      <alignment horizontal="left" wrapText="1"/>
    </xf>
    <xf numFmtId="0" fontId="6" fillId="0" borderId="1" xfId="0" quotePrefix="1" applyFont="1" applyBorder="1"/>
    <xf numFmtId="0" fontId="6" fillId="0" borderId="1" xfId="0" quotePrefix="1" applyFont="1" applyBorder="1" applyAlignment="1">
      <alignment horizontal="left" wrapText="1"/>
    </xf>
    <xf numFmtId="0" fontId="85" fillId="9" borderId="1" xfId="0" quotePrefix="1" applyFont="1" applyFill="1" applyBorder="1" applyAlignment="1">
      <alignment horizontal="left" wrapText="1"/>
    </xf>
    <xf numFmtId="0" fontId="47" fillId="0" borderId="1" xfId="0" quotePrefix="1" applyFont="1" applyBorder="1"/>
    <xf numFmtId="177" fontId="74" fillId="9" borderId="1" xfId="15" quotePrefix="1" applyNumberFormat="1" applyFont="1" applyFill="1" applyBorder="1" applyAlignment="1">
      <alignment horizontal="left"/>
    </xf>
    <xf numFmtId="177" fontId="0" fillId="0" borderId="1" xfId="15" quotePrefix="1" applyNumberFormat="1" applyFont="1" applyBorder="1" applyAlignment="1">
      <alignment horizontal="left" vertical="center" wrapText="1"/>
    </xf>
    <xf numFmtId="0" fontId="22" fillId="0" borderId="1" xfId="0" quotePrefix="1" applyFont="1" applyBorder="1"/>
    <xf numFmtId="0" fontId="109" fillId="0" borderId="1" xfId="0" quotePrefix="1" applyFont="1" applyBorder="1"/>
    <xf numFmtId="0" fontId="25" fillId="0" borderId="0" xfId="0" quotePrefix="1" applyFont="1" applyAlignment="1">
      <alignment horizontal="left" wrapText="1"/>
    </xf>
    <xf numFmtId="0" fontId="6" fillId="0" borderId="1" xfId="0" quotePrefix="1" applyFont="1" applyBorder="1" applyAlignment="1">
      <alignment vertical="center"/>
    </xf>
    <xf numFmtId="0" fontId="26" fillId="4" borderId="1" xfId="15" quotePrefix="1" applyFont="1" applyFill="1" applyBorder="1" applyAlignment="1">
      <alignment horizontal="left"/>
    </xf>
    <xf numFmtId="0" fontId="26" fillId="4" borderId="1" xfId="15" quotePrefix="1" applyFont="1" applyFill="1" applyBorder="1" applyAlignment="1">
      <alignment horizontal="left" wrapText="1"/>
    </xf>
    <xf numFmtId="0" fontId="31" fillId="0" borderId="0" xfId="0" quotePrefix="1" applyFont="1"/>
    <xf numFmtId="0" fontId="47" fillId="0" borderId="1" xfId="28" quotePrefix="1" applyFont="1" applyBorder="1"/>
    <xf numFmtId="0" fontId="74" fillId="0" borderId="1" xfId="0" quotePrefix="1" applyFont="1" applyBorder="1"/>
    <xf numFmtId="0" fontId="47" fillId="0" borderId="1" xfId="0" quotePrefix="1" applyFont="1" applyBorder="1" applyAlignment="1">
      <alignment wrapText="1"/>
    </xf>
    <xf numFmtId="0" fontId="21" fillId="0" borderId="1" xfId="15" quotePrefix="1" applyFont="1" applyBorder="1" applyAlignment="1">
      <alignment wrapText="1"/>
    </xf>
    <xf numFmtId="0" fontId="7" fillId="0" borderId="1" xfId="0" quotePrefix="1" applyFont="1" applyBorder="1" applyAlignment="1">
      <alignment vertical="center"/>
    </xf>
    <xf numFmtId="177" fontId="47" fillId="0" borderId="1" xfId="15" quotePrefix="1" applyNumberFormat="1" applyFont="1" applyBorder="1" applyAlignment="1">
      <alignment horizontal="left" vertical="center" wrapText="1"/>
    </xf>
    <xf numFmtId="176" fontId="26" fillId="4" borderId="1" xfId="15" quotePrefix="1" applyNumberFormat="1" applyFont="1" applyFill="1" applyBorder="1" applyAlignment="1">
      <alignment horizontal="center" vertical="center"/>
    </xf>
    <xf numFmtId="177" fontId="114" fillId="9" borderId="1" xfId="0" quotePrefix="1" applyNumberFormat="1" applyFont="1" applyFill="1" applyBorder="1" applyAlignment="1">
      <alignment horizontal="left"/>
    </xf>
    <xf numFmtId="177" fontId="114" fillId="9" borderId="1" xfId="0" quotePrefix="1" applyNumberFormat="1" applyFont="1" applyFill="1" applyBorder="1" applyAlignment="1">
      <alignment horizontal="left" vertical="center"/>
    </xf>
    <xf numFmtId="177" fontId="114" fillId="9" borderId="21" xfId="0" quotePrefix="1" applyNumberFormat="1" applyFont="1" applyFill="1" applyBorder="1" applyAlignment="1">
      <alignment horizontal="left" vertical="center"/>
    </xf>
    <xf numFmtId="0" fontId="115" fillId="0" borderId="1" xfId="0" quotePrefix="1" applyFont="1" applyBorder="1" applyAlignment="1">
      <alignment horizontal="right" vertical="center"/>
    </xf>
    <xf numFmtId="0" fontId="115" fillId="0" borderId="1" xfId="0" quotePrefix="1" applyFont="1" applyBorder="1" applyAlignment="1">
      <alignment horizontal="right" vertical="center" wrapText="1"/>
    </xf>
    <xf numFmtId="0" fontId="6" fillId="0" borderId="1" xfId="15" quotePrefix="1" applyFont="1" applyBorder="1" applyAlignment="1">
      <alignment horizontal="right" vertical="center" wrapText="1"/>
    </xf>
    <xf numFmtId="0" fontId="85" fillId="0" borderId="1" xfId="15" quotePrefix="1" applyFont="1" applyBorder="1" applyAlignment="1">
      <alignment horizontal="left" vertical="center"/>
    </xf>
    <xf numFmtId="0" fontId="6" fillId="12" borderId="1" xfId="0" quotePrefix="1" applyFont="1" applyFill="1" applyBorder="1" applyAlignment="1">
      <alignment vertical="center" wrapText="1" readingOrder="1"/>
    </xf>
    <xf numFmtId="0" fontId="6" fillId="0" borderId="1" xfId="15" quotePrefix="1" applyFont="1" applyBorder="1" applyAlignment="1">
      <alignment horizontal="center" vertical="center" wrapText="1"/>
    </xf>
    <xf numFmtId="0" fontId="103" fillId="0" borderId="1" xfId="0" quotePrefix="1" applyFont="1" applyBorder="1" applyAlignment="1">
      <alignment horizontal="right"/>
    </xf>
    <xf numFmtId="0" fontId="117" fillId="0" borderId="1" xfId="0" quotePrefix="1" applyFont="1" applyBorder="1" applyAlignment="1">
      <alignment horizontal="right"/>
    </xf>
    <xf numFmtId="0" fontId="22" fillId="0" borderId="1" xfId="15" quotePrefix="1" applyFont="1" applyBorder="1" applyAlignment="1">
      <alignment horizontal="right" vertical="center" wrapText="1"/>
    </xf>
    <xf numFmtId="0" fontId="47" fillId="0" borderId="1" xfId="15" quotePrefix="1" applyFont="1" applyBorder="1" applyAlignment="1">
      <alignment horizontal="right" vertical="center" wrapText="1"/>
    </xf>
    <xf numFmtId="0" fontId="103" fillId="0" borderId="1" xfId="0" quotePrefix="1" applyFont="1" applyBorder="1" applyAlignment="1">
      <alignment horizontal="right" wrapText="1"/>
    </xf>
    <xf numFmtId="0" fontId="47" fillId="12" borderId="1" xfId="0" quotePrefix="1" applyFont="1" applyFill="1" applyBorder="1"/>
    <xf numFmtId="0" fontId="92" fillId="0" borderId="1" xfId="0" quotePrefix="1" applyFont="1" applyBorder="1"/>
    <xf numFmtId="0" fontId="6" fillId="0" borderId="1" xfId="15" quotePrefix="1" applyFont="1" applyBorder="1" applyAlignment="1">
      <alignment horizontal="left"/>
    </xf>
    <xf numFmtId="0" fontId="6" fillId="0" borderId="1" xfId="0" quotePrefix="1" applyFont="1" applyBorder="1" applyAlignment="1">
      <alignment wrapText="1" readingOrder="1"/>
    </xf>
    <xf numFmtId="0" fontId="26" fillId="4" borderId="1" xfId="15" quotePrefix="1" applyFont="1" applyFill="1" applyBorder="1" applyAlignment="1"/>
    <xf numFmtId="0" fontId="27" fillId="0" borderId="1" xfId="15" quotePrefix="1" applyFont="1" applyBorder="1" applyAlignment="1">
      <alignment horizontal="left"/>
    </xf>
    <xf numFmtId="0" fontId="26" fillId="4" borderId="1" xfId="15" quotePrefix="1" applyFont="1" applyFill="1" applyBorder="1" applyAlignment="1">
      <alignment horizontal="center"/>
    </xf>
    <xf numFmtId="0" fontId="26" fillId="4" borderId="1" xfId="15" quotePrefix="1" applyFont="1" applyFill="1" applyBorder="1" applyAlignment="1">
      <alignment horizontal="center" vertical="center"/>
    </xf>
    <xf numFmtId="0" fontId="75" fillId="0" borderId="0" xfId="0" quotePrefix="1" applyFont="1" applyAlignment="1">
      <alignment horizontal="center" vertical="center"/>
    </xf>
    <xf numFmtId="0" fontId="5" fillId="9" borderId="1" xfId="0" quotePrefix="1" applyFont="1" applyFill="1" applyBorder="1" applyAlignment="1">
      <alignment wrapText="1" readingOrder="1"/>
    </xf>
    <xf numFmtId="0" fontId="5" fillId="0" borderId="1" xfId="0" quotePrefix="1" applyFont="1" applyBorder="1"/>
    <xf numFmtId="0" fontId="91" fillId="0" borderId="0" xfId="0" quotePrefix="1" applyFont="1"/>
    <xf numFmtId="0" fontId="91" fillId="0" borderId="1" xfId="0" quotePrefix="1" applyFont="1" applyBorder="1"/>
    <xf numFmtId="0" fontId="21" fillId="0" borderId="1" xfId="15" quotePrefix="1" applyFont="1" applyBorder="1" applyAlignment="1"/>
    <xf numFmtId="0" fontId="5" fillId="0" borderId="0" xfId="0" quotePrefix="1" applyFont="1"/>
    <xf numFmtId="0" fontId="76" fillId="22" borderId="1" xfId="0" quotePrefix="1" applyFont="1" applyFill="1" applyBorder="1" applyAlignment="1">
      <alignment wrapText="1"/>
    </xf>
    <xf numFmtId="177" fontId="47" fillId="0" borderId="1" xfId="0" quotePrefix="1" applyNumberFormat="1" applyFont="1" applyBorder="1"/>
    <xf numFmtId="0" fontId="85" fillId="9" borderId="1" xfId="0" quotePrefix="1" applyFont="1" applyFill="1" applyBorder="1" applyAlignment="1">
      <alignment horizontal="center"/>
    </xf>
    <xf numFmtId="0" fontId="103" fillId="0" borderId="1" xfId="0" quotePrefix="1" applyFont="1" applyBorder="1" applyAlignment="1">
      <alignment horizontal="center"/>
    </xf>
    <xf numFmtId="0" fontId="6" fillId="9" borderId="1" xfId="0" quotePrefix="1" applyFont="1" applyFill="1" applyBorder="1" applyAlignment="1">
      <alignment wrapText="1" readingOrder="1"/>
    </xf>
    <xf numFmtId="0" fontId="36" fillId="9" borderId="1" xfId="0" quotePrefix="1" applyFont="1" applyFill="1" applyBorder="1" applyAlignment="1">
      <alignment wrapText="1" readingOrder="1"/>
    </xf>
    <xf numFmtId="177" fontId="86" fillId="0" borderId="1" xfId="0" quotePrefix="1" applyNumberFormat="1" applyFont="1" applyBorder="1"/>
    <xf numFmtId="0" fontId="86" fillId="0" borderId="1" xfId="0" quotePrefix="1" applyFont="1" applyBorder="1"/>
    <xf numFmtId="177" fontId="126" fillId="9" borderId="1" xfId="0" quotePrefix="1" applyNumberFormat="1" applyFont="1" applyFill="1" applyBorder="1" applyAlignment="1">
      <alignment horizontal="right"/>
    </xf>
    <xf numFmtId="177" fontId="126" fillId="0" borderId="1" xfId="0" quotePrefix="1" applyNumberFormat="1" applyFont="1" applyBorder="1" applyAlignment="1">
      <alignment horizontal="right" wrapText="1"/>
    </xf>
    <xf numFmtId="178" fontId="89" fillId="0" borderId="1" xfId="0" quotePrefix="1" applyNumberFormat="1" applyFont="1" applyBorder="1" applyAlignment="1">
      <alignment wrapText="1"/>
    </xf>
    <xf numFmtId="0" fontId="115" fillId="0" borderId="1" xfId="0" quotePrefix="1" applyFont="1" applyBorder="1"/>
    <xf numFmtId="0" fontId="130" fillId="0" borderId="1" xfId="0" quotePrefix="1" applyFont="1" applyBorder="1"/>
    <xf numFmtId="0" fontId="103" fillId="0" borderId="1" xfId="0" quotePrefix="1" applyFont="1" applyBorder="1" applyAlignment="1">
      <alignment horizontal="left" wrapText="1"/>
    </xf>
    <xf numFmtId="0" fontId="26" fillId="0" borderId="1" xfId="15" quotePrefix="1" applyFont="1" applyBorder="1" applyAlignment="1"/>
    <xf numFmtId="178" fontId="6" fillId="0" borderId="1" xfId="15" quotePrefix="1" applyNumberFormat="1" applyFont="1" applyBorder="1" applyAlignment="1">
      <alignment horizontal="center" vertical="center" wrapText="1"/>
    </xf>
    <xf numFmtId="0" fontId="92" fillId="12" borderId="1" xfId="0" quotePrefix="1" applyFont="1" applyFill="1" applyBorder="1"/>
    <xf numFmtId="0" fontId="47" fillId="12" borderId="1" xfId="15" quotePrefix="1" applyFont="1" applyFill="1" applyBorder="1" applyAlignment="1">
      <alignment horizontal="center" vertical="center" wrapText="1"/>
    </xf>
    <xf numFmtId="0" fontId="27" fillId="0" borderId="1" xfId="15" quotePrefix="1" applyFont="1" applyBorder="1" applyAlignment="1"/>
    <xf numFmtId="0" fontId="139" fillId="9" borderId="1" xfId="0" quotePrefix="1" applyFont="1" applyFill="1" applyBorder="1" applyAlignment="1">
      <alignment horizontal="right" wrapText="1"/>
    </xf>
    <xf numFmtId="0" fontId="27" fillId="12" borderId="1" xfId="15" quotePrefix="1" applyFont="1" applyFill="1" applyBorder="1" applyAlignment="1">
      <alignment horizontal="left"/>
    </xf>
    <xf numFmtId="0" fontId="27" fillId="4" borderId="1" xfId="15" quotePrefix="1" applyFont="1" applyFill="1" applyBorder="1" applyAlignment="1"/>
    <xf numFmtId="176" fontId="140" fillId="0" borderId="0" xfId="0" quotePrefix="1" applyNumberFormat="1" applyFont="1" applyAlignment="1">
      <alignment horizontal="center" vertical="center"/>
    </xf>
    <xf numFmtId="0" fontId="103" fillId="0" borderId="1" xfId="0" quotePrefix="1" applyFont="1" applyBorder="1"/>
    <xf numFmtId="0" fontId="75" fillId="4" borderId="0" xfId="0" quotePrefix="1" applyFont="1" applyFill="1" applyAlignment="1">
      <alignment horizontal="right"/>
    </xf>
    <xf numFmtId="0" fontId="0" fillId="0" borderId="0" xfId="0" quotePrefix="1"/>
    <xf numFmtId="0" fontId="85" fillId="12" borderId="1" xfId="0" quotePrefix="1" applyFont="1" applyFill="1" applyBorder="1" applyAlignment="1">
      <alignment horizontal="left"/>
    </xf>
    <xf numFmtId="0" fontId="141" fillId="0" borderId="1" xfId="0" quotePrefix="1" applyFont="1" applyBorder="1"/>
    <xf numFmtId="0" fontId="142" fillId="0" borderId="1" xfId="0" quotePrefix="1" applyFont="1" applyBorder="1"/>
    <xf numFmtId="177" fontId="47" fillId="0" borderId="1" xfId="0" quotePrefix="1" applyNumberFormat="1" applyFont="1" applyBorder="1" applyAlignment="1">
      <alignment wrapText="1"/>
    </xf>
    <xf numFmtId="177" fontId="47" fillId="0" borderId="1" xfId="0" quotePrefix="1" applyNumberFormat="1" applyFont="1" applyBorder="1" applyAlignment="1">
      <alignment horizontal="left" vertical="center"/>
    </xf>
    <xf numFmtId="0" fontId="47" fillId="0" borderId="1" xfId="15" quotePrefix="1" applyFont="1" applyBorder="1" applyAlignment="1">
      <alignment horizontal="left"/>
    </xf>
    <xf numFmtId="0" fontId="27" fillId="0" borderId="1" xfId="15" quotePrefix="1" applyFont="1" applyBorder="1" applyAlignment="1">
      <alignment horizontal="left" wrapText="1"/>
    </xf>
    <xf numFmtId="177" fontId="189" fillId="0" borderId="1" xfId="28" quotePrefix="1" applyNumberFormat="1" applyBorder="1" applyAlignment="1">
      <alignment horizontal="left" vertical="center"/>
    </xf>
    <xf numFmtId="0" fontId="82" fillId="0" borderId="1" xfId="0" quotePrefix="1" applyFont="1" applyBorder="1"/>
    <xf numFmtId="0" fontId="81" fillId="0" borderId="1" xfId="0" quotePrefix="1" applyFont="1" applyBorder="1"/>
    <xf numFmtId="0" fontId="6" fillId="9" borderId="1" xfId="0" quotePrefix="1" applyFont="1" applyFill="1" applyBorder="1" applyAlignment="1">
      <alignment horizontal="left" wrapText="1" readingOrder="1"/>
    </xf>
    <xf numFmtId="0" fontId="78" fillId="0" borderId="1" xfId="0" quotePrefix="1" applyFont="1" applyBorder="1"/>
    <xf numFmtId="0" fontId="6" fillId="9" borderId="1" xfId="15" quotePrefix="1" applyFont="1" applyFill="1" applyBorder="1" applyAlignment="1">
      <alignment horizontal="left"/>
    </xf>
    <xf numFmtId="178" fontId="85" fillId="0" borderId="1" xfId="15" quotePrefix="1" applyNumberFormat="1" applyFont="1" applyBorder="1">
      <alignment vertical="center"/>
    </xf>
    <xf numFmtId="0" fontId="75" fillId="11" borderId="0" xfId="0" quotePrefix="1" applyFont="1" applyFill="1"/>
    <xf numFmtId="177" fontId="47" fillId="0" borderId="1" xfId="0" quotePrefix="1" applyNumberFormat="1" applyFont="1" applyBorder="1" applyAlignment="1">
      <alignment horizontal="left" vertical="center" wrapText="1"/>
    </xf>
    <xf numFmtId="0" fontId="6" fillId="0" borderId="1" xfId="15" quotePrefix="1" applyFont="1" applyBorder="1" applyAlignment="1">
      <alignment horizontal="left" vertical="center" wrapText="1"/>
    </xf>
    <xf numFmtId="0" fontId="6" fillId="0" borderId="1" xfId="0" quotePrefix="1" applyFont="1" applyBorder="1" applyAlignment="1">
      <alignment horizontal="left"/>
    </xf>
    <xf numFmtId="0" fontId="142" fillId="0" borderId="1" xfId="0" quotePrefix="1" applyFont="1" applyBorder="1" applyAlignment="1">
      <alignment horizontal="left"/>
    </xf>
    <xf numFmtId="0" fontId="74" fillId="9" borderId="1" xfId="0" quotePrefix="1" applyFont="1" applyFill="1" applyBorder="1" applyAlignment="1">
      <alignment wrapText="1" readingOrder="1"/>
    </xf>
    <xf numFmtId="177" fontId="24" fillId="0" borderId="1" xfId="15" quotePrefix="1" applyNumberFormat="1" applyFont="1" applyBorder="1" applyAlignment="1"/>
    <xf numFmtId="177" fontId="24" fillId="0" borderId="1" xfId="15" quotePrefix="1" applyNumberFormat="1" applyFont="1" applyBorder="1" applyAlignment="1">
      <alignment horizontal="left" vertical="center" wrapText="1"/>
    </xf>
    <xf numFmtId="0" fontId="150" fillId="0" borderId="0" xfId="26" quotePrefix="1" applyFont="1" applyAlignment="1"/>
    <xf numFmtId="0" fontId="105" fillId="0" borderId="1" xfId="0" quotePrefix="1" applyFont="1" applyBorder="1"/>
    <xf numFmtId="0" fontId="44" fillId="0" borderId="1" xfId="15" quotePrefix="1" applyFont="1" applyBorder="1" applyAlignment="1">
      <alignment horizontal="left"/>
    </xf>
    <xf numFmtId="0" fontId="37" fillId="0" borderId="1" xfId="0" quotePrefix="1" applyFont="1" applyBorder="1"/>
    <xf numFmtId="177" fontId="114" fillId="9" borderId="1" xfId="0" quotePrefix="1" applyNumberFormat="1" applyFont="1" applyFill="1" applyBorder="1" applyAlignment="1">
      <alignment horizontal="left" vertical="center" wrapText="1"/>
    </xf>
    <xf numFmtId="1" fontId="17" fillId="6" borderId="1" xfId="40" applyNumberFormat="1" applyFont="1" applyFill="1" applyBorder="1" applyAlignment="1">
      <alignment horizontal="center" vertical="center" wrapText="1"/>
    </xf>
    <xf numFmtId="0" fontId="18" fillId="3" borderId="7" xfId="17" applyFont="1" applyFill="1" applyBorder="1" applyAlignment="1">
      <alignment horizontal="left" vertical="center"/>
    </xf>
    <xf numFmtId="0" fontId="18" fillId="3" borderId="9" xfId="17" applyFont="1" applyFill="1" applyBorder="1" applyAlignment="1">
      <alignment horizontal="left" vertical="center"/>
    </xf>
    <xf numFmtId="0" fontId="18" fillId="3" borderId="8" xfId="17" applyFont="1" applyFill="1" applyBorder="1" applyAlignment="1">
      <alignment horizontal="left" vertical="center"/>
    </xf>
    <xf numFmtId="0" fontId="18" fillId="3" borderId="5" xfId="17" applyFont="1" applyFill="1" applyBorder="1" applyAlignment="1">
      <alignment horizontal="left" vertical="center"/>
    </xf>
    <xf numFmtId="0" fontId="18" fillId="3" borderId="6" xfId="17" applyFont="1" applyFill="1" applyBorder="1" applyAlignment="1">
      <alignment horizontal="left" vertical="center"/>
    </xf>
    <xf numFmtId="1" fontId="16" fillId="4" borderId="1" xfId="17" applyNumberFormat="1" applyFont="1" applyFill="1" applyBorder="1" applyAlignment="1">
      <alignment horizontal="left" vertical="center" wrapText="1"/>
    </xf>
    <xf numFmtId="0" fontId="0" fillId="24" borderId="0" xfId="0" applyFill="1"/>
    <xf numFmtId="0" fontId="0" fillId="25" borderId="0" xfId="0" applyFill="1"/>
    <xf numFmtId="14" fontId="47" fillId="24" borderId="1" xfId="0" applyNumberFormat="1" applyFont="1" applyFill="1" applyBorder="1" applyAlignment="1">
      <alignment horizontal="right" wrapText="1" readingOrder="1"/>
    </xf>
    <xf numFmtId="171" fontId="21" fillId="24" borderId="1" xfId="37" applyNumberFormat="1" applyFont="1" applyBorder="1" applyFill="1">
      <alignment vertical="center"/>
    </xf>
    <xf numFmtId="14" fontId="149" fillId="24" borderId="1" xfId="26" applyNumberFormat="1" applyFont="1" applyBorder="1" applyAlignment="1" applyFill="1">
      <alignment horizontal="left"/>
    </xf>
    <xf numFmtId="14" fontId="149" fillId="24" borderId="1" xfId="26" applyNumberFormat="1" applyFont="1" applyFill="1" applyBorder="1" applyAlignment="1">
      <alignment horizontal="left"/>
    </xf>
  </cellXfs>
  <cellStyles count="42">
    <cellStyle name="Comma [0] 2" xfId="2" xr:uid="{00000000-0005-0000-0000-000031000000}"/>
    <cellStyle name="Comma [0] 2 10" xfId="3" xr:uid="{00000000-0005-0000-0000-000032000000}"/>
    <cellStyle name="Comma 2" xfId="4" xr:uid="{00000000-0005-0000-0000-000033000000}"/>
    <cellStyle name="Comma 2 6" xfId="5" xr:uid="{00000000-0005-0000-0000-000034000000}"/>
    <cellStyle name="Excel Built-in Normal" xfId="6" xr:uid="{00000000-0005-0000-0000-000035000000}"/>
    <cellStyle name="Excel Built-in Normal 2" xfId="7" xr:uid="{00000000-0005-0000-0000-000036000000}"/>
    <cellStyle name="Hyperlink" xfId="1" builtinId="8"/>
    <cellStyle name="Hyperlink 2 13" xfId="8" xr:uid="{00000000-0005-0000-0000-000037000000}"/>
    <cellStyle name="Hyperlink 3" xfId="9" xr:uid="{00000000-0005-0000-0000-000038000000}"/>
    <cellStyle name="Hyperlink 3 5" xfId="10" xr:uid="{00000000-0005-0000-0000-000039000000}"/>
    <cellStyle name="Hyperlink 4" xfId="11" xr:uid="{00000000-0005-0000-0000-00003A000000}"/>
    <cellStyle name="Hyperlink 4 5" xfId="12" xr:uid="{00000000-0005-0000-0000-00003B000000}"/>
    <cellStyle name="Hyperlink 8" xfId="13" xr:uid="{00000000-0005-0000-0000-00003C000000}"/>
    <cellStyle name="Normal" xfId="0" builtinId="0"/>
    <cellStyle name="Normal 11 14 3 4 2" xfId="14" xr:uid="{00000000-0005-0000-0000-00003D000000}"/>
    <cellStyle name="Normal 2" xfId="15" xr:uid="{00000000-0005-0000-0000-00003E000000}"/>
    <cellStyle name="Normal 2 12" xfId="16" xr:uid="{00000000-0005-0000-0000-00003F000000}"/>
    <cellStyle name="Normal 2 2" xfId="17" xr:uid="{00000000-0005-0000-0000-000040000000}"/>
    <cellStyle name="Normal 2 2 2" xfId="18" xr:uid="{00000000-0005-0000-0000-000041000000}"/>
    <cellStyle name="Normal 2 2 2 4" xfId="19" xr:uid="{00000000-0005-0000-0000-000042000000}"/>
    <cellStyle name="Normal 2 2 3" xfId="20" xr:uid="{00000000-0005-0000-0000-000043000000}"/>
    <cellStyle name="Normal 2 3" xfId="21" xr:uid="{00000000-0005-0000-0000-000044000000}"/>
    <cellStyle name="Normal 2 3 4" xfId="22" xr:uid="{00000000-0005-0000-0000-000045000000}"/>
    <cellStyle name="Normal 2 4" xfId="23" xr:uid="{00000000-0005-0000-0000-000046000000}"/>
    <cellStyle name="Normal 3" xfId="24" xr:uid="{00000000-0005-0000-0000-000047000000}"/>
    <cellStyle name="Normal 3 6" xfId="25" xr:uid="{00000000-0005-0000-0000-000048000000}"/>
    <cellStyle name="Normal 4" xfId="26" xr:uid="{00000000-0005-0000-0000-000049000000}"/>
    <cellStyle name="Normal 4 12" xfId="27" xr:uid="{00000000-0005-0000-0000-00004A000000}"/>
    <cellStyle name="Normal 5" xfId="28" xr:uid="{00000000-0005-0000-0000-00004B000000}"/>
    <cellStyle name="Normal 6" xfId="29" xr:uid="{00000000-0005-0000-0000-00004C000000}"/>
    <cellStyle name="Normal 7 10" xfId="30" xr:uid="{00000000-0005-0000-0000-00004D000000}"/>
    <cellStyle name="Percent 10" xfId="31" xr:uid="{00000000-0005-0000-0000-00004E000000}"/>
    <cellStyle name="Percent 2 2" xfId="32" xr:uid="{00000000-0005-0000-0000-00004F000000}"/>
    <cellStyle name="Percent 3" xfId="33" xr:uid="{00000000-0005-0000-0000-000050000000}"/>
    <cellStyle name="Style 1" xfId="34" xr:uid="{00000000-0005-0000-0000-000051000000}"/>
    <cellStyle name="Style 1 5" xfId="35" xr:uid="{00000000-0005-0000-0000-000052000000}"/>
    <cellStyle name="Style 2" xfId="36" xr:uid="{00000000-0005-0000-0000-000053000000}"/>
    <cellStyle name="Style 3" xfId="37" xr:uid="{00000000-0005-0000-0000-000054000000}"/>
    <cellStyle name="Style 3 2" xfId="38" xr:uid="{00000000-0005-0000-0000-000055000000}"/>
    <cellStyle name="Style 3 2 4" xfId="39" xr:uid="{00000000-0005-0000-0000-000056000000}"/>
    <cellStyle name="TableStyleLight1" xfId="40" xr:uid="{00000000-0005-0000-0000-000057000000}"/>
    <cellStyle name="TableStyleLight1 5" xfId="41" xr:uid="{00000000-0005-0000-0000-000058000000}"/>
  </cellStyles>
  <dxfs count="2691">
    <dxf>
      <font>
        <color rgb="FF9C0006"/>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family val="2"/>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colors>
    <mruColors>
      <color rgb="FFFFFF00"/>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Markup" Type="http://schemas.openxmlformats.org/officeDocument/2006/relationships/worksheet" Target="worksheets/sheetMarkup.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10467</xdr:row>
      <xdr:rowOff>0</xdr:rowOff>
    </xdr:from>
    <xdr:to>
      <xdr:col>2</xdr:col>
      <xdr:colOff>168910</xdr:colOff>
      <xdr:row>10468</xdr:row>
      <xdr:rowOff>3178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r:link="rId2"/>
        <a:stretch>
          <a:fillRect/>
        </a:stretch>
      </xdr:blipFill>
      <xdr:spPr>
        <a:xfrm>
          <a:off x="1489075" y="2149645180"/>
          <a:ext cx="172720" cy="212725"/>
        </a:xfrm>
        <a:prstGeom prst="rect">
          <a:avLst/>
        </a:prstGeom>
        <a:noFill/>
        <a:ln>
          <a:noFill/>
        </a:ln>
      </xdr:spPr>
    </xdr:pic>
    <xdr:clientData/>
  </xdr:twoCellAnchor>
  <xdr:twoCellAnchor editAs="oneCell">
    <xdr:from>
      <xdr:col>2</xdr:col>
      <xdr:colOff>0</xdr:colOff>
      <xdr:row>10468</xdr:row>
      <xdr:rowOff>0</xdr:rowOff>
    </xdr:from>
    <xdr:to>
      <xdr:col>2</xdr:col>
      <xdr:colOff>168910</xdr:colOff>
      <xdr:row>10469</xdr:row>
      <xdr:rowOff>3175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r:link="rId2"/>
        <a:stretch>
          <a:fillRect/>
        </a:stretch>
      </xdr:blipFill>
      <xdr:spPr>
        <a:xfrm>
          <a:off x="1489075" y="2149854730"/>
          <a:ext cx="172720" cy="212725"/>
        </a:xfrm>
        <a:prstGeom prst="rect">
          <a:avLst/>
        </a:prstGeom>
        <a:noFill/>
        <a:ln>
          <a:noFill/>
        </a:ln>
      </xdr:spPr>
    </xdr:pic>
    <xdr:clientData/>
  </xdr:twoCellAnchor>
  <xdr:twoCellAnchor editAs="oneCell">
    <xdr:from>
      <xdr:col>3</xdr:col>
      <xdr:colOff>0</xdr:colOff>
      <xdr:row>17677</xdr:row>
      <xdr:rowOff>0</xdr:rowOff>
    </xdr:from>
    <xdr:to>
      <xdr:col>3</xdr:col>
      <xdr:colOff>205740</xdr:colOff>
      <xdr:row>17678</xdr:row>
      <xdr:rowOff>15244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r:link="rId2"/>
        <a:stretch>
          <a:fillRect/>
        </a:stretch>
      </xdr:blipFill>
      <xdr:spPr>
        <a:xfrm>
          <a:off x="3470275" y="3485659780"/>
          <a:ext cx="209550" cy="190500"/>
        </a:xfrm>
        <a:prstGeom prst="rect">
          <a:avLst/>
        </a:prstGeom>
        <a:noFill/>
        <a:ln>
          <a:noFill/>
        </a:ln>
      </xdr:spPr>
    </xdr:pic>
    <xdr:clientData/>
  </xdr:twoCellAnchor>
  <xdr:twoCellAnchor editAs="oneCell">
    <xdr:from>
      <xdr:col>11</xdr:col>
      <xdr:colOff>0</xdr:colOff>
      <xdr:row>14496</xdr:row>
      <xdr:rowOff>0</xdr:rowOff>
    </xdr:from>
    <xdr:to>
      <xdr:col>11</xdr:col>
      <xdr:colOff>209550</xdr:colOff>
      <xdr:row>14497</xdr:row>
      <xdr:rowOff>15240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r:link="rId2"/>
        <a:stretch>
          <a:fillRect/>
        </a:stretch>
      </xdr:blipFill>
      <xdr:spPr>
        <a:xfrm>
          <a:off x="29385260" y="2925894580"/>
          <a:ext cx="205740" cy="190500"/>
        </a:xfrm>
        <a:prstGeom prst="rect">
          <a:avLst/>
        </a:prstGeom>
        <a:noFill/>
        <a:ln>
          <a:noFill/>
        </a:ln>
      </xdr:spPr>
    </xdr:pic>
    <xdr:clientData/>
  </xdr:twoCellAnchor>
  <xdr:twoCellAnchor editAs="oneCell">
    <xdr:from>
      <xdr:col>3</xdr:col>
      <xdr:colOff>0</xdr:colOff>
      <xdr:row>14496</xdr:row>
      <xdr:rowOff>0</xdr:rowOff>
    </xdr:from>
    <xdr:to>
      <xdr:col>3</xdr:col>
      <xdr:colOff>209550</xdr:colOff>
      <xdr:row>14497</xdr:row>
      <xdr:rowOff>15240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r:link="rId2"/>
        <a:stretch>
          <a:fillRect/>
        </a:stretch>
      </xdr:blipFill>
      <xdr:spPr>
        <a:xfrm>
          <a:off x="3470275" y="2925894580"/>
          <a:ext cx="205740" cy="190500"/>
        </a:xfrm>
        <a:prstGeom prst="rect">
          <a:avLst/>
        </a:prstGeom>
        <a:noFill/>
        <a:ln>
          <a:noFill/>
        </a:ln>
      </xdr:spPr>
    </xdr:pic>
    <xdr:clientData/>
  </xdr:twoCellAnchor>
  <xdr:twoCellAnchor editAs="oneCell">
    <xdr:from>
      <xdr:col>10</xdr:col>
      <xdr:colOff>0</xdr:colOff>
      <xdr:row>2935</xdr:row>
      <xdr:rowOff>0</xdr:rowOff>
    </xdr:from>
    <xdr:to>
      <xdr:col>10</xdr:col>
      <xdr:colOff>168910</xdr:colOff>
      <xdr:row>2935</xdr:row>
      <xdr:rowOff>190500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r:link="rId2"/>
        <a:stretch>
          <a:fillRect/>
        </a:stretch>
      </xdr:blipFill>
      <xdr:spPr>
        <a:xfrm>
          <a:off x="24577675" y="598065860"/>
          <a:ext cx="165100" cy="190500"/>
        </a:xfrm>
        <a:prstGeom prst="rect">
          <a:avLst/>
        </a:prstGeom>
        <a:noFill/>
        <a:ln>
          <a:noFill/>
        </a:ln>
      </xdr:spPr>
    </xdr:pic>
    <xdr:clientData/>
  </xdr:twoCellAnchor>
  <xdr:twoCellAnchor editAs="oneCell">
    <xdr:from>
      <xdr:col>3</xdr:col>
      <xdr:colOff>0</xdr:colOff>
      <xdr:row>4103</xdr:row>
      <xdr:rowOff>0</xdr:rowOff>
    </xdr:from>
    <xdr:to>
      <xdr:col>3</xdr:col>
      <xdr:colOff>200025</xdr:colOff>
      <xdr:row>4104</xdr:row>
      <xdr:rowOff>19050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r:link="rId2"/>
        <a:stretch>
          <a:fillRect/>
        </a:stretch>
      </xdr:blipFill>
      <xdr:spPr>
        <a:xfrm>
          <a:off x="3470275" y="835943210"/>
          <a:ext cx="198120" cy="232410"/>
        </a:xfrm>
        <a:prstGeom prst="rect">
          <a:avLst/>
        </a:prstGeom>
        <a:noFill/>
        <a:ln>
          <a:noFill/>
        </a:ln>
      </xdr:spPr>
    </xdr:pic>
    <xdr:clientData/>
  </xdr:twoCellAnchor>
  <xdr:twoCellAnchor editAs="oneCell">
    <xdr:from>
      <xdr:col>2</xdr:col>
      <xdr:colOff>0</xdr:colOff>
      <xdr:row>4103</xdr:row>
      <xdr:rowOff>0</xdr:rowOff>
    </xdr:from>
    <xdr:to>
      <xdr:col>2</xdr:col>
      <xdr:colOff>200025</xdr:colOff>
      <xdr:row>4104</xdr:row>
      <xdr:rowOff>19050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r:link="rId2"/>
        <a:stretch>
          <a:fillRect/>
        </a:stretch>
      </xdr:blipFill>
      <xdr:spPr>
        <a:xfrm>
          <a:off x="1489075" y="835943210"/>
          <a:ext cx="198120" cy="232410"/>
        </a:xfrm>
        <a:prstGeom prst="rect">
          <a:avLst/>
        </a:prstGeom>
        <a:noFill/>
        <a:ln>
          <a:noFill/>
        </a:ln>
      </xdr:spPr>
    </xdr:pic>
    <xdr:clientData/>
  </xdr:twoCellAnchor>
  <xdr:twoCellAnchor editAs="oneCell">
    <xdr:from>
      <xdr:col>3</xdr:col>
      <xdr:colOff>0</xdr:colOff>
      <xdr:row>4102</xdr:row>
      <xdr:rowOff>0</xdr:rowOff>
    </xdr:from>
    <xdr:to>
      <xdr:col>3</xdr:col>
      <xdr:colOff>200025</xdr:colOff>
      <xdr:row>4103</xdr:row>
      <xdr:rowOff>19050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r:link="rId2"/>
        <a:stretch>
          <a:fillRect/>
        </a:stretch>
      </xdr:blipFill>
      <xdr:spPr>
        <a:xfrm>
          <a:off x="3470275" y="835733660"/>
          <a:ext cx="198120" cy="224790"/>
        </a:xfrm>
        <a:prstGeom prst="rect">
          <a:avLst/>
        </a:prstGeom>
        <a:noFill/>
        <a:ln>
          <a:noFill/>
        </a:ln>
      </xdr:spPr>
    </xdr:pic>
    <xdr:clientData/>
  </xdr:twoCellAnchor>
  <xdr:twoCellAnchor editAs="oneCell">
    <xdr:from>
      <xdr:col>3</xdr:col>
      <xdr:colOff>0</xdr:colOff>
      <xdr:row>4103</xdr:row>
      <xdr:rowOff>0</xdr:rowOff>
    </xdr:from>
    <xdr:to>
      <xdr:col>3</xdr:col>
      <xdr:colOff>200025</xdr:colOff>
      <xdr:row>4104</xdr:row>
      <xdr:rowOff>19050</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r:link="rId2"/>
        <a:stretch>
          <a:fillRect/>
        </a:stretch>
      </xdr:blipFill>
      <xdr:spPr>
        <a:xfrm>
          <a:off x="3470275" y="835943210"/>
          <a:ext cx="198120" cy="23241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2.%20C&#225;%20nh&#226;n/Huy&#7873;n%20Trang/M&#7851;u%20c&#225;%20nh&#226;n.xlsx" TargetMode="External"/><Relationship Id="rId2" Type="http://schemas.openxmlformats.org/officeDocument/2006/relationships/externalLinkPath" Target="file:///\\192.168.166.80\SBI_Prj\SBI_SBI%20REMIT\2.%20C&#225;%20nh&#226;n\Huy&#7873;n%20Trang\M&#7851;u%20c&#225;%20nh&#226;n.xlsx" TargetMode="External"/><Relationship Id="rId1" Type="http://schemas.openxmlformats.org/officeDocument/2006/relationships/externalLinkPath" Target="/SBI_SBI%20REMIT/2.%20C&#225;%20nh&#226;n/Huy&#7873;n%20Trang/M&#7851;u%20c&#225;%20nh&#226;n.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20C&#225;%20nh&#226;n/Tr&#7847;n%20H&#432;&#417;ng/M&#7851;u%20c&#7853;p%20nh&#7853;t%20data%20c&#225;%20nh&#226;n%202026_v1.xlsx" TargetMode="External"/><Relationship Id="rId2" Type="http://schemas.openxmlformats.org/officeDocument/2006/relationships/externalLinkPath" Target="file:///\\192.168.166.80\SBI_Prj\SBI_SBI%20REMIT\2.%20C&#225;%20nh&#226;n\Tr&#7847;n%20H&#432;&#417;ng\M&#7851;u%20c&#7853;p%20nh&#7853;t%20data%20c&#225;%20nh&#226;n%202026_v1.xlsx" TargetMode="External"/><Relationship Id="rId1" Type="http://schemas.openxmlformats.org/officeDocument/2006/relationships/externalLinkPath" Target="/SBI_SBI%20REMIT/2.%20C&#225;%20nh&#226;n/Tr&#7847;n%20H&#432;&#417;ng/M&#7851;u%20c&#7853;p%20nh&#7853;t%20data%20c&#225;%20nh&#226;n%202026_v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2.%20C&#225;%20nh&#226;n/85.%20B&#217;I%20NG&#7884;C%20&#193;NH/1" TargetMode="External"/><Relationship Id="rId1" Type="http://schemas.openxmlformats.org/officeDocument/2006/relationships/externalLinkPath" Target="/SBI_SBI%20REMIT/2.%20C&#225;%20nh&#226;n/85.%20B&#217;I%20NG&#7884;C%20&#193;NH/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 CSKH"/>
      <sheetName val="3. Other Tasks &amp; Working time"/>
      <sheetName val="Sheet1"/>
      <sheetName val="MAIL OP"/>
      <sheetName val="Ý kiến KH"/>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 CSKH"/>
      <sheetName val="2. Other Tasks &amp; Working time"/>
      <sheetName val="MAIL OP"/>
      <sheetName val="Ý kiến KH"/>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IL O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mailto:bich.dt@altius-link.com.vn" TargetMode="External"/><Relationship Id="rId3182" Type="http://schemas.openxmlformats.org/officeDocument/2006/relationships/hyperlink" Target="mailto:huong.tl@altius-link.com.vn" TargetMode="External"/><Relationship Id="rId3042" Type="http://schemas.openxmlformats.org/officeDocument/2006/relationships/hyperlink" Target="mailto:minh.dn@altius-link.com.vn" TargetMode="External"/><Relationship Id="rId170" Type="http://schemas.openxmlformats.org/officeDocument/2006/relationships/hyperlink" Target="mailto:duc.tt@altius-link.com.vn" TargetMode="External"/><Relationship Id="rId987" Type="http://schemas.openxmlformats.org/officeDocument/2006/relationships/hyperlink" Target="mailto:huong.tl@altius-link.com.vn" TargetMode="External"/><Relationship Id="rId2668" Type="http://schemas.openxmlformats.org/officeDocument/2006/relationships/hyperlink" Target="https://remit.lightning.force.com/lightning/r/Account/001Ic0000063D0c/view" TargetMode="External"/><Relationship Id="rId2875" Type="http://schemas.openxmlformats.org/officeDocument/2006/relationships/hyperlink" Target="mailto:duc.tt@altius-link.com.vn" TargetMode="External"/><Relationship Id="rId3719" Type="http://schemas.openxmlformats.org/officeDocument/2006/relationships/hyperlink" Target="https://remit.lightning.force.com/lightning/r/Account/0012r00000M2TK1/view" TargetMode="External"/><Relationship Id="rId847" Type="http://schemas.openxmlformats.org/officeDocument/2006/relationships/hyperlink" Target="mailto:thuy.ln@altius-link.com.vn" TargetMode="External"/><Relationship Id="rId1477" Type="http://schemas.openxmlformats.org/officeDocument/2006/relationships/hyperlink" Target="https://remit.lightning.force.com/lightning/r/Account/0012r000002tUwiAAE/view" TargetMode="External"/><Relationship Id="rId1684" Type="http://schemas.openxmlformats.org/officeDocument/2006/relationships/hyperlink" Target="mailto:duc.tt@altius-link.com.vn" TargetMode="External"/><Relationship Id="rId1891" Type="http://schemas.openxmlformats.org/officeDocument/2006/relationships/hyperlink" Target="https://remit.lightning.force.com/lightning/r/Account/0012r0000097VVo/view" TargetMode="External"/><Relationship Id="rId2528" Type="http://schemas.openxmlformats.org/officeDocument/2006/relationships/hyperlink" Target="mailto:duc.tt@altius-link.com.vn" TargetMode="External"/><Relationship Id="rId2735" Type="http://schemas.openxmlformats.org/officeDocument/2006/relationships/hyperlink" Target="mailto:ly.ntk@altius-link.com.vn" TargetMode="External"/><Relationship Id="rId2942" Type="http://schemas.openxmlformats.org/officeDocument/2006/relationships/hyperlink" Target="mailto:duc.tt@altius-link.com.vn" TargetMode="External"/><Relationship Id="rId707" Type="http://schemas.openxmlformats.org/officeDocument/2006/relationships/hyperlink" Target="mailto:minh.dn@altius-link.com.vn" TargetMode="External"/><Relationship Id="rId914" Type="http://schemas.openxmlformats.org/officeDocument/2006/relationships/hyperlink" Target="mailto:anh.np@altius-link.com.vn" TargetMode="External"/><Relationship Id="rId1337" Type="http://schemas.openxmlformats.org/officeDocument/2006/relationships/hyperlink" Target="mailto:duc.tt@altius-link.com.vn" TargetMode="External"/><Relationship Id="rId1544" Type="http://schemas.openxmlformats.org/officeDocument/2006/relationships/hyperlink" Target="https://remit.lightning.force.com/lightning/r/Account/0012r00000OvEmfAAF/view" TargetMode="External"/><Relationship Id="rId1751" Type="http://schemas.openxmlformats.org/officeDocument/2006/relationships/hyperlink" Target="https://remit.lightning.force.com/lightning/r/Account/0012r00000Ow8yXAAR/view" TargetMode="External"/><Relationship Id="rId2802" Type="http://schemas.openxmlformats.org/officeDocument/2006/relationships/hyperlink" Target="mailto:thuy.ln@altius-link.com.vn" TargetMode="External"/><Relationship Id="rId43" Type="http://schemas.openxmlformats.org/officeDocument/2006/relationships/hyperlink" Target="https://remit.lightning.force.com/lightning/r/Account/0012r000002tc6u/view" TargetMode="External"/><Relationship Id="rId1404" Type="http://schemas.openxmlformats.org/officeDocument/2006/relationships/hyperlink" Target="mailto:duc.tt@altius-link.com.vn" TargetMode="External"/><Relationship Id="rId1611" Type="http://schemas.openxmlformats.org/officeDocument/2006/relationships/hyperlink" Target="mailto:duc.tt@altius-link.com.vn" TargetMode="External"/><Relationship Id="rId3369" Type="http://schemas.openxmlformats.org/officeDocument/2006/relationships/hyperlink" Target="mailto:duc.tt@altius-link.com.vn" TargetMode="External"/><Relationship Id="rId3576" Type="http://schemas.openxmlformats.org/officeDocument/2006/relationships/hyperlink" Target="https://remit.lightning.force.com/lightning/r/Account/0012r00000OyDaa/view" TargetMode="External"/><Relationship Id="rId497" Type="http://schemas.openxmlformats.org/officeDocument/2006/relationships/hyperlink" Target="mailto:thuy.dt@altius-link.com.vn" TargetMode="External"/><Relationship Id="rId2178" Type="http://schemas.openxmlformats.org/officeDocument/2006/relationships/hyperlink" Target="mailto:thang.nt@altius-link.com.vn" TargetMode="External"/><Relationship Id="rId2385" Type="http://schemas.openxmlformats.org/officeDocument/2006/relationships/hyperlink" Target="https://remit.lightning.force.com/lightning/r/Account/0012r000002skc6AAA/view" TargetMode="External"/><Relationship Id="rId3229" Type="http://schemas.openxmlformats.org/officeDocument/2006/relationships/hyperlink" Target="https://remit.lightning.force.com/lightning/r/Account/0012r000002t8GBAAY/view" TargetMode="External"/><Relationship Id="rId357" Type="http://schemas.openxmlformats.org/officeDocument/2006/relationships/hyperlink" Target="mailto:anh.np@altius-link.com.vn" TargetMode="External"/><Relationship Id="rId1194" Type="http://schemas.openxmlformats.org/officeDocument/2006/relationships/hyperlink" Target="mailto:thuy.dt@altius-link.com.vn" TargetMode="External"/><Relationship Id="rId2038" Type="http://schemas.openxmlformats.org/officeDocument/2006/relationships/hyperlink" Target="https://remit.lightning.force.com/lightning/r/Account/0012r000003KnrKAAS/view" TargetMode="External"/><Relationship Id="rId2592" Type="http://schemas.openxmlformats.org/officeDocument/2006/relationships/hyperlink" Target="https://remit.lightning.force.com/lightning/r/Account/0012r000002tuxx/view" TargetMode="External"/><Relationship Id="rId3436" Type="http://schemas.openxmlformats.org/officeDocument/2006/relationships/hyperlink" Target="https://remit.lightning.force.com/lightning/r/Account/0012r000002uSXh/view" TargetMode="External"/><Relationship Id="rId3643" Type="http://schemas.openxmlformats.org/officeDocument/2006/relationships/hyperlink" Target="https://remit.lightning.force.com/lightning/r/Account/001Ic000007cBhuIAE/view" TargetMode="External"/><Relationship Id="rId217" Type="http://schemas.openxmlformats.org/officeDocument/2006/relationships/hyperlink" Target="https://remit.lightning.force.com/lightning/r/Account/0012r00000XHG3x/view" TargetMode="External"/><Relationship Id="rId564" Type="http://schemas.openxmlformats.org/officeDocument/2006/relationships/hyperlink" Target="mailto:thuy.ln@altius-link.com.vn" TargetMode="External"/><Relationship Id="rId771" Type="http://schemas.openxmlformats.org/officeDocument/2006/relationships/hyperlink" Target="https://remit.lightning.force.com/lightning/r/Account/0012r000007bXtb/view" TargetMode="External"/><Relationship Id="rId2245" Type="http://schemas.openxmlformats.org/officeDocument/2006/relationships/hyperlink" Target="mailto:ly.ntk@altius-link.com.vn" TargetMode="External"/><Relationship Id="rId2452" Type="http://schemas.openxmlformats.org/officeDocument/2006/relationships/hyperlink" Target="https://remit.lightning.force.com/lightning/r/Account/001RA00002BRlLOYA1/view" TargetMode="External"/><Relationship Id="rId3503" Type="http://schemas.openxmlformats.org/officeDocument/2006/relationships/hyperlink" Target="https://remit.lightning.force.com/lightning/r/Account/0012r000002taFLAAY/view" TargetMode="External"/><Relationship Id="rId3710" Type="http://schemas.openxmlformats.org/officeDocument/2006/relationships/hyperlink" Target="https://remit.lightning.force.com/lightning/r/Account/001RA00001tdTlD/view" TargetMode="External"/><Relationship Id="rId424" Type="http://schemas.openxmlformats.org/officeDocument/2006/relationships/hyperlink" Target="https://remit.lightning.force.com/lightning/r/Account/0012r00000UAYkfAAH/view" TargetMode="External"/><Relationship Id="rId631" Type="http://schemas.openxmlformats.org/officeDocument/2006/relationships/hyperlink" Target="mailto:ly.ntk@altius-link.com.vn" TargetMode="External"/><Relationship Id="rId1054" Type="http://schemas.openxmlformats.org/officeDocument/2006/relationships/hyperlink" Target="mailto:bich.dt@altius-link.com.vn" TargetMode="External"/><Relationship Id="rId1261" Type="http://schemas.openxmlformats.org/officeDocument/2006/relationships/hyperlink" Target="https://remit.lightning.force.com/lightning/r/0012r00000WsoDkAAJ/view" TargetMode="External"/><Relationship Id="rId2105" Type="http://schemas.openxmlformats.org/officeDocument/2006/relationships/hyperlink" Target="mailto:huong.tl@altius-link.com.vn" TargetMode="External"/><Relationship Id="rId2312" Type="http://schemas.openxmlformats.org/officeDocument/2006/relationships/hyperlink" Target="mailto:nguyen.nt@altius-link.com.vn" TargetMode="External"/><Relationship Id="rId1121" Type="http://schemas.openxmlformats.org/officeDocument/2006/relationships/hyperlink" Target="https://remit.lightning.force.com/lightning/r/Account/0012r00000M3mtX/view" TargetMode="External"/><Relationship Id="rId3086" Type="http://schemas.openxmlformats.org/officeDocument/2006/relationships/hyperlink" Target="mailto:anh.np@altius-link.com.vn" TargetMode="External"/><Relationship Id="rId3293" Type="http://schemas.openxmlformats.org/officeDocument/2006/relationships/hyperlink" Target="mailto:duc.tt@altius-link.com.vn" TargetMode="External"/><Relationship Id="rId1938" Type="http://schemas.openxmlformats.org/officeDocument/2006/relationships/hyperlink" Target="https://remit.lightning.force.com/lightning/r/Account/0012r00000TdGwrAAF/view" TargetMode="External"/><Relationship Id="rId3153" Type="http://schemas.openxmlformats.org/officeDocument/2006/relationships/hyperlink" Target="mailto:huong.tl@altius-link.com.vn" TargetMode="External"/><Relationship Id="rId3360" Type="http://schemas.openxmlformats.org/officeDocument/2006/relationships/hyperlink" Target="mailto:duc.tt@altius-link.com.vn" TargetMode="External"/><Relationship Id="rId281" Type="http://schemas.openxmlformats.org/officeDocument/2006/relationships/hyperlink" Target="mailto:ly.ntk@altius-link.com.vn" TargetMode="External"/><Relationship Id="rId3013" Type="http://schemas.openxmlformats.org/officeDocument/2006/relationships/hyperlink" Target="https://remit.lightning.force.com/lightning/r/Account/001RA00001GRO3EYAX/view" TargetMode="External"/><Relationship Id="rId141" Type="http://schemas.openxmlformats.org/officeDocument/2006/relationships/hyperlink" Target="mailto:duc.tt@altius-link.com.vn" TargetMode="External"/><Relationship Id="rId3220" Type="http://schemas.openxmlformats.org/officeDocument/2006/relationships/hyperlink" Target="https://remit.lightning.force.com/lightning/r/Account/0012r000002u4Pj/view" TargetMode="External"/><Relationship Id="rId7" Type="http://schemas.openxmlformats.org/officeDocument/2006/relationships/hyperlink" Target="https://remit.lightning.force.com/lightning/r/Contact/003RA00000gdsbRYAQ/view" TargetMode="External"/><Relationship Id="rId2779" Type="http://schemas.openxmlformats.org/officeDocument/2006/relationships/hyperlink" Target="https://remit.lightning.force.com/lightning/r/Account/0012r000002sFGZ/view" TargetMode="External"/><Relationship Id="rId2986" Type="http://schemas.openxmlformats.org/officeDocument/2006/relationships/hyperlink" Target="mailto:nguyen.nt@altius-link.com.vn" TargetMode="External"/><Relationship Id="rId958" Type="http://schemas.openxmlformats.org/officeDocument/2006/relationships/hyperlink" Target="mailto:anh.np@altius-link.com.vn" TargetMode="External"/><Relationship Id="rId1588" Type="http://schemas.openxmlformats.org/officeDocument/2006/relationships/hyperlink" Target="https://remit.lightning.force.com/lightning/r/Account/0012r000002uFc3AAE/view" TargetMode="External"/><Relationship Id="rId1795" Type="http://schemas.openxmlformats.org/officeDocument/2006/relationships/hyperlink" Target="https://remit.lightning.force.com/lightning/r/Account/0012r000002tmws/view" TargetMode="External"/><Relationship Id="rId2639" Type="http://schemas.openxmlformats.org/officeDocument/2006/relationships/hyperlink" Target="https://remit.lightning.force.com/lightning/r/Account/0012r00000Wrzmk/view" TargetMode="External"/><Relationship Id="rId2846" Type="http://schemas.openxmlformats.org/officeDocument/2006/relationships/hyperlink" Target="mailto:ly.ntk@altius-link.com.vn" TargetMode="External"/><Relationship Id="rId87" Type="http://schemas.openxmlformats.org/officeDocument/2006/relationships/hyperlink" Target="mailto:duc.tt@altius-link.com.vn" TargetMode="External"/><Relationship Id="rId818" Type="http://schemas.openxmlformats.org/officeDocument/2006/relationships/hyperlink" Target="https://remit.lightning.force.com/lightning/r/Account/0012r000002ttwVAAQ/view" TargetMode="External"/><Relationship Id="rId1448" Type="http://schemas.openxmlformats.org/officeDocument/2006/relationships/hyperlink" Target="https://remit.lightning.force.com/lightning/r/Account/0012r00000U97pIAAR/view" TargetMode="External"/><Relationship Id="rId1655" Type="http://schemas.openxmlformats.org/officeDocument/2006/relationships/hyperlink" Target="mailto:duc.tt@altius-link.com.vn" TargetMode="External"/><Relationship Id="rId2706" Type="http://schemas.openxmlformats.org/officeDocument/2006/relationships/hyperlink" Target="mailto:huong.pl@altius-link.com.vn" TargetMode="External"/><Relationship Id="rId1308" Type="http://schemas.openxmlformats.org/officeDocument/2006/relationships/hyperlink" Target="https://remit.lightning.force.com/lightning/r/Account/0012r00000IJNwrAAH/view" TargetMode="External"/><Relationship Id="rId1862" Type="http://schemas.openxmlformats.org/officeDocument/2006/relationships/hyperlink" Target="https://remit.lightning.force.com/lightning/r/Account/0012r00000M3msxAAB/view" TargetMode="External"/><Relationship Id="rId2913" Type="http://schemas.openxmlformats.org/officeDocument/2006/relationships/hyperlink" Target="mailto:duc.tt@altius-link.com.vn" TargetMode="External"/><Relationship Id="rId1515" Type="http://schemas.openxmlformats.org/officeDocument/2006/relationships/hyperlink" Target="https://remit.lightning.force.com/lightning/r/Account/0012r00000OBAdQAAX/view" TargetMode="External"/><Relationship Id="rId1722" Type="http://schemas.openxmlformats.org/officeDocument/2006/relationships/hyperlink" Target="mailto:duc.tt@altius-link.com.vn" TargetMode="External"/><Relationship Id="rId14" Type="http://schemas.openxmlformats.org/officeDocument/2006/relationships/hyperlink" Target="https://remit.lightning.force.com/lightning/r/Contact/003Ic000003WCAKIA4/view" TargetMode="External"/><Relationship Id="rId3687" Type="http://schemas.openxmlformats.org/officeDocument/2006/relationships/hyperlink" Target="https://remit.lightning.force.com/lightning/r/Account/0012r000002t09k/view" TargetMode="External"/><Relationship Id="rId2289" Type="http://schemas.openxmlformats.org/officeDocument/2006/relationships/hyperlink" Target="mailto:thuy.ln@altius-link.com.vn" TargetMode="External"/><Relationship Id="rId2496" Type="http://schemas.openxmlformats.org/officeDocument/2006/relationships/hyperlink" Target="mailto:thuy.dt@altius-link.com.vn" TargetMode="External"/><Relationship Id="rId3547" Type="http://schemas.openxmlformats.org/officeDocument/2006/relationships/hyperlink" Target="https://remit.lightning.force.com/lightning/r/Account/0012r000002sSnEAAU/view" TargetMode="External"/><Relationship Id="rId3754" Type="http://schemas.openxmlformats.org/officeDocument/2006/relationships/drawing" Target="../drawings/drawing1.xml"/><Relationship Id="rId468" Type="http://schemas.openxmlformats.org/officeDocument/2006/relationships/hyperlink" Target="https://remit.lightning.force.com/lightning/r/Account/0012r000007bM2GAAU/view" TargetMode="External"/><Relationship Id="rId675" Type="http://schemas.openxmlformats.org/officeDocument/2006/relationships/hyperlink" Target="https://remit.lightning.force.com/lightning/r/Account/0012r000002u4RW/view" TargetMode="External"/><Relationship Id="rId882" Type="http://schemas.openxmlformats.org/officeDocument/2006/relationships/hyperlink" Target="mailto:Ngothaonguyen2017.hcm@gmail.com" TargetMode="External"/><Relationship Id="rId1098" Type="http://schemas.openxmlformats.org/officeDocument/2006/relationships/hyperlink" Target="https://remit.lightning.force.com/lightning/r/Account/0012r000003Knb7AAC/view" TargetMode="External"/><Relationship Id="rId2149" Type="http://schemas.openxmlformats.org/officeDocument/2006/relationships/hyperlink" Target="mailto:anh.np@altius-link.com.vn" TargetMode="External"/><Relationship Id="rId2356" Type="http://schemas.openxmlformats.org/officeDocument/2006/relationships/hyperlink" Target="https://remit.lightning.force.com/lightning/r/Account/001RA00001COiqK/view" TargetMode="External"/><Relationship Id="rId2563" Type="http://schemas.openxmlformats.org/officeDocument/2006/relationships/hyperlink" Target="mailto:duc.tt@altius-link.com.vn" TargetMode="External"/><Relationship Id="rId2770" Type="http://schemas.openxmlformats.org/officeDocument/2006/relationships/hyperlink" Target="https://remit.lightning.force.com/lightning/r/Account/0012r000002tc6u/view" TargetMode="External"/><Relationship Id="rId3407" Type="http://schemas.openxmlformats.org/officeDocument/2006/relationships/hyperlink" Target="mailto:minh.dn@altius-link.com.vn" TargetMode="External"/><Relationship Id="rId3614" Type="http://schemas.openxmlformats.org/officeDocument/2006/relationships/hyperlink" Target="mailto:thuy.dt@altius-link.com.vn" TargetMode="External"/><Relationship Id="rId328" Type="http://schemas.openxmlformats.org/officeDocument/2006/relationships/hyperlink" Target="mailto:ly.ntk@altius-link.com.vn" TargetMode="External"/><Relationship Id="rId535" Type="http://schemas.openxmlformats.org/officeDocument/2006/relationships/hyperlink" Target="https://remit.lightning.force.com/lightning/r/Contact/0032r00000YeIMgAAN/view" TargetMode="External"/><Relationship Id="rId742" Type="http://schemas.openxmlformats.org/officeDocument/2006/relationships/hyperlink" Target="mailto:huong.tl@altius-link.com.vn" TargetMode="External"/><Relationship Id="rId1165" Type="http://schemas.openxmlformats.org/officeDocument/2006/relationships/hyperlink" Target="mailto:thuy.dt@altius-link.com.vn" TargetMode="External"/><Relationship Id="rId1372" Type="http://schemas.openxmlformats.org/officeDocument/2006/relationships/hyperlink" Target="mailto:duc.tt@altius-link.com.vn" TargetMode="External"/><Relationship Id="rId2009" Type="http://schemas.openxmlformats.org/officeDocument/2006/relationships/hyperlink" Target="mailto:anh.np@altius-link.com.vn" TargetMode="External"/><Relationship Id="rId2216" Type="http://schemas.openxmlformats.org/officeDocument/2006/relationships/hyperlink" Target="https://remit.lightning.force.com/lightning/r/Account/0012r000002uRYI/view" TargetMode="External"/><Relationship Id="rId2423" Type="http://schemas.openxmlformats.org/officeDocument/2006/relationships/hyperlink" Target="mailto:huong.tl@altius-link.com.vn" TargetMode="External"/><Relationship Id="rId2630" Type="http://schemas.openxmlformats.org/officeDocument/2006/relationships/hyperlink" Target="https://remit.lightning.force.com/lightning/r/Account/0012r000002u8Fm/view" TargetMode="External"/><Relationship Id="rId602" Type="http://schemas.openxmlformats.org/officeDocument/2006/relationships/hyperlink" Target="mailto:ly.ntk@altius-link.com.vn" TargetMode="External"/><Relationship Id="rId1025" Type="http://schemas.openxmlformats.org/officeDocument/2006/relationships/hyperlink" Target="mailto:huong.pl@altius-link.com.vn" TargetMode="External"/><Relationship Id="rId1232" Type="http://schemas.openxmlformats.org/officeDocument/2006/relationships/hyperlink" Target="mailto:thuy.ln@altius-link.com.vn" TargetMode="External"/><Relationship Id="rId3197" Type="http://schemas.openxmlformats.org/officeDocument/2006/relationships/hyperlink" Target="https://remit.lightning.force.com/lightning/r/Account/0012r00000ILII5/view" TargetMode="External"/><Relationship Id="rId3057" Type="http://schemas.openxmlformats.org/officeDocument/2006/relationships/hyperlink" Target="mailto:anh.np@altius-link.com.vn" TargetMode="External"/><Relationship Id="rId185" Type="http://schemas.openxmlformats.org/officeDocument/2006/relationships/hyperlink" Target="https://remit.lightning.force.com/lightning/r/Account/0012r000002td4u/view" TargetMode="External"/><Relationship Id="rId1909" Type="http://schemas.openxmlformats.org/officeDocument/2006/relationships/hyperlink" Target="https://remit.lightning.force.com/lightning/r/Account/0012r00000OvZcqAAF/view" TargetMode="External"/><Relationship Id="rId3264" Type="http://schemas.openxmlformats.org/officeDocument/2006/relationships/hyperlink" Target="mailto:duc.tt@altius-link.com.vn" TargetMode="External"/><Relationship Id="rId3471" Type="http://schemas.openxmlformats.org/officeDocument/2006/relationships/hyperlink" Target="mailto:bich.dt@altius-link.com.vn" TargetMode="External"/><Relationship Id="rId392" Type="http://schemas.openxmlformats.org/officeDocument/2006/relationships/hyperlink" Target="https://remit.lightning.force.com/lightning/r/Account/0012r00000Z6jPpAAJ/view" TargetMode="External"/><Relationship Id="rId2073" Type="http://schemas.openxmlformats.org/officeDocument/2006/relationships/hyperlink" Target="mailto:minh.dn@altius-link.com.vn" TargetMode="External"/><Relationship Id="rId2280" Type="http://schemas.openxmlformats.org/officeDocument/2006/relationships/hyperlink" Target="mailto:thuy.ln@altius-link.com.vn" TargetMode="External"/><Relationship Id="rId3124" Type="http://schemas.openxmlformats.org/officeDocument/2006/relationships/hyperlink" Target="https://remit.lightning.force.com/lightning/r/Account/0012r00000Ow8twAAB/view" TargetMode="External"/><Relationship Id="rId3331" Type="http://schemas.openxmlformats.org/officeDocument/2006/relationships/hyperlink" Target="mailto:duc.tt@altius-link.com.vn" TargetMode="External"/><Relationship Id="rId252" Type="http://schemas.openxmlformats.org/officeDocument/2006/relationships/hyperlink" Target="https://remit.lightning.force.com/lightning/r/Account/0012r00000aWagd/view" TargetMode="External"/><Relationship Id="rId2140" Type="http://schemas.openxmlformats.org/officeDocument/2006/relationships/hyperlink" Target="https://remit.lightning.force.com/lightning/r/Account/0012r00000OwR18AAF/view" TargetMode="External"/><Relationship Id="rId112" Type="http://schemas.openxmlformats.org/officeDocument/2006/relationships/hyperlink" Target="mailto:duc.tt@altius-link.com.vn" TargetMode="External"/><Relationship Id="rId1699" Type="http://schemas.openxmlformats.org/officeDocument/2006/relationships/hyperlink" Target="mailto:duc.tt@altius-link.com.vn" TargetMode="External"/><Relationship Id="rId2000" Type="http://schemas.openxmlformats.org/officeDocument/2006/relationships/hyperlink" Target="mailto:thang.nt@altius-link.com.vn" TargetMode="External"/><Relationship Id="rId2957" Type="http://schemas.openxmlformats.org/officeDocument/2006/relationships/hyperlink" Target="mailto:duc.tt@altius-link.com.vn" TargetMode="External"/><Relationship Id="rId929" Type="http://schemas.openxmlformats.org/officeDocument/2006/relationships/hyperlink" Target="mailto:anh.np@altius-link.com.vn" TargetMode="External"/><Relationship Id="rId1559" Type="http://schemas.openxmlformats.org/officeDocument/2006/relationships/hyperlink" Target="https://remit.lightning.force.com/lightning/r/Account/0012r000002tfGFAAY/view" TargetMode="External"/><Relationship Id="rId1766" Type="http://schemas.openxmlformats.org/officeDocument/2006/relationships/hyperlink" Target="https://remit.lightning.force.com/lightning/r/Account/0012r000002u5dv/view" TargetMode="External"/><Relationship Id="rId1973" Type="http://schemas.openxmlformats.org/officeDocument/2006/relationships/hyperlink" Target="mailto:thuy.ln@altius-link.com.vn" TargetMode="External"/><Relationship Id="rId2817" Type="http://schemas.openxmlformats.org/officeDocument/2006/relationships/hyperlink" Target="mailto:thuy.ln@altius-link.com.vn" TargetMode="External"/><Relationship Id="rId58" Type="http://schemas.openxmlformats.org/officeDocument/2006/relationships/hyperlink" Target="mailto:huong.pl@altius-link.com.vn" TargetMode="External"/><Relationship Id="rId1419" Type="http://schemas.openxmlformats.org/officeDocument/2006/relationships/hyperlink" Target="mailto:duc.tt@altius-link.com.vn" TargetMode="External"/><Relationship Id="rId1626" Type="http://schemas.openxmlformats.org/officeDocument/2006/relationships/hyperlink" Target="mailto:duc.tt@altius-link.com.vn" TargetMode="External"/><Relationship Id="rId1833" Type="http://schemas.openxmlformats.org/officeDocument/2006/relationships/hyperlink" Target="mailto:bich.dt@altius-link.com.vn" TargetMode="External"/><Relationship Id="rId1900" Type="http://schemas.openxmlformats.org/officeDocument/2006/relationships/hyperlink" Target="https://remit.lightning.force.com/lightning/r/Account/0012r000003NBMWAA4/view" TargetMode="External"/><Relationship Id="rId3658" Type="http://schemas.openxmlformats.org/officeDocument/2006/relationships/hyperlink" Target="mailto:thuy.dt@altius-link.com.vn" TargetMode="External"/><Relationship Id="rId579" Type="http://schemas.openxmlformats.org/officeDocument/2006/relationships/hyperlink" Target="mailto:thuy.ln@altius-link.com.vn" TargetMode="External"/><Relationship Id="rId786" Type="http://schemas.openxmlformats.org/officeDocument/2006/relationships/hyperlink" Target="https://remit.lightning.force.com/lightning/r/Account/0012r00000Lu7KJ/view" TargetMode="External"/><Relationship Id="rId993" Type="http://schemas.openxmlformats.org/officeDocument/2006/relationships/hyperlink" Target="mailto:huong.tl@altius-link.com.vn" TargetMode="External"/><Relationship Id="rId2467" Type="http://schemas.openxmlformats.org/officeDocument/2006/relationships/hyperlink" Target="https://remit.lightning.force.com/lightning/r/Account/0012r000002t0sc/view" TargetMode="External"/><Relationship Id="rId2674" Type="http://schemas.openxmlformats.org/officeDocument/2006/relationships/hyperlink" Target="https://remit.lightning.force.com/lightning/r/Account/0012r00000Lui0S/view" TargetMode="External"/><Relationship Id="rId3518" Type="http://schemas.openxmlformats.org/officeDocument/2006/relationships/hyperlink" Target="https://remit.lightning.force.com/lightning/r/Account/0012r0000097VVo/view" TargetMode="External"/><Relationship Id="rId439" Type="http://schemas.openxmlformats.org/officeDocument/2006/relationships/hyperlink" Target="https://remit.lightning.force.com/lightning/r/Account/0012r00000B72vOAAR/view" TargetMode="External"/><Relationship Id="rId646" Type="http://schemas.openxmlformats.org/officeDocument/2006/relationships/hyperlink" Target="mailto:ly.ntk@altius-link.com.vn" TargetMode="External"/><Relationship Id="rId1069" Type="http://schemas.openxmlformats.org/officeDocument/2006/relationships/hyperlink" Target="mailto:ly.ntk@altius-link.com.vn" TargetMode="External"/><Relationship Id="rId1276" Type="http://schemas.openxmlformats.org/officeDocument/2006/relationships/hyperlink" Target="https://remit.lightning.force.com/lightning/r/Account/0012r00000XjeU1/view" TargetMode="External"/><Relationship Id="rId1483" Type="http://schemas.openxmlformats.org/officeDocument/2006/relationships/hyperlink" Target="mailto:thang.nt@altius-link.com.vn" TargetMode="External"/><Relationship Id="rId2327" Type="http://schemas.openxmlformats.org/officeDocument/2006/relationships/hyperlink" Target="mailto:nguyen.nt@altius-link.com.vn" TargetMode="External"/><Relationship Id="rId2881" Type="http://schemas.openxmlformats.org/officeDocument/2006/relationships/hyperlink" Target="mailto:duc.tt@altius-link.com.vn" TargetMode="External"/><Relationship Id="rId3725" Type="http://schemas.openxmlformats.org/officeDocument/2006/relationships/hyperlink" Target="https://remit.lightning.force.com/lightning/r/Account/0012r000002tnPR/view" TargetMode="External"/><Relationship Id="rId506" Type="http://schemas.openxmlformats.org/officeDocument/2006/relationships/hyperlink" Target="mailto:thuy.dt@altius-link.com.vn" TargetMode="External"/><Relationship Id="rId853" Type="http://schemas.openxmlformats.org/officeDocument/2006/relationships/hyperlink" Target="mailto:thuy.ln@altius-link.com.vn" TargetMode="External"/><Relationship Id="rId1136" Type="http://schemas.openxmlformats.org/officeDocument/2006/relationships/hyperlink" Target="https://remit.lightning.force.com/lightning/r/Account/0012r00000aVu6oAAC/view" TargetMode="External"/><Relationship Id="rId1690" Type="http://schemas.openxmlformats.org/officeDocument/2006/relationships/hyperlink" Target="mailto:duc.tt@altius-link.com.vn" TargetMode="External"/><Relationship Id="rId2534" Type="http://schemas.openxmlformats.org/officeDocument/2006/relationships/hyperlink" Target="mailto:duc.tt@altius-link.com.vn" TargetMode="External"/><Relationship Id="rId2741" Type="http://schemas.openxmlformats.org/officeDocument/2006/relationships/hyperlink" Target="mailto:ly.ntk@altius-link.com.vn" TargetMode="External"/><Relationship Id="rId713" Type="http://schemas.openxmlformats.org/officeDocument/2006/relationships/hyperlink" Target="https://remit.lightning.force.com/lightning/r/Account/0012r000002tYtUAAU/view" TargetMode="External"/><Relationship Id="rId920" Type="http://schemas.openxmlformats.org/officeDocument/2006/relationships/hyperlink" Target="mailto:anh.np@altius-link.com.vn" TargetMode="External"/><Relationship Id="rId1343" Type="http://schemas.openxmlformats.org/officeDocument/2006/relationships/hyperlink" Target="mailto:duc.tt@altius-link.com.vn" TargetMode="External"/><Relationship Id="rId1550" Type="http://schemas.openxmlformats.org/officeDocument/2006/relationships/hyperlink" Target="https://remit.lightning.force.com/lightning/r/Account/0012r00000UA7exAAD/view" TargetMode="External"/><Relationship Id="rId2601" Type="http://schemas.openxmlformats.org/officeDocument/2006/relationships/hyperlink" Target="https://remit.lightning.force.com/lightning/r/Account/0012r000002tUwi/view" TargetMode="External"/><Relationship Id="rId1203" Type="http://schemas.openxmlformats.org/officeDocument/2006/relationships/hyperlink" Target="mailto:thuy.dt@altius-link.com.vn" TargetMode="External"/><Relationship Id="rId1410" Type="http://schemas.openxmlformats.org/officeDocument/2006/relationships/hyperlink" Target="mailto:duc.tt@altius-link.com.vn" TargetMode="External"/><Relationship Id="rId3168" Type="http://schemas.openxmlformats.org/officeDocument/2006/relationships/hyperlink" Target="mailto:huong.tl@altius-link.com.vn" TargetMode="External"/><Relationship Id="rId3375" Type="http://schemas.openxmlformats.org/officeDocument/2006/relationships/hyperlink" Target="https://remit.lightning.force.com/lightning/r/Account/0012r000002sceEAAQ/view" TargetMode="External"/><Relationship Id="rId3582" Type="http://schemas.openxmlformats.org/officeDocument/2006/relationships/hyperlink" Target="https://remit.lightning.force.com/lightning/r/Account/0012r00000M456g/view" TargetMode="External"/><Relationship Id="rId296" Type="http://schemas.openxmlformats.org/officeDocument/2006/relationships/hyperlink" Target="mailto:ly.ntk@altius-link.com.vn" TargetMode="External"/><Relationship Id="rId2184" Type="http://schemas.openxmlformats.org/officeDocument/2006/relationships/hyperlink" Target="mailto:thang.nt@altius-link.com.vn" TargetMode="External"/><Relationship Id="rId2391" Type="http://schemas.openxmlformats.org/officeDocument/2006/relationships/hyperlink" Target="mailto:bich.dt@altius-link.com.vn" TargetMode="External"/><Relationship Id="rId3028" Type="http://schemas.openxmlformats.org/officeDocument/2006/relationships/hyperlink" Target="mailto:minh.dn@altius-link.com.vn" TargetMode="External"/><Relationship Id="rId3235" Type="http://schemas.openxmlformats.org/officeDocument/2006/relationships/hyperlink" Target="mailto:thuy.ln@altius-link.com.vn" TargetMode="External"/><Relationship Id="rId3442" Type="http://schemas.openxmlformats.org/officeDocument/2006/relationships/hyperlink" Target="mailto:anhvan20144@gmail.com" TargetMode="External"/><Relationship Id="rId156" Type="http://schemas.openxmlformats.org/officeDocument/2006/relationships/hyperlink" Target="mailto:duc.tt@altius-link.com.vn" TargetMode="External"/><Relationship Id="rId363" Type="http://schemas.openxmlformats.org/officeDocument/2006/relationships/hyperlink" Target="mailto:anh.np@altius-link.com.vn" TargetMode="External"/><Relationship Id="rId570" Type="http://schemas.openxmlformats.org/officeDocument/2006/relationships/hyperlink" Target="mailto:thuy.ln@altius-link.com.vn" TargetMode="External"/><Relationship Id="rId2044" Type="http://schemas.openxmlformats.org/officeDocument/2006/relationships/hyperlink" Target="https://remit.lightning.force.com/lightning/r/Account/0012r00000ZsPKTAA3/view" TargetMode="External"/><Relationship Id="rId2251" Type="http://schemas.openxmlformats.org/officeDocument/2006/relationships/hyperlink" Target="mailto:ly.ntk@altius-link.com.vn" TargetMode="External"/><Relationship Id="rId3302" Type="http://schemas.openxmlformats.org/officeDocument/2006/relationships/hyperlink" Target="mailto:duc.tt@altius-link.com.vn" TargetMode="External"/><Relationship Id="rId223" Type="http://schemas.openxmlformats.org/officeDocument/2006/relationships/hyperlink" Target="https://remit.lightning.force.com/lightning/r/Account/001Ic000002Xq7K/view" TargetMode="External"/><Relationship Id="rId430" Type="http://schemas.openxmlformats.org/officeDocument/2006/relationships/hyperlink" Target="https://remit.lightning.force.com/lightning/r/Account/001Ic000002W1vhIAC/view" TargetMode="External"/><Relationship Id="rId1060" Type="http://schemas.openxmlformats.org/officeDocument/2006/relationships/hyperlink" Target="mailto:ly.ntk@altius-link.com.vn" TargetMode="External"/><Relationship Id="rId2111" Type="http://schemas.openxmlformats.org/officeDocument/2006/relationships/hyperlink" Target="mailto:huong.tl@altius-link.com.vn" TargetMode="External"/><Relationship Id="rId1877" Type="http://schemas.openxmlformats.org/officeDocument/2006/relationships/hyperlink" Target="https://remit.lightning.force.com/lightning/r/Account/0012r000002ttwV/view" TargetMode="External"/><Relationship Id="rId2928" Type="http://schemas.openxmlformats.org/officeDocument/2006/relationships/hyperlink" Target="mailto:duc.tt@altius-link.com.vn" TargetMode="External"/><Relationship Id="rId1737" Type="http://schemas.openxmlformats.org/officeDocument/2006/relationships/hyperlink" Target="https://remit.lightning.force.com/lightning/r/Account/0012r000003O3wU/view" TargetMode="External"/><Relationship Id="rId1944" Type="http://schemas.openxmlformats.org/officeDocument/2006/relationships/hyperlink" Target="https://remit.lightning.force.com/lightning/r/Account/0012r000002u9Z4AAI/view" TargetMode="External"/><Relationship Id="rId3092" Type="http://schemas.openxmlformats.org/officeDocument/2006/relationships/hyperlink" Target="mailto:anh.np@altius-link.com.vn" TargetMode="External"/><Relationship Id="rId29" Type="http://schemas.openxmlformats.org/officeDocument/2006/relationships/hyperlink" Target="https://remit.lightning.force.com/lightning/r/Account/0012r000002u76kAAA/view" TargetMode="External"/><Relationship Id="rId1804" Type="http://schemas.openxmlformats.org/officeDocument/2006/relationships/hyperlink" Target="mailto:thuy.dt@altius-link.com.vn" TargetMode="External"/><Relationship Id="rId897" Type="http://schemas.openxmlformats.org/officeDocument/2006/relationships/hyperlink" Target="mailto:anh.np@altius-link.com.vn" TargetMode="External"/><Relationship Id="rId2578" Type="http://schemas.openxmlformats.org/officeDocument/2006/relationships/hyperlink" Target="mailto:bach.vh@altius-link.com.vn" TargetMode="External"/><Relationship Id="rId2785" Type="http://schemas.openxmlformats.org/officeDocument/2006/relationships/hyperlink" Target="https://remit.lightning.force.com/lightning/r/Account/001RA00002jeXTt/view" TargetMode="External"/><Relationship Id="rId2992" Type="http://schemas.openxmlformats.org/officeDocument/2006/relationships/hyperlink" Target="mailto:nguyen.nt@altius-link.com.vn" TargetMode="External"/><Relationship Id="rId3629" Type="http://schemas.openxmlformats.org/officeDocument/2006/relationships/hyperlink" Target="https://remit.lightning.force.com/lightning/r/Account/0012r000002t9HO/view" TargetMode="External"/><Relationship Id="rId757" Type="http://schemas.openxmlformats.org/officeDocument/2006/relationships/hyperlink" Target="mailto:huong.pl@altius-link.com.vn" TargetMode="External"/><Relationship Id="rId964" Type="http://schemas.openxmlformats.org/officeDocument/2006/relationships/hyperlink" Target="https://remit.lightning.force.com/lightning/r/Account/0012r000002sGKBAA2/view" TargetMode="External"/><Relationship Id="rId1387" Type="http://schemas.openxmlformats.org/officeDocument/2006/relationships/hyperlink" Target="mailto:duc.tt@altius-link.com.vn" TargetMode="External"/><Relationship Id="rId1594" Type="http://schemas.openxmlformats.org/officeDocument/2006/relationships/hyperlink" Target="mailto:tu.nt1@altius-link.com.vn" TargetMode="External"/><Relationship Id="rId2438" Type="http://schemas.openxmlformats.org/officeDocument/2006/relationships/hyperlink" Target="https://remit.lightning.force.com/lightning/r/Account/001Ic000007cBfu/view" TargetMode="External"/><Relationship Id="rId2645" Type="http://schemas.openxmlformats.org/officeDocument/2006/relationships/hyperlink" Target="https://remit.lightning.force.com/lightning/r/Account/0012r000009ZWfe/view" TargetMode="External"/><Relationship Id="rId2852" Type="http://schemas.openxmlformats.org/officeDocument/2006/relationships/hyperlink" Target="mailto:ly.ntk@altius-link.com.vn" TargetMode="External"/><Relationship Id="rId93" Type="http://schemas.openxmlformats.org/officeDocument/2006/relationships/hyperlink" Target="mailto:duc.tt@altius-link.com.vn" TargetMode="External"/><Relationship Id="rId617" Type="http://schemas.openxmlformats.org/officeDocument/2006/relationships/hyperlink" Target="mailto:ly.ntk@altius-link.com.vn" TargetMode="External"/><Relationship Id="rId824" Type="http://schemas.openxmlformats.org/officeDocument/2006/relationships/hyperlink" Target="https://remit.lightning.force.com/lightning/r/Account/0012r00000BrfCdAAJ/view" TargetMode="External"/><Relationship Id="rId1247" Type="http://schemas.openxmlformats.org/officeDocument/2006/relationships/hyperlink" Target="mailto:thang.nt@altius-link.com.vn" TargetMode="External"/><Relationship Id="rId1454" Type="http://schemas.openxmlformats.org/officeDocument/2006/relationships/hyperlink" Target="https://remit.lightning.force.com/lightning/r/Account/0012r000002sdUX/view" TargetMode="External"/><Relationship Id="rId1661" Type="http://schemas.openxmlformats.org/officeDocument/2006/relationships/hyperlink" Target="mailto:duc.tt@altius-link.com.vn" TargetMode="External"/><Relationship Id="rId2505" Type="http://schemas.openxmlformats.org/officeDocument/2006/relationships/hyperlink" Target="mailto:duc.tt@altius-link.com.vn" TargetMode="External"/><Relationship Id="rId2712" Type="http://schemas.openxmlformats.org/officeDocument/2006/relationships/hyperlink" Target="mailto:huong.pl@altius-link.com.vn" TargetMode="External"/><Relationship Id="rId1107" Type="http://schemas.openxmlformats.org/officeDocument/2006/relationships/hyperlink" Target="https://remit.lightning.force.com/lightning/r/Account/0012r000002tuOUAAY/view" TargetMode="External"/><Relationship Id="rId1314" Type="http://schemas.openxmlformats.org/officeDocument/2006/relationships/hyperlink" Target="https://remit.lightning.force.com/lightning/r/Account/0012r00000M3zHXAAZ/view" TargetMode="External"/><Relationship Id="rId1521" Type="http://schemas.openxmlformats.org/officeDocument/2006/relationships/hyperlink" Target="https://remit.lightning.force.com/lightning/r/0012r00000OwQxDAAV/view" TargetMode="External"/><Relationship Id="rId3279" Type="http://schemas.openxmlformats.org/officeDocument/2006/relationships/hyperlink" Target="mailto:duc.tt@altius-link.com.vn" TargetMode="External"/><Relationship Id="rId3486" Type="http://schemas.openxmlformats.org/officeDocument/2006/relationships/hyperlink" Target="mailto:nguyen.nt@altius-link.com.vn" TargetMode="External"/><Relationship Id="rId3693" Type="http://schemas.openxmlformats.org/officeDocument/2006/relationships/hyperlink" Target="mailto:ly.ntk@altius-link.com.vn" TargetMode="External"/><Relationship Id="rId20" Type="http://schemas.openxmlformats.org/officeDocument/2006/relationships/hyperlink" Target="https://remit.lightning.force.com/lightning/r/Account/0012r000003L0ynAAC/view" TargetMode="External"/><Relationship Id="rId2088" Type="http://schemas.openxmlformats.org/officeDocument/2006/relationships/hyperlink" Target="mailto:huong.tl@altius-link.com.vn" TargetMode="External"/><Relationship Id="rId2295" Type="http://schemas.openxmlformats.org/officeDocument/2006/relationships/hyperlink" Target="mailto:thuy.ln@altius-link.com.vn" TargetMode="External"/><Relationship Id="rId3139" Type="http://schemas.openxmlformats.org/officeDocument/2006/relationships/hyperlink" Target="https://remit.lightning.force.com/lightning/r/Account/0012r00000YRxEn/view" TargetMode="External"/><Relationship Id="rId3346" Type="http://schemas.openxmlformats.org/officeDocument/2006/relationships/hyperlink" Target="mailto:duc.tt@altius-link.com.vn" TargetMode="External"/><Relationship Id="rId267" Type="http://schemas.openxmlformats.org/officeDocument/2006/relationships/hyperlink" Target="mailto:minh.dn@altius-link.com.vn" TargetMode="External"/><Relationship Id="rId474" Type="http://schemas.openxmlformats.org/officeDocument/2006/relationships/hyperlink" Target="https://remit.lightning.force.com/lightning/r/a05RA00001Dt5v8YAB/view" TargetMode="External"/><Relationship Id="rId2155" Type="http://schemas.openxmlformats.org/officeDocument/2006/relationships/hyperlink" Target="mailto:huong.tl@altius-link.com.vn" TargetMode="External"/><Relationship Id="rId3553" Type="http://schemas.openxmlformats.org/officeDocument/2006/relationships/hyperlink" Target="https://remit.lightning.force.com/lightning/r/Account/0012r00000Luqd9AAB/view" TargetMode="External"/><Relationship Id="rId127" Type="http://schemas.openxmlformats.org/officeDocument/2006/relationships/hyperlink" Target="mailto:duc.tt@altius-link.com.vn" TargetMode="External"/><Relationship Id="rId681" Type="http://schemas.openxmlformats.org/officeDocument/2006/relationships/hyperlink" Target="https://remit.lightning.force.com/lightning/r/Account/0012r000002u4RWAAY/view" TargetMode="External"/><Relationship Id="rId2362" Type="http://schemas.openxmlformats.org/officeDocument/2006/relationships/hyperlink" Target="https://remit.lightning.force.com/lightning/r/Account/001Ic000002Xq7KIAS/view" TargetMode="External"/><Relationship Id="rId3206" Type="http://schemas.openxmlformats.org/officeDocument/2006/relationships/hyperlink" Target="https://remit.lightning.force.com/lightning/r/Account/0012r000009ZWiTAAW/view" TargetMode="External"/><Relationship Id="rId3413" Type="http://schemas.openxmlformats.org/officeDocument/2006/relationships/hyperlink" Target="mailto:minh.dn@altius-link.com.vn" TargetMode="External"/><Relationship Id="rId3620" Type="http://schemas.openxmlformats.org/officeDocument/2006/relationships/hyperlink" Target="mailto:thuy.dt@altius-link.com.vn" TargetMode="External"/><Relationship Id="rId334" Type="http://schemas.openxmlformats.org/officeDocument/2006/relationships/hyperlink" Target="mailto:ly.ntk@altius-link.com.vn" TargetMode="External"/><Relationship Id="rId541" Type="http://schemas.openxmlformats.org/officeDocument/2006/relationships/hyperlink" Target="https://remit.lightning.force.com/lightning/r/Account/0012r000002trpl/view" TargetMode="External"/><Relationship Id="rId1171" Type="http://schemas.openxmlformats.org/officeDocument/2006/relationships/hyperlink" Target="mailto:thuy.dt@altius-link.com.vn" TargetMode="External"/><Relationship Id="rId2015" Type="http://schemas.openxmlformats.org/officeDocument/2006/relationships/hyperlink" Target="mailto:anh.np@altius-link.com.vn" TargetMode="External"/><Relationship Id="rId2222" Type="http://schemas.openxmlformats.org/officeDocument/2006/relationships/hyperlink" Target="https://remit.lightning.force.com/lightning/r/Account/0012r000002uAPP/view" TargetMode="External"/><Relationship Id="rId401" Type="http://schemas.openxmlformats.org/officeDocument/2006/relationships/hyperlink" Target="https://remit.lightning.force.com/lightning/r/Account/001Ic0000047Ok6IAE/view" TargetMode="External"/><Relationship Id="rId1031" Type="http://schemas.openxmlformats.org/officeDocument/2006/relationships/hyperlink" Target="mailto:huong.pl@altius-link.com.vn" TargetMode="External"/><Relationship Id="rId1988" Type="http://schemas.openxmlformats.org/officeDocument/2006/relationships/hyperlink" Target="mailto:thuy.ln@altius-link.com.vn" TargetMode="External"/><Relationship Id="rId1848" Type="http://schemas.openxmlformats.org/officeDocument/2006/relationships/hyperlink" Target="mailto:anh.np@altius-link.com.vn" TargetMode="External"/><Relationship Id="rId3063" Type="http://schemas.openxmlformats.org/officeDocument/2006/relationships/hyperlink" Target="mailto:anh.np@altius-link.com.vn" TargetMode="External"/><Relationship Id="rId3270" Type="http://schemas.openxmlformats.org/officeDocument/2006/relationships/hyperlink" Target="mailto:duc.tt@altius-link.com.vn" TargetMode="External"/><Relationship Id="rId191" Type="http://schemas.openxmlformats.org/officeDocument/2006/relationships/hyperlink" Target="https://remit.lightning.force.com/lightning/r/Account/0012r000003KnbVAAS/view" TargetMode="External"/><Relationship Id="rId1708" Type="http://schemas.openxmlformats.org/officeDocument/2006/relationships/hyperlink" Target="mailto:duc.tt@altius-link.com.vn" TargetMode="External"/><Relationship Id="rId1915" Type="http://schemas.openxmlformats.org/officeDocument/2006/relationships/hyperlink" Target="https://remit.lightning.force.com/lightning/r/Account/0012r000002u47XAAQ/view" TargetMode="External"/><Relationship Id="rId3130" Type="http://schemas.openxmlformats.org/officeDocument/2006/relationships/hyperlink" Target="https://remit.lightning.force.com/lightning/r/Account/0012r00000W9tTZAAZ/view" TargetMode="External"/><Relationship Id="rId2689" Type="http://schemas.openxmlformats.org/officeDocument/2006/relationships/hyperlink" Target="mailto:huong.pl@altius-link.com.vn" TargetMode="External"/><Relationship Id="rId2896" Type="http://schemas.openxmlformats.org/officeDocument/2006/relationships/hyperlink" Target="mailto:duc.tt@altius-link.com.vn" TargetMode="External"/><Relationship Id="rId868" Type="http://schemas.openxmlformats.org/officeDocument/2006/relationships/hyperlink" Target="https://remit.lightning.force.com/lightning/r/Account/001RA00001HJtcw/view" TargetMode="External"/><Relationship Id="rId1498" Type="http://schemas.openxmlformats.org/officeDocument/2006/relationships/hyperlink" Target="mailto:thang.nt@altius-link.com.vn" TargetMode="External"/><Relationship Id="rId2549" Type="http://schemas.openxmlformats.org/officeDocument/2006/relationships/hyperlink" Target="mailto:duc.tt@altius-link.com.vn" TargetMode="External"/><Relationship Id="rId2756" Type="http://schemas.openxmlformats.org/officeDocument/2006/relationships/hyperlink" Target="mailto:ly.ntk@altius-link.com.vn" TargetMode="External"/><Relationship Id="rId2963" Type="http://schemas.openxmlformats.org/officeDocument/2006/relationships/hyperlink" Target="mailto:duc.tt@altius-link.com.vn" TargetMode="External"/><Relationship Id="rId728" Type="http://schemas.openxmlformats.org/officeDocument/2006/relationships/hyperlink" Target="https://remit.lightning.force.com/lightning/r/Account/0012r000002rirtAAA/view" TargetMode="External"/><Relationship Id="rId935" Type="http://schemas.openxmlformats.org/officeDocument/2006/relationships/hyperlink" Target="https://remit.lightning.force.com/lightning/r/Account/0012r000002tbRLAAY/view" TargetMode="External"/><Relationship Id="rId1358" Type="http://schemas.openxmlformats.org/officeDocument/2006/relationships/hyperlink" Target="mailto:duc.tt@altius-link.com.vn" TargetMode="External"/><Relationship Id="rId1565" Type="http://schemas.openxmlformats.org/officeDocument/2006/relationships/hyperlink" Target="https://remit.lightning.force.com/lightning/r/a05RA00001ESt93YAD/view" TargetMode="External"/><Relationship Id="rId1772" Type="http://schemas.openxmlformats.org/officeDocument/2006/relationships/hyperlink" Target="mailto:thuy.dt@altius-link.com.vn" TargetMode="External"/><Relationship Id="rId2409" Type="http://schemas.openxmlformats.org/officeDocument/2006/relationships/hyperlink" Target="mailto:huong.tl@altius-link.com.vn" TargetMode="External"/><Relationship Id="rId2616" Type="http://schemas.openxmlformats.org/officeDocument/2006/relationships/hyperlink" Target="mailto:minh.dn@altius-link.com.vn" TargetMode="External"/><Relationship Id="rId64" Type="http://schemas.openxmlformats.org/officeDocument/2006/relationships/hyperlink" Target="mailto:duc.tt@altius-link.com.vn" TargetMode="External"/><Relationship Id="rId1218" Type="http://schemas.openxmlformats.org/officeDocument/2006/relationships/hyperlink" Target="mailto:thuy.ln@altius-link.com.vn" TargetMode="External"/><Relationship Id="rId1425" Type="http://schemas.openxmlformats.org/officeDocument/2006/relationships/hyperlink" Target="mailto:duc.tt@altius-link.com.vn" TargetMode="External"/><Relationship Id="rId2823" Type="http://schemas.openxmlformats.org/officeDocument/2006/relationships/hyperlink" Target="mailto:thuy.ln@altius-link.com.vn" TargetMode="External"/><Relationship Id="rId1632" Type="http://schemas.openxmlformats.org/officeDocument/2006/relationships/hyperlink" Target="mailto:duc.tt@altius-link.com.vn" TargetMode="External"/><Relationship Id="rId2199" Type="http://schemas.openxmlformats.org/officeDocument/2006/relationships/hyperlink" Target="https://remit.lightning.force.com/lightning/r/Account/0012r000002sJEdAAM/view" TargetMode="External"/><Relationship Id="rId3597" Type="http://schemas.openxmlformats.org/officeDocument/2006/relationships/hyperlink" Target="mailto:thuy.dt@altius-link.com.vn" TargetMode="External"/><Relationship Id="rId3457" Type="http://schemas.openxmlformats.org/officeDocument/2006/relationships/hyperlink" Target="mailto:bich.dt@altius-link.com.vn" TargetMode="External"/><Relationship Id="rId3664" Type="http://schemas.openxmlformats.org/officeDocument/2006/relationships/hyperlink" Target="mailto:thuy.dt@altius-link.com.vn" TargetMode="External"/><Relationship Id="rId378" Type="http://schemas.openxmlformats.org/officeDocument/2006/relationships/hyperlink" Target="mailto:anh.np@altius-link.com.vn" TargetMode="External"/><Relationship Id="rId585" Type="http://schemas.openxmlformats.org/officeDocument/2006/relationships/hyperlink" Target="mailto:thuy.ln@altius-link.com.vn" TargetMode="External"/><Relationship Id="rId792" Type="http://schemas.openxmlformats.org/officeDocument/2006/relationships/hyperlink" Target="https://remit.lightning.force.com/lightning/r/Account/001RA00001EkLp2/view" TargetMode="External"/><Relationship Id="rId2059" Type="http://schemas.openxmlformats.org/officeDocument/2006/relationships/hyperlink" Target="mailto:minh.dn@altius-link.com.vn" TargetMode="External"/><Relationship Id="rId2266" Type="http://schemas.openxmlformats.org/officeDocument/2006/relationships/hyperlink" Target="mailto:thuy.ln@altius-link.com.vn" TargetMode="External"/><Relationship Id="rId2473" Type="http://schemas.openxmlformats.org/officeDocument/2006/relationships/hyperlink" Target="mailto:thuy.dt@altius-link.com.vn" TargetMode="External"/><Relationship Id="rId2680" Type="http://schemas.openxmlformats.org/officeDocument/2006/relationships/hyperlink" Target="mailto:huong.pl@altius-link.com.vn" TargetMode="External"/><Relationship Id="rId3317" Type="http://schemas.openxmlformats.org/officeDocument/2006/relationships/hyperlink" Target="mailto:duc.tt@altius-link.com.vn" TargetMode="External"/><Relationship Id="rId3524" Type="http://schemas.openxmlformats.org/officeDocument/2006/relationships/hyperlink" Target="https://remit.lightning.force.com/lightning/r/Account/001RA00001ARNwqYAH/view" TargetMode="External"/><Relationship Id="rId3731" Type="http://schemas.openxmlformats.org/officeDocument/2006/relationships/hyperlink" Target="https://remit.lightning.force.com/lightning/r/Account/0012r00000XkB2OAAV/view" TargetMode="External"/><Relationship Id="rId238" Type="http://schemas.openxmlformats.org/officeDocument/2006/relationships/hyperlink" Target="https://remit.lightning.force.com/lightning/r/Account/0012r000002tvdw/view" TargetMode="External"/><Relationship Id="rId445" Type="http://schemas.openxmlformats.org/officeDocument/2006/relationships/hyperlink" Target="https://remit.lightning.force.com/lightning/r/Account/0012r000002tlysAAA/view" TargetMode="External"/><Relationship Id="rId652" Type="http://schemas.openxmlformats.org/officeDocument/2006/relationships/hyperlink" Target="https://remit.lightning.force.com/lightning/r/Account/0012r00000OBUqW/view" TargetMode="External"/><Relationship Id="rId1075" Type="http://schemas.openxmlformats.org/officeDocument/2006/relationships/hyperlink" Target="https://remit.lightning.force.com/lightning/r/Account/0012r00000Ls0ypAAB/view" TargetMode="External"/><Relationship Id="rId1282" Type="http://schemas.openxmlformats.org/officeDocument/2006/relationships/hyperlink" Target="mailto:bich.dt@altius-link.com.vn" TargetMode="External"/><Relationship Id="rId2126" Type="http://schemas.openxmlformats.org/officeDocument/2006/relationships/hyperlink" Target="mailto:bich.dt@altius-link.com.vn" TargetMode="External"/><Relationship Id="rId2333" Type="http://schemas.openxmlformats.org/officeDocument/2006/relationships/hyperlink" Target="https://remit.lightning.force.com/lightning/r/Account/0012r00000990hx/view" TargetMode="External"/><Relationship Id="rId2540" Type="http://schemas.openxmlformats.org/officeDocument/2006/relationships/hyperlink" Target="mailto:duc.tt@altius-link.com.vn" TargetMode="External"/><Relationship Id="rId305" Type="http://schemas.openxmlformats.org/officeDocument/2006/relationships/hyperlink" Target="mailto:ly.ntk@altius-link.com.vn" TargetMode="External"/><Relationship Id="rId512" Type="http://schemas.openxmlformats.org/officeDocument/2006/relationships/hyperlink" Target="https://remit.lightning.force.com/lightning/r/Account/0012r000002uK5OAAU/view" TargetMode="External"/><Relationship Id="rId1142" Type="http://schemas.openxmlformats.org/officeDocument/2006/relationships/hyperlink" Target="https://remit.lightning.force.com/lightning/r/Account/0012r00000Lu22dAAB/view" TargetMode="External"/><Relationship Id="rId2400" Type="http://schemas.openxmlformats.org/officeDocument/2006/relationships/hyperlink" Target="mailto:bich.dt@altius-link.com.vn" TargetMode="External"/><Relationship Id="rId1002" Type="http://schemas.openxmlformats.org/officeDocument/2006/relationships/hyperlink" Target="mailto:huong.tl@altius-link.com.vn" TargetMode="External"/><Relationship Id="rId1959" Type="http://schemas.openxmlformats.org/officeDocument/2006/relationships/hyperlink" Target="mailto:thuy.ln@altius-link.com.vn" TargetMode="External"/><Relationship Id="rId3174" Type="http://schemas.openxmlformats.org/officeDocument/2006/relationships/hyperlink" Target="mailto:huong.tl@altius-link.com.vn" TargetMode="External"/><Relationship Id="rId1819" Type="http://schemas.openxmlformats.org/officeDocument/2006/relationships/hyperlink" Target="mailto:bich.dt@altius-link.com.vn" TargetMode="External"/><Relationship Id="rId3381" Type="http://schemas.openxmlformats.org/officeDocument/2006/relationships/hyperlink" Target="https://remit.lightning.force.com/lightning/r/Account/0012r00000M3HlCAAV/view" TargetMode="External"/><Relationship Id="rId2190" Type="http://schemas.openxmlformats.org/officeDocument/2006/relationships/hyperlink" Target="mailto:thang.nt@altius-link.com.vn" TargetMode="External"/><Relationship Id="rId3034" Type="http://schemas.openxmlformats.org/officeDocument/2006/relationships/hyperlink" Target="mailto:minh.dn@altius-link.com.vn" TargetMode="External"/><Relationship Id="rId3241" Type="http://schemas.openxmlformats.org/officeDocument/2006/relationships/hyperlink" Target="mailto:thuy.ln@altius-link.com.vn" TargetMode="External"/><Relationship Id="rId162" Type="http://schemas.openxmlformats.org/officeDocument/2006/relationships/hyperlink" Target="mailto:duc.tt@altius-link.com.vn" TargetMode="External"/><Relationship Id="rId2050" Type="http://schemas.openxmlformats.org/officeDocument/2006/relationships/hyperlink" Target="https://remit.lightning.force.com/lightning/r/Account/0012r0000098WQ0AAM/view" TargetMode="External"/><Relationship Id="rId3101" Type="http://schemas.openxmlformats.org/officeDocument/2006/relationships/hyperlink" Target="https://remit.lightning.force.com/lightning/r/0012r000002tuZWAAY/view" TargetMode="External"/><Relationship Id="rId979" Type="http://schemas.openxmlformats.org/officeDocument/2006/relationships/hyperlink" Target="mailto:huong.tl@altius-link.com.vn" TargetMode="External"/><Relationship Id="rId839" Type="http://schemas.openxmlformats.org/officeDocument/2006/relationships/hyperlink" Target="mailto:thuy.ln@altius-link.com.vn" TargetMode="External"/><Relationship Id="rId1469" Type="http://schemas.openxmlformats.org/officeDocument/2006/relationships/hyperlink" Target="https://remit.lightning.force.com/lightning/r/Account/0012r000002tUPsAAM/view" TargetMode="External"/><Relationship Id="rId2867" Type="http://schemas.openxmlformats.org/officeDocument/2006/relationships/hyperlink" Target="https://remit.lightning.force.com/lightning/r/Account/0012r000002tTRTAA2/view" TargetMode="External"/><Relationship Id="rId1676" Type="http://schemas.openxmlformats.org/officeDocument/2006/relationships/hyperlink" Target="mailto:duc.tt@altius-link.com.vn" TargetMode="External"/><Relationship Id="rId1883" Type="http://schemas.openxmlformats.org/officeDocument/2006/relationships/hyperlink" Target="https://remit.lightning.force.com/lightning/r/Account/0012r000002uIYq/view" TargetMode="External"/><Relationship Id="rId2727" Type="http://schemas.openxmlformats.org/officeDocument/2006/relationships/hyperlink" Target="https://remit.lightning.force.com/lightning/r/Account/0012r000002tURi/view" TargetMode="External"/><Relationship Id="rId2934" Type="http://schemas.openxmlformats.org/officeDocument/2006/relationships/hyperlink" Target="mailto:duc.tt@altius-link.com.vn" TargetMode="External"/><Relationship Id="rId906" Type="http://schemas.openxmlformats.org/officeDocument/2006/relationships/hyperlink" Target="mailto:anh.np@altius-link.com.vn" TargetMode="External"/><Relationship Id="rId1329" Type="http://schemas.openxmlformats.org/officeDocument/2006/relationships/hyperlink" Target="https://remit.lightning.force.com/lightning/r/Account/0012r00000byxq5/view" TargetMode="External"/><Relationship Id="rId1536" Type="http://schemas.openxmlformats.org/officeDocument/2006/relationships/hyperlink" Target="https://remit.lightning.force.com/lightning/r/Account/0012r00000XIXFtAAP/view" TargetMode="External"/><Relationship Id="rId1743" Type="http://schemas.openxmlformats.org/officeDocument/2006/relationships/hyperlink" Target="https://remit.lightning.force.com/lightning/r/Account/001RA00002dQNpX/view" TargetMode="External"/><Relationship Id="rId1950" Type="http://schemas.openxmlformats.org/officeDocument/2006/relationships/hyperlink" Target="mailto:thuy.dt@altius-link.com.vn" TargetMode="External"/><Relationship Id="rId35" Type="http://schemas.openxmlformats.org/officeDocument/2006/relationships/hyperlink" Target="https://remit.lightning.force.com/lightning/r/Contact/0032r000001pek2AAA/view" TargetMode="External"/><Relationship Id="rId1603" Type="http://schemas.openxmlformats.org/officeDocument/2006/relationships/hyperlink" Target="mailto:nguyen.nt@altius-link.com.vn" TargetMode="External"/><Relationship Id="rId1810" Type="http://schemas.openxmlformats.org/officeDocument/2006/relationships/hyperlink" Target="mailto:bich.dt@altius-link.com.vn" TargetMode="External"/><Relationship Id="rId3568" Type="http://schemas.openxmlformats.org/officeDocument/2006/relationships/hyperlink" Target="https://remit.lightning.force.com/lightning/r/Account/0012r000002uBT5/view" TargetMode="External"/><Relationship Id="rId489" Type="http://schemas.openxmlformats.org/officeDocument/2006/relationships/hyperlink" Target="https://remit.lightning.force.com/lightning/r/Account/001Ic000007ba96IAA/view" TargetMode="External"/><Relationship Id="rId696" Type="http://schemas.openxmlformats.org/officeDocument/2006/relationships/hyperlink" Target="https://remit.lightning.force.com/lightning/r/Account/0012r00000c1eJS/view" TargetMode="External"/><Relationship Id="rId2377" Type="http://schemas.openxmlformats.org/officeDocument/2006/relationships/hyperlink" Target="https://remit.lightning.force.com/lightning/r/Account/0012r00000OwG4X/view" TargetMode="External"/><Relationship Id="rId2584" Type="http://schemas.openxmlformats.org/officeDocument/2006/relationships/hyperlink" Target="https://remit.lightning.force.com/lightning/r/Account/0012r00000Ow0ToAAJ/view" TargetMode="External"/><Relationship Id="rId2791" Type="http://schemas.openxmlformats.org/officeDocument/2006/relationships/hyperlink" Target="https://remit.lightning.force.com/lightning/r/Account/0012r00000B9Hnh/view" TargetMode="External"/><Relationship Id="rId3428" Type="http://schemas.openxmlformats.org/officeDocument/2006/relationships/hyperlink" Target="mailto:minh.dn@altius-link.com.vn" TargetMode="External"/><Relationship Id="rId3635" Type="http://schemas.openxmlformats.org/officeDocument/2006/relationships/hyperlink" Target="https://remit.lightning.force.com/lightning/r/Account/0012r00000Z54opAAB/view" TargetMode="External"/><Relationship Id="rId349" Type="http://schemas.openxmlformats.org/officeDocument/2006/relationships/hyperlink" Target="mailto:anh.np@altius-link.com.vn" TargetMode="External"/><Relationship Id="rId556" Type="http://schemas.openxmlformats.org/officeDocument/2006/relationships/hyperlink" Target="mailto:thuy.ln@altius-link.com.vn" TargetMode="External"/><Relationship Id="rId763" Type="http://schemas.openxmlformats.org/officeDocument/2006/relationships/hyperlink" Target="mailto:linh.dp1@altius-link.com.vn" TargetMode="External"/><Relationship Id="rId1186" Type="http://schemas.openxmlformats.org/officeDocument/2006/relationships/hyperlink" Target="mailto:thuy.dt@altius-link.com.vn" TargetMode="External"/><Relationship Id="rId1393" Type="http://schemas.openxmlformats.org/officeDocument/2006/relationships/hyperlink" Target="mailto:duc.tt@altius-link.com.vn" TargetMode="External"/><Relationship Id="rId2237" Type="http://schemas.openxmlformats.org/officeDocument/2006/relationships/hyperlink" Target="mailto:ly.ntk@altius-link.com.vn" TargetMode="External"/><Relationship Id="rId2444" Type="http://schemas.openxmlformats.org/officeDocument/2006/relationships/hyperlink" Target="https://remit.lightning.force.com/lightning/r/Account/001RA00002dQNpXYAW/view" TargetMode="External"/><Relationship Id="rId209" Type="http://schemas.openxmlformats.org/officeDocument/2006/relationships/hyperlink" Target="https://remit.lightning.force.com/lightning/r/Account/001RA00001JjsDk/view" TargetMode="External"/><Relationship Id="rId416" Type="http://schemas.openxmlformats.org/officeDocument/2006/relationships/hyperlink" Target="https://remit.lightning.force.com/lightning/r/Account/0012r00000M2TIKAA3/view" TargetMode="External"/><Relationship Id="rId970" Type="http://schemas.openxmlformats.org/officeDocument/2006/relationships/hyperlink" Target="mailto:huong.tl@altius-link.com.vn" TargetMode="External"/><Relationship Id="rId1046" Type="http://schemas.openxmlformats.org/officeDocument/2006/relationships/hyperlink" Target="mailto:huong.pl@altius-link.com.vn" TargetMode="External"/><Relationship Id="rId1253" Type="http://schemas.openxmlformats.org/officeDocument/2006/relationships/hyperlink" Target="mailto:bach.vh@altius-link.com.vn" TargetMode="External"/><Relationship Id="rId2651" Type="http://schemas.openxmlformats.org/officeDocument/2006/relationships/hyperlink" Target="https://remit.lightning.force.com/lightning/r/Account/0012r00000M8A9f/view" TargetMode="External"/><Relationship Id="rId3702" Type="http://schemas.openxmlformats.org/officeDocument/2006/relationships/hyperlink" Target="mailto:ly.ntk@altius-link.com.vn" TargetMode="External"/><Relationship Id="rId623" Type="http://schemas.openxmlformats.org/officeDocument/2006/relationships/hyperlink" Target="mailto:ly.ntk@altius-link.com.vn" TargetMode="External"/><Relationship Id="rId830" Type="http://schemas.openxmlformats.org/officeDocument/2006/relationships/hyperlink" Target="mailto:thuy.ln@altius-link.com.vn" TargetMode="External"/><Relationship Id="rId1460" Type="http://schemas.openxmlformats.org/officeDocument/2006/relationships/hyperlink" Target="https://remit.lightning.force.com/lightning/r/Account/0012r00000XHXBFAA5/view" TargetMode="External"/><Relationship Id="rId2304" Type="http://schemas.openxmlformats.org/officeDocument/2006/relationships/hyperlink" Target="mailto:nguyen.nt@altius-link.com.vn" TargetMode="External"/><Relationship Id="rId2511" Type="http://schemas.openxmlformats.org/officeDocument/2006/relationships/hyperlink" Target="mailto:duc.tt@altius-link.com.vn" TargetMode="External"/><Relationship Id="rId1113" Type="http://schemas.openxmlformats.org/officeDocument/2006/relationships/hyperlink" Target="https://remit.lightning.force.com/lightning/r/Account/0012r000002txSa/view" TargetMode="External"/><Relationship Id="rId1320" Type="http://schemas.openxmlformats.org/officeDocument/2006/relationships/hyperlink" Target="https://remit.lightning.force.com/lightning/r/Account/0012r000002uKie/view" TargetMode="External"/><Relationship Id="rId3078" Type="http://schemas.openxmlformats.org/officeDocument/2006/relationships/hyperlink" Target="mailto:anh.np@altius-link.com.vn" TargetMode="External"/><Relationship Id="rId3285" Type="http://schemas.openxmlformats.org/officeDocument/2006/relationships/hyperlink" Target="mailto:duc.tt@altius-link.com.vn" TargetMode="External"/><Relationship Id="rId3492" Type="http://schemas.openxmlformats.org/officeDocument/2006/relationships/hyperlink" Target="mailto:nguyen.nt@altius-link.com.vn" TargetMode="External"/><Relationship Id="rId2094" Type="http://schemas.openxmlformats.org/officeDocument/2006/relationships/hyperlink" Target="mailto:huong.tl@altius-link.com.vn" TargetMode="External"/><Relationship Id="rId3145" Type="http://schemas.openxmlformats.org/officeDocument/2006/relationships/hyperlink" Target="mailto:huong.tl@altius-link.com.vn" TargetMode="External"/><Relationship Id="rId3352" Type="http://schemas.openxmlformats.org/officeDocument/2006/relationships/hyperlink" Target="mailto:duc.tt@altius-link.com.vn" TargetMode="External"/><Relationship Id="rId273" Type="http://schemas.openxmlformats.org/officeDocument/2006/relationships/hyperlink" Target="mailto:minh.dn@altius-link.com.vn" TargetMode="External"/><Relationship Id="rId480" Type="http://schemas.openxmlformats.org/officeDocument/2006/relationships/hyperlink" Target="https://remit.lightning.force.com/lightning/r/Account/0012r00000Ls8lJAAR/view" TargetMode="External"/><Relationship Id="rId2161" Type="http://schemas.openxmlformats.org/officeDocument/2006/relationships/hyperlink" Target="mailto:huong.tl@altius-link.com.vn" TargetMode="External"/><Relationship Id="rId3005" Type="http://schemas.openxmlformats.org/officeDocument/2006/relationships/hyperlink" Target="https://remit.lightning.force.com/lightning/r/Account/0012r000003Lb3e/view" TargetMode="External"/><Relationship Id="rId3212" Type="http://schemas.openxmlformats.org/officeDocument/2006/relationships/hyperlink" Target="https://remit.lightning.force.com/lightning/r/Account/0012r00000WsUrI/view" TargetMode="External"/><Relationship Id="rId133" Type="http://schemas.openxmlformats.org/officeDocument/2006/relationships/hyperlink" Target="mailto:duc.tt@altius-link.com.vn" TargetMode="External"/><Relationship Id="rId340" Type="http://schemas.openxmlformats.org/officeDocument/2006/relationships/hyperlink" Target="mailto:ly.ntk@altius-link.com.vn" TargetMode="External"/><Relationship Id="rId2021" Type="http://schemas.openxmlformats.org/officeDocument/2006/relationships/hyperlink" Target="https://remit.lightning.force.com/lightning/r/Account/0012r00000YQyq8/view" TargetMode="External"/><Relationship Id="rId200" Type="http://schemas.openxmlformats.org/officeDocument/2006/relationships/hyperlink" Target="https://remit.lightning.force.com/lightning/r/Account/0012r000002sbch/view" TargetMode="External"/><Relationship Id="rId2978" Type="http://schemas.openxmlformats.org/officeDocument/2006/relationships/hyperlink" Target="mailto:nguyen.nt@altius-link.com.vn" TargetMode="External"/><Relationship Id="rId1787" Type="http://schemas.openxmlformats.org/officeDocument/2006/relationships/hyperlink" Target="https://remit.lightning.force.com/lightning/r/Account/001Ic0000063MvJIAU/view" TargetMode="External"/><Relationship Id="rId1994" Type="http://schemas.openxmlformats.org/officeDocument/2006/relationships/hyperlink" Target="mailto:thang.nt@altius-link.com.vn" TargetMode="External"/><Relationship Id="rId2838" Type="http://schemas.openxmlformats.org/officeDocument/2006/relationships/hyperlink" Target="mailto:ly.ntk@altius-link.com.vn" TargetMode="External"/><Relationship Id="rId79" Type="http://schemas.openxmlformats.org/officeDocument/2006/relationships/hyperlink" Target="mailto:duc.tt@altius-link.com.vn" TargetMode="External"/><Relationship Id="rId1647" Type="http://schemas.openxmlformats.org/officeDocument/2006/relationships/hyperlink" Target="mailto:duc.tt@altius-link.com.vn" TargetMode="External"/><Relationship Id="rId1854" Type="http://schemas.openxmlformats.org/officeDocument/2006/relationships/hyperlink" Target="mailto:anh.np@altius-link.com.vn" TargetMode="External"/><Relationship Id="rId2905" Type="http://schemas.openxmlformats.org/officeDocument/2006/relationships/hyperlink" Target="mailto:duc.tt@altius-link.com.vn" TargetMode="External"/><Relationship Id="rId1507" Type="http://schemas.openxmlformats.org/officeDocument/2006/relationships/hyperlink" Target="https://remit.lightning.force.com/lightning/r/Account/001RA00001KLFMrYAP/view" TargetMode="External"/><Relationship Id="rId1714" Type="http://schemas.openxmlformats.org/officeDocument/2006/relationships/hyperlink" Target="mailto:duc.tt@altius-link.com.vn" TargetMode="External"/><Relationship Id="rId1921" Type="http://schemas.openxmlformats.org/officeDocument/2006/relationships/hyperlink" Target="https://remit.lightning.force.com/lightning/r/Account/0012r00000M2E28AAF/view" TargetMode="External"/><Relationship Id="rId3679" Type="http://schemas.openxmlformats.org/officeDocument/2006/relationships/hyperlink" Target="mailto:thuy.dt@altius-link.com.vn" TargetMode="External"/><Relationship Id="rId2488" Type="http://schemas.openxmlformats.org/officeDocument/2006/relationships/hyperlink" Target="mailto:thuy.dt@altius-link.com.vn" TargetMode="External"/><Relationship Id="rId1297" Type="http://schemas.openxmlformats.org/officeDocument/2006/relationships/hyperlink" Target="https://remit.lightning.force.com/lightning/r/Account/0012r00000XlcmQAAR/view" TargetMode="External"/><Relationship Id="rId2695" Type="http://schemas.openxmlformats.org/officeDocument/2006/relationships/hyperlink" Target="mailto:huong.pl@altius-link.com.vn" TargetMode="External"/><Relationship Id="rId3539" Type="http://schemas.openxmlformats.org/officeDocument/2006/relationships/hyperlink" Target="https://remit.lightning.force.com/lightning/r/Account/0012r00000b04nZ/view" TargetMode="External"/><Relationship Id="rId3746" Type="http://schemas.openxmlformats.org/officeDocument/2006/relationships/hyperlink" Target="mailto:ly.ntk@altius-link.com.vn" TargetMode="External"/><Relationship Id="rId667" Type="http://schemas.openxmlformats.org/officeDocument/2006/relationships/hyperlink" Target="mailto:anh.np@altius-link.com.vn" TargetMode="External"/><Relationship Id="rId874" Type="http://schemas.openxmlformats.org/officeDocument/2006/relationships/hyperlink" Target="https://remit.lightning.force.com/lightning/r/Account/0012r00000Ltc9G/view" TargetMode="External"/><Relationship Id="rId2348" Type="http://schemas.openxmlformats.org/officeDocument/2006/relationships/hyperlink" Target="https://remit.lightning.force.com/lightning/r/Account/0012r000002uIYqAAM/view" TargetMode="External"/><Relationship Id="rId2555" Type="http://schemas.openxmlformats.org/officeDocument/2006/relationships/hyperlink" Target="mailto:duc.tt@altius-link.com.vn" TargetMode="External"/><Relationship Id="rId2762" Type="http://schemas.openxmlformats.org/officeDocument/2006/relationships/hyperlink" Target="mailto:ly.ntk@altius-link.com.vn" TargetMode="External"/><Relationship Id="rId3606" Type="http://schemas.openxmlformats.org/officeDocument/2006/relationships/hyperlink" Target="mailto:thuy.dt@altius-link.com.vn" TargetMode="External"/><Relationship Id="rId527" Type="http://schemas.openxmlformats.org/officeDocument/2006/relationships/hyperlink" Target="https://remit.lightning.force.com/lightning/r/Account/0012r000002tI5CAAU/view" TargetMode="External"/><Relationship Id="rId734" Type="http://schemas.openxmlformats.org/officeDocument/2006/relationships/hyperlink" Target="mailto:huong.tl@altius-link.com.vn" TargetMode="External"/><Relationship Id="rId941" Type="http://schemas.openxmlformats.org/officeDocument/2006/relationships/hyperlink" Target="https://remit.lightning.force.com/lightning/r/Account/0012r00000LuuwnAAB/view" TargetMode="External"/><Relationship Id="rId1157" Type="http://schemas.openxmlformats.org/officeDocument/2006/relationships/hyperlink" Target="https://remit.lightning.force.com/lightning/r/Account/0012r00000M3HeQ/view" TargetMode="External"/><Relationship Id="rId1364" Type="http://schemas.openxmlformats.org/officeDocument/2006/relationships/hyperlink" Target="mailto:duc.tt@altius-link.com.vn" TargetMode="External"/><Relationship Id="rId1571" Type="http://schemas.openxmlformats.org/officeDocument/2006/relationships/hyperlink" Target="https://remit.lightning.force.com/lightning/r/Account/0012r00000YQyq8AAD/view" TargetMode="External"/><Relationship Id="rId2208" Type="http://schemas.openxmlformats.org/officeDocument/2006/relationships/hyperlink" Target="https://remit.lightning.force.com/lightning/r/Account/001RA00002UJg69/view" TargetMode="External"/><Relationship Id="rId2415" Type="http://schemas.openxmlformats.org/officeDocument/2006/relationships/hyperlink" Target="mailto:huong.tl@altius-link.com.vn" TargetMode="External"/><Relationship Id="rId2622" Type="http://schemas.openxmlformats.org/officeDocument/2006/relationships/hyperlink" Target="https://remit.lightning.force.com/lightning/r/Account/001RA00002fFLRl/view" TargetMode="External"/><Relationship Id="rId70" Type="http://schemas.openxmlformats.org/officeDocument/2006/relationships/hyperlink" Target="mailto:duc.tt@altius-link.com.vn" TargetMode="External"/><Relationship Id="rId801" Type="http://schemas.openxmlformats.org/officeDocument/2006/relationships/hyperlink" Target="https://remit.lightning.force.com/lightning/r/Account/0012r000002te7J/view" TargetMode="External"/><Relationship Id="rId1017" Type="http://schemas.openxmlformats.org/officeDocument/2006/relationships/hyperlink" Target="mailto:huong.pl@altius-link.com.vn" TargetMode="External"/><Relationship Id="rId1224" Type="http://schemas.openxmlformats.org/officeDocument/2006/relationships/hyperlink" Target="mailto:thuy.ln@altius-link.com.vn" TargetMode="External"/><Relationship Id="rId1431" Type="http://schemas.openxmlformats.org/officeDocument/2006/relationships/hyperlink" Target="mailto:nguyen.nt@altius-link.com.vn" TargetMode="External"/><Relationship Id="rId3189" Type="http://schemas.openxmlformats.org/officeDocument/2006/relationships/hyperlink" Target="https://remit.lightning.force.com/lightning/r/Account/0012r00000OyMxKAAV/view" TargetMode="External"/><Relationship Id="rId3396" Type="http://schemas.openxmlformats.org/officeDocument/2006/relationships/hyperlink" Target="mailto:minh.dn@altius-link.com.vn" TargetMode="External"/><Relationship Id="rId3049" Type="http://schemas.openxmlformats.org/officeDocument/2006/relationships/hyperlink" Target="mailto:minh.dn@altius-link.com.vn" TargetMode="External"/><Relationship Id="rId3256" Type="http://schemas.openxmlformats.org/officeDocument/2006/relationships/hyperlink" Target="mailto:thuy.ln@altius-link.com.vn" TargetMode="External"/><Relationship Id="rId3463" Type="http://schemas.openxmlformats.org/officeDocument/2006/relationships/hyperlink" Target="mailto:bich.dt@altius-link.com.vn" TargetMode="External"/><Relationship Id="rId177" Type="http://schemas.openxmlformats.org/officeDocument/2006/relationships/hyperlink" Target="mailto:duc.tt@altius-link.com.vn" TargetMode="External"/><Relationship Id="rId384" Type="http://schemas.openxmlformats.org/officeDocument/2006/relationships/hyperlink" Target="mailto:anh.np@altius-link.com.vn" TargetMode="External"/><Relationship Id="rId591" Type="http://schemas.openxmlformats.org/officeDocument/2006/relationships/hyperlink" Target="mailto:thuy.ln@altius-link.com.vn" TargetMode="External"/><Relationship Id="rId2065" Type="http://schemas.openxmlformats.org/officeDocument/2006/relationships/hyperlink" Target="mailto:minh.dn@altius-link.com.vn" TargetMode="External"/><Relationship Id="rId2272" Type="http://schemas.openxmlformats.org/officeDocument/2006/relationships/hyperlink" Target="mailto:thuy.ln@altius-link.com.vn" TargetMode="External"/><Relationship Id="rId3116" Type="http://schemas.openxmlformats.org/officeDocument/2006/relationships/hyperlink" Target="https://remit.lightning.force.com/lightning/r/Account/0012r00000LtUu8AAF/view" TargetMode="External"/><Relationship Id="rId3670" Type="http://schemas.openxmlformats.org/officeDocument/2006/relationships/hyperlink" Target="mailto:thuy.dt@altius-link.com.vn" TargetMode="External"/><Relationship Id="rId244" Type="http://schemas.openxmlformats.org/officeDocument/2006/relationships/hyperlink" Target="https://remit.lightning.force.com/lightning/r/Account/0012r000002sd3rAAA/view" TargetMode="External"/><Relationship Id="rId1081" Type="http://schemas.openxmlformats.org/officeDocument/2006/relationships/hyperlink" Target="https://remit.lightning.force.com/lightning/r/Account/0012r000002trEI/view" TargetMode="External"/><Relationship Id="rId3323" Type="http://schemas.openxmlformats.org/officeDocument/2006/relationships/hyperlink" Target="mailto:duc.tt@altius-link.com.vn" TargetMode="External"/><Relationship Id="rId3530" Type="http://schemas.openxmlformats.org/officeDocument/2006/relationships/hyperlink" Target="https://remit.lightning.force.com/lightning/r/Account/0012r00000M3mr6/view" TargetMode="External"/><Relationship Id="rId451" Type="http://schemas.openxmlformats.org/officeDocument/2006/relationships/hyperlink" Target="https://remit.lightning.force.com/lightning/r/Account/0012r000002soGMAAY/view" TargetMode="External"/><Relationship Id="rId2132" Type="http://schemas.openxmlformats.org/officeDocument/2006/relationships/hyperlink" Target="mailto:trang.th@altius-link.com.vn" TargetMode="External"/><Relationship Id="rId104" Type="http://schemas.openxmlformats.org/officeDocument/2006/relationships/hyperlink" Target="mailto:duc.tt@altius-link.com.vn" TargetMode="External"/><Relationship Id="rId311" Type="http://schemas.openxmlformats.org/officeDocument/2006/relationships/hyperlink" Target="mailto:ly.ntk@altius-link.com.vn" TargetMode="External"/><Relationship Id="rId1898" Type="http://schemas.openxmlformats.org/officeDocument/2006/relationships/hyperlink" Target="https://remit.lightning.force.com/lightning/r/Account/0012r00000ShRhUAAV/view" TargetMode="External"/><Relationship Id="rId2949" Type="http://schemas.openxmlformats.org/officeDocument/2006/relationships/hyperlink" Target="mailto:duc.tt@altius-link.com.vn" TargetMode="External"/><Relationship Id="rId92" Type="http://schemas.openxmlformats.org/officeDocument/2006/relationships/hyperlink" Target="mailto:duc.tt@altius-link.com.vn" TargetMode="External"/><Relationship Id="rId616" Type="http://schemas.openxmlformats.org/officeDocument/2006/relationships/hyperlink" Target="mailto:ly.ntk@altius-link.com.vn" TargetMode="External"/><Relationship Id="rId823" Type="http://schemas.openxmlformats.org/officeDocument/2006/relationships/hyperlink" Target="https://remit.lightning.force.com/lightning/r/Account/0012r00000BrfCd/view" TargetMode="External"/><Relationship Id="rId1453" Type="http://schemas.openxmlformats.org/officeDocument/2006/relationships/hyperlink" Target="https://remit.lightning.force.com/lightning/r/Account/0012r000002sdUXAAY/view" TargetMode="External"/><Relationship Id="rId1660" Type="http://schemas.openxmlformats.org/officeDocument/2006/relationships/hyperlink" Target="mailto:duc.tt@altius-link.com.vn" TargetMode="External"/><Relationship Id="rId1758" Type="http://schemas.openxmlformats.org/officeDocument/2006/relationships/hyperlink" Target="mailto:thuy.dt@altius-link.com.vn" TargetMode="External"/><Relationship Id="rId2504" Type="http://schemas.openxmlformats.org/officeDocument/2006/relationships/hyperlink" Target="mailto:thuy.dt@altius-link.com.vn" TargetMode="External"/><Relationship Id="rId2711" Type="http://schemas.openxmlformats.org/officeDocument/2006/relationships/hyperlink" Target="mailto:huong.pl@altius-link.com.vn" TargetMode="External"/><Relationship Id="rId2809" Type="http://schemas.openxmlformats.org/officeDocument/2006/relationships/hyperlink" Target="mailto:thuy.ln@altius-link.com.vn" TargetMode="External"/><Relationship Id="rId1106" Type="http://schemas.openxmlformats.org/officeDocument/2006/relationships/hyperlink" Target="https://remit.lightning.force.com/lightning/r/Account/0012r000002tI5C/view" TargetMode="External"/><Relationship Id="rId1313" Type="http://schemas.openxmlformats.org/officeDocument/2006/relationships/hyperlink" Target="https://remit.lightning.force.com/lightning/r/Account/001RA00001aWQK3YAO/view" TargetMode="External"/><Relationship Id="rId1520" Type="http://schemas.openxmlformats.org/officeDocument/2006/relationships/hyperlink" Target="https://remit.lightning.force.com/lightning/r/Account/0012r00000LucudAAB/view" TargetMode="External"/><Relationship Id="rId1965" Type="http://schemas.openxmlformats.org/officeDocument/2006/relationships/hyperlink" Target="mailto:thuy.ln@altius-link.com.vn" TargetMode="External"/><Relationship Id="rId3180" Type="http://schemas.openxmlformats.org/officeDocument/2006/relationships/hyperlink" Target="mailto:huong.tl@altius-link.com.vn" TargetMode="External"/><Relationship Id="rId1618" Type="http://schemas.openxmlformats.org/officeDocument/2006/relationships/hyperlink" Target="mailto:duc.tt@altius-link.com.vn" TargetMode="External"/><Relationship Id="rId1825" Type="http://schemas.openxmlformats.org/officeDocument/2006/relationships/hyperlink" Target="mailto:bich.dt@altius-link.com.vn" TargetMode="External"/><Relationship Id="rId3040" Type="http://schemas.openxmlformats.org/officeDocument/2006/relationships/hyperlink" Target="mailto:minh.dn@altius-link.com.vn" TargetMode="External"/><Relationship Id="rId3278" Type="http://schemas.openxmlformats.org/officeDocument/2006/relationships/hyperlink" Target="mailto:duc.tt@altius-link.com.vn" TargetMode="External"/><Relationship Id="rId3485" Type="http://schemas.openxmlformats.org/officeDocument/2006/relationships/hyperlink" Target="mailto:nguyen.nt@altius-link.com.vn" TargetMode="External"/><Relationship Id="rId3692" Type="http://schemas.openxmlformats.org/officeDocument/2006/relationships/hyperlink" Target="mailto:ly.ntk@altius-link.com.vn" TargetMode="External"/><Relationship Id="rId199" Type="http://schemas.openxmlformats.org/officeDocument/2006/relationships/hyperlink" Target="https://remit.lightning.force.com/lightning/r/Account/0012r000002siPE/view" TargetMode="External"/><Relationship Id="rId2087" Type="http://schemas.openxmlformats.org/officeDocument/2006/relationships/hyperlink" Target="mailto:huong.tl@altius-link.com.vn" TargetMode="External"/><Relationship Id="rId2294" Type="http://schemas.openxmlformats.org/officeDocument/2006/relationships/hyperlink" Target="mailto:thuy.ln@altius-link.com.vn" TargetMode="External"/><Relationship Id="rId3138" Type="http://schemas.openxmlformats.org/officeDocument/2006/relationships/hyperlink" Target="https://remit.lightning.force.com/lightning/r/Account/0012r000002tM5R/view" TargetMode="External"/><Relationship Id="rId3345" Type="http://schemas.openxmlformats.org/officeDocument/2006/relationships/hyperlink" Target="mailto:duc.tt@altius-link.com.vn" TargetMode="External"/><Relationship Id="rId3552" Type="http://schemas.openxmlformats.org/officeDocument/2006/relationships/hyperlink" Target="https://remit.lightning.force.com/lightning/r/Account/0012r00000TaIdi/view" TargetMode="External"/><Relationship Id="rId266" Type="http://schemas.openxmlformats.org/officeDocument/2006/relationships/hyperlink" Target="mailto:minh.dn@altius-link.com.vn" TargetMode="External"/><Relationship Id="rId473" Type="http://schemas.openxmlformats.org/officeDocument/2006/relationships/hyperlink" Target="https://remit.lightning.force.com/lightning/r/Account/0012r000002uAiGAAU/view" TargetMode="External"/><Relationship Id="rId680" Type="http://schemas.openxmlformats.org/officeDocument/2006/relationships/hyperlink" Target="https://remit.lightning.force.com/lightning/r/Account/0012r000002u4RWAAY/view" TargetMode="External"/><Relationship Id="rId2154" Type="http://schemas.openxmlformats.org/officeDocument/2006/relationships/hyperlink" Target="mailto:anh.np@altius-link.com.vn" TargetMode="External"/><Relationship Id="rId2361" Type="http://schemas.openxmlformats.org/officeDocument/2006/relationships/hyperlink" Target="https://remit.lightning.force.com/lightning/r/Account/001Ic000002Xq7K/view" TargetMode="External"/><Relationship Id="rId2599" Type="http://schemas.openxmlformats.org/officeDocument/2006/relationships/hyperlink" Target="https://remit.lightning.force.com/lightning/r/Account/0012r00000ZsPKT/view" TargetMode="External"/><Relationship Id="rId3205" Type="http://schemas.openxmlformats.org/officeDocument/2006/relationships/hyperlink" Target="https://remit.lightning.force.com/lightning/r/Account/0012r000002uLMZ/view" TargetMode="External"/><Relationship Id="rId3412" Type="http://schemas.openxmlformats.org/officeDocument/2006/relationships/hyperlink" Target="mailto:minh.dn@altius-link.com.vn" TargetMode="External"/><Relationship Id="rId126" Type="http://schemas.openxmlformats.org/officeDocument/2006/relationships/hyperlink" Target="mailto:duc.tt@altius-link.com.vn" TargetMode="External"/><Relationship Id="rId333" Type="http://schemas.openxmlformats.org/officeDocument/2006/relationships/hyperlink" Target="mailto:ly.ntk@altius-link.com.vn" TargetMode="External"/><Relationship Id="rId540" Type="http://schemas.openxmlformats.org/officeDocument/2006/relationships/hyperlink" Target="https://remit.lightning.force.com/lightning/r/Account/0012r000002tc6uAAA/view" TargetMode="External"/><Relationship Id="rId778" Type="http://schemas.openxmlformats.org/officeDocument/2006/relationships/hyperlink" Target="https://remit.lightning.force.com/lightning/r/Account/001RA00001ovnTU/view" TargetMode="External"/><Relationship Id="rId985" Type="http://schemas.openxmlformats.org/officeDocument/2006/relationships/hyperlink" Target="mailto:huong.tl@altius-link.com.vn" TargetMode="External"/><Relationship Id="rId1170" Type="http://schemas.openxmlformats.org/officeDocument/2006/relationships/hyperlink" Target="mailto:thuy.dt@altius-link.com.vn" TargetMode="External"/><Relationship Id="rId2014" Type="http://schemas.openxmlformats.org/officeDocument/2006/relationships/hyperlink" Target="mailto:anh.np@altius-link.com.vn" TargetMode="External"/><Relationship Id="rId2221" Type="http://schemas.openxmlformats.org/officeDocument/2006/relationships/hyperlink" Target="https://remit.lightning.force.com/lightning/r/Account/0012r00000XiHOlAAN/view" TargetMode="External"/><Relationship Id="rId2459" Type="http://schemas.openxmlformats.org/officeDocument/2006/relationships/hyperlink" Target="https://remit.lightning.force.com/lightning/r/Account/0012r000009a9xY/view" TargetMode="External"/><Relationship Id="rId2666" Type="http://schemas.openxmlformats.org/officeDocument/2006/relationships/hyperlink" Target="https://remit.lightning.force.com/lightning/r/Account/0012r000002tUh7/view" TargetMode="External"/><Relationship Id="rId2873" Type="http://schemas.openxmlformats.org/officeDocument/2006/relationships/hyperlink" Target="mailto:duc.tt@altius-link.com.vn" TargetMode="External"/><Relationship Id="rId3717" Type="http://schemas.openxmlformats.org/officeDocument/2006/relationships/hyperlink" Target="https://remit.lightning.force.com/lightning/r/Account/0012r00000M456z/view" TargetMode="External"/><Relationship Id="rId638" Type="http://schemas.openxmlformats.org/officeDocument/2006/relationships/hyperlink" Target="mailto:ly.ntk@altius-link.com.vn" TargetMode="External"/><Relationship Id="rId845" Type="http://schemas.openxmlformats.org/officeDocument/2006/relationships/hyperlink" Target="mailto:thuy.ln@altius-link.com.vn" TargetMode="External"/><Relationship Id="rId1030" Type="http://schemas.openxmlformats.org/officeDocument/2006/relationships/hyperlink" Target="mailto:huong.pl@altius-link.com.vn" TargetMode="External"/><Relationship Id="rId1268" Type="http://schemas.openxmlformats.org/officeDocument/2006/relationships/hyperlink" Target="https://remit.lightning.force.com/lightning/r/001Ic00000462QGIAY/view" TargetMode="External"/><Relationship Id="rId1475" Type="http://schemas.openxmlformats.org/officeDocument/2006/relationships/hyperlink" Target="https://remit.lightning.force.com/lightning/r/Account/0012r000002tUwi/view" TargetMode="External"/><Relationship Id="rId1682" Type="http://schemas.openxmlformats.org/officeDocument/2006/relationships/hyperlink" Target="mailto:duc.tt@altius-link.com.vn" TargetMode="External"/><Relationship Id="rId2319" Type="http://schemas.openxmlformats.org/officeDocument/2006/relationships/hyperlink" Target="mailto:nguyen.nt@altius-link.com.vn" TargetMode="External"/><Relationship Id="rId2526" Type="http://schemas.openxmlformats.org/officeDocument/2006/relationships/hyperlink" Target="mailto:duc.tt@altius-link.com.vn" TargetMode="External"/><Relationship Id="rId2733" Type="http://schemas.openxmlformats.org/officeDocument/2006/relationships/hyperlink" Target="mailto:ly.ntk@altius-link.com.vn" TargetMode="External"/><Relationship Id="rId400" Type="http://schemas.openxmlformats.org/officeDocument/2006/relationships/hyperlink" Target="https://remit.lightning.force.com/lightning/r/Account/0012r00000OvZaBAAV/view" TargetMode="External"/><Relationship Id="rId705" Type="http://schemas.openxmlformats.org/officeDocument/2006/relationships/hyperlink" Target="mailto:minh.dn@altius-link.com.vn" TargetMode="External"/><Relationship Id="rId1128" Type="http://schemas.openxmlformats.org/officeDocument/2006/relationships/hyperlink" Target="https://remit.lightning.force.com/lightning/r/Account/001Ic000007boqpIAA/view" TargetMode="External"/><Relationship Id="rId1335" Type="http://schemas.openxmlformats.org/officeDocument/2006/relationships/hyperlink" Target="mailto:duc.tt@altius-link.com.vn" TargetMode="External"/><Relationship Id="rId1542" Type="http://schemas.openxmlformats.org/officeDocument/2006/relationships/hyperlink" Target="https://remit.lightning.force.com/lightning/r/Account/001Ic0000062WIOIA2/view" TargetMode="External"/><Relationship Id="rId1987" Type="http://schemas.openxmlformats.org/officeDocument/2006/relationships/hyperlink" Target="mailto:thuy.ln@altius-link.com.vn" TargetMode="External"/><Relationship Id="rId2940" Type="http://schemas.openxmlformats.org/officeDocument/2006/relationships/hyperlink" Target="mailto:duc.tt@altius-link.com.vn" TargetMode="External"/><Relationship Id="rId912" Type="http://schemas.openxmlformats.org/officeDocument/2006/relationships/hyperlink" Target="mailto:anh.np@altius-link.com.vn" TargetMode="External"/><Relationship Id="rId1847" Type="http://schemas.openxmlformats.org/officeDocument/2006/relationships/hyperlink" Target="mailto:anh.np@altius-link.com.vn" TargetMode="External"/><Relationship Id="rId2800" Type="http://schemas.openxmlformats.org/officeDocument/2006/relationships/hyperlink" Target="mailto:thuy.ln@altius-link.com.vn" TargetMode="External"/><Relationship Id="rId41" Type="http://schemas.openxmlformats.org/officeDocument/2006/relationships/hyperlink" Target="https://remit.lightning.force.com/lightning/r/Account/0012r000002uAgvAAE/view" TargetMode="External"/><Relationship Id="rId1402" Type="http://schemas.openxmlformats.org/officeDocument/2006/relationships/hyperlink" Target="mailto:duc.tt@altius-link.com.vn" TargetMode="External"/><Relationship Id="rId1707" Type="http://schemas.openxmlformats.org/officeDocument/2006/relationships/hyperlink" Target="mailto:duc.tt@altius-link.com.vn" TargetMode="External"/><Relationship Id="rId3062" Type="http://schemas.openxmlformats.org/officeDocument/2006/relationships/hyperlink" Target="mailto:anh.np@altius-link.com.vn" TargetMode="External"/><Relationship Id="rId190" Type="http://schemas.openxmlformats.org/officeDocument/2006/relationships/hyperlink" Target="https://remit.lightning.force.com/lightning/r/Account/0012r000003KnbVAAS/view" TargetMode="External"/><Relationship Id="rId288" Type="http://schemas.openxmlformats.org/officeDocument/2006/relationships/hyperlink" Target="mailto:ly.ntk@altius-link.com.vn" TargetMode="External"/><Relationship Id="rId1914" Type="http://schemas.openxmlformats.org/officeDocument/2006/relationships/hyperlink" Target="https://remit.lightning.force.com/lightning/r/Account/0012r000002tfGD/view" TargetMode="External"/><Relationship Id="rId3367" Type="http://schemas.openxmlformats.org/officeDocument/2006/relationships/hyperlink" Target="mailto:duc.tt@altius-link.com.vn" TargetMode="External"/><Relationship Id="rId3574" Type="http://schemas.openxmlformats.org/officeDocument/2006/relationships/hyperlink" Target="https://remit.lightning.force.com/lightning/r/Account/0012r000003LT2v/view" TargetMode="External"/><Relationship Id="rId495" Type="http://schemas.openxmlformats.org/officeDocument/2006/relationships/hyperlink" Target="mailto:thuy.dt@altius-link.com.vn" TargetMode="External"/><Relationship Id="rId2176" Type="http://schemas.openxmlformats.org/officeDocument/2006/relationships/hyperlink" Target="mailto:thang.nt@altius-link.com.vn" TargetMode="External"/><Relationship Id="rId2383" Type="http://schemas.openxmlformats.org/officeDocument/2006/relationships/hyperlink" Target="https://remit.lightning.force.com/lightning/r/Account/0012r000002skc6/view" TargetMode="External"/><Relationship Id="rId2590" Type="http://schemas.openxmlformats.org/officeDocument/2006/relationships/hyperlink" Target="https://remit.lightning.force.com/lightning/r/Account/0012r000002tKb8AAE/view" TargetMode="External"/><Relationship Id="rId3227" Type="http://schemas.openxmlformats.org/officeDocument/2006/relationships/hyperlink" Target="https://remit.lightning.force.com/lightning/r/Account/0012r00000LtcCOAAZ/view" TargetMode="External"/><Relationship Id="rId3434" Type="http://schemas.openxmlformats.org/officeDocument/2006/relationships/hyperlink" Target="mailto:tu.nt1@altius-link.com.vn" TargetMode="External"/><Relationship Id="rId3641" Type="http://schemas.openxmlformats.org/officeDocument/2006/relationships/hyperlink" Target="https://remit.lightning.force.com/lightning/r/Account/001Ic000007cBhu/view" TargetMode="External"/><Relationship Id="rId148" Type="http://schemas.openxmlformats.org/officeDocument/2006/relationships/hyperlink" Target="mailto:duc.tt@altius-link.com.vn" TargetMode="External"/><Relationship Id="rId355" Type="http://schemas.openxmlformats.org/officeDocument/2006/relationships/hyperlink" Target="mailto:anh.np@altius-link.com.vn" TargetMode="External"/><Relationship Id="rId562" Type="http://schemas.openxmlformats.org/officeDocument/2006/relationships/hyperlink" Target="mailto:thuy.ln@altius-link.com.vn" TargetMode="External"/><Relationship Id="rId1192" Type="http://schemas.openxmlformats.org/officeDocument/2006/relationships/hyperlink" Target="mailto:thuy.dt@altius-link.com.vn" TargetMode="External"/><Relationship Id="rId2036" Type="http://schemas.openxmlformats.org/officeDocument/2006/relationships/hyperlink" Target="https://remit.lightning.force.com/lightning/r/Account/0012r000003KnrK/view" TargetMode="External"/><Relationship Id="rId2243" Type="http://schemas.openxmlformats.org/officeDocument/2006/relationships/hyperlink" Target="mailto:ly.ntk@altius-link.com.vn" TargetMode="External"/><Relationship Id="rId2450" Type="http://schemas.openxmlformats.org/officeDocument/2006/relationships/hyperlink" Target="https://remit.lightning.force.com/lightning/r/Account/001RA00001KZGZXYA5/view" TargetMode="External"/><Relationship Id="rId2688" Type="http://schemas.openxmlformats.org/officeDocument/2006/relationships/hyperlink" Target="mailto:huong.pl@altius-link.com.vn" TargetMode="External"/><Relationship Id="rId2895" Type="http://schemas.openxmlformats.org/officeDocument/2006/relationships/hyperlink" Target="mailto:duc.tt@altius-link.com.vn" TargetMode="External"/><Relationship Id="rId3501" Type="http://schemas.openxmlformats.org/officeDocument/2006/relationships/hyperlink" Target="https://remit.lightning.force.com/lightning/r/Account/0012r000007DJhbAAG/view" TargetMode="External"/><Relationship Id="rId3739" Type="http://schemas.openxmlformats.org/officeDocument/2006/relationships/hyperlink" Target="mailto:ly.ntk@altius-link.com.vn" TargetMode="External"/><Relationship Id="rId215" Type="http://schemas.openxmlformats.org/officeDocument/2006/relationships/hyperlink" Target="https://remit.lightning.force.com/lightning/r/Account/0012r000002tTQl/view" TargetMode="External"/><Relationship Id="rId422" Type="http://schemas.openxmlformats.org/officeDocument/2006/relationships/hyperlink" Target="https://remit.lightning.force.com/lightning/r/Account/0012r00000LtvpoAAB/view" TargetMode="External"/><Relationship Id="rId867" Type="http://schemas.openxmlformats.org/officeDocument/2006/relationships/hyperlink" Target="https://remit.lightning.force.com/lightning/r/Account/0012r000002tcrP/view" TargetMode="External"/><Relationship Id="rId1052" Type="http://schemas.openxmlformats.org/officeDocument/2006/relationships/hyperlink" Target="mailto:bich.dt@altius-link.com.vn" TargetMode="External"/><Relationship Id="rId1497" Type="http://schemas.openxmlformats.org/officeDocument/2006/relationships/hyperlink" Target="mailto:thang.nt@altius-link.com.vn" TargetMode="External"/><Relationship Id="rId2103" Type="http://schemas.openxmlformats.org/officeDocument/2006/relationships/hyperlink" Target="mailto:huong.tl@altius-link.com.vn" TargetMode="External"/><Relationship Id="rId2310" Type="http://schemas.openxmlformats.org/officeDocument/2006/relationships/hyperlink" Target="mailto:nguyen.nt@altius-link.com.vn" TargetMode="External"/><Relationship Id="rId2548" Type="http://schemas.openxmlformats.org/officeDocument/2006/relationships/hyperlink" Target="mailto:duc.tt@altius-link.com.vn" TargetMode="External"/><Relationship Id="rId2755" Type="http://schemas.openxmlformats.org/officeDocument/2006/relationships/hyperlink" Target="mailto:ly.ntk@altius-link.com.vn" TargetMode="External"/><Relationship Id="rId2962" Type="http://schemas.openxmlformats.org/officeDocument/2006/relationships/hyperlink" Target="mailto:duc.tt@altius-link.com.vn" TargetMode="External"/><Relationship Id="rId727" Type="http://schemas.openxmlformats.org/officeDocument/2006/relationships/hyperlink" Target="https://remit.lightning.force.com/lightning/r/Account/0012r00000XjLXsAAN/view" TargetMode="External"/><Relationship Id="rId934" Type="http://schemas.openxmlformats.org/officeDocument/2006/relationships/hyperlink" Target="mailto:anh.np@altius-link.com.vn" TargetMode="External"/><Relationship Id="rId1357" Type="http://schemas.openxmlformats.org/officeDocument/2006/relationships/hyperlink" Target="mailto:duc.tt@altius-link.com.vn" TargetMode="External"/><Relationship Id="rId1564" Type="http://schemas.openxmlformats.org/officeDocument/2006/relationships/hyperlink" Target="https://remit.lightning.force.com/lightning/r/0012r00000Tau0fAAB/view" TargetMode="External"/><Relationship Id="rId1771" Type="http://schemas.openxmlformats.org/officeDocument/2006/relationships/hyperlink" Target="mailto:thuy.dt@altius-link.com.vn" TargetMode="External"/><Relationship Id="rId2408" Type="http://schemas.openxmlformats.org/officeDocument/2006/relationships/hyperlink" Target="mailto:huong.tl@altius-link.com.vn" TargetMode="External"/><Relationship Id="rId2615" Type="http://schemas.openxmlformats.org/officeDocument/2006/relationships/hyperlink" Target="mailto:minh.dn@altius-link.com.vn" TargetMode="External"/><Relationship Id="rId2822" Type="http://schemas.openxmlformats.org/officeDocument/2006/relationships/hyperlink" Target="mailto:thuy.ln@altius-link.com.vn" TargetMode="External"/><Relationship Id="rId63" Type="http://schemas.openxmlformats.org/officeDocument/2006/relationships/hyperlink" Target="mailto:duc.tt@altius-link.com.vn" TargetMode="External"/><Relationship Id="rId1217" Type="http://schemas.openxmlformats.org/officeDocument/2006/relationships/hyperlink" Target="mailto:thuy.ln@altius-link.com.vn" TargetMode="External"/><Relationship Id="rId1424" Type="http://schemas.openxmlformats.org/officeDocument/2006/relationships/hyperlink" Target="mailto:duc.tt@altius-link.com.vn" TargetMode="External"/><Relationship Id="rId1631" Type="http://schemas.openxmlformats.org/officeDocument/2006/relationships/hyperlink" Target="mailto:duc.tt@altius-link.com.vn" TargetMode="External"/><Relationship Id="rId1869" Type="http://schemas.openxmlformats.org/officeDocument/2006/relationships/hyperlink" Target="https://remit.lightning.force.com/lightning/r/Account/001RA00002WsVGJ/view" TargetMode="External"/><Relationship Id="rId3084" Type="http://schemas.openxmlformats.org/officeDocument/2006/relationships/hyperlink" Target="mailto:anh.np@altius-link.com.vn" TargetMode="External"/><Relationship Id="rId3291" Type="http://schemas.openxmlformats.org/officeDocument/2006/relationships/hyperlink" Target="mailto:duc.tt@altius-link.com.vn" TargetMode="External"/><Relationship Id="rId1729" Type="http://schemas.openxmlformats.org/officeDocument/2006/relationships/hyperlink" Target="mailto:duc.tt@altius-link.com.vn" TargetMode="External"/><Relationship Id="rId1936" Type="http://schemas.openxmlformats.org/officeDocument/2006/relationships/hyperlink" Target="https://remit.lightning.force.com/lightning/r/Account/0012r00000bGhzx/view" TargetMode="External"/><Relationship Id="rId3389" Type="http://schemas.openxmlformats.org/officeDocument/2006/relationships/hyperlink" Target="https://remit.lightning.force.com/lightning/r/Account/0012r000002stGwAAI/view" TargetMode="External"/><Relationship Id="rId3596" Type="http://schemas.openxmlformats.org/officeDocument/2006/relationships/hyperlink" Target="https://remit.lightning.force.com/lightning/r/Account/0012r00000Ovv2W/view" TargetMode="External"/><Relationship Id="rId2198" Type="http://schemas.openxmlformats.org/officeDocument/2006/relationships/hyperlink" Target="https://remit.lightning.force.com/lightning/r/Account/0012r000002sJEd/view" TargetMode="External"/><Relationship Id="rId3151" Type="http://schemas.openxmlformats.org/officeDocument/2006/relationships/hyperlink" Target="mailto:huong.tl@altius-link.com.vn" TargetMode="External"/><Relationship Id="rId3249" Type="http://schemas.openxmlformats.org/officeDocument/2006/relationships/hyperlink" Target="mailto:thuy.ln@altius-link.com.vn" TargetMode="External"/><Relationship Id="rId3456" Type="http://schemas.openxmlformats.org/officeDocument/2006/relationships/hyperlink" Target="mailto:bich.dt@altius-link.com.vn" TargetMode="External"/><Relationship Id="rId377" Type="http://schemas.openxmlformats.org/officeDocument/2006/relationships/hyperlink" Target="mailto:anh.np@altius-link.com.vn" TargetMode="External"/><Relationship Id="rId584" Type="http://schemas.openxmlformats.org/officeDocument/2006/relationships/hyperlink" Target="mailto:thuy.ln@altius-link.com.vn" TargetMode="External"/><Relationship Id="rId2058" Type="http://schemas.openxmlformats.org/officeDocument/2006/relationships/hyperlink" Target="mailto:minh.dn@altius-link.com.vn" TargetMode="External"/><Relationship Id="rId2265" Type="http://schemas.openxmlformats.org/officeDocument/2006/relationships/hyperlink" Target="mailto:thuy.ln@altius-link.com.vn" TargetMode="External"/><Relationship Id="rId3011" Type="http://schemas.openxmlformats.org/officeDocument/2006/relationships/hyperlink" Target="https://remit.lightning.force.com/lightning/r/Account/0012r00000b04n1AAA/view" TargetMode="External"/><Relationship Id="rId3109" Type="http://schemas.openxmlformats.org/officeDocument/2006/relationships/hyperlink" Target="https://remit.lightning.force.com/lightning/r/Account/0012r000009Z0eIAAS/view" TargetMode="External"/><Relationship Id="rId3663" Type="http://schemas.openxmlformats.org/officeDocument/2006/relationships/hyperlink" Target="mailto:thuy.dt@altius-link.com.vn" TargetMode="External"/><Relationship Id="rId5" Type="http://schemas.openxmlformats.org/officeDocument/2006/relationships/hyperlink" Target="https://remit.lightning.force.com/lightning/r/Contact/0032r00000BoylPAAR/view" TargetMode="External"/><Relationship Id="rId237" Type="http://schemas.openxmlformats.org/officeDocument/2006/relationships/hyperlink" Target="https://remit.lightning.force.com/lightning/r/Account/0012r00000XH2svAAD/view" TargetMode="External"/><Relationship Id="rId791" Type="http://schemas.openxmlformats.org/officeDocument/2006/relationships/hyperlink" Target="https://remit.lightning.force.com/lightning/r/Account/001RA00002P9sd0YAB/view" TargetMode="External"/><Relationship Id="rId889" Type="http://schemas.openxmlformats.org/officeDocument/2006/relationships/hyperlink" Target="mailto:bach.vh@altius-link.com.vn" TargetMode="External"/><Relationship Id="rId1074" Type="http://schemas.openxmlformats.org/officeDocument/2006/relationships/hyperlink" Target="https://remit.lightning.force.com/lightning/r/Account/0012r00000Ls0yp/view" TargetMode="External"/><Relationship Id="rId2472" Type="http://schemas.openxmlformats.org/officeDocument/2006/relationships/hyperlink" Target="https://remit.lightning.force.com/lightning/r/Account/0012r000002tuOU/view" TargetMode="External"/><Relationship Id="rId2777" Type="http://schemas.openxmlformats.org/officeDocument/2006/relationships/hyperlink" Target="https://remit.lightning.force.com/lightning/r/Account/0012r00000APwsz/view" TargetMode="External"/><Relationship Id="rId3316" Type="http://schemas.openxmlformats.org/officeDocument/2006/relationships/hyperlink" Target="mailto:duc.tt@altius-link.com.vn" TargetMode="External"/><Relationship Id="rId3523" Type="http://schemas.openxmlformats.org/officeDocument/2006/relationships/hyperlink" Target="https://remit.lightning.force.com/lightning/r/Account/001RA00001ARNwq/view" TargetMode="External"/><Relationship Id="rId3730" Type="http://schemas.openxmlformats.org/officeDocument/2006/relationships/hyperlink" Target="mailto:nguyen.nt@altius-link.com.vn" TargetMode="External"/><Relationship Id="rId444" Type="http://schemas.openxmlformats.org/officeDocument/2006/relationships/hyperlink" Target="https://remit.lightning.force.com/lightning/r/Account/0012r000002tlysAAA/view" TargetMode="External"/><Relationship Id="rId651" Type="http://schemas.openxmlformats.org/officeDocument/2006/relationships/hyperlink" Target="https://remit.lightning.force.com/lightning/r/Account/0012r00000990g1/view" TargetMode="External"/><Relationship Id="rId749" Type="http://schemas.openxmlformats.org/officeDocument/2006/relationships/hyperlink" Target="mailto:huong.pl@altius-link.com.vn" TargetMode="External"/><Relationship Id="rId1281" Type="http://schemas.openxmlformats.org/officeDocument/2006/relationships/hyperlink" Target="mailto:bich.dt@altius-link.com.vn" TargetMode="External"/><Relationship Id="rId1379" Type="http://schemas.openxmlformats.org/officeDocument/2006/relationships/hyperlink" Target="mailto:duc.tt@altius-link.com.vn" TargetMode="External"/><Relationship Id="rId1586" Type="http://schemas.openxmlformats.org/officeDocument/2006/relationships/hyperlink" Target="https://remit.lightning.force.com/lightning/r/Account/001Ic0000044oTuIAI/view" TargetMode="External"/><Relationship Id="rId2125" Type="http://schemas.openxmlformats.org/officeDocument/2006/relationships/hyperlink" Target="mailto:bich.dt@altius-link.com.vn" TargetMode="External"/><Relationship Id="rId2332" Type="http://schemas.openxmlformats.org/officeDocument/2006/relationships/hyperlink" Target="https://remit.lightning.force.com/lightning/r/Case/500RA000020A1OQ/view" TargetMode="External"/><Relationship Id="rId2984" Type="http://schemas.openxmlformats.org/officeDocument/2006/relationships/hyperlink" Target="mailto:nguyen.nt@altius-link.com.vn" TargetMode="External"/><Relationship Id="rId304" Type="http://schemas.openxmlformats.org/officeDocument/2006/relationships/hyperlink" Target="mailto:ly.ntk@altius-link.com.vn" TargetMode="External"/><Relationship Id="rId511" Type="http://schemas.openxmlformats.org/officeDocument/2006/relationships/hyperlink" Target="https://remit.lightning.force.com/lightning/r/Account/0012r000002tuOU/view" TargetMode="External"/><Relationship Id="rId609" Type="http://schemas.openxmlformats.org/officeDocument/2006/relationships/hyperlink" Target="mailto:ly.ntk@altius-link.com.vn" TargetMode="External"/><Relationship Id="rId956" Type="http://schemas.openxmlformats.org/officeDocument/2006/relationships/hyperlink" Target="mailto:anh.np@altius-link.com.vn" TargetMode="External"/><Relationship Id="rId1141" Type="http://schemas.openxmlformats.org/officeDocument/2006/relationships/hyperlink" Target="https://remit.lightning.force.com/lightning/r/Account/0012r00000SeE1SAAV/view" TargetMode="External"/><Relationship Id="rId1239" Type="http://schemas.openxmlformats.org/officeDocument/2006/relationships/hyperlink" Target="mailto:thuy.ln@altius-link.com.vn" TargetMode="External"/><Relationship Id="rId1793" Type="http://schemas.openxmlformats.org/officeDocument/2006/relationships/hyperlink" Target="https://remit.lightning.force.com/lightning/r/Account/001Ic000002Y5wnIAC/view" TargetMode="External"/><Relationship Id="rId2637" Type="http://schemas.openxmlformats.org/officeDocument/2006/relationships/hyperlink" Target="https://remit.lightning.force.com/lightning/r/Account/0012r000002tKxE/view" TargetMode="External"/><Relationship Id="rId2844" Type="http://schemas.openxmlformats.org/officeDocument/2006/relationships/hyperlink" Target="mailto:ly.ntk@altius-link.com.vn" TargetMode="External"/><Relationship Id="rId85" Type="http://schemas.openxmlformats.org/officeDocument/2006/relationships/hyperlink" Target="mailto:duc.tt@altius-link.com.vn" TargetMode="External"/><Relationship Id="rId816" Type="http://schemas.openxmlformats.org/officeDocument/2006/relationships/hyperlink" Target="https://remit.lightning.force.com/lightning/r/Account/0012r00000Ls0ylAAB/view" TargetMode="External"/><Relationship Id="rId1001" Type="http://schemas.openxmlformats.org/officeDocument/2006/relationships/hyperlink" Target="mailto:huong.tl@altius-link.com.vn" TargetMode="External"/><Relationship Id="rId1446" Type="http://schemas.openxmlformats.org/officeDocument/2006/relationships/hyperlink" Target="https://remit.lightning.force.com/lightning/r/Account/001Ic000002Xq7KIAS/view" TargetMode="External"/><Relationship Id="rId1653" Type="http://schemas.openxmlformats.org/officeDocument/2006/relationships/hyperlink" Target="mailto:duc.tt@altius-link.com.vn" TargetMode="External"/><Relationship Id="rId1860" Type="http://schemas.openxmlformats.org/officeDocument/2006/relationships/hyperlink" Target="https://remit.lightning.force.com/lightning/r/Account/0012r000002tcBcAAI/view" TargetMode="External"/><Relationship Id="rId2704" Type="http://schemas.openxmlformats.org/officeDocument/2006/relationships/hyperlink" Target="mailto:huong.pl@altius-link.com.vn" TargetMode="External"/><Relationship Id="rId2911" Type="http://schemas.openxmlformats.org/officeDocument/2006/relationships/hyperlink" Target="mailto:duc.tt@altius-link.com.vn" TargetMode="External"/><Relationship Id="rId1306" Type="http://schemas.openxmlformats.org/officeDocument/2006/relationships/hyperlink" Target="https://remit.lightning.force.com/lightning/r/Account/0012r00000Sg9L7AAJ/view" TargetMode="External"/><Relationship Id="rId1513" Type="http://schemas.openxmlformats.org/officeDocument/2006/relationships/hyperlink" Target="https://remit.lightning.force.com/lightning/r/Account/0012r000003wW1DAAU/view" TargetMode="External"/><Relationship Id="rId1720" Type="http://schemas.openxmlformats.org/officeDocument/2006/relationships/hyperlink" Target="mailto:duc.tt@altius-link.com.vn" TargetMode="External"/><Relationship Id="rId1958" Type="http://schemas.openxmlformats.org/officeDocument/2006/relationships/hyperlink" Target="mailto:thuy.ln@altius-link.com.vn" TargetMode="External"/><Relationship Id="rId3173" Type="http://schemas.openxmlformats.org/officeDocument/2006/relationships/hyperlink" Target="mailto:huong.tl@altius-link.com.vn" TargetMode="External"/><Relationship Id="rId3380" Type="http://schemas.openxmlformats.org/officeDocument/2006/relationships/hyperlink" Target="https://remit.lightning.force.com/lightning/r/0012r00000Ls8lgAAB/view" TargetMode="External"/><Relationship Id="rId12" Type="http://schemas.openxmlformats.org/officeDocument/2006/relationships/hyperlink" Target="https://remit.lightning.force.com/lightning/r/Account/001Ic00000477Cy/view" TargetMode="External"/><Relationship Id="rId1818" Type="http://schemas.openxmlformats.org/officeDocument/2006/relationships/hyperlink" Target="mailto:bich.dt@altius-link.com.vn" TargetMode="External"/><Relationship Id="rId3033" Type="http://schemas.openxmlformats.org/officeDocument/2006/relationships/hyperlink" Target="mailto:minh.dn@altius-link.com.vn" TargetMode="External"/><Relationship Id="rId3240" Type="http://schemas.openxmlformats.org/officeDocument/2006/relationships/hyperlink" Target="mailto:thuy.ln@altius-link.com.vn" TargetMode="External"/><Relationship Id="rId3478" Type="http://schemas.openxmlformats.org/officeDocument/2006/relationships/hyperlink" Target="mailto:ly.ntk1@altius-link.com.vn" TargetMode="External"/><Relationship Id="rId3685" Type="http://schemas.openxmlformats.org/officeDocument/2006/relationships/hyperlink" Target="mailto:ly.ntk@altius-link.com.vn" TargetMode="External"/><Relationship Id="rId161" Type="http://schemas.openxmlformats.org/officeDocument/2006/relationships/hyperlink" Target="mailto:duc.tt@altius-link.com.vn" TargetMode="External"/><Relationship Id="rId399" Type="http://schemas.openxmlformats.org/officeDocument/2006/relationships/hyperlink" Target="https://remit.lightning.force.com/lightning/r/Account/001Ic000002YQ6rIAG/view" TargetMode="External"/><Relationship Id="rId2287" Type="http://schemas.openxmlformats.org/officeDocument/2006/relationships/hyperlink" Target="mailto:thuy.ln@altius-link.com.vn" TargetMode="External"/><Relationship Id="rId2494" Type="http://schemas.openxmlformats.org/officeDocument/2006/relationships/hyperlink" Target="mailto:thuy.dt@altius-link.com.vn" TargetMode="External"/><Relationship Id="rId3338" Type="http://schemas.openxmlformats.org/officeDocument/2006/relationships/hyperlink" Target="mailto:duc.tt@altius-link.com.vn" TargetMode="External"/><Relationship Id="rId3545" Type="http://schemas.openxmlformats.org/officeDocument/2006/relationships/hyperlink" Target="https://remit.lightning.force.com/lightning/r/Account/0012r000002tUhsAAE/view" TargetMode="External"/><Relationship Id="rId3752" Type="http://schemas.openxmlformats.org/officeDocument/2006/relationships/hyperlink" Target="mailto:ly.ntk@altius-link.com.vn" TargetMode="External"/><Relationship Id="rId259" Type="http://schemas.openxmlformats.org/officeDocument/2006/relationships/hyperlink" Target="mailto:minh.dn@altius-link.com.vn" TargetMode="External"/><Relationship Id="rId466" Type="http://schemas.openxmlformats.org/officeDocument/2006/relationships/hyperlink" Target="https://remit.lightning.force.com/lightning/r/a05RA00001ALo32YAD/view" TargetMode="External"/><Relationship Id="rId673" Type="http://schemas.openxmlformats.org/officeDocument/2006/relationships/hyperlink" Target="https://remit.lightning.force.com/lightning/r/Account/0012r000002uLlO/view" TargetMode="External"/><Relationship Id="rId880" Type="http://schemas.openxmlformats.org/officeDocument/2006/relationships/hyperlink" Target="https://remit.lightning.force.com/lightning/r/Account/0012r000002uOHA/view" TargetMode="External"/><Relationship Id="rId1096" Type="http://schemas.openxmlformats.org/officeDocument/2006/relationships/hyperlink" Target="https://remit.lightning.force.com/lightning/r/Account/001Ic0000046EI2IAM/view" TargetMode="External"/><Relationship Id="rId2147" Type="http://schemas.openxmlformats.org/officeDocument/2006/relationships/hyperlink" Target="mailto:anh.np@altius-link.com.vn" TargetMode="External"/><Relationship Id="rId2354" Type="http://schemas.openxmlformats.org/officeDocument/2006/relationships/hyperlink" Target="https://remit.lightning.force.com/lightning/r/Account/0012r000002tgVu/view" TargetMode="External"/><Relationship Id="rId2561" Type="http://schemas.openxmlformats.org/officeDocument/2006/relationships/hyperlink" Target="mailto:duc.tt@altius-link.com.vn" TargetMode="External"/><Relationship Id="rId2799" Type="http://schemas.openxmlformats.org/officeDocument/2006/relationships/hyperlink" Target="mailto:thuy.ln@altius-link.com.vn" TargetMode="External"/><Relationship Id="rId3100" Type="http://schemas.openxmlformats.org/officeDocument/2006/relationships/hyperlink" Target="https://remit.lightning.force.com/lightning/r/Account/0012r000002uL7LAAU/view" TargetMode="External"/><Relationship Id="rId3405" Type="http://schemas.openxmlformats.org/officeDocument/2006/relationships/hyperlink" Target="mailto:minh.dn@altius-link.com.vn" TargetMode="External"/><Relationship Id="rId119" Type="http://schemas.openxmlformats.org/officeDocument/2006/relationships/hyperlink" Target="mailto:duc.tt@altius-link.com.vn" TargetMode="External"/><Relationship Id="rId326" Type="http://schemas.openxmlformats.org/officeDocument/2006/relationships/hyperlink" Target="mailto:ly.ntk@altius-link.com.vn" TargetMode="External"/><Relationship Id="rId533" Type="http://schemas.openxmlformats.org/officeDocument/2006/relationships/hyperlink" Target="https://remit.lightning.force.com/lightning/r/Account/0012r00000WtLJb/view" TargetMode="External"/><Relationship Id="rId978" Type="http://schemas.openxmlformats.org/officeDocument/2006/relationships/hyperlink" Target="mailto:huong.tl@altius-link.com.vn" TargetMode="External"/><Relationship Id="rId1163" Type="http://schemas.openxmlformats.org/officeDocument/2006/relationships/hyperlink" Target="https://remit.lightning.force.com/lightning/r/Account/001Ic000002WmApIAK/view" TargetMode="External"/><Relationship Id="rId1370" Type="http://schemas.openxmlformats.org/officeDocument/2006/relationships/hyperlink" Target="mailto:duc.tt@altius-link.com.vn" TargetMode="External"/><Relationship Id="rId2007" Type="http://schemas.openxmlformats.org/officeDocument/2006/relationships/hyperlink" Target="mailto:anh.np@altius-link.com.vn" TargetMode="External"/><Relationship Id="rId2214" Type="http://schemas.openxmlformats.org/officeDocument/2006/relationships/hyperlink" Target="https://remit.lightning.force.com/lightning/r/Account/001RA00002cK5Hd/view" TargetMode="External"/><Relationship Id="rId2659" Type="http://schemas.openxmlformats.org/officeDocument/2006/relationships/hyperlink" Target="https://remit.lightning.force.com/lightning/r/Account/0012r00000Wr99W/view" TargetMode="External"/><Relationship Id="rId2866" Type="http://schemas.openxmlformats.org/officeDocument/2006/relationships/hyperlink" Target="mailto:ly.ntk@altius-link.com.vn" TargetMode="External"/><Relationship Id="rId3612" Type="http://schemas.openxmlformats.org/officeDocument/2006/relationships/hyperlink" Target="mailto:thuy.dt@altius-link.com.vn" TargetMode="External"/><Relationship Id="rId740" Type="http://schemas.openxmlformats.org/officeDocument/2006/relationships/hyperlink" Target="mailto:huong.tl@altius-link.com.vn" TargetMode="External"/><Relationship Id="rId838" Type="http://schemas.openxmlformats.org/officeDocument/2006/relationships/hyperlink" Target="mailto:thuy.ln@altius-link.com.vn" TargetMode="External"/><Relationship Id="rId1023" Type="http://schemas.openxmlformats.org/officeDocument/2006/relationships/hyperlink" Target="mailto:huong.pl@altius-link.com.vn" TargetMode="External"/><Relationship Id="rId1468" Type="http://schemas.openxmlformats.org/officeDocument/2006/relationships/hyperlink" Target="https://remit.lightning.force.com/lightning/r/Account/0012r000002tUPs/view" TargetMode="External"/><Relationship Id="rId1675" Type="http://schemas.openxmlformats.org/officeDocument/2006/relationships/hyperlink" Target="mailto:duc.tt@altius-link.com.vn" TargetMode="External"/><Relationship Id="rId1882" Type="http://schemas.openxmlformats.org/officeDocument/2006/relationships/hyperlink" Target="https://remit.lightning.force.com/lightning/r/Account/0012r000002s4iSAAQ/view" TargetMode="External"/><Relationship Id="rId2421" Type="http://schemas.openxmlformats.org/officeDocument/2006/relationships/hyperlink" Target="mailto:huong.tl@altius-link.com.vn" TargetMode="External"/><Relationship Id="rId2519" Type="http://schemas.openxmlformats.org/officeDocument/2006/relationships/hyperlink" Target="mailto:duc.tt@altius-link.com.vn" TargetMode="External"/><Relationship Id="rId2726" Type="http://schemas.openxmlformats.org/officeDocument/2006/relationships/hyperlink" Target="mailto:ly.ntk@altius-link.com.vn" TargetMode="External"/><Relationship Id="rId600" Type="http://schemas.openxmlformats.org/officeDocument/2006/relationships/hyperlink" Target="mailto:ly.ntk@altius-link.com.vn" TargetMode="External"/><Relationship Id="rId1230" Type="http://schemas.openxmlformats.org/officeDocument/2006/relationships/hyperlink" Target="mailto:thuy.ln@altius-link.com.vn" TargetMode="External"/><Relationship Id="rId1328" Type="http://schemas.openxmlformats.org/officeDocument/2006/relationships/hyperlink" Target="https://remit.lightning.force.com/lightning/r/Account/0012r00000LuJby/view" TargetMode="External"/><Relationship Id="rId1535" Type="http://schemas.openxmlformats.org/officeDocument/2006/relationships/hyperlink" Target="https://remit.lightning.force.com/lightning/r/a05RA00001EPTsgYAH/view" TargetMode="External"/><Relationship Id="rId2933" Type="http://schemas.openxmlformats.org/officeDocument/2006/relationships/hyperlink" Target="mailto:duc.tt@altius-link.com.vn" TargetMode="External"/><Relationship Id="rId905" Type="http://schemas.openxmlformats.org/officeDocument/2006/relationships/hyperlink" Target="mailto:anh.np@altius-link.com.vn" TargetMode="External"/><Relationship Id="rId1742" Type="http://schemas.openxmlformats.org/officeDocument/2006/relationships/hyperlink" Target="https://remit.lightning.force.com/lightning/r/Account/001RA00002dQNpXYAW/view" TargetMode="External"/><Relationship Id="rId3195" Type="http://schemas.openxmlformats.org/officeDocument/2006/relationships/hyperlink" Target="https://remit.lightning.force.com/lightning/r/Account/0012r000002sa9mAAA/view" TargetMode="External"/><Relationship Id="rId34" Type="http://schemas.openxmlformats.org/officeDocument/2006/relationships/hyperlink" Target="https://remit.lightning.force.com/lightning/r/Account/0012r000002tL07/view" TargetMode="External"/><Relationship Id="rId1602" Type="http://schemas.openxmlformats.org/officeDocument/2006/relationships/hyperlink" Target="mailto:nguyen.nt@altius-link.com.vn" TargetMode="External"/><Relationship Id="rId3055" Type="http://schemas.openxmlformats.org/officeDocument/2006/relationships/hyperlink" Target="mailto:anh.np@altius-link.com.vn" TargetMode="External"/><Relationship Id="rId3262" Type="http://schemas.openxmlformats.org/officeDocument/2006/relationships/hyperlink" Target="mailto:duc.tt@altius-link.com.vn" TargetMode="External"/><Relationship Id="rId183" Type="http://schemas.openxmlformats.org/officeDocument/2006/relationships/hyperlink" Target="https://remit.lightning.force.com/lightning/r/Account/0012r000002td4u/view" TargetMode="External"/><Relationship Id="rId390" Type="http://schemas.openxmlformats.org/officeDocument/2006/relationships/hyperlink" Target="https://remit.lightning.force.com/lightning/r/Account/001Ic0000045ZilIAE/view" TargetMode="External"/><Relationship Id="rId1907" Type="http://schemas.openxmlformats.org/officeDocument/2006/relationships/hyperlink" Target="https://remit.lightning.force.com/lightning/r/Account/001RA00002SZe38/view" TargetMode="External"/><Relationship Id="rId2071" Type="http://schemas.openxmlformats.org/officeDocument/2006/relationships/hyperlink" Target="mailto:minh.dn@altius-link.com.vn" TargetMode="External"/><Relationship Id="rId3122" Type="http://schemas.openxmlformats.org/officeDocument/2006/relationships/hyperlink" Target="https://remit.lightning.force.com/lightning/r/Account/0012r00000XlrnYAAR/view" TargetMode="External"/><Relationship Id="rId3567" Type="http://schemas.openxmlformats.org/officeDocument/2006/relationships/hyperlink" Target="https://remit.lightning.force.com/lightning/r/Account/0012r000002uBT5AAM/view" TargetMode="External"/><Relationship Id="rId250" Type="http://schemas.openxmlformats.org/officeDocument/2006/relationships/hyperlink" Target="https://remit.lightning.force.com/lightning/r/Account/0012r000002u9nz/view" TargetMode="External"/><Relationship Id="rId488" Type="http://schemas.openxmlformats.org/officeDocument/2006/relationships/hyperlink" Target="https://remit.lightning.force.com/lightning/r/Account/0012r000009ad30AAA/view" TargetMode="External"/><Relationship Id="rId695" Type="http://schemas.openxmlformats.org/officeDocument/2006/relationships/hyperlink" Target="https://remit.lightning.force.com/lightning/r/Account/0012r000003MieHAAS/view" TargetMode="External"/><Relationship Id="rId2169" Type="http://schemas.openxmlformats.org/officeDocument/2006/relationships/hyperlink" Target="mailto:bach.vh@altius-link.com.vn" TargetMode="External"/><Relationship Id="rId2376" Type="http://schemas.openxmlformats.org/officeDocument/2006/relationships/hyperlink" Target="https://remit.lightning.force.com/lightning/r/Account/0012r00000XHX93/view" TargetMode="External"/><Relationship Id="rId2583" Type="http://schemas.openxmlformats.org/officeDocument/2006/relationships/hyperlink" Target="https://remit.lightning.force.com/lightning/r/Account/0012r00000Ow0ToAAJ/view" TargetMode="External"/><Relationship Id="rId2790" Type="http://schemas.openxmlformats.org/officeDocument/2006/relationships/hyperlink" Target="https://remit.lightning.force.com/lightning/r/Contact/003RA00000k4SeWYAU/view" TargetMode="External"/><Relationship Id="rId3427" Type="http://schemas.openxmlformats.org/officeDocument/2006/relationships/hyperlink" Target="https://remit.lightning.force.com/lightning/r/Account/0012r00000XG784/view" TargetMode="External"/><Relationship Id="rId3634" Type="http://schemas.openxmlformats.org/officeDocument/2006/relationships/hyperlink" Target="https://remit.lightning.force.com/lightning/r/Account/001RA00001PsgrSYAR/view" TargetMode="External"/><Relationship Id="rId110" Type="http://schemas.openxmlformats.org/officeDocument/2006/relationships/hyperlink" Target="mailto:duc.tt@altius-link.com.vn" TargetMode="External"/><Relationship Id="rId348" Type="http://schemas.openxmlformats.org/officeDocument/2006/relationships/hyperlink" Target="mailto:anh.np@altius-link.com.vn" TargetMode="External"/><Relationship Id="rId555" Type="http://schemas.openxmlformats.org/officeDocument/2006/relationships/hyperlink" Target="mailto:tu.nt1@altius-link.com.vn" TargetMode="External"/><Relationship Id="rId762" Type="http://schemas.openxmlformats.org/officeDocument/2006/relationships/hyperlink" Target="mailto:linh.dp1@altius-link.com.vn" TargetMode="External"/><Relationship Id="rId1185" Type="http://schemas.openxmlformats.org/officeDocument/2006/relationships/hyperlink" Target="mailto:thuy.dt@altius-link.com.vn" TargetMode="External"/><Relationship Id="rId1392" Type="http://schemas.openxmlformats.org/officeDocument/2006/relationships/hyperlink" Target="mailto:duc.tt@altius-link.com.vn" TargetMode="External"/><Relationship Id="rId2029" Type="http://schemas.openxmlformats.org/officeDocument/2006/relationships/hyperlink" Target="https://remit.lightning.force.com/lightning/r/Account/001Ic0000045mE5/view" TargetMode="External"/><Relationship Id="rId2236" Type="http://schemas.openxmlformats.org/officeDocument/2006/relationships/hyperlink" Target="mailto:ly.ntk@altius-link.com.vn" TargetMode="External"/><Relationship Id="rId2443" Type="http://schemas.openxmlformats.org/officeDocument/2006/relationships/hyperlink" Target="https://remit.lightning.force.com/lightning/r/Account/0012r000002tSQA/view" TargetMode="External"/><Relationship Id="rId2650" Type="http://schemas.openxmlformats.org/officeDocument/2006/relationships/hyperlink" Target="https://remit.lightning.force.com/lightning/r/Account/0012r000002sNmI/view" TargetMode="External"/><Relationship Id="rId2888" Type="http://schemas.openxmlformats.org/officeDocument/2006/relationships/hyperlink" Target="mailto:duc.tt@altius-link.com.vn" TargetMode="External"/><Relationship Id="rId3701" Type="http://schemas.openxmlformats.org/officeDocument/2006/relationships/hyperlink" Target="mailto:ly.ntk@altius-link.com.vn" TargetMode="External"/><Relationship Id="rId208" Type="http://schemas.openxmlformats.org/officeDocument/2006/relationships/hyperlink" Target="https://remit.lightning.force.com/lightning/r/Account/001RA00001JjsDk/view" TargetMode="External"/><Relationship Id="rId415" Type="http://schemas.openxmlformats.org/officeDocument/2006/relationships/hyperlink" Target="https://remit.lightning.force.com/lightning/r/Account/001Ic0000047sSXIAY/view" TargetMode="External"/><Relationship Id="rId622" Type="http://schemas.openxmlformats.org/officeDocument/2006/relationships/hyperlink" Target="mailto:ly.ntk@altius-link.com.vn" TargetMode="External"/><Relationship Id="rId1045" Type="http://schemas.openxmlformats.org/officeDocument/2006/relationships/hyperlink" Target="mailto:huong.pl@altius-link.com.vn" TargetMode="External"/><Relationship Id="rId1252" Type="http://schemas.openxmlformats.org/officeDocument/2006/relationships/hyperlink" Target="mailto:bach.vh@altius-link.com.vn" TargetMode="External"/><Relationship Id="rId1697" Type="http://schemas.openxmlformats.org/officeDocument/2006/relationships/hyperlink" Target="mailto:duc.tt@altius-link.com.vn" TargetMode="External"/><Relationship Id="rId2303" Type="http://schemas.openxmlformats.org/officeDocument/2006/relationships/hyperlink" Target="https://remit.lightning.force.com/lightning/r/Account/0012r000002tLc6AAE/view" TargetMode="External"/><Relationship Id="rId2510" Type="http://schemas.openxmlformats.org/officeDocument/2006/relationships/hyperlink" Target="mailto:duc.tt@altius-link.com.vn" TargetMode="External"/><Relationship Id="rId2748" Type="http://schemas.openxmlformats.org/officeDocument/2006/relationships/hyperlink" Target="mailto:ly.ntk@altius-link.com.vn" TargetMode="External"/><Relationship Id="rId2955" Type="http://schemas.openxmlformats.org/officeDocument/2006/relationships/hyperlink" Target="mailto:duc.tt@altius-link.com.vn" TargetMode="External"/><Relationship Id="rId927" Type="http://schemas.openxmlformats.org/officeDocument/2006/relationships/hyperlink" Target="mailto:anh.np@altius-link.com.vn" TargetMode="External"/><Relationship Id="rId1112" Type="http://schemas.openxmlformats.org/officeDocument/2006/relationships/hyperlink" Target="https://remit.lightning.force.com/lightning/r/Account/0012r000002txSaAAI/view" TargetMode="External"/><Relationship Id="rId1557" Type="http://schemas.openxmlformats.org/officeDocument/2006/relationships/hyperlink" Target="https://remit.lightning.force.com/lightning/r/Account/001RA00001GIcJmYAL/view" TargetMode="External"/><Relationship Id="rId1764" Type="http://schemas.openxmlformats.org/officeDocument/2006/relationships/hyperlink" Target="mailto:thuy.dt@altius-link.com.vn" TargetMode="External"/><Relationship Id="rId1971" Type="http://schemas.openxmlformats.org/officeDocument/2006/relationships/hyperlink" Target="mailto:thuy.ln@altius-link.com.vn" TargetMode="External"/><Relationship Id="rId2608" Type="http://schemas.openxmlformats.org/officeDocument/2006/relationships/hyperlink" Target="mailto:minh.dn@altius-link.com.vn" TargetMode="External"/><Relationship Id="rId2815" Type="http://schemas.openxmlformats.org/officeDocument/2006/relationships/hyperlink" Target="mailto:thuy.ln@altius-link.com.vn" TargetMode="External"/><Relationship Id="rId56" Type="http://schemas.openxmlformats.org/officeDocument/2006/relationships/hyperlink" Target="mailto:huong.pl@altius-link.com.vn" TargetMode="External"/><Relationship Id="rId1417" Type="http://schemas.openxmlformats.org/officeDocument/2006/relationships/hyperlink" Target="mailto:duc.tt@altius-link.com.vn" TargetMode="External"/><Relationship Id="rId1624" Type="http://schemas.openxmlformats.org/officeDocument/2006/relationships/hyperlink" Target="mailto:duc.tt@altius-link.com.vn" TargetMode="External"/><Relationship Id="rId1831" Type="http://schemas.openxmlformats.org/officeDocument/2006/relationships/hyperlink" Target="mailto:bich.dt@altius-link.com.vn" TargetMode="External"/><Relationship Id="rId3077" Type="http://schemas.openxmlformats.org/officeDocument/2006/relationships/hyperlink" Target="mailto:anh.np@altius-link.com.vn" TargetMode="External"/><Relationship Id="rId3284" Type="http://schemas.openxmlformats.org/officeDocument/2006/relationships/hyperlink" Target="mailto:duc.tt@altius-link.com.vn" TargetMode="External"/><Relationship Id="rId1929" Type="http://schemas.openxmlformats.org/officeDocument/2006/relationships/hyperlink" Target="mailto:thuy.dt@altius-link.com.vn" TargetMode="External"/><Relationship Id="rId2093" Type="http://schemas.openxmlformats.org/officeDocument/2006/relationships/hyperlink" Target="mailto:huong.tl@altius-link.com.vn" TargetMode="External"/><Relationship Id="rId3491" Type="http://schemas.openxmlformats.org/officeDocument/2006/relationships/hyperlink" Target="mailto:nguyen.nt@altius-link.com.vn" TargetMode="External"/><Relationship Id="rId3589" Type="http://schemas.openxmlformats.org/officeDocument/2006/relationships/hyperlink" Target="https://remit.lightning.force.com/lightning/r/Account/0012r00000OvZcqAAF/view" TargetMode="External"/><Relationship Id="rId2398" Type="http://schemas.openxmlformats.org/officeDocument/2006/relationships/hyperlink" Target="mailto:bich.dt@altius-link.com.vn" TargetMode="External"/><Relationship Id="rId3144" Type="http://schemas.openxmlformats.org/officeDocument/2006/relationships/hyperlink" Target="https://remit.lightning.force.com/lightning/r/Account/0012r000002u2rJ/view" TargetMode="External"/><Relationship Id="rId3351" Type="http://schemas.openxmlformats.org/officeDocument/2006/relationships/hyperlink" Target="mailto:duc.tt@altius-link.com.vn" TargetMode="External"/><Relationship Id="rId3449" Type="http://schemas.openxmlformats.org/officeDocument/2006/relationships/hyperlink" Target="https://remit.lightning.force.com/lightning/r/Account/0012r000002rvWX/view" TargetMode="External"/><Relationship Id="rId272" Type="http://schemas.openxmlformats.org/officeDocument/2006/relationships/hyperlink" Target="mailto:minh.dn@altius-link.com.vn" TargetMode="External"/><Relationship Id="rId577" Type="http://schemas.openxmlformats.org/officeDocument/2006/relationships/hyperlink" Target="mailto:thuy.ln@altius-link.com.vn" TargetMode="External"/><Relationship Id="rId2160" Type="http://schemas.openxmlformats.org/officeDocument/2006/relationships/hyperlink" Target="mailto:huong.tl@altius-link.com.vn" TargetMode="External"/><Relationship Id="rId2258" Type="http://schemas.openxmlformats.org/officeDocument/2006/relationships/hyperlink" Target="mailto:ly.ntk@altius-link.com.vn" TargetMode="External"/><Relationship Id="rId3004" Type="http://schemas.openxmlformats.org/officeDocument/2006/relationships/hyperlink" Target="https://remit.lightning.force.com/lightning/r/Account/001Ic0000046ITWIA2/view" TargetMode="External"/><Relationship Id="rId3211" Type="http://schemas.openxmlformats.org/officeDocument/2006/relationships/hyperlink" Target="https://remit.lightning.force.com/lightning/r/Account/0012r000002tuOU/view" TargetMode="External"/><Relationship Id="rId3656" Type="http://schemas.openxmlformats.org/officeDocument/2006/relationships/hyperlink" Target="mailto:thuy.dt@altius-link.com.vn" TargetMode="External"/><Relationship Id="rId132" Type="http://schemas.openxmlformats.org/officeDocument/2006/relationships/hyperlink" Target="mailto:duc.tt@altius-link.com.vn" TargetMode="External"/><Relationship Id="rId784" Type="http://schemas.openxmlformats.org/officeDocument/2006/relationships/hyperlink" Target="https://remit.lightning.force.com/lightning/r/Contact/003RA00001SiPK0YAN/view" TargetMode="External"/><Relationship Id="rId991" Type="http://schemas.openxmlformats.org/officeDocument/2006/relationships/hyperlink" Target="mailto:huong.tl@altius-link.com.vn" TargetMode="External"/><Relationship Id="rId1067" Type="http://schemas.openxmlformats.org/officeDocument/2006/relationships/hyperlink" Target="mailto:ly.ntk@altius-link.com.vn" TargetMode="External"/><Relationship Id="rId2020" Type="http://schemas.openxmlformats.org/officeDocument/2006/relationships/hyperlink" Target="mailto:anh.np@altius-link.com.vn" TargetMode="External"/><Relationship Id="rId2465" Type="http://schemas.openxmlformats.org/officeDocument/2006/relationships/hyperlink" Target="https://remit.lightning.force.com/lightning/r/Account/0012r00000OvZcq/view" TargetMode="External"/><Relationship Id="rId2672" Type="http://schemas.openxmlformats.org/officeDocument/2006/relationships/hyperlink" Target="https://remit.lightning.force.com/lightning/r/Account/0012r000002rvWX/view" TargetMode="External"/><Relationship Id="rId3309" Type="http://schemas.openxmlformats.org/officeDocument/2006/relationships/hyperlink" Target="mailto:duc.tt@altius-link.com.vn" TargetMode="External"/><Relationship Id="rId3516" Type="http://schemas.openxmlformats.org/officeDocument/2006/relationships/hyperlink" Target="https://remit.lightning.force.com/lightning/r/Account/0012r0000097VVoAAM/view" TargetMode="External"/><Relationship Id="rId3723" Type="http://schemas.openxmlformats.org/officeDocument/2006/relationships/hyperlink" Target="https://remit.lightning.force.com/lightning/r/Account/0012r000002tWPi/view" TargetMode="External"/><Relationship Id="rId437" Type="http://schemas.openxmlformats.org/officeDocument/2006/relationships/hyperlink" Target="https://remit.lightning.force.com/lightning/r/Account/0012r000002t9RtAAI/view" TargetMode="External"/><Relationship Id="rId644" Type="http://schemas.openxmlformats.org/officeDocument/2006/relationships/hyperlink" Target="mailto:ly.ntk@altius-link.com.vn" TargetMode="External"/><Relationship Id="rId851" Type="http://schemas.openxmlformats.org/officeDocument/2006/relationships/hyperlink" Target="mailto:thuy.ln@altius-link.com.vn" TargetMode="External"/><Relationship Id="rId1274" Type="http://schemas.openxmlformats.org/officeDocument/2006/relationships/hyperlink" Target="https://remit.lightning.force.com/lightning/r/001RA000027DPN4YAO/view" TargetMode="External"/><Relationship Id="rId1481" Type="http://schemas.openxmlformats.org/officeDocument/2006/relationships/hyperlink" Target="mailto:thang.nt@altius-link.com.vn" TargetMode="External"/><Relationship Id="rId1579" Type="http://schemas.openxmlformats.org/officeDocument/2006/relationships/hyperlink" Target="https://remit.lightning.force.com/lightning/r/0012r00000XIXFKAA5/view" TargetMode="External"/><Relationship Id="rId2118" Type="http://schemas.openxmlformats.org/officeDocument/2006/relationships/hyperlink" Target="mailto:bich.dt@altius-link.com.vn" TargetMode="External"/><Relationship Id="rId2325" Type="http://schemas.openxmlformats.org/officeDocument/2006/relationships/hyperlink" Target="mailto:nguyen.nt@altius-link.com.vn" TargetMode="External"/><Relationship Id="rId2532" Type="http://schemas.openxmlformats.org/officeDocument/2006/relationships/hyperlink" Target="mailto:duc.tt@altius-link.com.vn" TargetMode="External"/><Relationship Id="rId2977" Type="http://schemas.openxmlformats.org/officeDocument/2006/relationships/hyperlink" Target="mailto:huong.pl@altius-link.com.vn" TargetMode="External"/><Relationship Id="rId504" Type="http://schemas.openxmlformats.org/officeDocument/2006/relationships/hyperlink" Target="mailto:thuy.dt@altius-link.com.vn" TargetMode="External"/><Relationship Id="rId711" Type="http://schemas.openxmlformats.org/officeDocument/2006/relationships/hyperlink" Target="https://remit.lightning.force.com/lightning/r/Account/0012r000002tlnHAAQ/view" TargetMode="External"/><Relationship Id="rId949" Type="http://schemas.openxmlformats.org/officeDocument/2006/relationships/hyperlink" Target="mailto:anh.np@altius-link.com.vn" TargetMode="External"/><Relationship Id="rId1134" Type="http://schemas.openxmlformats.org/officeDocument/2006/relationships/hyperlink" Target="https://remit.lightning.force.com/lightning/r/Account/0012r00000IJNryAAH/view" TargetMode="External"/><Relationship Id="rId1341" Type="http://schemas.openxmlformats.org/officeDocument/2006/relationships/hyperlink" Target="mailto:duc.tt@altius-link.com.vn" TargetMode="External"/><Relationship Id="rId1786" Type="http://schemas.openxmlformats.org/officeDocument/2006/relationships/hyperlink" Target="https://remit.lightning.force.com/lightning/r/Account/001Ic0000063MvJ/view" TargetMode="External"/><Relationship Id="rId1993" Type="http://schemas.openxmlformats.org/officeDocument/2006/relationships/hyperlink" Target="mailto:thuy.ln@altius-link.com.vn" TargetMode="External"/><Relationship Id="rId2837" Type="http://schemas.openxmlformats.org/officeDocument/2006/relationships/hyperlink" Target="mailto:ly.ntk@altius-link.com.vn" TargetMode="External"/><Relationship Id="rId78" Type="http://schemas.openxmlformats.org/officeDocument/2006/relationships/hyperlink" Target="mailto:duc.tt@altius-link.com.vn" TargetMode="External"/><Relationship Id="rId809" Type="http://schemas.openxmlformats.org/officeDocument/2006/relationships/hyperlink" Target="https://remit.lightning.force.com/lightning/r/Account/001Ic000002Xq7KIAS/view" TargetMode="External"/><Relationship Id="rId1201" Type="http://schemas.openxmlformats.org/officeDocument/2006/relationships/hyperlink" Target="mailto:thuy.dt@altius-link.com.vn" TargetMode="External"/><Relationship Id="rId1439" Type="http://schemas.openxmlformats.org/officeDocument/2006/relationships/hyperlink" Target="https://remit.lightning.force.com/lightning/r/Account/001RA00001JjsDkYAJ/view" TargetMode="External"/><Relationship Id="rId1646" Type="http://schemas.openxmlformats.org/officeDocument/2006/relationships/hyperlink" Target="mailto:duc.tt@altius-link.com.vn" TargetMode="External"/><Relationship Id="rId1853" Type="http://schemas.openxmlformats.org/officeDocument/2006/relationships/hyperlink" Target="mailto:anh.np@altius-link.com.vn" TargetMode="External"/><Relationship Id="rId2904" Type="http://schemas.openxmlformats.org/officeDocument/2006/relationships/hyperlink" Target="mailto:duc.tt@altius-link.com.vn" TargetMode="External"/><Relationship Id="rId3099" Type="http://schemas.openxmlformats.org/officeDocument/2006/relationships/hyperlink" Target="https://remit.lightning.force.com/lightning/r/0012r00000YOj60AAD/view" TargetMode="External"/><Relationship Id="rId1506" Type="http://schemas.openxmlformats.org/officeDocument/2006/relationships/hyperlink" Target="https://remit.lightning.force.com/lightning/r/Account/0012r000002tBe5AAE/view" TargetMode="External"/><Relationship Id="rId1713" Type="http://schemas.openxmlformats.org/officeDocument/2006/relationships/hyperlink" Target="mailto:duc.tt@altius-link.com.vn" TargetMode="External"/><Relationship Id="rId1920" Type="http://schemas.openxmlformats.org/officeDocument/2006/relationships/hyperlink" Target="https://remit.lightning.force.com/lightning/r/Account/0012r000002tGek/view" TargetMode="External"/><Relationship Id="rId3166" Type="http://schemas.openxmlformats.org/officeDocument/2006/relationships/hyperlink" Target="mailto:huong.tl@altius-link.com.vn" TargetMode="External"/><Relationship Id="rId3373" Type="http://schemas.openxmlformats.org/officeDocument/2006/relationships/hyperlink" Target="https://remit.lightning.force.com/lightning/r/Account/0012r000003KmY5AAK/view" TargetMode="External"/><Relationship Id="rId3580" Type="http://schemas.openxmlformats.org/officeDocument/2006/relationships/hyperlink" Target="https://remit.lightning.force.com/lightning/r/Account/0012r000009a9xY/view" TargetMode="External"/><Relationship Id="rId294" Type="http://schemas.openxmlformats.org/officeDocument/2006/relationships/hyperlink" Target="mailto:ly.ntk@altius-link.com.vn" TargetMode="External"/><Relationship Id="rId2182" Type="http://schemas.openxmlformats.org/officeDocument/2006/relationships/hyperlink" Target="mailto:thang.nt@altius-link.com.vn" TargetMode="External"/><Relationship Id="rId3026" Type="http://schemas.openxmlformats.org/officeDocument/2006/relationships/hyperlink" Target="mailto:minh.dn@altius-link.com.vn" TargetMode="External"/><Relationship Id="rId3233" Type="http://schemas.openxmlformats.org/officeDocument/2006/relationships/hyperlink" Target="mailto:thuy.ln@altius-link.com.vn" TargetMode="External"/><Relationship Id="rId3678" Type="http://schemas.openxmlformats.org/officeDocument/2006/relationships/hyperlink" Target="mailto:thuy.dt@altius-link.com.vn" TargetMode="External"/><Relationship Id="rId154" Type="http://schemas.openxmlformats.org/officeDocument/2006/relationships/hyperlink" Target="mailto:duc.tt@altius-link.com.vn" TargetMode="External"/><Relationship Id="rId361" Type="http://schemas.openxmlformats.org/officeDocument/2006/relationships/hyperlink" Target="mailto:anh.np@altius-link.com.vn" TargetMode="External"/><Relationship Id="rId599" Type="http://schemas.openxmlformats.org/officeDocument/2006/relationships/hyperlink" Target="mailto:ly.ntk@altius-link.com.vn" TargetMode="External"/><Relationship Id="rId2042" Type="http://schemas.openxmlformats.org/officeDocument/2006/relationships/hyperlink" Target="https://remit.lightning.force.com/lightning/r/Account/0012r00000ZsPKT/view" TargetMode="External"/><Relationship Id="rId2487" Type="http://schemas.openxmlformats.org/officeDocument/2006/relationships/hyperlink" Target="mailto:thuy.dt@altius-link.com.vn" TargetMode="External"/><Relationship Id="rId2694" Type="http://schemas.openxmlformats.org/officeDocument/2006/relationships/hyperlink" Target="mailto:huong.pl@altius-link.com.vn" TargetMode="External"/><Relationship Id="rId3440" Type="http://schemas.openxmlformats.org/officeDocument/2006/relationships/hyperlink" Target="https://remit.lightning.force.com/lightning/r/Account/001Ic0000063Tmq/view" TargetMode="External"/><Relationship Id="rId3538" Type="http://schemas.openxmlformats.org/officeDocument/2006/relationships/hyperlink" Target="https://remit.lightning.force.com/lightning/r/Account/0012r000002tmxFAAQ/view" TargetMode="External"/><Relationship Id="rId3745" Type="http://schemas.openxmlformats.org/officeDocument/2006/relationships/hyperlink" Target="mailto:ly.ntk@altius-link.com.vn" TargetMode="External"/><Relationship Id="rId459" Type="http://schemas.openxmlformats.org/officeDocument/2006/relationships/hyperlink" Target="https://remit.lightning.force.com/lightning/r/Account/0012r00000XIXGdAAP/view" TargetMode="External"/><Relationship Id="rId666" Type="http://schemas.openxmlformats.org/officeDocument/2006/relationships/hyperlink" Target="mailto:anh.np@altius-link.com.vn" TargetMode="External"/><Relationship Id="rId873" Type="http://schemas.openxmlformats.org/officeDocument/2006/relationships/hyperlink" Target="https://remit.lightning.force.com/lightning/r/Account/001RA00002ePqL9/view" TargetMode="External"/><Relationship Id="rId1089" Type="http://schemas.openxmlformats.org/officeDocument/2006/relationships/hyperlink" Target="https://remit.lightning.force.com/lightning/r/Account/0012r00000LucweAAB/view" TargetMode="External"/><Relationship Id="rId1296" Type="http://schemas.openxmlformats.org/officeDocument/2006/relationships/hyperlink" Target="https://remit.lightning.force.com/lightning/r/Account/0012r00000XlcmQAAR/view" TargetMode="External"/><Relationship Id="rId2347" Type="http://schemas.openxmlformats.org/officeDocument/2006/relationships/hyperlink" Target="https://remit.lightning.force.com/lightning/r/Account/0012r000002uIYq/view" TargetMode="External"/><Relationship Id="rId2554" Type="http://schemas.openxmlformats.org/officeDocument/2006/relationships/hyperlink" Target="mailto:duc.tt@altius-link.com.vn" TargetMode="External"/><Relationship Id="rId2999" Type="http://schemas.openxmlformats.org/officeDocument/2006/relationships/hyperlink" Target="mailto:nguyen.nt@altius-link.com.vn" TargetMode="External"/><Relationship Id="rId3300" Type="http://schemas.openxmlformats.org/officeDocument/2006/relationships/hyperlink" Target="mailto:duc.tt@altius-link.com.vn" TargetMode="External"/><Relationship Id="rId221" Type="http://schemas.openxmlformats.org/officeDocument/2006/relationships/hyperlink" Target="https://remit.lightning.force.com/lightning/r/Account/0012r00000WCwJS/view" TargetMode="External"/><Relationship Id="rId319" Type="http://schemas.openxmlformats.org/officeDocument/2006/relationships/hyperlink" Target="mailto:ly.ntk@altius-link.com.vn" TargetMode="External"/><Relationship Id="rId526" Type="http://schemas.openxmlformats.org/officeDocument/2006/relationships/hyperlink" Target="https://remit.lightning.force.com/lightning/r/Account/0012r000002tTQl/view" TargetMode="External"/><Relationship Id="rId1156" Type="http://schemas.openxmlformats.org/officeDocument/2006/relationships/hyperlink" Target="https://remit.lightning.force.com/lightning/r/Account/0012r00000ZodM1AAJ/view" TargetMode="External"/><Relationship Id="rId1363" Type="http://schemas.openxmlformats.org/officeDocument/2006/relationships/hyperlink" Target="mailto:duc.tt@altius-link.com.vn" TargetMode="External"/><Relationship Id="rId2207" Type="http://schemas.openxmlformats.org/officeDocument/2006/relationships/hyperlink" Target="https://remit.lightning.force.com/lightning/r/Account/0012r00000M4RRBAA3/view" TargetMode="External"/><Relationship Id="rId2761" Type="http://schemas.openxmlformats.org/officeDocument/2006/relationships/hyperlink" Target="https://remit.lightning.force.com/lightning/r/Account/0012r000002u3Bo/view" TargetMode="External"/><Relationship Id="rId2859" Type="http://schemas.openxmlformats.org/officeDocument/2006/relationships/hyperlink" Target="mailto:ly.ntk@altius-link.com.vn" TargetMode="External"/><Relationship Id="rId3605" Type="http://schemas.openxmlformats.org/officeDocument/2006/relationships/hyperlink" Target="mailto:thuy.dt@altius-link.com.vn" TargetMode="External"/><Relationship Id="rId733" Type="http://schemas.openxmlformats.org/officeDocument/2006/relationships/hyperlink" Target="mailto:minh.dn@altius-link.com.vn" TargetMode="External"/><Relationship Id="rId940" Type="http://schemas.openxmlformats.org/officeDocument/2006/relationships/hyperlink" Target="https://remit.lightning.force.com/lightning/r/Account/001Ic000002W47sIAC/view" TargetMode="External"/><Relationship Id="rId1016" Type="http://schemas.openxmlformats.org/officeDocument/2006/relationships/hyperlink" Target="mailto:huong.pl@altius-link.com.vn" TargetMode="External"/><Relationship Id="rId1570" Type="http://schemas.openxmlformats.org/officeDocument/2006/relationships/hyperlink" Target="https://remit.lightning.force.com/lightning/r/0012r00000XIONWAA5/view" TargetMode="External"/><Relationship Id="rId1668" Type="http://schemas.openxmlformats.org/officeDocument/2006/relationships/hyperlink" Target="mailto:duc.tt@altius-link.com.vn" TargetMode="External"/><Relationship Id="rId1875" Type="http://schemas.openxmlformats.org/officeDocument/2006/relationships/hyperlink" Target="https://remit.lightning.force.com/lightning/r/Account/001Ic000002YB39IAG/view" TargetMode="External"/><Relationship Id="rId2414" Type="http://schemas.openxmlformats.org/officeDocument/2006/relationships/hyperlink" Target="mailto:huong.tl@altius-link.com.vn" TargetMode="External"/><Relationship Id="rId2621" Type="http://schemas.openxmlformats.org/officeDocument/2006/relationships/hyperlink" Target="https://remit.lightning.force.com/lightning/r/001RA00002fFLRlYAO/view" TargetMode="External"/><Relationship Id="rId2719" Type="http://schemas.openxmlformats.org/officeDocument/2006/relationships/hyperlink" Target="mailto:ly.ntk@altius-link.com.vn" TargetMode="External"/><Relationship Id="rId800" Type="http://schemas.openxmlformats.org/officeDocument/2006/relationships/hyperlink" Target="https://remit.lightning.force.com/lightning/r/Account/0012r000002te7J/view" TargetMode="External"/><Relationship Id="rId1223" Type="http://schemas.openxmlformats.org/officeDocument/2006/relationships/hyperlink" Target="mailto:thuy.ln@altius-link.com.vn" TargetMode="External"/><Relationship Id="rId1430" Type="http://schemas.openxmlformats.org/officeDocument/2006/relationships/hyperlink" Target="mailto:nguyen.nt@altius-link.com.vn" TargetMode="External"/><Relationship Id="rId1528" Type="http://schemas.openxmlformats.org/officeDocument/2006/relationships/hyperlink" Target="https://remit.lightning.force.com/lightning/r/Account/0012r00000Lu5ITAAZ/view" TargetMode="External"/><Relationship Id="rId2926" Type="http://schemas.openxmlformats.org/officeDocument/2006/relationships/hyperlink" Target="mailto:duc.tt@altius-link.com.vn" TargetMode="External"/><Relationship Id="rId3090" Type="http://schemas.openxmlformats.org/officeDocument/2006/relationships/hyperlink" Target="mailto:anh.np@altius-link.com.vn" TargetMode="External"/><Relationship Id="rId1735" Type="http://schemas.openxmlformats.org/officeDocument/2006/relationships/hyperlink" Target="mailto:duc.tt@altius-link.com.vn" TargetMode="External"/><Relationship Id="rId1942" Type="http://schemas.openxmlformats.org/officeDocument/2006/relationships/hyperlink" Target="https://remit.lightning.force.com/lightning/r/Account/0012r00000XkBfOAAV/view" TargetMode="External"/><Relationship Id="rId3188" Type="http://schemas.openxmlformats.org/officeDocument/2006/relationships/hyperlink" Target="mailto:tu.nt1@altius-link.com.vn" TargetMode="External"/><Relationship Id="rId3395" Type="http://schemas.openxmlformats.org/officeDocument/2006/relationships/hyperlink" Target="mailto:minh.dn@altius-link.com.vn" TargetMode="External"/><Relationship Id="rId27" Type="http://schemas.openxmlformats.org/officeDocument/2006/relationships/hyperlink" Target="https://remit.lightning.force.com/lightning/r/Account/0012r000002rlkqAAA/view" TargetMode="External"/><Relationship Id="rId1802" Type="http://schemas.openxmlformats.org/officeDocument/2006/relationships/hyperlink" Target="mailto:thuy.dt@altius-link.com.vn" TargetMode="External"/><Relationship Id="rId3048" Type="http://schemas.openxmlformats.org/officeDocument/2006/relationships/hyperlink" Target="mailto:minh.dn@altius-link.com.vn" TargetMode="External"/><Relationship Id="rId3255" Type="http://schemas.openxmlformats.org/officeDocument/2006/relationships/hyperlink" Target="mailto:thuy.ln@altius-link.com.vn" TargetMode="External"/><Relationship Id="rId3462" Type="http://schemas.openxmlformats.org/officeDocument/2006/relationships/hyperlink" Target="mailto:bich.dt@altius-link.com.vn" TargetMode="External"/><Relationship Id="rId176" Type="http://schemas.openxmlformats.org/officeDocument/2006/relationships/hyperlink" Target="mailto:duc.tt@altius-link.com.vn" TargetMode="External"/><Relationship Id="rId383" Type="http://schemas.openxmlformats.org/officeDocument/2006/relationships/hyperlink" Target="mailto:anh.np@altius-link.com.vn" TargetMode="External"/><Relationship Id="rId590" Type="http://schemas.openxmlformats.org/officeDocument/2006/relationships/hyperlink" Target="mailto:thuy.ln@altius-link.com.vn" TargetMode="External"/><Relationship Id="rId2064" Type="http://schemas.openxmlformats.org/officeDocument/2006/relationships/hyperlink" Target="mailto:minh.dn@altius-link.com.vn" TargetMode="External"/><Relationship Id="rId2271" Type="http://schemas.openxmlformats.org/officeDocument/2006/relationships/hyperlink" Target="mailto:thuy.ln@altius-link.com.vn" TargetMode="External"/><Relationship Id="rId3115" Type="http://schemas.openxmlformats.org/officeDocument/2006/relationships/hyperlink" Target="https://remit.lightning.force.com/lightning/r/Account/0012r000002tuNmAAI/view" TargetMode="External"/><Relationship Id="rId3322" Type="http://schemas.openxmlformats.org/officeDocument/2006/relationships/hyperlink" Target="mailto:duc.tt@altius-link.com.vn" TargetMode="External"/><Relationship Id="rId243" Type="http://schemas.openxmlformats.org/officeDocument/2006/relationships/hyperlink" Target="https://remit.lightning.force.com/lightning/r/Account/0012r000002sd3r/view" TargetMode="External"/><Relationship Id="rId450" Type="http://schemas.openxmlformats.org/officeDocument/2006/relationships/hyperlink" Target="https://remit.lightning.force.com/lightning/r/Account/0012r000002soGMAAY/view" TargetMode="External"/><Relationship Id="rId688" Type="http://schemas.openxmlformats.org/officeDocument/2006/relationships/hyperlink" Target="https://remit.lightning.force.com/lightning/r/Account/0012r00000IJhK9/view" TargetMode="External"/><Relationship Id="rId895" Type="http://schemas.openxmlformats.org/officeDocument/2006/relationships/hyperlink" Target="mailto:anh.np@altius-link.com.vn" TargetMode="External"/><Relationship Id="rId1080" Type="http://schemas.openxmlformats.org/officeDocument/2006/relationships/hyperlink" Target="https://remit.lightning.force.com/lightning/r/Account/0012r000002s753AAA/view" TargetMode="External"/><Relationship Id="rId2131" Type="http://schemas.openxmlformats.org/officeDocument/2006/relationships/hyperlink" Target="mailto:huong.pl@altius-link.com.vn" TargetMode="External"/><Relationship Id="rId2369" Type="http://schemas.openxmlformats.org/officeDocument/2006/relationships/hyperlink" Target="https://remit.lightning.force.com/lightning/r/Account/0012r000002s4iSAAQ/view" TargetMode="External"/><Relationship Id="rId2576" Type="http://schemas.openxmlformats.org/officeDocument/2006/relationships/hyperlink" Target="mailto:bach.vh@altius-link.com.vn" TargetMode="External"/><Relationship Id="rId2783" Type="http://schemas.openxmlformats.org/officeDocument/2006/relationships/hyperlink" Target="https://remit.lightning.force.com/lightning/r/Account/0012r00000WsUrI/view" TargetMode="External"/><Relationship Id="rId2990" Type="http://schemas.openxmlformats.org/officeDocument/2006/relationships/hyperlink" Target="mailto:nguyen.nt@altius-link.com.vn" TargetMode="External"/><Relationship Id="rId3627" Type="http://schemas.openxmlformats.org/officeDocument/2006/relationships/hyperlink" Target="https://remit.lightning.force.com/lightning/r/Account/0012r000002tdRm/view" TargetMode="External"/><Relationship Id="rId103" Type="http://schemas.openxmlformats.org/officeDocument/2006/relationships/hyperlink" Target="mailto:duc.tt@altius-link.com.vn" TargetMode="External"/><Relationship Id="rId310" Type="http://schemas.openxmlformats.org/officeDocument/2006/relationships/hyperlink" Target="mailto:ly.ntk@altius-link.com.vn" TargetMode="External"/><Relationship Id="rId548" Type="http://schemas.openxmlformats.org/officeDocument/2006/relationships/hyperlink" Target="https://remit.lightning.force.com/lightning/r/Account/0012r000002uKXf/view" TargetMode="External"/><Relationship Id="rId755" Type="http://schemas.openxmlformats.org/officeDocument/2006/relationships/hyperlink" Target="mailto:huong.pl@altius-link.com.vn" TargetMode="External"/><Relationship Id="rId962" Type="http://schemas.openxmlformats.org/officeDocument/2006/relationships/hyperlink" Target="mailto:anh.np@altius-link.com.vn" TargetMode="External"/><Relationship Id="rId1178" Type="http://schemas.openxmlformats.org/officeDocument/2006/relationships/hyperlink" Target="mailto:thuy.dt@altius-link.com.vn" TargetMode="External"/><Relationship Id="rId1385" Type="http://schemas.openxmlformats.org/officeDocument/2006/relationships/hyperlink" Target="mailto:duc.tt@altius-link.com.vn" TargetMode="External"/><Relationship Id="rId1592" Type="http://schemas.openxmlformats.org/officeDocument/2006/relationships/hyperlink" Target="mailto:huy.d@altius-link.com.vn" TargetMode="External"/><Relationship Id="rId2229" Type="http://schemas.openxmlformats.org/officeDocument/2006/relationships/hyperlink" Target="https://remit.lightning.force.com/lightning/r/Account/0012r000002tM5R/view" TargetMode="External"/><Relationship Id="rId2436" Type="http://schemas.openxmlformats.org/officeDocument/2006/relationships/hyperlink" Target="https://remit.lightning.force.com/lightning/r/Account/0012r000002tR0u/view" TargetMode="External"/><Relationship Id="rId2643" Type="http://schemas.openxmlformats.org/officeDocument/2006/relationships/hyperlink" Target="https://remit.lightning.force.com/lightning/r/Account/0012r00000Z7bYA/view" TargetMode="External"/><Relationship Id="rId2850" Type="http://schemas.openxmlformats.org/officeDocument/2006/relationships/hyperlink" Target="mailto:ly.ntk@altius-link.com.vn" TargetMode="External"/><Relationship Id="rId91" Type="http://schemas.openxmlformats.org/officeDocument/2006/relationships/hyperlink" Target="mailto:duc.tt@altius-link.com.vn" TargetMode="External"/><Relationship Id="rId408" Type="http://schemas.openxmlformats.org/officeDocument/2006/relationships/hyperlink" Target="https://remit.lightning.force.com/lightning/r/Account/0012r00000XIXGdAAP/view" TargetMode="External"/><Relationship Id="rId615" Type="http://schemas.openxmlformats.org/officeDocument/2006/relationships/hyperlink" Target="mailto:ly.ntk@altius-link.com.vn" TargetMode="External"/><Relationship Id="rId822" Type="http://schemas.openxmlformats.org/officeDocument/2006/relationships/hyperlink" Target="https://remit.lightning.force.com/lightning/r/Account/001Ic000002WmAp/view" TargetMode="External"/><Relationship Id="rId1038" Type="http://schemas.openxmlformats.org/officeDocument/2006/relationships/hyperlink" Target="mailto:huong.pl@altius-link.com.vn" TargetMode="External"/><Relationship Id="rId1245" Type="http://schemas.openxmlformats.org/officeDocument/2006/relationships/hyperlink" Target="https://remit.lightning.force.com/lightning/r/Account/0012r000002uUj8AAE/view" TargetMode="External"/><Relationship Id="rId1452" Type="http://schemas.openxmlformats.org/officeDocument/2006/relationships/hyperlink" Target="https://remit.lightning.force.com/lightning/r/Account/0012r000002sdUX/view" TargetMode="External"/><Relationship Id="rId1897" Type="http://schemas.openxmlformats.org/officeDocument/2006/relationships/hyperlink" Target="https://remit.lightning.force.com/lightning/r/Account/0012r00000Zp5xR/view" TargetMode="External"/><Relationship Id="rId2503" Type="http://schemas.openxmlformats.org/officeDocument/2006/relationships/hyperlink" Target="mailto:thuy.dt@altius-link.com.vn" TargetMode="External"/><Relationship Id="rId2948" Type="http://schemas.openxmlformats.org/officeDocument/2006/relationships/hyperlink" Target="mailto:duc.tt@altius-link.com.vn" TargetMode="External"/><Relationship Id="rId1105" Type="http://schemas.openxmlformats.org/officeDocument/2006/relationships/hyperlink" Target="https://remit.lightning.force.com/lightning/r/Account/0012r000002tI5CAAU/view" TargetMode="External"/><Relationship Id="rId1312" Type="http://schemas.openxmlformats.org/officeDocument/2006/relationships/hyperlink" Target="https://remit.lightning.force.com/lightning/r/a05RA00001EJLucYAH/view" TargetMode="External"/><Relationship Id="rId1757" Type="http://schemas.openxmlformats.org/officeDocument/2006/relationships/hyperlink" Target="mailto:thuy.dt@altius-link.com.vn" TargetMode="External"/><Relationship Id="rId1964" Type="http://schemas.openxmlformats.org/officeDocument/2006/relationships/hyperlink" Target="mailto:thuy.ln@altius-link.com.vn" TargetMode="External"/><Relationship Id="rId2710" Type="http://schemas.openxmlformats.org/officeDocument/2006/relationships/hyperlink" Target="mailto:huong.pl@altius-link.com.vn" TargetMode="External"/><Relationship Id="rId2808" Type="http://schemas.openxmlformats.org/officeDocument/2006/relationships/hyperlink" Target="mailto:thuy.ln@altius-link.com.vn" TargetMode="External"/><Relationship Id="rId49" Type="http://schemas.openxmlformats.org/officeDocument/2006/relationships/hyperlink" Target="https://remit.lightning.force.com/lightning/r/Account/0012r00000aWagdAAC/view" TargetMode="External"/><Relationship Id="rId1617" Type="http://schemas.openxmlformats.org/officeDocument/2006/relationships/hyperlink" Target="mailto:duc.tt@altius-link.com.vn" TargetMode="External"/><Relationship Id="rId1824" Type="http://schemas.openxmlformats.org/officeDocument/2006/relationships/hyperlink" Target="mailto:bich.dt@altius-link.com.vn" TargetMode="External"/><Relationship Id="rId3277" Type="http://schemas.openxmlformats.org/officeDocument/2006/relationships/hyperlink" Target="mailto:duc.tt@altius-link.com.vn" TargetMode="External"/><Relationship Id="rId198" Type="http://schemas.openxmlformats.org/officeDocument/2006/relationships/hyperlink" Target="https://remit.lightning.force.com/lightning/r/Account/0012r00000TaXfXAAV/view" TargetMode="External"/><Relationship Id="rId2086" Type="http://schemas.openxmlformats.org/officeDocument/2006/relationships/hyperlink" Target="mailto:huong.tl@altius-link.com.vn" TargetMode="External"/><Relationship Id="rId3484" Type="http://schemas.openxmlformats.org/officeDocument/2006/relationships/hyperlink" Target="mailto:ly.ntk1@altius-link.com.vn" TargetMode="External"/><Relationship Id="rId3691" Type="http://schemas.openxmlformats.org/officeDocument/2006/relationships/hyperlink" Target="mailto:ly.ntk@altius-link.com.vn" TargetMode="External"/><Relationship Id="rId2293" Type="http://schemas.openxmlformats.org/officeDocument/2006/relationships/hyperlink" Target="mailto:thuy.ln@altius-link.com.vn" TargetMode="External"/><Relationship Id="rId2598" Type="http://schemas.openxmlformats.org/officeDocument/2006/relationships/hyperlink" Target="https://remit.lightning.force.com/lightning/r/Account/0012r000002u4RWAAY/view" TargetMode="External"/><Relationship Id="rId3137" Type="http://schemas.openxmlformats.org/officeDocument/2006/relationships/hyperlink" Target="https://remit.lightning.force.com/lightning/r/Account/001Ic000007e8pL/view" TargetMode="External"/><Relationship Id="rId3344" Type="http://schemas.openxmlformats.org/officeDocument/2006/relationships/hyperlink" Target="mailto:duc.tt@altius-link.com.vn" TargetMode="External"/><Relationship Id="rId3551" Type="http://schemas.openxmlformats.org/officeDocument/2006/relationships/hyperlink" Target="https://remit.lightning.force.com/lightning/r/Account/0012r00000TaIdiAAF/view" TargetMode="External"/><Relationship Id="rId265" Type="http://schemas.openxmlformats.org/officeDocument/2006/relationships/hyperlink" Target="mailto:minh.dn@altius-link.com.vn" TargetMode="External"/><Relationship Id="rId472" Type="http://schemas.openxmlformats.org/officeDocument/2006/relationships/hyperlink" Target="https://remit.lightning.force.com/lightning/r/Account/0012r00000OBqSPAA1/view" TargetMode="External"/><Relationship Id="rId2153" Type="http://schemas.openxmlformats.org/officeDocument/2006/relationships/hyperlink" Target="mailto:anh.np@altius-link.com.vn" TargetMode="External"/><Relationship Id="rId2360" Type="http://schemas.openxmlformats.org/officeDocument/2006/relationships/hyperlink" Target="https://remit.lightning.force.com/lightning/r/Account/001Ic000002Xq7K/view" TargetMode="External"/><Relationship Id="rId3204" Type="http://schemas.openxmlformats.org/officeDocument/2006/relationships/hyperlink" Target="https://remit.lightning.force.com/lightning/r/Account/0012r000002uLMZAA2/view" TargetMode="External"/><Relationship Id="rId3411" Type="http://schemas.openxmlformats.org/officeDocument/2006/relationships/hyperlink" Target="mailto:minh.dn@altius-link.com.vn" TargetMode="External"/><Relationship Id="rId3649" Type="http://schemas.openxmlformats.org/officeDocument/2006/relationships/hyperlink" Target="https://remit.lightning.force.com/lightning/r/Account/0012r00000LtRE9AAN/view" TargetMode="External"/><Relationship Id="rId125" Type="http://schemas.openxmlformats.org/officeDocument/2006/relationships/hyperlink" Target="mailto:duc.tt@altius-link.com.vn" TargetMode="External"/><Relationship Id="rId332" Type="http://schemas.openxmlformats.org/officeDocument/2006/relationships/hyperlink" Target="mailto:ly.ntk@altius-link.com.vn" TargetMode="External"/><Relationship Id="rId777" Type="http://schemas.openxmlformats.org/officeDocument/2006/relationships/hyperlink" Target="https://remit.lightning.force.com/lightning/r/Account/001RA00001X4GxDYAV/view" TargetMode="External"/><Relationship Id="rId984" Type="http://schemas.openxmlformats.org/officeDocument/2006/relationships/hyperlink" Target="mailto:huong.tl@altius-link.com.vn" TargetMode="External"/><Relationship Id="rId2013" Type="http://schemas.openxmlformats.org/officeDocument/2006/relationships/hyperlink" Target="mailto:anh.np@altius-link.com.vn" TargetMode="External"/><Relationship Id="rId2220" Type="http://schemas.openxmlformats.org/officeDocument/2006/relationships/hyperlink" Target="https://remit.lightning.force.com/lightning/r/Account/0012r00000XiHOl/view" TargetMode="External"/><Relationship Id="rId2458" Type="http://schemas.openxmlformats.org/officeDocument/2006/relationships/hyperlink" Target="https://remit.lightning.force.com/lightning/r/Account/0012r000009a9xYAAQ/view" TargetMode="External"/><Relationship Id="rId2665" Type="http://schemas.openxmlformats.org/officeDocument/2006/relationships/hyperlink" Target="https://remit.lightning.force.com/lightning/r/Account/0012r000009Zz7g/view" TargetMode="External"/><Relationship Id="rId2872" Type="http://schemas.openxmlformats.org/officeDocument/2006/relationships/hyperlink" Target="mailto:duc.tt@altius-link.com.vn" TargetMode="External"/><Relationship Id="rId3509" Type="http://schemas.openxmlformats.org/officeDocument/2006/relationships/hyperlink" Target="https://remit.lightning.force.com/lightning/r/Account/0012r000002tC9vAAE/view" TargetMode="External"/><Relationship Id="rId3716" Type="http://schemas.openxmlformats.org/officeDocument/2006/relationships/hyperlink" Target="https://remit.lightning.force.com/lightning/r/Account/0012r000002tIqg/view" TargetMode="External"/><Relationship Id="rId637" Type="http://schemas.openxmlformats.org/officeDocument/2006/relationships/hyperlink" Target="https://remit.lightning.force.com/lightning/r/Account/001Ic000002WD9wIAG/view" TargetMode="External"/><Relationship Id="rId844" Type="http://schemas.openxmlformats.org/officeDocument/2006/relationships/hyperlink" Target="mailto:thuy.ln@altius-link.com.vn" TargetMode="External"/><Relationship Id="rId1267" Type="http://schemas.openxmlformats.org/officeDocument/2006/relationships/hyperlink" Target="https://remit.lightning.force.com/lightning/r/Account/0012r000002uT04/view" TargetMode="External"/><Relationship Id="rId1474" Type="http://schemas.openxmlformats.org/officeDocument/2006/relationships/hyperlink" Target="https://remit.lightning.force.com/lightning/r/Account/001RA00002UXVkOYAX/view" TargetMode="External"/><Relationship Id="rId1681" Type="http://schemas.openxmlformats.org/officeDocument/2006/relationships/hyperlink" Target="mailto:duc.tt@altius-link.com.vn" TargetMode="External"/><Relationship Id="rId2318" Type="http://schemas.openxmlformats.org/officeDocument/2006/relationships/hyperlink" Target="mailto:nguyen.nt@altius-link.com.vn" TargetMode="External"/><Relationship Id="rId2525" Type="http://schemas.openxmlformats.org/officeDocument/2006/relationships/hyperlink" Target="mailto:duc.tt@altius-link.com.vn" TargetMode="External"/><Relationship Id="rId2732" Type="http://schemas.openxmlformats.org/officeDocument/2006/relationships/hyperlink" Target="mailto:ly.ntk@altius-link.com.vn" TargetMode="External"/><Relationship Id="rId704" Type="http://schemas.openxmlformats.org/officeDocument/2006/relationships/hyperlink" Target="mailto:minh.dn@altius-link.com.vn" TargetMode="External"/><Relationship Id="rId911" Type="http://schemas.openxmlformats.org/officeDocument/2006/relationships/hyperlink" Target="mailto:anh.np@altius-link.com.vn" TargetMode="External"/><Relationship Id="rId1127" Type="http://schemas.openxmlformats.org/officeDocument/2006/relationships/hyperlink" Target="https://remit.lightning.force.com/lightning/r/Account/001Ic000007boqp/view" TargetMode="External"/><Relationship Id="rId1334" Type="http://schemas.openxmlformats.org/officeDocument/2006/relationships/hyperlink" Target="mailto:duc.tt@altius-link.com.vn" TargetMode="External"/><Relationship Id="rId1541" Type="http://schemas.openxmlformats.org/officeDocument/2006/relationships/hyperlink" Target="https://remit.lightning.force.com/lightning/r/Account/0012r00000OvicoAAB/view" TargetMode="External"/><Relationship Id="rId1779" Type="http://schemas.openxmlformats.org/officeDocument/2006/relationships/hyperlink" Target="https://remit.lightning.force.com/lightning/r/Account/0012r00000TdGwrAAF/view" TargetMode="External"/><Relationship Id="rId1986" Type="http://schemas.openxmlformats.org/officeDocument/2006/relationships/hyperlink" Target="mailto:thuy.ln@altius-link.com.vn" TargetMode="External"/><Relationship Id="rId40" Type="http://schemas.openxmlformats.org/officeDocument/2006/relationships/hyperlink" Target="https://remit.lightning.force.com/lightning/r/Account/0012r000002uAgv/view" TargetMode="External"/><Relationship Id="rId1401" Type="http://schemas.openxmlformats.org/officeDocument/2006/relationships/hyperlink" Target="mailto:duc.tt@altius-link.com.vn" TargetMode="External"/><Relationship Id="rId1639" Type="http://schemas.openxmlformats.org/officeDocument/2006/relationships/hyperlink" Target="mailto:duc.tt@altius-link.com.vn" TargetMode="External"/><Relationship Id="rId1846" Type="http://schemas.openxmlformats.org/officeDocument/2006/relationships/hyperlink" Target="mailto:anh.np@altius-link.com.vn" TargetMode="External"/><Relationship Id="rId3061" Type="http://schemas.openxmlformats.org/officeDocument/2006/relationships/hyperlink" Target="mailto:anh.np@altius-link.com.vn" TargetMode="External"/><Relationship Id="rId3299" Type="http://schemas.openxmlformats.org/officeDocument/2006/relationships/hyperlink" Target="mailto:duc.tt@altius-link.com.vn" TargetMode="External"/><Relationship Id="rId1706" Type="http://schemas.openxmlformats.org/officeDocument/2006/relationships/hyperlink" Target="mailto:duc.tt@altius-link.com.vn" TargetMode="External"/><Relationship Id="rId1913" Type="http://schemas.openxmlformats.org/officeDocument/2006/relationships/hyperlink" Target="https://remit.lightning.force.com/lightning/r/Account/0012r000002tfGDAAY/view" TargetMode="External"/><Relationship Id="rId3159" Type="http://schemas.openxmlformats.org/officeDocument/2006/relationships/hyperlink" Target="mailto:huong.tl@altius-link.com.vn" TargetMode="External"/><Relationship Id="rId3366" Type="http://schemas.openxmlformats.org/officeDocument/2006/relationships/hyperlink" Target="mailto:duc.tt@altius-link.com.vn" TargetMode="External"/><Relationship Id="rId3573" Type="http://schemas.openxmlformats.org/officeDocument/2006/relationships/hyperlink" Target="https://remit.lightning.force.com/lightning/r/Account/0012r000003LT2vAAG/view" TargetMode="External"/><Relationship Id="rId287" Type="http://schemas.openxmlformats.org/officeDocument/2006/relationships/hyperlink" Target="mailto:ly.ntk@altius-link.com.vn" TargetMode="External"/><Relationship Id="rId494" Type="http://schemas.openxmlformats.org/officeDocument/2006/relationships/hyperlink" Target="mailto:thuy.dt@altius-link.com.vn" TargetMode="External"/><Relationship Id="rId2175" Type="http://schemas.openxmlformats.org/officeDocument/2006/relationships/hyperlink" Target="mailto:thang.nt@altius-link.com.vn" TargetMode="External"/><Relationship Id="rId2382" Type="http://schemas.openxmlformats.org/officeDocument/2006/relationships/hyperlink" Target="https://remit.lightning.force.com/lightning/r/Account/0012r000002skc6/view" TargetMode="External"/><Relationship Id="rId3019" Type="http://schemas.openxmlformats.org/officeDocument/2006/relationships/hyperlink" Target="https://remit.lightning.force.com/lightning/r/Account/0012r00000LuqMo/view" TargetMode="External"/><Relationship Id="rId3226" Type="http://schemas.openxmlformats.org/officeDocument/2006/relationships/hyperlink" Target="https://remit.lightning.force.com/lightning/r/Account/0012r00000LtcCO/view" TargetMode="External"/><Relationship Id="rId147" Type="http://schemas.openxmlformats.org/officeDocument/2006/relationships/hyperlink" Target="mailto:duc.tt@altius-link.com.vn" TargetMode="External"/><Relationship Id="rId354" Type="http://schemas.openxmlformats.org/officeDocument/2006/relationships/hyperlink" Target="mailto:anh.np@altius-link.com.vn" TargetMode="External"/><Relationship Id="rId799" Type="http://schemas.openxmlformats.org/officeDocument/2006/relationships/hyperlink" Target="https://remit.lightning.force.com/lightning/r/Account/0012r000003KnbVAAS/view" TargetMode="External"/><Relationship Id="rId1191" Type="http://schemas.openxmlformats.org/officeDocument/2006/relationships/hyperlink" Target="mailto:thuy.dt@altius-link.com.vn" TargetMode="External"/><Relationship Id="rId2035" Type="http://schemas.openxmlformats.org/officeDocument/2006/relationships/hyperlink" Target="https://remit.lightning.force.com/lightning/r/Account/0012r000003KnrK/view" TargetMode="External"/><Relationship Id="rId2687" Type="http://schemas.openxmlformats.org/officeDocument/2006/relationships/hyperlink" Target="mailto:huong.pl@altius-link.com.vn" TargetMode="External"/><Relationship Id="rId2894" Type="http://schemas.openxmlformats.org/officeDocument/2006/relationships/hyperlink" Target="mailto:duc.tt@altius-link.com.vn" TargetMode="External"/><Relationship Id="rId3433" Type="http://schemas.openxmlformats.org/officeDocument/2006/relationships/hyperlink" Target="mailto:minh.dn@altius-link.com.vn" TargetMode="External"/><Relationship Id="rId3640" Type="http://schemas.openxmlformats.org/officeDocument/2006/relationships/hyperlink" Target="https://remit.lightning.force.com/lightning/r/Account/0012r000002sVfk/view" TargetMode="External"/><Relationship Id="rId3738" Type="http://schemas.openxmlformats.org/officeDocument/2006/relationships/hyperlink" Target="mailto:ly.ntk@altius-link.com.vn" TargetMode="External"/><Relationship Id="rId561" Type="http://schemas.openxmlformats.org/officeDocument/2006/relationships/hyperlink" Target="mailto:thuy.ln@altius-link.com.vn" TargetMode="External"/><Relationship Id="rId659" Type="http://schemas.openxmlformats.org/officeDocument/2006/relationships/hyperlink" Target="https://remit.lightning.force.com/lightning/r/Account/0012r000007ahfU/view" TargetMode="External"/><Relationship Id="rId866" Type="http://schemas.openxmlformats.org/officeDocument/2006/relationships/hyperlink" Target="https://remit.lightning.force.com/lightning/r/Account/001RA00002SGWncYAH/view" TargetMode="External"/><Relationship Id="rId1289" Type="http://schemas.openxmlformats.org/officeDocument/2006/relationships/hyperlink" Target="https://remit.lightning.force.com/lightning/r/Account/0012r00000Oy9GeAAJ/view" TargetMode="External"/><Relationship Id="rId1496" Type="http://schemas.openxmlformats.org/officeDocument/2006/relationships/hyperlink" Target="mailto:thang.nt@altius-link.com.vn" TargetMode="External"/><Relationship Id="rId2242" Type="http://schemas.openxmlformats.org/officeDocument/2006/relationships/hyperlink" Target="mailto:ly.ntk@altius-link.com.vn" TargetMode="External"/><Relationship Id="rId2547" Type="http://schemas.openxmlformats.org/officeDocument/2006/relationships/hyperlink" Target="mailto:duc.tt@altius-link.com.vn" TargetMode="External"/><Relationship Id="rId3500" Type="http://schemas.openxmlformats.org/officeDocument/2006/relationships/hyperlink" Target="https://remit.lightning.force.com/lightning/r/Account/0012r000007DJhb/view" TargetMode="External"/><Relationship Id="rId214" Type="http://schemas.openxmlformats.org/officeDocument/2006/relationships/hyperlink" Target="https://remit.lightning.force.com/lightning/r/Account/0012r000002spO5AAI/view" TargetMode="External"/><Relationship Id="rId421" Type="http://schemas.openxmlformats.org/officeDocument/2006/relationships/hyperlink" Target="mailto:anh.np@altius-link.com.vn" TargetMode="External"/><Relationship Id="rId519" Type="http://schemas.openxmlformats.org/officeDocument/2006/relationships/hyperlink" Target="https://remit.lightning.force.com/lightning/r/Account/0012r00000WqYx7AAF/view" TargetMode="External"/><Relationship Id="rId1051" Type="http://schemas.openxmlformats.org/officeDocument/2006/relationships/hyperlink" Target="mailto:bich.dt@altius-link.com.vn" TargetMode="External"/><Relationship Id="rId1149" Type="http://schemas.openxmlformats.org/officeDocument/2006/relationships/hyperlink" Target="https://remit.lightning.force.com/lightning/r/Account/0012r000002twuu/view" TargetMode="External"/><Relationship Id="rId1356" Type="http://schemas.openxmlformats.org/officeDocument/2006/relationships/hyperlink" Target="mailto:duc.tt@altius-link.com.vn" TargetMode="External"/><Relationship Id="rId2102" Type="http://schemas.openxmlformats.org/officeDocument/2006/relationships/hyperlink" Target="mailto:huong.tl@altius-link.com.vn" TargetMode="External"/><Relationship Id="rId2754" Type="http://schemas.openxmlformats.org/officeDocument/2006/relationships/hyperlink" Target="mailto:ly.ntk@altius-link.com.vn" TargetMode="External"/><Relationship Id="rId2961" Type="http://schemas.openxmlformats.org/officeDocument/2006/relationships/hyperlink" Target="mailto:duc.tt@altius-link.com.vn" TargetMode="External"/><Relationship Id="rId726" Type="http://schemas.openxmlformats.org/officeDocument/2006/relationships/hyperlink" Target="https://remit.lightning.force.com/lightning/r/Account/0012r00000XjLXs/view" TargetMode="External"/><Relationship Id="rId933" Type="http://schemas.openxmlformats.org/officeDocument/2006/relationships/hyperlink" Target="mailto:anh.np@altius-link.com.vn" TargetMode="External"/><Relationship Id="rId1009" Type="http://schemas.openxmlformats.org/officeDocument/2006/relationships/hyperlink" Target="mailto:huong.tl@altius-link.com.vn" TargetMode="External"/><Relationship Id="rId1563" Type="http://schemas.openxmlformats.org/officeDocument/2006/relationships/hyperlink" Target="https://remit.lightning.force.com/lightning/r/Account/0012r00000XIXJqAAP/view" TargetMode="External"/><Relationship Id="rId1770" Type="http://schemas.openxmlformats.org/officeDocument/2006/relationships/hyperlink" Target="mailto:thuy.dt@altius-link.com.vn" TargetMode="External"/><Relationship Id="rId1868" Type="http://schemas.openxmlformats.org/officeDocument/2006/relationships/hyperlink" Target="https://remit.lightning.force.com/lightning/r/Account/0012r000002t8A0/view" TargetMode="External"/><Relationship Id="rId2407" Type="http://schemas.openxmlformats.org/officeDocument/2006/relationships/hyperlink" Target="mailto:huong.tl@altius-link.com.vn" TargetMode="External"/><Relationship Id="rId2614" Type="http://schemas.openxmlformats.org/officeDocument/2006/relationships/hyperlink" Target="mailto:minh.dn@altius-link.com.vn" TargetMode="External"/><Relationship Id="rId2821" Type="http://schemas.openxmlformats.org/officeDocument/2006/relationships/hyperlink" Target="mailto:thuy.ln@altius-link.com.vn" TargetMode="External"/><Relationship Id="rId62" Type="http://schemas.openxmlformats.org/officeDocument/2006/relationships/hyperlink" Target="mailto:duc.tt@altius-link.com.vn" TargetMode="External"/><Relationship Id="rId1216" Type="http://schemas.openxmlformats.org/officeDocument/2006/relationships/hyperlink" Target="mailto:thuy.ln@altius-link.com.vn" TargetMode="External"/><Relationship Id="rId1423" Type="http://schemas.openxmlformats.org/officeDocument/2006/relationships/hyperlink" Target="mailto:duc.tt@altius-link.com.vn" TargetMode="External"/><Relationship Id="rId1630" Type="http://schemas.openxmlformats.org/officeDocument/2006/relationships/hyperlink" Target="mailto:duc.tt@altius-link.com.vn" TargetMode="External"/><Relationship Id="rId2919" Type="http://schemas.openxmlformats.org/officeDocument/2006/relationships/hyperlink" Target="mailto:duc.tt@altius-link.com.vn" TargetMode="External"/><Relationship Id="rId3083" Type="http://schemas.openxmlformats.org/officeDocument/2006/relationships/hyperlink" Target="mailto:anh.np@altius-link.com.vn" TargetMode="External"/><Relationship Id="rId3290" Type="http://schemas.openxmlformats.org/officeDocument/2006/relationships/hyperlink" Target="mailto:duc.tt@altius-link.com.vn" TargetMode="External"/><Relationship Id="rId1728" Type="http://schemas.openxmlformats.org/officeDocument/2006/relationships/hyperlink" Target="mailto:duc.tt@altius-link.com.vn" TargetMode="External"/><Relationship Id="rId1935" Type="http://schemas.openxmlformats.org/officeDocument/2006/relationships/hyperlink" Target="mailto:thuy.dt@altius-link.com.vn" TargetMode="External"/><Relationship Id="rId3150" Type="http://schemas.openxmlformats.org/officeDocument/2006/relationships/hyperlink" Target="mailto:huong.tl@altius-link.com.vn" TargetMode="External"/><Relationship Id="rId3388" Type="http://schemas.openxmlformats.org/officeDocument/2006/relationships/hyperlink" Target="https://remit.lightning.force.com/lightning/r/Account/0012r000002stGw/view" TargetMode="External"/><Relationship Id="rId3595" Type="http://schemas.openxmlformats.org/officeDocument/2006/relationships/hyperlink" Target="https://remit.lightning.force.com/lightning/r/Account/0012r00000Ovv2WAAR/view" TargetMode="External"/><Relationship Id="rId2197" Type="http://schemas.openxmlformats.org/officeDocument/2006/relationships/hyperlink" Target="https://remit.lightning.force.com/lightning/r/Contact/003RA00000k4SeWYAU/view" TargetMode="External"/><Relationship Id="rId3010" Type="http://schemas.openxmlformats.org/officeDocument/2006/relationships/hyperlink" Target="https://remit.lightning.force.com/lightning/r/Account/0012r00000b04n1/view" TargetMode="External"/><Relationship Id="rId3248" Type="http://schemas.openxmlformats.org/officeDocument/2006/relationships/hyperlink" Target="mailto:thuy.ln@altius-link.com.vn" TargetMode="External"/><Relationship Id="rId3455" Type="http://schemas.openxmlformats.org/officeDocument/2006/relationships/hyperlink" Target="mailto:bich.dt@altius-link.com.vn" TargetMode="External"/><Relationship Id="rId3662" Type="http://schemas.openxmlformats.org/officeDocument/2006/relationships/hyperlink" Target="mailto:thuy.dt@altius-link.com.vn" TargetMode="External"/><Relationship Id="rId169" Type="http://schemas.openxmlformats.org/officeDocument/2006/relationships/hyperlink" Target="mailto:duc.tt@altius-link.com.vn" TargetMode="External"/><Relationship Id="rId376" Type="http://schemas.openxmlformats.org/officeDocument/2006/relationships/hyperlink" Target="mailto:anh.np@altius-link.com.vn" TargetMode="External"/><Relationship Id="rId583" Type="http://schemas.openxmlformats.org/officeDocument/2006/relationships/hyperlink" Target="mailto:thuy.ln@altius-link.com.vn" TargetMode="External"/><Relationship Id="rId790" Type="http://schemas.openxmlformats.org/officeDocument/2006/relationships/hyperlink" Target="https://remit.lightning.force.com/lightning/r/Account/001RA00002P9sd0/view" TargetMode="External"/><Relationship Id="rId2057" Type="http://schemas.openxmlformats.org/officeDocument/2006/relationships/hyperlink" Target="mailto:minh.dn@altius-link.com.vn" TargetMode="External"/><Relationship Id="rId2264" Type="http://schemas.openxmlformats.org/officeDocument/2006/relationships/hyperlink" Target="mailto:thuy.ln@altius-link.com.vn" TargetMode="External"/><Relationship Id="rId2471" Type="http://schemas.openxmlformats.org/officeDocument/2006/relationships/hyperlink" Target="https://remit.lightning.force.com/lightning/r/Account/0012r000002tuOUAAY/view" TargetMode="External"/><Relationship Id="rId3108" Type="http://schemas.openxmlformats.org/officeDocument/2006/relationships/hyperlink" Target="https://remit.lightning.force.com/lightning/r/Account/0012r000003N5e5AAC/view" TargetMode="External"/><Relationship Id="rId3315" Type="http://schemas.openxmlformats.org/officeDocument/2006/relationships/hyperlink" Target="mailto:duc.tt@altius-link.com.vn" TargetMode="External"/><Relationship Id="rId3522" Type="http://schemas.openxmlformats.org/officeDocument/2006/relationships/hyperlink" Target="https://remit.lightning.force.com/lightning/r/Account/0012r00000bUUPe/view" TargetMode="External"/><Relationship Id="rId4" Type="http://schemas.openxmlformats.org/officeDocument/2006/relationships/hyperlink" Target="https://remit.lightning.force.com/lightning/r/Account/0012r00000B8YTL/view" TargetMode="External"/><Relationship Id="rId236" Type="http://schemas.openxmlformats.org/officeDocument/2006/relationships/hyperlink" Target="https://remit.lightning.force.com/lightning/r/Account/0012r00000XH2sv/view" TargetMode="External"/><Relationship Id="rId443" Type="http://schemas.openxmlformats.org/officeDocument/2006/relationships/hyperlink" Target="https://remit.lightning.force.com/lightning/r/Account/0012r000002tlysAAA/view" TargetMode="External"/><Relationship Id="rId650" Type="http://schemas.openxmlformats.org/officeDocument/2006/relationships/hyperlink" Target="mailto:bach.vh@altius-link.com.vn" TargetMode="External"/><Relationship Id="rId888" Type="http://schemas.openxmlformats.org/officeDocument/2006/relationships/hyperlink" Target="mailto:bach.vh@altius-link.com.vn" TargetMode="External"/><Relationship Id="rId1073" Type="http://schemas.openxmlformats.org/officeDocument/2006/relationships/hyperlink" Target="mailto:ly.ntk@altius-link.com.vn" TargetMode="External"/><Relationship Id="rId1280" Type="http://schemas.openxmlformats.org/officeDocument/2006/relationships/hyperlink" Target="mailto:bich.dt@altius-link.com.vn" TargetMode="External"/><Relationship Id="rId2124" Type="http://schemas.openxmlformats.org/officeDocument/2006/relationships/hyperlink" Target="mailto:bich.dt@altius-link.com.vn" TargetMode="External"/><Relationship Id="rId2331" Type="http://schemas.openxmlformats.org/officeDocument/2006/relationships/hyperlink" Target="https://remit.lightning.force.com/lightning/r/Case/5002r00000DVqaK/view" TargetMode="External"/><Relationship Id="rId2569" Type="http://schemas.openxmlformats.org/officeDocument/2006/relationships/hyperlink" Target="mailto:duc.tt@altius-link.com.vn" TargetMode="External"/><Relationship Id="rId2776" Type="http://schemas.openxmlformats.org/officeDocument/2006/relationships/hyperlink" Target="https://remit.lightning.force.com/lightning/r/Account/0012r000002u7yaAAA/view" TargetMode="External"/><Relationship Id="rId2983" Type="http://schemas.openxmlformats.org/officeDocument/2006/relationships/hyperlink" Target="mailto:nguyen.nt@altius-link.com.vn" TargetMode="External"/><Relationship Id="rId303" Type="http://schemas.openxmlformats.org/officeDocument/2006/relationships/hyperlink" Target="https://remit.lightning.force.com/lightning/r/a05RA00001B7bbtYAB/view" TargetMode="External"/><Relationship Id="rId748" Type="http://schemas.openxmlformats.org/officeDocument/2006/relationships/hyperlink" Target="mailto:huong.pl@altius-link.com.vn" TargetMode="External"/><Relationship Id="rId955" Type="http://schemas.openxmlformats.org/officeDocument/2006/relationships/hyperlink" Target="mailto:anh.np@altius-link.com.vn" TargetMode="External"/><Relationship Id="rId1140" Type="http://schemas.openxmlformats.org/officeDocument/2006/relationships/hyperlink" Target="https://remit.lightning.force.com/lightning/r/Account/0012r00000OveI1AAJ/view" TargetMode="External"/><Relationship Id="rId1378" Type="http://schemas.openxmlformats.org/officeDocument/2006/relationships/hyperlink" Target="mailto:duc.tt@altius-link.com.vn" TargetMode="External"/><Relationship Id="rId1585" Type="http://schemas.openxmlformats.org/officeDocument/2006/relationships/hyperlink" Target="https://remit.lightning.force.com/lightning/r/Account/001Ic000007dpqJIAQ/view" TargetMode="External"/><Relationship Id="rId1792" Type="http://schemas.openxmlformats.org/officeDocument/2006/relationships/hyperlink" Target="https://remit.lightning.force.com/lightning/r/Account/001Ic000002Y5wn/view" TargetMode="External"/><Relationship Id="rId2429" Type="http://schemas.openxmlformats.org/officeDocument/2006/relationships/hyperlink" Target="https://remit.lightning.force.com/lightning/r/Account/0012r000002tvKr/view" TargetMode="External"/><Relationship Id="rId2636" Type="http://schemas.openxmlformats.org/officeDocument/2006/relationships/hyperlink" Target="https://remit.lightning.force.com/lightning/r/Account/0012r000002tcAO/view" TargetMode="External"/><Relationship Id="rId2843" Type="http://schemas.openxmlformats.org/officeDocument/2006/relationships/hyperlink" Target="mailto:ly.ntk@altius-link.com.vn" TargetMode="External"/><Relationship Id="rId84" Type="http://schemas.openxmlformats.org/officeDocument/2006/relationships/hyperlink" Target="mailto:duc.tt@altius-link.com.vn" TargetMode="External"/><Relationship Id="rId510" Type="http://schemas.openxmlformats.org/officeDocument/2006/relationships/hyperlink" Target="https://remit.lightning.force.com/lightning/r/Account/0012r000002tuOUAAY/view" TargetMode="External"/><Relationship Id="rId608" Type="http://schemas.openxmlformats.org/officeDocument/2006/relationships/hyperlink" Target="mailto:ly.ntk@altius-link.com.vn" TargetMode="External"/><Relationship Id="rId815" Type="http://schemas.openxmlformats.org/officeDocument/2006/relationships/hyperlink" Target="https://remit.lightning.force.com/lightning/r/Account/0012r00000Ls0yl/view" TargetMode="External"/><Relationship Id="rId1238" Type="http://schemas.openxmlformats.org/officeDocument/2006/relationships/hyperlink" Target="mailto:thuy.ln@altius-link.com.vn" TargetMode="External"/><Relationship Id="rId1445" Type="http://schemas.openxmlformats.org/officeDocument/2006/relationships/hyperlink" Target="https://remit.lightning.force.com/lightning/r/Account/001Ic000002Xq7KIAS/view" TargetMode="External"/><Relationship Id="rId1652" Type="http://schemas.openxmlformats.org/officeDocument/2006/relationships/hyperlink" Target="mailto:duc.tt@altius-link.com.vn" TargetMode="External"/><Relationship Id="rId1000" Type="http://schemas.openxmlformats.org/officeDocument/2006/relationships/hyperlink" Target="mailto:huong.tl@altius-link.com.vn" TargetMode="External"/><Relationship Id="rId1305" Type="http://schemas.openxmlformats.org/officeDocument/2006/relationships/hyperlink" Target="https://remit.lightning.force.com/lightning/r/a05RA00001EILYVYA5/view" TargetMode="External"/><Relationship Id="rId1957" Type="http://schemas.openxmlformats.org/officeDocument/2006/relationships/hyperlink" Target="mailto:thuy.ln@altius-link.com.vn" TargetMode="External"/><Relationship Id="rId2703" Type="http://schemas.openxmlformats.org/officeDocument/2006/relationships/hyperlink" Target="mailto:huong.pl@altius-link.com.vn" TargetMode="External"/><Relationship Id="rId2910" Type="http://schemas.openxmlformats.org/officeDocument/2006/relationships/hyperlink" Target="mailto:duc.tt@altius-link.com.vn" TargetMode="External"/><Relationship Id="rId1512" Type="http://schemas.openxmlformats.org/officeDocument/2006/relationships/hyperlink" Target="https://remit.lightning.force.com/lightning/r/Account/0012r00000XIEwUAAX/view" TargetMode="External"/><Relationship Id="rId1817" Type="http://schemas.openxmlformats.org/officeDocument/2006/relationships/hyperlink" Target="mailto:bich.dt@altius-link.com.vn" TargetMode="External"/><Relationship Id="rId3172" Type="http://schemas.openxmlformats.org/officeDocument/2006/relationships/hyperlink" Target="mailto:huong.tl@altius-link.com.vn" TargetMode="External"/><Relationship Id="rId11" Type="http://schemas.openxmlformats.org/officeDocument/2006/relationships/hyperlink" Target="https://remit.lightning.force.com/lightning/r/Contact/0032r00000clUKRAA2/view" TargetMode="External"/><Relationship Id="rId398" Type="http://schemas.openxmlformats.org/officeDocument/2006/relationships/hyperlink" Target="https://remit.lightning.force.com/lightning/r/Account/0012r00000Zs7AJAAZ/view" TargetMode="External"/><Relationship Id="rId2079" Type="http://schemas.openxmlformats.org/officeDocument/2006/relationships/hyperlink" Target="https://remit.lightning.force.com/lightning/r/Account/0012r000002tzW7AAI/view" TargetMode="External"/><Relationship Id="rId3032" Type="http://schemas.openxmlformats.org/officeDocument/2006/relationships/hyperlink" Target="mailto:minh.dn@altius-link.com.vn" TargetMode="External"/><Relationship Id="rId3477" Type="http://schemas.openxmlformats.org/officeDocument/2006/relationships/hyperlink" Target="mailto:bich.dt@altius-link.com.vn" TargetMode="External"/><Relationship Id="rId3684" Type="http://schemas.openxmlformats.org/officeDocument/2006/relationships/hyperlink" Target="https://remit.lightning.force.com/lightning/r/0012r00000OynrRAAR/view" TargetMode="External"/><Relationship Id="rId160" Type="http://schemas.openxmlformats.org/officeDocument/2006/relationships/hyperlink" Target="mailto:duc.tt@altius-link.com.vn" TargetMode="External"/><Relationship Id="rId2286" Type="http://schemas.openxmlformats.org/officeDocument/2006/relationships/hyperlink" Target="mailto:thuy.ln@altius-link.com.vn" TargetMode="External"/><Relationship Id="rId2493" Type="http://schemas.openxmlformats.org/officeDocument/2006/relationships/hyperlink" Target="mailto:thuy.dt@altius-link.com.vn" TargetMode="External"/><Relationship Id="rId3337" Type="http://schemas.openxmlformats.org/officeDocument/2006/relationships/hyperlink" Target="mailto:duc.tt@altius-link.com.vn" TargetMode="External"/><Relationship Id="rId3544" Type="http://schemas.openxmlformats.org/officeDocument/2006/relationships/hyperlink" Target="https://remit.lightning.force.com/lightning/r/Account/0012r000002uJrXAAU/view" TargetMode="External"/><Relationship Id="rId3751" Type="http://schemas.openxmlformats.org/officeDocument/2006/relationships/hyperlink" Target="mailto:ly.ntk@altius-link.com.vn" TargetMode="External"/><Relationship Id="rId258" Type="http://schemas.openxmlformats.org/officeDocument/2006/relationships/hyperlink" Target="https://remit.lightning.force.com/lightning/r/Account/0012r000009Z0h0AAC/view" TargetMode="External"/><Relationship Id="rId465" Type="http://schemas.openxmlformats.org/officeDocument/2006/relationships/hyperlink" Target="https://remit.lightning.force.com/lightning/r/Account/0012r000002t8CMAAY/view" TargetMode="External"/><Relationship Id="rId672" Type="http://schemas.openxmlformats.org/officeDocument/2006/relationships/hyperlink" Target="https://remit.lightning.force.com/lightning/r/Account/0012r00000BsBpbAAF/view" TargetMode="External"/><Relationship Id="rId1095" Type="http://schemas.openxmlformats.org/officeDocument/2006/relationships/hyperlink" Target="https://remit.lightning.force.com/lightning/r/Account/001Ic0000046EI2/view" TargetMode="External"/><Relationship Id="rId2146" Type="http://schemas.openxmlformats.org/officeDocument/2006/relationships/hyperlink" Target="mailto:anh.np@altius-link.com.vn" TargetMode="External"/><Relationship Id="rId2353" Type="http://schemas.openxmlformats.org/officeDocument/2006/relationships/hyperlink" Target="https://remit.lightning.force.com/lightning/r/Account/001RA00001COhZFYA1/view" TargetMode="External"/><Relationship Id="rId2560" Type="http://schemas.openxmlformats.org/officeDocument/2006/relationships/hyperlink" Target="mailto:duc.tt@altius-link.com.vn" TargetMode="External"/><Relationship Id="rId2798" Type="http://schemas.openxmlformats.org/officeDocument/2006/relationships/hyperlink" Target="mailto:thuy.ln@altius-link.com.vn" TargetMode="External"/><Relationship Id="rId3404" Type="http://schemas.openxmlformats.org/officeDocument/2006/relationships/hyperlink" Target="mailto:minh.dn@altius-link.com.vn" TargetMode="External"/><Relationship Id="rId3611" Type="http://schemas.openxmlformats.org/officeDocument/2006/relationships/hyperlink" Target="mailto:thuy.dt@altius-link.com.vn" TargetMode="External"/><Relationship Id="rId118" Type="http://schemas.openxmlformats.org/officeDocument/2006/relationships/hyperlink" Target="mailto:duc.tt@altius-link.com.vn" TargetMode="External"/><Relationship Id="rId325" Type="http://schemas.openxmlformats.org/officeDocument/2006/relationships/hyperlink" Target="mailto:ly.ntk@altius-link.com.vn" TargetMode="External"/><Relationship Id="rId532" Type="http://schemas.openxmlformats.org/officeDocument/2006/relationships/hyperlink" Target="https://remit.lightning.force.com/lightning/r/Account/0012r00000ShJ7ZAAV/view" TargetMode="External"/><Relationship Id="rId977" Type="http://schemas.openxmlformats.org/officeDocument/2006/relationships/hyperlink" Target="mailto:huong.tl@altius-link.com.vn" TargetMode="External"/><Relationship Id="rId1162" Type="http://schemas.openxmlformats.org/officeDocument/2006/relationships/hyperlink" Target="https://remit.lightning.force.com/lightning/r/Account/001RA00002gpyH6YAI/view" TargetMode="External"/><Relationship Id="rId2006" Type="http://schemas.openxmlformats.org/officeDocument/2006/relationships/hyperlink" Target="mailto:anh.np@altius-link.com.vn" TargetMode="External"/><Relationship Id="rId2213" Type="http://schemas.openxmlformats.org/officeDocument/2006/relationships/hyperlink" Target="https://remit.lightning.force.com/lightning/r/Account/001RA000021L40oYAC/view" TargetMode="External"/><Relationship Id="rId2420" Type="http://schemas.openxmlformats.org/officeDocument/2006/relationships/hyperlink" Target="mailto:huong.tl@altius-link.com.vn" TargetMode="External"/><Relationship Id="rId2658" Type="http://schemas.openxmlformats.org/officeDocument/2006/relationships/hyperlink" Target="https://remit.lightning.force.com/lightning/r/Account/0012r00000OuvjO/view" TargetMode="External"/><Relationship Id="rId2865" Type="http://schemas.openxmlformats.org/officeDocument/2006/relationships/hyperlink" Target="mailto:ly.ntk@altius-link.com.vn" TargetMode="External"/><Relationship Id="rId3709" Type="http://schemas.openxmlformats.org/officeDocument/2006/relationships/hyperlink" Target="mailto:ly.ntk@altius-link.com.vn" TargetMode="External"/><Relationship Id="rId837" Type="http://schemas.openxmlformats.org/officeDocument/2006/relationships/hyperlink" Target="mailto:thuy.ln@altius-link.com.vn" TargetMode="External"/><Relationship Id="rId1022" Type="http://schemas.openxmlformats.org/officeDocument/2006/relationships/hyperlink" Target="mailto:huong.pl@altius-link.com.vn" TargetMode="External"/><Relationship Id="rId1467" Type="http://schemas.openxmlformats.org/officeDocument/2006/relationships/hyperlink" Target="https://remit.lightning.force.com/lightning/r/Account/0012r000002tbdcAAA/view" TargetMode="External"/><Relationship Id="rId1674" Type="http://schemas.openxmlformats.org/officeDocument/2006/relationships/hyperlink" Target="mailto:duc.tt@altius-link.com.vn" TargetMode="External"/><Relationship Id="rId1881" Type="http://schemas.openxmlformats.org/officeDocument/2006/relationships/hyperlink" Target="https://remit.lightning.force.com/lightning/r/Account/0012r000002s4iS/view" TargetMode="External"/><Relationship Id="rId2518" Type="http://schemas.openxmlformats.org/officeDocument/2006/relationships/hyperlink" Target="mailto:duc.tt@altius-link.com.vn" TargetMode="External"/><Relationship Id="rId2725" Type="http://schemas.openxmlformats.org/officeDocument/2006/relationships/hyperlink" Target="mailto:ly.ntk@altius-link.com.vn" TargetMode="External"/><Relationship Id="rId2932" Type="http://schemas.openxmlformats.org/officeDocument/2006/relationships/hyperlink" Target="mailto:duc.tt@altius-link.com.vn" TargetMode="External"/><Relationship Id="rId904" Type="http://schemas.openxmlformats.org/officeDocument/2006/relationships/hyperlink" Target="mailto:anh.np@altius-link.com.vn" TargetMode="External"/><Relationship Id="rId1327" Type="http://schemas.openxmlformats.org/officeDocument/2006/relationships/hyperlink" Target="https://remit.lightning.force.com/lightning/r/Account/0012r00000XlDsp/view" TargetMode="External"/><Relationship Id="rId1534" Type="http://schemas.openxmlformats.org/officeDocument/2006/relationships/hyperlink" Target="https://remit.lightning.force.com/lightning/r/Account/0012r000005w3y4AAA/view" TargetMode="External"/><Relationship Id="rId1741" Type="http://schemas.openxmlformats.org/officeDocument/2006/relationships/hyperlink" Target="https://remit.lightning.force.com/lightning/r/Account/0012r000002uAkn/view" TargetMode="External"/><Relationship Id="rId1979" Type="http://schemas.openxmlformats.org/officeDocument/2006/relationships/hyperlink" Target="mailto:thuy.ln@altius-link.com.vn" TargetMode="External"/><Relationship Id="rId3194" Type="http://schemas.openxmlformats.org/officeDocument/2006/relationships/hyperlink" Target="https://remit.lightning.force.com/lightning/r/Account/0012r000002su1M/view" TargetMode="External"/><Relationship Id="rId33" Type="http://schemas.openxmlformats.org/officeDocument/2006/relationships/hyperlink" Target="https://remit.lightning.force.com/lightning/r/Account/0012r00000U9hxYAAR/view" TargetMode="External"/><Relationship Id="rId1601" Type="http://schemas.openxmlformats.org/officeDocument/2006/relationships/hyperlink" Target="mailto:nguyen.nt@altius-link.com.vn" TargetMode="External"/><Relationship Id="rId1839" Type="http://schemas.openxmlformats.org/officeDocument/2006/relationships/hyperlink" Target="mailto:bich.dt@altius-link.com.vn" TargetMode="External"/><Relationship Id="rId3054" Type="http://schemas.openxmlformats.org/officeDocument/2006/relationships/hyperlink" Target="mailto:anh.np@altius-link.com.vn" TargetMode="External"/><Relationship Id="rId3499" Type="http://schemas.openxmlformats.org/officeDocument/2006/relationships/hyperlink" Target="mailto:tu.nt1@altius-link.com.vn" TargetMode="External"/><Relationship Id="rId182" Type="http://schemas.openxmlformats.org/officeDocument/2006/relationships/hyperlink" Target="mailto:duc.tt@altius-link.com.vn" TargetMode="External"/><Relationship Id="rId1906" Type="http://schemas.openxmlformats.org/officeDocument/2006/relationships/hyperlink" Target="https://remit.lightning.force.com/lightning/r/Account/001RA00002SZe38YAD/view" TargetMode="External"/><Relationship Id="rId3261" Type="http://schemas.openxmlformats.org/officeDocument/2006/relationships/hyperlink" Target="mailto:thuy.ln@altius-link.com.vn" TargetMode="External"/><Relationship Id="rId3359" Type="http://schemas.openxmlformats.org/officeDocument/2006/relationships/hyperlink" Target="mailto:duc.tt@altius-link.com.vn" TargetMode="External"/><Relationship Id="rId3566" Type="http://schemas.openxmlformats.org/officeDocument/2006/relationships/hyperlink" Target="https://remit.lightning.force.com/lightning/r/Account/0012r000002tBe5/view" TargetMode="External"/><Relationship Id="rId487" Type="http://schemas.openxmlformats.org/officeDocument/2006/relationships/hyperlink" Target="https://remit.lightning.force.com/lightning/r/Account/0012r000009ad30AAA/view" TargetMode="External"/><Relationship Id="rId694" Type="http://schemas.openxmlformats.org/officeDocument/2006/relationships/hyperlink" Target="https://remit.lightning.force.com/lightning/r/Account/0012r000003MieH/view" TargetMode="External"/><Relationship Id="rId2070" Type="http://schemas.openxmlformats.org/officeDocument/2006/relationships/hyperlink" Target="mailto:minh.dn@altius-link.com.vn" TargetMode="External"/><Relationship Id="rId2168" Type="http://schemas.openxmlformats.org/officeDocument/2006/relationships/hyperlink" Target="mailto:bach.vh@altius-link.com.vn" TargetMode="External"/><Relationship Id="rId2375" Type="http://schemas.openxmlformats.org/officeDocument/2006/relationships/hyperlink" Target="https://remit.lightning.force.com/lightning/r/Account/0012r0000097VVoAAM/view" TargetMode="External"/><Relationship Id="rId3121" Type="http://schemas.openxmlformats.org/officeDocument/2006/relationships/hyperlink" Target="https://remit.lightning.force.com/lightning/r/Account/001RA00001R3NkrYAF/view" TargetMode="External"/><Relationship Id="rId3219" Type="http://schemas.openxmlformats.org/officeDocument/2006/relationships/hyperlink" Target="https://remit.lightning.force.com/lightning/r/Contact/003RA00001viPXqYAM/view" TargetMode="External"/><Relationship Id="rId347" Type="http://schemas.openxmlformats.org/officeDocument/2006/relationships/hyperlink" Target="mailto:anh.np@altius-link.com.vn" TargetMode="External"/><Relationship Id="rId999" Type="http://schemas.openxmlformats.org/officeDocument/2006/relationships/hyperlink" Target="mailto:huong.tl@altius-link.com.vn" TargetMode="External"/><Relationship Id="rId1184" Type="http://schemas.openxmlformats.org/officeDocument/2006/relationships/hyperlink" Target="mailto:thuy.dt@altius-link.com.vn" TargetMode="External"/><Relationship Id="rId2028" Type="http://schemas.openxmlformats.org/officeDocument/2006/relationships/hyperlink" Target="https://remit.lightning.force.com/lightning/r/Account/001RA00001aLv1L/view" TargetMode="External"/><Relationship Id="rId2582" Type="http://schemas.openxmlformats.org/officeDocument/2006/relationships/hyperlink" Target="https://remit.lightning.force.com/lightning/r/Account/0012r000009aNYKAA2/view" TargetMode="External"/><Relationship Id="rId2887" Type="http://schemas.openxmlformats.org/officeDocument/2006/relationships/hyperlink" Target="mailto:duc.tt@altius-link.com.vn" TargetMode="External"/><Relationship Id="rId3426" Type="http://schemas.openxmlformats.org/officeDocument/2006/relationships/hyperlink" Target="https://remit.lightning.force.com/lightning/r/Account/0012r00000XG784AAD/view" TargetMode="External"/><Relationship Id="rId3633" Type="http://schemas.openxmlformats.org/officeDocument/2006/relationships/hyperlink" Target="https://remit.lightning.force.com/lightning/r/Account/001RA00001PsgrS/view" TargetMode="External"/><Relationship Id="rId554" Type="http://schemas.openxmlformats.org/officeDocument/2006/relationships/hyperlink" Target="mailto:tu.nt1@altius-link.com.vn" TargetMode="External"/><Relationship Id="rId761" Type="http://schemas.openxmlformats.org/officeDocument/2006/relationships/hyperlink" Target="mailto:linh.dp1@altius-link.com.vn" TargetMode="External"/><Relationship Id="rId859" Type="http://schemas.openxmlformats.org/officeDocument/2006/relationships/hyperlink" Target="mailto:thuy.ln@altius-link.com.vn" TargetMode="External"/><Relationship Id="rId1391" Type="http://schemas.openxmlformats.org/officeDocument/2006/relationships/hyperlink" Target="mailto:duc.tt@altius-link.com.vn" TargetMode="External"/><Relationship Id="rId1489" Type="http://schemas.openxmlformats.org/officeDocument/2006/relationships/hyperlink" Target="mailto:thang.nt@altius-link.com.vn" TargetMode="External"/><Relationship Id="rId1696" Type="http://schemas.openxmlformats.org/officeDocument/2006/relationships/hyperlink" Target="mailto:duc.tt@altius-link.com.vn" TargetMode="External"/><Relationship Id="rId2235" Type="http://schemas.openxmlformats.org/officeDocument/2006/relationships/hyperlink" Target="mailto:ly.ntk@altius-link.com.vn" TargetMode="External"/><Relationship Id="rId2442" Type="http://schemas.openxmlformats.org/officeDocument/2006/relationships/hyperlink" Target="https://remit.lightning.force.com/lightning/r/Account/0012r000002tSQAAA2/view" TargetMode="External"/><Relationship Id="rId3700" Type="http://schemas.openxmlformats.org/officeDocument/2006/relationships/hyperlink" Target="mailto:ly.ntk@altius-link.com.vn" TargetMode="External"/><Relationship Id="rId207" Type="http://schemas.openxmlformats.org/officeDocument/2006/relationships/hyperlink" Target="https://remit.lightning.force.com/lightning/r/Account/0012r000002tNrOAAU/view" TargetMode="External"/><Relationship Id="rId414" Type="http://schemas.openxmlformats.org/officeDocument/2006/relationships/hyperlink" Target="https://remit.lightning.force.com/lightning/r/Account/0012r000002tGuEAAU/view" TargetMode="External"/><Relationship Id="rId621" Type="http://schemas.openxmlformats.org/officeDocument/2006/relationships/hyperlink" Target="mailto:ly.ntk@altius-link.com.vn" TargetMode="External"/><Relationship Id="rId1044" Type="http://schemas.openxmlformats.org/officeDocument/2006/relationships/hyperlink" Target="mailto:huong.pl@altius-link.com.vn" TargetMode="External"/><Relationship Id="rId1251" Type="http://schemas.openxmlformats.org/officeDocument/2006/relationships/hyperlink" Target="mailto:bach.vh@altius-link.com.vn" TargetMode="External"/><Relationship Id="rId1349" Type="http://schemas.openxmlformats.org/officeDocument/2006/relationships/hyperlink" Target="mailto:duc.tt@altius-link.com.vn" TargetMode="External"/><Relationship Id="rId2302" Type="http://schemas.openxmlformats.org/officeDocument/2006/relationships/hyperlink" Target="https://remit.lightning.force.com/lightning/r/Account/0012r000005xmxEAAQ/view" TargetMode="External"/><Relationship Id="rId2747" Type="http://schemas.openxmlformats.org/officeDocument/2006/relationships/hyperlink" Target="mailto:ly.ntk@altius-link.com.vn" TargetMode="External"/><Relationship Id="rId2954" Type="http://schemas.openxmlformats.org/officeDocument/2006/relationships/hyperlink" Target="mailto:duc.tt@altius-link.com.vn" TargetMode="External"/><Relationship Id="rId719" Type="http://schemas.openxmlformats.org/officeDocument/2006/relationships/hyperlink" Target="mailto:minh.dn@altius-link.com.vn" TargetMode="External"/><Relationship Id="rId926" Type="http://schemas.openxmlformats.org/officeDocument/2006/relationships/hyperlink" Target="mailto:anh.np@altius-link.com.vn" TargetMode="External"/><Relationship Id="rId1111" Type="http://schemas.openxmlformats.org/officeDocument/2006/relationships/hyperlink" Target="https://remit.lightning.force.com/lightning/r/Account/0012r00000OynrR/view" TargetMode="External"/><Relationship Id="rId1556" Type="http://schemas.openxmlformats.org/officeDocument/2006/relationships/hyperlink" Target="https://remit.lightning.force.com/lightning/r/Account/0012r000007d01sAAA/view" TargetMode="External"/><Relationship Id="rId1763" Type="http://schemas.openxmlformats.org/officeDocument/2006/relationships/hyperlink" Target="mailto:thuy.dt@altius-link.com.vn" TargetMode="External"/><Relationship Id="rId1970" Type="http://schemas.openxmlformats.org/officeDocument/2006/relationships/hyperlink" Target="mailto:thuy.ln@altius-link.com.vn" TargetMode="External"/><Relationship Id="rId2607" Type="http://schemas.openxmlformats.org/officeDocument/2006/relationships/hyperlink" Target="mailto:minh.dn@altius-link.com.vn" TargetMode="External"/><Relationship Id="rId2814" Type="http://schemas.openxmlformats.org/officeDocument/2006/relationships/hyperlink" Target="mailto:thuy.ln@altius-link.com.vn" TargetMode="External"/><Relationship Id="rId55" Type="http://schemas.openxmlformats.org/officeDocument/2006/relationships/hyperlink" Target="mailto:huong.pl@altius-link.com.vn" TargetMode="External"/><Relationship Id="rId1209" Type="http://schemas.openxmlformats.org/officeDocument/2006/relationships/hyperlink" Target="mailto:thuy.dt@altius-link.com.vn" TargetMode="External"/><Relationship Id="rId1416" Type="http://schemas.openxmlformats.org/officeDocument/2006/relationships/hyperlink" Target="mailto:duc.tt@altius-link.com.vn" TargetMode="External"/><Relationship Id="rId1623" Type="http://schemas.openxmlformats.org/officeDocument/2006/relationships/hyperlink" Target="mailto:duc.tt@altius-link.com.vn" TargetMode="External"/><Relationship Id="rId1830" Type="http://schemas.openxmlformats.org/officeDocument/2006/relationships/hyperlink" Target="mailto:bich.dt@altius-link.com.vn" TargetMode="External"/><Relationship Id="rId3076" Type="http://schemas.openxmlformats.org/officeDocument/2006/relationships/hyperlink" Target="mailto:anh.np@altius-link.com.vn" TargetMode="External"/><Relationship Id="rId3283" Type="http://schemas.openxmlformats.org/officeDocument/2006/relationships/hyperlink" Target="mailto:duc.tt@altius-link.com.vn" TargetMode="External"/><Relationship Id="rId3490" Type="http://schemas.openxmlformats.org/officeDocument/2006/relationships/hyperlink" Target="mailto:nguyen.nt@altius-link.com.vn" TargetMode="External"/><Relationship Id="rId1928" Type="http://schemas.openxmlformats.org/officeDocument/2006/relationships/hyperlink" Target="mailto:thuy.dt@altius-link.com.vn" TargetMode="External"/><Relationship Id="rId2092" Type="http://schemas.openxmlformats.org/officeDocument/2006/relationships/hyperlink" Target="mailto:huong.tl@altius-link.com.vn" TargetMode="External"/><Relationship Id="rId3143" Type="http://schemas.openxmlformats.org/officeDocument/2006/relationships/hyperlink" Target="https://remit.lightning.force.com/lightning/r/Account/0012r000003O40y/view" TargetMode="External"/><Relationship Id="rId3350" Type="http://schemas.openxmlformats.org/officeDocument/2006/relationships/hyperlink" Target="mailto:duc.tt@altius-link.com.vn" TargetMode="External"/><Relationship Id="rId3588" Type="http://schemas.openxmlformats.org/officeDocument/2006/relationships/hyperlink" Target="https://remit.lightning.force.com/lightning/r/Account/001Ic000007aomp/view" TargetMode="External"/><Relationship Id="rId271" Type="http://schemas.openxmlformats.org/officeDocument/2006/relationships/hyperlink" Target="mailto:minh.dn@altius-link.com.vn" TargetMode="External"/><Relationship Id="rId2397" Type="http://schemas.openxmlformats.org/officeDocument/2006/relationships/hyperlink" Target="mailto:bich.dt@altius-link.com.vn" TargetMode="External"/><Relationship Id="rId3003" Type="http://schemas.openxmlformats.org/officeDocument/2006/relationships/hyperlink" Target="https://remit.lightning.force.com/lightning/r/Account/001Ic0000046ITW/view" TargetMode="External"/><Relationship Id="rId3448" Type="http://schemas.openxmlformats.org/officeDocument/2006/relationships/hyperlink" Target="https://remit.lightning.force.com/lightning/r/Account/0012r000002uL1Q/view" TargetMode="External"/><Relationship Id="rId3655" Type="http://schemas.openxmlformats.org/officeDocument/2006/relationships/hyperlink" Target="mailto:thuy.dt@altius-link.com.vn" TargetMode="External"/><Relationship Id="rId131" Type="http://schemas.openxmlformats.org/officeDocument/2006/relationships/hyperlink" Target="mailto:duc.tt@altius-link.com.vn" TargetMode="External"/><Relationship Id="rId369" Type="http://schemas.openxmlformats.org/officeDocument/2006/relationships/hyperlink" Target="mailto:anh.np@altius-link.com.vn" TargetMode="External"/><Relationship Id="rId576" Type="http://schemas.openxmlformats.org/officeDocument/2006/relationships/hyperlink" Target="mailto:thuy.ln@altius-link.com.vn" TargetMode="External"/><Relationship Id="rId783" Type="http://schemas.openxmlformats.org/officeDocument/2006/relationships/hyperlink" Target="https://remit.lightning.force.com/lightning/r/Contact/0032r00000YeIMgAAN/view" TargetMode="External"/><Relationship Id="rId990" Type="http://schemas.openxmlformats.org/officeDocument/2006/relationships/hyperlink" Target="mailto:huong.tl@altius-link.com.vn" TargetMode="External"/><Relationship Id="rId2257" Type="http://schemas.openxmlformats.org/officeDocument/2006/relationships/hyperlink" Target="mailto:ly.ntk@altius-link.com.vn" TargetMode="External"/><Relationship Id="rId2464" Type="http://schemas.openxmlformats.org/officeDocument/2006/relationships/hyperlink" Target="https://remit.lightning.force.com/lightning/r/Account/0012r00000OvZcqAAF/view" TargetMode="External"/><Relationship Id="rId2671" Type="http://schemas.openxmlformats.org/officeDocument/2006/relationships/hyperlink" Target="https://remit.lightning.force.com/lightning/r/Account/0012r000002rvWX/view" TargetMode="External"/><Relationship Id="rId3210" Type="http://schemas.openxmlformats.org/officeDocument/2006/relationships/hyperlink" Target="https://remit.lightning.force.com/lightning/r/Account/0012r000002tuOU/view" TargetMode="External"/><Relationship Id="rId3308" Type="http://schemas.openxmlformats.org/officeDocument/2006/relationships/hyperlink" Target="mailto:duc.tt@altius-link.com.vn" TargetMode="External"/><Relationship Id="rId3515" Type="http://schemas.openxmlformats.org/officeDocument/2006/relationships/hyperlink" Target="https://remit.lightning.force.com/lightning/r/Account/0012r0000097VVoAAM/view" TargetMode="External"/><Relationship Id="rId229" Type="http://schemas.openxmlformats.org/officeDocument/2006/relationships/hyperlink" Target="https://remit.lightning.force.com/lightning/r/Account/0012r000002uLdT/view" TargetMode="External"/><Relationship Id="rId436" Type="http://schemas.openxmlformats.org/officeDocument/2006/relationships/hyperlink" Target="https://remit.lightning.force.com/lightning/r/Account/0012r00000Zs7AJAAZ/view" TargetMode="External"/><Relationship Id="rId643" Type="http://schemas.openxmlformats.org/officeDocument/2006/relationships/hyperlink" Target="mailto:ly.ntk@altius-link.com.vn" TargetMode="External"/><Relationship Id="rId1066" Type="http://schemas.openxmlformats.org/officeDocument/2006/relationships/hyperlink" Target="mailto:ly.ntk@altius-link.com.vn" TargetMode="External"/><Relationship Id="rId1273" Type="http://schemas.openxmlformats.org/officeDocument/2006/relationships/hyperlink" Target="https://remit.lightning.force.com/lightning/r/Account/0012r000002tZgx/view" TargetMode="External"/><Relationship Id="rId1480" Type="http://schemas.openxmlformats.org/officeDocument/2006/relationships/hyperlink" Target="https://remit.lightning.force.com/lightning/r/Account/0012r000002uQnaAAE/view" TargetMode="External"/><Relationship Id="rId2117" Type="http://schemas.openxmlformats.org/officeDocument/2006/relationships/hyperlink" Target="https://remit.lightning.force.com/lightning/r/Contact/0032r00000VylQ6AAJ/view" TargetMode="External"/><Relationship Id="rId2324" Type="http://schemas.openxmlformats.org/officeDocument/2006/relationships/hyperlink" Target="mailto:nguyen.nt@altius-link.com.vn" TargetMode="External"/><Relationship Id="rId2769" Type="http://schemas.openxmlformats.org/officeDocument/2006/relationships/hyperlink" Target="https://remit.lightning.force.com/lightning/r/Account/0012r000002tc6u/view" TargetMode="External"/><Relationship Id="rId2976" Type="http://schemas.openxmlformats.org/officeDocument/2006/relationships/hyperlink" Target="mailto:huong.pl@altius-link.com.vn" TargetMode="External"/><Relationship Id="rId3722" Type="http://schemas.openxmlformats.org/officeDocument/2006/relationships/hyperlink" Target="https://remit.lightning.force.com/lightning/r/Account/0012r00000ZqVYk/view" TargetMode="External"/><Relationship Id="rId850" Type="http://schemas.openxmlformats.org/officeDocument/2006/relationships/hyperlink" Target="mailto:thuy.ln@altius-link.com.vn" TargetMode="External"/><Relationship Id="rId948" Type="http://schemas.openxmlformats.org/officeDocument/2006/relationships/hyperlink" Target="mailto:anh.np@altius-link.com.vn" TargetMode="External"/><Relationship Id="rId1133" Type="http://schemas.openxmlformats.org/officeDocument/2006/relationships/hyperlink" Target="https://remit.lightning.force.com/lightning/r/Account/0012r00000IJNry/view" TargetMode="External"/><Relationship Id="rId1578" Type="http://schemas.openxmlformats.org/officeDocument/2006/relationships/hyperlink" Target="https://remit.lightning.force.com/lightning/r/0012r00000XIEvzAAH/view" TargetMode="External"/><Relationship Id="rId1785" Type="http://schemas.openxmlformats.org/officeDocument/2006/relationships/hyperlink" Target="https://remit.lightning.force.com/lightning/r/Account/0012r000002u9Z4AAI/view" TargetMode="External"/><Relationship Id="rId1992" Type="http://schemas.openxmlformats.org/officeDocument/2006/relationships/hyperlink" Target="mailto:thuy.ln@altius-link.com.vn" TargetMode="External"/><Relationship Id="rId2531" Type="http://schemas.openxmlformats.org/officeDocument/2006/relationships/hyperlink" Target="mailto:duc.tt@altius-link.com.vn" TargetMode="External"/><Relationship Id="rId2629" Type="http://schemas.openxmlformats.org/officeDocument/2006/relationships/hyperlink" Target="https://remit.lightning.force.com/lightning/r/Account/0012r00000UASIT/view" TargetMode="External"/><Relationship Id="rId2836" Type="http://schemas.openxmlformats.org/officeDocument/2006/relationships/hyperlink" Target="mailto:ly.ntk@altius-link.com.vn" TargetMode="External"/><Relationship Id="rId77" Type="http://schemas.openxmlformats.org/officeDocument/2006/relationships/hyperlink" Target="mailto:duc.tt@altius-link.com.vn" TargetMode="External"/><Relationship Id="rId503" Type="http://schemas.openxmlformats.org/officeDocument/2006/relationships/hyperlink" Target="mailto:thuy.dt@altius-link.com.vn" TargetMode="External"/><Relationship Id="rId710" Type="http://schemas.openxmlformats.org/officeDocument/2006/relationships/hyperlink" Target="https://remit.lightning.force.com/lightning/r/Account/0012r000002tlnH/view" TargetMode="External"/><Relationship Id="rId808" Type="http://schemas.openxmlformats.org/officeDocument/2006/relationships/hyperlink" Target="https://remit.lightning.force.com/lightning/r/Account/001Ic000002Xq7KIAS/view" TargetMode="External"/><Relationship Id="rId1340" Type="http://schemas.openxmlformats.org/officeDocument/2006/relationships/hyperlink" Target="mailto:duc.tt@altius-link.com.vn" TargetMode="External"/><Relationship Id="rId1438" Type="http://schemas.openxmlformats.org/officeDocument/2006/relationships/hyperlink" Target="https://remit.lightning.force.com/lightning/r/Account/001RA00001JjsDk/view" TargetMode="External"/><Relationship Id="rId1645" Type="http://schemas.openxmlformats.org/officeDocument/2006/relationships/hyperlink" Target="mailto:duc.tt@altius-link.com.vn" TargetMode="External"/><Relationship Id="rId3098" Type="http://schemas.openxmlformats.org/officeDocument/2006/relationships/hyperlink" Target="https://remit.lightning.force.com/lightning/r/Account/0012r000002txrmAAA/view" TargetMode="External"/><Relationship Id="rId1200" Type="http://schemas.openxmlformats.org/officeDocument/2006/relationships/hyperlink" Target="mailto:thuy.dt@altius-link.com.vn" TargetMode="External"/><Relationship Id="rId1852" Type="http://schemas.openxmlformats.org/officeDocument/2006/relationships/hyperlink" Target="mailto:anh.np@altius-link.com.vn" TargetMode="External"/><Relationship Id="rId2903" Type="http://schemas.openxmlformats.org/officeDocument/2006/relationships/hyperlink" Target="mailto:duc.tt@altius-link.com.vn" TargetMode="External"/><Relationship Id="rId1505" Type="http://schemas.openxmlformats.org/officeDocument/2006/relationships/hyperlink" Target="https://remit.lightning.force.com/lightning/r/Account/0012r000002u35UAAQ/view" TargetMode="External"/><Relationship Id="rId1712" Type="http://schemas.openxmlformats.org/officeDocument/2006/relationships/hyperlink" Target="mailto:duc.tt@altius-link.com.vn" TargetMode="External"/><Relationship Id="rId3165" Type="http://schemas.openxmlformats.org/officeDocument/2006/relationships/hyperlink" Target="mailto:huong.tl@altius-link.com.vn" TargetMode="External"/><Relationship Id="rId3372" Type="http://schemas.openxmlformats.org/officeDocument/2006/relationships/hyperlink" Target="https://remit.lightning.force.com/lightning/r/Account/0012r00000XjlnRAAR/view" TargetMode="External"/><Relationship Id="rId293" Type="http://schemas.openxmlformats.org/officeDocument/2006/relationships/hyperlink" Target="mailto:ly.ntk@altius-link.com.vn" TargetMode="External"/><Relationship Id="rId2181" Type="http://schemas.openxmlformats.org/officeDocument/2006/relationships/hyperlink" Target="mailto:thang.nt@altius-link.com.vn" TargetMode="External"/><Relationship Id="rId3025" Type="http://schemas.openxmlformats.org/officeDocument/2006/relationships/hyperlink" Target="https://remit.lightning.force.com/lightning/r/Account/0012r00000OwG4QAAV/view" TargetMode="External"/><Relationship Id="rId3232" Type="http://schemas.openxmlformats.org/officeDocument/2006/relationships/hyperlink" Target="mailto:thuy.ln@altius-link.com.vn" TargetMode="External"/><Relationship Id="rId3677" Type="http://schemas.openxmlformats.org/officeDocument/2006/relationships/hyperlink" Target="mailto:thuy.dt@altius-link.com.vn" TargetMode="External"/><Relationship Id="rId153" Type="http://schemas.openxmlformats.org/officeDocument/2006/relationships/hyperlink" Target="mailto:duc.tt@altius-link.com.vn" TargetMode="External"/><Relationship Id="rId360" Type="http://schemas.openxmlformats.org/officeDocument/2006/relationships/hyperlink" Target="mailto:anh.np@altius-link.com.vn" TargetMode="External"/><Relationship Id="rId598" Type="http://schemas.openxmlformats.org/officeDocument/2006/relationships/hyperlink" Target="mailto:ly.ntk@altius-link.com.vn" TargetMode="External"/><Relationship Id="rId2041" Type="http://schemas.openxmlformats.org/officeDocument/2006/relationships/hyperlink" Target="https://remit.lightning.force.com/lightning/r/Account/001Ic000007dZmz/view" TargetMode="External"/><Relationship Id="rId2279" Type="http://schemas.openxmlformats.org/officeDocument/2006/relationships/hyperlink" Target="mailto:thuy.ln@altius-link.com.vn" TargetMode="External"/><Relationship Id="rId2486" Type="http://schemas.openxmlformats.org/officeDocument/2006/relationships/hyperlink" Target="mailto:thuy.dt@altius-link.com.vn" TargetMode="External"/><Relationship Id="rId2693" Type="http://schemas.openxmlformats.org/officeDocument/2006/relationships/hyperlink" Target="mailto:huong.pl@altius-link.com.vn" TargetMode="External"/><Relationship Id="rId3537" Type="http://schemas.openxmlformats.org/officeDocument/2006/relationships/hyperlink" Target="https://remit.lightning.force.com/lightning/r/Account/0012r000002tmxF/view" TargetMode="External"/><Relationship Id="rId3744" Type="http://schemas.openxmlformats.org/officeDocument/2006/relationships/hyperlink" Target="mailto:ly.ntk@altius-link.com.vn" TargetMode="External"/><Relationship Id="rId220" Type="http://schemas.openxmlformats.org/officeDocument/2006/relationships/hyperlink" Target="https://remit.lightning.force.com/lightning/r/Account/001RA00001Gvi4G/view" TargetMode="External"/><Relationship Id="rId458" Type="http://schemas.openxmlformats.org/officeDocument/2006/relationships/hyperlink" Target="https://remit.lightning.force.com/lightning/r/Account/0012r00000Oy0BUAAZ/view" TargetMode="External"/><Relationship Id="rId665" Type="http://schemas.openxmlformats.org/officeDocument/2006/relationships/hyperlink" Target="https://remit.lightning.force.com/lightning/r/Account/001Ic000007dsUT/view" TargetMode="External"/><Relationship Id="rId872" Type="http://schemas.openxmlformats.org/officeDocument/2006/relationships/hyperlink" Target="mailto:33nguyenanhthu9a2@gmail.com" TargetMode="External"/><Relationship Id="rId1088" Type="http://schemas.openxmlformats.org/officeDocument/2006/relationships/hyperlink" Target="https://remit.lightning.force.com/lightning/r/Account/0012r00000Lucwe/view" TargetMode="External"/><Relationship Id="rId1295" Type="http://schemas.openxmlformats.org/officeDocument/2006/relationships/hyperlink" Target="https://remit.lightning.force.com/lightning/r/Account/0012r000002tsQ4AAI/view" TargetMode="External"/><Relationship Id="rId2139" Type="http://schemas.openxmlformats.org/officeDocument/2006/relationships/hyperlink" Target="https://remit.lightning.force.com/lightning/r/Account/0012r00000OwR18AAF/view" TargetMode="External"/><Relationship Id="rId2346" Type="http://schemas.openxmlformats.org/officeDocument/2006/relationships/hyperlink" Target="https://remit.lightning.force.com/lightning/r/Account/0012r000002rvWXAAY/view" TargetMode="External"/><Relationship Id="rId2553" Type="http://schemas.openxmlformats.org/officeDocument/2006/relationships/hyperlink" Target="mailto:duc.tt@altius-link.com.vn" TargetMode="External"/><Relationship Id="rId2760" Type="http://schemas.openxmlformats.org/officeDocument/2006/relationships/hyperlink" Target="https://remit.lightning.force.com/lightning/r/Account/0012r000002u3Bo/view" TargetMode="External"/><Relationship Id="rId2998" Type="http://schemas.openxmlformats.org/officeDocument/2006/relationships/hyperlink" Target="mailto:nguyen.nt@altius-link.com.vn" TargetMode="External"/><Relationship Id="rId3604" Type="http://schemas.openxmlformats.org/officeDocument/2006/relationships/hyperlink" Target="mailto:thuy.dt@altius-link.com.vn" TargetMode="External"/><Relationship Id="rId318" Type="http://schemas.openxmlformats.org/officeDocument/2006/relationships/hyperlink" Target="mailto:ly.ntk@altius-link.com.vn" TargetMode="External"/><Relationship Id="rId525" Type="http://schemas.openxmlformats.org/officeDocument/2006/relationships/hyperlink" Target="https://remit.lightning.force.com/lightning/r/Account/0012r000002tTQlAAM/view" TargetMode="External"/><Relationship Id="rId732" Type="http://schemas.openxmlformats.org/officeDocument/2006/relationships/hyperlink" Target="https://remit.lightning.force.com/lightning/r/Account/0012r000002rirtAAA/view" TargetMode="External"/><Relationship Id="rId1155" Type="http://schemas.openxmlformats.org/officeDocument/2006/relationships/hyperlink" Target="https://remit.lightning.force.com/lightning/r/Account/0012r00000ZodM1/view" TargetMode="External"/><Relationship Id="rId1362" Type="http://schemas.openxmlformats.org/officeDocument/2006/relationships/hyperlink" Target="mailto:duc.tt@altius-link.com.vn" TargetMode="External"/><Relationship Id="rId2206" Type="http://schemas.openxmlformats.org/officeDocument/2006/relationships/hyperlink" Target="https://remit.lightning.force.com/lightning/r/Account/0012r00000M4RRB/view" TargetMode="External"/><Relationship Id="rId2413" Type="http://schemas.openxmlformats.org/officeDocument/2006/relationships/hyperlink" Target="mailto:huong.tl@altius-link.com.vn" TargetMode="External"/><Relationship Id="rId2620" Type="http://schemas.openxmlformats.org/officeDocument/2006/relationships/hyperlink" Target="https://remit.lightning.force.com/lightning/r/Account/001Ic000007bOt0/view" TargetMode="External"/><Relationship Id="rId2858" Type="http://schemas.openxmlformats.org/officeDocument/2006/relationships/hyperlink" Target="mailto:ly.ntk@altius-link.com.vn" TargetMode="External"/><Relationship Id="rId99" Type="http://schemas.openxmlformats.org/officeDocument/2006/relationships/hyperlink" Target="mailto:duc.tt@altius-link.com.vn" TargetMode="External"/><Relationship Id="rId1015" Type="http://schemas.openxmlformats.org/officeDocument/2006/relationships/hyperlink" Target="mailto:huong.pl@altius-link.com.vn" TargetMode="External"/><Relationship Id="rId1222" Type="http://schemas.openxmlformats.org/officeDocument/2006/relationships/hyperlink" Target="mailto:thuy.ln@altius-link.com.vn" TargetMode="External"/><Relationship Id="rId1667" Type="http://schemas.openxmlformats.org/officeDocument/2006/relationships/hyperlink" Target="mailto:duc.tt@altius-link.com.vn" TargetMode="External"/><Relationship Id="rId1874" Type="http://schemas.openxmlformats.org/officeDocument/2006/relationships/hyperlink" Target="https://remit.lightning.force.com/lightning/r/Account/001Ic000002YB39/view" TargetMode="External"/><Relationship Id="rId2718" Type="http://schemas.openxmlformats.org/officeDocument/2006/relationships/hyperlink" Target="https://remit.lightning.force.com/lightning/r/Account/0012r00000TaXcT/view" TargetMode="External"/><Relationship Id="rId2925" Type="http://schemas.openxmlformats.org/officeDocument/2006/relationships/hyperlink" Target="mailto:duc.tt@altius-link.com.vn" TargetMode="External"/><Relationship Id="rId1527" Type="http://schemas.openxmlformats.org/officeDocument/2006/relationships/hyperlink" Target="https://remit.lightning.force.com/lightning/r/Account/0012r00000Lu5ITAAZ/view" TargetMode="External"/><Relationship Id="rId1734" Type="http://schemas.openxmlformats.org/officeDocument/2006/relationships/hyperlink" Target="mailto:duc.tt@altius-link.com.vn" TargetMode="External"/><Relationship Id="rId1941" Type="http://schemas.openxmlformats.org/officeDocument/2006/relationships/hyperlink" Target="https://remit.lightning.force.com/lightning/r/Account/0012r00000XkBfO/view" TargetMode="External"/><Relationship Id="rId3187" Type="http://schemas.openxmlformats.org/officeDocument/2006/relationships/hyperlink" Target="mailto:huong.tl@altius-link.com.vn" TargetMode="External"/><Relationship Id="rId3394" Type="http://schemas.openxmlformats.org/officeDocument/2006/relationships/hyperlink" Target="https://remit.lightning.force.com/lightning/r/Account/0012r000002tbdTAAQ/view" TargetMode="External"/><Relationship Id="rId26" Type="http://schemas.openxmlformats.org/officeDocument/2006/relationships/hyperlink" Target="https://remit.lightning.force.com/lightning/r/Account/0012r000002rlkq/view" TargetMode="External"/><Relationship Id="rId3047" Type="http://schemas.openxmlformats.org/officeDocument/2006/relationships/hyperlink" Target="mailto:minh.dn@altius-link.com.vn" TargetMode="External"/><Relationship Id="rId3699" Type="http://schemas.openxmlformats.org/officeDocument/2006/relationships/hyperlink" Target="mailto:ly.ntk@altius-link.com.vn" TargetMode="External"/><Relationship Id="rId175" Type="http://schemas.openxmlformats.org/officeDocument/2006/relationships/hyperlink" Target="mailto:duc.tt@altius-link.com.vn" TargetMode="External"/><Relationship Id="rId1801" Type="http://schemas.openxmlformats.org/officeDocument/2006/relationships/hyperlink" Target="mailto:thuy.dt@altius-link.com.vn" TargetMode="External"/><Relationship Id="rId3254" Type="http://schemas.openxmlformats.org/officeDocument/2006/relationships/hyperlink" Target="mailto:thuy.ln@altius-link.com.vn" TargetMode="External"/><Relationship Id="rId3461" Type="http://schemas.openxmlformats.org/officeDocument/2006/relationships/hyperlink" Target="mailto:bich.dt@altius-link.com.vn" TargetMode="External"/><Relationship Id="rId3559" Type="http://schemas.openxmlformats.org/officeDocument/2006/relationships/hyperlink" Target="https://remit.lightning.force.com/lightning/r/Account/0012r000007dfggAAA/view" TargetMode="External"/><Relationship Id="rId382" Type="http://schemas.openxmlformats.org/officeDocument/2006/relationships/hyperlink" Target="mailto:anh.np@altius-link.com.vn" TargetMode="External"/><Relationship Id="rId687" Type="http://schemas.openxmlformats.org/officeDocument/2006/relationships/hyperlink" Target="https://remit.lightning.force.com/lightning/r/Account/0012r000002uIKA/view" TargetMode="External"/><Relationship Id="rId2063" Type="http://schemas.openxmlformats.org/officeDocument/2006/relationships/hyperlink" Target="mailto:minh.dn@altius-link.com.vn" TargetMode="External"/><Relationship Id="rId2270" Type="http://schemas.openxmlformats.org/officeDocument/2006/relationships/hyperlink" Target="mailto:thuy.ln@altius-link.com.vn" TargetMode="External"/><Relationship Id="rId2368" Type="http://schemas.openxmlformats.org/officeDocument/2006/relationships/hyperlink" Target="https://remit.lightning.force.com/lightning/r/Account/0012r000002s4iS/view" TargetMode="External"/><Relationship Id="rId3114" Type="http://schemas.openxmlformats.org/officeDocument/2006/relationships/hyperlink" Target="https://remit.lightning.force.com/lightning/r/001Ic000002WmH1IAK/view" TargetMode="External"/><Relationship Id="rId3321" Type="http://schemas.openxmlformats.org/officeDocument/2006/relationships/hyperlink" Target="mailto:duc.tt@altius-link.com.vn" TargetMode="External"/><Relationship Id="rId242" Type="http://schemas.openxmlformats.org/officeDocument/2006/relationships/hyperlink" Target="https://remit.lightning.force.com/lightning/r/Account/001RA00001jsehJYAQ/view" TargetMode="External"/><Relationship Id="rId894" Type="http://schemas.openxmlformats.org/officeDocument/2006/relationships/hyperlink" Target="mailto:anh.np@altius-link.com.vn" TargetMode="External"/><Relationship Id="rId1177" Type="http://schemas.openxmlformats.org/officeDocument/2006/relationships/hyperlink" Target="mailto:thuy.dt@altius-link.com.vn" TargetMode="External"/><Relationship Id="rId2130" Type="http://schemas.openxmlformats.org/officeDocument/2006/relationships/hyperlink" Target="mailto:bich.dt@altius-link.com.vn" TargetMode="External"/><Relationship Id="rId2575" Type="http://schemas.openxmlformats.org/officeDocument/2006/relationships/hyperlink" Target="mailto:bach.vh@altius-link.com.vn" TargetMode="External"/><Relationship Id="rId2782" Type="http://schemas.openxmlformats.org/officeDocument/2006/relationships/hyperlink" Target="https://remit.lightning.force.com/lightning/r/Contact/0032r000001oYyqAAE/view" TargetMode="External"/><Relationship Id="rId3419" Type="http://schemas.openxmlformats.org/officeDocument/2006/relationships/hyperlink" Target="mailto:minh.dn@altius-link.com.vn" TargetMode="External"/><Relationship Id="rId3626" Type="http://schemas.openxmlformats.org/officeDocument/2006/relationships/hyperlink" Target="https://remit.lightning.force.com/lightning/r/Account/001Ic000007bdkhIAA/view" TargetMode="External"/><Relationship Id="rId102" Type="http://schemas.openxmlformats.org/officeDocument/2006/relationships/hyperlink" Target="mailto:duc.tt@altius-link.com.vn" TargetMode="External"/><Relationship Id="rId547" Type="http://schemas.openxmlformats.org/officeDocument/2006/relationships/hyperlink" Target="https://remit.lightning.force.com/lightning/r/Contact/0032r00000UbD5MAAV/view" TargetMode="External"/><Relationship Id="rId754" Type="http://schemas.openxmlformats.org/officeDocument/2006/relationships/hyperlink" Target="mailto:huong.pl@altius-link.com.vn" TargetMode="External"/><Relationship Id="rId961" Type="http://schemas.openxmlformats.org/officeDocument/2006/relationships/hyperlink" Target="mailto:anh.np@altius-link.com.vn" TargetMode="External"/><Relationship Id="rId1384" Type="http://schemas.openxmlformats.org/officeDocument/2006/relationships/hyperlink" Target="mailto:duc.tt@altius-link.com.vn" TargetMode="External"/><Relationship Id="rId1591" Type="http://schemas.openxmlformats.org/officeDocument/2006/relationships/hyperlink" Target="https://remit.lightning.force.com/lightning/r/Contact/0032r000001qejkAAA/view" TargetMode="External"/><Relationship Id="rId1689" Type="http://schemas.openxmlformats.org/officeDocument/2006/relationships/hyperlink" Target="mailto:duc.tt@altius-link.com.vn" TargetMode="External"/><Relationship Id="rId2228" Type="http://schemas.openxmlformats.org/officeDocument/2006/relationships/hyperlink" Target="https://remit.lightning.force.com/lightning/r/Account/0012r000002tM5R/view" TargetMode="External"/><Relationship Id="rId2435" Type="http://schemas.openxmlformats.org/officeDocument/2006/relationships/hyperlink" Target="https://remit.lightning.force.com/lightning/r/Account/0012r000002tR0uAAE/view" TargetMode="External"/><Relationship Id="rId2642" Type="http://schemas.openxmlformats.org/officeDocument/2006/relationships/hyperlink" Target="https://remit.lightning.force.com/lightning/r/0012r00000Z7bYAAAZ/view" TargetMode="External"/><Relationship Id="rId90" Type="http://schemas.openxmlformats.org/officeDocument/2006/relationships/hyperlink" Target="mailto:duc.tt@altius-link.com.vn" TargetMode="External"/><Relationship Id="rId407" Type="http://schemas.openxmlformats.org/officeDocument/2006/relationships/hyperlink" Target="https://remit.lightning.force.com/lightning/r/Account/0012r00000ZpDG1AAN/view" TargetMode="External"/><Relationship Id="rId614" Type="http://schemas.openxmlformats.org/officeDocument/2006/relationships/hyperlink" Target="mailto:ly.ntk@altius-link.com.vn" TargetMode="External"/><Relationship Id="rId821" Type="http://schemas.openxmlformats.org/officeDocument/2006/relationships/hyperlink" Target="https://remit.lightning.force.com/lightning/r/Account/001Ic0000046qpj/view" TargetMode="External"/><Relationship Id="rId1037" Type="http://schemas.openxmlformats.org/officeDocument/2006/relationships/hyperlink" Target="mailto:huong.pl@altius-link.com.vn" TargetMode="External"/><Relationship Id="rId1244" Type="http://schemas.openxmlformats.org/officeDocument/2006/relationships/hyperlink" Target="https://remit.lightning.force.com/lightning/r/Account/0012r000002uUj8/view" TargetMode="External"/><Relationship Id="rId1451" Type="http://schemas.openxmlformats.org/officeDocument/2006/relationships/hyperlink" Target="https://remit.lightning.force.com/lightning/r/Account/0012r00000OveIC/view" TargetMode="External"/><Relationship Id="rId1896" Type="http://schemas.openxmlformats.org/officeDocument/2006/relationships/hyperlink" Target="https://remit.lightning.force.com/lightning/r/Account/0012r00000IJVt4AAH/view" TargetMode="External"/><Relationship Id="rId2502" Type="http://schemas.openxmlformats.org/officeDocument/2006/relationships/hyperlink" Target="mailto:thuy.dt@altius-link.com.vn" TargetMode="External"/><Relationship Id="rId2947" Type="http://schemas.openxmlformats.org/officeDocument/2006/relationships/hyperlink" Target="mailto:duc.tt@altius-link.com.vn" TargetMode="External"/><Relationship Id="rId919" Type="http://schemas.openxmlformats.org/officeDocument/2006/relationships/hyperlink" Target="mailto:anh.np@altius-link.com.vn" TargetMode="External"/><Relationship Id="rId1104" Type="http://schemas.openxmlformats.org/officeDocument/2006/relationships/hyperlink" Target="https://remit.lightning.force.com/lightning/r/Account/0012r000002uBDEAA2/view" TargetMode="External"/><Relationship Id="rId1311" Type="http://schemas.openxmlformats.org/officeDocument/2006/relationships/hyperlink" Target="https://remit.lightning.force.com/lightning/r/Account/0012r00000XGqxYAAT/view" TargetMode="External"/><Relationship Id="rId1549" Type="http://schemas.openxmlformats.org/officeDocument/2006/relationships/hyperlink" Target="https://remit.lightning.force.com/lightning/r/Account/0012r000005xNWMAA2/view" TargetMode="External"/><Relationship Id="rId1756" Type="http://schemas.openxmlformats.org/officeDocument/2006/relationships/hyperlink" Target="mailto:thuy.dt@altius-link.com.vn" TargetMode="External"/><Relationship Id="rId1963" Type="http://schemas.openxmlformats.org/officeDocument/2006/relationships/hyperlink" Target="mailto:thuy.ln@altius-link.com.vn" TargetMode="External"/><Relationship Id="rId2807" Type="http://schemas.openxmlformats.org/officeDocument/2006/relationships/hyperlink" Target="mailto:thuy.ln@altius-link.com.vn" TargetMode="External"/><Relationship Id="rId48" Type="http://schemas.openxmlformats.org/officeDocument/2006/relationships/hyperlink" Target="https://remit.lightning.force.com/lightning/r/Account/0012r00000aWagdAAC/view" TargetMode="External"/><Relationship Id="rId1409" Type="http://schemas.openxmlformats.org/officeDocument/2006/relationships/hyperlink" Target="mailto:duc.tt@altius-link.com.vn" TargetMode="External"/><Relationship Id="rId1616" Type="http://schemas.openxmlformats.org/officeDocument/2006/relationships/hyperlink" Target="mailto:duc.tt@altius-link.com.vn" TargetMode="External"/><Relationship Id="rId1823" Type="http://schemas.openxmlformats.org/officeDocument/2006/relationships/hyperlink" Target="mailto:bich.dt@altius-link.com.vn" TargetMode="External"/><Relationship Id="rId3069" Type="http://schemas.openxmlformats.org/officeDocument/2006/relationships/hyperlink" Target="mailto:anh.np@altius-link.com.vn" TargetMode="External"/><Relationship Id="rId3276" Type="http://schemas.openxmlformats.org/officeDocument/2006/relationships/hyperlink" Target="mailto:duc.tt@altius-link.com.vn" TargetMode="External"/><Relationship Id="rId3483" Type="http://schemas.openxmlformats.org/officeDocument/2006/relationships/hyperlink" Target="mailto:ly.ntk1@altius-link.com.vn" TargetMode="External"/><Relationship Id="rId3690" Type="http://schemas.openxmlformats.org/officeDocument/2006/relationships/hyperlink" Target="mailto:ly.ntk@altius-link.com.vn" TargetMode="External"/><Relationship Id="rId197" Type="http://schemas.openxmlformats.org/officeDocument/2006/relationships/hyperlink" Target="https://remit.lightning.force.com/lightning/r/Account/0012r00000TaXfX/view" TargetMode="External"/><Relationship Id="rId2085" Type="http://schemas.openxmlformats.org/officeDocument/2006/relationships/hyperlink" Target="mailto:bach.vh@altius-link.com.vn" TargetMode="External"/><Relationship Id="rId2292" Type="http://schemas.openxmlformats.org/officeDocument/2006/relationships/hyperlink" Target="mailto:thuy.ln@altius-link.com.vn" TargetMode="External"/><Relationship Id="rId3136" Type="http://schemas.openxmlformats.org/officeDocument/2006/relationships/hyperlink" Target="https://remit.lightning.force.com/lightning/r/Account/0012r000002uKzZ/view" TargetMode="External"/><Relationship Id="rId3343" Type="http://schemas.openxmlformats.org/officeDocument/2006/relationships/hyperlink" Target="mailto:duc.tt@altius-link.com.vn" TargetMode="External"/><Relationship Id="rId264" Type="http://schemas.openxmlformats.org/officeDocument/2006/relationships/hyperlink" Target="mailto:minh.dn@altius-link.com.vn" TargetMode="External"/><Relationship Id="rId471" Type="http://schemas.openxmlformats.org/officeDocument/2006/relationships/hyperlink" Target="https://remit.lightning.force.com/lightning/r/Account/0012r000002taBVAAY/view" TargetMode="External"/><Relationship Id="rId2152" Type="http://schemas.openxmlformats.org/officeDocument/2006/relationships/hyperlink" Target="mailto:anh.np@altius-link.com.vn" TargetMode="External"/><Relationship Id="rId2597" Type="http://schemas.openxmlformats.org/officeDocument/2006/relationships/hyperlink" Target="https://remit.lightning.force.com/lightning/r/Account/0012r000002u4RWAAY/view" TargetMode="External"/><Relationship Id="rId3550" Type="http://schemas.openxmlformats.org/officeDocument/2006/relationships/hyperlink" Target="https://remit.lightning.force.com/lightning/r/Account/0012r00000M2KcP/view" TargetMode="External"/><Relationship Id="rId3648" Type="http://schemas.openxmlformats.org/officeDocument/2006/relationships/hyperlink" Target="https://remit.lightning.force.com/lightning/r/Account/0012r00000LtRE9/view" TargetMode="External"/><Relationship Id="rId124" Type="http://schemas.openxmlformats.org/officeDocument/2006/relationships/hyperlink" Target="mailto:duc.tt@altius-link.com.vn" TargetMode="External"/><Relationship Id="rId569" Type="http://schemas.openxmlformats.org/officeDocument/2006/relationships/hyperlink" Target="mailto:thuy.ln@altius-link.com.vn" TargetMode="External"/><Relationship Id="rId776" Type="http://schemas.openxmlformats.org/officeDocument/2006/relationships/hyperlink" Target="https://remit.lightning.force.com/lightning/r/Account/001RA00001X4GxD/view" TargetMode="External"/><Relationship Id="rId983" Type="http://schemas.openxmlformats.org/officeDocument/2006/relationships/hyperlink" Target="mailto:huong.tl@altius-link.com.vn" TargetMode="External"/><Relationship Id="rId1199" Type="http://schemas.openxmlformats.org/officeDocument/2006/relationships/hyperlink" Target="mailto:thuy.dt@altius-link.com.vn" TargetMode="External"/><Relationship Id="rId2457" Type="http://schemas.openxmlformats.org/officeDocument/2006/relationships/hyperlink" Target="https://remit.lightning.force.com/lightning/r/Account/0012r00000M4Jbj/view" TargetMode="External"/><Relationship Id="rId2664" Type="http://schemas.openxmlformats.org/officeDocument/2006/relationships/hyperlink" Target="https://remit.lightning.force.com/lightning/r/Account/001RA00001K2is9/view" TargetMode="External"/><Relationship Id="rId3203" Type="http://schemas.openxmlformats.org/officeDocument/2006/relationships/hyperlink" Target="https://remit.lightning.force.com/lightning/r/Account/0012r00000M456g/view" TargetMode="External"/><Relationship Id="rId3410" Type="http://schemas.openxmlformats.org/officeDocument/2006/relationships/hyperlink" Target="mailto:minh.dn@altius-link.com.vn" TargetMode="External"/><Relationship Id="rId3508" Type="http://schemas.openxmlformats.org/officeDocument/2006/relationships/hyperlink" Target="https://remit.lightning.force.com/lightning/r/Account/0012r000002tC9v/view" TargetMode="External"/><Relationship Id="rId331" Type="http://schemas.openxmlformats.org/officeDocument/2006/relationships/hyperlink" Target="mailto:ly.ntk@altius-link.com.vn" TargetMode="External"/><Relationship Id="rId429" Type="http://schemas.openxmlformats.org/officeDocument/2006/relationships/hyperlink" Target="https://remit.lightning.force.com/lightning/r/Account/0012r00000IJwT6AAL/view" TargetMode="External"/><Relationship Id="rId636" Type="http://schemas.openxmlformats.org/officeDocument/2006/relationships/hyperlink" Target="https://remit.lightning.force.com/lightning/r/Account/0012r000002ttep/view" TargetMode="External"/><Relationship Id="rId1059" Type="http://schemas.openxmlformats.org/officeDocument/2006/relationships/hyperlink" Target="https://remit.lightning.force.com/lightning/r/Account/0012r000002uQct/view" TargetMode="External"/><Relationship Id="rId1266" Type="http://schemas.openxmlformats.org/officeDocument/2006/relationships/hyperlink" Target="https://remit.lightning.force.com/lightning/r/Account/0012r00000XGfvY/view" TargetMode="External"/><Relationship Id="rId1473" Type="http://schemas.openxmlformats.org/officeDocument/2006/relationships/hyperlink" Target="https://remit.lightning.force.com/lightning/r/Account/001RA00002UXVkOYAX/view" TargetMode="External"/><Relationship Id="rId2012" Type="http://schemas.openxmlformats.org/officeDocument/2006/relationships/hyperlink" Target="mailto:anh.np@altius-link.com.vn" TargetMode="External"/><Relationship Id="rId2317" Type="http://schemas.openxmlformats.org/officeDocument/2006/relationships/hyperlink" Target="mailto:nguyen.nt@altius-link.com.vn" TargetMode="External"/><Relationship Id="rId2871" Type="http://schemas.openxmlformats.org/officeDocument/2006/relationships/hyperlink" Target="mailto:duc.tt@altius-link.com.vn" TargetMode="External"/><Relationship Id="rId2969" Type="http://schemas.openxmlformats.org/officeDocument/2006/relationships/hyperlink" Target="mailto:duc.tt@altius-link.com.vn" TargetMode="External"/><Relationship Id="rId3715" Type="http://schemas.openxmlformats.org/officeDocument/2006/relationships/hyperlink" Target="https://remit.lightning.force.com/lightning/r/Account/0012r0000098pSV/view" TargetMode="External"/><Relationship Id="rId843" Type="http://schemas.openxmlformats.org/officeDocument/2006/relationships/hyperlink" Target="mailto:thuy.ln@altius-link.com.vn" TargetMode="External"/><Relationship Id="rId1126" Type="http://schemas.openxmlformats.org/officeDocument/2006/relationships/hyperlink" Target="https://remit.lightning.force.com/lightning/r/Account/001RA00002ityXbYAI/view" TargetMode="External"/><Relationship Id="rId1680" Type="http://schemas.openxmlformats.org/officeDocument/2006/relationships/hyperlink" Target="mailto:duc.tt@altius-link.com.vn" TargetMode="External"/><Relationship Id="rId1778" Type="http://schemas.openxmlformats.org/officeDocument/2006/relationships/hyperlink" Target="https://remit.lightning.force.com/lightning/r/Account/0012r00000TdGwr/view" TargetMode="External"/><Relationship Id="rId1985" Type="http://schemas.openxmlformats.org/officeDocument/2006/relationships/hyperlink" Target="mailto:thuy.ln@altius-link.com.vn" TargetMode="External"/><Relationship Id="rId2524" Type="http://schemas.openxmlformats.org/officeDocument/2006/relationships/hyperlink" Target="mailto:duc.tt@altius-link.com.vn" TargetMode="External"/><Relationship Id="rId2731" Type="http://schemas.openxmlformats.org/officeDocument/2006/relationships/hyperlink" Target="mailto:ly.ntk@altius-link.com.vn" TargetMode="External"/><Relationship Id="rId2829" Type="http://schemas.openxmlformats.org/officeDocument/2006/relationships/hyperlink" Target="mailto:ly.ntk@altius-link.com.vn" TargetMode="External"/><Relationship Id="rId703" Type="http://schemas.openxmlformats.org/officeDocument/2006/relationships/hyperlink" Target="mailto:minh.dn@altius-link.com.vn" TargetMode="External"/><Relationship Id="rId910" Type="http://schemas.openxmlformats.org/officeDocument/2006/relationships/hyperlink" Target="mailto:anh.np@altius-link.com.vn" TargetMode="External"/><Relationship Id="rId1333" Type="http://schemas.openxmlformats.org/officeDocument/2006/relationships/hyperlink" Target="mailto:duc.tt@altius-link.com.vn" TargetMode="External"/><Relationship Id="rId1540" Type="http://schemas.openxmlformats.org/officeDocument/2006/relationships/hyperlink" Target="https://remit.lightning.force.com/lightning/r/Account/0012r00000OvicoAAB/view" TargetMode="External"/><Relationship Id="rId1638" Type="http://schemas.openxmlformats.org/officeDocument/2006/relationships/hyperlink" Target="mailto:duc.tt@altius-link.com.vn" TargetMode="External"/><Relationship Id="rId1400" Type="http://schemas.openxmlformats.org/officeDocument/2006/relationships/hyperlink" Target="mailto:duc.tt@altius-link.com.vn" TargetMode="External"/><Relationship Id="rId1845" Type="http://schemas.openxmlformats.org/officeDocument/2006/relationships/hyperlink" Target="mailto:anh.np@altius-link.com.vn" TargetMode="External"/><Relationship Id="rId3060" Type="http://schemas.openxmlformats.org/officeDocument/2006/relationships/hyperlink" Target="mailto:anh.np@altius-link.com.vn" TargetMode="External"/><Relationship Id="rId3298" Type="http://schemas.openxmlformats.org/officeDocument/2006/relationships/hyperlink" Target="mailto:duc.tt@altius-link.com.vn" TargetMode="External"/><Relationship Id="rId1705" Type="http://schemas.openxmlformats.org/officeDocument/2006/relationships/hyperlink" Target="mailto:duc.tt@altius-link.com.vn" TargetMode="External"/><Relationship Id="rId1912" Type="http://schemas.openxmlformats.org/officeDocument/2006/relationships/hyperlink" Target="https://remit.lightning.force.com/lightning/r/Account/0012r000002uLEz/view" TargetMode="External"/><Relationship Id="rId3158" Type="http://schemas.openxmlformats.org/officeDocument/2006/relationships/hyperlink" Target="mailto:huong.tl@altius-link.com.vn" TargetMode="External"/><Relationship Id="rId3365" Type="http://schemas.openxmlformats.org/officeDocument/2006/relationships/hyperlink" Target="mailto:duc.tt@altius-link.com.vn" TargetMode="External"/><Relationship Id="rId3572" Type="http://schemas.openxmlformats.org/officeDocument/2006/relationships/hyperlink" Target="https://remit.lightning.force.com/lightning/r/Account/0012r000009ZWiT/view" TargetMode="External"/><Relationship Id="rId286" Type="http://schemas.openxmlformats.org/officeDocument/2006/relationships/hyperlink" Target="mailto:ly.ntk@altius-link.com.vn" TargetMode="External"/><Relationship Id="rId493" Type="http://schemas.openxmlformats.org/officeDocument/2006/relationships/hyperlink" Target="https://remit.lightning.force.com/lightning/r/Account/0012r00000Ovv2xAAB/view" TargetMode="External"/><Relationship Id="rId2174" Type="http://schemas.openxmlformats.org/officeDocument/2006/relationships/hyperlink" Target="mailto:thang.nt@altius-link.com.vn" TargetMode="External"/><Relationship Id="rId2381" Type="http://schemas.openxmlformats.org/officeDocument/2006/relationships/hyperlink" Target="https://remit.lightning.force.com/lightning/r/Account/0012r000002tdzjAAA/view" TargetMode="External"/><Relationship Id="rId3018" Type="http://schemas.openxmlformats.org/officeDocument/2006/relationships/hyperlink" Target="https://remit.lightning.force.com/lightning/r/Account/0012r000009ZWkc/view" TargetMode="External"/><Relationship Id="rId3225" Type="http://schemas.openxmlformats.org/officeDocument/2006/relationships/hyperlink" Target="https://remit.lightning.force.com/lightning/r/Contact/003RA00001TPVSVYA5/view" TargetMode="External"/><Relationship Id="rId3432" Type="http://schemas.openxmlformats.org/officeDocument/2006/relationships/hyperlink" Target="https://remit.lightning.force.com/lightning/r/Account/001RA00001GRO3EYAX/view" TargetMode="External"/><Relationship Id="rId146" Type="http://schemas.openxmlformats.org/officeDocument/2006/relationships/hyperlink" Target="mailto:duc.tt@altius-link.com.vn" TargetMode="External"/><Relationship Id="rId353" Type="http://schemas.openxmlformats.org/officeDocument/2006/relationships/hyperlink" Target="mailto:anh.np@altius-link.com.vn" TargetMode="External"/><Relationship Id="rId560" Type="http://schemas.openxmlformats.org/officeDocument/2006/relationships/hyperlink" Target="mailto:thuy.ln@altius-link.com.vn" TargetMode="External"/><Relationship Id="rId798" Type="http://schemas.openxmlformats.org/officeDocument/2006/relationships/hyperlink" Target="https://remit.lightning.force.com/lightning/r/Account/0012r000003KnbVAAS/view" TargetMode="External"/><Relationship Id="rId1190" Type="http://schemas.openxmlformats.org/officeDocument/2006/relationships/hyperlink" Target="mailto:thuy.dt@altius-link.com.vn" TargetMode="External"/><Relationship Id="rId2034" Type="http://schemas.openxmlformats.org/officeDocument/2006/relationships/hyperlink" Target="https://remit.lightning.force.com/lightning/r/Account/0012r000002uDJLAA2/view" TargetMode="External"/><Relationship Id="rId2241" Type="http://schemas.openxmlformats.org/officeDocument/2006/relationships/hyperlink" Target="mailto:ly.ntk@altius-link.com.vn" TargetMode="External"/><Relationship Id="rId2479" Type="http://schemas.openxmlformats.org/officeDocument/2006/relationships/hyperlink" Target="mailto:thuy.dt@altius-link.com.vn" TargetMode="External"/><Relationship Id="rId2686" Type="http://schemas.openxmlformats.org/officeDocument/2006/relationships/hyperlink" Target="mailto:huong.pl@altius-link.com.vn" TargetMode="External"/><Relationship Id="rId2893" Type="http://schemas.openxmlformats.org/officeDocument/2006/relationships/hyperlink" Target="mailto:duc.tt@altius-link.com.vn" TargetMode="External"/><Relationship Id="rId3737" Type="http://schemas.openxmlformats.org/officeDocument/2006/relationships/hyperlink" Target="mailto:ly.ntk@altius-link.com.vn" TargetMode="External"/><Relationship Id="rId213" Type="http://schemas.openxmlformats.org/officeDocument/2006/relationships/hyperlink" Target="https://remit.lightning.force.com/lightning/r/Account/0012r000002spO5/view" TargetMode="External"/><Relationship Id="rId420" Type="http://schemas.openxmlformats.org/officeDocument/2006/relationships/hyperlink" Target="mailto:anh.np@altius-link.com.vn" TargetMode="External"/><Relationship Id="rId658" Type="http://schemas.openxmlformats.org/officeDocument/2006/relationships/hyperlink" Target="https://remit.lightning.force.com/lightning/r/Account/0012r000002spF8/view" TargetMode="External"/><Relationship Id="rId865" Type="http://schemas.openxmlformats.org/officeDocument/2006/relationships/hyperlink" Target="mailto:thang.nt@altius-link.com.vn" TargetMode="External"/><Relationship Id="rId1050" Type="http://schemas.openxmlformats.org/officeDocument/2006/relationships/hyperlink" Target="mailto:bich.dt@altius-link.com.vn" TargetMode="External"/><Relationship Id="rId1288" Type="http://schemas.openxmlformats.org/officeDocument/2006/relationships/hyperlink" Target="https://remit.lightning.force.com/lightning/r/Account/0012r00000ILBtsAAH/view" TargetMode="External"/><Relationship Id="rId1495" Type="http://schemas.openxmlformats.org/officeDocument/2006/relationships/hyperlink" Target="mailto:thang.nt@altius-link.com.vn" TargetMode="External"/><Relationship Id="rId2101" Type="http://schemas.openxmlformats.org/officeDocument/2006/relationships/hyperlink" Target="mailto:huong.tl@altius-link.com.vn" TargetMode="External"/><Relationship Id="rId2339" Type="http://schemas.openxmlformats.org/officeDocument/2006/relationships/hyperlink" Target="https://remit.lightning.force.com/lightning/r/Account/0012r000002tkMB/view" TargetMode="External"/><Relationship Id="rId2546" Type="http://schemas.openxmlformats.org/officeDocument/2006/relationships/hyperlink" Target="mailto:duc.tt@altius-link.com.vn" TargetMode="External"/><Relationship Id="rId2753" Type="http://schemas.openxmlformats.org/officeDocument/2006/relationships/hyperlink" Target="mailto:ly.ntk@altius-link.com.vn" TargetMode="External"/><Relationship Id="rId2960" Type="http://schemas.openxmlformats.org/officeDocument/2006/relationships/hyperlink" Target="mailto:duc.tt@altius-link.com.vn" TargetMode="External"/><Relationship Id="rId518" Type="http://schemas.openxmlformats.org/officeDocument/2006/relationships/hyperlink" Target="https://remit.lightning.force.com/lightning/r/Account/0012r000002ZuBV/view" TargetMode="External"/><Relationship Id="rId725" Type="http://schemas.openxmlformats.org/officeDocument/2006/relationships/hyperlink" Target="mailto:minh.dn@altius-link.com.vn" TargetMode="External"/><Relationship Id="rId932" Type="http://schemas.openxmlformats.org/officeDocument/2006/relationships/hyperlink" Target="mailto:anh.np@altius-link.com.vn" TargetMode="External"/><Relationship Id="rId1148" Type="http://schemas.openxmlformats.org/officeDocument/2006/relationships/hyperlink" Target="https://remit.lightning.force.com/lightning/r/Account/0012r000002sy40AAA/view" TargetMode="External"/><Relationship Id="rId1355" Type="http://schemas.openxmlformats.org/officeDocument/2006/relationships/hyperlink" Target="mailto:duc.tt@altius-link.com.vn" TargetMode="External"/><Relationship Id="rId1562" Type="http://schemas.openxmlformats.org/officeDocument/2006/relationships/hyperlink" Target="https://remit.lightning.force.com/lightning/r/Account/001RA00001P84sRYAR/view" TargetMode="External"/><Relationship Id="rId2406" Type="http://schemas.openxmlformats.org/officeDocument/2006/relationships/hyperlink" Target="mailto:huong.tl@altius-link.com.vn" TargetMode="External"/><Relationship Id="rId2613" Type="http://schemas.openxmlformats.org/officeDocument/2006/relationships/hyperlink" Target="mailto:minh.dn@altius-link.com.vn" TargetMode="External"/><Relationship Id="rId1008" Type="http://schemas.openxmlformats.org/officeDocument/2006/relationships/hyperlink" Target="mailto:huong.tl@altius-link.com.vn" TargetMode="External"/><Relationship Id="rId1215" Type="http://schemas.openxmlformats.org/officeDocument/2006/relationships/hyperlink" Target="mailto:thuy.ln@altius-link.com.vn" TargetMode="External"/><Relationship Id="rId1422" Type="http://schemas.openxmlformats.org/officeDocument/2006/relationships/hyperlink" Target="mailto:duc.tt@altius-link.com.vn" TargetMode="External"/><Relationship Id="rId1867" Type="http://schemas.openxmlformats.org/officeDocument/2006/relationships/hyperlink" Target="https://remit.lightning.force.com/lightning/r/Account/001RA00001JjsDkYAJ/view" TargetMode="External"/><Relationship Id="rId2820" Type="http://schemas.openxmlformats.org/officeDocument/2006/relationships/hyperlink" Target="mailto:thuy.ln@altius-link.com.vn" TargetMode="External"/><Relationship Id="rId2918" Type="http://schemas.openxmlformats.org/officeDocument/2006/relationships/hyperlink" Target="mailto:duc.tt@altius-link.com.vn" TargetMode="External"/><Relationship Id="rId61" Type="http://schemas.openxmlformats.org/officeDocument/2006/relationships/hyperlink" Target="mailto:duc.tt@altius-link.com.vn" TargetMode="External"/><Relationship Id="rId1727" Type="http://schemas.openxmlformats.org/officeDocument/2006/relationships/hyperlink" Target="mailto:duc.tt@altius-link.com.vn" TargetMode="External"/><Relationship Id="rId1934" Type="http://schemas.openxmlformats.org/officeDocument/2006/relationships/hyperlink" Target="mailto:thuy.dt@altius-link.com.vn" TargetMode="External"/><Relationship Id="rId3082" Type="http://schemas.openxmlformats.org/officeDocument/2006/relationships/hyperlink" Target="mailto:anh.np@altius-link.com.vn" TargetMode="External"/><Relationship Id="rId3387" Type="http://schemas.openxmlformats.org/officeDocument/2006/relationships/hyperlink" Target="https://remit.lightning.force.com/lightning/r/Account/0012r000002stGwAAI/view" TargetMode="External"/><Relationship Id="rId19" Type="http://schemas.openxmlformats.org/officeDocument/2006/relationships/hyperlink" Target="https://remit.lightning.force.com/lightning/r/Account/0012r000003L0yn/view" TargetMode="External"/><Relationship Id="rId2196" Type="http://schemas.openxmlformats.org/officeDocument/2006/relationships/hyperlink" Target="https://remit.lightning.force.com/lightning/r/Contact/003RA00000k4SeWYAU/view" TargetMode="External"/><Relationship Id="rId3594" Type="http://schemas.openxmlformats.org/officeDocument/2006/relationships/hyperlink" Target="https://remit.lightning.force.com/lightning/r/Account/0012r000002uBTG/view" TargetMode="External"/><Relationship Id="rId168" Type="http://schemas.openxmlformats.org/officeDocument/2006/relationships/hyperlink" Target="mailto:duc.tt@altius-link.com.vn" TargetMode="External"/><Relationship Id="rId3247" Type="http://schemas.openxmlformats.org/officeDocument/2006/relationships/hyperlink" Target="mailto:thuy.ln@altius-link.com.vn" TargetMode="External"/><Relationship Id="rId3454" Type="http://schemas.openxmlformats.org/officeDocument/2006/relationships/hyperlink" Target="mailto:bich.dt@altius-link.com.vn" TargetMode="External"/><Relationship Id="rId3661" Type="http://schemas.openxmlformats.org/officeDocument/2006/relationships/hyperlink" Target="mailto:thuy.dt@altius-link.com.vn" TargetMode="External"/><Relationship Id="rId375" Type="http://schemas.openxmlformats.org/officeDocument/2006/relationships/hyperlink" Target="mailto:anh.np@altius-link.com.vn" TargetMode="External"/><Relationship Id="rId582" Type="http://schemas.openxmlformats.org/officeDocument/2006/relationships/hyperlink" Target="mailto:thuy.ln@altius-link.com.vn" TargetMode="External"/><Relationship Id="rId2056" Type="http://schemas.openxmlformats.org/officeDocument/2006/relationships/hyperlink" Target="mailto:minh.dn@altius-link.com.vn" TargetMode="External"/><Relationship Id="rId2263" Type="http://schemas.openxmlformats.org/officeDocument/2006/relationships/hyperlink" Target="mailto:thuy.ln@altius-link.com.vn" TargetMode="External"/><Relationship Id="rId2470" Type="http://schemas.openxmlformats.org/officeDocument/2006/relationships/hyperlink" Target="https://remit.lightning.force.com/lightning/r/Account/0012r000002tUtY/view" TargetMode="External"/><Relationship Id="rId3107" Type="http://schemas.openxmlformats.org/officeDocument/2006/relationships/hyperlink" Target="https://remit.lightning.force.com/lightning/r/Account/0012r00000OB69yAAD/view" TargetMode="External"/><Relationship Id="rId3314" Type="http://schemas.openxmlformats.org/officeDocument/2006/relationships/hyperlink" Target="mailto:duc.tt@altius-link.com.vn" TargetMode="External"/><Relationship Id="rId3521" Type="http://schemas.openxmlformats.org/officeDocument/2006/relationships/hyperlink" Target="https://remit.lightning.force.com/lightning/r/Account/0012r000002tBe5AAE/view" TargetMode="External"/><Relationship Id="rId3" Type="http://schemas.openxmlformats.org/officeDocument/2006/relationships/hyperlink" Target="https://remit.lightning.force.com/lightning/r/a05RA00001DkeCAYAZ/view" TargetMode="External"/><Relationship Id="rId235" Type="http://schemas.openxmlformats.org/officeDocument/2006/relationships/hyperlink" Target="https://remit.lightning.force.com/lightning/r/Account/0012r000002tUC8AAM/view" TargetMode="External"/><Relationship Id="rId442" Type="http://schemas.openxmlformats.org/officeDocument/2006/relationships/hyperlink" Target="https://remit.lightning.force.com/lightning/r/Account/0012r000002t9RtAAI/view" TargetMode="External"/><Relationship Id="rId887" Type="http://schemas.openxmlformats.org/officeDocument/2006/relationships/hyperlink" Target="mailto:bach.vh@altius-link.com.vn" TargetMode="External"/><Relationship Id="rId1072" Type="http://schemas.openxmlformats.org/officeDocument/2006/relationships/hyperlink" Target="mailto:ly.ntk@altius-link.com.vn" TargetMode="External"/><Relationship Id="rId2123" Type="http://schemas.openxmlformats.org/officeDocument/2006/relationships/hyperlink" Target="mailto:bich.dt@altius-link.com.vn" TargetMode="External"/><Relationship Id="rId2330" Type="http://schemas.openxmlformats.org/officeDocument/2006/relationships/hyperlink" Target="mailto:nguyen.nt@altius-link.com.vn" TargetMode="External"/><Relationship Id="rId2568" Type="http://schemas.openxmlformats.org/officeDocument/2006/relationships/hyperlink" Target="mailto:duc.tt@altius-link.com.vn" TargetMode="External"/><Relationship Id="rId2775" Type="http://schemas.openxmlformats.org/officeDocument/2006/relationships/hyperlink" Target="https://remit.lightning.force.com/lightning/r/Account/0012r000002u7ya/view" TargetMode="External"/><Relationship Id="rId2982" Type="http://schemas.openxmlformats.org/officeDocument/2006/relationships/hyperlink" Target="mailto:nguyen.nt@altius-link.com.vn" TargetMode="External"/><Relationship Id="rId3619" Type="http://schemas.openxmlformats.org/officeDocument/2006/relationships/hyperlink" Target="mailto:thuy.dt@altius-link.com.vn" TargetMode="External"/><Relationship Id="rId302" Type="http://schemas.openxmlformats.org/officeDocument/2006/relationships/hyperlink" Target="https://remit.lightning.force.com/lightning/r/a05RA00001B7bbtYAB/view" TargetMode="External"/><Relationship Id="rId747" Type="http://schemas.openxmlformats.org/officeDocument/2006/relationships/hyperlink" Target="mailto:huong.pl@altius-link.com.vn" TargetMode="External"/><Relationship Id="rId954" Type="http://schemas.openxmlformats.org/officeDocument/2006/relationships/hyperlink" Target="mailto:anh.np@altius-link.com.vn" TargetMode="External"/><Relationship Id="rId1377" Type="http://schemas.openxmlformats.org/officeDocument/2006/relationships/hyperlink" Target="mailto:duc.tt@altius-link.com.vn" TargetMode="External"/><Relationship Id="rId1584" Type="http://schemas.openxmlformats.org/officeDocument/2006/relationships/hyperlink" Target="https://remit.lightning.force.com/lightning/r/Account/0012r000002tvSEAAY/view" TargetMode="External"/><Relationship Id="rId1791" Type="http://schemas.openxmlformats.org/officeDocument/2006/relationships/hyperlink" Target="https://remit.lightning.force.com/lightning/r/Account/0012r000002t04ZAAQ/view" TargetMode="External"/><Relationship Id="rId2428" Type="http://schemas.openxmlformats.org/officeDocument/2006/relationships/hyperlink" Target="https://remit.lightning.force.com/lightning/r/Account/0012r000002tvKrAAI/view" TargetMode="External"/><Relationship Id="rId2635" Type="http://schemas.openxmlformats.org/officeDocument/2006/relationships/hyperlink" Target="https://remit.lightning.force.com/lightning/r/Account/001RA00001ASgEK/view" TargetMode="External"/><Relationship Id="rId2842" Type="http://schemas.openxmlformats.org/officeDocument/2006/relationships/hyperlink" Target="mailto:ly.ntk@altius-link.com.vn" TargetMode="External"/><Relationship Id="rId83" Type="http://schemas.openxmlformats.org/officeDocument/2006/relationships/hyperlink" Target="mailto:duc.tt@altius-link.com.vn" TargetMode="External"/><Relationship Id="rId607" Type="http://schemas.openxmlformats.org/officeDocument/2006/relationships/hyperlink" Target="mailto:ly.ntk@altius-link.com.vn" TargetMode="External"/><Relationship Id="rId814" Type="http://schemas.openxmlformats.org/officeDocument/2006/relationships/hyperlink" Target="https://remit.lightning.force.com/lightning/r/Account/0012r000002u1Qp/view" TargetMode="External"/><Relationship Id="rId1237" Type="http://schemas.openxmlformats.org/officeDocument/2006/relationships/hyperlink" Target="mailto:thuy.ln@altius-link.com.vn" TargetMode="External"/><Relationship Id="rId1444" Type="http://schemas.openxmlformats.org/officeDocument/2006/relationships/hyperlink" Target="https://remit.lightning.force.com/lightning/r/Account/001Ic000002Xq7K/view" TargetMode="External"/><Relationship Id="rId1651" Type="http://schemas.openxmlformats.org/officeDocument/2006/relationships/hyperlink" Target="mailto:duc.tt@altius-link.com.vn" TargetMode="External"/><Relationship Id="rId1889" Type="http://schemas.openxmlformats.org/officeDocument/2006/relationships/hyperlink" Target="https://remit.lightning.force.com/lightning/r/Account/0012r000002uDLCAA2/view" TargetMode="External"/><Relationship Id="rId2702" Type="http://schemas.openxmlformats.org/officeDocument/2006/relationships/hyperlink" Target="mailto:huong.pl@altius-link.com.vn" TargetMode="External"/><Relationship Id="rId1304" Type="http://schemas.openxmlformats.org/officeDocument/2006/relationships/hyperlink" Target="https://remit.lightning.force.com/lightning/r/Account/0012r000002uKCyAAM/view" TargetMode="External"/><Relationship Id="rId1511" Type="http://schemas.openxmlformats.org/officeDocument/2006/relationships/hyperlink" Target="https://remit.lightning.force.com/lightning/r/a05RA00001EO5HJYA1/view" TargetMode="External"/><Relationship Id="rId1749" Type="http://schemas.openxmlformats.org/officeDocument/2006/relationships/hyperlink" Target="https://remit.lightning.force.com/lightning/r/Account/0012r000002uQMoAAM/view" TargetMode="External"/><Relationship Id="rId1956" Type="http://schemas.openxmlformats.org/officeDocument/2006/relationships/hyperlink" Target="mailto:thuy.ln@altius-link.com.vn" TargetMode="External"/><Relationship Id="rId3171" Type="http://schemas.openxmlformats.org/officeDocument/2006/relationships/hyperlink" Target="mailto:huong.tl@altius-link.com.vn" TargetMode="External"/><Relationship Id="rId1609" Type="http://schemas.openxmlformats.org/officeDocument/2006/relationships/hyperlink" Target="mailto:duc.tt@altius-link.com.vn" TargetMode="External"/><Relationship Id="rId1816" Type="http://schemas.openxmlformats.org/officeDocument/2006/relationships/hyperlink" Target="mailto:bich.dt@altius-link.com.vn" TargetMode="External"/><Relationship Id="rId3269" Type="http://schemas.openxmlformats.org/officeDocument/2006/relationships/hyperlink" Target="mailto:duc.tt@altius-link.com.vn" TargetMode="External"/><Relationship Id="rId3476" Type="http://schemas.openxmlformats.org/officeDocument/2006/relationships/hyperlink" Target="mailto:bich.dt@altius-link.com.vn" TargetMode="External"/><Relationship Id="rId3683" Type="http://schemas.openxmlformats.org/officeDocument/2006/relationships/hyperlink" Target="mailto:bach.vh@altius-link.com.vn" TargetMode="External"/><Relationship Id="rId10" Type="http://schemas.openxmlformats.org/officeDocument/2006/relationships/hyperlink" Target="https://remit.lightning.force.com/lightning/r/Contact/0032r00000clUKRAA2/view" TargetMode="External"/><Relationship Id="rId397" Type="http://schemas.openxmlformats.org/officeDocument/2006/relationships/hyperlink" Target="https://remit.lightning.force.com/lightning/r/Account/0012r00000c1mYtAAI/view" TargetMode="External"/><Relationship Id="rId2078" Type="http://schemas.openxmlformats.org/officeDocument/2006/relationships/hyperlink" Target="https://remit.lightning.force.com/lightning/r/Account/0012r000002u5lzAAA/view" TargetMode="External"/><Relationship Id="rId2285" Type="http://schemas.openxmlformats.org/officeDocument/2006/relationships/hyperlink" Target="mailto:thuy.ln@altius-link.com.vn" TargetMode="External"/><Relationship Id="rId2492" Type="http://schemas.openxmlformats.org/officeDocument/2006/relationships/hyperlink" Target="mailto:thuy.dt@altius-link.com.vn" TargetMode="External"/><Relationship Id="rId3031" Type="http://schemas.openxmlformats.org/officeDocument/2006/relationships/hyperlink" Target="mailto:minh.dn@altius-link.com.vn" TargetMode="External"/><Relationship Id="rId3129" Type="http://schemas.openxmlformats.org/officeDocument/2006/relationships/hyperlink" Target="https://remit.lightning.force.com/lightning/r/Account/0012r00000LsWp6AAF/view" TargetMode="External"/><Relationship Id="rId3336" Type="http://schemas.openxmlformats.org/officeDocument/2006/relationships/hyperlink" Target="mailto:duc.tt@altius-link.com.vn" TargetMode="External"/><Relationship Id="rId257" Type="http://schemas.openxmlformats.org/officeDocument/2006/relationships/hyperlink" Target="https://remit.lightning.force.com/lightning/r/Account/0012r000009Z0h0/view" TargetMode="External"/><Relationship Id="rId464" Type="http://schemas.openxmlformats.org/officeDocument/2006/relationships/hyperlink" Target="https://remit.lightning.force.com/lightning/r/Account/0012r000002tY8SAAU/view" TargetMode="External"/><Relationship Id="rId1094" Type="http://schemas.openxmlformats.org/officeDocument/2006/relationships/hyperlink" Target="https://remit.lightning.force.com/lightning/r/Account/0012r00000OynrRAAR/view" TargetMode="External"/><Relationship Id="rId2145" Type="http://schemas.openxmlformats.org/officeDocument/2006/relationships/hyperlink" Target="mailto:anh.np@altius-link.com.vn" TargetMode="External"/><Relationship Id="rId2797" Type="http://schemas.openxmlformats.org/officeDocument/2006/relationships/hyperlink" Target="mailto:thuy.ln@altius-link.com.vn" TargetMode="External"/><Relationship Id="rId3543" Type="http://schemas.openxmlformats.org/officeDocument/2006/relationships/hyperlink" Target="https://remit.lightning.force.com/lightning/r/Account/0012r000002uJrX/view" TargetMode="External"/><Relationship Id="rId3750" Type="http://schemas.openxmlformats.org/officeDocument/2006/relationships/hyperlink" Target="mailto:ly.ntk@altius-link.com.vn" TargetMode="External"/><Relationship Id="rId117" Type="http://schemas.openxmlformats.org/officeDocument/2006/relationships/hyperlink" Target="mailto:duc.tt@altius-link.com.vn" TargetMode="External"/><Relationship Id="rId671" Type="http://schemas.openxmlformats.org/officeDocument/2006/relationships/hyperlink" Target="mailto:anh.np@altius-link.com.vn" TargetMode="External"/><Relationship Id="rId769" Type="http://schemas.openxmlformats.org/officeDocument/2006/relationships/hyperlink" Target="https://remit.lightning.force.com/lightning/r/Account/0012r00000XjLXs/view" TargetMode="External"/><Relationship Id="rId976" Type="http://schemas.openxmlformats.org/officeDocument/2006/relationships/hyperlink" Target="mailto:huong.tl@altius-link.com.vn" TargetMode="External"/><Relationship Id="rId1399" Type="http://schemas.openxmlformats.org/officeDocument/2006/relationships/hyperlink" Target="mailto:duc.tt@altius-link.com.vn" TargetMode="External"/><Relationship Id="rId2352" Type="http://schemas.openxmlformats.org/officeDocument/2006/relationships/hyperlink" Target="https://remit.lightning.force.com/lightning/r/Account/001RA00001COhZF/view" TargetMode="External"/><Relationship Id="rId2657" Type="http://schemas.openxmlformats.org/officeDocument/2006/relationships/hyperlink" Target="https://remit.lightning.force.com/lightning/r/Account/0012r000002tbsj/view" TargetMode="External"/><Relationship Id="rId3403" Type="http://schemas.openxmlformats.org/officeDocument/2006/relationships/hyperlink" Target="mailto:minh.dn@altius-link.com.vn" TargetMode="External"/><Relationship Id="rId3610" Type="http://schemas.openxmlformats.org/officeDocument/2006/relationships/hyperlink" Target="mailto:thuy.dt@altius-link.com.vn" TargetMode="External"/><Relationship Id="rId324" Type="http://schemas.openxmlformats.org/officeDocument/2006/relationships/hyperlink" Target="mailto:ly.ntk@altius-link.com.vn" TargetMode="External"/><Relationship Id="rId531" Type="http://schemas.openxmlformats.org/officeDocument/2006/relationships/hyperlink" Target="https://remit.lightning.force.com/lightning/r/Account/0012r00000ShJ7Z/view" TargetMode="External"/><Relationship Id="rId629" Type="http://schemas.openxmlformats.org/officeDocument/2006/relationships/hyperlink" Target="mailto:ly.ntk@altius-link.com.vn" TargetMode="External"/><Relationship Id="rId1161" Type="http://schemas.openxmlformats.org/officeDocument/2006/relationships/hyperlink" Target="https://remit.lightning.force.com/lightning/r/Account/0012r000002s4riAAA/view" TargetMode="External"/><Relationship Id="rId1259" Type="http://schemas.openxmlformats.org/officeDocument/2006/relationships/hyperlink" Target="https://remit.lightning.force.com/lightning/r/Account/0012r000002szhP/view" TargetMode="External"/><Relationship Id="rId1466" Type="http://schemas.openxmlformats.org/officeDocument/2006/relationships/hyperlink" Target="https://remit.lightning.force.com/lightning/r/Account/0012r000002tbdcAAA/view" TargetMode="External"/><Relationship Id="rId2005" Type="http://schemas.openxmlformats.org/officeDocument/2006/relationships/hyperlink" Target="mailto:anh.np@altius-link.com.vn" TargetMode="External"/><Relationship Id="rId2212" Type="http://schemas.openxmlformats.org/officeDocument/2006/relationships/hyperlink" Target="https://remit.lightning.force.com/lightning/r/Account/001RA000021L40o/view" TargetMode="External"/><Relationship Id="rId2864" Type="http://schemas.openxmlformats.org/officeDocument/2006/relationships/hyperlink" Target="mailto:ly.ntk@altius-link.com.vn" TargetMode="External"/><Relationship Id="rId3708" Type="http://schemas.openxmlformats.org/officeDocument/2006/relationships/hyperlink" Target="mailto:ly.ntk@altius-link.com.vn" TargetMode="External"/><Relationship Id="rId836" Type="http://schemas.openxmlformats.org/officeDocument/2006/relationships/hyperlink" Target="mailto:thuy.ln@altius-link.com.vn" TargetMode="External"/><Relationship Id="rId1021" Type="http://schemas.openxmlformats.org/officeDocument/2006/relationships/hyperlink" Target="mailto:huong.pl@altius-link.com.vn" TargetMode="External"/><Relationship Id="rId1119" Type="http://schemas.openxmlformats.org/officeDocument/2006/relationships/hyperlink" Target="https://remit.lightning.force.com/lightning/r/Account/0012r00000Luqcs/view" TargetMode="External"/><Relationship Id="rId1673" Type="http://schemas.openxmlformats.org/officeDocument/2006/relationships/hyperlink" Target="mailto:duc.tt@altius-link.com.vn" TargetMode="External"/><Relationship Id="rId1880" Type="http://schemas.openxmlformats.org/officeDocument/2006/relationships/hyperlink" Target="https://remit.lightning.force.com/lightning/r/Account/0012r000002ss5iAAA/view" TargetMode="External"/><Relationship Id="rId1978" Type="http://schemas.openxmlformats.org/officeDocument/2006/relationships/hyperlink" Target="mailto:thuy.ln@altius-link.com.vn" TargetMode="External"/><Relationship Id="rId2517" Type="http://schemas.openxmlformats.org/officeDocument/2006/relationships/hyperlink" Target="mailto:duc.tt@altius-link.com.vn" TargetMode="External"/><Relationship Id="rId2724" Type="http://schemas.openxmlformats.org/officeDocument/2006/relationships/hyperlink" Target="mailto:ly.ntk@altius-link.com.vn" TargetMode="External"/><Relationship Id="rId2931" Type="http://schemas.openxmlformats.org/officeDocument/2006/relationships/hyperlink" Target="mailto:duc.tt@altius-link.com.vn" TargetMode="External"/><Relationship Id="rId903" Type="http://schemas.openxmlformats.org/officeDocument/2006/relationships/hyperlink" Target="mailto:anh.np@altius-link.com.vn" TargetMode="External"/><Relationship Id="rId1326" Type="http://schemas.openxmlformats.org/officeDocument/2006/relationships/hyperlink" Target="https://remit.lightning.force.com/lightning/r/Account/001RA00001V29zU/view" TargetMode="External"/><Relationship Id="rId1533" Type="http://schemas.openxmlformats.org/officeDocument/2006/relationships/hyperlink" Target="https://remit.lightning.force.com/lightning/r/Account/0012r000002tgg4AAA/view" TargetMode="External"/><Relationship Id="rId1740" Type="http://schemas.openxmlformats.org/officeDocument/2006/relationships/hyperlink" Target="https://remit.lightning.force.com/lightning/r/Account/0012r000002uAknAAE/view" TargetMode="External"/><Relationship Id="rId3193" Type="http://schemas.openxmlformats.org/officeDocument/2006/relationships/hyperlink" Target="https://remit.lightning.force.com/lightning/r/Account/001RA00002dUNar/view" TargetMode="External"/><Relationship Id="rId32" Type="http://schemas.openxmlformats.org/officeDocument/2006/relationships/hyperlink" Target="https://remit.lightning.force.com/lightning/r/Account/0012r00000U9hxY/view" TargetMode="External"/><Relationship Id="rId1600" Type="http://schemas.openxmlformats.org/officeDocument/2006/relationships/hyperlink" Target="mailto:nguyen.nt@altius-link.com.vn" TargetMode="External"/><Relationship Id="rId1838" Type="http://schemas.openxmlformats.org/officeDocument/2006/relationships/hyperlink" Target="mailto:bich.dt@altius-link.com.vn" TargetMode="External"/><Relationship Id="rId3053" Type="http://schemas.openxmlformats.org/officeDocument/2006/relationships/hyperlink" Target="mailto:anh.np@altius-link.com.vn" TargetMode="External"/><Relationship Id="rId3260" Type="http://schemas.openxmlformats.org/officeDocument/2006/relationships/hyperlink" Target="https://remit.lightning.force.com/lightning/r/Account/0012r00000XHX93AAH/view" TargetMode="External"/><Relationship Id="rId3498" Type="http://schemas.openxmlformats.org/officeDocument/2006/relationships/hyperlink" Target="mailto:nguyen.nt@altius-link.com.vn" TargetMode="External"/><Relationship Id="rId181" Type="http://schemas.openxmlformats.org/officeDocument/2006/relationships/hyperlink" Target="mailto:duc.tt@altius-link.com.vn" TargetMode="External"/><Relationship Id="rId1905" Type="http://schemas.openxmlformats.org/officeDocument/2006/relationships/hyperlink" Target="https://remit.lightning.force.com/lightning/r/Account/001RA000020F3ZK/view" TargetMode="External"/><Relationship Id="rId3120" Type="http://schemas.openxmlformats.org/officeDocument/2006/relationships/hyperlink" Target="https://remit.lightning.force.com/lightning/r/Account/0012r000002uBJOAA2/view" TargetMode="External"/><Relationship Id="rId3358" Type="http://schemas.openxmlformats.org/officeDocument/2006/relationships/hyperlink" Target="mailto:duc.tt@altius-link.com.vn" TargetMode="External"/><Relationship Id="rId3565" Type="http://schemas.openxmlformats.org/officeDocument/2006/relationships/hyperlink" Target="https://remit.lightning.force.com/lightning/r/Account/0012r000002tBe5AAE/view" TargetMode="External"/><Relationship Id="rId279" Type="http://schemas.openxmlformats.org/officeDocument/2006/relationships/hyperlink" Target="mailto:ly.ntk@altius-link.com.vn" TargetMode="External"/><Relationship Id="rId486" Type="http://schemas.openxmlformats.org/officeDocument/2006/relationships/hyperlink" Target="https://remit.lightning.force.com/lightning/r/Account/0012r000009ad30AAA/view" TargetMode="External"/><Relationship Id="rId693" Type="http://schemas.openxmlformats.org/officeDocument/2006/relationships/hyperlink" Target="https://remit.lightning.force.com/lightning/r/Account/0012r000002rj8P/view" TargetMode="External"/><Relationship Id="rId2167" Type="http://schemas.openxmlformats.org/officeDocument/2006/relationships/hyperlink" Target="mailto:bach.vh@altius-link.com.vn" TargetMode="External"/><Relationship Id="rId2374" Type="http://schemas.openxmlformats.org/officeDocument/2006/relationships/hyperlink" Target="https://remit.lightning.force.com/lightning/r/Account/0012r0000097VVoAAM/view" TargetMode="External"/><Relationship Id="rId2581" Type="http://schemas.openxmlformats.org/officeDocument/2006/relationships/hyperlink" Target="https://remit.lightning.force.com/lightning/r/Account/0012r000009aNYKAA2/view" TargetMode="External"/><Relationship Id="rId3218" Type="http://schemas.openxmlformats.org/officeDocument/2006/relationships/hyperlink" Target="https://remit.lightning.force.com/lightning/r/Contact/003RA00001viPXqYAM/view" TargetMode="External"/><Relationship Id="rId3425" Type="http://schemas.openxmlformats.org/officeDocument/2006/relationships/hyperlink" Target="mailto:minh.dn@altius-link.com.vn" TargetMode="External"/><Relationship Id="rId3632" Type="http://schemas.openxmlformats.org/officeDocument/2006/relationships/hyperlink" Target="https://remit.lightning.force.com/lightning/r/Account/0012r00000b00cWAAQ/view" TargetMode="External"/><Relationship Id="rId139" Type="http://schemas.openxmlformats.org/officeDocument/2006/relationships/hyperlink" Target="mailto:duc.tt@altius-link.com.vn" TargetMode="External"/><Relationship Id="rId346" Type="http://schemas.openxmlformats.org/officeDocument/2006/relationships/hyperlink" Target="mailto:anh.np@altius-link.com.vn" TargetMode="External"/><Relationship Id="rId553" Type="http://schemas.openxmlformats.org/officeDocument/2006/relationships/hyperlink" Target="https://remit.lightning.force.com/lightning/r/Account/0012r000009ZWj7/view" TargetMode="External"/><Relationship Id="rId760" Type="http://schemas.openxmlformats.org/officeDocument/2006/relationships/hyperlink" Target="mailto:huong.pl@altius-link.com.vn" TargetMode="External"/><Relationship Id="rId998" Type="http://schemas.openxmlformats.org/officeDocument/2006/relationships/hyperlink" Target="mailto:huong.tl@altius-link.com.vn" TargetMode="External"/><Relationship Id="rId1183" Type="http://schemas.openxmlformats.org/officeDocument/2006/relationships/hyperlink" Target="mailto:thuy.dt@altius-link.com.vn" TargetMode="External"/><Relationship Id="rId1390" Type="http://schemas.openxmlformats.org/officeDocument/2006/relationships/hyperlink" Target="mailto:duc.tt@altius-link.com.vn" TargetMode="External"/><Relationship Id="rId2027" Type="http://schemas.openxmlformats.org/officeDocument/2006/relationships/hyperlink" Target="https://remit.lightning.force.com/lightning/r/Account/0012r00000Lum2sAAB/view" TargetMode="External"/><Relationship Id="rId2234" Type="http://schemas.openxmlformats.org/officeDocument/2006/relationships/hyperlink" Target="mailto:ly.ntk@altius-link.com.vn" TargetMode="External"/><Relationship Id="rId2441" Type="http://schemas.openxmlformats.org/officeDocument/2006/relationships/hyperlink" Target="https://remit.lightning.force.com/lightning/r/Account/001RA00002P9s1r/view" TargetMode="External"/><Relationship Id="rId2679" Type="http://schemas.openxmlformats.org/officeDocument/2006/relationships/hyperlink" Target="mailto:huong.pl@altius-link.com.vn" TargetMode="External"/><Relationship Id="rId2886" Type="http://schemas.openxmlformats.org/officeDocument/2006/relationships/hyperlink" Target="mailto:duc.tt@altius-link.com.vn" TargetMode="External"/><Relationship Id="rId206" Type="http://schemas.openxmlformats.org/officeDocument/2006/relationships/hyperlink" Target="https://remit.lightning.force.com/lightning/r/Account/0012r000002tNrO/view" TargetMode="External"/><Relationship Id="rId413" Type="http://schemas.openxmlformats.org/officeDocument/2006/relationships/hyperlink" Target="https://remit.lightning.force.com/lightning/r/Account/0012r00000M2d0nAAB/view" TargetMode="External"/><Relationship Id="rId858" Type="http://schemas.openxmlformats.org/officeDocument/2006/relationships/hyperlink" Target="mailto:thuy.ln@altius-link.com.vn" TargetMode="External"/><Relationship Id="rId1043" Type="http://schemas.openxmlformats.org/officeDocument/2006/relationships/hyperlink" Target="mailto:huong.pl@altius-link.com.vn" TargetMode="External"/><Relationship Id="rId1488" Type="http://schemas.openxmlformats.org/officeDocument/2006/relationships/hyperlink" Target="mailto:thang.nt@altius-link.com.vn" TargetMode="External"/><Relationship Id="rId1695" Type="http://schemas.openxmlformats.org/officeDocument/2006/relationships/hyperlink" Target="mailto:duc.tt@altius-link.com.vn" TargetMode="External"/><Relationship Id="rId2539" Type="http://schemas.openxmlformats.org/officeDocument/2006/relationships/hyperlink" Target="mailto:duc.tt@altius-link.com.vn" TargetMode="External"/><Relationship Id="rId2746" Type="http://schemas.openxmlformats.org/officeDocument/2006/relationships/hyperlink" Target="mailto:ly.ntk@altius-link.com.vn" TargetMode="External"/><Relationship Id="rId2953" Type="http://schemas.openxmlformats.org/officeDocument/2006/relationships/hyperlink" Target="mailto:duc.tt@altius-link.com.vn" TargetMode="External"/><Relationship Id="rId620" Type="http://schemas.openxmlformats.org/officeDocument/2006/relationships/hyperlink" Target="mailto:ly.ntk@altius-link.com.vn" TargetMode="External"/><Relationship Id="rId718" Type="http://schemas.openxmlformats.org/officeDocument/2006/relationships/hyperlink" Target="https://remit.lightning.force.com/lightning/r/Account/0012r000002rirt/view" TargetMode="External"/><Relationship Id="rId925" Type="http://schemas.openxmlformats.org/officeDocument/2006/relationships/hyperlink" Target="mailto:anh.np@altius-link.com.vn" TargetMode="External"/><Relationship Id="rId1250" Type="http://schemas.openxmlformats.org/officeDocument/2006/relationships/hyperlink" Target="mailto:thang.nt@altius-link.com.vn" TargetMode="External"/><Relationship Id="rId1348" Type="http://schemas.openxmlformats.org/officeDocument/2006/relationships/hyperlink" Target="mailto:duc.tt@altius-link.com.vn" TargetMode="External"/><Relationship Id="rId1555" Type="http://schemas.openxmlformats.org/officeDocument/2006/relationships/hyperlink" Target="https://remit.lightning.force.com/lightning/r/Account/0012r000002t4buAAA/view" TargetMode="External"/><Relationship Id="rId1762" Type="http://schemas.openxmlformats.org/officeDocument/2006/relationships/hyperlink" Target="mailto:thuy.dt@altius-link.com.vn" TargetMode="External"/><Relationship Id="rId2301" Type="http://schemas.openxmlformats.org/officeDocument/2006/relationships/hyperlink" Target="mailto:nguyen.nt@altius-link.com.vn" TargetMode="External"/><Relationship Id="rId2606" Type="http://schemas.openxmlformats.org/officeDocument/2006/relationships/hyperlink" Target="mailto:minh.dn@altius-link.com.vn" TargetMode="External"/><Relationship Id="rId1110" Type="http://schemas.openxmlformats.org/officeDocument/2006/relationships/hyperlink" Target="https://remit.lightning.force.com/lightning/r/Account/0012r00000OynrRAAR/view" TargetMode="External"/><Relationship Id="rId1208" Type="http://schemas.openxmlformats.org/officeDocument/2006/relationships/hyperlink" Target="mailto:thuy.dt@altius-link.com.vn" TargetMode="External"/><Relationship Id="rId1415" Type="http://schemas.openxmlformats.org/officeDocument/2006/relationships/hyperlink" Target="mailto:duc.tt@altius-link.com.vn" TargetMode="External"/><Relationship Id="rId2813" Type="http://schemas.openxmlformats.org/officeDocument/2006/relationships/hyperlink" Target="mailto:thuy.ln@altius-link.com.vn" TargetMode="External"/><Relationship Id="rId54" Type="http://schemas.openxmlformats.org/officeDocument/2006/relationships/hyperlink" Target="mailto:huong.pl@altius-link.com.vn" TargetMode="External"/><Relationship Id="rId1622" Type="http://schemas.openxmlformats.org/officeDocument/2006/relationships/hyperlink" Target="mailto:duc.tt@altius-link.com.vn" TargetMode="External"/><Relationship Id="rId1927" Type="http://schemas.openxmlformats.org/officeDocument/2006/relationships/hyperlink" Target="mailto:thuy.dt@altius-link.com.vn" TargetMode="External"/><Relationship Id="rId3075" Type="http://schemas.openxmlformats.org/officeDocument/2006/relationships/hyperlink" Target="mailto:anh.np@altius-link.com.vn" TargetMode="External"/><Relationship Id="rId3282" Type="http://schemas.openxmlformats.org/officeDocument/2006/relationships/hyperlink" Target="mailto:duc.tt@altius-link.com.vn" TargetMode="External"/><Relationship Id="rId2091" Type="http://schemas.openxmlformats.org/officeDocument/2006/relationships/hyperlink" Target="mailto:huong.tl@altius-link.com.vn" TargetMode="External"/><Relationship Id="rId2189" Type="http://schemas.openxmlformats.org/officeDocument/2006/relationships/hyperlink" Target="mailto:thang.nt@altius-link.com.vn" TargetMode="External"/><Relationship Id="rId3142" Type="http://schemas.openxmlformats.org/officeDocument/2006/relationships/hyperlink" Target="https://remit.lightning.force.com/lightning/r/Account/0012r00000Xii6k/view" TargetMode="External"/><Relationship Id="rId3587" Type="http://schemas.openxmlformats.org/officeDocument/2006/relationships/hyperlink" Target="https://remit.lightning.force.com/lightning/r/Account/001Ic000007aompIAA/view" TargetMode="External"/><Relationship Id="rId270" Type="http://schemas.openxmlformats.org/officeDocument/2006/relationships/hyperlink" Target="mailto:minh.dn@altius-link.com.vn" TargetMode="External"/><Relationship Id="rId2396" Type="http://schemas.openxmlformats.org/officeDocument/2006/relationships/hyperlink" Target="mailto:bich.dt@altius-link.com.vn" TargetMode="External"/><Relationship Id="rId3002" Type="http://schemas.openxmlformats.org/officeDocument/2006/relationships/hyperlink" Target="https://remit.lightning.force.com/lightning/r/Account/0012r00000Oy3tTAAR/view" TargetMode="External"/><Relationship Id="rId3447" Type="http://schemas.openxmlformats.org/officeDocument/2006/relationships/hyperlink" Target="https://remit.lightning.force.com/lightning/r/Account/0012r000002uTBH/view" TargetMode="External"/><Relationship Id="rId3654" Type="http://schemas.openxmlformats.org/officeDocument/2006/relationships/hyperlink" Target="https://remit.lightning.force.com/lightning/r/Account/001Ic0000046WLXIA2/view" TargetMode="External"/><Relationship Id="rId130" Type="http://schemas.openxmlformats.org/officeDocument/2006/relationships/hyperlink" Target="mailto:duc.tt@altius-link.com.vn" TargetMode="External"/><Relationship Id="rId368" Type="http://schemas.openxmlformats.org/officeDocument/2006/relationships/hyperlink" Target="mailto:anh.np@altius-link.com.vn" TargetMode="External"/><Relationship Id="rId575" Type="http://schemas.openxmlformats.org/officeDocument/2006/relationships/hyperlink" Target="mailto:thuy.ln@altius-link.com.vn" TargetMode="External"/><Relationship Id="rId782" Type="http://schemas.openxmlformats.org/officeDocument/2006/relationships/hyperlink" Target="https://remit.lightning.force.com/lightning/r/Contact/0032r00000YeIMgAAN/view" TargetMode="External"/><Relationship Id="rId2049" Type="http://schemas.openxmlformats.org/officeDocument/2006/relationships/hyperlink" Target="https://remit.lightning.force.com/lightning/r/Account/0012r0000098WQ0/view" TargetMode="External"/><Relationship Id="rId2256" Type="http://schemas.openxmlformats.org/officeDocument/2006/relationships/hyperlink" Target="mailto:ly.ntk@altius-link.com.vn" TargetMode="External"/><Relationship Id="rId2463" Type="http://schemas.openxmlformats.org/officeDocument/2006/relationships/hyperlink" Target="https://remit.lightning.force.com/lightning/r/Account/0012r00000Ow0Of/view" TargetMode="External"/><Relationship Id="rId2670" Type="http://schemas.openxmlformats.org/officeDocument/2006/relationships/hyperlink" Target="https://remit.lightning.force.com/lightning/r/Account/0012r000002tmzA/view" TargetMode="External"/><Relationship Id="rId3307" Type="http://schemas.openxmlformats.org/officeDocument/2006/relationships/hyperlink" Target="mailto:duc.tt@altius-link.com.vn" TargetMode="External"/><Relationship Id="rId3514" Type="http://schemas.openxmlformats.org/officeDocument/2006/relationships/hyperlink" Target="https://remit.lightning.force.com/lightning/r/Account/0012r0000097VVo/view" TargetMode="External"/><Relationship Id="rId3721" Type="http://schemas.openxmlformats.org/officeDocument/2006/relationships/hyperlink" Target="https://remit.lightning.force.com/lightning/r/Account/0012r000002t3aP/view" TargetMode="External"/><Relationship Id="rId228" Type="http://schemas.openxmlformats.org/officeDocument/2006/relationships/hyperlink" Target="https://remit.lightning.force.com/lightning/r/Account/0012r000007bsPqAAI/view" TargetMode="External"/><Relationship Id="rId435" Type="http://schemas.openxmlformats.org/officeDocument/2006/relationships/hyperlink" Target="https://remit.lightning.force.com/lightning/r/Account/0012r00000B7fA5AAJ/view" TargetMode="External"/><Relationship Id="rId642" Type="http://schemas.openxmlformats.org/officeDocument/2006/relationships/hyperlink" Target="mailto:ly.ntk@altius-link.com.vn" TargetMode="External"/><Relationship Id="rId1065" Type="http://schemas.openxmlformats.org/officeDocument/2006/relationships/hyperlink" Target="mailto:ly.ntk@altius-link.com.vn" TargetMode="External"/><Relationship Id="rId1272" Type="http://schemas.openxmlformats.org/officeDocument/2006/relationships/hyperlink" Target="https://remit.lightning.force.com/lightning/r/0012r000002tZgxAAE/view" TargetMode="External"/><Relationship Id="rId2116" Type="http://schemas.openxmlformats.org/officeDocument/2006/relationships/hyperlink" Target="mailto:huong.tl@altius-link.com.vn" TargetMode="External"/><Relationship Id="rId2323" Type="http://schemas.openxmlformats.org/officeDocument/2006/relationships/hyperlink" Target="mailto:nguyen.nt@altius-link.com.vn" TargetMode="External"/><Relationship Id="rId2530" Type="http://schemas.openxmlformats.org/officeDocument/2006/relationships/hyperlink" Target="mailto:duc.tt@altius-link.com.vn" TargetMode="External"/><Relationship Id="rId2768" Type="http://schemas.openxmlformats.org/officeDocument/2006/relationships/hyperlink" Target="mailto:ly.ntk@altius-link.com.vn" TargetMode="External"/><Relationship Id="rId2975" Type="http://schemas.openxmlformats.org/officeDocument/2006/relationships/hyperlink" Target="mailto:huong.pl@altius-link.com.vn" TargetMode="External"/><Relationship Id="rId502" Type="http://schemas.openxmlformats.org/officeDocument/2006/relationships/hyperlink" Target="mailto:thuy.dt@altius-link.com.vn" TargetMode="External"/><Relationship Id="rId947" Type="http://schemas.openxmlformats.org/officeDocument/2006/relationships/hyperlink" Target="mailto:anh.np@altius-link.com.vn" TargetMode="External"/><Relationship Id="rId1132" Type="http://schemas.openxmlformats.org/officeDocument/2006/relationships/hyperlink" Target="https://remit.lightning.force.com/lightning/r/Account/001Ic0000048GPfIAM/view" TargetMode="External"/><Relationship Id="rId1577" Type="http://schemas.openxmlformats.org/officeDocument/2006/relationships/hyperlink" Target="https://remit.lightning.force.com/lightning/r/Account/0012r00000YRCQGAA5/view" TargetMode="External"/><Relationship Id="rId1784" Type="http://schemas.openxmlformats.org/officeDocument/2006/relationships/hyperlink" Target="https://remit.lightning.force.com/lightning/r/Account/0012r000002u9Z4/view" TargetMode="External"/><Relationship Id="rId1991" Type="http://schemas.openxmlformats.org/officeDocument/2006/relationships/hyperlink" Target="mailto:thuy.ln@altius-link.com.vn" TargetMode="External"/><Relationship Id="rId2628" Type="http://schemas.openxmlformats.org/officeDocument/2006/relationships/hyperlink" Target="https://remit.lightning.force.com/lightning/r/0012r00000UASITAA5/view" TargetMode="External"/><Relationship Id="rId2835" Type="http://schemas.openxmlformats.org/officeDocument/2006/relationships/hyperlink" Target="mailto:ly.ntk@altius-link.com.vn" TargetMode="External"/><Relationship Id="rId76" Type="http://schemas.openxmlformats.org/officeDocument/2006/relationships/hyperlink" Target="mailto:duc.tt@altius-link.com.vn" TargetMode="External"/><Relationship Id="rId807" Type="http://schemas.openxmlformats.org/officeDocument/2006/relationships/hyperlink" Target="https://remit.lightning.force.com/lightning/r/Account/001Ic000002Xq7K/view" TargetMode="External"/><Relationship Id="rId1437" Type="http://schemas.openxmlformats.org/officeDocument/2006/relationships/hyperlink" Target="https://remit.lightning.force.com/lightning/r/Account/001RA00001JjsDk/view" TargetMode="External"/><Relationship Id="rId1644" Type="http://schemas.openxmlformats.org/officeDocument/2006/relationships/hyperlink" Target="mailto:duc.tt@altius-link.com.vn" TargetMode="External"/><Relationship Id="rId1851" Type="http://schemas.openxmlformats.org/officeDocument/2006/relationships/hyperlink" Target="mailto:anh.np@altius-link.com.vn" TargetMode="External"/><Relationship Id="rId2902" Type="http://schemas.openxmlformats.org/officeDocument/2006/relationships/hyperlink" Target="mailto:duc.tt@altius-link.com.vn" TargetMode="External"/><Relationship Id="rId3097" Type="http://schemas.openxmlformats.org/officeDocument/2006/relationships/hyperlink" Target="mailto:anh.np@altius-link.com.vn" TargetMode="External"/><Relationship Id="rId1504" Type="http://schemas.openxmlformats.org/officeDocument/2006/relationships/hyperlink" Target="https://remit.lightning.force.com/lightning/r/Account/0012r00000U9x8YAAR/view" TargetMode="External"/><Relationship Id="rId1711" Type="http://schemas.openxmlformats.org/officeDocument/2006/relationships/hyperlink" Target="mailto:duc.tt@altius-link.com.vn" TargetMode="External"/><Relationship Id="rId1949" Type="http://schemas.openxmlformats.org/officeDocument/2006/relationships/hyperlink" Target="mailto:thuy.dt@altius-link.com.vn" TargetMode="External"/><Relationship Id="rId3164" Type="http://schemas.openxmlformats.org/officeDocument/2006/relationships/hyperlink" Target="mailto:huong.tl@altius-link.com.vn" TargetMode="External"/><Relationship Id="rId292" Type="http://schemas.openxmlformats.org/officeDocument/2006/relationships/hyperlink" Target="mailto:ly.ntk@altius-link.com.vn" TargetMode="External"/><Relationship Id="rId1809" Type="http://schemas.openxmlformats.org/officeDocument/2006/relationships/hyperlink" Target="mailto:bich.dt@altius-link.com.vn" TargetMode="External"/><Relationship Id="rId3371" Type="http://schemas.openxmlformats.org/officeDocument/2006/relationships/hyperlink" Target="https://remit.lightning.force.com/lightning/r/Account/0012r00000aWffiAAC/view" TargetMode="External"/><Relationship Id="rId3469" Type="http://schemas.openxmlformats.org/officeDocument/2006/relationships/hyperlink" Target="mailto:bich.dt@altius-link.com.vn" TargetMode="External"/><Relationship Id="rId3676" Type="http://schemas.openxmlformats.org/officeDocument/2006/relationships/hyperlink" Target="mailto:thuy.dt@altius-link.com.vn" TargetMode="External"/><Relationship Id="rId597" Type="http://schemas.openxmlformats.org/officeDocument/2006/relationships/hyperlink" Target="mailto:ly.ntk@altius-link.com.vn" TargetMode="External"/><Relationship Id="rId2180" Type="http://schemas.openxmlformats.org/officeDocument/2006/relationships/hyperlink" Target="mailto:thang.nt@altius-link.com.vn" TargetMode="External"/><Relationship Id="rId2278" Type="http://schemas.openxmlformats.org/officeDocument/2006/relationships/hyperlink" Target="mailto:thuy.ln@altius-link.com.vn" TargetMode="External"/><Relationship Id="rId2485" Type="http://schemas.openxmlformats.org/officeDocument/2006/relationships/hyperlink" Target="mailto:thuy.dt@altius-link.com.vn" TargetMode="External"/><Relationship Id="rId3024" Type="http://schemas.openxmlformats.org/officeDocument/2006/relationships/hyperlink" Target="https://remit.lightning.force.com/lightning/r/Account/0012r00000OwG4QAAV/view" TargetMode="External"/><Relationship Id="rId3231" Type="http://schemas.openxmlformats.org/officeDocument/2006/relationships/hyperlink" Target="mailto:thuy.ln@altius-link.com.vn" TargetMode="External"/><Relationship Id="rId3329" Type="http://schemas.openxmlformats.org/officeDocument/2006/relationships/hyperlink" Target="mailto:duc.tt@altius-link.com.vn" TargetMode="External"/><Relationship Id="rId152" Type="http://schemas.openxmlformats.org/officeDocument/2006/relationships/hyperlink" Target="mailto:duc.tt@altius-link.com.vn" TargetMode="External"/><Relationship Id="rId457" Type="http://schemas.openxmlformats.org/officeDocument/2006/relationships/hyperlink" Target="https://remit.lightning.force.com/lightning/r/Account/0012r0000098hREAAY/view" TargetMode="External"/><Relationship Id="rId1087" Type="http://schemas.openxmlformats.org/officeDocument/2006/relationships/hyperlink" Target="https://remit.lightning.force.com/lightning/r/Account/0012r00000XG7CvAAL/view" TargetMode="External"/><Relationship Id="rId1294" Type="http://schemas.openxmlformats.org/officeDocument/2006/relationships/hyperlink" Target="https://remit.lightning.force.com/lightning/r/Account/0012r00000YPz82AAD/view" TargetMode="External"/><Relationship Id="rId2040" Type="http://schemas.openxmlformats.org/officeDocument/2006/relationships/hyperlink" Target="https://remit.lightning.force.com/lightning/r/Account/0012r000002seT5/view" TargetMode="External"/><Relationship Id="rId2138" Type="http://schemas.openxmlformats.org/officeDocument/2006/relationships/hyperlink" Target="https://remit.lightning.force.com/lightning/r/Account/001Ic000007dmms/view" TargetMode="External"/><Relationship Id="rId2692" Type="http://schemas.openxmlformats.org/officeDocument/2006/relationships/hyperlink" Target="mailto:huong.pl@altius-link.com.vn" TargetMode="External"/><Relationship Id="rId2997" Type="http://schemas.openxmlformats.org/officeDocument/2006/relationships/hyperlink" Target="mailto:nguyen.nt@altius-link.com.vn" TargetMode="External"/><Relationship Id="rId3536" Type="http://schemas.openxmlformats.org/officeDocument/2006/relationships/hyperlink" Target="https://remit.lightning.force.com/lightning/r/Account/0012r000007DJhbAAG/view" TargetMode="External"/><Relationship Id="rId3743" Type="http://schemas.openxmlformats.org/officeDocument/2006/relationships/hyperlink" Target="mailto:ly.ntk@altius-link.com.vn" TargetMode="External"/><Relationship Id="rId664" Type="http://schemas.openxmlformats.org/officeDocument/2006/relationships/hyperlink" Target="https://remit.lightning.force.com/lightning/r/Account/0012r00000OvnEg/view" TargetMode="External"/><Relationship Id="rId871" Type="http://schemas.openxmlformats.org/officeDocument/2006/relationships/hyperlink" Target="https://remit.lightning.force.com/lightning/r/Account/0012r00000M452s/view" TargetMode="External"/><Relationship Id="rId969" Type="http://schemas.openxmlformats.org/officeDocument/2006/relationships/hyperlink" Target="mailto:huong.tl@altius-link.com.vn" TargetMode="External"/><Relationship Id="rId1599" Type="http://schemas.openxmlformats.org/officeDocument/2006/relationships/hyperlink" Target="mailto:nguyen.nt@altius-link.com.vn" TargetMode="External"/><Relationship Id="rId2345" Type="http://schemas.openxmlformats.org/officeDocument/2006/relationships/hyperlink" Target="https://remit.lightning.force.com/lightning/r/Account/0012r000002rvWXAAY/view" TargetMode="External"/><Relationship Id="rId2552" Type="http://schemas.openxmlformats.org/officeDocument/2006/relationships/hyperlink" Target="mailto:duc.tt@altius-link.com.vn" TargetMode="External"/><Relationship Id="rId3603" Type="http://schemas.openxmlformats.org/officeDocument/2006/relationships/hyperlink" Target="mailto:thuy.dt@altius-link.com.vn" TargetMode="External"/><Relationship Id="rId317" Type="http://schemas.openxmlformats.org/officeDocument/2006/relationships/hyperlink" Target="mailto:ly.ntk@altius-link.com.vn" TargetMode="External"/><Relationship Id="rId524" Type="http://schemas.openxmlformats.org/officeDocument/2006/relationships/hyperlink" Target="https://remit.lightning.force.com/lightning/r/Account/0012r00000M2xEK/view" TargetMode="External"/><Relationship Id="rId731" Type="http://schemas.openxmlformats.org/officeDocument/2006/relationships/hyperlink" Target="https://remit.lightning.force.com/lightning/r/Account/0012r00000LuqMxAAJ/view" TargetMode="External"/><Relationship Id="rId1154" Type="http://schemas.openxmlformats.org/officeDocument/2006/relationships/hyperlink" Target="https://remit.lightning.force.com/lightning/r/Account/0012r000002uNpRAAU/view" TargetMode="External"/><Relationship Id="rId1361" Type="http://schemas.openxmlformats.org/officeDocument/2006/relationships/hyperlink" Target="mailto:duc.tt@altius-link.com.vn" TargetMode="External"/><Relationship Id="rId1459" Type="http://schemas.openxmlformats.org/officeDocument/2006/relationships/hyperlink" Target="https://remit.lightning.force.com/lightning/r/Account/0012r00000XHXBF/view" TargetMode="External"/><Relationship Id="rId2205" Type="http://schemas.openxmlformats.org/officeDocument/2006/relationships/hyperlink" Target="https://remit.lightning.force.com/lightning/r/0012r000002szS7AAI/view" TargetMode="External"/><Relationship Id="rId2412" Type="http://schemas.openxmlformats.org/officeDocument/2006/relationships/hyperlink" Target="mailto:huong.tl@altius-link.com.vn" TargetMode="External"/><Relationship Id="rId2857" Type="http://schemas.openxmlformats.org/officeDocument/2006/relationships/hyperlink" Target="mailto:ly.ntk@altius-link.com.vn" TargetMode="External"/><Relationship Id="rId98" Type="http://schemas.openxmlformats.org/officeDocument/2006/relationships/hyperlink" Target="mailto:duc.tt@altius-link.com.vn" TargetMode="External"/><Relationship Id="rId829" Type="http://schemas.openxmlformats.org/officeDocument/2006/relationships/hyperlink" Target="mailto:thuy.ln@altius-link.com.vn" TargetMode="External"/><Relationship Id="rId1014" Type="http://schemas.openxmlformats.org/officeDocument/2006/relationships/hyperlink" Target="mailto:huong.pl@altius-link.com.vn" TargetMode="External"/><Relationship Id="rId1221" Type="http://schemas.openxmlformats.org/officeDocument/2006/relationships/hyperlink" Target="mailto:thuy.ln@altius-link.com.vn" TargetMode="External"/><Relationship Id="rId1666" Type="http://schemas.openxmlformats.org/officeDocument/2006/relationships/hyperlink" Target="mailto:duc.tt@altius-link.com.vn" TargetMode="External"/><Relationship Id="rId1873" Type="http://schemas.openxmlformats.org/officeDocument/2006/relationships/hyperlink" Target="https://remit.lightning.force.com/lightning/r/Account/0012r000002tdmr/view" TargetMode="External"/><Relationship Id="rId2717" Type="http://schemas.openxmlformats.org/officeDocument/2006/relationships/hyperlink" Target="mailto:huong.pl@altius-link.com.vn" TargetMode="External"/><Relationship Id="rId2924" Type="http://schemas.openxmlformats.org/officeDocument/2006/relationships/hyperlink" Target="mailto:duc.tt@altius-link.com.vn" TargetMode="External"/><Relationship Id="rId1319" Type="http://schemas.openxmlformats.org/officeDocument/2006/relationships/hyperlink" Target="https://remit.lightning.force.com/lightning/r/Account/001RA00001aZfuaYAC/view" TargetMode="External"/><Relationship Id="rId1526" Type="http://schemas.openxmlformats.org/officeDocument/2006/relationships/hyperlink" Target="https://remit.lightning.force.com/lightning/r/Account/0012r00000IJsm5AAD/view" TargetMode="External"/><Relationship Id="rId1733" Type="http://schemas.openxmlformats.org/officeDocument/2006/relationships/hyperlink" Target="mailto:duc.tt@altius-link.com.vn" TargetMode="External"/><Relationship Id="rId1940" Type="http://schemas.openxmlformats.org/officeDocument/2006/relationships/hyperlink" Target="https://remit.lightning.force.com/lightning/r/Account/0012r000002tkLQAAY/view" TargetMode="External"/><Relationship Id="rId3186" Type="http://schemas.openxmlformats.org/officeDocument/2006/relationships/hyperlink" Target="mailto:huong.tl@altius-link.com.vn" TargetMode="External"/><Relationship Id="rId3393" Type="http://schemas.openxmlformats.org/officeDocument/2006/relationships/hyperlink" Target="https://remit.lightning.force.com/lightning/r/Account/0012r000002tbdTAAQ/view" TargetMode="External"/><Relationship Id="rId25" Type="http://schemas.openxmlformats.org/officeDocument/2006/relationships/hyperlink" Target="https://remit.lightning.force.com/lightning/r/Account/0012r000002sUPSAA2/view" TargetMode="External"/><Relationship Id="rId1800" Type="http://schemas.openxmlformats.org/officeDocument/2006/relationships/hyperlink" Target="mailto:thuy.dt@altius-link.com.vn" TargetMode="External"/><Relationship Id="rId3046" Type="http://schemas.openxmlformats.org/officeDocument/2006/relationships/hyperlink" Target="mailto:minh.dn@altius-link.com.vn" TargetMode="External"/><Relationship Id="rId3253" Type="http://schemas.openxmlformats.org/officeDocument/2006/relationships/hyperlink" Target="mailto:thuy.ln@altius-link.com.vn" TargetMode="External"/><Relationship Id="rId3460" Type="http://schemas.openxmlformats.org/officeDocument/2006/relationships/hyperlink" Target="mailto:bich.dt@altius-link.com.vn" TargetMode="External"/><Relationship Id="rId3698" Type="http://schemas.openxmlformats.org/officeDocument/2006/relationships/hyperlink" Target="mailto:ly.ntk@altius-link.com.vn" TargetMode="External"/><Relationship Id="rId174" Type="http://schemas.openxmlformats.org/officeDocument/2006/relationships/hyperlink" Target="mailto:duc.tt@altius-link.com.vn" TargetMode="External"/><Relationship Id="rId381" Type="http://schemas.openxmlformats.org/officeDocument/2006/relationships/hyperlink" Target="mailto:anh.np@altius-link.com.vn" TargetMode="External"/><Relationship Id="rId2062" Type="http://schemas.openxmlformats.org/officeDocument/2006/relationships/hyperlink" Target="mailto:minh.dn@altius-link.com.vn" TargetMode="External"/><Relationship Id="rId3113" Type="http://schemas.openxmlformats.org/officeDocument/2006/relationships/hyperlink" Target="https://remit.lightning.force.com/lightning/r/Account/0012r000002uUDnAAM/view" TargetMode="External"/><Relationship Id="rId3558" Type="http://schemas.openxmlformats.org/officeDocument/2006/relationships/hyperlink" Target="https://remit.lightning.force.com/lightning/r/Account/0012r000007EgEX/view" TargetMode="External"/><Relationship Id="rId241" Type="http://schemas.openxmlformats.org/officeDocument/2006/relationships/hyperlink" Target="https://remit.lightning.force.com/lightning/r/Account/001RA00001jsehJ/view" TargetMode="External"/><Relationship Id="rId479" Type="http://schemas.openxmlformats.org/officeDocument/2006/relationships/hyperlink" Target="https://remit.lightning.force.com/lightning/r/Account/001Ic0000062kv7IAA/view" TargetMode="External"/><Relationship Id="rId686" Type="http://schemas.openxmlformats.org/officeDocument/2006/relationships/hyperlink" Target="https://remit.lightning.force.com/lightning/r/Account/0012r000002uIKAAA2/view" TargetMode="External"/><Relationship Id="rId893" Type="http://schemas.openxmlformats.org/officeDocument/2006/relationships/hyperlink" Target="mailto:anh.np@altius-link.com.vn" TargetMode="External"/><Relationship Id="rId2367" Type="http://schemas.openxmlformats.org/officeDocument/2006/relationships/hyperlink" Target="https://remit.lightning.force.com/lightning/r/Account/0012r000002ss5iAAA/view" TargetMode="External"/><Relationship Id="rId2574" Type="http://schemas.openxmlformats.org/officeDocument/2006/relationships/hyperlink" Target="mailto:ndayy049@icloud.com" TargetMode="External"/><Relationship Id="rId2781" Type="http://schemas.openxmlformats.org/officeDocument/2006/relationships/hyperlink" Target="https://remit.lightning.force.com/lightning/r/Account/0012r000002sFGZ/view" TargetMode="External"/><Relationship Id="rId3320" Type="http://schemas.openxmlformats.org/officeDocument/2006/relationships/hyperlink" Target="mailto:duc.tt@altius-link.com.vn" TargetMode="External"/><Relationship Id="rId3418" Type="http://schemas.openxmlformats.org/officeDocument/2006/relationships/hyperlink" Target="mailto:minh.dn@altius-link.com.vn" TargetMode="External"/><Relationship Id="rId3625" Type="http://schemas.openxmlformats.org/officeDocument/2006/relationships/hyperlink" Target="https://remit.lightning.force.com/lightning/r/Account/001Ic000007bdkh/view" TargetMode="External"/><Relationship Id="rId339" Type="http://schemas.openxmlformats.org/officeDocument/2006/relationships/hyperlink" Target="mailto:ly.ntk@altius-link.com.vn" TargetMode="External"/><Relationship Id="rId546" Type="http://schemas.openxmlformats.org/officeDocument/2006/relationships/hyperlink" Target="https://remit.lightning.force.com/lightning/r/Account/0012r00000ShRll/view" TargetMode="External"/><Relationship Id="rId753" Type="http://schemas.openxmlformats.org/officeDocument/2006/relationships/hyperlink" Target="mailto:huong.pl@altius-link.com.vn" TargetMode="External"/><Relationship Id="rId1176" Type="http://schemas.openxmlformats.org/officeDocument/2006/relationships/hyperlink" Target="mailto:thuy.dt@altius-link.com.vn" TargetMode="External"/><Relationship Id="rId1383" Type="http://schemas.openxmlformats.org/officeDocument/2006/relationships/hyperlink" Target="mailto:duc.tt@altius-link.com.vn" TargetMode="External"/><Relationship Id="rId2227" Type="http://schemas.openxmlformats.org/officeDocument/2006/relationships/hyperlink" Target="https://remit.lightning.force.com/lightning/r/Account/0012r00000OBpsAAAT/view" TargetMode="External"/><Relationship Id="rId2434" Type="http://schemas.openxmlformats.org/officeDocument/2006/relationships/hyperlink" Target="https://remit.lightning.force.com/lightning/r/Account/0012r00000OynrR/view" TargetMode="External"/><Relationship Id="rId2879" Type="http://schemas.openxmlformats.org/officeDocument/2006/relationships/hyperlink" Target="mailto:duc.tt@altius-link.com.vn" TargetMode="External"/><Relationship Id="rId101" Type="http://schemas.openxmlformats.org/officeDocument/2006/relationships/hyperlink" Target="mailto:duc.tt@altius-link.com.vn" TargetMode="External"/><Relationship Id="rId406" Type="http://schemas.openxmlformats.org/officeDocument/2006/relationships/hyperlink" Target="https://remit.lightning.force.com/lightning/r/Account/0012r00000XighdAAB/view" TargetMode="External"/><Relationship Id="rId960" Type="http://schemas.openxmlformats.org/officeDocument/2006/relationships/hyperlink" Target="mailto:anh.np@altius-link.com.vn" TargetMode="External"/><Relationship Id="rId1036" Type="http://schemas.openxmlformats.org/officeDocument/2006/relationships/hyperlink" Target="mailto:huong.pl@altius-link.com.vn" TargetMode="External"/><Relationship Id="rId1243" Type="http://schemas.openxmlformats.org/officeDocument/2006/relationships/hyperlink" Target="https://remit.lightning.force.com/lightning/r/Contact/003RA00001SiPK0YAN/view" TargetMode="External"/><Relationship Id="rId1590" Type="http://schemas.openxmlformats.org/officeDocument/2006/relationships/hyperlink" Target="https://remit.lightning.force.com/lightning/r/Account/0012r000009ZHCYAA4/view" TargetMode="External"/><Relationship Id="rId1688" Type="http://schemas.openxmlformats.org/officeDocument/2006/relationships/hyperlink" Target="mailto:duc.tt@altius-link.com.vn" TargetMode="External"/><Relationship Id="rId1895" Type="http://schemas.openxmlformats.org/officeDocument/2006/relationships/hyperlink" Target="https://remit.lightning.force.com/lightning/r/Account/0012r00000IJVt4/view" TargetMode="External"/><Relationship Id="rId2641" Type="http://schemas.openxmlformats.org/officeDocument/2006/relationships/hyperlink" Target="https://remit.lightning.force.com/lightning/r/Account/0012r00000c1eFx/view" TargetMode="External"/><Relationship Id="rId2739" Type="http://schemas.openxmlformats.org/officeDocument/2006/relationships/hyperlink" Target="mailto:ly.ntk@altius-link.com.vn" TargetMode="External"/><Relationship Id="rId2946" Type="http://schemas.openxmlformats.org/officeDocument/2006/relationships/hyperlink" Target="mailto:duc.tt@altius-link.com.vn" TargetMode="External"/><Relationship Id="rId613" Type="http://schemas.openxmlformats.org/officeDocument/2006/relationships/hyperlink" Target="mailto:ly.ntk@altius-link.com.vn" TargetMode="External"/><Relationship Id="rId820" Type="http://schemas.openxmlformats.org/officeDocument/2006/relationships/hyperlink" Target="https://remit.lightning.force.com/lightning/r/Account/0012r00000OveN0AAJ/view" TargetMode="External"/><Relationship Id="rId918" Type="http://schemas.openxmlformats.org/officeDocument/2006/relationships/hyperlink" Target="mailto:anh.np@altius-link.com.vn" TargetMode="External"/><Relationship Id="rId1450" Type="http://schemas.openxmlformats.org/officeDocument/2006/relationships/hyperlink" Target="https://remit.lightning.force.com/lightning/r/Account/0012r000003Knb7AAC/view" TargetMode="External"/><Relationship Id="rId1548" Type="http://schemas.openxmlformats.org/officeDocument/2006/relationships/hyperlink" Target="https://remit.lightning.force.com/lightning/r/a05RA00001ERFf7YAH/view" TargetMode="External"/><Relationship Id="rId1755" Type="http://schemas.openxmlformats.org/officeDocument/2006/relationships/hyperlink" Target="mailto:thuy.dt@altius-link.com.vn" TargetMode="External"/><Relationship Id="rId2501" Type="http://schemas.openxmlformats.org/officeDocument/2006/relationships/hyperlink" Target="mailto:thuy.dt@altius-link.com.vn" TargetMode="External"/><Relationship Id="rId1103" Type="http://schemas.openxmlformats.org/officeDocument/2006/relationships/hyperlink" Target="https://remit.lightning.force.com/lightning/r/Account/0012r00000OynrRAAR/view" TargetMode="External"/><Relationship Id="rId1310" Type="http://schemas.openxmlformats.org/officeDocument/2006/relationships/hyperlink" Target="https://remit.lightning.force.com/lightning/r/Account/0012r00000M3zHXAAZ/view" TargetMode="External"/><Relationship Id="rId1408" Type="http://schemas.openxmlformats.org/officeDocument/2006/relationships/hyperlink" Target="mailto:duc.tt@altius-link.com.vn" TargetMode="External"/><Relationship Id="rId1962" Type="http://schemas.openxmlformats.org/officeDocument/2006/relationships/hyperlink" Target="mailto:thuy.ln@altius-link.com.vn" TargetMode="External"/><Relationship Id="rId2806" Type="http://schemas.openxmlformats.org/officeDocument/2006/relationships/hyperlink" Target="mailto:thuy.ln@altius-link.com.vn" TargetMode="External"/><Relationship Id="rId47" Type="http://schemas.openxmlformats.org/officeDocument/2006/relationships/hyperlink" Target="https://remit.lightning.force.com/lightning/r/Account/0012r00000aWagd/view" TargetMode="External"/><Relationship Id="rId1615" Type="http://schemas.openxmlformats.org/officeDocument/2006/relationships/hyperlink" Target="mailto:duc.tt@altius-link.com.vn" TargetMode="External"/><Relationship Id="rId1822" Type="http://schemas.openxmlformats.org/officeDocument/2006/relationships/hyperlink" Target="mailto:bich.dt@altius-link.com.vn" TargetMode="External"/><Relationship Id="rId3068" Type="http://schemas.openxmlformats.org/officeDocument/2006/relationships/hyperlink" Target="mailto:anh.np@altius-link.com.vn" TargetMode="External"/><Relationship Id="rId3275" Type="http://schemas.openxmlformats.org/officeDocument/2006/relationships/hyperlink" Target="mailto:duc.tt@altius-link.com.vn" TargetMode="External"/><Relationship Id="rId3482" Type="http://schemas.openxmlformats.org/officeDocument/2006/relationships/hyperlink" Target="mailto:ly.ntk1@altius-link.com.vn" TargetMode="External"/><Relationship Id="rId196" Type="http://schemas.openxmlformats.org/officeDocument/2006/relationships/hyperlink" Target="https://remit.lightning.force.com/lightning/r/Account/0012r00000M2kbvAAB/view" TargetMode="External"/><Relationship Id="rId2084" Type="http://schemas.openxmlformats.org/officeDocument/2006/relationships/hyperlink" Target="mailto:bach.vh@altius-link.com.vn" TargetMode="External"/><Relationship Id="rId2291" Type="http://schemas.openxmlformats.org/officeDocument/2006/relationships/hyperlink" Target="mailto:thuy.ln@altius-link.com.vn" TargetMode="External"/><Relationship Id="rId3135" Type="http://schemas.openxmlformats.org/officeDocument/2006/relationships/hyperlink" Target="https://remit.lightning.force.com/lightning/r/Account/0012r000002u9tE/view" TargetMode="External"/><Relationship Id="rId3342" Type="http://schemas.openxmlformats.org/officeDocument/2006/relationships/hyperlink" Target="mailto:duc.tt@altius-link.com.vn" TargetMode="External"/><Relationship Id="rId263" Type="http://schemas.openxmlformats.org/officeDocument/2006/relationships/hyperlink" Target="mailto:minh.dn@altius-link.com.vn" TargetMode="External"/><Relationship Id="rId470" Type="http://schemas.openxmlformats.org/officeDocument/2006/relationships/hyperlink" Target="https://remit.lightning.force.com/lightning/r/Account/0012r000002t8CMAAY/view" TargetMode="External"/><Relationship Id="rId2151" Type="http://schemas.openxmlformats.org/officeDocument/2006/relationships/hyperlink" Target="mailto:anh.np@altius-link.com.vn" TargetMode="External"/><Relationship Id="rId2389" Type="http://schemas.openxmlformats.org/officeDocument/2006/relationships/hyperlink" Target="mailto:bich.dt@altius-link.com.vn" TargetMode="External"/><Relationship Id="rId2596" Type="http://schemas.openxmlformats.org/officeDocument/2006/relationships/hyperlink" Target="https://remit.lightning.force.com/lightning/r/Account/0012r000002u4RW/view" TargetMode="External"/><Relationship Id="rId3202" Type="http://schemas.openxmlformats.org/officeDocument/2006/relationships/hyperlink" Target="https://remit.lightning.force.com/lightning/r/Account/0012r00000M456gAAB/view" TargetMode="External"/><Relationship Id="rId3647" Type="http://schemas.openxmlformats.org/officeDocument/2006/relationships/hyperlink" Target="https://remit.lightning.force.com/lightning/r/Account/0012r00000XjzeAAAR/view" TargetMode="External"/><Relationship Id="rId123" Type="http://schemas.openxmlformats.org/officeDocument/2006/relationships/hyperlink" Target="mailto:duc.tt@altius-link.com.vn" TargetMode="External"/><Relationship Id="rId330" Type="http://schemas.openxmlformats.org/officeDocument/2006/relationships/hyperlink" Target="mailto:ly.ntk@altius-link.com.vn" TargetMode="External"/><Relationship Id="rId568" Type="http://schemas.openxmlformats.org/officeDocument/2006/relationships/hyperlink" Target="mailto:thuy.ln@altius-link.com.vn" TargetMode="External"/><Relationship Id="rId775" Type="http://schemas.openxmlformats.org/officeDocument/2006/relationships/hyperlink" Target="https://remit.lightning.force.com/lightning/r/Account/001RA00002RCM96YAH/view" TargetMode="External"/><Relationship Id="rId982" Type="http://schemas.openxmlformats.org/officeDocument/2006/relationships/hyperlink" Target="mailto:huong.tl@altius-link.com.vn" TargetMode="External"/><Relationship Id="rId1198" Type="http://schemas.openxmlformats.org/officeDocument/2006/relationships/hyperlink" Target="mailto:thuy.dt@altius-link.com.vn" TargetMode="External"/><Relationship Id="rId2011" Type="http://schemas.openxmlformats.org/officeDocument/2006/relationships/hyperlink" Target="mailto:anh.np@altius-link.com.vn" TargetMode="External"/><Relationship Id="rId2249" Type="http://schemas.openxmlformats.org/officeDocument/2006/relationships/hyperlink" Target="mailto:ly.ntk@altius-link.com.vn" TargetMode="External"/><Relationship Id="rId2456" Type="http://schemas.openxmlformats.org/officeDocument/2006/relationships/hyperlink" Target="https://remit.lightning.force.com/lightning/r/Account/0012r00000M4JbjAAF/view" TargetMode="External"/><Relationship Id="rId2663" Type="http://schemas.openxmlformats.org/officeDocument/2006/relationships/hyperlink" Target="mailto:tuand8438@gmail.com" TargetMode="External"/><Relationship Id="rId2870" Type="http://schemas.openxmlformats.org/officeDocument/2006/relationships/hyperlink" Target="mailto:duc.tt@altius-link.com.vn" TargetMode="External"/><Relationship Id="rId3507" Type="http://schemas.openxmlformats.org/officeDocument/2006/relationships/hyperlink" Target="https://remit.lightning.force.com/lightning/r/Account/0012r00000XIxF8AAL/view" TargetMode="External"/><Relationship Id="rId3714" Type="http://schemas.openxmlformats.org/officeDocument/2006/relationships/hyperlink" Target="https://remit.lightning.force.com/lightning/r/Account/0012r000002sdvl/view" TargetMode="External"/><Relationship Id="rId428" Type="http://schemas.openxmlformats.org/officeDocument/2006/relationships/hyperlink" Target="https://remit.lightning.force.com/lightning/r/Account/0012r00000OBAcbAAH/view" TargetMode="External"/><Relationship Id="rId635" Type="http://schemas.openxmlformats.org/officeDocument/2006/relationships/hyperlink" Target="https://remit.lightning.force.com/lightning/r/Account/0012r000002uKpS/view" TargetMode="External"/><Relationship Id="rId842" Type="http://schemas.openxmlformats.org/officeDocument/2006/relationships/hyperlink" Target="mailto:thuy.ln@altius-link.com.vn" TargetMode="External"/><Relationship Id="rId1058" Type="http://schemas.openxmlformats.org/officeDocument/2006/relationships/hyperlink" Target="mailto:ly.ntk@altius-link.com.vn" TargetMode="External"/><Relationship Id="rId1265" Type="http://schemas.openxmlformats.org/officeDocument/2006/relationships/hyperlink" Target="https://remit.lightning.force.com/lightning/r/Account/0012r000002t6a2/view" TargetMode="External"/><Relationship Id="rId1472" Type="http://schemas.openxmlformats.org/officeDocument/2006/relationships/hyperlink" Target="https://remit.lightning.force.com/lightning/r/Account/001RA00002UXVkO/view" TargetMode="External"/><Relationship Id="rId2109" Type="http://schemas.openxmlformats.org/officeDocument/2006/relationships/hyperlink" Target="mailto:huong.tl@altius-link.com.vn" TargetMode="External"/><Relationship Id="rId2316" Type="http://schemas.openxmlformats.org/officeDocument/2006/relationships/hyperlink" Target="mailto:nguyen.nt@altius-link.com.vn" TargetMode="External"/><Relationship Id="rId2523" Type="http://schemas.openxmlformats.org/officeDocument/2006/relationships/hyperlink" Target="mailto:duc.tt@altius-link.com.vn" TargetMode="External"/><Relationship Id="rId2730" Type="http://schemas.openxmlformats.org/officeDocument/2006/relationships/hyperlink" Target="mailto:ly.ntk@altius-link.com.vn" TargetMode="External"/><Relationship Id="rId2968" Type="http://schemas.openxmlformats.org/officeDocument/2006/relationships/hyperlink" Target="mailto:duc.tt@altius-link.com.vn" TargetMode="External"/><Relationship Id="rId702" Type="http://schemas.openxmlformats.org/officeDocument/2006/relationships/hyperlink" Target="mailto:minh.dn@altius-link.com.vn" TargetMode="External"/><Relationship Id="rId1125" Type="http://schemas.openxmlformats.org/officeDocument/2006/relationships/hyperlink" Target="https://remit.lightning.force.com/lightning/r/Account/0012r000002tlAl/view" TargetMode="External"/><Relationship Id="rId1332" Type="http://schemas.openxmlformats.org/officeDocument/2006/relationships/hyperlink" Target="https://remit.lightning.force.com/lightning/r/Account/0012r000002tONT/view" TargetMode="External"/><Relationship Id="rId1777" Type="http://schemas.openxmlformats.org/officeDocument/2006/relationships/hyperlink" Target="https://remit.lightning.force.com/lightning/r/Account/0012r00000bGhzx/view" TargetMode="External"/><Relationship Id="rId1984" Type="http://schemas.openxmlformats.org/officeDocument/2006/relationships/hyperlink" Target="mailto:thuy.ln@altius-link.com.vn" TargetMode="External"/><Relationship Id="rId2828" Type="http://schemas.openxmlformats.org/officeDocument/2006/relationships/hyperlink" Target="mailto:ly.ntk@altius-link.com.vn" TargetMode="External"/><Relationship Id="rId69" Type="http://schemas.openxmlformats.org/officeDocument/2006/relationships/hyperlink" Target="mailto:duc.tt@altius-link.com.vn" TargetMode="External"/><Relationship Id="rId1637" Type="http://schemas.openxmlformats.org/officeDocument/2006/relationships/hyperlink" Target="mailto:duc.tt@altius-link.com.vn" TargetMode="External"/><Relationship Id="rId1844" Type="http://schemas.openxmlformats.org/officeDocument/2006/relationships/hyperlink" Target="mailto:anh.np@altius-link.com.vn" TargetMode="External"/><Relationship Id="rId3297" Type="http://schemas.openxmlformats.org/officeDocument/2006/relationships/hyperlink" Target="mailto:duc.tt@altius-link.com.vn" TargetMode="External"/><Relationship Id="rId1704" Type="http://schemas.openxmlformats.org/officeDocument/2006/relationships/hyperlink" Target="mailto:duc.tt@altius-link.com.vn" TargetMode="External"/><Relationship Id="rId3157" Type="http://schemas.openxmlformats.org/officeDocument/2006/relationships/hyperlink" Target="https://remit.lightning.force.com/lightning/r/Account/0012r000003MMqyAAG/view" TargetMode="External"/><Relationship Id="rId285" Type="http://schemas.openxmlformats.org/officeDocument/2006/relationships/hyperlink" Target="mailto:ly.ntk@altius-link.com.vn" TargetMode="External"/><Relationship Id="rId1911" Type="http://schemas.openxmlformats.org/officeDocument/2006/relationships/hyperlink" Target="https://remit.lightning.force.com/lightning/r/Account/0012r000002uLEzAAM/view" TargetMode="External"/><Relationship Id="rId3364" Type="http://schemas.openxmlformats.org/officeDocument/2006/relationships/hyperlink" Target="mailto:duc.tt@altius-link.com.vn" TargetMode="External"/><Relationship Id="rId3571" Type="http://schemas.openxmlformats.org/officeDocument/2006/relationships/hyperlink" Target="https://remit.lightning.force.com/lightning/r/Account/0012r000009ZWiTAAW/view" TargetMode="External"/><Relationship Id="rId3669" Type="http://schemas.openxmlformats.org/officeDocument/2006/relationships/hyperlink" Target="mailto:thuy.dt@altius-link.com.vn" TargetMode="External"/><Relationship Id="rId492" Type="http://schemas.openxmlformats.org/officeDocument/2006/relationships/hyperlink" Target="https://remit.lightning.force.com/lightning/r/Account/0012r000002sGJuAAM/view" TargetMode="External"/><Relationship Id="rId797" Type="http://schemas.openxmlformats.org/officeDocument/2006/relationships/hyperlink" Target="https://remit.lightning.force.com/lightning/r/Account/0012r000003KnbV/view" TargetMode="External"/><Relationship Id="rId2173" Type="http://schemas.openxmlformats.org/officeDocument/2006/relationships/hyperlink" Target="mailto:thang.nt@altius-link.com.vn" TargetMode="External"/><Relationship Id="rId2380" Type="http://schemas.openxmlformats.org/officeDocument/2006/relationships/hyperlink" Target="https://remit.lightning.force.com/lightning/r/Account/0012r000002tdzj/view" TargetMode="External"/><Relationship Id="rId2478" Type="http://schemas.openxmlformats.org/officeDocument/2006/relationships/hyperlink" Target="mailto:thuy.dt@altius-link.com.vn" TargetMode="External"/><Relationship Id="rId3017" Type="http://schemas.openxmlformats.org/officeDocument/2006/relationships/hyperlink" Target="https://remit.lightning.force.com/lightning/r/Account/0012r00000WCDwg/view" TargetMode="External"/><Relationship Id="rId3224" Type="http://schemas.openxmlformats.org/officeDocument/2006/relationships/hyperlink" Target="https://remit.lightning.force.com/lightning/r/Account/001RA00002BZLdO/view" TargetMode="External"/><Relationship Id="rId3431" Type="http://schemas.openxmlformats.org/officeDocument/2006/relationships/hyperlink" Target="mailto:minh.dn@altius-link.com.vn" TargetMode="External"/><Relationship Id="rId145" Type="http://schemas.openxmlformats.org/officeDocument/2006/relationships/hyperlink" Target="mailto:duc.tt@altius-link.com.vn" TargetMode="External"/><Relationship Id="rId352" Type="http://schemas.openxmlformats.org/officeDocument/2006/relationships/hyperlink" Target="mailto:anh.np@altius-link.com.vn" TargetMode="External"/><Relationship Id="rId1287" Type="http://schemas.openxmlformats.org/officeDocument/2006/relationships/hyperlink" Target="https://remit.lightning.force.com/lightning/r/Account/0012r000002taBVAAY/view" TargetMode="External"/><Relationship Id="rId2033" Type="http://schemas.openxmlformats.org/officeDocument/2006/relationships/hyperlink" Target="https://remit.lightning.force.com/lightning/r/Account/0012r000002uDJL/view" TargetMode="External"/><Relationship Id="rId2240" Type="http://schemas.openxmlformats.org/officeDocument/2006/relationships/hyperlink" Target="mailto:ly.ntk@altius-link.com.vn" TargetMode="External"/><Relationship Id="rId2685" Type="http://schemas.openxmlformats.org/officeDocument/2006/relationships/hyperlink" Target="mailto:huong.pl@altius-link.com.vn" TargetMode="External"/><Relationship Id="rId2892" Type="http://schemas.openxmlformats.org/officeDocument/2006/relationships/hyperlink" Target="mailto:duc.tt@altius-link.com.vn" TargetMode="External"/><Relationship Id="rId3529" Type="http://schemas.openxmlformats.org/officeDocument/2006/relationships/hyperlink" Target="https://remit.lightning.force.com/lightning/r/Account/001RA00002do7tKYAQ/view" TargetMode="External"/><Relationship Id="rId3736" Type="http://schemas.openxmlformats.org/officeDocument/2006/relationships/hyperlink" Target="https://remit.lightning.force.com/lightning/r/Account/0012r000009YigAAAS/view" TargetMode="External"/><Relationship Id="rId212" Type="http://schemas.openxmlformats.org/officeDocument/2006/relationships/hyperlink" Target="https://remit.lightning.force.com/lightning/r/Account/0012r00000byxq5AAA/view" TargetMode="External"/><Relationship Id="rId657" Type="http://schemas.openxmlformats.org/officeDocument/2006/relationships/hyperlink" Target="https://remit.lightning.force.com/lightning/r/Account/001RA00002RlqU7/view" TargetMode="External"/><Relationship Id="rId864" Type="http://schemas.openxmlformats.org/officeDocument/2006/relationships/hyperlink" Target="mailto:thang.nt@altius-link.com.vn" TargetMode="External"/><Relationship Id="rId1494" Type="http://schemas.openxmlformats.org/officeDocument/2006/relationships/hyperlink" Target="mailto:thang.nt@altius-link.com.vn" TargetMode="External"/><Relationship Id="rId1799" Type="http://schemas.openxmlformats.org/officeDocument/2006/relationships/hyperlink" Target="mailto:thuy.dt@altius-link.com.vn" TargetMode="External"/><Relationship Id="rId2100" Type="http://schemas.openxmlformats.org/officeDocument/2006/relationships/hyperlink" Target="mailto:huong.tl@altius-link.com.vn" TargetMode="External"/><Relationship Id="rId2338" Type="http://schemas.openxmlformats.org/officeDocument/2006/relationships/hyperlink" Target="https://remit.lightning.force.com/lightning/r/Account/0012r00000XiHOlAAN/view" TargetMode="External"/><Relationship Id="rId2545" Type="http://schemas.openxmlformats.org/officeDocument/2006/relationships/hyperlink" Target="mailto:duc.tt@altius-link.com.vn" TargetMode="External"/><Relationship Id="rId2752" Type="http://schemas.openxmlformats.org/officeDocument/2006/relationships/hyperlink" Target="mailto:ly.ntk@altius-link.com.vn" TargetMode="External"/><Relationship Id="rId517" Type="http://schemas.openxmlformats.org/officeDocument/2006/relationships/hyperlink" Target="https://remit.lightning.force.com/lightning/r/Account/0012r000002ZuBVAA0/view" TargetMode="External"/><Relationship Id="rId724" Type="http://schemas.openxmlformats.org/officeDocument/2006/relationships/hyperlink" Target="https://remit.lightning.force.com/lightning/r/Account/0012r00000LuqMx/view" TargetMode="External"/><Relationship Id="rId931" Type="http://schemas.openxmlformats.org/officeDocument/2006/relationships/hyperlink" Target="mailto:anh.np@altius-link.com.vn" TargetMode="External"/><Relationship Id="rId1147" Type="http://schemas.openxmlformats.org/officeDocument/2006/relationships/hyperlink" Target="https://remit.lightning.force.com/lightning/r/Account/0012r000002sy40/view" TargetMode="External"/><Relationship Id="rId1354" Type="http://schemas.openxmlformats.org/officeDocument/2006/relationships/hyperlink" Target="mailto:duc.tt@altius-link.com.vn" TargetMode="External"/><Relationship Id="rId1561" Type="http://schemas.openxmlformats.org/officeDocument/2006/relationships/hyperlink" Target="https://remit.lightning.force.com/lightning/r/Account/0012r00000M2d3RAAR/view" TargetMode="External"/><Relationship Id="rId2405" Type="http://schemas.openxmlformats.org/officeDocument/2006/relationships/hyperlink" Target="mailto:huong.tl@altius-link.com.vn" TargetMode="External"/><Relationship Id="rId2612" Type="http://schemas.openxmlformats.org/officeDocument/2006/relationships/hyperlink" Target="mailto:minh.dn@altius-link.com.vn" TargetMode="External"/><Relationship Id="rId60" Type="http://schemas.openxmlformats.org/officeDocument/2006/relationships/hyperlink" Target="mailto:duc.tt@altius-link.com.vn" TargetMode="External"/><Relationship Id="rId1007" Type="http://schemas.openxmlformats.org/officeDocument/2006/relationships/hyperlink" Target="mailto:huong.tl@altius-link.com.vn" TargetMode="External"/><Relationship Id="rId1214" Type="http://schemas.openxmlformats.org/officeDocument/2006/relationships/hyperlink" Target="mailto:thuy.ln@altius-link.com.vn" TargetMode="External"/><Relationship Id="rId1421" Type="http://schemas.openxmlformats.org/officeDocument/2006/relationships/hyperlink" Target="mailto:duc.tt@altius-link.com.vn" TargetMode="External"/><Relationship Id="rId1659" Type="http://schemas.openxmlformats.org/officeDocument/2006/relationships/hyperlink" Target="mailto:duc.tt@altius-link.com.vn" TargetMode="External"/><Relationship Id="rId1866" Type="http://schemas.openxmlformats.org/officeDocument/2006/relationships/hyperlink" Target="https://remit.lightning.force.com/lightning/r/Account/001RA00001JjsDkYAJ/view" TargetMode="External"/><Relationship Id="rId2917" Type="http://schemas.openxmlformats.org/officeDocument/2006/relationships/hyperlink" Target="mailto:duc.tt@altius-link.com.vn" TargetMode="External"/><Relationship Id="rId3081" Type="http://schemas.openxmlformats.org/officeDocument/2006/relationships/hyperlink" Target="mailto:anh.np@altius-link.com.vn" TargetMode="External"/><Relationship Id="rId1519" Type="http://schemas.openxmlformats.org/officeDocument/2006/relationships/hyperlink" Target="https://remit.lightning.force.com/lightning/r/Account/0012r000002tMLmAAM/view" TargetMode="External"/><Relationship Id="rId1726" Type="http://schemas.openxmlformats.org/officeDocument/2006/relationships/hyperlink" Target="mailto:duc.tt@altius-link.com.vn" TargetMode="External"/><Relationship Id="rId1933" Type="http://schemas.openxmlformats.org/officeDocument/2006/relationships/hyperlink" Target="mailto:thuy.dt@altius-link.com.vn" TargetMode="External"/><Relationship Id="rId3179" Type="http://schemas.openxmlformats.org/officeDocument/2006/relationships/hyperlink" Target="mailto:huong.tl@altius-link.com.vn" TargetMode="External"/><Relationship Id="rId3386" Type="http://schemas.openxmlformats.org/officeDocument/2006/relationships/hyperlink" Target="https://remit.lightning.force.com/lightning/r/Account/0012r00000WChGj/view" TargetMode="External"/><Relationship Id="rId3593" Type="http://schemas.openxmlformats.org/officeDocument/2006/relationships/hyperlink" Target="https://remit.lightning.force.com/lightning/r/Account/0012r000002uBTGAA2/view" TargetMode="External"/><Relationship Id="rId18" Type="http://schemas.openxmlformats.org/officeDocument/2006/relationships/hyperlink" Target="https://remit.lightning.force.com/lightning/r/Account/0012r000003L0yn/view" TargetMode="External"/><Relationship Id="rId2195" Type="http://schemas.openxmlformats.org/officeDocument/2006/relationships/hyperlink" Target="https://remit.lightning.force.com/lightning/r/Account/001RA00001L5iLl/view" TargetMode="External"/><Relationship Id="rId3039" Type="http://schemas.openxmlformats.org/officeDocument/2006/relationships/hyperlink" Target="mailto:minh.dn@altius-link.com.vn" TargetMode="External"/><Relationship Id="rId3246" Type="http://schemas.openxmlformats.org/officeDocument/2006/relationships/hyperlink" Target="mailto:thuy.ln@altius-link.com.vn" TargetMode="External"/><Relationship Id="rId3453" Type="http://schemas.openxmlformats.org/officeDocument/2006/relationships/hyperlink" Target="mailto:bich.dt@altius-link.com.vn" TargetMode="External"/><Relationship Id="rId167" Type="http://schemas.openxmlformats.org/officeDocument/2006/relationships/hyperlink" Target="mailto:duc.tt@altius-link.com.vn" TargetMode="External"/><Relationship Id="rId374" Type="http://schemas.openxmlformats.org/officeDocument/2006/relationships/hyperlink" Target="mailto:anh.np@altius-link.com.vn" TargetMode="External"/><Relationship Id="rId581" Type="http://schemas.openxmlformats.org/officeDocument/2006/relationships/hyperlink" Target="mailto:thuy.ln@altius-link.com.vn" TargetMode="External"/><Relationship Id="rId2055" Type="http://schemas.openxmlformats.org/officeDocument/2006/relationships/hyperlink" Target="https://remit.lightning.force.com/lightning/r/Account/0012r00000OyW6mAAF/view" TargetMode="External"/><Relationship Id="rId2262" Type="http://schemas.openxmlformats.org/officeDocument/2006/relationships/hyperlink" Target="mailto:thuy.ln@altius-link.com.vn" TargetMode="External"/><Relationship Id="rId3106" Type="http://schemas.openxmlformats.org/officeDocument/2006/relationships/hyperlink" Target="https://remit.lightning.force.com/lightning/r/0012r000002uCh0AAE/view" TargetMode="External"/><Relationship Id="rId3660" Type="http://schemas.openxmlformats.org/officeDocument/2006/relationships/hyperlink" Target="mailto:thuy.dt@altius-link.com.vn" TargetMode="External"/><Relationship Id="rId234" Type="http://schemas.openxmlformats.org/officeDocument/2006/relationships/hyperlink" Target="https://remit.lightning.force.com/lightning/r/Account/0012r000002tUC8/view" TargetMode="External"/><Relationship Id="rId679" Type="http://schemas.openxmlformats.org/officeDocument/2006/relationships/hyperlink" Target="mailto:minh.dn@altius-link.com.vn" TargetMode="External"/><Relationship Id="rId886" Type="http://schemas.openxmlformats.org/officeDocument/2006/relationships/hyperlink" Target="mailto:huy.d@altius-link.com.vn" TargetMode="External"/><Relationship Id="rId2567" Type="http://schemas.openxmlformats.org/officeDocument/2006/relationships/hyperlink" Target="mailto:duc.tt@altius-link.com.vn" TargetMode="External"/><Relationship Id="rId2774" Type="http://schemas.openxmlformats.org/officeDocument/2006/relationships/hyperlink" Target="https://remit.lightning.force.com/lightning/r/Contact/0032r00000YdbLaAAJ/view" TargetMode="External"/><Relationship Id="rId3313" Type="http://schemas.openxmlformats.org/officeDocument/2006/relationships/hyperlink" Target="mailto:duc.tt@altius-link.com.vn" TargetMode="External"/><Relationship Id="rId3520" Type="http://schemas.openxmlformats.org/officeDocument/2006/relationships/hyperlink" Target="https://remit.lightning.force.com/lightning/r/Account/0012r000002tBe5/view" TargetMode="External"/><Relationship Id="rId3618" Type="http://schemas.openxmlformats.org/officeDocument/2006/relationships/hyperlink" Target="mailto:thuy.dt@altius-link.com.vn" TargetMode="External"/><Relationship Id="rId2" Type="http://schemas.openxmlformats.org/officeDocument/2006/relationships/hyperlink" Target="https://remit.lightning.force.com/lightning/r/Account/0012r000002uDZpAAM/view" TargetMode="External"/><Relationship Id="rId441" Type="http://schemas.openxmlformats.org/officeDocument/2006/relationships/hyperlink" Target="https://remit.lightning.force.com/lightning/r/0012r000002suEOAAY/view" TargetMode="External"/><Relationship Id="rId539" Type="http://schemas.openxmlformats.org/officeDocument/2006/relationships/hyperlink" Target="https://remit.lightning.force.com/lightning/r/Account/0012r000002tc6uAAA/view" TargetMode="External"/><Relationship Id="rId746" Type="http://schemas.openxmlformats.org/officeDocument/2006/relationships/hyperlink" Target="mailto:huong.pl@altius-link.com.vn" TargetMode="External"/><Relationship Id="rId1071" Type="http://schemas.openxmlformats.org/officeDocument/2006/relationships/hyperlink" Target="mailto:ly.ntk@altius-link.com.vn" TargetMode="External"/><Relationship Id="rId1169" Type="http://schemas.openxmlformats.org/officeDocument/2006/relationships/hyperlink" Target="mailto:thuy.dt@altius-link.com.vn" TargetMode="External"/><Relationship Id="rId1376" Type="http://schemas.openxmlformats.org/officeDocument/2006/relationships/hyperlink" Target="mailto:duc.tt@altius-link.com.vn" TargetMode="External"/><Relationship Id="rId1583" Type="http://schemas.openxmlformats.org/officeDocument/2006/relationships/hyperlink" Target="https://remit.lightning.force.com/lightning/r/Account/0012r00000LumHQAAZ/view" TargetMode="External"/><Relationship Id="rId2122" Type="http://schemas.openxmlformats.org/officeDocument/2006/relationships/hyperlink" Target="mailto:bich.dt@altius-link.com.vn" TargetMode="External"/><Relationship Id="rId2427" Type="http://schemas.openxmlformats.org/officeDocument/2006/relationships/hyperlink" Target="mailto:huong.tl@altius-link.com.vn" TargetMode="External"/><Relationship Id="rId2981" Type="http://schemas.openxmlformats.org/officeDocument/2006/relationships/hyperlink" Target="mailto:nguyen.nt@altius-link.com.vn" TargetMode="External"/><Relationship Id="rId301" Type="http://schemas.openxmlformats.org/officeDocument/2006/relationships/hyperlink" Target="https://remit.lightning.force.com/lightning/r/Account/0012r000002sfgl/view" TargetMode="External"/><Relationship Id="rId953" Type="http://schemas.openxmlformats.org/officeDocument/2006/relationships/hyperlink" Target="mailto:anh.np@altius-link.com.vn" TargetMode="External"/><Relationship Id="rId1029" Type="http://schemas.openxmlformats.org/officeDocument/2006/relationships/hyperlink" Target="mailto:huong.pl@altius-link.com.vn" TargetMode="External"/><Relationship Id="rId1236" Type="http://schemas.openxmlformats.org/officeDocument/2006/relationships/hyperlink" Target="mailto:thuy.ln@altius-link.com.vn" TargetMode="External"/><Relationship Id="rId1790" Type="http://schemas.openxmlformats.org/officeDocument/2006/relationships/hyperlink" Target="https://remit.lightning.force.com/lightning/r/Account/0012r000002t04Z/view" TargetMode="External"/><Relationship Id="rId1888" Type="http://schemas.openxmlformats.org/officeDocument/2006/relationships/hyperlink" Target="https://remit.lightning.force.com/lightning/r/Account/0012r000002uDLC/view" TargetMode="External"/><Relationship Id="rId2634" Type="http://schemas.openxmlformats.org/officeDocument/2006/relationships/hyperlink" Target="https://remit.lightning.force.com/lightning/r/001RA00001ASgEKYA1/view" TargetMode="External"/><Relationship Id="rId2841" Type="http://schemas.openxmlformats.org/officeDocument/2006/relationships/hyperlink" Target="mailto:ly.ntk@altius-link.com.vn" TargetMode="External"/><Relationship Id="rId2939" Type="http://schemas.openxmlformats.org/officeDocument/2006/relationships/hyperlink" Target="mailto:duc.tt@altius-link.com.vn" TargetMode="External"/><Relationship Id="rId82" Type="http://schemas.openxmlformats.org/officeDocument/2006/relationships/hyperlink" Target="mailto:duc.tt@altius-link.com.vn" TargetMode="External"/><Relationship Id="rId606" Type="http://schemas.openxmlformats.org/officeDocument/2006/relationships/hyperlink" Target="mailto:ly.ntk@altius-link.com.vn" TargetMode="External"/><Relationship Id="rId813" Type="http://schemas.openxmlformats.org/officeDocument/2006/relationships/hyperlink" Target="https://remit.lightning.force.com/lightning/r/Account/0012r000002u1Qp/view" TargetMode="External"/><Relationship Id="rId1443" Type="http://schemas.openxmlformats.org/officeDocument/2006/relationships/hyperlink" Target="https://remit.lightning.force.com/lightning/r/Account/001Ic000002Xq7K/view" TargetMode="External"/><Relationship Id="rId1650" Type="http://schemas.openxmlformats.org/officeDocument/2006/relationships/hyperlink" Target="mailto:duc.tt@altius-link.com.vn" TargetMode="External"/><Relationship Id="rId1748" Type="http://schemas.openxmlformats.org/officeDocument/2006/relationships/hyperlink" Target="https://remit.lightning.force.com/lightning/r/Account/0012r000003NZmu/view" TargetMode="External"/><Relationship Id="rId2701" Type="http://schemas.openxmlformats.org/officeDocument/2006/relationships/hyperlink" Target="mailto:huong.pl@altius-link.com.vn" TargetMode="External"/><Relationship Id="rId1303" Type="http://schemas.openxmlformats.org/officeDocument/2006/relationships/hyperlink" Target="https://remit.lightning.force.com/lightning/r/Account/0012r000002uTNTAA2/view" TargetMode="External"/><Relationship Id="rId1510" Type="http://schemas.openxmlformats.org/officeDocument/2006/relationships/hyperlink" Target="https://remit.lightning.force.com/lightning/r/Account/0012r000002sz5VAAQ/view" TargetMode="External"/><Relationship Id="rId1955" Type="http://schemas.openxmlformats.org/officeDocument/2006/relationships/hyperlink" Target="mailto:thuy.ln@altius-link.com.vn" TargetMode="External"/><Relationship Id="rId3170" Type="http://schemas.openxmlformats.org/officeDocument/2006/relationships/hyperlink" Target="mailto:huong.tl@altius-link.com.vn" TargetMode="External"/><Relationship Id="rId1608" Type="http://schemas.openxmlformats.org/officeDocument/2006/relationships/hyperlink" Target="mailto:duc.tt@altius-link.com.vn" TargetMode="External"/><Relationship Id="rId1815" Type="http://schemas.openxmlformats.org/officeDocument/2006/relationships/hyperlink" Target="mailto:bich.dt@altius-link.com.vn" TargetMode="External"/><Relationship Id="rId3030" Type="http://schemas.openxmlformats.org/officeDocument/2006/relationships/hyperlink" Target="mailto:minh.dn@altius-link.com.vn" TargetMode="External"/><Relationship Id="rId3268" Type="http://schemas.openxmlformats.org/officeDocument/2006/relationships/hyperlink" Target="mailto:duc.tt@altius-link.com.vn" TargetMode="External"/><Relationship Id="rId3475" Type="http://schemas.openxmlformats.org/officeDocument/2006/relationships/hyperlink" Target="mailto:bich.dt@altius-link.com.vn" TargetMode="External"/><Relationship Id="rId3682" Type="http://schemas.openxmlformats.org/officeDocument/2006/relationships/hyperlink" Target="mailto:bach.vh@altius-link.com.vn" TargetMode="External"/><Relationship Id="rId189" Type="http://schemas.openxmlformats.org/officeDocument/2006/relationships/hyperlink" Target="https://remit.lightning.force.com/lightning/r/Account/0012r000003KnbV/view" TargetMode="External"/><Relationship Id="rId396" Type="http://schemas.openxmlformats.org/officeDocument/2006/relationships/hyperlink" Target="https://remit.lightning.force.com/lightning/r/Account/0012r00000OvOeSAAV/view" TargetMode="External"/><Relationship Id="rId2077" Type="http://schemas.openxmlformats.org/officeDocument/2006/relationships/hyperlink" Target="https://remit.lightning.force.com/lightning/r/Account/0012r0000097KScAAM/view" TargetMode="External"/><Relationship Id="rId2284" Type="http://schemas.openxmlformats.org/officeDocument/2006/relationships/hyperlink" Target="mailto:thuy.ln@altius-link.com.vn" TargetMode="External"/><Relationship Id="rId2491" Type="http://schemas.openxmlformats.org/officeDocument/2006/relationships/hyperlink" Target="mailto:thuy.dt@altius-link.com.vn" TargetMode="External"/><Relationship Id="rId3128" Type="http://schemas.openxmlformats.org/officeDocument/2006/relationships/hyperlink" Target="https://remit.lightning.force.com/lightning/r/Account/0012r000002thlCAAQ/view" TargetMode="External"/><Relationship Id="rId3335" Type="http://schemas.openxmlformats.org/officeDocument/2006/relationships/hyperlink" Target="mailto:duc.tt@altius-link.com.vn" TargetMode="External"/><Relationship Id="rId3542" Type="http://schemas.openxmlformats.org/officeDocument/2006/relationships/hyperlink" Target="https://remit.lightning.force.com/lightning/r/Account/0012r00000Ovv2WAAR/view" TargetMode="External"/><Relationship Id="rId256" Type="http://schemas.openxmlformats.org/officeDocument/2006/relationships/hyperlink" Target="https://remit.lightning.force.com/lightning/r/Account/0012r000002tjrAAAQ/view" TargetMode="External"/><Relationship Id="rId463" Type="http://schemas.openxmlformats.org/officeDocument/2006/relationships/hyperlink" Target="https://remit.lightning.force.com/lightning/r/a05RA00001Dt88DYAR/view" TargetMode="External"/><Relationship Id="rId670" Type="http://schemas.openxmlformats.org/officeDocument/2006/relationships/hyperlink" Target="mailto:anh.np@altius-link.com.vn" TargetMode="External"/><Relationship Id="rId1093" Type="http://schemas.openxmlformats.org/officeDocument/2006/relationships/hyperlink" Target="https://remit.lightning.force.com/lightning/r/Account/0012r00000OynrR/view" TargetMode="External"/><Relationship Id="rId2144" Type="http://schemas.openxmlformats.org/officeDocument/2006/relationships/hyperlink" Target="mailto:anh.np@altius-link.com.vn" TargetMode="External"/><Relationship Id="rId2351" Type="http://schemas.openxmlformats.org/officeDocument/2006/relationships/hyperlink" Target="https://remit.lightning.force.com/lightning/r/Account/001Ic000007dAibIAE/view" TargetMode="External"/><Relationship Id="rId2589" Type="http://schemas.openxmlformats.org/officeDocument/2006/relationships/hyperlink" Target="https://remit.lightning.force.com/lightning/r/Account/0012r000002tKb8/view" TargetMode="External"/><Relationship Id="rId2796" Type="http://schemas.openxmlformats.org/officeDocument/2006/relationships/hyperlink" Target="mailto:thuy.ln@altius-link.com.vn" TargetMode="External"/><Relationship Id="rId3402" Type="http://schemas.openxmlformats.org/officeDocument/2006/relationships/hyperlink" Target="mailto:minh.dn@altius-link.com.vn" TargetMode="External"/><Relationship Id="rId116" Type="http://schemas.openxmlformats.org/officeDocument/2006/relationships/hyperlink" Target="mailto:duc.tt@altius-link.com.vn" TargetMode="External"/><Relationship Id="rId323" Type="http://schemas.openxmlformats.org/officeDocument/2006/relationships/hyperlink" Target="mailto:ly.ntk@altius-link.com.vn" TargetMode="External"/><Relationship Id="rId530" Type="http://schemas.openxmlformats.org/officeDocument/2006/relationships/hyperlink" Target="mailto:tu.nt1@altius-link.com.vn" TargetMode="External"/><Relationship Id="rId768" Type="http://schemas.openxmlformats.org/officeDocument/2006/relationships/hyperlink" Target="https://remit.lightning.force.com/lightning/r/Account/001RA00002AqRqO/view" TargetMode="External"/><Relationship Id="rId975" Type="http://schemas.openxmlformats.org/officeDocument/2006/relationships/hyperlink" Target="mailto:huong.tl@altius-link.com.vn" TargetMode="External"/><Relationship Id="rId1160" Type="http://schemas.openxmlformats.org/officeDocument/2006/relationships/hyperlink" Target="https://remit.lightning.force.com/lightning/r/Account/0012r000002s4ri/view" TargetMode="External"/><Relationship Id="rId1398" Type="http://schemas.openxmlformats.org/officeDocument/2006/relationships/hyperlink" Target="mailto:duc.tt@altius-link.com.vn" TargetMode="External"/><Relationship Id="rId2004" Type="http://schemas.openxmlformats.org/officeDocument/2006/relationships/hyperlink" Target="mailto:anh.np@altius-link.com.vn" TargetMode="External"/><Relationship Id="rId2211" Type="http://schemas.openxmlformats.org/officeDocument/2006/relationships/hyperlink" Target="https://remit.lightning.force.com/lightning/r/Contact/003RA00001RCdATYA1/view" TargetMode="External"/><Relationship Id="rId2449" Type="http://schemas.openxmlformats.org/officeDocument/2006/relationships/hyperlink" Target="https://remit.lightning.force.com/lightning/r/Account/0012r00000M2E28/view" TargetMode="External"/><Relationship Id="rId2656" Type="http://schemas.openxmlformats.org/officeDocument/2006/relationships/hyperlink" Target="https://remit.lightning.force.com/lightning/r/Account/0012r000002uB5K/view" TargetMode="External"/><Relationship Id="rId2863" Type="http://schemas.openxmlformats.org/officeDocument/2006/relationships/hyperlink" Target="mailto:ly.ntk@altius-link.com.vn" TargetMode="External"/><Relationship Id="rId3707" Type="http://schemas.openxmlformats.org/officeDocument/2006/relationships/hyperlink" Target="mailto:ly.ntk@altius-link.com.vn" TargetMode="External"/><Relationship Id="rId628" Type="http://schemas.openxmlformats.org/officeDocument/2006/relationships/hyperlink" Target="mailto:ly.ntk@altius-link.com.vn" TargetMode="External"/><Relationship Id="rId835" Type="http://schemas.openxmlformats.org/officeDocument/2006/relationships/hyperlink" Target="mailto:thuy.ln@altius-link.com.vn" TargetMode="External"/><Relationship Id="rId1258" Type="http://schemas.openxmlformats.org/officeDocument/2006/relationships/hyperlink" Target="https://remit.lightning.force.com/lightning/r/Account/0012r00000M4BcI/view" TargetMode="External"/><Relationship Id="rId1465" Type="http://schemas.openxmlformats.org/officeDocument/2006/relationships/hyperlink" Target="https://remit.lightning.force.com/lightning/r/Account/0012r000002tbdc/view" TargetMode="External"/><Relationship Id="rId1672" Type="http://schemas.openxmlformats.org/officeDocument/2006/relationships/hyperlink" Target="mailto:duc.tt@altius-link.com.vn" TargetMode="External"/><Relationship Id="rId2309" Type="http://schemas.openxmlformats.org/officeDocument/2006/relationships/hyperlink" Target="mailto:nguyen.nt@altius-link.com.vn" TargetMode="External"/><Relationship Id="rId2516" Type="http://schemas.openxmlformats.org/officeDocument/2006/relationships/hyperlink" Target="mailto:duc.tt@altius-link.com.vn" TargetMode="External"/><Relationship Id="rId2723" Type="http://schemas.openxmlformats.org/officeDocument/2006/relationships/hyperlink" Target="mailto:ly.ntk@altius-link.com.vn" TargetMode="External"/><Relationship Id="rId1020" Type="http://schemas.openxmlformats.org/officeDocument/2006/relationships/hyperlink" Target="mailto:huong.pl@altius-link.com.vn" TargetMode="External"/><Relationship Id="rId1118" Type="http://schemas.openxmlformats.org/officeDocument/2006/relationships/hyperlink" Target="https://remit.lightning.force.com/lightning/r/Account/0012r00000LuqcsAAB/view" TargetMode="External"/><Relationship Id="rId1325" Type="http://schemas.openxmlformats.org/officeDocument/2006/relationships/hyperlink" Target="https://remit.lightning.force.com/lightning/r/Account/001RA00001COhZB/view" TargetMode="External"/><Relationship Id="rId1532" Type="http://schemas.openxmlformats.org/officeDocument/2006/relationships/hyperlink" Target="https://remit.lightning.force.com/lightning/r/Account/0012r00000M1yXBAAZ/view" TargetMode="External"/><Relationship Id="rId1977" Type="http://schemas.openxmlformats.org/officeDocument/2006/relationships/hyperlink" Target="mailto:thuy.ln@altius-link.com.vn" TargetMode="External"/><Relationship Id="rId2930" Type="http://schemas.openxmlformats.org/officeDocument/2006/relationships/hyperlink" Target="mailto:duc.tt@altius-link.com.vn" TargetMode="External"/><Relationship Id="rId902" Type="http://schemas.openxmlformats.org/officeDocument/2006/relationships/hyperlink" Target="mailto:anh.np@altius-link.com.vn" TargetMode="External"/><Relationship Id="rId1837" Type="http://schemas.openxmlformats.org/officeDocument/2006/relationships/hyperlink" Target="mailto:bich.dt@altius-link.com.vn" TargetMode="External"/><Relationship Id="rId3192" Type="http://schemas.openxmlformats.org/officeDocument/2006/relationships/hyperlink" Target="https://remit.lightning.force.com/lightning/r/Account/001RA00002dUNarYAG/view" TargetMode="External"/><Relationship Id="rId3497" Type="http://schemas.openxmlformats.org/officeDocument/2006/relationships/hyperlink" Target="mailto:nguyen.nt@altius-link.com.vn" TargetMode="External"/><Relationship Id="rId31" Type="http://schemas.openxmlformats.org/officeDocument/2006/relationships/hyperlink" Target="https://remit.lightning.force.com/lightning/r/Account/0012r00000XlF7DAAV/view" TargetMode="External"/><Relationship Id="rId2099" Type="http://schemas.openxmlformats.org/officeDocument/2006/relationships/hyperlink" Target="mailto:huong.tl@altius-link.com.vn" TargetMode="External"/><Relationship Id="rId3052" Type="http://schemas.openxmlformats.org/officeDocument/2006/relationships/hyperlink" Target="mailto:anh.np@altius-link.com.vn" TargetMode="External"/><Relationship Id="rId180" Type="http://schemas.openxmlformats.org/officeDocument/2006/relationships/hyperlink" Target="mailto:duc.tt@altius-link.com.vn" TargetMode="External"/><Relationship Id="rId278" Type="http://schemas.openxmlformats.org/officeDocument/2006/relationships/hyperlink" Target="mailto:ly.ntk@altius-link.com.vn" TargetMode="External"/><Relationship Id="rId1904" Type="http://schemas.openxmlformats.org/officeDocument/2006/relationships/hyperlink" Target="https://remit.lightning.force.com/lightning/r/Account/001RA000020F3ZKYA0/view" TargetMode="External"/><Relationship Id="rId3357" Type="http://schemas.openxmlformats.org/officeDocument/2006/relationships/hyperlink" Target="mailto:duc.tt@altius-link.com.vn" TargetMode="External"/><Relationship Id="rId3564" Type="http://schemas.openxmlformats.org/officeDocument/2006/relationships/hyperlink" Target="https://remit.lightning.force.com/lightning/r/Account/001RA00002P9s1r/view" TargetMode="External"/><Relationship Id="rId485" Type="http://schemas.openxmlformats.org/officeDocument/2006/relationships/hyperlink" Target="https://remit.lightning.force.com/lightning/r/Account/0012r000002rbxjAAA/view" TargetMode="External"/><Relationship Id="rId692" Type="http://schemas.openxmlformats.org/officeDocument/2006/relationships/hyperlink" Target="https://remit.lightning.force.com/lightning/r/Account/0012r000002rj8PAAQ/view" TargetMode="External"/><Relationship Id="rId2166" Type="http://schemas.openxmlformats.org/officeDocument/2006/relationships/hyperlink" Target="mailto:huong.tl@altius-link.com.vn" TargetMode="External"/><Relationship Id="rId2373" Type="http://schemas.openxmlformats.org/officeDocument/2006/relationships/hyperlink" Target="https://remit.lightning.force.com/lightning/r/Account/0012r0000097VVo/view" TargetMode="External"/><Relationship Id="rId2580" Type="http://schemas.openxmlformats.org/officeDocument/2006/relationships/hyperlink" Target="https://remit.lightning.force.com/lightning/r/Account/0012r000009aNYK/view" TargetMode="External"/><Relationship Id="rId3217" Type="http://schemas.openxmlformats.org/officeDocument/2006/relationships/hyperlink" Target="https://remit.lightning.force.com/lightning/r/Account/001RA00002f6fhV/view" TargetMode="External"/><Relationship Id="rId3424" Type="http://schemas.openxmlformats.org/officeDocument/2006/relationships/hyperlink" Target="mailto:minh.dn@altius-link.com.vn" TargetMode="External"/><Relationship Id="rId3631" Type="http://schemas.openxmlformats.org/officeDocument/2006/relationships/hyperlink" Target="https://remit.lightning.force.com/lightning/r/Account/0012r00000Td6GK/view" TargetMode="External"/><Relationship Id="rId138" Type="http://schemas.openxmlformats.org/officeDocument/2006/relationships/hyperlink" Target="mailto:duc.tt@altius-link.com.vn" TargetMode="External"/><Relationship Id="rId345" Type="http://schemas.openxmlformats.org/officeDocument/2006/relationships/hyperlink" Target="mailto:anh.np@altius-link.com.vn" TargetMode="External"/><Relationship Id="rId552" Type="http://schemas.openxmlformats.org/officeDocument/2006/relationships/hyperlink" Target="https://remit.lightning.force.com/lightning/r/a05RA00001E2Go5YAF/view" TargetMode="External"/><Relationship Id="rId997" Type="http://schemas.openxmlformats.org/officeDocument/2006/relationships/hyperlink" Target="mailto:huong.tl@altius-link.com.vn" TargetMode="External"/><Relationship Id="rId1182" Type="http://schemas.openxmlformats.org/officeDocument/2006/relationships/hyperlink" Target="mailto:thuy.dt@altius-link.com.vn" TargetMode="External"/><Relationship Id="rId2026" Type="http://schemas.openxmlformats.org/officeDocument/2006/relationships/hyperlink" Target="https://remit.lightning.force.com/lightning/r/Account/0012r00000Lum2s/view" TargetMode="External"/><Relationship Id="rId2233" Type="http://schemas.openxmlformats.org/officeDocument/2006/relationships/hyperlink" Target="mailto:ly.ntk@altius-link.com.vn" TargetMode="External"/><Relationship Id="rId2440" Type="http://schemas.openxmlformats.org/officeDocument/2006/relationships/hyperlink" Target="https://remit.lightning.force.com/lightning/r/Account/001Ic000007cBfuIAE/view" TargetMode="External"/><Relationship Id="rId2678" Type="http://schemas.openxmlformats.org/officeDocument/2006/relationships/hyperlink" Target="mailto:huong.pl@altius-link.com.vn" TargetMode="External"/><Relationship Id="rId2885" Type="http://schemas.openxmlformats.org/officeDocument/2006/relationships/hyperlink" Target="mailto:duc.tt@altius-link.com.vn" TargetMode="External"/><Relationship Id="rId3729" Type="http://schemas.openxmlformats.org/officeDocument/2006/relationships/hyperlink" Target="mailto:nguyen.nt@altius-link.com.vn" TargetMode="External"/><Relationship Id="rId205" Type="http://schemas.openxmlformats.org/officeDocument/2006/relationships/hyperlink" Target="https://remit.lightning.force.com/lightning/r/Account/0012r000002tNrOAAU/view" TargetMode="External"/><Relationship Id="rId412" Type="http://schemas.openxmlformats.org/officeDocument/2006/relationships/hyperlink" Target="https://remit.lightning.force.com/lightning/r/Account/0012r00000Xkzno/view" TargetMode="External"/><Relationship Id="rId857" Type="http://schemas.openxmlformats.org/officeDocument/2006/relationships/hyperlink" Target="mailto:thuy.ln@altius-link.com.vn" TargetMode="External"/><Relationship Id="rId1042" Type="http://schemas.openxmlformats.org/officeDocument/2006/relationships/hyperlink" Target="mailto:huong.pl@altius-link.com.vn" TargetMode="External"/><Relationship Id="rId1487" Type="http://schemas.openxmlformats.org/officeDocument/2006/relationships/hyperlink" Target="mailto:thang.nt@altius-link.com.vn" TargetMode="External"/><Relationship Id="rId1694" Type="http://schemas.openxmlformats.org/officeDocument/2006/relationships/hyperlink" Target="mailto:duc.tt@altius-link.com.vn" TargetMode="External"/><Relationship Id="rId2300" Type="http://schemas.openxmlformats.org/officeDocument/2006/relationships/hyperlink" Target="mailto:thuy.ln@altius-link.com.vn" TargetMode="External"/><Relationship Id="rId2538" Type="http://schemas.openxmlformats.org/officeDocument/2006/relationships/hyperlink" Target="mailto:duc.tt@altius-link.com.vn" TargetMode="External"/><Relationship Id="rId2745" Type="http://schemas.openxmlformats.org/officeDocument/2006/relationships/hyperlink" Target="https://remit.lightning.force.com/lightning/r/Account/001RA00002dQCXc/view" TargetMode="External"/><Relationship Id="rId2952" Type="http://schemas.openxmlformats.org/officeDocument/2006/relationships/hyperlink" Target="mailto:duc.tt@altius-link.com.vn" TargetMode="External"/><Relationship Id="rId717" Type="http://schemas.openxmlformats.org/officeDocument/2006/relationships/hyperlink" Target="https://remit.lightning.force.com/lightning/r/Account/0012r000002rirt/view" TargetMode="External"/><Relationship Id="rId924" Type="http://schemas.openxmlformats.org/officeDocument/2006/relationships/hyperlink" Target="mailto:anh.np@altius-link.com.vn" TargetMode="External"/><Relationship Id="rId1347" Type="http://schemas.openxmlformats.org/officeDocument/2006/relationships/hyperlink" Target="mailto:duc.tt@altius-link.com.vn" TargetMode="External"/><Relationship Id="rId1554" Type="http://schemas.openxmlformats.org/officeDocument/2006/relationships/hyperlink" Target="https://remit.lightning.force.com/lightning/r/Account/0012r00000OCFkSAAX/view" TargetMode="External"/><Relationship Id="rId1761" Type="http://schemas.openxmlformats.org/officeDocument/2006/relationships/hyperlink" Target="mailto:thuy.dt@altius-link.com.vn" TargetMode="External"/><Relationship Id="rId1999" Type="http://schemas.openxmlformats.org/officeDocument/2006/relationships/hyperlink" Target="mailto:thang.nt@altius-link.com.vn" TargetMode="External"/><Relationship Id="rId2605" Type="http://schemas.openxmlformats.org/officeDocument/2006/relationships/hyperlink" Target="mailto:minh.dn@altius-link.com.vn" TargetMode="External"/><Relationship Id="rId2812" Type="http://schemas.openxmlformats.org/officeDocument/2006/relationships/hyperlink" Target="mailto:thuy.ln@altius-link.com.vn" TargetMode="External"/><Relationship Id="rId53" Type="http://schemas.openxmlformats.org/officeDocument/2006/relationships/hyperlink" Target="mailto:huong.pl@altius-link.com.vn" TargetMode="External"/><Relationship Id="rId1207" Type="http://schemas.openxmlformats.org/officeDocument/2006/relationships/hyperlink" Target="mailto:thuy.dt@altius-link.com.vn" TargetMode="External"/><Relationship Id="rId1414" Type="http://schemas.openxmlformats.org/officeDocument/2006/relationships/hyperlink" Target="mailto:duc.tt@altius-link.com.vn" TargetMode="External"/><Relationship Id="rId1621" Type="http://schemas.openxmlformats.org/officeDocument/2006/relationships/hyperlink" Target="mailto:duc.tt@altius-link.com.vn" TargetMode="External"/><Relationship Id="rId1859" Type="http://schemas.openxmlformats.org/officeDocument/2006/relationships/hyperlink" Target="mailto:anh.np@altius-link.com.vn" TargetMode="External"/><Relationship Id="rId3074" Type="http://schemas.openxmlformats.org/officeDocument/2006/relationships/hyperlink" Target="mailto:anh.np@altius-link.com.vn" TargetMode="External"/><Relationship Id="rId1719" Type="http://schemas.openxmlformats.org/officeDocument/2006/relationships/hyperlink" Target="mailto:duc.tt@altius-link.com.vn" TargetMode="External"/><Relationship Id="rId1926" Type="http://schemas.openxmlformats.org/officeDocument/2006/relationships/hyperlink" Target="mailto:thuy.dt@altius-link.com.vn" TargetMode="External"/><Relationship Id="rId3281" Type="http://schemas.openxmlformats.org/officeDocument/2006/relationships/hyperlink" Target="mailto:duc.tt@altius-link.com.vn" TargetMode="External"/><Relationship Id="rId3379" Type="http://schemas.openxmlformats.org/officeDocument/2006/relationships/hyperlink" Target="https://remit.lightning.force.com/lightning/r/Account/0012r000002soNcAAI/view" TargetMode="External"/><Relationship Id="rId3586" Type="http://schemas.openxmlformats.org/officeDocument/2006/relationships/hyperlink" Target="https://remit.lightning.force.com/lightning/r/Account/0012r00000YQR3I/view" TargetMode="External"/><Relationship Id="rId2090" Type="http://schemas.openxmlformats.org/officeDocument/2006/relationships/hyperlink" Target="mailto:huong.tl@altius-link.com.vn" TargetMode="External"/><Relationship Id="rId2188" Type="http://schemas.openxmlformats.org/officeDocument/2006/relationships/hyperlink" Target="mailto:thang.nt@altius-link.com.vn" TargetMode="External"/><Relationship Id="rId2395" Type="http://schemas.openxmlformats.org/officeDocument/2006/relationships/hyperlink" Target="mailto:bich.dt@altius-link.com.vn" TargetMode="External"/><Relationship Id="rId3141" Type="http://schemas.openxmlformats.org/officeDocument/2006/relationships/hyperlink" Target="https://remit.lightning.force.com/lightning/r/Account/0012r000003Noxc/view" TargetMode="External"/><Relationship Id="rId3239" Type="http://schemas.openxmlformats.org/officeDocument/2006/relationships/hyperlink" Target="mailto:thuy.ln@altius-link.com.vn" TargetMode="External"/><Relationship Id="rId3446" Type="http://schemas.openxmlformats.org/officeDocument/2006/relationships/hyperlink" Target="https://remit.lightning.force.com/lightning/r/Account/0012r000002uF7h/view" TargetMode="External"/><Relationship Id="rId367" Type="http://schemas.openxmlformats.org/officeDocument/2006/relationships/hyperlink" Target="mailto:anh.np@altius-link.com.vn" TargetMode="External"/><Relationship Id="rId574" Type="http://schemas.openxmlformats.org/officeDocument/2006/relationships/hyperlink" Target="mailto:thuy.ln@altius-link.com.vn" TargetMode="External"/><Relationship Id="rId2048" Type="http://schemas.openxmlformats.org/officeDocument/2006/relationships/hyperlink" Target="https://remit.lightning.force.com/lightning/r/Account/0012r00000WBHmCAAX/view" TargetMode="External"/><Relationship Id="rId2255" Type="http://schemas.openxmlformats.org/officeDocument/2006/relationships/hyperlink" Target="mailto:ly.ntk@altius-link.com.vn" TargetMode="External"/><Relationship Id="rId3001" Type="http://schemas.openxmlformats.org/officeDocument/2006/relationships/hyperlink" Target="https://remit.lightning.force.com/lightning/r/Account/0012r00000Oy3tT/view" TargetMode="External"/><Relationship Id="rId3653" Type="http://schemas.openxmlformats.org/officeDocument/2006/relationships/hyperlink" Target="https://remit.lightning.force.com/lightning/r/Account/001Ic0000046WLX/view" TargetMode="External"/><Relationship Id="rId227" Type="http://schemas.openxmlformats.org/officeDocument/2006/relationships/hyperlink" Target="https://remit.lightning.force.com/lightning/r/Account/0012r000007bsPq/view" TargetMode="External"/><Relationship Id="rId781" Type="http://schemas.openxmlformats.org/officeDocument/2006/relationships/hyperlink" Target="https://remit.lightning.force.com/lightning/r/Account/0012r00000WtLJb/view" TargetMode="External"/><Relationship Id="rId879" Type="http://schemas.openxmlformats.org/officeDocument/2006/relationships/hyperlink" Target="https://remit.lightning.force.com/lightning/r/Account/001RA00001J9LBZ/view" TargetMode="External"/><Relationship Id="rId2462" Type="http://schemas.openxmlformats.org/officeDocument/2006/relationships/hyperlink" Target="https://remit.lightning.force.com/lightning/r/Account/0012r00000Ow0OfAAJ/view" TargetMode="External"/><Relationship Id="rId2767" Type="http://schemas.openxmlformats.org/officeDocument/2006/relationships/hyperlink" Target="mailto:ly.ntk@altius-link.com.vn" TargetMode="External"/><Relationship Id="rId3306" Type="http://schemas.openxmlformats.org/officeDocument/2006/relationships/hyperlink" Target="mailto:duc.tt@altius-link.com.vn" TargetMode="External"/><Relationship Id="rId3513" Type="http://schemas.openxmlformats.org/officeDocument/2006/relationships/hyperlink" Target="https://remit.lightning.force.com/lightning/r/Account/0012r000002ttwVAAQ/view" TargetMode="External"/><Relationship Id="rId3720" Type="http://schemas.openxmlformats.org/officeDocument/2006/relationships/hyperlink" Target="https://remit.lightning.force.com/lightning/r/Account/001Ic00000667Ma/view" TargetMode="External"/><Relationship Id="rId434" Type="http://schemas.openxmlformats.org/officeDocument/2006/relationships/hyperlink" Target="https://remit.lightning.force.com/lightning/r/Account/0012r0000097KM5AAM/view" TargetMode="External"/><Relationship Id="rId641" Type="http://schemas.openxmlformats.org/officeDocument/2006/relationships/hyperlink" Target="mailto:ly.ntk@altius-link.com.vn" TargetMode="External"/><Relationship Id="rId739" Type="http://schemas.openxmlformats.org/officeDocument/2006/relationships/hyperlink" Target="mailto:huong.tl@altius-link.com.vn" TargetMode="External"/><Relationship Id="rId1064" Type="http://schemas.openxmlformats.org/officeDocument/2006/relationships/hyperlink" Target="mailto:ly.ntk@altius-link.com.vn" TargetMode="External"/><Relationship Id="rId1271" Type="http://schemas.openxmlformats.org/officeDocument/2006/relationships/hyperlink" Target="https://remit.lightning.force.com/lightning/r/Account/001RA00001HJtcw/view" TargetMode="External"/><Relationship Id="rId1369" Type="http://schemas.openxmlformats.org/officeDocument/2006/relationships/hyperlink" Target="mailto:duc.tt@altius-link.com.vn" TargetMode="External"/><Relationship Id="rId1576" Type="http://schemas.openxmlformats.org/officeDocument/2006/relationships/hyperlink" Target="https://remit.lightning.force.com/lightning/r/a05RA00001EThc5YAD/view" TargetMode="External"/><Relationship Id="rId2115" Type="http://schemas.openxmlformats.org/officeDocument/2006/relationships/hyperlink" Target="mailto:huong.tl@altius-link.com.vn" TargetMode="External"/><Relationship Id="rId2322" Type="http://schemas.openxmlformats.org/officeDocument/2006/relationships/hyperlink" Target="mailto:nguyen.nt@altius-link.com.vn" TargetMode="External"/><Relationship Id="rId2974" Type="http://schemas.openxmlformats.org/officeDocument/2006/relationships/hyperlink" Target="mailto:huong.pl@altius-link.com.vn" TargetMode="External"/><Relationship Id="rId501" Type="http://schemas.openxmlformats.org/officeDocument/2006/relationships/hyperlink" Target="mailto:thuy.dt@altius-link.com.vn" TargetMode="External"/><Relationship Id="rId946" Type="http://schemas.openxmlformats.org/officeDocument/2006/relationships/hyperlink" Target="https://remit.lightning.force.com/lightning/r/Account/0012r000002tqwcAAA/view" TargetMode="External"/><Relationship Id="rId1131" Type="http://schemas.openxmlformats.org/officeDocument/2006/relationships/hyperlink" Target="https://remit.lightning.force.com/lightning/r/Account/001Ic0000048GPf/view" TargetMode="External"/><Relationship Id="rId1229" Type="http://schemas.openxmlformats.org/officeDocument/2006/relationships/hyperlink" Target="mailto:thuy.ln@altius-link.com.vn" TargetMode="External"/><Relationship Id="rId1783" Type="http://schemas.openxmlformats.org/officeDocument/2006/relationships/hyperlink" Target="https://remit.lightning.force.com/lightning/r/Account/0012r00000XkBfOAAV/view" TargetMode="External"/><Relationship Id="rId1990" Type="http://schemas.openxmlformats.org/officeDocument/2006/relationships/hyperlink" Target="mailto:thuy.ln@altius-link.com.vn" TargetMode="External"/><Relationship Id="rId2627" Type="http://schemas.openxmlformats.org/officeDocument/2006/relationships/hyperlink" Target="https://remit.lightning.force.com/lightning/r/Account/0012r00000OvZaB/view" TargetMode="External"/><Relationship Id="rId2834" Type="http://schemas.openxmlformats.org/officeDocument/2006/relationships/hyperlink" Target="mailto:ly.ntk@altius-link.com.vn" TargetMode="External"/><Relationship Id="rId75" Type="http://schemas.openxmlformats.org/officeDocument/2006/relationships/hyperlink" Target="mailto:duc.tt@altius-link.com.vn" TargetMode="External"/><Relationship Id="rId806" Type="http://schemas.openxmlformats.org/officeDocument/2006/relationships/hyperlink" Target="https://remit.lightning.force.com/lightning/r/Account/001Ic000002Xq7K/view" TargetMode="External"/><Relationship Id="rId1436" Type="http://schemas.openxmlformats.org/officeDocument/2006/relationships/hyperlink" Target="https://remit.lightning.force.com/lightning/r/Account/0012r000007bLzb/view" TargetMode="External"/><Relationship Id="rId1643" Type="http://schemas.openxmlformats.org/officeDocument/2006/relationships/hyperlink" Target="mailto:duc.tt@altius-link.com.vn" TargetMode="External"/><Relationship Id="rId1850" Type="http://schemas.openxmlformats.org/officeDocument/2006/relationships/hyperlink" Target="mailto:anh.np@altius-link.com.vn" TargetMode="External"/><Relationship Id="rId2901" Type="http://schemas.openxmlformats.org/officeDocument/2006/relationships/hyperlink" Target="mailto:duc.tt@altius-link.com.vn" TargetMode="External"/><Relationship Id="rId3096" Type="http://schemas.openxmlformats.org/officeDocument/2006/relationships/hyperlink" Target="mailto:anh.np@altius-link.com.vn" TargetMode="External"/><Relationship Id="rId1503" Type="http://schemas.openxmlformats.org/officeDocument/2006/relationships/hyperlink" Target="https://remit.lightning.force.com/lightning/r/Account/0012r000007BVj0AAG/view" TargetMode="External"/><Relationship Id="rId1710" Type="http://schemas.openxmlformats.org/officeDocument/2006/relationships/hyperlink" Target="mailto:duc.tt@altius-link.com.vn" TargetMode="External"/><Relationship Id="rId1948" Type="http://schemas.openxmlformats.org/officeDocument/2006/relationships/hyperlink" Target="mailto:thuy.dt@altius-link.com.vn" TargetMode="External"/><Relationship Id="rId3163" Type="http://schemas.openxmlformats.org/officeDocument/2006/relationships/hyperlink" Target="mailto:huong.tl@altius-link.com.vn" TargetMode="External"/><Relationship Id="rId3370" Type="http://schemas.openxmlformats.org/officeDocument/2006/relationships/hyperlink" Target="https://remit.lightning.force.com/lightning/r/Account/0012r000002t5aUAAQ/view" TargetMode="External"/><Relationship Id="rId291" Type="http://schemas.openxmlformats.org/officeDocument/2006/relationships/hyperlink" Target="mailto:ly.ntk@altius-link.com.vn" TargetMode="External"/><Relationship Id="rId1808" Type="http://schemas.openxmlformats.org/officeDocument/2006/relationships/hyperlink" Target="mailto:thuy.dt@altius-link.com.vn" TargetMode="External"/><Relationship Id="rId3023" Type="http://schemas.openxmlformats.org/officeDocument/2006/relationships/hyperlink" Target="https://remit.lightning.force.com/lightning/r/Account/0012r00000OwG4Q/view" TargetMode="External"/><Relationship Id="rId3468" Type="http://schemas.openxmlformats.org/officeDocument/2006/relationships/hyperlink" Target="mailto:bich.dt@altius-link.com.vn" TargetMode="External"/><Relationship Id="rId3675" Type="http://schemas.openxmlformats.org/officeDocument/2006/relationships/hyperlink" Target="mailto:thuy.dt@altius-link.com.vn" TargetMode="External"/><Relationship Id="rId151" Type="http://schemas.openxmlformats.org/officeDocument/2006/relationships/hyperlink" Target="mailto:duc.tt@altius-link.com.vn" TargetMode="External"/><Relationship Id="rId389" Type="http://schemas.openxmlformats.org/officeDocument/2006/relationships/hyperlink" Target="https://remit.lightning.force.com/lightning/r/Account/0012r00000bUXLpAAO/view" TargetMode="External"/><Relationship Id="rId596" Type="http://schemas.openxmlformats.org/officeDocument/2006/relationships/hyperlink" Target="mailto:ly.ntk@altius-link.com.vn" TargetMode="External"/><Relationship Id="rId2277" Type="http://schemas.openxmlformats.org/officeDocument/2006/relationships/hyperlink" Target="mailto:thuy.ln@altius-link.com.vn" TargetMode="External"/><Relationship Id="rId2484" Type="http://schemas.openxmlformats.org/officeDocument/2006/relationships/hyperlink" Target="mailto:thuy.dt@altius-link.com.vn" TargetMode="External"/><Relationship Id="rId2691" Type="http://schemas.openxmlformats.org/officeDocument/2006/relationships/hyperlink" Target="mailto:huong.pl@altius-link.com.vn" TargetMode="External"/><Relationship Id="rId3230" Type="http://schemas.openxmlformats.org/officeDocument/2006/relationships/hyperlink" Target="mailto:thuy.ln@altius-link.com.vn" TargetMode="External"/><Relationship Id="rId3328" Type="http://schemas.openxmlformats.org/officeDocument/2006/relationships/hyperlink" Target="mailto:duc.tt@altius-link.com.vn" TargetMode="External"/><Relationship Id="rId3535" Type="http://schemas.openxmlformats.org/officeDocument/2006/relationships/hyperlink" Target="https://remit.lightning.force.com/lightning/r/Account/0012r000007DJhb/view" TargetMode="External"/><Relationship Id="rId3742" Type="http://schemas.openxmlformats.org/officeDocument/2006/relationships/hyperlink" Target="mailto:ly.ntk@altius-link.com.vn" TargetMode="External"/><Relationship Id="rId249" Type="http://schemas.openxmlformats.org/officeDocument/2006/relationships/hyperlink" Target="https://remit.lightning.force.com/lightning/r/Account/001RA00001ClhN9YAJ/view" TargetMode="External"/><Relationship Id="rId456" Type="http://schemas.openxmlformats.org/officeDocument/2006/relationships/hyperlink" Target="https://remit.lightning.force.com/lightning/r/Account/0012r00000c1LRKAA2/view" TargetMode="External"/><Relationship Id="rId663" Type="http://schemas.openxmlformats.org/officeDocument/2006/relationships/hyperlink" Target="https://remit.lightning.force.com/lightning/r/Account/0012r000002siLX/view" TargetMode="External"/><Relationship Id="rId870" Type="http://schemas.openxmlformats.org/officeDocument/2006/relationships/hyperlink" Target="https://remit.lightning.force.com/lightning/r/Account/0012r000002tqwc/view" TargetMode="External"/><Relationship Id="rId1086" Type="http://schemas.openxmlformats.org/officeDocument/2006/relationships/hyperlink" Target="https://remit.lightning.force.com/lightning/r/Account/0012r00000XG7Cv/view" TargetMode="External"/><Relationship Id="rId1293" Type="http://schemas.openxmlformats.org/officeDocument/2006/relationships/hyperlink" Target="https://remit.lightning.force.com/lightning/r/Account/0012r000002u8PHAAY/view" TargetMode="External"/><Relationship Id="rId2137" Type="http://schemas.openxmlformats.org/officeDocument/2006/relationships/hyperlink" Target="https://remit.lightning.force.com/lightning/r/Account/001Ic000007dmms/view" TargetMode="External"/><Relationship Id="rId2344" Type="http://schemas.openxmlformats.org/officeDocument/2006/relationships/hyperlink" Target="https://remit.lightning.force.com/lightning/r/Account/0012r000002rvWX/view" TargetMode="External"/><Relationship Id="rId2551" Type="http://schemas.openxmlformats.org/officeDocument/2006/relationships/hyperlink" Target="mailto:duc.tt@altius-link.com.vn" TargetMode="External"/><Relationship Id="rId2789" Type="http://schemas.openxmlformats.org/officeDocument/2006/relationships/hyperlink" Target="https://remit.lightning.force.com/lightning/r/Contact/003RA00000k4SeWYAU/view" TargetMode="External"/><Relationship Id="rId2996" Type="http://schemas.openxmlformats.org/officeDocument/2006/relationships/hyperlink" Target="mailto:nguyen.nt@altius-link.com.vn" TargetMode="External"/><Relationship Id="rId109" Type="http://schemas.openxmlformats.org/officeDocument/2006/relationships/hyperlink" Target="mailto:duc.tt@altius-link.com.vn" TargetMode="External"/><Relationship Id="rId316" Type="http://schemas.openxmlformats.org/officeDocument/2006/relationships/hyperlink" Target="mailto:ly.ntk@altius-link.com.vn" TargetMode="External"/><Relationship Id="rId523" Type="http://schemas.openxmlformats.org/officeDocument/2006/relationships/hyperlink" Target="https://remit.lightning.force.com/lightning/r/Account/0012r00000M2xEKAAZ/view" TargetMode="External"/><Relationship Id="rId968" Type="http://schemas.openxmlformats.org/officeDocument/2006/relationships/hyperlink" Target="https://remit.lightning.force.com/lightning/r/Account/0012r000002tXlxAAE/view" TargetMode="External"/><Relationship Id="rId1153" Type="http://schemas.openxmlformats.org/officeDocument/2006/relationships/hyperlink" Target="https://remit.lightning.force.com/lightning/r/Account/0012r000002uNpRAAU/view" TargetMode="External"/><Relationship Id="rId1598" Type="http://schemas.openxmlformats.org/officeDocument/2006/relationships/hyperlink" Target="mailto:nguyen.nt@altius-link.com.vn" TargetMode="External"/><Relationship Id="rId2204" Type="http://schemas.openxmlformats.org/officeDocument/2006/relationships/hyperlink" Target="https://remit.lightning.force.com/lightning/r/0012r000002szS7AAI/view" TargetMode="External"/><Relationship Id="rId2649" Type="http://schemas.openxmlformats.org/officeDocument/2006/relationships/hyperlink" Target="https://remit.lightning.force.com/lightning/r/Account/001Ic000007dMJh/view" TargetMode="External"/><Relationship Id="rId2856" Type="http://schemas.openxmlformats.org/officeDocument/2006/relationships/hyperlink" Target="mailto:ly.ntk@altius-link.com.vn" TargetMode="External"/><Relationship Id="rId3602" Type="http://schemas.openxmlformats.org/officeDocument/2006/relationships/hyperlink" Target="mailto:thuy.dt@altius-link.com.vn" TargetMode="External"/><Relationship Id="rId97" Type="http://schemas.openxmlformats.org/officeDocument/2006/relationships/hyperlink" Target="mailto:duc.tt@altius-link.com.vn" TargetMode="External"/><Relationship Id="rId730" Type="http://schemas.openxmlformats.org/officeDocument/2006/relationships/hyperlink" Target="https://remit.lightning.force.com/lightning/r/Account/0012r000002sBF2AAM/view" TargetMode="External"/><Relationship Id="rId828" Type="http://schemas.openxmlformats.org/officeDocument/2006/relationships/hyperlink" Target="https://remit.lightning.force.com/lightning/r/Account/0012r00000M3ZquAAF/view" TargetMode="External"/><Relationship Id="rId1013" Type="http://schemas.openxmlformats.org/officeDocument/2006/relationships/hyperlink" Target="mailto:huong.pl@altius-link.com.vn" TargetMode="External"/><Relationship Id="rId1360" Type="http://schemas.openxmlformats.org/officeDocument/2006/relationships/hyperlink" Target="mailto:duc.tt@altius-link.com.vn" TargetMode="External"/><Relationship Id="rId1458" Type="http://schemas.openxmlformats.org/officeDocument/2006/relationships/hyperlink" Target="https://remit.lightning.force.com/lightning/r/Account/0012r00000WDVRN/view" TargetMode="External"/><Relationship Id="rId1665" Type="http://schemas.openxmlformats.org/officeDocument/2006/relationships/hyperlink" Target="mailto:duc.tt@altius-link.com.vn" TargetMode="External"/><Relationship Id="rId1872" Type="http://schemas.openxmlformats.org/officeDocument/2006/relationships/hyperlink" Target="https://remit.lightning.force.com/lightning/r/Account/0012r00000OwjRjAAJ/view" TargetMode="External"/><Relationship Id="rId2411" Type="http://schemas.openxmlformats.org/officeDocument/2006/relationships/hyperlink" Target="mailto:huong.tl@altius-link.com.vn" TargetMode="External"/><Relationship Id="rId2509" Type="http://schemas.openxmlformats.org/officeDocument/2006/relationships/hyperlink" Target="mailto:duc.tt@altius-link.com.vn" TargetMode="External"/><Relationship Id="rId2716" Type="http://schemas.openxmlformats.org/officeDocument/2006/relationships/hyperlink" Target="mailto:huong.pl@altius-link.com.vn" TargetMode="External"/><Relationship Id="rId1220" Type="http://schemas.openxmlformats.org/officeDocument/2006/relationships/hyperlink" Target="mailto:thuy.ln@altius-link.com.vn" TargetMode="External"/><Relationship Id="rId1318" Type="http://schemas.openxmlformats.org/officeDocument/2006/relationships/hyperlink" Target="https://remit.lightning.force.com/lightning/r/a05RA00001EJdwLYAT/view" TargetMode="External"/><Relationship Id="rId1525" Type="http://schemas.openxmlformats.org/officeDocument/2006/relationships/hyperlink" Target="https://remit.lightning.force.com/lightning/r/Account/0012r000002swyVAAQ/view" TargetMode="External"/><Relationship Id="rId2923" Type="http://schemas.openxmlformats.org/officeDocument/2006/relationships/hyperlink" Target="mailto:duc.tt@altius-link.com.vn" TargetMode="External"/><Relationship Id="rId1732" Type="http://schemas.openxmlformats.org/officeDocument/2006/relationships/hyperlink" Target="mailto:duc.tt@altius-link.com.vn" TargetMode="External"/><Relationship Id="rId3185" Type="http://schemas.openxmlformats.org/officeDocument/2006/relationships/hyperlink" Target="mailto:huong.tl@altius-link.com.vn" TargetMode="External"/><Relationship Id="rId3392" Type="http://schemas.openxmlformats.org/officeDocument/2006/relationships/hyperlink" Target="https://remit.lightning.force.com/lightning/r/Account/0012r000002tbdT/view" TargetMode="External"/><Relationship Id="rId24" Type="http://schemas.openxmlformats.org/officeDocument/2006/relationships/hyperlink" Target="https://remit.lightning.force.com/lightning/r/Account/0012r000002sUPS/view" TargetMode="External"/><Relationship Id="rId2299" Type="http://schemas.openxmlformats.org/officeDocument/2006/relationships/hyperlink" Target="mailto:thuy.ln@altius-link.com.vn" TargetMode="External"/><Relationship Id="rId3045" Type="http://schemas.openxmlformats.org/officeDocument/2006/relationships/hyperlink" Target="mailto:minh.dn@altius-link.com.vn" TargetMode="External"/><Relationship Id="rId3252" Type="http://schemas.openxmlformats.org/officeDocument/2006/relationships/hyperlink" Target="mailto:thuy.ln@altius-link.com.vn" TargetMode="External"/><Relationship Id="rId3697" Type="http://schemas.openxmlformats.org/officeDocument/2006/relationships/hyperlink" Target="mailto:ly.ntk@altius-link.com.vn" TargetMode="External"/><Relationship Id="rId173" Type="http://schemas.openxmlformats.org/officeDocument/2006/relationships/hyperlink" Target="mailto:duc.tt@altius-link.com.vn" TargetMode="External"/><Relationship Id="rId380" Type="http://schemas.openxmlformats.org/officeDocument/2006/relationships/hyperlink" Target="mailto:anh.np@altius-link.com.vn" TargetMode="External"/><Relationship Id="rId2061" Type="http://schemas.openxmlformats.org/officeDocument/2006/relationships/hyperlink" Target="mailto:minh.dn@altius-link.com.vn" TargetMode="External"/><Relationship Id="rId3112" Type="http://schemas.openxmlformats.org/officeDocument/2006/relationships/hyperlink" Target="https://remit.lightning.force.com/lightning/r/Account/0012r00000LumD2AAJ/view" TargetMode="External"/><Relationship Id="rId3557" Type="http://schemas.openxmlformats.org/officeDocument/2006/relationships/hyperlink" Target="https://remit.lightning.force.com/lightning/r/Account/0012r000007EgEXAA0/view" TargetMode="External"/><Relationship Id="rId240" Type="http://schemas.openxmlformats.org/officeDocument/2006/relationships/hyperlink" Target="mailto:minh.dn@altius-link.com.vn" TargetMode="External"/><Relationship Id="rId478" Type="http://schemas.openxmlformats.org/officeDocument/2006/relationships/hyperlink" Target="https://remit.lightning.force.com/lightning/r/Account/0012r000002u3Z4AAI/view" TargetMode="External"/><Relationship Id="rId685" Type="http://schemas.openxmlformats.org/officeDocument/2006/relationships/hyperlink" Target="https://remit.lightning.force.com/lightning/r/Account/0012r00000SekUmAAJ/view" TargetMode="External"/><Relationship Id="rId892" Type="http://schemas.openxmlformats.org/officeDocument/2006/relationships/hyperlink" Target="mailto:anh.np@altius-link.com.vn" TargetMode="External"/><Relationship Id="rId2159" Type="http://schemas.openxmlformats.org/officeDocument/2006/relationships/hyperlink" Target="mailto:huong.tl@altius-link.com.vn" TargetMode="External"/><Relationship Id="rId2366" Type="http://schemas.openxmlformats.org/officeDocument/2006/relationships/hyperlink" Target="https://remit.lightning.force.com/lightning/r/Account/0012r000002ss5i/view" TargetMode="External"/><Relationship Id="rId2573" Type="http://schemas.openxmlformats.org/officeDocument/2006/relationships/hyperlink" Target="mailto:duc.tt@altius-link.com.vn" TargetMode="External"/><Relationship Id="rId2780" Type="http://schemas.openxmlformats.org/officeDocument/2006/relationships/hyperlink" Target="https://remit.lightning.force.com/lightning/r/Account/0012r000002sFGZAA2/view" TargetMode="External"/><Relationship Id="rId3417" Type="http://schemas.openxmlformats.org/officeDocument/2006/relationships/hyperlink" Target="mailto:minh.dn@altius-link.com.vn" TargetMode="External"/><Relationship Id="rId3624" Type="http://schemas.openxmlformats.org/officeDocument/2006/relationships/hyperlink" Target="https://remit.lightning.force.com/lightning/r/Account/0012r00000ZrUqqAAF/view" TargetMode="External"/><Relationship Id="rId100" Type="http://schemas.openxmlformats.org/officeDocument/2006/relationships/hyperlink" Target="mailto:duc.tt@altius-link.com.vn" TargetMode="External"/><Relationship Id="rId338" Type="http://schemas.openxmlformats.org/officeDocument/2006/relationships/hyperlink" Target="mailto:ly.ntk@altius-link.com.vn" TargetMode="External"/><Relationship Id="rId545" Type="http://schemas.openxmlformats.org/officeDocument/2006/relationships/hyperlink" Target="https://remit.lightning.force.com/lightning/r/Account/0012r000002ttyT/view" TargetMode="External"/><Relationship Id="rId752" Type="http://schemas.openxmlformats.org/officeDocument/2006/relationships/hyperlink" Target="mailto:huong.pl@altius-link.com.vn" TargetMode="External"/><Relationship Id="rId1175" Type="http://schemas.openxmlformats.org/officeDocument/2006/relationships/hyperlink" Target="mailto:thuy.dt@altius-link.com.vn" TargetMode="External"/><Relationship Id="rId1382" Type="http://schemas.openxmlformats.org/officeDocument/2006/relationships/hyperlink" Target="mailto:duc.tt@altius-link.com.vn" TargetMode="External"/><Relationship Id="rId2019" Type="http://schemas.openxmlformats.org/officeDocument/2006/relationships/hyperlink" Target="mailto:anh.np@altius-link.com.vn" TargetMode="External"/><Relationship Id="rId2226" Type="http://schemas.openxmlformats.org/officeDocument/2006/relationships/hyperlink" Target="https://remit.lightning.force.com/lightning/r/Account/0012r00000OBpsA/view" TargetMode="External"/><Relationship Id="rId2433" Type="http://schemas.openxmlformats.org/officeDocument/2006/relationships/hyperlink" Target="https://remit.lightning.force.com/lightning/r/Account/0012r000002tuOU/view" TargetMode="External"/><Relationship Id="rId2640" Type="http://schemas.openxmlformats.org/officeDocument/2006/relationships/hyperlink" Target="https://remit.lightning.force.com/lightning/r/0012r00000c1eFxAAI/view" TargetMode="External"/><Relationship Id="rId2878" Type="http://schemas.openxmlformats.org/officeDocument/2006/relationships/hyperlink" Target="mailto:duc.tt@altius-link.com.vn" TargetMode="External"/><Relationship Id="rId405" Type="http://schemas.openxmlformats.org/officeDocument/2006/relationships/hyperlink" Target="https://remit.lightning.force.com/lightning/r/Account/0012r000002uSo7AAE/view" TargetMode="External"/><Relationship Id="rId612" Type="http://schemas.openxmlformats.org/officeDocument/2006/relationships/hyperlink" Target="mailto:ly.ntk@altius-link.com.vn" TargetMode="External"/><Relationship Id="rId1035" Type="http://schemas.openxmlformats.org/officeDocument/2006/relationships/hyperlink" Target="mailto:huong.pl@altius-link.com.vn" TargetMode="External"/><Relationship Id="rId1242" Type="http://schemas.openxmlformats.org/officeDocument/2006/relationships/hyperlink" Target="https://remit.lightning.force.com/lightning/r/Account/001RA00002AqRqO/view" TargetMode="External"/><Relationship Id="rId1687" Type="http://schemas.openxmlformats.org/officeDocument/2006/relationships/hyperlink" Target="mailto:duc.tt@altius-link.com.vn" TargetMode="External"/><Relationship Id="rId1894" Type="http://schemas.openxmlformats.org/officeDocument/2006/relationships/hyperlink" Target="https://remit.lightning.force.com/lightning/r/Account/0012r0000097VVoAAM/view" TargetMode="External"/><Relationship Id="rId2500" Type="http://schemas.openxmlformats.org/officeDocument/2006/relationships/hyperlink" Target="mailto:thuy.dt@altius-link.com.vn" TargetMode="External"/><Relationship Id="rId2738" Type="http://schemas.openxmlformats.org/officeDocument/2006/relationships/hyperlink" Target="mailto:ly.ntk@altius-link.com.vn" TargetMode="External"/><Relationship Id="rId2945" Type="http://schemas.openxmlformats.org/officeDocument/2006/relationships/hyperlink" Target="mailto:duc.tt@altius-link.com.vn" TargetMode="External"/><Relationship Id="rId917" Type="http://schemas.openxmlformats.org/officeDocument/2006/relationships/hyperlink" Target="mailto:anh.np@altius-link.com.vn" TargetMode="External"/><Relationship Id="rId1102" Type="http://schemas.openxmlformats.org/officeDocument/2006/relationships/hyperlink" Target="https://remit.lightning.force.com/lightning/r/Account/0012r00000OynrRAAR/view" TargetMode="External"/><Relationship Id="rId1547" Type="http://schemas.openxmlformats.org/officeDocument/2006/relationships/hyperlink" Target="https://remit.lightning.force.com/lightning/r/Account/0012r00000UBRZUAA5/view" TargetMode="External"/><Relationship Id="rId1754" Type="http://schemas.openxmlformats.org/officeDocument/2006/relationships/hyperlink" Target="https://remit.lightning.force.com/lightning/r/Account/0012r000002tUPs/view" TargetMode="External"/><Relationship Id="rId1961" Type="http://schemas.openxmlformats.org/officeDocument/2006/relationships/hyperlink" Target="mailto:thuy.ln@altius-link.com.vn" TargetMode="External"/><Relationship Id="rId2805" Type="http://schemas.openxmlformats.org/officeDocument/2006/relationships/hyperlink" Target="mailto:thuy.ln@altius-link.com.vn" TargetMode="External"/><Relationship Id="rId46" Type="http://schemas.openxmlformats.org/officeDocument/2006/relationships/hyperlink" Target="https://remit.lightning.force.com/lightning/r/Account/0012r00000aWagd/view" TargetMode="External"/><Relationship Id="rId1407" Type="http://schemas.openxmlformats.org/officeDocument/2006/relationships/hyperlink" Target="mailto:duc.tt@altius-link.com.vn" TargetMode="External"/><Relationship Id="rId1614" Type="http://schemas.openxmlformats.org/officeDocument/2006/relationships/hyperlink" Target="mailto:duc.tt@altius-link.com.vn" TargetMode="External"/><Relationship Id="rId1821" Type="http://schemas.openxmlformats.org/officeDocument/2006/relationships/hyperlink" Target="mailto:bich.dt@altius-link.com.vn" TargetMode="External"/><Relationship Id="rId3067" Type="http://schemas.openxmlformats.org/officeDocument/2006/relationships/hyperlink" Target="mailto:anh.np@altius-link.com.vn" TargetMode="External"/><Relationship Id="rId3274" Type="http://schemas.openxmlformats.org/officeDocument/2006/relationships/hyperlink" Target="mailto:duc.tt@altius-link.com.vn" TargetMode="External"/><Relationship Id="rId195" Type="http://schemas.openxmlformats.org/officeDocument/2006/relationships/hyperlink" Target="https://remit.lightning.force.com/lightning/r/Account/0012r00000M2kbv/view" TargetMode="External"/><Relationship Id="rId1919" Type="http://schemas.openxmlformats.org/officeDocument/2006/relationships/hyperlink" Target="https://remit.lightning.force.com/lightning/r/Account/0012r000002tGekAAE/view" TargetMode="External"/><Relationship Id="rId3481" Type="http://schemas.openxmlformats.org/officeDocument/2006/relationships/hyperlink" Target="mailto:ly.ntk1@altius-link.com.vn" TargetMode="External"/><Relationship Id="rId3579" Type="http://schemas.openxmlformats.org/officeDocument/2006/relationships/hyperlink" Target="https://remit.lightning.force.com/lightning/r/Account/0012r000009a9xYAAQ/view" TargetMode="External"/><Relationship Id="rId2083" Type="http://schemas.openxmlformats.org/officeDocument/2006/relationships/hyperlink" Target="mailto:bach.vh@altius-link.com.vn" TargetMode="External"/><Relationship Id="rId2290" Type="http://schemas.openxmlformats.org/officeDocument/2006/relationships/hyperlink" Target="mailto:thuy.ln@altius-link.com.vn" TargetMode="External"/><Relationship Id="rId2388" Type="http://schemas.openxmlformats.org/officeDocument/2006/relationships/hyperlink" Target="mailto:bich.dt@altius-link.com.vn" TargetMode="External"/><Relationship Id="rId2595" Type="http://schemas.openxmlformats.org/officeDocument/2006/relationships/hyperlink" Target="https://remit.lightning.force.com/lightning/r/Account/0012r000002u4RW/view" TargetMode="External"/><Relationship Id="rId3134" Type="http://schemas.openxmlformats.org/officeDocument/2006/relationships/hyperlink" Target="https://remit.lightning.force.com/lightning/r/Account/001RA00002jeXTt/view" TargetMode="External"/><Relationship Id="rId3341" Type="http://schemas.openxmlformats.org/officeDocument/2006/relationships/hyperlink" Target="mailto:duc.tt@altius-link.com.vn" TargetMode="External"/><Relationship Id="rId3439" Type="http://schemas.openxmlformats.org/officeDocument/2006/relationships/hyperlink" Target="https://remit.lightning.force.com/lightning/r/Account/0012r000002tuox/view" TargetMode="External"/><Relationship Id="rId262" Type="http://schemas.openxmlformats.org/officeDocument/2006/relationships/hyperlink" Target="mailto:minh.dn@altius-link.com.vn" TargetMode="External"/><Relationship Id="rId567" Type="http://schemas.openxmlformats.org/officeDocument/2006/relationships/hyperlink" Target="mailto:thuy.ln@altius-link.com.vn" TargetMode="External"/><Relationship Id="rId1197" Type="http://schemas.openxmlformats.org/officeDocument/2006/relationships/hyperlink" Target="mailto:thuy.dt@altius-link.com.vn" TargetMode="External"/><Relationship Id="rId2150" Type="http://schemas.openxmlformats.org/officeDocument/2006/relationships/hyperlink" Target="mailto:anh.np@altius-link.com.vn" TargetMode="External"/><Relationship Id="rId2248" Type="http://schemas.openxmlformats.org/officeDocument/2006/relationships/hyperlink" Target="mailto:ly.ntk@altius-link.com.vn" TargetMode="External"/><Relationship Id="rId3201" Type="http://schemas.openxmlformats.org/officeDocument/2006/relationships/hyperlink" Target="https://remit.lightning.force.com/lightning/r/Account/0012r000002tSr7/view" TargetMode="External"/><Relationship Id="rId3646" Type="http://schemas.openxmlformats.org/officeDocument/2006/relationships/hyperlink" Target="https://remit.lightning.force.com/lightning/r/Account/0012r000002syZaAAI/view" TargetMode="External"/><Relationship Id="rId122" Type="http://schemas.openxmlformats.org/officeDocument/2006/relationships/hyperlink" Target="mailto:duc.tt@altius-link.com.vn" TargetMode="External"/><Relationship Id="rId774" Type="http://schemas.openxmlformats.org/officeDocument/2006/relationships/hyperlink" Target="https://remit.lightning.force.com/lightning/r/Account/0012r000002tL07AAE/view" TargetMode="External"/><Relationship Id="rId981" Type="http://schemas.openxmlformats.org/officeDocument/2006/relationships/hyperlink" Target="mailto:huong.tl@altius-link.com.vn" TargetMode="External"/><Relationship Id="rId1057" Type="http://schemas.openxmlformats.org/officeDocument/2006/relationships/hyperlink" Target="mailto:ly.ntk@altius-link.com.vn" TargetMode="External"/><Relationship Id="rId2010" Type="http://schemas.openxmlformats.org/officeDocument/2006/relationships/hyperlink" Target="mailto:anh.np@altius-link.com.vn" TargetMode="External"/><Relationship Id="rId2455" Type="http://schemas.openxmlformats.org/officeDocument/2006/relationships/hyperlink" Target="https://remit.lightning.force.com/lightning/r/Account/0012r000009ZfBg/view" TargetMode="External"/><Relationship Id="rId2662" Type="http://schemas.openxmlformats.org/officeDocument/2006/relationships/hyperlink" Target="https://remit.lightning.force.com/lightning/r/Account/0012r00000XGWbL/view" TargetMode="External"/><Relationship Id="rId3506" Type="http://schemas.openxmlformats.org/officeDocument/2006/relationships/hyperlink" Target="https://remit.lightning.force.com/lightning/r/Account/0012r00000XIxF8/view" TargetMode="External"/><Relationship Id="rId3713" Type="http://schemas.openxmlformats.org/officeDocument/2006/relationships/hyperlink" Target="https://remit.lightning.force.com/lightning/r/Account/0012r000003NBL8/view" TargetMode="External"/><Relationship Id="rId427" Type="http://schemas.openxmlformats.org/officeDocument/2006/relationships/hyperlink" Target="https://remit.lightning.force.com/lightning/r/a05RA00001DoPGBYA3/view" TargetMode="External"/><Relationship Id="rId634" Type="http://schemas.openxmlformats.org/officeDocument/2006/relationships/hyperlink" Target="mailto:ly.ntk@altius-link.com.vn" TargetMode="External"/><Relationship Id="rId841" Type="http://schemas.openxmlformats.org/officeDocument/2006/relationships/hyperlink" Target="mailto:thuy.ln@altius-link.com.vn" TargetMode="External"/><Relationship Id="rId1264" Type="http://schemas.openxmlformats.org/officeDocument/2006/relationships/hyperlink" Target="https://remit.lightning.force.com/lightning/r/Account/0012r000007bXwt/view" TargetMode="External"/><Relationship Id="rId1471" Type="http://schemas.openxmlformats.org/officeDocument/2006/relationships/hyperlink" Target="https://remit.lightning.force.com/lightning/r/Account/001RA00002UXVkO/view" TargetMode="External"/><Relationship Id="rId1569" Type="http://schemas.openxmlformats.org/officeDocument/2006/relationships/hyperlink" Target="https://remit.lightning.force.com/lightning/r/Account/0012r000002tw2hAAA/view" TargetMode="External"/><Relationship Id="rId2108" Type="http://schemas.openxmlformats.org/officeDocument/2006/relationships/hyperlink" Target="mailto:huong.tl@altius-link.com.vn" TargetMode="External"/><Relationship Id="rId2315" Type="http://schemas.openxmlformats.org/officeDocument/2006/relationships/hyperlink" Target="mailto:nguyen.nt@altius-link.com.vn" TargetMode="External"/><Relationship Id="rId2522" Type="http://schemas.openxmlformats.org/officeDocument/2006/relationships/hyperlink" Target="mailto:duc.tt@altius-link.com.vn" TargetMode="External"/><Relationship Id="rId2967" Type="http://schemas.openxmlformats.org/officeDocument/2006/relationships/hyperlink" Target="mailto:duc.tt@altius-link.com.vn" TargetMode="External"/><Relationship Id="rId701" Type="http://schemas.openxmlformats.org/officeDocument/2006/relationships/hyperlink" Target="mailto:minh.dn@altius-link.com.vn" TargetMode="External"/><Relationship Id="rId939" Type="http://schemas.openxmlformats.org/officeDocument/2006/relationships/hyperlink" Target="https://remit.lightning.force.com/lightning/r/Account/0012r00000UAi0oAAD/view" TargetMode="External"/><Relationship Id="rId1124" Type="http://schemas.openxmlformats.org/officeDocument/2006/relationships/hyperlink" Target="https://remit.lightning.force.com/lightning/r/Account/0012r000002tlAlAAI/view" TargetMode="External"/><Relationship Id="rId1331" Type="http://schemas.openxmlformats.org/officeDocument/2006/relationships/hyperlink" Target="https://remit.lightning.force.com/lightning/r/Account/001RA00001K2is9/view" TargetMode="External"/><Relationship Id="rId1776" Type="http://schemas.openxmlformats.org/officeDocument/2006/relationships/hyperlink" Target="https://remit.lightning.force.com/lightning/r/Account/0012r000002u32t/view" TargetMode="External"/><Relationship Id="rId1983" Type="http://schemas.openxmlformats.org/officeDocument/2006/relationships/hyperlink" Target="mailto:thuy.ln@altius-link.com.vn" TargetMode="External"/><Relationship Id="rId2827" Type="http://schemas.openxmlformats.org/officeDocument/2006/relationships/hyperlink" Target="mailto:ly.ntk@altius-link.com.vn" TargetMode="External"/><Relationship Id="rId68" Type="http://schemas.openxmlformats.org/officeDocument/2006/relationships/hyperlink" Target="mailto:duc.tt@altius-link.com.vn" TargetMode="External"/><Relationship Id="rId1429" Type="http://schemas.openxmlformats.org/officeDocument/2006/relationships/hyperlink" Target="mailto:nguyen.nt@altius-link.com.vn" TargetMode="External"/><Relationship Id="rId1636" Type="http://schemas.openxmlformats.org/officeDocument/2006/relationships/hyperlink" Target="mailto:duc.tt@altius-link.com.vn" TargetMode="External"/><Relationship Id="rId1843" Type="http://schemas.openxmlformats.org/officeDocument/2006/relationships/hyperlink" Target="mailto:anh.np@altius-link.com.vn" TargetMode="External"/><Relationship Id="rId3089" Type="http://schemas.openxmlformats.org/officeDocument/2006/relationships/hyperlink" Target="mailto:anh.np@altius-link.com.vn" TargetMode="External"/><Relationship Id="rId3296" Type="http://schemas.openxmlformats.org/officeDocument/2006/relationships/hyperlink" Target="mailto:duc.tt@altius-link.com.vn" TargetMode="External"/><Relationship Id="rId1703" Type="http://schemas.openxmlformats.org/officeDocument/2006/relationships/hyperlink" Target="mailto:duc.tt@altius-link.com.vn" TargetMode="External"/><Relationship Id="rId1910" Type="http://schemas.openxmlformats.org/officeDocument/2006/relationships/hyperlink" Target="https://remit.lightning.force.com/lightning/r/Account/0012r00000OvZcq/view" TargetMode="External"/><Relationship Id="rId3156" Type="http://schemas.openxmlformats.org/officeDocument/2006/relationships/hyperlink" Target="mailto:huong.tl@altius-link.com.vn" TargetMode="External"/><Relationship Id="rId3363" Type="http://schemas.openxmlformats.org/officeDocument/2006/relationships/hyperlink" Target="mailto:duc.tt@altius-link.com.vn" TargetMode="External"/><Relationship Id="rId284" Type="http://schemas.openxmlformats.org/officeDocument/2006/relationships/hyperlink" Target="mailto:ly.ntk@altius-link.com.vn" TargetMode="External"/><Relationship Id="rId491" Type="http://schemas.openxmlformats.org/officeDocument/2006/relationships/hyperlink" Target="https://remit.lightning.force.com/lightning/r/Account/0012r000002uKOfAAM/view" TargetMode="External"/><Relationship Id="rId2172" Type="http://schemas.openxmlformats.org/officeDocument/2006/relationships/hyperlink" Target="mailto:bach.vh@altius-link.com.vn" TargetMode="External"/><Relationship Id="rId3016" Type="http://schemas.openxmlformats.org/officeDocument/2006/relationships/hyperlink" Target="https://remit.lightning.force.com/lightning/r/Account/0012r00000WCDwgAAH/view" TargetMode="External"/><Relationship Id="rId3223" Type="http://schemas.openxmlformats.org/officeDocument/2006/relationships/hyperlink" Target="https://remit.lightning.force.com/lightning/r/0012r000002uR1zAAE/view" TargetMode="External"/><Relationship Id="rId3570" Type="http://schemas.openxmlformats.org/officeDocument/2006/relationships/hyperlink" Target="https://remit.lightning.force.com/lightning/r/Account/001RA00002VKQoH/view" TargetMode="External"/><Relationship Id="rId3668" Type="http://schemas.openxmlformats.org/officeDocument/2006/relationships/hyperlink" Target="mailto:thuy.dt@altius-link.com.vn" TargetMode="External"/><Relationship Id="rId144" Type="http://schemas.openxmlformats.org/officeDocument/2006/relationships/hyperlink" Target="mailto:duc.tt@altius-link.com.vn" TargetMode="External"/><Relationship Id="rId589" Type="http://schemas.openxmlformats.org/officeDocument/2006/relationships/hyperlink" Target="mailto:thuy.ln@altius-link.com.vn" TargetMode="External"/><Relationship Id="rId796" Type="http://schemas.openxmlformats.org/officeDocument/2006/relationships/hyperlink" Target="https://remit.lightning.force.com/lightning/r/Account/0012r000003KnbV/view" TargetMode="External"/><Relationship Id="rId2477" Type="http://schemas.openxmlformats.org/officeDocument/2006/relationships/hyperlink" Target="mailto:thuy.dt@altius-link.com.vn" TargetMode="External"/><Relationship Id="rId2684" Type="http://schemas.openxmlformats.org/officeDocument/2006/relationships/hyperlink" Target="mailto:huong.pl@altius-link.com.vn" TargetMode="External"/><Relationship Id="rId3430" Type="http://schemas.openxmlformats.org/officeDocument/2006/relationships/hyperlink" Target="https://remit.lightning.force.com/lightning/r/Account/0012r00000Wr95KAAR/view" TargetMode="External"/><Relationship Id="rId3528" Type="http://schemas.openxmlformats.org/officeDocument/2006/relationships/hyperlink" Target="https://remit.lightning.force.com/lightning/r/Account/001RA00002do7tK/view" TargetMode="External"/><Relationship Id="rId3735" Type="http://schemas.openxmlformats.org/officeDocument/2006/relationships/hyperlink" Target="https://remit.lightning.force.com/lightning/r/Account/0012r000009YigAAAS/view" TargetMode="External"/><Relationship Id="rId351" Type="http://schemas.openxmlformats.org/officeDocument/2006/relationships/hyperlink" Target="mailto:anh.np@altius-link.com.vn" TargetMode="External"/><Relationship Id="rId449" Type="http://schemas.openxmlformats.org/officeDocument/2006/relationships/hyperlink" Target="https://remit.lightning.force.com/lightning/r/Account/0012r00000LtgI6AAJ/view" TargetMode="External"/><Relationship Id="rId656" Type="http://schemas.openxmlformats.org/officeDocument/2006/relationships/hyperlink" Target="mailto:tranthithanhhai315@gmail.com" TargetMode="External"/><Relationship Id="rId863" Type="http://schemas.openxmlformats.org/officeDocument/2006/relationships/hyperlink" Target="mailto:thang.nt@altius-link.com.vn" TargetMode="External"/><Relationship Id="rId1079" Type="http://schemas.openxmlformats.org/officeDocument/2006/relationships/hyperlink" Target="https://remit.lightning.force.com/lightning/r/Account/0012r000002s753AAA/view" TargetMode="External"/><Relationship Id="rId1286" Type="http://schemas.openxmlformats.org/officeDocument/2006/relationships/hyperlink" Target="https://remit.lightning.force.com/lightning/r/Account/0012r000002u3Z4AAI/view" TargetMode="External"/><Relationship Id="rId1493" Type="http://schemas.openxmlformats.org/officeDocument/2006/relationships/hyperlink" Target="mailto:thang.nt@altius-link.com.vn" TargetMode="External"/><Relationship Id="rId2032" Type="http://schemas.openxmlformats.org/officeDocument/2006/relationships/hyperlink" Target="https://remit.lightning.force.com/lightning/r/Account/0012r000002ttXv/view" TargetMode="External"/><Relationship Id="rId2337" Type="http://schemas.openxmlformats.org/officeDocument/2006/relationships/hyperlink" Target="https://remit.lightning.force.com/lightning/r/Account/0012r00000XiHOl/view" TargetMode="External"/><Relationship Id="rId2544" Type="http://schemas.openxmlformats.org/officeDocument/2006/relationships/hyperlink" Target="mailto:duc.tt@altius-link.com.vn" TargetMode="External"/><Relationship Id="rId2891" Type="http://schemas.openxmlformats.org/officeDocument/2006/relationships/hyperlink" Target="mailto:duc.tt@altius-link.com.vn" TargetMode="External"/><Relationship Id="rId2989" Type="http://schemas.openxmlformats.org/officeDocument/2006/relationships/hyperlink" Target="mailto:nguyen.nt@altius-link.com.vn" TargetMode="External"/><Relationship Id="rId211" Type="http://schemas.openxmlformats.org/officeDocument/2006/relationships/hyperlink" Target="https://remit.lightning.force.com/lightning/r/Account/0012r00000byxq5/view" TargetMode="External"/><Relationship Id="rId309" Type="http://schemas.openxmlformats.org/officeDocument/2006/relationships/hyperlink" Target="mailto:ly.ntk@altius-link.com.vn" TargetMode="External"/><Relationship Id="rId516" Type="http://schemas.openxmlformats.org/officeDocument/2006/relationships/hyperlink" Target="https://remit.lightning.force.com/lightning/r/Account/0012r000002srAk/view" TargetMode="External"/><Relationship Id="rId1146" Type="http://schemas.openxmlformats.org/officeDocument/2006/relationships/hyperlink" Target="https://remit.lightning.force.com/lightning/r/Account/0012r000002trZxAAI/view" TargetMode="External"/><Relationship Id="rId1798" Type="http://schemas.openxmlformats.org/officeDocument/2006/relationships/hyperlink" Target="mailto:thuy.dt@altius-link.com.vn" TargetMode="External"/><Relationship Id="rId2751" Type="http://schemas.openxmlformats.org/officeDocument/2006/relationships/hyperlink" Target="mailto:ly.ntk@altius-link.com.vn" TargetMode="External"/><Relationship Id="rId2849" Type="http://schemas.openxmlformats.org/officeDocument/2006/relationships/hyperlink" Target="mailto:ly.ntk@altius-link.com.vn" TargetMode="External"/><Relationship Id="rId723" Type="http://schemas.openxmlformats.org/officeDocument/2006/relationships/hyperlink" Target="mailto:minh.dn@altius-link.com.vn" TargetMode="External"/><Relationship Id="rId930" Type="http://schemas.openxmlformats.org/officeDocument/2006/relationships/hyperlink" Target="mailto:anh.np@altius-link.com.vn" TargetMode="External"/><Relationship Id="rId1006" Type="http://schemas.openxmlformats.org/officeDocument/2006/relationships/hyperlink" Target="mailto:huong.tl@altius-link.com.vn" TargetMode="External"/><Relationship Id="rId1353" Type="http://schemas.openxmlformats.org/officeDocument/2006/relationships/hyperlink" Target="mailto:duc.tt@altius-link.com.vn" TargetMode="External"/><Relationship Id="rId1560" Type="http://schemas.openxmlformats.org/officeDocument/2006/relationships/hyperlink" Target="https://remit.lightning.force.com/lightning/r/Account/001RA00001UBlGWYA1/view" TargetMode="External"/><Relationship Id="rId1658" Type="http://schemas.openxmlformats.org/officeDocument/2006/relationships/hyperlink" Target="mailto:duc.tt@altius-link.com.vn" TargetMode="External"/><Relationship Id="rId1865" Type="http://schemas.openxmlformats.org/officeDocument/2006/relationships/hyperlink" Target="https://remit.lightning.force.com/lightning/r/Account/001RA00001JjsDk/view" TargetMode="External"/><Relationship Id="rId2404" Type="http://schemas.openxmlformats.org/officeDocument/2006/relationships/hyperlink" Target="mailto:bich.dt@altius-link.com.vn" TargetMode="External"/><Relationship Id="rId2611" Type="http://schemas.openxmlformats.org/officeDocument/2006/relationships/hyperlink" Target="mailto:minh.dn@altius-link.com.vn" TargetMode="External"/><Relationship Id="rId2709" Type="http://schemas.openxmlformats.org/officeDocument/2006/relationships/hyperlink" Target="mailto:huong.pl@altius-link.com.vn" TargetMode="External"/><Relationship Id="rId1213" Type="http://schemas.openxmlformats.org/officeDocument/2006/relationships/hyperlink" Target="mailto:thuy.dt@altius-link.com.vn" TargetMode="External"/><Relationship Id="rId1420" Type="http://schemas.openxmlformats.org/officeDocument/2006/relationships/hyperlink" Target="mailto:duc.tt@altius-link.com.vn" TargetMode="External"/><Relationship Id="rId1518" Type="http://schemas.openxmlformats.org/officeDocument/2006/relationships/hyperlink" Target="https://remit.lightning.force.com/lightning/r/Account/0012r00000M4W5TAAV/view" TargetMode="External"/><Relationship Id="rId2916" Type="http://schemas.openxmlformats.org/officeDocument/2006/relationships/hyperlink" Target="mailto:duc.tt@altius-link.com.vn" TargetMode="External"/><Relationship Id="rId3080" Type="http://schemas.openxmlformats.org/officeDocument/2006/relationships/hyperlink" Target="mailto:anh.np@altius-link.com.vn" TargetMode="External"/><Relationship Id="rId1725" Type="http://schemas.openxmlformats.org/officeDocument/2006/relationships/hyperlink" Target="mailto:duc.tt@altius-link.com.vn" TargetMode="External"/><Relationship Id="rId1932" Type="http://schemas.openxmlformats.org/officeDocument/2006/relationships/hyperlink" Target="mailto:thuy.dt@altius-link.com.vn" TargetMode="External"/><Relationship Id="rId3178" Type="http://schemas.openxmlformats.org/officeDocument/2006/relationships/hyperlink" Target="mailto:huong.tl@altius-link.com.vn" TargetMode="External"/><Relationship Id="rId3385" Type="http://schemas.openxmlformats.org/officeDocument/2006/relationships/hyperlink" Target="https://remit.lightning.force.com/lightning/r/Account/0012r00000WChGjAAL/view" TargetMode="External"/><Relationship Id="rId3592" Type="http://schemas.openxmlformats.org/officeDocument/2006/relationships/hyperlink" Target="https://remit.lightning.force.com/lightning/r/Account/0012r000002uBTG/view" TargetMode="External"/><Relationship Id="rId17" Type="http://schemas.openxmlformats.org/officeDocument/2006/relationships/hyperlink" Target="https://remit.lightning.force.com/lightning/r/Contact/003RA00001RFOy4YAH/view" TargetMode="External"/><Relationship Id="rId2194" Type="http://schemas.openxmlformats.org/officeDocument/2006/relationships/hyperlink" Target="https://remit.lightning.force.com/lightning/r/Account/001RA00001L5iLl/view" TargetMode="External"/><Relationship Id="rId3038" Type="http://schemas.openxmlformats.org/officeDocument/2006/relationships/hyperlink" Target="mailto:minh.dn@altius-link.com.vn" TargetMode="External"/><Relationship Id="rId3245" Type="http://schemas.openxmlformats.org/officeDocument/2006/relationships/hyperlink" Target="mailto:thuy.ln@altius-link.com.vn" TargetMode="External"/><Relationship Id="rId3452" Type="http://schemas.openxmlformats.org/officeDocument/2006/relationships/hyperlink" Target="mailto:bich.dt@altius-link.com.vn" TargetMode="External"/><Relationship Id="rId166" Type="http://schemas.openxmlformats.org/officeDocument/2006/relationships/hyperlink" Target="mailto:duc.tt@altius-link.com.vn" TargetMode="External"/><Relationship Id="rId373" Type="http://schemas.openxmlformats.org/officeDocument/2006/relationships/hyperlink" Target="mailto:anh.np@altius-link.com.vn" TargetMode="External"/><Relationship Id="rId580" Type="http://schemas.openxmlformats.org/officeDocument/2006/relationships/hyperlink" Target="mailto:thuy.ln@altius-link.com.vn" TargetMode="External"/><Relationship Id="rId2054" Type="http://schemas.openxmlformats.org/officeDocument/2006/relationships/hyperlink" Target="https://remit.lightning.force.com/lightning/r/Account/0012r00000OyW6m/view" TargetMode="External"/><Relationship Id="rId2261" Type="http://schemas.openxmlformats.org/officeDocument/2006/relationships/hyperlink" Target="mailto:ly.ntk@altius-link.com.vn" TargetMode="External"/><Relationship Id="rId2499" Type="http://schemas.openxmlformats.org/officeDocument/2006/relationships/hyperlink" Target="mailto:thuy.dt@altius-link.com.vn" TargetMode="External"/><Relationship Id="rId3105" Type="http://schemas.openxmlformats.org/officeDocument/2006/relationships/hyperlink" Target="https://remit.lightning.force.com/lightning/r/Account/0012r000002uL7LAAU/view" TargetMode="External"/><Relationship Id="rId3312" Type="http://schemas.openxmlformats.org/officeDocument/2006/relationships/hyperlink" Target="mailto:duc.tt@altius-link.com.vn" TargetMode="External"/><Relationship Id="rId1" Type="http://schemas.openxmlformats.org/officeDocument/2006/relationships/hyperlink" Target="https://remit.lightning.force.com/lightning/r/Account/0012r000002uAgvAAE/view" TargetMode="External"/><Relationship Id="rId233" Type="http://schemas.openxmlformats.org/officeDocument/2006/relationships/hyperlink" Target="https://remit.lightning.force.com/lightning/r/Account/0012r00000LuGM9AAN/view" TargetMode="External"/><Relationship Id="rId440" Type="http://schemas.openxmlformats.org/officeDocument/2006/relationships/hyperlink" Target="https://remit.lightning.force.com/lightning/r/Account/0012r00000U97kDAAR/view" TargetMode="External"/><Relationship Id="rId678" Type="http://schemas.openxmlformats.org/officeDocument/2006/relationships/hyperlink" Target="mailto:minh.dn@altius-link.com.vn" TargetMode="External"/><Relationship Id="rId885" Type="http://schemas.openxmlformats.org/officeDocument/2006/relationships/hyperlink" Target="https://remit.lightning.force.com/lightning/r/Account/0012r00000LtsHK/view" TargetMode="External"/><Relationship Id="rId1070" Type="http://schemas.openxmlformats.org/officeDocument/2006/relationships/hyperlink" Target="mailto:ly.ntk@altius-link.com.vn" TargetMode="External"/><Relationship Id="rId2121" Type="http://schemas.openxmlformats.org/officeDocument/2006/relationships/hyperlink" Target="mailto:bich.dt@altius-link.com.vn" TargetMode="External"/><Relationship Id="rId2359" Type="http://schemas.openxmlformats.org/officeDocument/2006/relationships/hyperlink" Target="https://remit.lightning.force.com/lightning/r/Account/001RA00001CMFY8YAP/view" TargetMode="External"/><Relationship Id="rId2566" Type="http://schemas.openxmlformats.org/officeDocument/2006/relationships/hyperlink" Target="mailto:duc.tt@altius-link.com.vn" TargetMode="External"/><Relationship Id="rId2773" Type="http://schemas.openxmlformats.org/officeDocument/2006/relationships/hyperlink" Target="https://remit.lightning.force.com/lightning/r/Account/0012r00000Wsbkw/view" TargetMode="External"/><Relationship Id="rId2980" Type="http://schemas.openxmlformats.org/officeDocument/2006/relationships/hyperlink" Target="mailto:nguyen.nt@altius-link.com.vn" TargetMode="External"/><Relationship Id="rId3617" Type="http://schemas.openxmlformats.org/officeDocument/2006/relationships/hyperlink" Target="mailto:thuy.dt@altius-link.com.vn" TargetMode="External"/><Relationship Id="rId300" Type="http://schemas.openxmlformats.org/officeDocument/2006/relationships/hyperlink" Target="https://remit.lightning.force.com/lightning/r/Account/0012r00000XGWbQ/view" TargetMode="External"/><Relationship Id="rId538" Type="http://schemas.openxmlformats.org/officeDocument/2006/relationships/hyperlink" Target="https://remit.lightning.force.com/lightning/r/Account/0012r000002tc6u/view" TargetMode="External"/><Relationship Id="rId745" Type="http://schemas.openxmlformats.org/officeDocument/2006/relationships/hyperlink" Target="mailto:huong.pl@altius-link.com.vn" TargetMode="External"/><Relationship Id="rId952" Type="http://schemas.openxmlformats.org/officeDocument/2006/relationships/hyperlink" Target="mailto:anh.np@altius-link.com.vn" TargetMode="External"/><Relationship Id="rId1168" Type="http://schemas.openxmlformats.org/officeDocument/2006/relationships/hyperlink" Target="mailto:thuy.dt@altius-link.com.vn" TargetMode="External"/><Relationship Id="rId1375" Type="http://schemas.openxmlformats.org/officeDocument/2006/relationships/hyperlink" Target="mailto:duc.tt@altius-link.com.vn" TargetMode="External"/><Relationship Id="rId1582" Type="http://schemas.openxmlformats.org/officeDocument/2006/relationships/hyperlink" Target="https://remit.lightning.force.com/lightning/r/Account/0012r00000Xkfi4AAB/view" TargetMode="External"/><Relationship Id="rId2219" Type="http://schemas.openxmlformats.org/officeDocument/2006/relationships/hyperlink" Target="https://remit.lightning.force.com/lightning/r/Contact/003RA00001hHy3ZYAS/view" TargetMode="External"/><Relationship Id="rId2426" Type="http://schemas.openxmlformats.org/officeDocument/2006/relationships/hyperlink" Target="mailto:huong.tl@altius-link.com.vn" TargetMode="External"/><Relationship Id="rId2633" Type="http://schemas.openxmlformats.org/officeDocument/2006/relationships/hyperlink" Target="https://remit.lightning.force.com/lightning/r/Account/0012r000002sVJd/view" TargetMode="External"/><Relationship Id="rId81" Type="http://schemas.openxmlformats.org/officeDocument/2006/relationships/hyperlink" Target="mailto:duc.tt@altius-link.com.vn" TargetMode="External"/><Relationship Id="rId605" Type="http://schemas.openxmlformats.org/officeDocument/2006/relationships/hyperlink" Target="mailto:ly.ntk@altius-link.com.vn" TargetMode="External"/><Relationship Id="rId812" Type="http://schemas.openxmlformats.org/officeDocument/2006/relationships/hyperlink" Target="https://remit.lightning.force.com/lightning/r/Account/0012r000002tU2A/view" TargetMode="External"/><Relationship Id="rId1028" Type="http://schemas.openxmlformats.org/officeDocument/2006/relationships/hyperlink" Target="mailto:huong.pl@altius-link.com.vn" TargetMode="External"/><Relationship Id="rId1235" Type="http://schemas.openxmlformats.org/officeDocument/2006/relationships/hyperlink" Target="mailto:thuy.ln@altius-link.com.vn" TargetMode="External"/><Relationship Id="rId1442" Type="http://schemas.openxmlformats.org/officeDocument/2006/relationships/hyperlink" Target="https://remit.lightning.force.com/lightning/r/Account/0012r00000LuslGAAR/view" TargetMode="External"/><Relationship Id="rId1887" Type="http://schemas.openxmlformats.org/officeDocument/2006/relationships/hyperlink" Target="https://remit.lightning.force.com/lightning/r/Account/0012r000002uDLC/view" TargetMode="External"/><Relationship Id="rId2840" Type="http://schemas.openxmlformats.org/officeDocument/2006/relationships/hyperlink" Target="mailto:ly.ntk@altius-link.com.vn" TargetMode="External"/><Relationship Id="rId2938" Type="http://schemas.openxmlformats.org/officeDocument/2006/relationships/hyperlink" Target="mailto:duc.tt@altius-link.com.vn" TargetMode="External"/><Relationship Id="rId1302" Type="http://schemas.openxmlformats.org/officeDocument/2006/relationships/hyperlink" Target="https://remit.lightning.force.com/lightning/r/a05RA00001EJEptYAH/view" TargetMode="External"/><Relationship Id="rId1747" Type="http://schemas.openxmlformats.org/officeDocument/2006/relationships/hyperlink" Target="https://remit.lightning.force.com/lightning/r/Account/001RA00002VKQoHYAX/view" TargetMode="External"/><Relationship Id="rId1954" Type="http://schemas.openxmlformats.org/officeDocument/2006/relationships/hyperlink" Target="mailto:thuy.dt@altius-link.com.vn" TargetMode="External"/><Relationship Id="rId2700" Type="http://schemas.openxmlformats.org/officeDocument/2006/relationships/hyperlink" Target="mailto:huong.pl@altius-link.com.vn" TargetMode="External"/><Relationship Id="rId39" Type="http://schemas.openxmlformats.org/officeDocument/2006/relationships/hyperlink" Target="https://remit.lightning.force.com/lightning/r/Contact/0032r00000YeIMgAAN/view" TargetMode="External"/><Relationship Id="rId1607" Type="http://schemas.openxmlformats.org/officeDocument/2006/relationships/hyperlink" Target="mailto:duc.tt@altius-link.com.vn" TargetMode="External"/><Relationship Id="rId1814" Type="http://schemas.openxmlformats.org/officeDocument/2006/relationships/hyperlink" Target="mailto:bich.dt@altius-link.com.vn" TargetMode="External"/><Relationship Id="rId3267" Type="http://schemas.openxmlformats.org/officeDocument/2006/relationships/hyperlink" Target="mailto:duc.tt@altius-link.com.vn" TargetMode="External"/><Relationship Id="rId188" Type="http://schemas.openxmlformats.org/officeDocument/2006/relationships/hyperlink" Target="https://remit.lightning.force.com/lightning/r/Account/0012r000002td4uAAA/view" TargetMode="External"/><Relationship Id="rId395" Type="http://schemas.openxmlformats.org/officeDocument/2006/relationships/hyperlink" Target="https://remit.lightning.force.com/lightning/r/Account/0012r00000Z6IVyAAN/view" TargetMode="External"/><Relationship Id="rId2076" Type="http://schemas.openxmlformats.org/officeDocument/2006/relationships/hyperlink" Target="https://remit.lightning.force.com/lightning/r/Account/001Ic000002WWwJIAW/view" TargetMode="External"/><Relationship Id="rId3474" Type="http://schemas.openxmlformats.org/officeDocument/2006/relationships/hyperlink" Target="mailto:bich.dt@altius-link.com.vn" TargetMode="External"/><Relationship Id="rId3681" Type="http://schemas.openxmlformats.org/officeDocument/2006/relationships/hyperlink" Target="mailto:bach.vh@altius-link.com.vn" TargetMode="External"/><Relationship Id="rId2283" Type="http://schemas.openxmlformats.org/officeDocument/2006/relationships/hyperlink" Target="mailto:thuy.ln@altius-link.com.vn" TargetMode="External"/><Relationship Id="rId2490" Type="http://schemas.openxmlformats.org/officeDocument/2006/relationships/hyperlink" Target="mailto:thuy.dt@altius-link.com.vn" TargetMode="External"/><Relationship Id="rId2588" Type="http://schemas.openxmlformats.org/officeDocument/2006/relationships/hyperlink" Target="https://remit.lightning.force.com/lightning/r/Account/0012r000002t00UAAQ/view" TargetMode="External"/><Relationship Id="rId3127" Type="http://schemas.openxmlformats.org/officeDocument/2006/relationships/hyperlink" Target="https://remit.lightning.force.com/lightning/r/Account/0012r00000WArW0AAL/view" TargetMode="External"/><Relationship Id="rId3334" Type="http://schemas.openxmlformats.org/officeDocument/2006/relationships/hyperlink" Target="mailto:duc.tt@altius-link.com.vn" TargetMode="External"/><Relationship Id="rId3541" Type="http://schemas.openxmlformats.org/officeDocument/2006/relationships/hyperlink" Target="https://remit.lightning.force.com/lightning/r/Account/0012r00000Ovv2W/view" TargetMode="External"/><Relationship Id="rId255" Type="http://schemas.openxmlformats.org/officeDocument/2006/relationships/hyperlink" Target="https://remit.lightning.force.com/lightning/r/Account/0012r00000LvBYGAA3/view" TargetMode="External"/><Relationship Id="rId462" Type="http://schemas.openxmlformats.org/officeDocument/2006/relationships/hyperlink" Target="https://remit.lightning.force.com/lightning/r/Account/0012r000002u3YSAAY/view" TargetMode="External"/><Relationship Id="rId1092" Type="http://schemas.openxmlformats.org/officeDocument/2006/relationships/hyperlink" Target="https://remit.lightning.force.com/lightning/r/Account/0012r000002tt23AAA/view" TargetMode="External"/><Relationship Id="rId1397" Type="http://schemas.openxmlformats.org/officeDocument/2006/relationships/hyperlink" Target="mailto:duc.tt@altius-link.com.vn" TargetMode="External"/><Relationship Id="rId2143" Type="http://schemas.openxmlformats.org/officeDocument/2006/relationships/hyperlink" Target="mailto:anh.np@altius-link.com.vn" TargetMode="External"/><Relationship Id="rId2350" Type="http://schemas.openxmlformats.org/officeDocument/2006/relationships/hyperlink" Target="https://remit.lightning.force.com/lightning/r/Account/001Ic000007dAib/view" TargetMode="External"/><Relationship Id="rId2795" Type="http://schemas.openxmlformats.org/officeDocument/2006/relationships/hyperlink" Target="mailto:thuy.ln@altius-link.com.vn" TargetMode="External"/><Relationship Id="rId3401" Type="http://schemas.openxmlformats.org/officeDocument/2006/relationships/hyperlink" Target="mailto:minh.dn@altius-link.com.vn" TargetMode="External"/><Relationship Id="rId3639" Type="http://schemas.openxmlformats.org/officeDocument/2006/relationships/hyperlink" Target="https://remit.lightning.force.com/lightning/r/Account/001Ic000007bhvqIAA/view" TargetMode="External"/><Relationship Id="rId115" Type="http://schemas.openxmlformats.org/officeDocument/2006/relationships/hyperlink" Target="mailto:duc.tt@altius-link.com.vn" TargetMode="External"/><Relationship Id="rId322" Type="http://schemas.openxmlformats.org/officeDocument/2006/relationships/hyperlink" Target="mailto:ly.ntk@altius-link.com.vn" TargetMode="External"/><Relationship Id="rId767" Type="http://schemas.openxmlformats.org/officeDocument/2006/relationships/hyperlink" Target="https://remit.lightning.force.com/lightning/r/Account/001RA00002AqRqO/view" TargetMode="External"/><Relationship Id="rId974" Type="http://schemas.openxmlformats.org/officeDocument/2006/relationships/hyperlink" Target="mailto:huong.tl@altius-link.com.vn" TargetMode="External"/><Relationship Id="rId2003" Type="http://schemas.openxmlformats.org/officeDocument/2006/relationships/hyperlink" Target="mailto:anh.np@altius-link.com.vn" TargetMode="External"/><Relationship Id="rId2210" Type="http://schemas.openxmlformats.org/officeDocument/2006/relationships/hyperlink" Target="https://remit.lightning.force.com/lightning/r/Account/001RA000029GE5h/view" TargetMode="External"/><Relationship Id="rId2448" Type="http://schemas.openxmlformats.org/officeDocument/2006/relationships/hyperlink" Target="https://remit.lightning.force.com/lightning/r/Account/0012r00000M2E28AAF/view" TargetMode="External"/><Relationship Id="rId2655" Type="http://schemas.openxmlformats.org/officeDocument/2006/relationships/hyperlink" Target="https://remit.lightning.force.com/lightning/r/Account/0012r000002tUuj/view" TargetMode="External"/><Relationship Id="rId2862" Type="http://schemas.openxmlformats.org/officeDocument/2006/relationships/hyperlink" Target="mailto:ly.ntk@altius-link.com.vn" TargetMode="External"/><Relationship Id="rId3706" Type="http://schemas.openxmlformats.org/officeDocument/2006/relationships/hyperlink" Target="mailto:ly.ntk@altius-link.com.vn" TargetMode="External"/><Relationship Id="rId627" Type="http://schemas.openxmlformats.org/officeDocument/2006/relationships/hyperlink" Target="mailto:ly.ntk@altius-link.com.vn" TargetMode="External"/><Relationship Id="rId834" Type="http://schemas.openxmlformats.org/officeDocument/2006/relationships/hyperlink" Target="mailto:thuy.ln@altius-link.com.vn" TargetMode="External"/><Relationship Id="rId1257" Type="http://schemas.openxmlformats.org/officeDocument/2006/relationships/hyperlink" Target="https://remit.lightning.force.com/lightning/r/0012r00000M4BcIAAV/view" TargetMode="External"/><Relationship Id="rId1464" Type="http://schemas.openxmlformats.org/officeDocument/2006/relationships/hyperlink" Target="https://remit.lightning.force.com/lightning/r/Account/0012r000002tbdc/view" TargetMode="External"/><Relationship Id="rId1671" Type="http://schemas.openxmlformats.org/officeDocument/2006/relationships/hyperlink" Target="mailto:duc.tt@altius-link.com.vn" TargetMode="External"/><Relationship Id="rId2308" Type="http://schemas.openxmlformats.org/officeDocument/2006/relationships/hyperlink" Target="mailto:nguyen.nt@altius-link.com.vn" TargetMode="External"/><Relationship Id="rId2515" Type="http://schemas.openxmlformats.org/officeDocument/2006/relationships/hyperlink" Target="mailto:duc.tt@altius-link.com.vn" TargetMode="External"/><Relationship Id="rId2722" Type="http://schemas.openxmlformats.org/officeDocument/2006/relationships/hyperlink" Target="mailto:ly.ntk@altius-link.com.vn" TargetMode="External"/><Relationship Id="rId901" Type="http://schemas.openxmlformats.org/officeDocument/2006/relationships/hyperlink" Target="mailto:anh.np@altius-link.com.vn" TargetMode="External"/><Relationship Id="rId1117" Type="http://schemas.openxmlformats.org/officeDocument/2006/relationships/hyperlink" Target="https://remit.lightning.force.com/lightning/r/Account/0012r00000ZsPO4/view" TargetMode="External"/><Relationship Id="rId1324" Type="http://schemas.openxmlformats.org/officeDocument/2006/relationships/hyperlink" Target="https://remit.lightning.force.com/lightning/r/Account/0012r00000UBRbt/view" TargetMode="External"/><Relationship Id="rId1531" Type="http://schemas.openxmlformats.org/officeDocument/2006/relationships/hyperlink" Target="https://remit.lightning.force.com/lightning/r/Account/0012r000002s78tAAA/view" TargetMode="External"/><Relationship Id="rId1769" Type="http://schemas.openxmlformats.org/officeDocument/2006/relationships/hyperlink" Target="https://remit.lightning.force.com/lightning/r/Account/001RA000020F3ZK/view" TargetMode="External"/><Relationship Id="rId1976" Type="http://schemas.openxmlformats.org/officeDocument/2006/relationships/hyperlink" Target="mailto:thuy.ln@altius-link.com.vn" TargetMode="External"/><Relationship Id="rId3191" Type="http://schemas.openxmlformats.org/officeDocument/2006/relationships/hyperlink" Target="https://remit.lightning.force.com/lightning/r/Account/001RA00002ityXbYAI/view" TargetMode="External"/><Relationship Id="rId30" Type="http://schemas.openxmlformats.org/officeDocument/2006/relationships/hyperlink" Target="https://remit.lightning.force.com/lightning/r/Account/0012r00000XlF7D/view" TargetMode="External"/><Relationship Id="rId1629" Type="http://schemas.openxmlformats.org/officeDocument/2006/relationships/hyperlink" Target="mailto:duc.tt@altius-link.com.vn" TargetMode="External"/><Relationship Id="rId1836" Type="http://schemas.openxmlformats.org/officeDocument/2006/relationships/hyperlink" Target="mailto:bich.dt@altius-link.com.vn" TargetMode="External"/><Relationship Id="rId3289" Type="http://schemas.openxmlformats.org/officeDocument/2006/relationships/hyperlink" Target="mailto:duc.tt@altius-link.com.vn" TargetMode="External"/><Relationship Id="rId3496" Type="http://schemas.openxmlformats.org/officeDocument/2006/relationships/hyperlink" Target="mailto:nguyen.nt@altius-link.com.vn" TargetMode="External"/><Relationship Id="rId1903" Type="http://schemas.openxmlformats.org/officeDocument/2006/relationships/hyperlink" Target="https://remit.lightning.force.com/lightning/r/Account/001RA00002SngY9/view" TargetMode="External"/><Relationship Id="rId2098" Type="http://schemas.openxmlformats.org/officeDocument/2006/relationships/hyperlink" Target="mailto:huong.tl@altius-link.com.vn" TargetMode="External"/><Relationship Id="rId3051" Type="http://schemas.openxmlformats.org/officeDocument/2006/relationships/hyperlink" Target="mailto:anh.np@altius-link.com.vn" TargetMode="External"/><Relationship Id="rId3149" Type="http://schemas.openxmlformats.org/officeDocument/2006/relationships/hyperlink" Target="mailto:huong.tl@altius-link.com.vn" TargetMode="External"/><Relationship Id="rId3356" Type="http://schemas.openxmlformats.org/officeDocument/2006/relationships/hyperlink" Target="mailto:duc.tt@altius-link.com.vn" TargetMode="External"/><Relationship Id="rId3563" Type="http://schemas.openxmlformats.org/officeDocument/2006/relationships/hyperlink" Target="https://remit.lightning.force.com/lightning/r/Account/001RA00002P9s1rYAB/view" TargetMode="External"/><Relationship Id="rId277" Type="http://schemas.openxmlformats.org/officeDocument/2006/relationships/hyperlink" Target="mailto:minh.dn@altius-link.com.vn" TargetMode="External"/><Relationship Id="rId484" Type="http://schemas.openxmlformats.org/officeDocument/2006/relationships/hyperlink" Target="https://remit.lightning.force.com/lightning/r/0012r000002rbxjAAA/view" TargetMode="External"/><Relationship Id="rId2165" Type="http://schemas.openxmlformats.org/officeDocument/2006/relationships/hyperlink" Target="mailto:huong.tl@altius-link.com.vn" TargetMode="External"/><Relationship Id="rId3009" Type="http://schemas.openxmlformats.org/officeDocument/2006/relationships/hyperlink" Target="https://remit.lightning.force.com/lightning/r/Account/001Ic0000047e2jIAA/view" TargetMode="External"/><Relationship Id="rId3216" Type="http://schemas.openxmlformats.org/officeDocument/2006/relationships/hyperlink" Target="https://remit.lightning.force.com/lightning/r/Account/001RA00002f6fhV/view" TargetMode="External"/><Relationship Id="rId137" Type="http://schemas.openxmlformats.org/officeDocument/2006/relationships/hyperlink" Target="mailto:duc.tt@altius-link.com.vn" TargetMode="External"/><Relationship Id="rId344" Type="http://schemas.openxmlformats.org/officeDocument/2006/relationships/hyperlink" Target="mailto:anh.np@altius-link.com.vn" TargetMode="External"/><Relationship Id="rId691" Type="http://schemas.openxmlformats.org/officeDocument/2006/relationships/hyperlink" Target="https://remit.lightning.force.com/lightning/r/Account/0012r00000Zq6qvAAB/view" TargetMode="External"/><Relationship Id="rId789" Type="http://schemas.openxmlformats.org/officeDocument/2006/relationships/hyperlink" Target="https://remit.lightning.force.com/lightning/r/Account/0012r00000YPaFaAAL/view" TargetMode="External"/><Relationship Id="rId996" Type="http://schemas.openxmlformats.org/officeDocument/2006/relationships/hyperlink" Target="mailto:huong.tl@altius-link.com.vn" TargetMode="External"/><Relationship Id="rId2025" Type="http://schemas.openxmlformats.org/officeDocument/2006/relationships/hyperlink" Target="https://remit.lightning.force.com/lightning/r/Account/001RA00002bzPpdYAE/view" TargetMode="External"/><Relationship Id="rId2372" Type="http://schemas.openxmlformats.org/officeDocument/2006/relationships/hyperlink" Target="https://remit.lightning.force.com/lightning/r/Account/0012r0000097VVo/view" TargetMode="External"/><Relationship Id="rId2677" Type="http://schemas.openxmlformats.org/officeDocument/2006/relationships/hyperlink" Target="mailto:huong.pl@altius-link.com.vn" TargetMode="External"/><Relationship Id="rId2884" Type="http://schemas.openxmlformats.org/officeDocument/2006/relationships/hyperlink" Target="mailto:duc.tt@altius-link.com.vn" TargetMode="External"/><Relationship Id="rId3423" Type="http://schemas.openxmlformats.org/officeDocument/2006/relationships/hyperlink" Target="https://remit.lightning.force.com/lightning/r/Account/0012r00000XG784AAD/view" TargetMode="External"/><Relationship Id="rId3630" Type="http://schemas.openxmlformats.org/officeDocument/2006/relationships/hyperlink" Target="https://remit.lightning.force.com/lightning/r/Account/0012r000002t9HOAAY/view" TargetMode="External"/><Relationship Id="rId3728" Type="http://schemas.openxmlformats.org/officeDocument/2006/relationships/hyperlink" Target="mailto:nguyen.nt@altius-link.com.vn" TargetMode="External"/><Relationship Id="rId551" Type="http://schemas.openxmlformats.org/officeDocument/2006/relationships/hyperlink" Target="https://remit.lightning.force.com/lightning/r/Account/0012r000002sKVp/view" TargetMode="External"/><Relationship Id="rId649" Type="http://schemas.openxmlformats.org/officeDocument/2006/relationships/hyperlink" Target="mailto:ly.ntk@altius-link.com.vn" TargetMode="External"/><Relationship Id="rId856" Type="http://schemas.openxmlformats.org/officeDocument/2006/relationships/hyperlink" Target="mailto:thuy.ln@altius-link.com.vn" TargetMode="External"/><Relationship Id="rId1181" Type="http://schemas.openxmlformats.org/officeDocument/2006/relationships/hyperlink" Target="mailto:thuy.dt@altius-link.com.vn" TargetMode="External"/><Relationship Id="rId1279" Type="http://schemas.openxmlformats.org/officeDocument/2006/relationships/hyperlink" Target="mailto:bich.dt@altius-link.com.vn" TargetMode="External"/><Relationship Id="rId1486" Type="http://schemas.openxmlformats.org/officeDocument/2006/relationships/hyperlink" Target="mailto:thang.nt@altius-link.com.vn" TargetMode="External"/><Relationship Id="rId2232" Type="http://schemas.openxmlformats.org/officeDocument/2006/relationships/hyperlink" Target="mailto:ly.ntk@altius-link.com.vn" TargetMode="External"/><Relationship Id="rId2537" Type="http://schemas.openxmlformats.org/officeDocument/2006/relationships/hyperlink" Target="mailto:duc.tt@altius-link.com.vn" TargetMode="External"/><Relationship Id="rId204" Type="http://schemas.openxmlformats.org/officeDocument/2006/relationships/hyperlink" Target="https://remit.lightning.force.com/lightning/r/Account/0012r000002tNrO/view" TargetMode="External"/><Relationship Id="rId411" Type="http://schemas.openxmlformats.org/officeDocument/2006/relationships/hyperlink" Target="https://remit.lightning.force.com/lightning/r/Account/0012r00000YOMAHAA5/view" TargetMode="External"/><Relationship Id="rId509" Type="http://schemas.openxmlformats.org/officeDocument/2006/relationships/hyperlink" Target="https://remit.lightning.force.com/lightning/r/Account/0012r000002tdHeAAI/view" TargetMode="External"/><Relationship Id="rId1041" Type="http://schemas.openxmlformats.org/officeDocument/2006/relationships/hyperlink" Target="mailto:huong.pl@altius-link.com.vn" TargetMode="External"/><Relationship Id="rId1139" Type="http://schemas.openxmlformats.org/officeDocument/2006/relationships/hyperlink" Target="https://remit.lightning.force.com/lightning/r/Account/0012r00000OveI1/view" TargetMode="External"/><Relationship Id="rId1346" Type="http://schemas.openxmlformats.org/officeDocument/2006/relationships/hyperlink" Target="mailto:duc.tt@altius-link.com.vn" TargetMode="External"/><Relationship Id="rId1693" Type="http://schemas.openxmlformats.org/officeDocument/2006/relationships/hyperlink" Target="mailto:duc.tt@altius-link.com.vn" TargetMode="External"/><Relationship Id="rId1998" Type="http://schemas.openxmlformats.org/officeDocument/2006/relationships/hyperlink" Target="mailto:thang.nt@altius-link.com.vn" TargetMode="External"/><Relationship Id="rId2744" Type="http://schemas.openxmlformats.org/officeDocument/2006/relationships/hyperlink" Target="https://remit.lightning.force.com/lightning/r/Account/0012r000002sFoq/view" TargetMode="External"/><Relationship Id="rId2951" Type="http://schemas.openxmlformats.org/officeDocument/2006/relationships/hyperlink" Target="mailto:duc.tt@altius-link.com.vn" TargetMode="External"/><Relationship Id="rId716" Type="http://schemas.openxmlformats.org/officeDocument/2006/relationships/hyperlink" Target="https://remit.lightning.force.com/lightning/r/Account/0012r000002sBF2/view" TargetMode="External"/><Relationship Id="rId923" Type="http://schemas.openxmlformats.org/officeDocument/2006/relationships/hyperlink" Target="mailto:anh.np@altius-link.com.vn" TargetMode="External"/><Relationship Id="rId1553" Type="http://schemas.openxmlformats.org/officeDocument/2006/relationships/hyperlink" Target="https://remit.lightning.force.com/lightning/r/Account/0012r000002tbHgAAI/view" TargetMode="External"/><Relationship Id="rId1760" Type="http://schemas.openxmlformats.org/officeDocument/2006/relationships/hyperlink" Target="mailto:thuy.dt@altius-link.com.vn" TargetMode="External"/><Relationship Id="rId1858" Type="http://schemas.openxmlformats.org/officeDocument/2006/relationships/hyperlink" Target="mailto:anh.np@altius-link.com.vn" TargetMode="External"/><Relationship Id="rId2604" Type="http://schemas.openxmlformats.org/officeDocument/2006/relationships/hyperlink" Target="mailto:minh.dn@altius-link.com.vn" TargetMode="External"/><Relationship Id="rId2811" Type="http://schemas.openxmlformats.org/officeDocument/2006/relationships/hyperlink" Target="mailto:thuy.ln@altius-link.com.vn" TargetMode="External"/><Relationship Id="rId52" Type="http://schemas.openxmlformats.org/officeDocument/2006/relationships/hyperlink" Target="mailto:huong.pl@altius-link.com.vn" TargetMode="External"/><Relationship Id="rId1206" Type="http://schemas.openxmlformats.org/officeDocument/2006/relationships/hyperlink" Target="mailto:thuy.dt@altius-link.com.vn" TargetMode="External"/><Relationship Id="rId1413" Type="http://schemas.openxmlformats.org/officeDocument/2006/relationships/hyperlink" Target="mailto:duc.tt@altius-link.com.vn" TargetMode="External"/><Relationship Id="rId1620" Type="http://schemas.openxmlformats.org/officeDocument/2006/relationships/hyperlink" Target="mailto:duc.tt@altius-link.com.vn" TargetMode="External"/><Relationship Id="rId2909" Type="http://schemas.openxmlformats.org/officeDocument/2006/relationships/hyperlink" Target="mailto:duc.tt@altius-link.com.vn" TargetMode="External"/><Relationship Id="rId3073" Type="http://schemas.openxmlformats.org/officeDocument/2006/relationships/hyperlink" Target="mailto:anh.np@altius-link.com.vn" TargetMode="External"/><Relationship Id="rId3280" Type="http://schemas.openxmlformats.org/officeDocument/2006/relationships/hyperlink" Target="mailto:duc.tt@altius-link.com.vn" TargetMode="External"/><Relationship Id="rId1718" Type="http://schemas.openxmlformats.org/officeDocument/2006/relationships/hyperlink" Target="mailto:duc.tt@altius-link.com.vn" TargetMode="External"/><Relationship Id="rId1925" Type="http://schemas.openxmlformats.org/officeDocument/2006/relationships/hyperlink" Target="mailto:thuy.dt@altius-link.com.vn" TargetMode="External"/><Relationship Id="rId3140" Type="http://schemas.openxmlformats.org/officeDocument/2006/relationships/hyperlink" Target="https://remit.lightning.force.com/lightning/r/Account/0012r00000977Ak/view" TargetMode="External"/><Relationship Id="rId3378" Type="http://schemas.openxmlformats.org/officeDocument/2006/relationships/hyperlink" Target="https://remit.lightning.force.com/lightning/r/Account/0012r00000Luso1AAB/view" TargetMode="External"/><Relationship Id="rId3585" Type="http://schemas.openxmlformats.org/officeDocument/2006/relationships/hyperlink" Target="https://remit.lightning.force.com/lightning/r/Account/0012r00000YQR3IAAX/view" TargetMode="External"/><Relationship Id="rId299" Type="http://schemas.openxmlformats.org/officeDocument/2006/relationships/hyperlink" Target="mailto:ly.ntk@altius-link.com.vn" TargetMode="External"/><Relationship Id="rId2187" Type="http://schemas.openxmlformats.org/officeDocument/2006/relationships/hyperlink" Target="mailto:thang.nt@altius-link.com.vn" TargetMode="External"/><Relationship Id="rId2394" Type="http://schemas.openxmlformats.org/officeDocument/2006/relationships/hyperlink" Target="mailto:bich.dt@altius-link.com.vn" TargetMode="External"/><Relationship Id="rId3238" Type="http://schemas.openxmlformats.org/officeDocument/2006/relationships/hyperlink" Target="mailto:thuy.ln@altius-link.com.vn" TargetMode="External"/><Relationship Id="rId3445" Type="http://schemas.openxmlformats.org/officeDocument/2006/relationships/hyperlink" Target="https://remit.lightning.force.com/lightning/r/Account/0012r000002uB5K/view" TargetMode="External"/><Relationship Id="rId3652" Type="http://schemas.openxmlformats.org/officeDocument/2006/relationships/hyperlink" Target="https://remit.lightning.force.com/lightning/r/Account/0012r000002ty07AAA/view" TargetMode="External"/><Relationship Id="rId159" Type="http://schemas.openxmlformats.org/officeDocument/2006/relationships/hyperlink" Target="mailto:duc.tt@altius-link.com.vn" TargetMode="External"/><Relationship Id="rId366" Type="http://schemas.openxmlformats.org/officeDocument/2006/relationships/hyperlink" Target="mailto:anh.np@altius-link.com.vn" TargetMode="External"/><Relationship Id="rId573" Type="http://schemas.openxmlformats.org/officeDocument/2006/relationships/hyperlink" Target="mailto:thuy.ln@altius-link.com.vn" TargetMode="External"/><Relationship Id="rId780" Type="http://schemas.openxmlformats.org/officeDocument/2006/relationships/hyperlink" Target="https://remit.lightning.force.com/lightning/r/Account/0012r00000WtLJb/view" TargetMode="External"/><Relationship Id="rId2047" Type="http://schemas.openxmlformats.org/officeDocument/2006/relationships/hyperlink" Target="https://remit.lightning.force.com/lightning/r/Account/0012r00000WBHmC/view" TargetMode="External"/><Relationship Id="rId2254" Type="http://schemas.openxmlformats.org/officeDocument/2006/relationships/hyperlink" Target="mailto:ly.ntk@altius-link.com.vn" TargetMode="External"/><Relationship Id="rId2461" Type="http://schemas.openxmlformats.org/officeDocument/2006/relationships/hyperlink" Target="https://remit.lightning.force.com/lightning/r/Account/001Ic000002Wr2W/view" TargetMode="External"/><Relationship Id="rId2699" Type="http://schemas.openxmlformats.org/officeDocument/2006/relationships/hyperlink" Target="mailto:huong.pl@altius-link.com.vn" TargetMode="External"/><Relationship Id="rId3000" Type="http://schemas.openxmlformats.org/officeDocument/2006/relationships/hyperlink" Target="https://remit.lightning.force.com/lightning/r/Account/0012r000009Z0gQ/view" TargetMode="External"/><Relationship Id="rId3305" Type="http://schemas.openxmlformats.org/officeDocument/2006/relationships/hyperlink" Target="mailto:duc.tt@altius-link.com.vn" TargetMode="External"/><Relationship Id="rId3512" Type="http://schemas.openxmlformats.org/officeDocument/2006/relationships/hyperlink" Target="https://remit.lightning.force.com/lightning/r/Account/0012r000002ttwV/view" TargetMode="External"/><Relationship Id="rId226" Type="http://schemas.openxmlformats.org/officeDocument/2006/relationships/hyperlink" Target="https://remit.lightning.force.com/lightning/r/Account/0012r000002til2/view" TargetMode="External"/><Relationship Id="rId433" Type="http://schemas.openxmlformats.org/officeDocument/2006/relationships/hyperlink" Target="https://remit.lightning.force.com/lightning/r/Account/0012r0000097KM5AAM/view" TargetMode="External"/><Relationship Id="rId878" Type="http://schemas.openxmlformats.org/officeDocument/2006/relationships/hyperlink" Target="mailto:huongdv10@gmail.com" TargetMode="External"/><Relationship Id="rId1063" Type="http://schemas.openxmlformats.org/officeDocument/2006/relationships/hyperlink" Target="mailto:ly.ntk@altius-link.com.vn" TargetMode="External"/><Relationship Id="rId1270" Type="http://schemas.openxmlformats.org/officeDocument/2006/relationships/hyperlink" Target="https://remit.lightning.force.com/lightning/r/001RA00001HJtcwYAD/view" TargetMode="External"/><Relationship Id="rId2114" Type="http://schemas.openxmlformats.org/officeDocument/2006/relationships/hyperlink" Target="mailto:huong.tl@altius-link.com.vn" TargetMode="External"/><Relationship Id="rId2559" Type="http://schemas.openxmlformats.org/officeDocument/2006/relationships/hyperlink" Target="mailto:duc.tt@altius-link.com.vn" TargetMode="External"/><Relationship Id="rId2766" Type="http://schemas.openxmlformats.org/officeDocument/2006/relationships/hyperlink" Target="mailto:ly.ntk@altius-link.com.vn" TargetMode="External"/><Relationship Id="rId2973" Type="http://schemas.openxmlformats.org/officeDocument/2006/relationships/hyperlink" Target="mailto:duc.tt@altius-link.com.vn" TargetMode="External"/><Relationship Id="rId640" Type="http://schemas.openxmlformats.org/officeDocument/2006/relationships/hyperlink" Target="mailto:ly.ntk@altius-link.com.vn" TargetMode="External"/><Relationship Id="rId738" Type="http://schemas.openxmlformats.org/officeDocument/2006/relationships/hyperlink" Target="mailto:huong.tl@altius-link.com.vn" TargetMode="External"/><Relationship Id="rId945" Type="http://schemas.openxmlformats.org/officeDocument/2006/relationships/hyperlink" Target="https://remit.lightning.force.com/lightning/r/Account/0012r000002toTDAAY/view" TargetMode="External"/><Relationship Id="rId1368" Type="http://schemas.openxmlformats.org/officeDocument/2006/relationships/hyperlink" Target="mailto:duc.tt@altius-link.com.vn" TargetMode="External"/><Relationship Id="rId1575" Type="http://schemas.openxmlformats.org/officeDocument/2006/relationships/hyperlink" Target="https://remit.lightning.force.com/lightning/r/Account/0012r00000M4NmVAAV/view" TargetMode="External"/><Relationship Id="rId1782" Type="http://schemas.openxmlformats.org/officeDocument/2006/relationships/hyperlink" Target="https://remit.lightning.force.com/lightning/r/Account/0012r00000XkBfO/view" TargetMode="External"/><Relationship Id="rId2321" Type="http://schemas.openxmlformats.org/officeDocument/2006/relationships/hyperlink" Target="mailto:nguyen.nt@altius-link.com.vn" TargetMode="External"/><Relationship Id="rId2419" Type="http://schemas.openxmlformats.org/officeDocument/2006/relationships/hyperlink" Target="mailto:huong.tl@altius-link.com.vn" TargetMode="External"/><Relationship Id="rId2626" Type="http://schemas.openxmlformats.org/officeDocument/2006/relationships/hyperlink" Target="https://remit.lightning.force.com/lightning/r/Account/001Ic000002YxSE/view" TargetMode="External"/><Relationship Id="rId2833" Type="http://schemas.openxmlformats.org/officeDocument/2006/relationships/hyperlink" Target="mailto:ly.ntk@altius-link.com.vn" TargetMode="External"/><Relationship Id="rId74" Type="http://schemas.openxmlformats.org/officeDocument/2006/relationships/hyperlink" Target="mailto:duc.tt@altius-link.com.vn" TargetMode="External"/><Relationship Id="rId500" Type="http://schemas.openxmlformats.org/officeDocument/2006/relationships/hyperlink" Target="mailto:thuy.dt@altius-link.com.vn" TargetMode="External"/><Relationship Id="rId805" Type="http://schemas.openxmlformats.org/officeDocument/2006/relationships/hyperlink" Target="https://remit.lightning.force.com/lightning/r/Account/0012r00000YRCTzAAP/view" TargetMode="External"/><Relationship Id="rId1130" Type="http://schemas.openxmlformats.org/officeDocument/2006/relationships/hyperlink" Target="https://remit.lightning.force.com/lightning/r/Account/0012r00000YR5STAA1/view" TargetMode="External"/><Relationship Id="rId1228" Type="http://schemas.openxmlformats.org/officeDocument/2006/relationships/hyperlink" Target="mailto:thuy.ln@altius-link.com.vn" TargetMode="External"/><Relationship Id="rId1435" Type="http://schemas.openxmlformats.org/officeDocument/2006/relationships/hyperlink" Target="https://remit.lightning.force.com/lightning/r/Account/0012r000002s4QXAAY/view" TargetMode="External"/><Relationship Id="rId1642" Type="http://schemas.openxmlformats.org/officeDocument/2006/relationships/hyperlink" Target="mailto:duc.tt@altius-link.com.vn" TargetMode="External"/><Relationship Id="rId1947" Type="http://schemas.openxmlformats.org/officeDocument/2006/relationships/hyperlink" Target="mailto:thuy.dt@altius-link.com.vn" TargetMode="External"/><Relationship Id="rId2900" Type="http://schemas.openxmlformats.org/officeDocument/2006/relationships/hyperlink" Target="mailto:duc.tt@altius-link.com.vn" TargetMode="External"/><Relationship Id="rId3095" Type="http://schemas.openxmlformats.org/officeDocument/2006/relationships/hyperlink" Target="mailto:anh.np@altius-link.com.vn" TargetMode="External"/><Relationship Id="rId1502" Type="http://schemas.openxmlformats.org/officeDocument/2006/relationships/hyperlink" Target="https://remit.lightning.force.com/lightning/r/Account/001Ic000007afVfIAI/view" TargetMode="External"/><Relationship Id="rId1807" Type="http://schemas.openxmlformats.org/officeDocument/2006/relationships/hyperlink" Target="mailto:thuy.dt@altius-link.com.vn" TargetMode="External"/><Relationship Id="rId3162" Type="http://schemas.openxmlformats.org/officeDocument/2006/relationships/hyperlink" Target="mailto:huong.tl@altius-link.com.vn" TargetMode="External"/><Relationship Id="rId290" Type="http://schemas.openxmlformats.org/officeDocument/2006/relationships/hyperlink" Target="https://remit.lightning.force.com/lightning/r/Account/0012r000002sy4P/view" TargetMode="External"/><Relationship Id="rId388" Type="http://schemas.openxmlformats.org/officeDocument/2006/relationships/hyperlink" Target="https://remit.lightning.force.com/lightning/r/Account/0012r000002uPqaAAE/view" TargetMode="External"/><Relationship Id="rId2069" Type="http://schemas.openxmlformats.org/officeDocument/2006/relationships/hyperlink" Target="mailto:minh.dn@altius-link.com.vn" TargetMode="External"/><Relationship Id="rId3022" Type="http://schemas.openxmlformats.org/officeDocument/2006/relationships/hyperlink" Target="https://remit.lightning.force.com/lightning/r/Account/0012r00000OwG4Q/view" TargetMode="External"/><Relationship Id="rId3467" Type="http://schemas.openxmlformats.org/officeDocument/2006/relationships/hyperlink" Target="mailto:bich.dt@altius-link.com.vn" TargetMode="External"/><Relationship Id="rId3674" Type="http://schemas.openxmlformats.org/officeDocument/2006/relationships/hyperlink" Target="mailto:thuy.dt@altius-link.com.vn" TargetMode="External"/><Relationship Id="rId150" Type="http://schemas.openxmlformats.org/officeDocument/2006/relationships/hyperlink" Target="mailto:duc.tt@altius-link.com.vn" TargetMode="External"/><Relationship Id="rId595" Type="http://schemas.openxmlformats.org/officeDocument/2006/relationships/hyperlink" Target="mailto:ly.ntk@altius-link.com.vn" TargetMode="External"/><Relationship Id="rId2276" Type="http://schemas.openxmlformats.org/officeDocument/2006/relationships/hyperlink" Target="mailto:thuy.ln@altius-link.com.vn" TargetMode="External"/><Relationship Id="rId2483" Type="http://schemas.openxmlformats.org/officeDocument/2006/relationships/hyperlink" Target="mailto:thuy.dt@altius-link.com.vn" TargetMode="External"/><Relationship Id="rId2690" Type="http://schemas.openxmlformats.org/officeDocument/2006/relationships/hyperlink" Target="mailto:huong.pl@altius-link.com.vn" TargetMode="External"/><Relationship Id="rId3327" Type="http://schemas.openxmlformats.org/officeDocument/2006/relationships/hyperlink" Target="mailto:duc.tt@altius-link.com.vn" TargetMode="External"/><Relationship Id="rId3534" Type="http://schemas.openxmlformats.org/officeDocument/2006/relationships/hyperlink" Target="https://remit.lightning.force.com/lightning/r/Account/0012r000009Z0gQAAS/view" TargetMode="External"/><Relationship Id="rId3741" Type="http://schemas.openxmlformats.org/officeDocument/2006/relationships/hyperlink" Target="mailto:ly.ntk@altius-link.com.vn" TargetMode="External"/><Relationship Id="rId248" Type="http://schemas.openxmlformats.org/officeDocument/2006/relationships/hyperlink" Target="https://remit.lightning.force.com/lightning/r/Account/001RA00001ClhN9/view" TargetMode="External"/><Relationship Id="rId455" Type="http://schemas.openxmlformats.org/officeDocument/2006/relationships/hyperlink" Target="https://remit.lightning.force.com/lightning/r/a05RA00001DsE4QYAV/view" TargetMode="External"/><Relationship Id="rId662" Type="http://schemas.openxmlformats.org/officeDocument/2006/relationships/hyperlink" Target="https://remit.lightning.force.com/lightning/r/Account/0012r000002siLX/view" TargetMode="External"/><Relationship Id="rId1085" Type="http://schemas.openxmlformats.org/officeDocument/2006/relationships/hyperlink" Target="https://remit.lightning.force.com/lightning/r/Account/001RA00002P9sd0/view" TargetMode="External"/><Relationship Id="rId1292" Type="http://schemas.openxmlformats.org/officeDocument/2006/relationships/hyperlink" Target="https://remit.lightning.force.com/lightning/r/Account/0012r000003NBNJAA4/view" TargetMode="External"/><Relationship Id="rId2136" Type="http://schemas.openxmlformats.org/officeDocument/2006/relationships/hyperlink" Target="https://remit.lightning.force.com/lightning/r/a05RA00001ArZMLYA3/view" TargetMode="External"/><Relationship Id="rId2343" Type="http://schemas.openxmlformats.org/officeDocument/2006/relationships/hyperlink" Target="https://remit.lightning.force.com/lightning/r/Account/0012r000002rvWX/view" TargetMode="External"/><Relationship Id="rId2550" Type="http://schemas.openxmlformats.org/officeDocument/2006/relationships/hyperlink" Target="mailto:duc.tt@altius-link.com.vn" TargetMode="External"/><Relationship Id="rId2788" Type="http://schemas.openxmlformats.org/officeDocument/2006/relationships/hyperlink" Target="https://remit.lightning.force.com/lightning/r/Account/001RA00001L5iLl/view" TargetMode="External"/><Relationship Id="rId2995" Type="http://schemas.openxmlformats.org/officeDocument/2006/relationships/hyperlink" Target="mailto:nguyen.nt@altius-link.com.vn" TargetMode="External"/><Relationship Id="rId3601" Type="http://schemas.openxmlformats.org/officeDocument/2006/relationships/hyperlink" Target="mailto:thuy.dt@altius-link.com.vn" TargetMode="External"/><Relationship Id="rId108" Type="http://schemas.openxmlformats.org/officeDocument/2006/relationships/hyperlink" Target="mailto:duc.tt@altius-link.com.vn" TargetMode="External"/><Relationship Id="rId315" Type="http://schemas.openxmlformats.org/officeDocument/2006/relationships/hyperlink" Target="mailto:ly.ntk@altius-link.com.vn" TargetMode="External"/><Relationship Id="rId522" Type="http://schemas.openxmlformats.org/officeDocument/2006/relationships/hyperlink" Target="https://remit.lightning.force.com/lightning/r/Account/001Ic000002W6T0/view" TargetMode="External"/><Relationship Id="rId967" Type="http://schemas.openxmlformats.org/officeDocument/2006/relationships/hyperlink" Target="https://remit.lightning.force.com/lightning/r/Account/0012r00000Lv33CAAR/view" TargetMode="External"/><Relationship Id="rId1152" Type="http://schemas.openxmlformats.org/officeDocument/2006/relationships/hyperlink" Target="https://remit.lightning.force.com/lightning/r/Account/0012r000002uNpR/view" TargetMode="External"/><Relationship Id="rId1597" Type="http://schemas.openxmlformats.org/officeDocument/2006/relationships/hyperlink" Target="mailto:nguyen.nt@altius-link.com.vn" TargetMode="External"/><Relationship Id="rId2203" Type="http://schemas.openxmlformats.org/officeDocument/2006/relationships/hyperlink" Target="https://remit.lightning.force.com/lightning/r/Account/0012r000002szS7/view" TargetMode="External"/><Relationship Id="rId2410" Type="http://schemas.openxmlformats.org/officeDocument/2006/relationships/hyperlink" Target="mailto:huong.tl@altius-link.com.vn" TargetMode="External"/><Relationship Id="rId2648" Type="http://schemas.openxmlformats.org/officeDocument/2006/relationships/hyperlink" Target="https://remit.lightning.force.com/lightning/r/Account/0012r00000OC83u/view" TargetMode="External"/><Relationship Id="rId2855" Type="http://schemas.openxmlformats.org/officeDocument/2006/relationships/hyperlink" Target="mailto:ly.ntk@altius-link.com.vn" TargetMode="External"/><Relationship Id="rId96" Type="http://schemas.openxmlformats.org/officeDocument/2006/relationships/hyperlink" Target="mailto:duc.tt@altius-link.com.vn" TargetMode="External"/><Relationship Id="rId827" Type="http://schemas.openxmlformats.org/officeDocument/2006/relationships/hyperlink" Target="https://remit.lightning.force.com/lightning/r/Account/0012r00000M3Zqu/view" TargetMode="External"/><Relationship Id="rId1012" Type="http://schemas.openxmlformats.org/officeDocument/2006/relationships/hyperlink" Target="mailto:huong.pl@altius-link.com.vn" TargetMode="External"/><Relationship Id="rId1457" Type="http://schemas.openxmlformats.org/officeDocument/2006/relationships/hyperlink" Target="https://remit.lightning.force.com/lightning/r/Account/001RA00001ZZRFNYA5/view" TargetMode="External"/><Relationship Id="rId1664" Type="http://schemas.openxmlformats.org/officeDocument/2006/relationships/hyperlink" Target="mailto:duc.tt@altius-link.com.vn" TargetMode="External"/><Relationship Id="rId1871" Type="http://schemas.openxmlformats.org/officeDocument/2006/relationships/hyperlink" Target="https://remit.lightning.force.com/lightning/r/Account/0012r00000OwjRj/view" TargetMode="External"/><Relationship Id="rId2508" Type="http://schemas.openxmlformats.org/officeDocument/2006/relationships/hyperlink" Target="mailto:duc.tt@altius-link.com.vn" TargetMode="External"/><Relationship Id="rId2715" Type="http://schemas.openxmlformats.org/officeDocument/2006/relationships/hyperlink" Target="mailto:huong.pl@altius-link.com.vn" TargetMode="External"/><Relationship Id="rId2922" Type="http://schemas.openxmlformats.org/officeDocument/2006/relationships/hyperlink" Target="mailto:duc.tt@altius-link.com.vn" TargetMode="External"/><Relationship Id="rId1317" Type="http://schemas.openxmlformats.org/officeDocument/2006/relationships/hyperlink" Target="https://remit.lightning.force.com/lightning/r/Account/0012r00000WsA02AAF/view" TargetMode="External"/><Relationship Id="rId1524" Type="http://schemas.openxmlformats.org/officeDocument/2006/relationships/hyperlink" Target="https://remit.lightning.force.com/lightning/r/Account/0012r00000M3QzHAAV/view" TargetMode="External"/><Relationship Id="rId1731" Type="http://schemas.openxmlformats.org/officeDocument/2006/relationships/hyperlink" Target="mailto:duc.tt@altius-link.com.vn" TargetMode="External"/><Relationship Id="rId1969" Type="http://schemas.openxmlformats.org/officeDocument/2006/relationships/hyperlink" Target="mailto:thuy.ln@altius-link.com.vn" TargetMode="External"/><Relationship Id="rId3184" Type="http://schemas.openxmlformats.org/officeDocument/2006/relationships/hyperlink" Target="mailto:huong.tl@altius-link.com.vn" TargetMode="External"/><Relationship Id="rId23" Type="http://schemas.openxmlformats.org/officeDocument/2006/relationships/hyperlink" Target="https://remit.lightning.force.com/lightning/r/Account/0012r000002toyNAAQ/view" TargetMode="External"/><Relationship Id="rId1829" Type="http://schemas.openxmlformats.org/officeDocument/2006/relationships/hyperlink" Target="mailto:bich.dt@altius-link.com.vn" TargetMode="External"/><Relationship Id="rId3391" Type="http://schemas.openxmlformats.org/officeDocument/2006/relationships/hyperlink" Target="https://remit.lightning.force.com/lightning/r/Account/0012r000002tbdT/view" TargetMode="External"/><Relationship Id="rId3489" Type="http://schemas.openxmlformats.org/officeDocument/2006/relationships/hyperlink" Target="mailto:nguyen.nt@altius-link.com.vn" TargetMode="External"/><Relationship Id="rId3696" Type="http://schemas.openxmlformats.org/officeDocument/2006/relationships/hyperlink" Target="mailto:ly.ntk@altius-link.com.vn" TargetMode="External"/><Relationship Id="rId2298" Type="http://schemas.openxmlformats.org/officeDocument/2006/relationships/hyperlink" Target="mailto:thuy.ln@altius-link.com.vn" TargetMode="External"/><Relationship Id="rId3044" Type="http://schemas.openxmlformats.org/officeDocument/2006/relationships/hyperlink" Target="mailto:minh.dn@altius-link.com.vn" TargetMode="External"/><Relationship Id="rId3251" Type="http://schemas.openxmlformats.org/officeDocument/2006/relationships/hyperlink" Target="mailto:thuy.ln@altius-link.com.vn" TargetMode="External"/><Relationship Id="rId3349" Type="http://schemas.openxmlformats.org/officeDocument/2006/relationships/hyperlink" Target="mailto:duc.tt@altius-link.com.vn" TargetMode="External"/><Relationship Id="rId3556" Type="http://schemas.openxmlformats.org/officeDocument/2006/relationships/hyperlink" Target="https://remit.lightning.force.com/lightning/r/Account/0012r00000LvBX4/view" TargetMode="External"/><Relationship Id="rId172" Type="http://schemas.openxmlformats.org/officeDocument/2006/relationships/hyperlink" Target="mailto:duc.tt@altius-link.com.vn" TargetMode="External"/><Relationship Id="rId477" Type="http://schemas.openxmlformats.org/officeDocument/2006/relationships/hyperlink" Target="https://remit.lightning.force.com/lightning/r/Account/0012r00000M2E09AAF/view" TargetMode="External"/><Relationship Id="rId684" Type="http://schemas.openxmlformats.org/officeDocument/2006/relationships/hyperlink" Target="https://remit.lightning.force.com/lightning/r/Account/0012r00000SekUm/view" TargetMode="External"/><Relationship Id="rId2060" Type="http://schemas.openxmlformats.org/officeDocument/2006/relationships/hyperlink" Target="mailto:minh.dn@altius-link.com.vn" TargetMode="External"/><Relationship Id="rId2158" Type="http://schemas.openxmlformats.org/officeDocument/2006/relationships/hyperlink" Target="mailto:huong.tl@altius-link.com.vn" TargetMode="External"/><Relationship Id="rId2365" Type="http://schemas.openxmlformats.org/officeDocument/2006/relationships/hyperlink" Target="https://remit.lightning.force.com/lightning/r/Account/001Ic000002YB39IAG/view" TargetMode="External"/><Relationship Id="rId3111" Type="http://schemas.openxmlformats.org/officeDocument/2006/relationships/hyperlink" Target="https://remit.lightning.force.com/lightning/r/Account/0012r00000LsGfBAAV/view" TargetMode="External"/><Relationship Id="rId3209" Type="http://schemas.openxmlformats.org/officeDocument/2006/relationships/hyperlink" Target="https://remit.lightning.force.com/lightning/r/Account/0012r000002tuOUAAY/view" TargetMode="External"/><Relationship Id="rId337" Type="http://schemas.openxmlformats.org/officeDocument/2006/relationships/hyperlink" Target="mailto:ly.ntk@altius-link.com.vn" TargetMode="External"/><Relationship Id="rId891" Type="http://schemas.openxmlformats.org/officeDocument/2006/relationships/hyperlink" Target="mailto:anh.np@altius-link.com.vn" TargetMode="External"/><Relationship Id="rId989" Type="http://schemas.openxmlformats.org/officeDocument/2006/relationships/hyperlink" Target="mailto:huong.tl@altius-link.com.vn" TargetMode="External"/><Relationship Id="rId2018" Type="http://schemas.openxmlformats.org/officeDocument/2006/relationships/hyperlink" Target="mailto:anh.np@altius-link.com.vn" TargetMode="External"/><Relationship Id="rId2572" Type="http://schemas.openxmlformats.org/officeDocument/2006/relationships/hyperlink" Target="mailto:duc.tt@altius-link.com.vn" TargetMode="External"/><Relationship Id="rId2877" Type="http://schemas.openxmlformats.org/officeDocument/2006/relationships/hyperlink" Target="mailto:duc.tt@altius-link.com.vn" TargetMode="External"/><Relationship Id="rId3416" Type="http://schemas.openxmlformats.org/officeDocument/2006/relationships/hyperlink" Target="mailto:minh.dn@altius-link.com.vn" TargetMode="External"/><Relationship Id="rId3623" Type="http://schemas.openxmlformats.org/officeDocument/2006/relationships/hyperlink" Target="https://remit.lightning.force.com/lightning/r/Account/0012r00000Z5DRZ/view" TargetMode="External"/><Relationship Id="rId544" Type="http://schemas.openxmlformats.org/officeDocument/2006/relationships/hyperlink" Target="https://remit.lightning.force.com/lightning/r/Account/0012r000002tWHBAA2/view" TargetMode="External"/><Relationship Id="rId751" Type="http://schemas.openxmlformats.org/officeDocument/2006/relationships/hyperlink" Target="mailto:huong.pl@altius-link.com.vn" TargetMode="External"/><Relationship Id="rId849" Type="http://schemas.openxmlformats.org/officeDocument/2006/relationships/hyperlink" Target="mailto:thuy.ln@altius-link.com.vn" TargetMode="External"/><Relationship Id="rId1174" Type="http://schemas.openxmlformats.org/officeDocument/2006/relationships/hyperlink" Target="mailto:thuy.dt@altius-link.com.vn" TargetMode="External"/><Relationship Id="rId1381" Type="http://schemas.openxmlformats.org/officeDocument/2006/relationships/hyperlink" Target="mailto:duc.tt@altius-link.com.vn" TargetMode="External"/><Relationship Id="rId1479" Type="http://schemas.openxmlformats.org/officeDocument/2006/relationships/hyperlink" Target="https://remit.lightning.force.com/lightning/r/Account/0012r000002uQna/view" TargetMode="External"/><Relationship Id="rId1686" Type="http://schemas.openxmlformats.org/officeDocument/2006/relationships/hyperlink" Target="mailto:duc.tt@altius-link.com.vn" TargetMode="External"/><Relationship Id="rId2225" Type="http://schemas.openxmlformats.org/officeDocument/2006/relationships/hyperlink" Target="https://remit.lightning.force.com/lightning/r/Account/0012r00000OBpp9AAD/view" TargetMode="External"/><Relationship Id="rId2432" Type="http://schemas.openxmlformats.org/officeDocument/2006/relationships/hyperlink" Target="https://remit.lightning.force.com/lightning/r/Account/0012r000002tuOUAAY/view" TargetMode="External"/><Relationship Id="rId404" Type="http://schemas.openxmlformats.org/officeDocument/2006/relationships/hyperlink" Target="https://remit.lightning.force.com/lightning/r/Account/001Ic0000045KOMIA2/view" TargetMode="External"/><Relationship Id="rId611" Type="http://schemas.openxmlformats.org/officeDocument/2006/relationships/hyperlink" Target="mailto:ly.ntk@altius-link.com.vn" TargetMode="External"/><Relationship Id="rId1034" Type="http://schemas.openxmlformats.org/officeDocument/2006/relationships/hyperlink" Target="mailto:huong.pl@altius-link.com.vn" TargetMode="External"/><Relationship Id="rId1241" Type="http://schemas.openxmlformats.org/officeDocument/2006/relationships/hyperlink" Target="https://remit.lightning.force.com/lightning/r/Contact/003RA00001SiPK0YAN/view" TargetMode="External"/><Relationship Id="rId1339" Type="http://schemas.openxmlformats.org/officeDocument/2006/relationships/hyperlink" Target="mailto:duc.tt@altius-link.com.vn" TargetMode="External"/><Relationship Id="rId1893" Type="http://schemas.openxmlformats.org/officeDocument/2006/relationships/hyperlink" Target="https://remit.lightning.force.com/lightning/r/Account/0012r0000097VVoAAM/view" TargetMode="External"/><Relationship Id="rId2737" Type="http://schemas.openxmlformats.org/officeDocument/2006/relationships/hyperlink" Target="mailto:ly.ntk@altius-link.com.vn" TargetMode="External"/><Relationship Id="rId2944" Type="http://schemas.openxmlformats.org/officeDocument/2006/relationships/hyperlink" Target="mailto:duc.tt@altius-link.com.vn" TargetMode="External"/><Relationship Id="rId709" Type="http://schemas.openxmlformats.org/officeDocument/2006/relationships/hyperlink" Target="mailto:minh.dn@altius-link.com.vn" TargetMode="External"/><Relationship Id="rId916" Type="http://schemas.openxmlformats.org/officeDocument/2006/relationships/hyperlink" Target="mailto:anh.np@altius-link.com.vn" TargetMode="External"/><Relationship Id="rId1101" Type="http://schemas.openxmlformats.org/officeDocument/2006/relationships/hyperlink" Target="mailto:thuy.dt@altius-link.com.vn" TargetMode="External"/><Relationship Id="rId1546" Type="http://schemas.openxmlformats.org/officeDocument/2006/relationships/hyperlink" Target="https://remit.lightning.force.com/lightning/r/Account/0012r000002uNcBAAU/view" TargetMode="External"/><Relationship Id="rId1753" Type="http://schemas.openxmlformats.org/officeDocument/2006/relationships/hyperlink" Target="https://remit.lightning.force.com/lightning/r/Account/0012r000002tUPsAAM/view" TargetMode="External"/><Relationship Id="rId1960" Type="http://schemas.openxmlformats.org/officeDocument/2006/relationships/hyperlink" Target="mailto:thuy.ln@altius-link.com.vn" TargetMode="External"/><Relationship Id="rId2804" Type="http://schemas.openxmlformats.org/officeDocument/2006/relationships/hyperlink" Target="mailto:thuy.ln@altius-link.com.vn" TargetMode="External"/><Relationship Id="rId45" Type="http://schemas.openxmlformats.org/officeDocument/2006/relationships/hyperlink" Target="https://remit.lightning.force.com/lightning/r/Account/0012r000002tc6uAAA/view" TargetMode="External"/><Relationship Id="rId1406" Type="http://schemas.openxmlformats.org/officeDocument/2006/relationships/hyperlink" Target="mailto:duc.tt@altius-link.com.vn" TargetMode="External"/><Relationship Id="rId1613" Type="http://schemas.openxmlformats.org/officeDocument/2006/relationships/hyperlink" Target="mailto:duc.tt@altius-link.com.vn" TargetMode="External"/><Relationship Id="rId1820" Type="http://schemas.openxmlformats.org/officeDocument/2006/relationships/hyperlink" Target="mailto:bich.dt@altius-link.com.vn" TargetMode="External"/><Relationship Id="rId3066" Type="http://schemas.openxmlformats.org/officeDocument/2006/relationships/hyperlink" Target="mailto:anh.np@altius-link.com.vn" TargetMode="External"/><Relationship Id="rId3273" Type="http://schemas.openxmlformats.org/officeDocument/2006/relationships/hyperlink" Target="mailto:duc.tt@altius-link.com.vn" TargetMode="External"/><Relationship Id="rId3480" Type="http://schemas.openxmlformats.org/officeDocument/2006/relationships/hyperlink" Target="mailto:ly.ntk1@altius-link.com.vn" TargetMode="External"/><Relationship Id="rId194" Type="http://schemas.openxmlformats.org/officeDocument/2006/relationships/hyperlink" Target="https://remit.lightning.force.com/lightning/r/Account/001RA00001r7Od2YAE/view" TargetMode="External"/><Relationship Id="rId1918" Type="http://schemas.openxmlformats.org/officeDocument/2006/relationships/hyperlink" Target="https://remit.lightning.force.com/lightning/r/Account/0012r000002tsez/view" TargetMode="External"/><Relationship Id="rId2082" Type="http://schemas.openxmlformats.org/officeDocument/2006/relationships/hyperlink" Target="mailto:bach.vh@altius-link.com.vn" TargetMode="External"/><Relationship Id="rId3133" Type="http://schemas.openxmlformats.org/officeDocument/2006/relationships/hyperlink" Target="https://remit.lightning.force.com/lightning/r/Account/0012r000002t0kG/view" TargetMode="External"/><Relationship Id="rId3578" Type="http://schemas.openxmlformats.org/officeDocument/2006/relationships/hyperlink" Target="https://remit.lightning.force.com/lightning/r/Account/0012r000009ZfBg/view" TargetMode="External"/><Relationship Id="rId261" Type="http://schemas.openxmlformats.org/officeDocument/2006/relationships/hyperlink" Target="mailto:minh.dn@altius-link.com.vn" TargetMode="External"/><Relationship Id="rId499" Type="http://schemas.openxmlformats.org/officeDocument/2006/relationships/hyperlink" Target="mailto:thuy.dt@altius-link.com.vn" TargetMode="External"/><Relationship Id="rId2387" Type="http://schemas.openxmlformats.org/officeDocument/2006/relationships/hyperlink" Target="https://remit.lightning.force.com/lightning/r/Account/001RA00001WqIPNYA3/view" TargetMode="External"/><Relationship Id="rId2594" Type="http://schemas.openxmlformats.org/officeDocument/2006/relationships/hyperlink" Target="https://remit.lightning.force.com/lightning/r/Account/0012r00000Z6IVw/view" TargetMode="External"/><Relationship Id="rId3340" Type="http://schemas.openxmlformats.org/officeDocument/2006/relationships/hyperlink" Target="mailto:duc.tt@altius-link.com.vn" TargetMode="External"/><Relationship Id="rId3438" Type="http://schemas.openxmlformats.org/officeDocument/2006/relationships/hyperlink" Target="https://remit.lightning.force.com/lightning/r/Account/0012r0000098C6L/view" TargetMode="External"/><Relationship Id="rId3645" Type="http://schemas.openxmlformats.org/officeDocument/2006/relationships/hyperlink" Target="https://remit.lightning.force.com/lightning/r/Account/0012r000002syZa/view" TargetMode="External"/><Relationship Id="rId359" Type="http://schemas.openxmlformats.org/officeDocument/2006/relationships/hyperlink" Target="mailto:anh.np@altius-link.com.vn" TargetMode="External"/><Relationship Id="rId566" Type="http://schemas.openxmlformats.org/officeDocument/2006/relationships/hyperlink" Target="mailto:thuy.ln@altius-link.com.vn" TargetMode="External"/><Relationship Id="rId773" Type="http://schemas.openxmlformats.org/officeDocument/2006/relationships/hyperlink" Target="https://remit.lightning.force.com/lightning/r/Account/0012r000002tL07/view" TargetMode="External"/><Relationship Id="rId1196" Type="http://schemas.openxmlformats.org/officeDocument/2006/relationships/hyperlink" Target="mailto:thuy.dt@altius-link.com.vn" TargetMode="External"/><Relationship Id="rId2247" Type="http://schemas.openxmlformats.org/officeDocument/2006/relationships/hyperlink" Target="mailto:ly.ntk@altius-link.com.vn" TargetMode="External"/><Relationship Id="rId2454" Type="http://schemas.openxmlformats.org/officeDocument/2006/relationships/hyperlink" Target="https://remit.lightning.force.com/lightning/r/Account/0012r000009ZfBgAAK/view" TargetMode="External"/><Relationship Id="rId2899" Type="http://schemas.openxmlformats.org/officeDocument/2006/relationships/hyperlink" Target="mailto:duc.tt@altius-link.com.vn" TargetMode="External"/><Relationship Id="rId3200" Type="http://schemas.openxmlformats.org/officeDocument/2006/relationships/hyperlink" Target="https://remit.lightning.force.com/lightning/r/Account/0012r000002tSr7AAE/view" TargetMode="External"/><Relationship Id="rId3505" Type="http://schemas.openxmlformats.org/officeDocument/2006/relationships/hyperlink" Target="https://remit.lightning.force.com/lightning/r/Account/0012r000002u00pAAA/view" TargetMode="External"/><Relationship Id="rId121" Type="http://schemas.openxmlformats.org/officeDocument/2006/relationships/hyperlink" Target="mailto:duc.tt@altius-link.com.vn" TargetMode="External"/><Relationship Id="rId219" Type="http://schemas.openxmlformats.org/officeDocument/2006/relationships/hyperlink" Target="https://remit.lightning.force.com/lightning/r/Account/0012r00000aW1MS/view" TargetMode="External"/><Relationship Id="rId426" Type="http://schemas.openxmlformats.org/officeDocument/2006/relationships/hyperlink" Target="https://remit.lightning.force.com/lightning/r/Account/0012r00000Te52ZAAR/view" TargetMode="External"/><Relationship Id="rId633" Type="http://schemas.openxmlformats.org/officeDocument/2006/relationships/hyperlink" Target="mailto:ly.ntk@altius-link.com.vn" TargetMode="External"/><Relationship Id="rId980" Type="http://schemas.openxmlformats.org/officeDocument/2006/relationships/hyperlink" Target="mailto:huong.tl@altius-link.com.vn" TargetMode="External"/><Relationship Id="rId1056" Type="http://schemas.openxmlformats.org/officeDocument/2006/relationships/hyperlink" Target="mailto:ly.ntk@altius-link.com.vn" TargetMode="External"/><Relationship Id="rId1263" Type="http://schemas.openxmlformats.org/officeDocument/2006/relationships/hyperlink" Target="https://remit.lightning.force.com/lightning/r/0012r000007bXwtAAE/view" TargetMode="External"/><Relationship Id="rId2107" Type="http://schemas.openxmlformats.org/officeDocument/2006/relationships/hyperlink" Target="mailto:huong.tl@altius-link.com.vn" TargetMode="External"/><Relationship Id="rId2314" Type="http://schemas.openxmlformats.org/officeDocument/2006/relationships/hyperlink" Target="mailto:nguyen.nt@altius-link.com.vn" TargetMode="External"/><Relationship Id="rId2661" Type="http://schemas.openxmlformats.org/officeDocument/2006/relationships/hyperlink" Target="mailto:Ngothaonguyen2017.hcm@gmail.com" TargetMode="External"/><Relationship Id="rId2759" Type="http://schemas.openxmlformats.org/officeDocument/2006/relationships/hyperlink" Target="mailto:ly.ntk@altius-link.com.vn" TargetMode="External"/><Relationship Id="rId2966" Type="http://schemas.openxmlformats.org/officeDocument/2006/relationships/hyperlink" Target="mailto:duc.tt@altius-link.com.vn" TargetMode="External"/><Relationship Id="rId3712" Type="http://schemas.openxmlformats.org/officeDocument/2006/relationships/hyperlink" Target="https://remit.lightning.force.com/lightning/r/Account/0012r000002sp7O/view" TargetMode="External"/><Relationship Id="rId840" Type="http://schemas.openxmlformats.org/officeDocument/2006/relationships/hyperlink" Target="mailto:thuy.ln@altius-link.com.vn" TargetMode="External"/><Relationship Id="rId938" Type="http://schemas.openxmlformats.org/officeDocument/2006/relationships/hyperlink" Target="https://remit.lightning.force.com/lightning/r/Account/0012r000002sZMXAA2/view" TargetMode="External"/><Relationship Id="rId1470" Type="http://schemas.openxmlformats.org/officeDocument/2006/relationships/hyperlink" Target="https://remit.lightning.force.com/lightning/r/Account/0012r00000IJwWG/view" TargetMode="External"/><Relationship Id="rId1568" Type="http://schemas.openxmlformats.org/officeDocument/2006/relationships/hyperlink" Target="https://remit.lightning.force.com/lightning/r/Account/0012r000009YRWlAAO/view" TargetMode="External"/><Relationship Id="rId1775" Type="http://schemas.openxmlformats.org/officeDocument/2006/relationships/hyperlink" Target="https://remit.lightning.force.com/lightning/r/Account/0012r000002u32tAAA/view" TargetMode="External"/><Relationship Id="rId2521" Type="http://schemas.openxmlformats.org/officeDocument/2006/relationships/hyperlink" Target="mailto:duc.tt@altius-link.com.vn" TargetMode="External"/><Relationship Id="rId2619" Type="http://schemas.openxmlformats.org/officeDocument/2006/relationships/hyperlink" Target="https://remit.lightning.force.com/lightning/r/Account/001Ic0000065ZzR/view" TargetMode="External"/><Relationship Id="rId2826" Type="http://schemas.openxmlformats.org/officeDocument/2006/relationships/hyperlink" Target="mailto:thuy.ln@altius-link.com.vn" TargetMode="External"/><Relationship Id="rId67" Type="http://schemas.openxmlformats.org/officeDocument/2006/relationships/hyperlink" Target="mailto:duc.tt@altius-link.com.vn" TargetMode="External"/><Relationship Id="rId700" Type="http://schemas.openxmlformats.org/officeDocument/2006/relationships/hyperlink" Target="https://remit.lightning.force.com/lightning/r/Account/0012r000002uSdJ/view" TargetMode="External"/><Relationship Id="rId1123" Type="http://schemas.openxmlformats.org/officeDocument/2006/relationships/hyperlink" Target="https://remit.lightning.force.com/lightning/r/Account/0012r0000059jjm/view" TargetMode="External"/><Relationship Id="rId1330" Type="http://schemas.openxmlformats.org/officeDocument/2006/relationships/hyperlink" Target="mailto:tuand8438@gmail.com" TargetMode="External"/><Relationship Id="rId1428" Type="http://schemas.openxmlformats.org/officeDocument/2006/relationships/hyperlink" Target="mailto:nguyen.nt@altius-link.com.vn" TargetMode="External"/><Relationship Id="rId1635" Type="http://schemas.openxmlformats.org/officeDocument/2006/relationships/hyperlink" Target="mailto:duc.tt@altius-link.com.vn" TargetMode="External"/><Relationship Id="rId1982" Type="http://schemas.openxmlformats.org/officeDocument/2006/relationships/hyperlink" Target="mailto:thuy.ln@altius-link.com.vn" TargetMode="External"/><Relationship Id="rId3088" Type="http://schemas.openxmlformats.org/officeDocument/2006/relationships/hyperlink" Target="mailto:anh.np@altius-link.com.vn" TargetMode="External"/><Relationship Id="rId1842" Type="http://schemas.openxmlformats.org/officeDocument/2006/relationships/hyperlink" Target="mailto:anh.np@altius-link.com.vn" TargetMode="External"/><Relationship Id="rId3295" Type="http://schemas.openxmlformats.org/officeDocument/2006/relationships/hyperlink" Target="mailto:duc.tt@altius-link.com.vn" TargetMode="External"/><Relationship Id="rId1702" Type="http://schemas.openxmlformats.org/officeDocument/2006/relationships/hyperlink" Target="mailto:duc.tt@altius-link.com.vn" TargetMode="External"/><Relationship Id="rId3155" Type="http://schemas.openxmlformats.org/officeDocument/2006/relationships/hyperlink" Target="mailto:huong.tl@altius-link.com.vn" TargetMode="External"/><Relationship Id="rId3362" Type="http://schemas.openxmlformats.org/officeDocument/2006/relationships/hyperlink" Target="mailto:duc.tt@altius-link.com.vn" TargetMode="External"/><Relationship Id="rId283" Type="http://schemas.openxmlformats.org/officeDocument/2006/relationships/hyperlink" Target="mailto:ly.ntk@altius-link.com.vn" TargetMode="External"/><Relationship Id="rId490" Type="http://schemas.openxmlformats.org/officeDocument/2006/relationships/hyperlink" Target="https://remit.lightning.force.com/lightning/r/Account/0012r00000WsoCEAAZ/view" TargetMode="External"/><Relationship Id="rId2171" Type="http://schemas.openxmlformats.org/officeDocument/2006/relationships/hyperlink" Target="mailto:bach.vh@altius-link.com.vn" TargetMode="External"/><Relationship Id="rId3015" Type="http://schemas.openxmlformats.org/officeDocument/2006/relationships/hyperlink" Target="https://remit.lightning.force.com/lightning/r/Account/0012r000002teLsAAI/view" TargetMode="External"/><Relationship Id="rId3222" Type="http://schemas.openxmlformats.org/officeDocument/2006/relationships/hyperlink" Target="https://remit.lightning.force.com/lightning/r/Account/0012r000002uR1z/view" TargetMode="External"/><Relationship Id="rId3667" Type="http://schemas.openxmlformats.org/officeDocument/2006/relationships/hyperlink" Target="mailto:thuy.dt@altius-link.com.vn" TargetMode="External"/><Relationship Id="rId143" Type="http://schemas.openxmlformats.org/officeDocument/2006/relationships/hyperlink" Target="mailto:duc.tt@altius-link.com.vn" TargetMode="External"/><Relationship Id="rId350" Type="http://schemas.openxmlformats.org/officeDocument/2006/relationships/hyperlink" Target="mailto:anh.np@altius-link.com.vn" TargetMode="External"/><Relationship Id="rId588" Type="http://schemas.openxmlformats.org/officeDocument/2006/relationships/hyperlink" Target="mailto:thuy.ln@altius-link.com.vn" TargetMode="External"/><Relationship Id="rId795" Type="http://schemas.openxmlformats.org/officeDocument/2006/relationships/hyperlink" Target="https://remit.lightning.force.com/lightning/r/Account/001RA00001JjsDk/view" TargetMode="External"/><Relationship Id="rId2031" Type="http://schemas.openxmlformats.org/officeDocument/2006/relationships/hyperlink" Target="https://remit.lightning.force.com/lightning/r/Account/0012r000002ttXvAAI/view" TargetMode="External"/><Relationship Id="rId2269" Type="http://schemas.openxmlformats.org/officeDocument/2006/relationships/hyperlink" Target="mailto:thuy.ln@altius-link.com.vn" TargetMode="External"/><Relationship Id="rId2476" Type="http://schemas.openxmlformats.org/officeDocument/2006/relationships/hyperlink" Target="mailto:thuy.dt@altius-link.com.vn" TargetMode="External"/><Relationship Id="rId2683" Type="http://schemas.openxmlformats.org/officeDocument/2006/relationships/hyperlink" Target="mailto:huong.pl@altius-link.com.vn" TargetMode="External"/><Relationship Id="rId2890" Type="http://schemas.openxmlformats.org/officeDocument/2006/relationships/hyperlink" Target="mailto:duc.tt@altius-link.com.vn" TargetMode="External"/><Relationship Id="rId3527" Type="http://schemas.openxmlformats.org/officeDocument/2006/relationships/hyperlink" Target="https://remit.lightning.force.com/lightning/r/Account/0012r000002uJrXAAU/view" TargetMode="External"/><Relationship Id="rId3734" Type="http://schemas.openxmlformats.org/officeDocument/2006/relationships/hyperlink" Target="https://remit.lightning.force.com/lightning/r/Account/001RA00001KLFMrYAP/view" TargetMode="External"/><Relationship Id="rId9" Type="http://schemas.openxmlformats.org/officeDocument/2006/relationships/hyperlink" Target="https://remit.lightning.force.com/lightning/r/Account/0012r00000bUsJx/view" TargetMode="External"/><Relationship Id="rId210" Type="http://schemas.openxmlformats.org/officeDocument/2006/relationships/hyperlink" Target="https://remit.lightning.force.com/lightning/r/Account/0012r000002tSs7/view" TargetMode="External"/><Relationship Id="rId448" Type="http://schemas.openxmlformats.org/officeDocument/2006/relationships/hyperlink" Target="https://remit.lightning.force.com/lightning/r/Account/001RA00001H8AnyYAF/view" TargetMode="External"/><Relationship Id="rId655" Type="http://schemas.openxmlformats.org/officeDocument/2006/relationships/hyperlink" Target="https://remit.lightning.force.com/lightning/r/Account/001Ic000007chJ4/view" TargetMode="External"/><Relationship Id="rId862" Type="http://schemas.openxmlformats.org/officeDocument/2006/relationships/hyperlink" Target="mailto:thang.nt@altius-link.com.vn" TargetMode="External"/><Relationship Id="rId1078" Type="http://schemas.openxmlformats.org/officeDocument/2006/relationships/hyperlink" Target="https://remit.lightning.force.com/lightning/r/Account/0012r000002s753/view" TargetMode="External"/><Relationship Id="rId1285" Type="http://schemas.openxmlformats.org/officeDocument/2006/relationships/hyperlink" Target="https://remit.lightning.force.com/lightning/r/Account/0012r000002suEOAAY/view" TargetMode="External"/><Relationship Id="rId1492" Type="http://schemas.openxmlformats.org/officeDocument/2006/relationships/hyperlink" Target="mailto:thang.nt@altius-link.com.vn" TargetMode="External"/><Relationship Id="rId2129" Type="http://schemas.openxmlformats.org/officeDocument/2006/relationships/hyperlink" Target="mailto:bich.dt@altius-link.com.vn" TargetMode="External"/><Relationship Id="rId2336" Type="http://schemas.openxmlformats.org/officeDocument/2006/relationships/hyperlink" Target="https://remit.lightning.force.com/lightning/r/Account/0012r00000OBa8JAAT/view" TargetMode="External"/><Relationship Id="rId2543" Type="http://schemas.openxmlformats.org/officeDocument/2006/relationships/hyperlink" Target="mailto:duc.tt@altius-link.com.vn" TargetMode="External"/><Relationship Id="rId2750" Type="http://schemas.openxmlformats.org/officeDocument/2006/relationships/hyperlink" Target="mailto:ly.ntk@altius-link.com.vn" TargetMode="External"/><Relationship Id="rId2988" Type="http://schemas.openxmlformats.org/officeDocument/2006/relationships/hyperlink" Target="mailto:nguyen.nt@altius-link.com.vn" TargetMode="External"/><Relationship Id="rId308" Type="http://schemas.openxmlformats.org/officeDocument/2006/relationships/hyperlink" Target="mailto:ly.ntk@altius-link.com.vn" TargetMode="External"/><Relationship Id="rId515" Type="http://schemas.openxmlformats.org/officeDocument/2006/relationships/hyperlink" Target="https://remit.lightning.force.com/lightning/r/Account/0012r000002srAkAAI/view" TargetMode="External"/><Relationship Id="rId722" Type="http://schemas.openxmlformats.org/officeDocument/2006/relationships/hyperlink" Target="mailto:minh.dn@altius-link.com.vn" TargetMode="External"/><Relationship Id="rId1145" Type="http://schemas.openxmlformats.org/officeDocument/2006/relationships/hyperlink" Target="https://remit.lightning.force.com/lightning/r/Account/0012r000002trZx/view" TargetMode="External"/><Relationship Id="rId1352" Type="http://schemas.openxmlformats.org/officeDocument/2006/relationships/hyperlink" Target="mailto:duc.tt@altius-link.com.vn" TargetMode="External"/><Relationship Id="rId1797" Type="http://schemas.openxmlformats.org/officeDocument/2006/relationships/hyperlink" Target="mailto:thuy.dt@altius-link.com.vn" TargetMode="External"/><Relationship Id="rId2403" Type="http://schemas.openxmlformats.org/officeDocument/2006/relationships/hyperlink" Target="mailto:bich.dt@altius-link.com.vn" TargetMode="External"/><Relationship Id="rId2848" Type="http://schemas.openxmlformats.org/officeDocument/2006/relationships/hyperlink" Target="mailto:ly.ntk@altius-link.com.vn" TargetMode="External"/><Relationship Id="rId89" Type="http://schemas.openxmlformats.org/officeDocument/2006/relationships/hyperlink" Target="mailto:duc.tt@altius-link.com.vn" TargetMode="External"/><Relationship Id="rId1005" Type="http://schemas.openxmlformats.org/officeDocument/2006/relationships/hyperlink" Target="mailto:huong.tl@altius-link.com.vn" TargetMode="External"/><Relationship Id="rId1212" Type="http://schemas.openxmlformats.org/officeDocument/2006/relationships/hyperlink" Target="mailto:thuy.dt@altius-link.com.vn" TargetMode="External"/><Relationship Id="rId1657" Type="http://schemas.openxmlformats.org/officeDocument/2006/relationships/hyperlink" Target="mailto:duc.tt@altius-link.com.vn" TargetMode="External"/><Relationship Id="rId1864" Type="http://schemas.openxmlformats.org/officeDocument/2006/relationships/hyperlink" Target="https://remit.lightning.force.com/lightning/r/Account/001RA00001JjsDk/view" TargetMode="External"/><Relationship Id="rId2610" Type="http://schemas.openxmlformats.org/officeDocument/2006/relationships/hyperlink" Target="mailto:minh.dn@altius-link.com.vn" TargetMode="External"/><Relationship Id="rId2708" Type="http://schemas.openxmlformats.org/officeDocument/2006/relationships/hyperlink" Target="mailto:huong.pl@altius-link.com.vn" TargetMode="External"/><Relationship Id="rId2915" Type="http://schemas.openxmlformats.org/officeDocument/2006/relationships/hyperlink" Target="mailto:duc.tt@altius-link.com.vn" TargetMode="External"/><Relationship Id="rId1517" Type="http://schemas.openxmlformats.org/officeDocument/2006/relationships/hyperlink" Target="https://remit.lightning.force.com/lightning/r/Account/001RA00001DjICFYA3/view" TargetMode="External"/><Relationship Id="rId1724" Type="http://schemas.openxmlformats.org/officeDocument/2006/relationships/hyperlink" Target="mailto:duc.tt@altius-link.com.vn" TargetMode="External"/><Relationship Id="rId3177" Type="http://schemas.openxmlformats.org/officeDocument/2006/relationships/hyperlink" Target="mailto:huong.tl@altius-link.com.vn" TargetMode="External"/><Relationship Id="rId16" Type="http://schemas.openxmlformats.org/officeDocument/2006/relationships/hyperlink" Target="https://remit.lightning.force.com/lightning/r/Account/001RA000029KPlg/view" TargetMode="External"/><Relationship Id="rId1931" Type="http://schemas.openxmlformats.org/officeDocument/2006/relationships/hyperlink" Target="mailto:thuy.dt@altius-link.com.vn" TargetMode="External"/><Relationship Id="rId3037" Type="http://schemas.openxmlformats.org/officeDocument/2006/relationships/hyperlink" Target="mailto:minh.dn@altius-link.com.vn" TargetMode="External"/><Relationship Id="rId3384" Type="http://schemas.openxmlformats.org/officeDocument/2006/relationships/hyperlink" Target="https://remit.lightning.force.com/lightning/r/Account/0012r00000OyW3oAAF/view" TargetMode="External"/><Relationship Id="rId3591" Type="http://schemas.openxmlformats.org/officeDocument/2006/relationships/hyperlink" Target="https://remit.lightning.force.com/lightning/r/Account/0012r000002uBTGAA2/view" TargetMode="External"/><Relationship Id="rId3689" Type="http://schemas.openxmlformats.org/officeDocument/2006/relationships/hyperlink" Target="mailto:ly.ntk@altius-link.com.vn" TargetMode="External"/><Relationship Id="rId2193" Type="http://schemas.openxmlformats.org/officeDocument/2006/relationships/hyperlink" Target="mailto:thang.nt@altius-link.com.vn" TargetMode="External"/><Relationship Id="rId2498" Type="http://schemas.openxmlformats.org/officeDocument/2006/relationships/hyperlink" Target="mailto:thuy.dt@altius-link.com.vn" TargetMode="External"/><Relationship Id="rId3244" Type="http://schemas.openxmlformats.org/officeDocument/2006/relationships/hyperlink" Target="mailto:thuy.ln@altius-link.com.vn" TargetMode="External"/><Relationship Id="rId3451" Type="http://schemas.openxmlformats.org/officeDocument/2006/relationships/hyperlink" Target="mailto:bich.dt@altius-link.com.vn" TargetMode="External"/><Relationship Id="rId3549" Type="http://schemas.openxmlformats.org/officeDocument/2006/relationships/hyperlink" Target="https://remit.lightning.force.com/lightning/r/Account/0012r00000M2KcPAAV/view" TargetMode="External"/><Relationship Id="rId165" Type="http://schemas.openxmlformats.org/officeDocument/2006/relationships/hyperlink" Target="mailto:duc.tt@altius-link.com.vn" TargetMode="External"/><Relationship Id="rId372" Type="http://schemas.openxmlformats.org/officeDocument/2006/relationships/hyperlink" Target="mailto:anh.np@altius-link.com.vn" TargetMode="External"/><Relationship Id="rId677" Type="http://schemas.openxmlformats.org/officeDocument/2006/relationships/hyperlink" Target="mailto:minh.dn@altius-link.com.vn" TargetMode="External"/><Relationship Id="rId2053" Type="http://schemas.openxmlformats.org/officeDocument/2006/relationships/hyperlink" Target="https://remit.lightning.force.com/lightning/r/Account/001Ic0000046ITWIA2/view" TargetMode="External"/><Relationship Id="rId2260" Type="http://schemas.openxmlformats.org/officeDocument/2006/relationships/hyperlink" Target="mailto:ly.ntk@altius-link.com.vn" TargetMode="External"/><Relationship Id="rId2358" Type="http://schemas.openxmlformats.org/officeDocument/2006/relationships/hyperlink" Target="https://remit.lightning.force.com/lightning/r/Account/001RA00001CMFY8/view" TargetMode="External"/><Relationship Id="rId3104" Type="http://schemas.openxmlformats.org/officeDocument/2006/relationships/hyperlink" Target="https://remit.lightning.force.com/lightning/r/0012r00000OyMvkAAF/view" TargetMode="External"/><Relationship Id="rId3311" Type="http://schemas.openxmlformats.org/officeDocument/2006/relationships/hyperlink" Target="mailto:duc.tt@altius-link.com.vn" TargetMode="External"/><Relationship Id="rId232" Type="http://schemas.openxmlformats.org/officeDocument/2006/relationships/hyperlink" Target="https://remit.lightning.force.com/lightning/r/Account/0012r00000LuGM9/view" TargetMode="External"/><Relationship Id="rId884" Type="http://schemas.openxmlformats.org/officeDocument/2006/relationships/hyperlink" Target="https://remit.lightning.force.com/lightning/r/Account/0012r000002tui5/view" TargetMode="External"/><Relationship Id="rId2120" Type="http://schemas.openxmlformats.org/officeDocument/2006/relationships/hyperlink" Target="mailto:bich.dt@altius-link.com.vn" TargetMode="External"/><Relationship Id="rId2565" Type="http://schemas.openxmlformats.org/officeDocument/2006/relationships/hyperlink" Target="mailto:duc.tt@altius-link.com.vn" TargetMode="External"/><Relationship Id="rId2772" Type="http://schemas.openxmlformats.org/officeDocument/2006/relationships/hyperlink" Target="https://remit.lightning.force.com/lightning/r/Account/0012r000002tc6uAAA/view" TargetMode="External"/><Relationship Id="rId3409" Type="http://schemas.openxmlformats.org/officeDocument/2006/relationships/hyperlink" Target="mailto:minh.dn@altius-link.com.vn" TargetMode="External"/><Relationship Id="rId3616" Type="http://schemas.openxmlformats.org/officeDocument/2006/relationships/hyperlink" Target="mailto:thuy.dt@altius-link.com.vn" TargetMode="External"/><Relationship Id="rId537" Type="http://schemas.openxmlformats.org/officeDocument/2006/relationships/hyperlink" Target="https://remit.lightning.force.com/lightning/r/Account/0012r000002tc6u/view" TargetMode="External"/><Relationship Id="rId744" Type="http://schemas.openxmlformats.org/officeDocument/2006/relationships/hyperlink" Target="mailto:huong.pl@altius-link.com.vn" TargetMode="External"/><Relationship Id="rId951" Type="http://schemas.openxmlformats.org/officeDocument/2006/relationships/hyperlink" Target="mailto:anh.np@altius-link.com.vn" TargetMode="External"/><Relationship Id="rId1167" Type="http://schemas.openxmlformats.org/officeDocument/2006/relationships/hyperlink" Target="mailto:thuy.dt@altius-link.com.vn" TargetMode="External"/><Relationship Id="rId1374" Type="http://schemas.openxmlformats.org/officeDocument/2006/relationships/hyperlink" Target="mailto:duc.tt@altius-link.com.vn" TargetMode="External"/><Relationship Id="rId1581" Type="http://schemas.openxmlformats.org/officeDocument/2006/relationships/hyperlink" Target="https://remit.lightning.force.com/lightning/r/Account/0012r000002uOBJAA2/view" TargetMode="External"/><Relationship Id="rId1679" Type="http://schemas.openxmlformats.org/officeDocument/2006/relationships/hyperlink" Target="mailto:duc.tt@altius-link.com.vn" TargetMode="External"/><Relationship Id="rId2218" Type="http://schemas.openxmlformats.org/officeDocument/2006/relationships/hyperlink" Target="https://remit.lightning.force.com/lightning/r/Account/001RA00002QlJ0w/view" TargetMode="External"/><Relationship Id="rId2425" Type="http://schemas.openxmlformats.org/officeDocument/2006/relationships/hyperlink" Target="mailto:huong.tl@altius-link.com.vn" TargetMode="External"/><Relationship Id="rId2632" Type="http://schemas.openxmlformats.org/officeDocument/2006/relationships/hyperlink" Target="https://remit.lightning.force.com/lightning/r/0012r000002sVJdAAM/view" TargetMode="External"/><Relationship Id="rId80" Type="http://schemas.openxmlformats.org/officeDocument/2006/relationships/hyperlink" Target="mailto:duc.tt@altius-link.com.vn" TargetMode="External"/><Relationship Id="rId604" Type="http://schemas.openxmlformats.org/officeDocument/2006/relationships/hyperlink" Target="mailto:ly.ntk@altius-link.com.vn" TargetMode="External"/><Relationship Id="rId811" Type="http://schemas.openxmlformats.org/officeDocument/2006/relationships/hyperlink" Target="https://remit.lightning.force.com/lightning/r/Account/0012r00000bGeP0AAK/view" TargetMode="External"/><Relationship Id="rId1027" Type="http://schemas.openxmlformats.org/officeDocument/2006/relationships/hyperlink" Target="mailto:huong.pl@altius-link.com.vn" TargetMode="External"/><Relationship Id="rId1234" Type="http://schemas.openxmlformats.org/officeDocument/2006/relationships/hyperlink" Target="mailto:thuy.ln@altius-link.com.vn" TargetMode="External"/><Relationship Id="rId1441" Type="http://schemas.openxmlformats.org/officeDocument/2006/relationships/hyperlink" Target="https://remit.lightning.force.com/lightning/r/Account/0012r00000LuslG/view" TargetMode="External"/><Relationship Id="rId1886" Type="http://schemas.openxmlformats.org/officeDocument/2006/relationships/hyperlink" Target="https://remit.lightning.force.com/lightning/r/Account/001RA00002YNhCZYA1/view" TargetMode="External"/><Relationship Id="rId2937" Type="http://schemas.openxmlformats.org/officeDocument/2006/relationships/hyperlink" Target="mailto:duc.tt@altius-link.com.vn" TargetMode="External"/><Relationship Id="rId909" Type="http://schemas.openxmlformats.org/officeDocument/2006/relationships/hyperlink" Target="mailto:anh.np@altius-link.com.vn" TargetMode="External"/><Relationship Id="rId1301" Type="http://schemas.openxmlformats.org/officeDocument/2006/relationships/hyperlink" Target="https://remit.lightning.force.com/lightning/r/Account/0012r000002u1wgAAA/view" TargetMode="External"/><Relationship Id="rId1539" Type="http://schemas.openxmlformats.org/officeDocument/2006/relationships/hyperlink" Target="https://remit.lightning.force.com/lightning/r/Account/0012r00000M3zHXAAZ/view" TargetMode="External"/><Relationship Id="rId1746" Type="http://schemas.openxmlformats.org/officeDocument/2006/relationships/hyperlink" Target="https://remit.lightning.force.com/lightning/r/Account/001RA00002VKQoHYAX/view" TargetMode="External"/><Relationship Id="rId1953" Type="http://schemas.openxmlformats.org/officeDocument/2006/relationships/hyperlink" Target="https://remit.lightning.force.com/lightning/r/Account/0012r00000Tc5Qy/view" TargetMode="External"/><Relationship Id="rId3199" Type="http://schemas.openxmlformats.org/officeDocument/2006/relationships/hyperlink" Target="https://remit.lightning.force.com/lightning/r/Account/0012r000002tSr7/view" TargetMode="External"/><Relationship Id="rId38" Type="http://schemas.openxmlformats.org/officeDocument/2006/relationships/hyperlink" Target="https://remit.lightning.force.com/lightning/r/Contact/0032r00000YeIMgAAN/view" TargetMode="External"/><Relationship Id="rId1606" Type="http://schemas.openxmlformats.org/officeDocument/2006/relationships/hyperlink" Target="mailto:duc.tt@altius-link.com.vn" TargetMode="External"/><Relationship Id="rId1813" Type="http://schemas.openxmlformats.org/officeDocument/2006/relationships/hyperlink" Target="mailto:bich.dt@altius-link.com.vn" TargetMode="External"/><Relationship Id="rId3059" Type="http://schemas.openxmlformats.org/officeDocument/2006/relationships/hyperlink" Target="mailto:anh.np@altius-link.com.vn" TargetMode="External"/><Relationship Id="rId3266" Type="http://schemas.openxmlformats.org/officeDocument/2006/relationships/hyperlink" Target="mailto:duc.tt@altius-link.com.vn" TargetMode="External"/><Relationship Id="rId3473" Type="http://schemas.openxmlformats.org/officeDocument/2006/relationships/hyperlink" Target="mailto:bich.dt@altius-link.com.vn" TargetMode="External"/><Relationship Id="rId187" Type="http://schemas.openxmlformats.org/officeDocument/2006/relationships/hyperlink" Target="https://remit.lightning.force.com/lightning/r/Account/0012r000002td4uAAA/view" TargetMode="External"/><Relationship Id="rId394" Type="http://schemas.openxmlformats.org/officeDocument/2006/relationships/hyperlink" Target="https://remit.lightning.force.com/lightning/r/Account/0012r000002uBrgAAE/view" TargetMode="External"/><Relationship Id="rId2075" Type="http://schemas.openxmlformats.org/officeDocument/2006/relationships/hyperlink" Target="https://remit.lightning.force.com/lightning/r/Account/001Ic000002WWwJIAW/view" TargetMode="External"/><Relationship Id="rId2282" Type="http://schemas.openxmlformats.org/officeDocument/2006/relationships/hyperlink" Target="mailto:thuy.ln@altius-link.com.vn" TargetMode="External"/><Relationship Id="rId3126" Type="http://schemas.openxmlformats.org/officeDocument/2006/relationships/hyperlink" Target="https://remit.lightning.force.com/lightning/r/Account/0012r000002tdadAAA/view" TargetMode="External"/><Relationship Id="rId3680" Type="http://schemas.openxmlformats.org/officeDocument/2006/relationships/hyperlink" Target="mailto:bach.vh@altius-link.com.vn" TargetMode="External"/><Relationship Id="rId254" Type="http://schemas.openxmlformats.org/officeDocument/2006/relationships/hyperlink" Target="https://remit.lightning.force.com/lightning/r/Account/0012r00000LvBYG/view" TargetMode="External"/><Relationship Id="rId699" Type="http://schemas.openxmlformats.org/officeDocument/2006/relationships/hyperlink" Target="https://remit.lightning.force.com/lightning/r/Account/0012r000002uSdJAAU/view" TargetMode="External"/><Relationship Id="rId1091" Type="http://schemas.openxmlformats.org/officeDocument/2006/relationships/hyperlink" Target="https://remit.lightning.force.com/lightning/r/Account/0012r000002tt23/view" TargetMode="External"/><Relationship Id="rId2587" Type="http://schemas.openxmlformats.org/officeDocument/2006/relationships/hyperlink" Target="https://remit.lightning.force.com/lightning/r/Account/0012r000002t00U/view" TargetMode="External"/><Relationship Id="rId2794" Type="http://schemas.openxmlformats.org/officeDocument/2006/relationships/hyperlink" Target="mailto:thuy.ln@altius-link.com.vn" TargetMode="External"/><Relationship Id="rId3333" Type="http://schemas.openxmlformats.org/officeDocument/2006/relationships/hyperlink" Target="mailto:duc.tt@altius-link.com.vn" TargetMode="External"/><Relationship Id="rId3540" Type="http://schemas.openxmlformats.org/officeDocument/2006/relationships/hyperlink" Target="https://remit.lightning.force.com/lightning/r/Account/0012r00000b04nZAAQ/view" TargetMode="External"/><Relationship Id="rId3638" Type="http://schemas.openxmlformats.org/officeDocument/2006/relationships/hyperlink" Target="https://remit.lightning.force.com/lightning/r/Account/001Ic000007bhvq/view" TargetMode="External"/><Relationship Id="rId114" Type="http://schemas.openxmlformats.org/officeDocument/2006/relationships/hyperlink" Target="mailto:duc.tt@altius-link.com.vn" TargetMode="External"/><Relationship Id="rId461" Type="http://schemas.openxmlformats.org/officeDocument/2006/relationships/hyperlink" Target="https://remit.lightning.force.com/lightning/r/Account/0012r00000M2ITzAAN/view" TargetMode="External"/><Relationship Id="rId559" Type="http://schemas.openxmlformats.org/officeDocument/2006/relationships/hyperlink" Target="mailto:thuy.ln@altius-link.com.vn" TargetMode="External"/><Relationship Id="rId766" Type="http://schemas.openxmlformats.org/officeDocument/2006/relationships/hyperlink" Target="mailto:linh.dp1@altius-link.com.vn" TargetMode="External"/><Relationship Id="rId1189" Type="http://schemas.openxmlformats.org/officeDocument/2006/relationships/hyperlink" Target="mailto:thuy.dt@altius-link.com.vn" TargetMode="External"/><Relationship Id="rId1396" Type="http://schemas.openxmlformats.org/officeDocument/2006/relationships/hyperlink" Target="mailto:duc.tt@altius-link.com.vn" TargetMode="External"/><Relationship Id="rId2142" Type="http://schemas.openxmlformats.org/officeDocument/2006/relationships/hyperlink" Target="https://remit.lightning.force.com/lightning/r/Contact/0032r00000VylQ6AAJ/view" TargetMode="External"/><Relationship Id="rId2447" Type="http://schemas.openxmlformats.org/officeDocument/2006/relationships/hyperlink" Target="https://remit.lightning.force.com/lightning/r/Account/001RA00002VKQoH/view" TargetMode="External"/><Relationship Id="rId3400" Type="http://schemas.openxmlformats.org/officeDocument/2006/relationships/hyperlink" Target="mailto:minh.dn@altius-link.com.vn" TargetMode="External"/><Relationship Id="rId321" Type="http://schemas.openxmlformats.org/officeDocument/2006/relationships/hyperlink" Target="mailto:ly.ntk@altius-link.com.vn" TargetMode="External"/><Relationship Id="rId419" Type="http://schemas.openxmlformats.org/officeDocument/2006/relationships/hyperlink" Target="mailto:anh.np@altius-link.com.vn" TargetMode="External"/><Relationship Id="rId626" Type="http://schemas.openxmlformats.org/officeDocument/2006/relationships/hyperlink" Target="mailto:ly.ntk@altius-link.com.vn" TargetMode="External"/><Relationship Id="rId973" Type="http://schemas.openxmlformats.org/officeDocument/2006/relationships/hyperlink" Target="mailto:huong.tl@altius-link.com.vn" TargetMode="External"/><Relationship Id="rId1049" Type="http://schemas.openxmlformats.org/officeDocument/2006/relationships/hyperlink" Target="mailto:bich.dt@altius-link.com.vn" TargetMode="External"/><Relationship Id="rId1256" Type="http://schemas.openxmlformats.org/officeDocument/2006/relationships/hyperlink" Target="https://remit.lightning.force.com/lightning/r/Account/0012r00000XlcoV/view" TargetMode="External"/><Relationship Id="rId2002" Type="http://schemas.openxmlformats.org/officeDocument/2006/relationships/hyperlink" Target="mailto:thang.nt@altius-link.com.vn" TargetMode="External"/><Relationship Id="rId2307" Type="http://schemas.openxmlformats.org/officeDocument/2006/relationships/hyperlink" Target="mailto:nguyen.nt@altius-link.com.vn" TargetMode="External"/><Relationship Id="rId2654" Type="http://schemas.openxmlformats.org/officeDocument/2006/relationships/hyperlink" Target="https://remit.lightning.force.com/lightning/r/Account/0012r00000aVaNa/view" TargetMode="External"/><Relationship Id="rId2861" Type="http://schemas.openxmlformats.org/officeDocument/2006/relationships/hyperlink" Target="mailto:ly.ntk@altius-link.com.vn" TargetMode="External"/><Relationship Id="rId2959" Type="http://schemas.openxmlformats.org/officeDocument/2006/relationships/hyperlink" Target="mailto:duc.tt@altius-link.com.vn" TargetMode="External"/><Relationship Id="rId3705" Type="http://schemas.openxmlformats.org/officeDocument/2006/relationships/hyperlink" Target="mailto:ly.ntk@altius-link.com.vn" TargetMode="External"/><Relationship Id="rId833" Type="http://schemas.openxmlformats.org/officeDocument/2006/relationships/hyperlink" Target="mailto:thuy.ln@altius-link.com.vn" TargetMode="External"/><Relationship Id="rId1116" Type="http://schemas.openxmlformats.org/officeDocument/2006/relationships/hyperlink" Target="https://remit.lightning.force.com/lightning/r/Account/0012r00000ZsPO4AAN/view" TargetMode="External"/><Relationship Id="rId1463" Type="http://schemas.openxmlformats.org/officeDocument/2006/relationships/hyperlink" Target="https://remit.lightning.force.com/lightning/r/Account/0012r000002tlnHAAQ/view" TargetMode="External"/><Relationship Id="rId1670" Type="http://schemas.openxmlformats.org/officeDocument/2006/relationships/hyperlink" Target="mailto:duc.tt@altius-link.com.vn" TargetMode="External"/><Relationship Id="rId1768" Type="http://schemas.openxmlformats.org/officeDocument/2006/relationships/hyperlink" Target="https://remit.lightning.force.com/lightning/r/Account/001Ic0000046C5O/view" TargetMode="External"/><Relationship Id="rId2514" Type="http://schemas.openxmlformats.org/officeDocument/2006/relationships/hyperlink" Target="mailto:duc.tt@altius-link.com.vn" TargetMode="External"/><Relationship Id="rId2721" Type="http://schemas.openxmlformats.org/officeDocument/2006/relationships/hyperlink" Target="mailto:ly.ntk@altius-link.com.vn" TargetMode="External"/><Relationship Id="rId2819" Type="http://schemas.openxmlformats.org/officeDocument/2006/relationships/hyperlink" Target="mailto:thuy.ln@altius-link.com.vn" TargetMode="External"/><Relationship Id="rId900" Type="http://schemas.openxmlformats.org/officeDocument/2006/relationships/hyperlink" Target="mailto:anh.np@altius-link.com.vn" TargetMode="External"/><Relationship Id="rId1323" Type="http://schemas.openxmlformats.org/officeDocument/2006/relationships/hyperlink" Target="https://remit.lightning.force.com/lightning/r/Account/0012r000002uBKb/view" TargetMode="External"/><Relationship Id="rId1530" Type="http://schemas.openxmlformats.org/officeDocument/2006/relationships/hyperlink" Target="https://remit.lightning.force.com/lightning/r/Account/0012r00000Ovv4HAAR/view" TargetMode="External"/><Relationship Id="rId1628" Type="http://schemas.openxmlformats.org/officeDocument/2006/relationships/hyperlink" Target="mailto:duc.tt@altius-link.com.vn" TargetMode="External"/><Relationship Id="rId1975" Type="http://schemas.openxmlformats.org/officeDocument/2006/relationships/hyperlink" Target="mailto:thuy.ln@altius-link.com.vn" TargetMode="External"/><Relationship Id="rId3190" Type="http://schemas.openxmlformats.org/officeDocument/2006/relationships/hyperlink" Target="https://remit.lightning.force.com/lightning/r/Account/0012r00000OyMxK/view" TargetMode="External"/><Relationship Id="rId1835" Type="http://schemas.openxmlformats.org/officeDocument/2006/relationships/hyperlink" Target="mailto:bich.dt@altius-link.com.vn" TargetMode="External"/><Relationship Id="rId3050" Type="http://schemas.openxmlformats.org/officeDocument/2006/relationships/hyperlink" Target="mailto:minh.dn@altius-link.com.vn" TargetMode="External"/><Relationship Id="rId3288" Type="http://schemas.openxmlformats.org/officeDocument/2006/relationships/hyperlink" Target="mailto:duc.tt@altius-link.com.vn" TargetMode="External"/><Relationship Id="rId3495" Type="http://schemas.openxmlformats.org/officeDocument/2006/relationships/hyperlink" Target="mailto:nguyen.nt@altius-link.com.vn" TargetMode="External"/><Relationship Id="rId1902" Type="http://schemas.openxmlformats.org/officeDocument/2006/relationships/hyperlink" Target="https://remit.lightning.force.com/lightning/r/Account/001RA00002SngY9YAJ/view" TargetMode="External"/><Relationship Id="rId2097" Type="http://schemas.openxmlformats.org/officeDocument/2006/relationships/hyperlink" Target="mailto:huong.tl@altius-link.com.vn" TargetMode="External"/><Relationship Id="rId3148" Type="http://schemas.openxmlformats.org/officeDocument/2006/relationships/hyperlink" Target="mailto:huong.tl@altius-link.com.vn" TargetMode="External"/><Relationship Id="rId3355" Type="http://schemas.openxmlformats.org/officeDocument/2006/relationships/hyperlink" Target="mailto:duc.tt@altius-link.com.vn" TargetMode="External"/><Relationship Id="rId3562" Type="http://schemas.openxmlformats.org/officeDocument/2006/relationships/hyperlink" Target="https://remit.lightning.force.com/lightning/r/Account/0012r00000Btjk5/view" TargetMode="External"/><Relationship Id="rId276" Type="http://schemas.openxmlformats.org/officeDocument/2006/relationships/hyperlink" Target="mailto:minh.dn@altius-link.com.vn" TargetMode="External"/><Relationship Id="rId483" Type="http://schemas.openxmlformats.org/officeDocument/2006/relationships/hyperlink" Target="https://remit.lightning.force.com/lightning/r/Account/0012r000002tY8SAAU/view" TargetMode="External"/><Relationship Id="rId690" Type="http://schemas.openxmlformats.org/officeDocument/2006/relationships/hyperlink" Target="https://remit.lightning.force.com/lightning/r/Account/0012r00000Zq6qv/view" TargetMode="External"/><Relationship Id="rId2164" Type="http://schemas.openxmlformats.org/officeDocument/2006/relationships/hyperlink" Target="mailto:huong.tl@altius-link.com.vn" TargetMode="External"/><Relationship Id="rId2371" Type="http://schemas.openxmlformats.org/officeDocument/2006/relationships/hyperlink" Target="https://remit.lightning.force.com/lightning/r/Account/0012r00000IJVt4AAH/view" TargetMode="External"/><Relationship Id="rId3008" Type="http://schemas.openxmlformats.org/officeDocument/2006/relationships/hyperlink" Target="https://remit.lightning.force.com/lightning/r/Account/001Ic0000047e2j/view" TargetMode="External"/><Relationship Id="rId3215" Type="http://schemas.openxmlformats.org/officeDocument/2006/relationships/hyperlink" Target="https://remit.lightning.force.com/lightning/r/Account/0012r00000B9HnhAAF/view" TargetMode="External"/><Relationship Id="rId3422" Type="http://schemas.openxmlformats.org/officeDocument/2006/relationships/hyperlink" Target="https://remit.lightning.force.com/lightning/r/Account/0012r00000XG784/view" TargetMode="External"/><Relationship Id="rId136" Type="http://schemas.openxmlformats.org/officeDocument/2006/relationships/hyperlink" Target="mailto:duc.tt@altius-link.com.vn" TargetMode="External"/><Relationship Id="rId343" Type="http://schemas.openxmlformats.org/officeDocument/2006/relationships/hyperlink" Target="mailto:anh.np@altius-link.com.vn" TargetMode="External"/><Relationship Id="rId550" Type="http://schemas.openxmlformats.org/officeDocument/2006/relationships/hyperlink" Target="mailto:tu.nt1@altius-link.com.vn" TargetMode="External"/><Relationship Id="rId788" Type="http://schemas.openxmlformats.org/officeDocument/2006/relationships/hyperlink" Target="https://remit.lightning.force.com/lightning/r/Account/0012r00000YPaFa/view" TargetMode="External"/><Relationship Id="rId995" Type="http://schemas.openxmlformats.org/officeDocument/2006/relationships/hyperlink" Target="mailto:huong.tl@altius-link.com.vn" TargetMode="External"/><Relationship Id="rId1180" Type="http://schemas.openxmlformats.org/officeDocument/2006/relationships/hyperlink" Target="mailto:thuy.dt@altius-link.com.vn" TargetMode="External"/><Relationship Id="rId2024" Type="http://schemas.openxmlformats.org/officeDocument/2006/relationships/hyperlink" Target="https://remit.lightning.force.com/lightning/r/Account/001RA00002bzPpd/view" TargetMode="External"/><Relationship Id="rId2231" Type="http://schemas.openxmlformats.org/officeDocument/2006/relationships/hyperlink" Target="https://remit.lightning.force.com/lightning/r/Account/0012r000002tM5RAAU/view" TargetMode="External"/><Relationship Id="rId2469" Type="http://schemas.openxmlformats.org/officeDocument/2006/relationships/hyperlink" Target="https://remit.lightning.force.com/lightning/r/Account/0012r000002tUtYAAU/view" TargetMode="External"/><Relationship Id="rId2676" Type="http://schemas.openxmlformats.org/officeDocument/2006/relationships/hyperlink" Target="https://remit.lightning.force.com/lightning/r/Account/0012r000002uLbX/view" TargetMode="External"/><Relationship Id="rId2883" Type="http://schemas.openxmlformats.org/officeDocument/2006/relationships/hyperlink" Target="mailto:duc.tt@altius-link.com.vn" TargetMode="External"/><Relationship Id="rId3727" Type="http://schemas.openxmlformats.org/officeDocument/2006/relationships/hyperlink" Target="mailto:nguyen.nt@altius-link.com.vn" TargetMode="External"/><Relationship Id="rId203" Type="http://schemas.openxmlformats.org/officeDocument/2006/relationships/hyperlink" Target="https://remit.lightning.force.com/lightning/r/Account/0012r00000Ltc81AAB/view" TargetMode="External"/><Relationship Id="rId648" Type="http://schemas.openxmlformats.org/officeDocument/2006/relationships/hyperlink" Target="mailto:ly.ntk@altius-link.com.vn" TargetMode="External"/><Relationship Id="rId855" Type="http://schemas.openxmlformats.org/officeDocument/2006/relationships/hyperlink" Target="mailto:thuy.ln@altius-link.com.vn" TargetMode="External"/><Relationship Id="rId1040" Type="http://schemas.openxmlformats.org/officeDocument/2006/relationships/hyperlink" Target="mailto:huong.pl@altius-link.com.vn" TargetMode="External"/><Relationship Id="rId1278" Type="http://schemas.openxmlformats.org/officeDocument/2006/relationships/hyperlink" Target="https://remit.lightning.force.com/lightning/r/Account/0012r00000aWfiP/view" TargetMode="External"/><Relationship Id="rId1485" Type="http://schemas.openxmlformats.org/officeDocument/2006/relationships/hyperlink" Target="mailto:thang.nt@altius-link.com.vn" TargetMode="External"/><Relationship Id="rId1692" Type="http://schemas.openxmlformats.org/officeDocument/2006/relationships/hyperlink" Target="mailto:duc.tt@altius-link.com.vn" TargetMode="External"/><Relationship Id="rId2329" Type="http://schemas.openxmlformats.org/officeDocument/2006/relationships/hyperlink" Target="mailto:nguyen.nt@altius-link.com.vn" TargetMode="External"/><Relationship Id="rId2536" Type="http://schemas.openxmlformats.org/officeDocument/2006/relationships/hyperlink" Target="mailto:duc.tt@altius-link.com.vn" TargetMode="External"/><Relationship Id="rId2743" Type="http://schemas.openxmlformats.org/officeDocument/2006/relationships/hyperlink" Target="mailto:ly.ntk@altius-link.com.vn" TargetMode="External"/><Relationship Id="rId410" Type="http://schemas.openxmlformats.org/officeDocument/2006/relationships/hyperlink" Target="https://remit.lightning.force.com/lightning/r/Account/001Ic000007dZqPIAU/view" TargetMode="External"/><Relationship Id="rId508" Type="http://schemas.openxmlformats.org/officeDocument/2006/relationships/hyperlink" Target="https://remit.lightning.force.com/lightning/r/Account/0012r00000IJzjKAAT/view" TargetMode="External"/><Relationship Id="rId715" Type="http://schemas.openxmlformats.org/officeDocument/2006/relationships/hyperlink" Target="https://remit.lightning.force.com/lightning/r/Account/0012r000002t8VX/view" TargetMode="External"/><Relationship Id="rId922" Type="http://schemas.openxmlformats.org/officeDocument/2006/relationships/hyperlink" Target="mailto:anh.np@altius-link.com.vn" TargetMode="External"/><Relationship Id="rId1138" Type="http://schemas.openxmlformats.org/officeDocument/2006/relationships/hyperlink" Target="https://remit.lightning.force.com/lightning/r/Account/0012r00000LtcACAAZ/view" TargetMode="External"/><Relationship Id="rId1345" Type="http://schemas.openxmlformats.org/officeDocument/2006/relationships/hyperlink" Target="mailto:duc.tt@altius-link.com.vn" TargetMode="External"/><Relationship Id="rId1552" Type="http://schemas.openxmlformats.org/officeDocument/2006/relationships/hyperlink" Target="https://remit.lightning.force.com/lightning/r/Account/0012r000002tNrUAAU/view" TargetMode="External"/><Relationship Id="rId1997" Type="http://schemas.openxmlformats.org/officeDocument/2006/relationships/hyperlink" Target="mailto:thang.nt@altius-link.com.vn" TargetMode="External"/><Relationship Id="rId2603" Type="http://schemas.openxmlformats.org/officeDocument/2006/relationships/hyperlink" Target="mailto:minh.dn@altius-link.com.vn" TargetMode="External"/><Relationship Id="rId2950" Type="http://schemas.openxmlformats.org/officeDocument/2006/relationships/hyperlink" Target="mailto:duc.tt@altius-link.com.vn" TargetMode="External"/><Relationship Id="rId1205" Type="http://schemas.openxmlformats.org/officeDocument/2006/relationships/hyperlink" Target="mailto:thuy.dt@altius-link.com.vn" TargetMode="External"/><Relationship Id="rId1857" Type="http://schemas.openxmlformats.org/officeDocument/2006/relationships/hyperlink" Target="mailto:anh.np@altius-link.com.vn" TargetMode="External"/><Relationship Id="rId2810" Type="http://schemas.openxmlformats.org/officeDocument/2006/relationships/hyperlink" Target="mailto:thuy.ln@altius-link.com.vn" TargetMode="External"/><Relationship Id="rId2908" Type="http://schemas.openxmlformats.org/officeDocument/2006/relationships/hyperlink" Target="mailto:duc.tt@altius-link.com.vn" TargetMode="External"/><Relationship Id="rId51" Type="http://schemas.openxmlformats.org/officeDocument/2006/relationships/hyperlink" Target="mailto:huong.pl@altius-link.com.vn" TargetMode="External"/><Relationship Id="rId1412" Type="http://schemas.openxmlformats.org/officeDocument/2006/relationships/hyperlink" Target="mailto:duc.tt@altius-link.com.vn" TargetMode="External"/><Relationship Id="rId1717" Type="http://schemas.openxmlformats.org/officeDocument/2006/relationships/hyperlink" Target="mailto:duc.tt@altius-link.com.vn" TargetMode="External"/><Relationship Id="rId1924" Type="http://schemas.openxmlformats.org/officeDocument/2006/relationships/hyperlink" Target="mailto:thuy.dt@altius-link.com.vn" TargetMode="External"/><Relationship Id="rId3072" Type="http://schemas.openxmlformats.org/officeDocument/2006/relationships/hyperlink" Target="mailto:anh.np@altius-link.com.vn" TargetMode="External"/><Relationship Id="rId3377" Type="http://schemas.openxmlformats.org/officeDocument/2006/relationships/hyperlink" Target="https://remit.lightning.force.com/lightning/r/Account/001Ic000007b4FbIAI/view" TargetMode="External"/><Relationship Id="rId298" Type="http://schemas.openxmlformats.org/officeDocument/2006/relationships/hyperlink" Target="mailto:ly.ntk@altius-link.com.vn" TargetMode="External"/><Relationship Id="rId3584" Type="http://schemas.openxmlformats.org/officeDocument/2006/relationships/hyperlink" Target="https://remit.lightning.force.com/lightning/r/Account/0012r00000Ovv2W/view" TargetMode="External"/><Relationship Id="rId158" Type="http://schemas.openxmlformats.org/officeDocument/2006/relationships/hyperlink" Target="mailto:duc.tt@altius-link.com.vn" TargetMode="External"/><Relationship Id="rId2186" Type="http://schemas.openxmlformats.org/officeDocument/2006/relationships/hyperlink" Target="mailto:thang.nt@altius-link.com.vn" TargetMode="External"/><Relationship Id="rId2393" Type="http://schemas.openxmlformats.org/officeDocument/2006/relationships/hyperlink" Target="mailto:bich.dt@altius-link.com.vn" TargetMode="External"/><Relationship Id="rId2698" Type="http://schemas.openxmlformats.org/officeDocument/2006/relationships/hyperlink" Target="mailto:huong.pl@altius-link.com.vn" TargetMode="External"/><Relationship Id="rId3237" Type="http://schemas.openxmlformats.org/officeDocument/2006/relationships/hyperlink" Target="mailto:thuy.ln@altius-link.com.vn" TargetMode="External"/><Relationship Id="rId3444" Type="http://schemas.openxmlformats.org/officeDocument/2006/relationships/hyperlink" Target="https://remit.lightning.force.com/lightning/r/Account/0012r000002uPVM/view" TargetMode="External"/><Relationship Id="rId3651" Type="http://schemas.openxmlformats.org/officeDocument/2006/relationships/hyperlink" Target="https://remit.lightning.force.com/lightning/r/Account/0012r000002ty07/view" TargetMode="External"/><Relationship Id="rId365" Type="http://schemas.openxmlformats.org/officeDocument/2006/relationships/hyperlink" Target="mailto:anh.np@altius-link.com.vn" TargetMode="External"/><Relationship Id="rId572" Type="http://schemas.openxmlformats.org/officeDocument/2006/relationships/hyperlink" Target="mailto:thuy.ln@altius-link.com.vn" TargetMode="External"/><Relationship Id="rId2046" Type="http://schemas.openxmlformats.org/officeDocument/2006/relationships/hyperlink" Target="https://remit.lightning.force.com/lightning/r/Account/0012r00000Luhw1/view" TargetMode="External"/><Relationship Id="rId2253" Type="http://schemas.openxmlformats.org/officeDocument/2006/relationships/hyperlink" Target="mailto:ly.ntk@altius-link.com.vn" TargetMode="External"/><Relationship Id="rId2460" Type="http://schemas.openxmlformats.org/officeDocument/2006/relationships/hyperlink" Target="https://remit.lightning.force.com/lightning/r/Account/001Ic000002Wr2WIAS/view" TargetMode="External"/><Relationship Id="rId3304" Type="http://schemas.openxmlformats.org/officeDocument/2006/relationships/hyperlink" Target="mailto:duc.tt@altius-link.com.vn" TargetMode="External"/><Relationship Id="rId3511" Type="http://schemas.openxmlformats.org/officeDocument/2006/relationships/hyperlink" Target="https://remit.lightning.force.com/lightning/r/Account/001RA00001ZZRFNYA5/view" TargetMode="External"/><Relationship Id="rId3749" Type="http://schemas.openxmlformats.org/officeDocument/2006/relationships/hyperlink" Target="mailto:ly.ntk@altius-link.com.vn" TargetMode="External"/><Relationship Id="rId225" Type="http://schemas.openxmlformats.org/officeDocument/2006/relationships/hyperlink" Target="https://remit.lightning.force.com/lightning/r/Account/0012r00000XjrdN/view" TargetMode="External"/><Relationship Id="rId432" Type="http://schemas.openxmlformats.org/officeDocument/2006/relationships/hyperlink" Target="https://remit.lightning.force.com/lightning/r/Account/0012r0000097KM5AAM/view" TargetMode="External"/><Relationship Id="rId877" Type="http://schemas.openxmlformats.org/officeDocument/2006/relationships/hyperlink" Target="https://remit.lightning.force.com/lightning/r/Account/0012r000003LmlW/view" TargetMode="External"/><Relationship Id="rId1062" Type="http://schemas.openxmlformats.org/officeDocument/2006/relationships/hyperlink" Target="mailto:ly.ntk@altius-link.com.vn" TargetMode="External"/><Relationship Id="rId2113" Type="http://schemas.openxmlformats.org/officeDocument/2006/relationships/hyperlink" Target="mailto:huong.tl@altius-link.com.vn" TargetMode="External"/><Relationship Id="rId2320" Type="http://schemas.openxmlformats.org/officeDocument/2006/relationships/hyperlink" Target="mailto:nguyen.nt@altius-link.com.vn" TargetMode="External"/><Relationship Id="rId2558" Type="http://schemas.openxmlformats.org/officeDocument/2006/relationships/hyperlink" Target="mailto:duc.tt@altius-link.com.vn" TargetMode="External"/><Relationship Id="rId2765" Type="http://schemas.openxmlformats.org/officeDocument/2006/relationships/hyperlink" Target="mailto:ly.ntk@altius-link.com.vn" TargetMode="External"/><Relationship Id="rId2972" Type="http://schemas.openxmlformats.org/officeDocument/2006/relationships/hyperlink" Target="mailto:duc.tt@altius-link.com.vn" TargetMode="External"/><Relationship Id="rId3609" Type="http://schemas.openxmlformats.org/officeDocument/2006/relationships/hyperlink" Target="mailto:thuy.dt@altius-link.com.vn" TargetMode="External"/><Relationship Id="rId737" Type="http://schemas.openxmlformats.org/officeDocument/2006/relationships/hyperlink" Target="mailto:huong.tl@altius-link.com.vn" TargetMode="External"/><Relationship Id="rId944" Type="http://schemas.openxmlformats.org/officeDocument/2006/relationships/hyperlink" Target="https://remit.lightning.force.com/lightning/r/Account/0012r000002u3YbAAI/view" TargetMode="External"/><Relationship Id="rId1367" Type="http://schemas.openxmlformats.org/officeDocument/2006/relationships/hyperlink" Target="mailto:duc.tt@altius-link.com.vn" TargetMode="External"/><Relationship Id="rId1574" Type="http://schemas.openxmlformats.org/officeDocument/2006/relationships/hyperlink" Target="https://remit.lightning.force.com/lightning/r/Account/0012r000002tYBcAAM/view" TargetMode="External"/><Relationship Id="rId1781" Type="http://schemas.openxmlformats.org/officeDocument/2006/relationships/hyperlink" Target="https://remit.lightning.force.com/lightning/r/Account/0012r000002tkLQAAY/view" TargetMode="External"/><Relationship Id="rId2418" Type="http://schemas.openxmlformats.org/officeDocument/2006/relationships/hyperlink" Target="mailto:huong.tl@altius-link.com.vn" TargetMode="External"/><Relationship Id="rId2625" Type="http://schemas.openxmlformats.org/officeDocument/2006/relationships/hyperlink" Target="https://remit.lightning.force.com/lightning/r/001Ic000002YxSEIA0/view" TargetMode="External"/><Relationship Id="rId2832" Type="http://schemas.openxmlformats.org/officeDocument/2006/relationships/hyperlink" Target="mailto:ly.ntk@altius-link.com.vn" TargetMode="External"/><Relationship Id="rId73" Type="http://schemas.openxmlformats.org/officeDocument/2006/relationships/hyperlink" Target="mailto:duc.tt@altius-link.com.vn" TargetMode="External"/><Relationship Id="rId804" Type="http://schemas.openxmlformats.org/officeDocument/2006/relationships/hyperlink" Target="https://remit.lightning.force.com/lightning/r/Account/0012r00000YRCTz/view" TargetMode="External"/><Relationship Id="rId1227" Type="http://schemas.openxmlformats.org/officeDocument/2006/relationships/hyperlink" Target="mailto:thuy.ln@altius-link.com.vn" TargetMode="External"/><Relationship Id="rId1434" Type="http://schemas.openxmlformats.org/officeDocument/2006/relationships/hyperlink" Target="https://remit.lightning.force.com/lightning/r/Account/0012r000002s4QX/view" TargetMode="External"/><Relationship Id="rId1641" Type="http://schemas.openxmlformats.org/officeDocument/2006/relationships/hyperlink" Target="mailto:duc.tt@altius-link.com.vn" TargetMode="External"/><Relationship Id="rId1879" Type="http://schemas.openxmlformats.org/officeDocument/2006/relationships/hyperlink" Target="https://remit.lightning.force.com/lightning/r/Account/0012r000002ss5i/view" TargetMode="External"/><Relationship Id="rId3094" Type="http://schemas.openxmlformats.org/officeDocument/2006/relationships/hyperlink" Target="mailto:anh.np@altius-link.com.vn" TargetMode="External"/><Relationship Id="rId1501" Type="http://schemas.openxmlformats.org/officeDocument/2006/relationships/hyperlink" Target="https://remit.lightning.force.com/lightning/r/Account/0012r000002tjQSAAY/view" TargetMode="External"/><Relationship Id="rId1739" Type="http://schemas.openxmlformats.org/officeDocument/2006/relationships/hyperlink" Target="https://remit.lightning.force.com/lightning/r/Account/001RA00001uZjsn/view" TargetMode="External"/><Relationship Id="rId1946" Type="http://schemas.openxmlformats.org/officeDocument/2006/relationships/hyperlink" Target="mailto:thuy.dt@altius-link.com.vn" TargetMode="External"/><Relationship Id="rId3399" Type="http://schemas.openxmlformats.org/officeDocument/2006/relationships/hyperlink" Target="mailto:minh.dn@altius-link.com.vn" TargetMode="External"/><Relationship Id="rId1806" Type="http://schemas.openxmlformats.org/officeDocument/2006/relationships/hyperlink" Target="mailto:thuy.dt@altius-link.com.vn" TargetMode="External"/><Relationship Id="rId3161" Type="http://schemas.openxmlformats.org/officeDocument/2006/relationships/hyperlink" Target="mailto:huong.tl@altius-link.com.vn" TargetMode="External"/><Relationship Id="rId3259" Type="http://schemas.openxmlformats.org/officeDocument/2006/relationships/hyperlink" Target="mailto:thuy.ln@altius-link.com.vn" TargetMode="External"/><Relationship Id="rId3466" Type="http://schemas.openxmlformats.org/officeDocument/2006/relationships/hyperlink" Target="mailto:bich.dt@altius-link.com.vn" TargetMode="External"/><Relationship Id="rId387" Type="http://schemas.openxmlformats.org/officeDocument/2006/relationships/hyperlink" Target="mailto:anh.np@altius-link.com.vn" TargetMode="External"/><Relationship Id="rId594" Type="http://schemas.openxmlformats.org/officeDocument/2006/relationships/hyperlink" Target="mailto:thuy.ln@altius-link.com.vn" TargetMode="External"/><Relationship Id="rId2068" Type="http://schemas.openxmlformats.org/officeDocument/2006/relationships/hyperlink" Target="mailto:minh.dn@altius-link.com.vn" TargetMode="External"/><Relationship Id="rId2275" Type="http://schemas.openxmlformats.org/officeDocument/2006/relationships/hyperlink" Target="mailto:thuy.ln@altius-link.com.vn" TargetMode="External"/><Relationship Id="rId3021" Type="http://schemas.openxmlformats.org/officeDocument/2006/relationships/hyperlink" Target="https://remit.lightning.force.com/lightning/r/Account/0012r000002uBH8/view" TargetMode="External"/><Relationship Id="rId3119" Type="http://schemas.openxmlformats.org/officeDocument/2006/relationships/hyperlink" Target="https://remit.lightning.force.com/lightning/r/001RA00001FKfXLYA1/view" TargetMode="External"/><Relationship Id="rId3326" Type="http://schemas.openxmlformats.org/officeDocument/2006/relationships/hyperlink" Target="mailto:duc.tt@altius-link.com.vn" TargetMode="External"/><Relationship Id="rId3673" Type="http://schemas.openxmlformats.org/officeDocument/2006/relationships/hyperlink" Target="mailto:thuy.dt@altius-link.com.vn" TargetMode="External"/><Relationship Id="rId247" Type="http://schemas.openxmlformats.org/officeDocument/2006/relationships/hyperlink" Target="https://remit.lightning.force.com/lightning/r/a05RA000018COJGYA4/view" TargetMode="External"/><Relationship Id="rId899" Type="http://schemas.openxmlformats.org/officeDocument/2006/relationships/hyperlink" Target="mailto:anh.np@altius-link.com.vn" TargetMode="External"/><Relationship Id="rId1084" Type="http://schemas.openxmlformats.org/officeDocument/2006/relationships/hyperlink" Target="https://remit.lightning.force.com/lightning/r/Account/0012r00000M2TOFAA3/view" TargetMode="External"/><Relationship Id="rId2482" Type="http://schemas.openxmlformats.org/officeDocument/2006/relationships/hyperlink" Target="mailto:thuy.dt@altius-link.com.vn" TargetMode="External"/><Relationship Id="rId2787" Type="http://schemas.openxmlformats.org/officeDocument/2006/relationships/hyperlink" Target="https://remit.lightning.force.com/lightning/r/Account/001RA00001L5iLl/view" TargetMode="External"/><Relationship Id="rId3533" Type="http://schemas.openxmlformats.org/officeDocument/2006/relationships/hyperlink" Target="https://remit.lightning.force.com/lightning/r/Account/0012r000009Z0gQ/view" TargetMode="External"/><Relationship Id="rId3740" Type="http://schemas.openxmlformats.org/officeDocument/2006/relationships/hyperlink" Target="mailto:ly.ntk@altius-link.com.vn" TargetMode="External"/><Relationship Id="rId107" Type="http://schemas.openxmlformats.org/officeDocument/2006/relationships/hyperlink" Target="mailto:duc.tt@altius-link.com.vn" TargetMode="External"/><Relationship Id="rId454" Type="http://schemas.openxmlformats.org/officeDocument/2006/relationships/hyperlink" Target="https://remit.lightning.force.com/lightning/r/Account/0012r000002uSo7AAE/view" TargetMode="External"/><Relationship Id="rId661" Type="http://schemas.openxmlformats.org/officeDocument/2006/relationships/hyperlink" Target="https://remit.lightning.force.com/lightning/r/Account/0012r00000XIrgX/view" TargetMode="External"/><Relationship Id="rId759" Type="http://schemas.openxmlformats.org/officeDocument/2006/relationships/hyperlink" Target="mailto:huong.pl@altius-link.com.vn" TargetMode="External"/><Relationship Id="rId966" Type="http://schemas.openxmlformats.org/officeDocument/2006/relationships/hyperlink" Target="https://remit.lightning.force.com/lightning/r/Account/0012r000002tuHXAAY/view" TargetMode="External"/><Relationship Id="rId1291" Type="http://schemas.openxmlformats.org/officeDocument/2006/relationships/hyperlink" Target="https://remit.lightning.force.com/lightning/r/0012r00000M2cxhAAB/view" TargetMode="External"/><Relationship Id="rId1389" Type="http://schemas.openxmlformats.org/officeDocument/2006/relationships/hyperlink" Target="mailto:duc.tt@altius-link.com.vn" TargetMode="External"/><Relationship Id="rId1596" Type="http://schemas.openxmlformats.org/officeDocument/2006/relationships/hyperlink" Target="mailto:nguyen.nt@altius-link.com.vn" TargetMode="External"/><Relationship Id="rId2135" Type="http://schemas.openxmlformats.org/officeDocument/2006/relationships/hyperlink" Target="https://remit.lightning.force.com/lightning/r/a05RA000014TedZYAS/view" TargetMode="External"/><Relationship Id="rId2342" Type="http://schemas.openxmlformats.org/officeDocument/2006/relationships/hyperlink" Target="https://remit.lightning.force.com/lightning/r/Account/0012r00000OCnJxAAL/view" TargetMode="External"/><Relationship Id="rId2647" Type="http://schemas.openxmlformats.org/officeDocument/2006/relationships/hyperlink" Target="https://remit.lightning.force.com/lightning/r/0012r00000OC83uAAD/view" TargetMode="External"/><Relationship Id="rId2994" Type="http://schemas.openxmlformats.org/officeDocument/2006/relationships/hyperlink" Target="mailto:nguyen.nt@altius-link.com.vn" TargetMode="External"/><Relationship Id="rId3600" Type="http://schemas.openxmlformats.org/officeDocument/2006/relationships/hyperlink" Target="mailto:thuy.dt@altius-link.com.vn" TargetMode="External"/><Relationship Id="rId314" Type="http://schemas.openxmlformats.org/officeDocument/2006/relationships/hyperlink" Target="mailto:ly.ntk@altius-link.com.vn" TargetMode="External"/><Relationship Id="rId521" Type="http://schemas.openxmlformats.org/officeDocument/2006/relationships/hyperlink" Target="https://remit.lightning.force.com/lightning/r/Account/0012r00000UAHvH/view" TargetMode="External"/><Relationship Id="rId619" Type="http://schemas.openxmlformats.org/officeDocument/2006/relationships/hyperlink" Target="mailto:ly.ntk@altius-link.com.vn" TargetMode="External"/><Relationship Id="rId1151" Type="http://schemas.openxmlformats.org/officeDocument/2006/relationships/hyperlink" Target="https://remit.lightning.force.com/lightning/r/Account/001Ic000007dZpd/view" TargetMode="External"/><Relationship Id="rId1249" Type="http://schemas.openxmlformats.org/officeDocument/2006/relationships/hyperlink" Target="mailto:thang.nt@altius-link.com.vn" TargetMode="External"/><Relationship Id="rId2202" Type="http://schemas.openxmlformats.org/officeDocument/2006/relationships/hyperlink" Target="https://remit.lightning.force.com/lightning/r/Account/0012r000002szS7/view" TargetMode="External"/><Relationship Id="rId2854" Type="http://schemas.openxmlformats.org/officeDocument/2006/relationships/hyperlink" Target="mailto:ly.ntk@altius-link.com.vn" TargetMode="External"/><Relationship Id="rId95" Type="http://schemas.openxmlformats.org/officeDocument/2006/relationships/hyperlink" Target="mailto:duc.tt@altius-link.com.vn" TargetMode="External"/><Relationship Id="rId826" Type="http://schemas.openxmlformats.org/officeDocument/2006/relationships/hyperlink" Target="https://remit.lightning.force.com/lightning/r/Account/0012r000002tC9vAAE/view" TargetMode="External"/><Relationship Id="rId1011" Type="http://schemas.openxmlformats.org/officeDocument/2006/relationships/hyperlink" Target="mailto:huong.tl@altius-link.com.vn" TargetMode="External"/><Relationship Id="rId1109" Type="http://schemas.openxmlformats.org/officeDocument/2006/relationships/hyperlink" Target="https://remit.lightning.force.com/lightning/r/Account/0012r000002sx7EAAQ/view" TargetMode="External"/><Relationship Id="rId1456" Type="http://schemas.openxmlformats.org/officeDocument/2006/relationships/hyperlink" Target="https://remit.lightning.force.com/lightning/r/Account/001RA00001ZZRFN/view" TargetMode="External"/><Relationship Id="rId1663" Type="http://schemas.openxmlformats.org/officeDocument/2006/relationships/hyperlink" Target="mailto:duc.tt@altius-link.com.vn" TargetMode="External"/><Relationship Id="rId1870" Type="http://schemas.openxmlformats.org/officeDocument/2006/relationships/hyperlink" Target="https://remit.lightning.force.com/lightning/r/Account/001RA00002WsVGJYA3/view" TargetMode="External"/><Relationship Id="rId1968" Type="http://schemas.openxmlformats.org/officeDocument/2006/relationships/hyperlink" Target="mailto:thuy.ln@altius-link.com.vn" TargetMode="External"/><Relationship Id="rId2507" Type="http://schemas.openxmlformats.org/officeDocument/2006/relationships/hyperlink" Target="mailto:duc.tt@altius-link.com.vn" TargetMode="External"/><Relationship Id="rId2714" Type="http://schemas.openxmlformats.org/officeDocument/2006/relationships/hyperlink" Target="mailto:huong.pl@altius-link.com.vn" TargetMode="External"/><Relationship Id="rId2921" Type="http://schemas.openxmlformats.org/officeDocument/2006/relationships/hyperlink" Target="mailto:duc.tt@altius-link.com.vn" TargetMode="External"/><Relationship Id="rId1316" Type="http://schemas.openxmlformats.org/officeDocument/2006/relationships/hyperlink" Target="https://remit.lightning.force.com/lightning/r/Account/0012r00000M3rGFAAZ/view" TargetMode="External"/><Relationship Id="rId1523" Type="http://schemas.openxmlformats.org/officeDocument/2006/relationships/hyperlink" Target="https://remit.lightning.force.com/lightning/r/Account/0012r000002uQMoAAM/view" TargetMode="External"/><Relationship Id="rId1730" Type="http://schemas.openxmlformats.org/officeDocument/2006/relationships/hyperlink" Target="mailto:duc.tt@altius-link.com.vn" TargetMode="External"/><Relationship Id="rId3183" Type="http://schemas.openxmlformats.org/officeDocument/2006/relationships/hyperlink" Target="mailto:huong.tl@altius-link.com.vn" TargetMode="External"/><Relationship Id="rId3390" Type="http://schemas.openxmlformats.org/officeDocument/2006/relationships/hyperlink" Target="https://remit.lightning.force.com/lightning/r/Account/0012r000002stGw/view" TargetMode="External"/><Relationship Id="rId22" Type="http://schemas.openxmlformats.org/officeDocument/2006/relationships/hyperlink" Target="https://remit.lightning.force.com/lightning/r/Account/0012r000002toyN/view" TargetMode="External"/><Relationship Id="rId1828" Type="http://schemas.openxmlformats.org/officeDocument/2006/relationships/hyperlink" Target="mailto:bich.dt@altius-link.com.vn" TargetMode="External"/><Relationship Id="rId3043" Type="http://schemas.openxmlformats.org/officeDocument/2006/relationships/hyperlink" Target="mailto:minh.dn@altius-link.com.vn" TargetMode="External"/><Relationship Id="rId3250" Type="http://schemas.openxmlformats.org/officeDocument/2006/relationships/hyperlink" Target="mailto:thuy.ln@altius-link.com.vn" TargetMode="External"/><Relationship Id="rId3488" Type="http://schemas.openxmlformats.org/officeDocument/2006/relationships/hyperlink" Target="mailto:nguyen.nt@altius-link.com.vn" TargetMode="External"/><Relationship Id="rId3695" Type="http://schemas.openxmlformats.org/officeDocument/2006/relationships/hyperlink" Target="mailto:ly.ntk@altius-link.com.vn" TargetMode="External"/><Relationship Id="rId171" Type="http://schemas.openxmlformats.org/officeDocument/2006/relationships/hyperlink" Target="mailto:duc.tt@altius-link.com.vn" TargetMode="External"/><Relationship Id="rId2297" Type="http://schemas.openxmlformats.org/officeDocument/2006/relationships/hyperlink" Target="mailto:thuy.ln@altius-link.com.vn" TargetMode="External"/><Relationship Id="rId3348" Type="http://schemas.openxmlformats.org/officeDocument/2006/relationships/hyperlink" Target="mailto:duc.tt@altius-link.com.vn" TargetMode="External"/><Relationship Id="rId3555" Type="http://schemas.openxmlformats.org/officeDocument/2006/relationships/hyperlink" Target="https://remit.lightning.force.com/lightning/r/Account/0012r00000LvBX4AAN/view" TargetMode="External"/><Relationship Id="rId269" Type="http://schemas.openxmlformats.org/officeDocument/2006/relationships/hyperlink" Target="mailto:minh.dn@altius-link.com.vn" TargetMode="External"/><Relationship Id="rId476" Type="http://schemas.openxmlformats.org/officeDocument/2006/relationships/hyperlink" Target="https://remit.lightning.force.com/lightning/r/Account/0012r00000B7fA5AAJ/view" TargetMode="External"/><Relationship Id="rId683" Type="http://schemas.openxmlformats.org/officeDocument/2006/relationships/hyperlink" Target="https://remit.lightning.force.com/lightning/r/Account/0012r00000OyITPAA3/view" TargetMode="External"/><Relationship Id="rId890" Type="http://schemas.openxmlformats.org/officeDocument/2006/relationships/hyperlink" Target="mailto:anh.np@altius-link.com.vn" TargetMode="External"/><Relationship Id="rId2157" Type="http://schemas.openxmlformats.org/officeDocument/2006/relationships/hyperlink" Target="mailto:huong.tl@altius-link.com.vn" TargetMode="External"/><Relationship Id="rId2364" Type="http://schemas.openxmlformats.org/officeDocument/2006/relationships/hyperlink" Target="https://remit.lightning.force.com/lightning/r/Account/001Ic000002YB39/view" TargetMode="External"/><Relationship Id="rId2571" Type="http://schemas.openxmlformats.org/officeDocument/2006/relationships/hyperlink" Target="mailto:duc.tt@altius-link.com.vn" TargetMode="External"/><Relationship Id="rId3110" Type="http://schemas.openxmlformats.org/officeDocument/2006/relationships/hyperlink" Target="https://remit.lightning.force.com/lightning/r/0012r000002u0EbAAI/view" TargetMode="External"/><Relationship Id="rId3208" Type="http://schemas.openxmlformats.org/officeDocument/2006/relationships/hyperlink" Target="https://remit.lightning.force.com/lightning/r/Account/0012r000002tuOUAAY/view" TargetMode="External"/><Relationship Id="rId3415" Type="http://schemas.openxmlformats.org/officeDocument/2006/relationships/hyperlink" Target="mailto:minh.dn@altius-link.com.vn" TargetMode="External"/><Relationship Id="rId129" Type="http://schemas.openxmlformats.org/officeDocument/2006/relationships/hyperlink" Target="mailto:duc.tt@altius-link.com.vn" TargetMode="External"/><Relationship Id="rId336" Type="http://schemas.openxmlformats.org/officeDocument/2006/relationships/hyperlink" Target="mailto:ly.ntk@altius-link.com.vn" TargetMode="External"/><Relationship Id="rId543" Type="http://schemas.openxmlformats.org/officeDocument/2006/relationships/hyperlink" Target="https://remit.lightning.force.com/lightning/r/Account/0012r000002tWHB/view" TargetMode="External"/><Relationship Id="rId988" Type="http://schemas.openxmlformats.org/officeDocument/2006/relationships/hyperlink" Target="mailto:huong.tl@altius-link.com.vn" TargetMode="External"/><Relationship Id="rId1173" Type="http://schemas.openxmlformats.org/officeDocument/2006/relationships/hyperlink" Target="mailto:thuy.dt@altius-link.com.vn" TargetMode="External"/><Relationship Id="rId1380" Type="http://schemas.openxmlformats.org/officeDocument/2006/relationships/hyperlink" Target="mailto:duc.tt@altius-link.com.vn" TargetMode="External"/><Relationship Id="rId2017" Type="http://schemas.openxmlformats.org/officeDocument/2006/relationships/hyperlink" Target="mailto:anh.np@altius-link.com.vn" TargetMode="External"/><Relationship Id="rId2224" Type="http://schemas.openxmlformats.org/officeDocument/2006/relationships/hyperlink" Target="https://remit.lightning.force.com/lightning/r/Account/0012r00000OBpp9/view" TargetMode="External"/><Relationship Id="rId2669" Type="http://schemas.openxmlformats.org/officeDocument/2006/relationships/hyperlink" Target="https://remit.lightning.force.com/lightning/r/Account/0012r000002tUTC/view" TargetMode="External"/><Relationship Id="rId2876" Type="http://schemas.openxmlformats.org/officeDocument/2006/relationships/hyperlink" Target="mailto:duc.tt@altius-link.com.vn" TargetMode="External"/><Relationship Id="rId3622" Type="http://schemas.openxmlformats.org/officeDocument/2006/relationships/hyperlink" Target="mailto:thuy.dt@altius-link.com.vn" TargetMode="External"/><Relationship Id="rId403" Type="http://schemas.openxmlformats.org/officeDocument/2006/relationships/hyperlink" Target="https://remit.lightning.force.com/lightning/r/Account/0012r00000B9pdSAAR/view" TargetMode="External"/><Relationship Id="rId750" Type="http://schemas.openxmlformats.org/officeDocument/2006/relationships/hyperlink" Target="mailto:huong.pl@altius-link.com.vn" TargetMode="External"/><Relationship Id="rId848" Type="http://schemas.openxmlformats.org/officeDocument/2006/relationships/hyperlink" Target="mailto:thuy.ln@altius-link.com.vn" TargetMode="External"/><Relationship Id="rId1033" Type="http://schemas.openxmlformats.org/officeDocument/2006/relationships/hyperlink" Target="mailto:huong.pl@altius-link.com.vn" TargetMode="External"/><Relationship Id="rId1478" Type="http://schemas.openxmlformats.org/officeDocument/2006/relationships/hyperlink" Target="https://remit.lightning.force.com/lightning/r/Account/0012r000002tUwiAAE/view" TargetMode="External"/><Relationship Id="rId1685" Type="http://schemas.openxmlformats.org/officeDocument/2006/relationships/hyperlink" Target="mailto:duc.tt@altius-link.com.vn" TargetMode="External"/><Relationship Id="rId1892" Type="http://schemas.openxmlformats.org/officeDocument/2006/relationships/hyperlink" Target="https://remit.lightning.force.com/lightning/r/Account/0012r0000097VVo/view" TargetMode="External"/><Relationship Id="rId2431" Type="http://schemas.openxmlformats.org/officeDocument/2006/relationships/hyperlink" Target="https://remit.lightning.force.com/lightning/r/Account/0012r00000Ow0To/view" TargetMode="External"/><Relationship Id="rId2529" Type="http://schemas.openxmlformats.org/officeDocument/2006/relationships/hyperlink" Target="mailto:duc.tt@altius-link.com.vn" TargetMode="External"/><Relationship Id="rId2736" Type="http://schemas.openxmlformats.org/officeDocument/2006/relationships/hyperlink" Target="mailto:ly.ntk@altius-link.com.vn" TargetMode="External"/><Relationship Id="rId610" Type="http://schemas.openxmlformats.org/officeDocument/2006/relationships/hyperlink" Target="mailto:ly.ntk@altius-link.com.vn" TargetMode="External"/><Relationship Id="rId708" Type="http://schemas.openxmlformats.org/officeDocument/2006/relationships/hyperlink" Target="mailto:minh.dn@altius-link.com.vn" TargetMode="External"/><Relationship Id="rId915" Type="http://schemas.openxmlformats.org/officeDocument/2006/relationships/hyperlink" Target="mailto:anh.np@altius-link.com.vn" TargetMode="External"/><Relationship Id="rId1240" Type="http://schemas.openxmlformats.org/officeDocument/2006/relationships/hyperlink" Target="https://remit.lightning.force.com/lightning/r/Account/001RA00002AqRqO/view" TargetMode="External"/><Relationship Id="rId1338" Type="http://schemas.openxmlformats.org/officeDocument/2006/relationships/hyperlink" Target="mailto:duc.tt@altius-link.com.vn" TargetMode="External"/><Relationship Id="rId1545" Type="http://schemas.openxmlformats.org/officeDocument/2006/relationships/hyperlink" Target="https://remit.lightning.force.com/lightning/r/Account/0012r00000LucudAAB/view" TargetMode="External"/><Relationship Id="rId2943" Type="http://schemas.openxmlformats.org/officeDocument/2006/relationships/hyperlink" Target="mailto:duc.tt@altius-link.com.vn" TargetMode="External"/><Relationship Id="rId1100" Type="http://schemas.openxmlformats.org/officeDocument/2006/relationships/hyperlink" Target="mailto:thuy.dt@altius-link.com.vn" TargetMode="External"/><Relationship Id="rId1405" Type="http://schemas.openxmlformats.org/officeDocument/2006/relationships/hyperlink" Target="mailto:duc.tt@altius-link.com.vn" TargetMode="External"/><Relationship Id="rId1752" Type="http://schemas.openxmlformats.org/officeDocument/2006/relationships/hyperlink" Target="https://remit.lightning.force.com/lightning/r/Account/0012r00000Ow8yX/view" TargetMode="External"/><Relationship Id="rId2803" Type="http://schemas.openxmlformats.org/officeDocument/2006/relationships/hyperlink" Target="mailto:thuy.ln@altius-link.com.vn" TargetMode="External"/><Relationship Id="rId44" Type="http://schemas.openxmlformats.org/officeDocument/2006/relationships/hyperlink" Target="https://remit.lightning.force.com/lightning/r/Account/0012r000002tc6uAAA/view" TargetMode="External"/><Relationship Id="rId1612" Type="http://schemas.openxmlformats.org/officeDocument/2006/relationships/hyperlink" Target="mailto:duc.tt@altius-link.com.vn" TargetMode="External"/><Relationship Id="rId1917" Type="http://schemas.openxmlformats.org/officeDocument/2006/relationships/hyperlink" Target="https://remit.lightning.force.com/lightning/r/Account/0012r000002tsezAAA/view" TargetMode="External"/><Relationship Id="rId3065" Type="http://schemas.openxmlformats.org/officeDocument/2006/relationships/hyperlink" Target="mailto:anh.np@altius-link.com.vn" TargetMode="External"/><Relationship Id="rId3272" Type="http://schemas.openxmlformats.org/officeDocument/2006/relationships/hyperlink" Target="mailto:duc.tt@altius-link.com.vn" TargetMode="External"/><Relationship Id="rId193" Type="http://schemas.openxmlformats.org/officeDocument/2006/relationships/hyperlink" Target="https://remit.lightning.force.com/lightning/r/Account/001RA00001r7Od2/view" TargetMode="External"/><Relationship Id="rId498" Type="http://schemas.openxmlformats.org/officeDocument/2006/relationships/hyperlink" Target="mailto:thuy.dt@altius-link.com.vn" TargetMode="External"/><Relationship Id="rId2081" Type="http://schemas.openxmlformats.org/officeDocument/2006/relationships/hyperlink" Target="mailto:bach.vh@altius-link.com.vn" TargetMode="External"/><Relationship Id="rId2179" Type="http://schemas.openxmlformats.org/officeDocument/2006/relationships/hyperlink" Target="mailto:thang.nt@altius-link.com.vn" TargetMode="External"/><Relationship Id="rId3132" Type="http://schemas.openxmlformats.org/officeDocument/2006/relationships/hyperlink" Target="https://remit.lightning.force.com/lightning/r/Account/0012r000009Z0fI/view" TargetMode="External"/><Relationship Id="rId3577" Type="http://schemas.openxmlformats.org/officeDocument/2006/relationships/hyperlink" Target="https://remit.lightning.force.com/lightning/r/Account/0012r000009ZfBgAAK/view" TargetMode="External"/><Relationship Id="rId260" Type="http://schemas.openxmlformats.org/officeDocument/2006/relationships/hyperlink" Target="mailto:minh.dn@altius-link.com.vn" TargetMode="External"/><Relationship Id="rId2386" Type="http://schemas.openxmlformats.org/officeDocument/2006/relationships/hyperlink" Target="https://remit.lightning.force.com/lightning/r/Account/001RA00001WqIPN/view" TargetMode="External"/><Relationship Id="rId2593" Type="http://schemas.openxmlformats.org/officeDocument/2006/relationships/hyperlink" Target="https://remit.lightning.force.com/lightning/r/Account/0012r00000Z6IVwAAN/view" TargetMode="External"/><Relationship Id="rId3437" Type="http://schemas.openxmlformats.org/officeDocument/2006/relationships/hyperlink" Target="https://remit.lightning.force.com/lightning/r/Account/0012r00000LuuxR/view" TargetMode="External"/><Relationship Id="rId3644" Type="http://schemas.openxmlformats.org/officeDocument/2006/relationships/hyperlink" Target="https://remit.lightning.force.com/lightning/r/Account/0012r000002tGkRAAU/view" TargetMode="External"/><Relationship Id="rId120" Type="http://schemas.openxmlformats.org/officeDocument/2006/relationships/hyperlink" Target="mailto:duc.tt@altius-link.com.vn" TargetMode="External"/><Relationship Id="rId358" Type="http://schemas.openxmlformats.org/officeDocument/2006/relationships/hyperlink" Target="mailto:anh.np@altius-link.com.vn" TargetMode="External"/><Relationship Id="rId565" Type="http://schemas.openxmlformats.org/officeDocument/2006/relationships/hyperlink" Target="mailto:thuy.ln@altius-link.com.vn" TargetMode="External"/><Relationship Id="rId772" Type="http://schemas.openxmlformats.org/officeDocument/2006/relationships/hyperlink" Target="https://remit.lightning.force.com/lightning/r/Contact/0032r000007XqdWAAS/view" TargetMode="External"/><Relationship Id="rId1195" Type="http://schemas.openxmlformats.org/officeDocument/2006/relationships/hyperlink" Target="mailto:thuy.dt@altius-link.com.vn" TargetMode="External"/><Relationship Id="rId2039" Type="http://schemas.openxmlformats.org/officeDocument/2006/relationships/hyperlink" Target="https://remit.lightning.force.com/lightning/r/Account/0012r000002seT5AAI/view" TargetMode="External"/><Relationship Id="rId2246" Type="http://schemas.openxmlformats.org/officeDocument/2006/relationships/hyperlink" Target="mailto:ly.ntk@altius-link.com.vn" TargetMode="External"/><Relationship Id="rId2453" Type="http://schemas.openxmlformats.org/officeDocument/2006/relationships/hyperlink" Target="https://remit.lightning.force.com/lightning/r/Account/001RA00002BRlLO/view" TargetMode="External"/><Relationship Id="rId2660" Type="http://schemas.openxmlformats.org/officeDocument/2006/relationships/hyperlink" Target="https://remit.lightning.force.com/lightning/r/Account/0012r000002siLX/view" TargetMode="External"/><Relationship Id="rId2898" Type="http://schemas.openxmlformats.org/officeDocument/2006/relationships/hyperlink" Target="mailto:duc.tt@altius-link.com.vn" TargetMode="External"/><Relationship Id="rId3504" Type="http://schemas.openxmlformats.org/officeDocument/2006/relationships/hyperlink" Target="https://remit.lightning.force.com/lightning/r/Account/0012r000002u00p/view" TargetMode="External"/><Relationship Id="rId3711" Type="http://schemas.openxmlformats.org/officeDocument/2006/relationships/hyperlink" Target="https://remit.lightning.force.com/lightning/r/Account/001RA00001COhZ9/view" TargetMode="External"/><Relationship Id="rId218" Type="http://schemas.openxmlformats.org/officeDocument/2006/relationships/hyperlink" Target="https://remit.lightning.force.com/lightning/r/Account/0012r00000XHG3xAAH/view" TargetMode="External"/><Relationship Id="rId425" Type="http://schemas.openxmlformats.org/officeDocument/2006/relationships/hyperlink" Target="https://remit.lightning.force.com/lightning/r/Account/0012r0000096ud9AAA/view" TargetMode="External"/><Relationship Id="rId632" Type="http://schemas.openxmlformats.org/officeDocument/2006/relationships/hyperlink" Target="mailto:ly.ntk@altius-link.com.vn" TargetMode="External"/><Relationship Id="rId1055" Type="http://schemas.openxmlformats.org/officeDocument/2006/relationships/hyperlink" Target="https://remit.lightning.force.com/lightning/r/a05RA00001ClyfdYAB/view" TargetMode="External"/><Relationship Id="rId1262" Type="http://schemas.openxmlformats.org/officeDocument/2006/relationships/hyperlink" Target="https://remit.lightning.force.com/lightning/r/Account/0012r00000WsoDk/view" TargetMode="External"/><Relationship Id="rId2106" Type="http://schemas.openxmlformats.org/officeDocument/2006/relationships/hyperlink" Target="mailto:huong.tl@altius-link.com.vn" TargetMode="External"/><Relationship Id="rId2313" Type="http://schemas.openxmlformats.org/officeDocument/2006/relationships/hyperlink" Target="mailto:nguyen.nt@altius-link.com.vn" TargetMode="External"/><Relationship Id="rId2520" Type="http://schemas.openxmlformats.org/officeDocument/2006/relationships/hyperlink" Target="mailto:duc.tt@altius-link.com.vn" TargetMode="External"/><Relationship Id="rId2758" Type="http://schemas.openxmlformats.org/officeDocument/2006/relationships/hyperlink" Target="mailto:ly.ntk@altius-link.com.vn" TargetMode="External"/><Relationship Id="rId2965" Type="http://schemas.openxmlformats.org/officeDocument/2006/relationships/hyperlink" Target="mailto:duc.tt@altius-link.com.vn" TargetMode="External"/><Relationship Id="rId937" Type="http://schemas.openxmlformats.org/officeDocument/2006/relationships/hyperlink" Target="https://remit.lightning.force.com/lightning/r/Account/0012r00000Ox7qmAAB/view" TargetMode="External"/><Relationship Id="rId1122" Type="http://schemas.openxmlformats.org/officeDocument/2006/relationships/hyperlink" Target="https://remit.lightning.force.com/lightning/r/Account/0012r0000059jjmAAA/view" TargetMode="External"/><Relationship Id="rId1567" Type="http://schemas.openxmlformats.org/officeDocument/2006/relationships/hyperlink" Target="https://remit.lightning.force.com/lightning/r/Account/0012r00000APDJhAAP/view" TargetMode="External"/><Relationship Id="rId1774" Type="http://schemas.openxmlformats.org/officeDocument/2006/relationships/hyperlink" Target="https://remit.lightning.force.com/lightning/r/Account/001RA00002SZe38/view" TargetMode="External"/><Relationship Id="rId1981" Type="http://schemas.openxmlformats.org/officeDocument/2006/relationships/hyperlink" Target="mailto:thuy.ln@altius-link.com.vn" TargetMode="External"/><Relationship Id="rId2618" Type="http://schemas.openxmlformats.org/officeDocument/2006/relationships/hyperlink" Target="https://remit.lightning.force.com/lightning/r/Account/0012r00000SeYIP/view" TargetMode="External"/><Relationship Id="rId2825" Type="http://schemas.openxmlformats.org/officeDocument/2006/relationships/hyperlink" Target="mailto:thuy.ln@altius-link.com.vn" TargetMode="External"/><Relationship Id="rId66" Type="http://schemas.openxmlformats.org/officeDocument/2006/relationships/hyperlink" Target="mailto:duc.tt@altius-link.com.vn" TargetMode="External"/><Relationship Id="rId1427" Type="http://schemas.openxmlformats.org/officeDocument/2006/relationships/hyperlink" Target="mailto:duc.tt@altius-link.com.vn" TargetMode="External"/><Relationship Id="rId1634" Type="http://schemas.openxmlformats.org/officeDocument/2006/relationships/hyperlink" Target="mailto:duc.tt@altius-link.com.vn" TargetMode="External"/><Relationship Id="rId1841" Type="http://schemas.openxmlformats.org/officeDocument/2006/relationships/hyperlink" Target="mailto:anh.np@altius-link.com.vn" TargetMode="External"/><Relationship Id="rId3087" Type="http://schemas.openxmlformats.org/officeDocument/2006/relationships/hyperlink" Target="mailto:anh.np@altius-link.com.vn" TargetMode="External"/><Relationship Id="rId3294" Type="http://schemas.openxmlformats.org/officeDocument/2006/relationships/hyperlink" Target="mailto:duc.tt@altius-link.com.vn" TargetMode="External"/><Relationship Id="rId1939" Type="http://schemas.openxmlformats.org/officeDocument/2006/relationships/hyperlink" Target="https://remit.lightning.force.com/lightning/r/Account/0012r000002tkLQ/view" TargetMode="External"/><Relationship Id="rId3599" Type="http://schemas.openxmlformats.org/officeDocument/2006/relationships/hyperlink" Target="mailto:thuy.dt@altius-link.com.vn" TargetMode="External"/><Relationship Id="rId1701" Type="http://schemas.openxmlformats.org/officeDocument/2006/relationships/hyperlink" Target="mailto:duc.tt@altius-link.com.vn" TargetMode="External"/><Relationship Id="rId3154" Type="http://schemas.openxmlformats.org/officeDocument/2006/relationships/hyperlink" Target="mailto:huong.tl@altius-link.com.vn" TargetMode="External"/><Relationship Id="rId3361" Type="http://schemas.openxmlformats.org/officeDocument/2006/relationships/hyperlink" Target="mailto:duc.tt@altius-link.com.vn" TargetMode="External"/><Relationship Id="rId3459" Type="http://schemas.openxmlformats.org/officeDocument/2006/relationships/hyperlink" Target="mailto:bich.dt@altius-link.com.vn" TargetMode="External"/><Relationship Id="rId3666" Type="http://schemas.openxmlformats.org/officeDocument/2006/relationships/hyperlink" Target="mailto:thuy.dt@altius-link.com.vn" TargetMode="External"/><Relationship Id="rId282" Type="http://schemas.openxmlformats.org/officeDocument/2006/relationships/hyperlink" Target="mailto:ly.ntk@altius-link.com.vn" TargetMode="External"/><Relationship Id="rId587" Type="http://schemas.openxmlformats.org/officeDocument/2006/relationships/hyperlink" Target="mailto:thuy.ln@altius-link.com.vn" TargetMode="External"/><Relationship Id="rId2170" Type="http://schemas.openxmlformats.org/officeDocument/2006/relationships/hyperlink" Target="mailto:bach.vh@altius-link.com.vn" TargetMode="External"/><Relationship Id="rId2268" Type="http://schemas.openxmlformats.org/officeDocument/2006/relationships/hyperlink" Target="mailto:thuy.ln@altius-link.com.vn" TargetMode="External"/><Relationship Id="rId3014" Type="http://schemas.openxmlformats.org/officeDocument/2006/relationships/hyperlink" Target="https://remit.lightning.force.com/lightning/r/Account/0012r000002teLs/view" TargetMode="External"/><Relationship Id="rId3221" Type="http://schemas.openxmlformats.org/officeDocument/2006/relationships/hyperlink" Target="https://remit.lightning.force.com/lightning/r/Contact/0032r000001qOA7AAM/view" TargetMode="External"/><Relationship Id="rId3319" Type="http://schemas.openxmlformats.org/officeDocument/2006/relationships/hyperlink" Target="mailto:duc.tt@altius-link.com.vn" TargetMode="External"/><Relationship Id="rId8" Type="http://schemas.openxmlformats.org/officeDocument/2006/relationships/hyperlink" Target="https://remit.lightning.force.com/lightning/r/Account/0012r00000bUsJx/view" TargetMode="External"/><Relationship Id="rId142" Type="http://schemas.openxmlformats.org/officeDocument/2006/relationships/hyperlink" Target="mailto:duc.tt@altius-link.com.vn" TargetMode="External"/><Relationship Id="rId447" Type="http://schemas.openxmlformats.org/officeDocument/2006/relationships/hyperlink" Target="https://remit.lightning.force.com/lightning/r/Account/0012r00000aUsqaAAC/view" TargetMode="External"/><Relationship Id="rId794" Type="http://schemas.openxmlformats.org/officeDocument/2006/relationships/hyperlink" Target="https://remit.lightning.force.com/lightning/r/Account/001RA00001JjsDk/view" TargetMode="External"/><Relationship Id="rId1077" Type="http://schemas.openxmlformats.org/officeDocument/2006/relationships/hyperlink" Target="https://remit.lightning.force.com/lightning/r/Account/0012r000002s753/view" TargetMode="External"/><Relationship Id="rId2030" Type="http://schemas.openxmlformats.org/officeDocument/2006/relationships/hyperlink" Target="https://remit.lightning.force.com/lightning/r/Account/001Ic0000045mE5IAI/view" TargetMode="External"/><Relationship Id="rId2128" Type="http://schemas.openxmlformats.org/officeDocument/2006/relationships/hyperlink" Target="mailto:bich.dt@altius-link.com.vn" TargetMode="External"/><Relationship Id="rId2475" Type="http://schemas.openxmlformats.org/officeDocument/2006/relationships/hyperlink" Target="mailto:thuy.dt@altius-link.com.vn" TargetMode="External"/><Relationship Id="rId2682" Type="http://schemas.openxmlformats.org/officeDocument/2006/relationships/hyperlink" Target="mailto:huong.pl@altius-link.com.vn" TargetMode="External"/><Relationship Id="rId2987" Type="http://schemas.openxmlformats.org/officeDocument/2006/relationships/hyperlink" Target="mailto:nguyen.nt@altius-link.com.vn" TargetMode="External"/><Relationship Id="rId3526" Type="http://schemas.openxmlformats.org/officeDocument/2006/relationships/hyperlink" Target="https://remit.lightning.force.com/lightning/r/Account/0012r000002uJrX/view" TargetMode="External"/><Relationship Id="rId3733" Type="http://schemas.openxmlformats.org/officeDocument/2006/relationships/hyperlink" Target="https://remit.lightning.force.com/lightning/r/Account/0012r000002tliPAAQ/view" TargetMode="External"/><Relationship Id="rId654" Type="http://schemas.openxmlformats.org/officeDocument/2006/relationships/hyperlink" Target="https://remit.lightning.force.com/lightning/r/Account/0012r000002trG7/view" TargetMode="External"/><Relationship Id="rId861" Type="http://schemas.openxmlformats.org/officeDocument/2006/relationships/hyperlink" Target="mailto:thang.nt@altius-link.com.vn" TargetMode="External"/><Relationship Id="rId959" Type="http://schemas.openxmlformats.org/officeDocument/2006/relationships/hyperlink" Target="mailto:anh.np@altius-link.com.vn" TargetMode="External"/><Relationship Id="rId1284" Type="http://schemas.openxmlformats.org/officeDocument/2006/relationships/hyperlink" Target="https://remit.lightning.force.com/lightning/r/Account/0012r000002t0KrAAI/view" TargetMode="External"/><Relationship Id="rId1491" Type="http://schemas.openxmlformats.org/officeDocument/2006/relationships/hyperlink" Target="mailto:thang.nt@altius-link.com.vn" TargetMode="External"/><Relationship Id="rId1589" Type="http://schemas.openxmlformats.org/officeDocument/2006/relationships/hyperlink" Target="https://remit.lightning.force.com/lightning/r/Account/0012r00000OurilAAB/view" TargetMode="External"/><Relationship Id="rId2335" Type="http://schemas.openxmlformats.org/officeDocument/2006/relationships/hyperlink" Target="https://remit.lightning.force.com/lightning/r/Account/0012r00000OBa8J/view" TargetMode="External"/><Relationship Id="rId2542" Type="http://schemas.openxmlformats.org/officeDocument/2006/relationships/hyperlink" Target="mailto:duc.tt@altius-link.com.vn" TargetMode="External"/><Relationship Id="rId307" Type="http://schemas.openxmlformats.org/officeDocument/2006/relationships/hyperlink" Target="mailto:ly.ntk@altius-link.com.vn" TargetMode="External"/><Relationship Id="rId514" Type="http://schemas.openxmlformats.org/officeDocument/2006/relationships/hyperlink" Target="https://remit.lightning.force.com/lightning/r/Account/001RA00002SSspGYAT/view" TargetMode="External"/><Relationship Id="rId721" Type="http://schemas.openxmlformats.org/officeDocument/2006/relationships/hyperlink" Target="mailto:minh.dn@altius-link.com.vn" TargetMode="External"/><Relationship Id="rId1144" Type="http://schemas.openxmlformats.org/officeDocument/2006/relationships/hyperlink" Target="https://remit.lightning.force.com/lightning/r/Account/0012r00000AN5ccAAD/view" TargetMode="External"/><Relationship Id="rId1351" Type="http://schemas.openxmlformats.org/officeDocument/2006/relationships/hyperlink" Target="mailto:duc.tt@altius-link.com.vn" TargetMode="External"/><Relationship Id="rId1449" Type="http://schemas.openxmlformats.org/officeDocument/2006/relationships/hyperlink" Target="https://remit.lightning.force.com/lightning/r/Account/0012r000003Knb7/view" TargetMode="External"/><Relationship Id="rId1796" Type="http://schemas.openxmlformats.org/officeDocument/2006/relationships/hyperlink" Target="mailto:thuy.dt@altius-link.com.vn" TargetMode="External"/><Relationship Id="rId2402" Type="http://schemas.openxmlformats.org/officeDocument/2006/relationships/hyperlink" Target="mailto:bich.dt@altius-link.com.vn" TargetMode="External"/><Relationship Id="rId2847" Type="http://schemas.openxmlformats.org/officeDocument/2006/relationships/hyperlink" Target="mailto:ly.ntk@altius-link.com.vn" TargetMode="External"/><Relationship Id="rId88" Type="http://schemas.openxmlformats.org/officeDocument/2006/relationships/hyperlink" Target="mailto:duc.tt@altius-link.com.vn" TargetMode="External"/><Relationship Id="rId819" Type="http://schemas.openxmlformats.org/officeDocument/2006/relationships/hyperlink" Target="https://remit.lightning.force.com/lightning/r/Account/0012r00000OveN0/view" TargetMode="External"/><Relationship Id="rId1004" Type="http://schemas.openxmlformats.org/officeDocument/2006/relationships/hyperlink" Target="mailto:huong.tl@altius-link.com.vn" TargetMode="External"/><Relationship Id="rId1211" Type="http://schemas.openxmlformats.org/officeDocument/2006/relationships/hyperlink" Target="mailto:thuy.dt@altius-link.com.vn" TargetMode="External"/><Relationship Id="rId1656" Type="http://schemas.openxmlformats.org/officeDocument/2006/relationships/hyperlink" Target="mailto:duc.tt@altius-link.com.vn" TargetMode="External"/><Relationship Id="rId1863" Type="http://schemas.openxmlformats.org/officeDocument/2006/relationships/hyperlink" Target="https://remit.lightning.force.com/lightning/r/Account/0012r00000LusngAAB/view" TargetMode="External"/><Relationship Id="rId2707" Type="http://schemas.openxmlformats.org/officeDocument/2006/relationships/hyperlink" Target="mailto:huong.pl@altius-link.com.vn" TargetMode="External"/><Relationship Id="rId2914" Type="http://schemas.openxmlformats.org/officeDocument/2006/relationships/hyperlink" Target="mailto:duc.tt@altius-link.com.vn" TargetMode="External"/><Relationship Id="rId1309" Type="http://schemas.openxmlformats.org/officeDocument/2006/relationships/hyperlink" Target="https://remit.lightning.force.com/lightning/r/Account/0012r00000SgjkZAAR/view" TargetMode="External"/><Relationship Id="rId1516" Type="http://schemas.openxmlformats.org/officeDocument/2006/relationships/hyperlink" Target="https://remit.lightning.force.com/lightning/r/Account/0012r000002u8LqAAI/view" TargetMode="External"/><Relationship Id="rId1723" Type="http://schemas.openxmlformats.org/officeDocument/2006/relationships/hyperlink" Target="mailto:duc.tt@altius-link.com.vn" TargetMode="External"/><Relationship Id="rId1930" Type="http://schemas.openxmlformats.org/officeDocument/2006/relationships/hyperlink" Target="mailto:thuy.dt@altius-link.com.vn" TargetMode="External"/><Relationship Id="rId3176" Type="http://schemas.openxmlformats.org/officeDocument/2006/relationships/hyperlink" Target="mailto:huong.tl@altius-link.com.vn" TargetMode="External"/><Relationship Id="rId3383" Type="http://schemas.openxmlformats.org/officeDocument/2006/relationships/hyperlink" Target="https://remit.lightning.force.com/lightning/r/Account/0012r00000OyW3o/view" TargetMode="External"/><Relationship Id="rId3590" Type="http://schemas.openxmlformats.org/officeDocument/2006/relationships/hyperlink" Target="https://remit.lightning.force.com/lightning/r/Account/0012r00000OvZcq/view" TargetMode="External"/><Relationship Id="rId15" Type="http://schemas.openxmlformats.org/officeDocument/2006/relationships/hyperlink" Target="https://remit.lightning.force.com/lightning/r/Contact/003Ic000003WCAKIA4/view" TargetMode="External"/><Relationship Id="rId2192" Type="http://schemas.openxmlformats.org/officeDocument/2006/relationships/hyperlink" Target="mailto:thang.nt@altius-link.com.vn" TargetMode="External"/><Relationship Id="rId3036" Type="http://schemas.openxmlformats.org/officeDocument/2006/relationships/hyperlink" Target="mailto:minh.dn@altius-link.com.vn" TargetMode="External"/><Relationship Id="rId3243" Type="http://schemas.openxmlformats.org/officeDocument/2006/relationships/hyperlink" Target="mailto:thuy.ln@altius-link.com.vn" TargetMode="External"/><Relationship Id="rId3688" Type="http://schemas.openxmlformats.org/officeDocument/2006/relationships/hyperlink" Target="mailto:ly.ntk@altius-link.com.vn" TargetMode="External"/><Relationship Id="rId164" Type="http://schemas.openxmlformats.org/officeDocument/2006/relationships/hyperlink" Target="mailto:duc.tt@altius-link.com.vn" TargetMode="External"/><Relationship Id="rId371" Type="http://schemas.openxmlformats.org/officeDocument/2006/relationships/hyperlink" Target="mailto:anh.np@altius-link.com.vn" TargetMode="External"/><Relationship Id="rId2052" Type="http://schemas.openxmlformats.org/officeDocument/2006/relationships/hyperlink" Target="https://remit.lightning.force.com/lightning/r/Account/001Ic0000046ITW/view" TargetMode="External"/><Relationship Id="rId2497" Type="http://schemas.openxmlformats.org/officeDocument/2006/relationships/hyperlink" Target="mailto:thuy.dt@altius-link.com.vn" TargetMode="External"/><Relationship Id="rId3450" Type="http://schemas.openxmlformats.org/officeDocument/2006/relationships/hyperlink" Target="mailto:huy.d@altius-link.com.vn" TargetMode="External"/><Relationship Id="rId3548" Type="http://schemas.openxmlformats.org/officeDocument/2006/relationships/hyperlink" Target="https://remit.lightning.force.com/lightning/r/Account/0012r000002sSnE/view" TargetMode="External"/><Relationship Id="rId469" Type="http://schemas.openxmlformats.org/officeDocument/2006/relationships/hyperlink" Target="https://remit.lightning.force.com/lightning/r/Account/0012r000007bM2GAAU/view" TargetMode="External"/><Relationship Id="rId676" Type="http://schemas.openxmlformats.org/officeDocument/2006/relationships/hyperlink" Target="https://remit.lightning.force.com/lightning/r/Account/0012r000002u4RW/view" TargetMode="External"/><Relationship Id="rId883" Type="http://schemas.openxmlformats.org/officeDocument/2006/relationships/hyperlink" Target="https://remit.lightning.force.com/lightning/r/Account/0012r00000XGWbL/view" TargetMode="External"/><Relationship Id="rId1099" Type="http://schemas.openxmlformats.org/officeDocument/2006/relationships/hyperlink" Target="mailto:thuy.dt@altius-link.com.vn" TargetMode="External"/><Relationship Id="rId2357" Type="http://schemas.openxmlformats.org/officeDocument/2006/relationships/hyperlink" Target="https://remit.lightning.force.com/lightning/r/Account/001RA00001COiqKYAT/view" TargetMode="External"/><Relationship Id="rId2564" Type="http://schemas.openxmlformats.org/officeDocument/2006/relationships/hyperlink" Target="mailto:duc.tt@altius-link.com.vn" TargetMode="External"/><Relationship Id="rId3103" Type="http://schemas.openxmlformats.org/officeDocument/2006/relationships/hyperlink" Target="https://remit.lightning.force.com/lightning/r/0012r00000M21l6AAB/view" TargetMode="External"/><Relationship Id="rId3310" Type="http://schemas.openxmlformats.org/officeDocument/2006/relationships/hyperlink" Target="mailto:duc.tt@altius-link.com.vn" TargetMode="External"/><Relationship Id="rId3408" Type="http://schemas.openxmlformats.org/officeDocument/2006/relationships/hyperlink" Target="mailto:minh.dn@altius-link.com.vn" TargetMode="External"/><Relationship Id="rId3615" Type="http://schemas.openxmlformats.org/officeDocument/2006/relationships/hyperlink" Target="mailto:thuy.dt@altius-link.com.vn" TargetMode="External"/><Relationship Id="rId231" Type="http://schemas.openxmlformats.org/officeDocument/2006/relationships/hyperlink" Target="https://remit.lightning.force.com/lightning/r/Account/001RA00002ADOvN/view" TargetMode="External"/><Relationship Id="rId329" Type="http://schemas.openxmlformats.org/officeDocument/2006/relationships/hyperlink" Target="mailto:ly.ntk@altius-link.com.vn" TargetMode="External"/><Relationship Id="rId536" Type="http://schemas.openxmlformats.org/officeDocument/2006/relationships/hyperlink" Target="https://remit.lightning.force.com/lightning/r/Contact/0032r00000YeIMgAAN/view" TargetMode="External"/><Relationship Id="rId1166" Type="http://schemas.openxmlformats.org/officeDocument/2006/relationships/hyperlink" Target="mailto:thuy.dt@altius-link.com.vn" TargetMode="External"/><Relationship Id="rId1373" Type="http://schemas.openxmlformats.org/officeDocument/2006/relationships/hyperlink" Target="mailto:duc.tt@altius-link.com.vn" TargetMode="External"/><Relationship Id="rId2217" Type="http://schemas.openxmlformats.org/officeDocument/2006/relationships/hyperlink" Target="https://remit.lightning.force.com/lightning/r/0012r000002uRYIAA2/view" TargetMode="External"/><Relationship Id="rId2771" Type="http://schemas.openxmlformats.org/officeDocument/2006/relationships/hyperlink" Target="https://remit.lightning.force.com/lightning/r/Account/0012r000002tc6uAAA/view" TargetMode="External"/><Relationship Id="rId2869" Type="http://schemas.openxmlformats.org/officeDocument/2006/relationships/hyperlink" Target="mailto:duc.tt@altius-link.com.vn" TargetMode="External"/><Relationship Id="rId743" Type="http://schemas.openxmlformats.org/officeDocument/2006/relationships/hyperlink" Target="mailto:huong.pl@altius-link.com.vn" TargetMode="External"/><Relationship Id="rId950" Type="http://schemas.openxmlformats.org/officeDocument/2006/relationships/hyperlink" Target="mailto:anh.np@altius-link.com.vn" TargetMode="External"/><Relationship Id="rId1026" Type="http://schemas.openxmlformats.org/officeDocument/2006/relationships/hyperlink" Target="mailto:huong.pl@altius-link.com.vn" TargetMode="External"/><Relationship Id="rId1580" Type="http://schemas.openxmlformats.org/officeDocument/2006/relationships/hyperlink" Target="https://remit.lightning.force.com/lightning/r/0012r000002uAGIAA2/view" TargetMode="External"/><Relationship Id="rId1678" Type="http://schemas.openxmlformats.org/officeDocument/2006/relationships/hyperlink" Target="mailto:duc.tt@altius-link.com.vn" TargetMode="External"/><Relationship Id="rId1885" Type="http://schemas.openxmlformats.org/officeDocument/2006/relationships/hyperlink" Target="https://remit.lightning.force.com/lightning/r/Account/001RA00002YNhCZ/view" TargetMode="External"/><Relationship Id="rId2424" Type="http://schemas.openxmlformats.org/officeDocument/2006/relationships/hyperlink" Target="mailto:huong.tl@altius-link.com.vn" TargetMode="External"/><Relationship Id="rId2631" Type="http://schemas.openxmlformats.org/officeDocument/2006/relationships/hyperlink" Target="https://remit.lightning.force.com/lightning/r/Account/0012r000009a9xM/view" TargetMode="External"/><Relationship Id="rId2729" Type="http://schemas.openxmlformats.org/officeDocument/2006/relationships/hyperlink" Target="mailto:ly.ntk@altius-link.com.vn" TargetMode="External"/><Relationship Id="rId2936" Type="http://schemas.openxmlformats.org/officeDocument/2006/relationships/hyperlink" Target="mailto:duc.tt@altius-link.com.vn" TargetMode="External"/><Relationship Id="rId603" Type="http://schemas.openxmlformats.org/officeDocument/2006/relationships/hyperlink" Target="mailto:ly.ntk@altius-link.com.vn" TargetMode="External"/><Relationship Id="rId810" Type="http://schemas.openxmlformats.org/officeDocument/2006/relationships/hyperlink" Target="https://remit.lightning.force.com/lightning/r/Account/0012r00000bGeP0/view" TargetMode="External"/><Relationship Id="rId908" Type="http://schemas.openxmlformats.org/officeDocument/2006/relationships/hyperlink" Target="mailto:anh.np@altius-link.com.vn" TargetMode="External"/><Relationship Id="rId1233" Type="http://schemas.openxmlformats.org/officeDocument/2006/relationships/hyperlink" Target="mailto:thuy.ln@altius-link.com.vn" TargetMode="External"/><Relationship Id="rId1440" Type="http://schemas.openxmlformats.org/officeDocument/2006/relationships/hyperlink" Target="https://remit.lightning.force.com/lightning/r/Account/001RA00001JjsDkYAJ/view" TargetMode="External"/><Relationship Id="rId1538" Type="http://schemas.openxmlformats.org/officeDocument/2006/relationships/hyperlink" Target="https://remit.lightning.force.com/lightning/r/Account/0012r00000M4RSkAAN/view" TargetMode="External"/><Relationship Id="rId1300" Type="http://schemas.openxmlformats.org/officeDocument/2006/relationships/hyperlink" Target="https://remit.lightning.force.com/lightning/r/a05RA00001EJDQnYAP/view" TargetMode="External"/><Relationship Id="rId1745" Type="http://schemas.openxmlformats.org/officeDocument/2006/relationships/hyperlink" Target="https://remit.lightning.force.com/lightning/r/Account/001RA00002VKQoH/view" TargetMode="External"/><Relationship Id="rId1952" Type="http://schemas.openxmlformats.org/officeDocument/2006/relationships/hyperlink" Target="https://remit.lightning.force.com/lightning/r/Account/0012r00000Tc5QyAAJ/view" TargetMode="External"/><Relationship Id="rId3198" Type="http://schemas.openxmlformats.org/officeDocument/2006/relationships/hyperlink" Target="https://remit.lightning.force.com/lightning/r/Account/0012r000002tSr7AAE/view" TargetMode="External"/><Relationship Id="rId37" Type="http://schemas.openxmlformats.org/officeDocument/2006/relationships/hyperlink" Target="https://remit.lightning.force.com/lightning/r/Account/0012r00000WtLJb/view" TargetMode="External"/><Relationship Id="rId1605" Type="http://schemas.openxmlformats.org/officeDocument/2006/relationships/hyperlink" Target="mailto:nguyen.nt@altius-link.com.vn" TargetMode="External"/><Relationship Id="rId1812" Type="http://schemas.openxmlformats.org/officeDocument/2006/relationships/hyperlink" Target="mailto:bich.dt@altius-link.com.vn" TargetMode="External"/><Relationship Id="rId3058" Type="http://schemas.openxmlformats.org/officeDocument/2006/relationships/hyperlink" Target="mailto:anh.np@altius-link.com.vn" TargetMode="External"/><Relationship Id="rId3265" Type="http://schemas.openxmlformats.org/officeDocument/2006/relationships/hyperlink" Target="mailto:duc.tt@altius-link.com.vn" TargetMode="External"/><Relationship Id="rId3472" Type="http://schemas.openxmlformats.org/officeDocument/2006/relationships/hyperlink" Target="mailto:bich.dt@altius-link.com.vn" TargetMode="External"/><Relationship Id="rId186" Type="http://schemas.openxmlformats.org/officeDocument/2006/relationships/hyperlink" Target="https://remit.lightning.force.com/lightning/r/Account/0012r000002td4u/view" TargetMode="External"/><Relationship Id="rId393" Type="http://schemas.openxmlformats.org/officeDocument/2006/relationships/hyperlink" Target="https://remit.lightning.force.com/lightning/r/Account/0012r000002tNKDAA2/view" TargetMode="External"/><Relationship Id="rId2074" Type="http://schemas.openxmlformats.org/officeDocument/2006/relationships/hyperlink" Target="https://remit.lightning.force.com/lightning/r/Account/0012r00000WqAkJAAV/view" TargetMode="External"/><Relationship Id="rId2281" Type="http://schemas.openxmlformats.org/officeDocument/2006/relationships/hyperlink" Target="mailto:thuy.ln@altius-link.com.vn" TargetMode="External"/><Relationship Id="rId3125" Type="http://schemas.openxmlformats.org/officeDocument/2006/relationships/hyperlink" Target="https://remit.lightning.force.com/lightning/r/Account/0012r000002u2zZAAQ/view" TargetMode="External"/><Relationship Id="rId3332" Type="http://schemas.openxmlformats.org/officeDocument/2006/relationships/hyperlink" Target="mailto:duc.tt@altius-link.com.vn" TargetMode="External"/><Relationship Id="rId253" Type="http://schemas.openxmlformats.org/officeDocument/2006/relationships/hyperlink" Target="https://remit.lightning.force.com/lightning/r/Account/0012r00000aWagd/view" TargetMode="External"/><Relationship Id="rId460" Type="http://schemas.openxmlformats.org/officeDocument/2006/relationships/hyperlink" Target="https://remit.lightning.force.com/lightning/r/Account/0012r000002u953AAA/view" TargetMode="External"/><Relationship Id="rId698" Type="http://schemas.openxmlformats.org/officeDocument/2006/relationships/hyperlink" Target="https://remit.lightning.force.com/lightning/r/Account/0012r000002tdtS/view" TargetMode="External"/><Relationship Id="rId1090" Type="http://schemas.openxmlformats.org/officeDocument/2006/relationships/hyperlink" Target="https://remit.lightning.force.com/lightning/r/Account/0012r000002tU2A/view" TargetMode="External"/><Relationship Id="rId2141" Type="http://schemas.openxmlformats.org/officeDocument/2006/relationships/hyperlink" Target="https://remit.lightning.force.com/lightning/r/Account/0012r00000U9ImPAAV/view" TargetMode="External"/><Relationship Id="rId2379" Type="http://schemas.openxmlformats.org/officeDocument/2006/relationships/hyperlink" Target="https://remit.lightning.force.com/lightning/r/Account/0012r00000M42cA/view" TargetMode="External"/><Relationship Id="rId2586" Type="http://schemas.openxmlformats.org/officeDocument/2006/relationships/hyperlink" Target="https://remit.lightning.force.com/lightning/r/Account/0012r00000Ltkco/view" TargetMode="External"/><Relationship Id="rId2793" Type="http://schemas.openxmlformats.org/officeDocument/2006/relationships/hyperlink" Target="mailto:thuy.ln@altius-link.com.vn" TargetMode="External"/><Relationship Id="rId3637" Type="http://schemas.openxmlformats.org/officeDocument/2006/relationships/hyperlink" Target="https://remit.lightning.force.com/lightning/r/Account/0012r00000DnLvjAAF/view" TargetMode="External"/><Relationship Id="rId113" Type="http://schemas.openxmlformats.org/officeDocument/2006/relationships/hyperlink" Target="mailto:duc.tt@altius-link.com.vn" TargetMode="External"/><Relationship Id="rId320" Type="http://schemas.openxmlformats.org/officeDocument/2006/relationships/hyperlink" Target="mailto:ly.ntk@altius-link.com.vn" TargetMode="External"/><Relationship Id="rId558" Type="http://schemas.openxmlformats.org/officeDocument/2006/relationships/hyperlink" Target="mailto:thuy.ln@altius-link.com.vn" TargetMode="External"/><Relationship Id="rId765" Type="http://schemas.openxmlformats.org/officeDocument/2006/relationships/hyperlink" Target="mailto:linh.dp1@altius-link.com.vn" TargetMode="External"/><Relationship Id="rId972" Type="http://schemas.openxmlformats.org/officeDocument/2006/relationships/hyperlink" Target="mailto:huong.tl@altius-link.com.vn" TargetMode="External"/><Relationship Id="rId1188" Type="http://schemas.openxmlformats.org/officeDocument/2006/relationships/hyperlink" Target="mailto:thuy.dt@altius-link.com.vn" TargetMode="External"/><Relationship Id="rId1395" Type="http://schemas.openxmlformats.org/officeDocument/2006/relationships/hyperlink" Target="mailto:duc.tt@altius-link.com.vn" TargetMode="External"/><Relationship Id="rId2001" Type="http://schemas.openxmlformats.org/officeDocument/2006/relationships/hyperlink" Target="mailto:thang.nt@altius-link.com.vn" TargetMode="External"/><Relationship Id="rId2239" Type="http://schemas.openxmlformats.org/officeDocument/2006/relationships/hyperlink" Target="mailto:ly.ntk@altius-link.com.vn" TargetMode="External"/><Relationship Id="rId2446" Type="http://schemas.openxmlformats.org/officeDocument/2006/relationships/hyperlink" Target="https://remit.lightning.force.com/lightning/r/Account/001RA00002VKQoHYAX/view" TargetMode="External"/><Relationship Id="rId2653" Type="http://schemas.openxmlformats.org/officeDocument/2006/relationships/hyperlink" Target="mailto:tu.nt1@altius-link.com.vn" TargetMode="External"/><Relationship Id="rId2860" Type="http://schemas.openxmlformats.org/officeDocument/2006/relationships/hyperlink" Target="mailto:ly.ntk@altius-link.com.vn" TargetMode="External"/><Relationship Id="rId3704" Type="http://schemas.openxmlformats.org/officeDocument/2006/relationships/hyperlink" Target="mailto:ly.ntk@altius-link.com.vn" TargetMode="External"/><Relationship Id="rId418" Type="http://schemas.openxmlformats.org/officeDocument/2006/relationships/hyperlink" Target="https://remit.lightning.force.com/lightning/r/Account/0012r000002u71yAAA/view" TargetMode="External"/><Relationship Id="rId625" Type="http://schemas.openxmlformats.org/officeDocument/2006/relationships/hyperlink" Target="mailto:ly.ntk@altius-link.com.vn" TargetMode="External"/><Relationship Id="rId832" Type="http://schemas.openxmlformats.org/officeDocument/2006/relationships/hyperlink" Target="mailto:thuy.ln@altius-link.com.vn" TargetMode="External"/><Relationship Id="rId1048" Type="http://schemas.openxmlformats.org/officeDocument/2006/relationships/hyperlink" Target="mailto:bich.dt@altius-link.com.vn" TargetMode="External"/><Relationship Id="rId1255" Type="http://schemas.openxmlformats.org/officeDocument/2006/relationships/hyperlink" Target="mailto:bach.vh@altius-link.com.vn" TargetMode="External"/><Relationship Id="rId1462" Type="http://schemas.openxmlformats.org/officeDocument/2006/relationships/hyperlink" Target="https://remit.lightning.force.com/lightning/r/Account/0012r000002tlnH/view" TargetMode="External"/><Relationship Id="rId2306" Type="http://schemas.openxmlformats.org/officeDocument/2006/relationships/hyperlink" Target="mailto:nguyen.nt@altius-link.com.vn" TargetMode="External"/><Relationship Id="rId2513" Type="http://schemas.openxmlformats.org/officeDocument/2006/relationships/hyperlink" Target="mailto:duc.tt@altius-link.com.vn" TargetMode="External"/><Relationship Id="rId2958" Type="http://schemas.openxmlformats.org/officeDocument/2006/relationships/hyperlink" Target="mailto:duc.tt@altius-link.com.vn" TargetMode="External"/><Relationship Id="rId1115" Type="http://schemas.openxmlformats.org/officeDocument/2006/relationships/hyperlink" Target="https://remit.lightning.force.com/lightning/r/Account/0012r00000ZsPO4/view" TargetMode="External"/><Relationship Id="rId1322" Type="http://schemas.openxmlformats.org/officeDocument/2006/relationships/hyperlink" Target="https://remit.lightning.force.com/lightning/r/Account/0012r000002sSmC/view" TargetMode="External"/><Relationship Id="rId1767" Type="http://schemas.openxmlformats.org/officeDocument/2006/relationships/hyperlink" Target="https://remit.lightning.force.com/lightning/r/Account/001Ic0000046C5OIAU/view" TargetMode="External"/><Relationship Id="rId1974" Type="http://schemas.openxmlformats.org/officeDocument/2006/relationships/hyperlink" Target="mailto:thuy.ln@altius-link.com.vn" TargetMode="External"/><Relationship Id="rId2720" Type="http://schemas.openxmlformats.org/officeDocument/2006/relationships/hyperlink" Target="mailto:ly.ntk@altius-link.com.vn" TargetMode="External"/><Relationship Id="rId2818" Type="http://schemas.openxmlformats.org/officeDocument/2006/relationships/hyperlink" Target="mailto:thuy.ln@altius-link.com.vn" TargetMode="External"/><Relationship Id="rId59" Type="http://schemas.openxmlformats.org/officeDocument/2006/relationships/hyperlink" Target="mailto:huong.pl@altius-link.com.vn" TargetMode="External"/><Relationship Id="rId1627" Type="http://schemas.openxmlformats.org/officeDocument/2006/relationships/hyperlink" Target="mailto:duc.tt@altius-link.com.vn" TargetMode="External"/><Relationship Id="rId1834" Type="http://schemas.openxmlformats.org/officeDocument/2006/relationships/hyperlink" Target="mailto:bich.dt@altius-link.com.vn" TargetMode="External"/><Relationship Id="rId3287" Type="http://schemas.openxmlformats.org/officeDocument/2006/relationships/hyperlink" Target="mailto:duc.tt@altius-link.com.vn" TargetMode="External"/><Relationship Id="rId2096" Type="http://schemas.openxmlformats.org/officeDocument/2006/relationships/hyperlink" Target="mailto:huong.tl@altius-link.com.vn" TargetMode="External"/><Relationship Id="rId3494" Type="http://schemas.openxmlformats.org/officeDocument/2006/relationships/hyperlink" Target="mailto:nguyen.nt@altius-link.com.vn" TargetMode="External"/><Relationship Id="rId1901" Type="http://schemas.openxmlformats.org/officeDocument/2006/relationships/hyperlink" Target="https://remit.lightning.force.com/lightning/r/Account/0012r000003NBMW/view" TargetMode="External"/><Relationship Id="rId3147" Type="http://schemas.openxmlformats.org/officeDocument/2006/relationships/hyperlink" Target="mailto:huong.tl@altius-link.com.vn" TargetMode="External"/><Relationship Id="rId3354" Type="http://schemas.openxmlformats.org/officeDocument/2006/relationships/hyperlink" Target="mailto:duc.tt@altius-link.com.vn" TargetMode="External"/><Relationship Id="rId3561" Type="http://schemas.openxmlformats.org/officeDocument/2006/relationships/hyperlink" Target="https://remit.lightning.force.com/lightning/r/Account/0012r00000Btjk5AAB/view" TargetMode="External"/><Relationship Id="rId3659" Type="http://schemas.openxmlformats.org/officeDocument/2006/relationships/hyperlink" Target="mailto:thuy.dt@altius-link.com.vn" TargetMode="External"/><Relationship Id="rId275" Type="http://schemas.openxmlformats.org/officeDocument/2006/relationships/hyperlink" Target="mailto:minh.dn@altius-link.com.vn" TargetMode="External"/><Relationship Id="rId482" Type="http://schemas.openxmlformats.org/officeDocument/2006/relationships/hyperlink" Target="https://remit.lightning.force.com/lightning/r/Account/0012r000002tY8SAAU/view" TargetMode="External"/><Relationship Id="rId2163" Type="http://schemas.openxmlformats.org/officeDocument/2006/relationships/hyperlink" Target="mailto:huong.tl@altius-link.com.vn" TargetMode="External"/><Relationship Id="rId2370" Type="http://schemas.openxmlformats.org/officeDocument/2006/relationships/hyperlink" Target="https://remit.lightning.force.com/lightning/r/Account/0012r00000IJVt4/view" TargetMode="External"/><Relationship Id="rId3007" Type="http://schemas.openxmlformats.org/officeDocument/2006/relationships/hyperlink" Target="https://remit.lightning.force.com/lightning/r/Account/0012r00000LuqXfAAJ/view" TargetMode="External"/><Relationship Id="rId3214" Type="http://schemas.openxmlformats.org/officeDocument/2006/relationships/hyperlink" Target="https://remit.lightning.force.com/lightning/r/Account/0012r00000B9Hnh/view" TargetMode="External"/><Relationship Id="rId3421" Type="http://schemas.openxmlformats.org/officeDocument/2006/relationships/hyperlink" Target="https://remit.lightning.force.com/lightning/r/Account/0012r00000OyW3oAAF/view" TargetMode="External"/><Relationship Id="rId135" Type="http://schemas.openxmlformats.org/officeDocument/2006/relationships/hyperlink" Target="mailto:duc.tt@altius-link.com.vn" TargetMode="External"/><Relationship Id="rId342" Type="http://schemas.openxmlformats.org/officeDocument/2006/relationships/hyperlink" Target="mailto:ly.ntk@altius-link.com.vn" TargetMode="External"/><Relationship Id="rId787" Type="http://schemas.openxmlformats.org/officeDocument/2006/relationships/hyperlink" Target="https://remit.lightning.force.com/lightning/r/Account/0012r00000Lu7KJAAZ/view" TargetMode="External"/><Relationship Id="rId994" Type="http://schemas.openxmlformats.org/officeDocument/2006/relationships/hyperlink" Target="mailto:huong.tl@altius-link.com.vn" TargetMode="External"/><Relationship Id="rId2023" Type="http://schemas.openxmlformats.org/officeDocument/2006/relationships/hyperlink" Target="https://remit.lightning.force.com/lightning/r/Account/001RA00002Q1ed4YAB/view" TargetMode="External"/><Relationship Id="rId2230" Type="http://schemas.openxmlformats.org/officeDocument/2006/relationships/hyperlink" Target="https://remit.lightning.force.com/lightning/r/Account/0012r000002tM5RAAU/view" TargetMode="External"/><Relationship Id="rId2468" Type="http://schemas.openxmlformats.org/officeDocument/2006/relationships/hyperlink" Target="https://remit.lightning.force.com/lightning/r/Account/0012r000007dfh7AAA/view" TargetMode="External"/><Relationship Id="rId2675" Type="http://schemas.openxmlformats.org/officeDocument/2006/relationships/hyperlink" Target="https://remit.lightning.force.com/lightning/r/Account/0012r00000M21f7/view" TargetMode="External"/><Relationship Id="rId2882" Type="http://schemas.openxmlformats.org/officeDocument/2006/relationships/hyperlink" Target="mailto:duc.tt@altius-link.com.vn" TargetMode="External"/><Relationship Id="rId3519" Type="http://schemas.openxmlformats.org/officeDocument/2006/relationships/hyperlink" Target="https://remit.lightning.force.com/lightning/r/Account/0012r000008MkWWAA0/view" TargetMode="External"/><Relationship Id="rId3726" Type="http://schemas.openxmlformats.org/officeDocument/2006/relationships/hyperlink" Target="https://remit.lightning.force.com/lightning/r/Account/0012r000002sznE/view" TargetMode="External"/><Relationship Id="rId202" Type="http://schemas.openxmlformats.org/officeDocument/2006/relationships/hyperlink" Target="https://remit.lightning.force.com/lightning/r/Account/0012r00000Ltc81/view" TargetMode="External"/><Relationship Id="rId647" Type="http://schemas.openxmlformats.org/officeDocument/2006/relationships/hyperlink" Target="mailto:ly.ntk@altius-link.com.vn" TargetMode="External"/><Relationship Id="rId854" Type="http://schemas.openxmlformats.org/officeDocument/2006/relationships/hyperlink" Target="mailto:thuy.ln@altius-link.com.vn" TargetMode="External"/><Relationship Id="rId1277" Type="http://schemas.openxmlformats.org/officeDocument/2006/relationships/hyperlink" Target="https://remit.lightning.force.com/lightning/r/0012r00000aWfiPAAS/view" TargetMode="External"/><Relationship Id="rId1484" Type="http://schemas.openxmlformats.org/officeDocument/2006/relationships/hyperlink" Target="mailto:thang.nt@altius-link.com.vn" TargetMode="External"/><Relationship Id="rId1691" Type="http://schemas.openxmlformats.org/officeDocument/2006/relationships/hyperlink" Target="mailto:duc.tt@altius-link.com.vn" TargetMode="External"/><Relationship Id="rId2328" Type="http://schemas.openxmlformats.org/officeDocument/2006/relationships/hyperlink" Target="mailto:nguyen.nt@altius-link.com.vn" TargetMode="External"/><Relationship Id="rId2535" Type="http://schemas.openxmlformats.org/officeDocument/2006/relationships/hyperlink" Target="mailto:duc.tt@altius-link.com.vn" TargetMode="External"/><Relationship Id="rId2742" Type="http://schemas.openxmlformats.org/officeDocument/2006/relationships/hyperlink" Target="mailto:ly.ntk@altius-link.com.vn" TargetMode="External"/><Relationship Id="rId507" Type="http://schemas.openxmlformats.org/officeDocument/2006/relationships/hyperlink" Target="mailto:thuy.dt@altius-link.com.vn" TargetMode="External"/><Relationship Id="rId714" Type="http://schemas.openxmlformats.org/officeDocument/2006/relationships/hyperlink" Target="https://remit.lightning.force.com/lightning/r/Account/0012r000002tYtU/view" TargetMode="External"/><Relationship Id="rId921" Type="http://schemas.openxmlformats.org/officeDocument/2006/relationships/hyperlink" Target="mailto:anh.np@altius-link.com.vn" TargetMode="External"/><Relationship Id="rId1137" Type="http://schemas.openxmlformats.org/officeDocument/2006/relationships/hyperlink" Target="https://remit.lightning.force.com/lightning/r/Account/0012r00000LtcAC/view" TargetMode="External"/><Relationship Id="rId1344" Type="http://schemas.openxmlformats.org/officeDocument/2006/relationships/hyperlink" Target="mailto:duc.tt@altius-link.com.vn" TargetMode="External"/><Relationship Id="rId1551" Type="http://schemas.openxmlformats.org/officeDocument/2006/relationships/hyperlink" Target="https://remit.lightning.force.com/lightning/r/Account/0012r000002tNrUAAU/view" TargetMode="External"/><Relationship Id="rId1789" Type="http://schemas.openxmlformats.org/officeDocument/2006/relationships/hyperlink" Target="https://remit.lightning.force.com/lightning/r/Account/0012r000003NfzxAAC/view" TargetMode="External"/><Relationship Id="rId1996" Type="http://schemas.openxmlformats.org/officeDocument/2006/relationships/hyperlink" Target="mailto:thang.nt@altius-link.com.vn" TargetMode="External"/><Relationship Id="rId2602" Type="http://schemas.openxmlformats.org/officeDocument/2006/relationships/hyperlink" Target="https://remit.lightning.force.com/lightning/r/Account/0012r000002tUwi/view" TargetMode="External"/><Relationship Id="rId50" Type="http://schemas.openxmlformats.org/officeDocument/2006/relationships/hyperlink" Target="mailto:huong.pl@altius-link.com.vn" TargetMode="External"/><Relationship Id="rId1204" Type="http://schemas.openxmlformats.org/officeDocument/2006/relationships/hyperlink" Target="mailto:thuy.dt@altius-link.com.vn" TargetMode="External"/><Relationship Id="rId1411" Type="http://schemas.openxmlformats.org/officeDocument/2006/relationships/hyperlink" Target="mailto:duc.tt@altius-link.com.vn" TargetMode="External"/><Relationship Id="rId1649" Type="http://schemas.openxmlformats.org/officeDocument/2006/relationships/hyperlink" Target="mailto:duc.tt@altius-link.com.vn" TargetMode="External"/><Relationship Id="rId1856" Type="http://schemas.openxmlformats.org/officeDocument/2006/relationships/hyperlink" Target="mailto:anh.np@altius-link.com.vn" TargetMode="External"/><Relationship Id="rId2907" Type="http://schemas.openxmlformats.org/officeDocument/2006/relationships/hyperlink" Target="mailto:duc.tt@altius-link.com.vn" TargetMode="External"/><Relationship Id="rId3071" Type="http://schemas.openxmlformats.org/officeDocument/2006/relationships/hyperlink" Target="mailto:anh.np@altius-link.com.vn" TargetMode="External"/><Relationship Id="rId1509" Type="http://schemas.openxmlformats.org/officeDocument/2006/relationships/hyperlink" Target="https://remit.lightning.force.com/lightning/r/Account/0012r00000XlQpAAAV/view" TargetMode="External"/><Relationship Id="rId1716" Type="http://schemas.openxmlformats.org/officeDocument/2006/relationships/hyperlink" Target="mailto:duc.tt@altius-link.com.vn" TargetMode="External"/><Relationship Id="rId1923" Type="http://schemas.openxmlformats.org/officeDocument/2006/relationships/hyperlink" Target="mailto:thuy.dt@altius-link.com.vn" TargetMode="External"/><Relationship Id="rId3169" Type="http://schemas.openxmlformats.org/officeDocument/2006/relationships/hyperlink" Target="mailto:huong.tl@altius-link.com.vn" TargetMode="External"/><Relationship Id="rId3376" Type="http://schemas.openxmlformats.org/officeDocument/2006/relationships/hyperlink" Target="https://remit.lightning.force.com/lightning/r/Account/0012r00000OCdwoAAD/view" TargetMode="External"/><Relationship Id="rId3583" Type="http://schemas.openxmlformats.org/officeDocument/2006/relationships/hyperlink" Target="https://remit.lightning.force.com/lightning/r/Account/0012r00000Ovv2WAAR/view" TargetMode="External"/><Relationship Id="rId297" Type="http://schemas.openxmlformats.org/officeDocument/2006/relationships/hyperlink" Target="mailto:ly.ntk@altius-link.com.vn" TargetMode="External"/><Relationship Id="rId2185" Type="http://schemas.openxmlformats.org/officeDocument/2006/relationships/hyperlink" Target="mailto:thang.nt@altius-link.com.vn" TargetMode="External"/><Relationship Id="rId2392" Type="http://schemas.openxmlformats.org/officeDocument/2006/relationships/hyperlink" Target="mailto:bich.dt@altius-link.com.vn" TargetMode="External"/><Relationship Id="rId3029" Type="http://schemas.openxmlformats.org/officeDocument/2006/relationships/hyperlink" Target="mailto:minh.dn@altius-link.com.vn" TargetMode="External"/><Relationship Id="rId3236" Type="http://schemas.openxmlformats.org/officeDocument/2006/relationships/hyperlink" Target="mailto:thuy.ln@altius-link.com.vn" TargetMode="External"/><Relationship Id="rId157" Type="http://schemas.openxmlformats.org/officeDocument/2006/relationships/hyperlink" Target="mailto:duc.tt@altius-link.com.vn" TargetMode="External"/><Relationship Id="rId364" Type="http://schemas.openxmlformats.org/officeDocument/2006/relationships/hyperlink" Target="mailto:anh.np@altius-link.com.vn" TargetMode="External"/><Relationship Id="rId2045" Type="http://schemas.openxmlformats.org/officeDocument/2006/relationships/hyperlink" Target="https://remit.lightning.force.com/lightning/r/Account/0012r00000ZsPKTAA3/view" TargetMode="External"/><Relationship Id="rId2697" Type="http://schemas.openxmlformats.org/officeDocument/2006/relationships/hyperlink" Target="mailto:huong.pl@altius-link.com.vn" TargetMode="External"/><Relationship Id="rId3443" Type="http://schemas.openxmlformats.org/officeDocument/2006/relationships/hyperlink" Target="https://remit.lightning.force.com/lightning/r/Account/0012r000002tFug/view" TargetMode="External"/><Relationship Id="rId3650" Type="http://schemas.openxmlformats.org/officeDocument/2006/relationships/hyperlink" Target="https://remit.lightning.force.com/lightning/r/Account/0012r00000UBi0RAAT/view" TargetMode="External"/><Relationship Id="rId3748" Type="http://schemas.openxmlformats.org/officeDocument/2006/relationships/hyperlink" Target="mailto:ly.ntk@altius-link.com.vn" TargetMode="External"/><Relationship Id="rId571" Type="http://schemas.openxmlformats.org/officeDocument/2006/relationships/hyperlink" Target="mailto:thuy.ln@altius-link.com.vn" TargetMode="External"/><Relationship Id="rId669" Type="http://schemas.openxmlformats.org/officeDocument/2006/relationships/hyperlink" Target="mailto:anh.np@altius-link.com.vn" TargetMode="External"/><Relationship Id="rId876" Type="http://schemas.openxmlformats.org/officeDocument/2006/relationships/hyperlink" Target="https://remit.lightning.force.com/lightning/r/Account/001RA00002az3hf/view" TargetMode="External"/><Relationship Id="rId1299" Type="http://schemas.openxmlformats.org/officeDocument/2006/relationships/hyperlink" Target="https://remit.lightning.force.com/lightning/r/Account/0012r000008LVGFAA4/view" TargetMode="External"/><Relationship Id="rId2252" Type="http://schemas.openxmlformats.org/officeDocument/2006/relationships/hyperlink" Target="mailto:ly.ntk@altius-link.com.vn" TargetMode="External"/><Relationship Id="rId2557" Type="http://schemas.openxmlformats.org/officeDocument/2006/relationships/hyperlink" Target="mailto:duc.tt@altius-link.com.vn" TargetMode="External"/><Relationship Id="rId3303" Type="http://schemas.openxmlformats.org/officeDocument/2006/relationships/hyperlink" Target="mailto:duc.tt@altius-link.com.vn" TargetMode="External"/><Relationship Id="rId3510" Type="http://schemas.openxmlformats.org/officeDocument/2006/relationships/hyperlink" Target="https://remit.lightning.force.com/lightning/r/Account/001RA00001ZZRFN/view" TargetMode="External"/><Relationship Id="rId3608" Type="http://schemas.openxmlformats.org/officeDocument/2006/relationships/hyperlink" Target="mailto:thuy.dt@altius-link.com.vn" TargetMode="External"/><Relationship Id="rId224" Type="http://schemas.openxmlformats.org/officeDocument/2006/relationships/hyperlink" Target="https://remit.lightning.force.com/lightning/r/Account/001Ic000002Xq7K/view" TargetMode="External"/><Relationship Id="rId431" Type="http://schemas.openxmlformats.org/officeDocument/2006/relationships/hyperlink" Target="https://remit.lightning.force.com/lightning/r/Account/001Ic000002WDCkIAO/view" TargetMode="External"/><Relationship Id="rId529" Type="http://schemas.openxmlformats.org/officeDocument/2006/relationships/hyperlink" Target="https://remit.lightning.force.com/lightning/r/Account/0012r000002tcF8AAI/view" TargetMode="External"/><Relationship Id="rId736" Type="http://schemas.openxmlformats.org/officeDocument/2006/relationships/hyperlink" Target="mailto:huong.tl@altius-link.com.vn" TargetMode="External"/><Relationship Id="rId1061" Type="http://schemas.openxmlformats.org/officeDocument/2006/relationships/hyperlink" Target="mailto:ly.ntk@altius-link.com.vn" TargetMode="External"/><Relationship Id="rId1159" Type="http://schemas.openxmlformats.org/officeDocument/2006/relationships/hyperlink" Target="https://remit.lightning.force.com/lightning/r/Account/0012r000002u9voAAA/view" TargetMode="External"/><Relationship Id="rId1366" Type="http://schemas.openxmlformats.org/officeDocument/2006/relationships/hyperlink" Target="mailto:duc.tt@altius-link.com.vn" TargetMode="External"/><Relationship Id="rId2112" Type="http://schemas.openxmlformats.org/officeDocument/2006/relationships/hyperlink" Target="mailto:huong.tl@altius-link.com.vn" TargetMode="External"/><Relationship Id="rId2417" Type="http://schemas.openxmlformats.org/officeDocument/2006/relationships/hyperlink" Target="mailto:huong.tl@altius-link.com.vn" TargetMode="External"/><Relationship Id="rId2764" Type="http://schemas.openxmlformats.org/officeDocument/2006/relationships/hyperlink" Target="mailto:ly.ntk@altius-link.com.vn" TargetMode="External"/><Relationship Id="rId2971" Type="http://schemas.openxmlformats.org/officeDocument/2006/relationships/hyperlink" Target="mailto:duc.tt@altius-link.com.vn" TargetMode="External"/><Relationship Id="rId943" Type="http://schemas.openxmlformats.org/officeDocument/2006/relationships/hyperlink" Target="https://remit.lightning.force.com/lightning/r/Account/001Ic000002YtGdIAK/view" TargetMode="External"/><Relationship Id="rId1019" Type="http://schemas.openxmlformats.org/officeDocument/2006/relationships/hyperlink" Target="mailto:huong.pl@altius-link.com.vn" TargetMode="External"/><Relationship Id="rId1573" Type="http://schemas.openxmlformats.org/officeDocument/2006/relationships/hyperlink" Target="https://remit.lightning.force.com/lightning/r/Account/0012r00000XIEwMAAX/view" TargetMode="External"/><Relationship Id="rId1780" Type="http://schemas.openxmlformats.org/officeDocument/2006/relationships/hyperlink" Target="https://remit.lightning.force.com/lightning/r/Account/0012r000002tkLQ/view" TargetMode="External"/><Relationship Id="rId1878" Type="http://schemas.openxmlformats.org/officeDocument/2006/relationships/hyperlink" Target="https://remit.lightning.force.com/lightning/r/Account/0012r000002ttwVAAQ/view" TargetMode="External"/><Relationship Id="rId2624" Type="http://schemas.openxmlformats.org/officeDocument/2006/relationships/hyperlink" Target="https://remit.lightning.force.com/lightning/r/Account/0012r00000XHXBx/view" TargetMode="External"/><Relationship Id="rId2831" Type="http://schemas.openxmlformats.org/officeDocument/2006/relationships/hyperlink" Target="mailto:ly.ntk@altius-link.com.vn" TargetMode="External"/><Relationship Id="rId2929" Type="http://schemas.openxmlformats.org/officeDocument/2006/relationships/hyperlink" Target="mailto:duc.tt@altius-link.com.vn" TargetMode="External"/><Relationship Id="rId72" Type="http://schemas.openxmlformats.org/officeDocument/2006/relationships/hyperlink" Target="mailto:duc.tt@altius-link.com.vn" TargetMode="External"/><Relationship Id="rId803" Type="http://schemas.openxmlformats.org/officeDocument/2006/relationships/hyperlink" Target="https://remit.lightning.force.com/lightning/r/Account/0012r000002te7JAAQ/view" TargetMode="External"/><Relationship Id="rId1226" Type="http://schemas.openxmlformats.org/officeDocument/2006/relationships/hyperlink" Target="mailto:thuy.ln@altius-link.com.vn" TargetMode="External"/><Relationship Id="rId1433" Type="http://schemas.openxmlformats.org/officeDocument/2006/relationships/hyperlink" Target="mailto:nguyen.nt@altius-link.com.vn" TargetMode="External"/><Relationship Id="rId1640" Type="http://schemas.openxmlformats.org/officeDocument/2006/relationships/hyperlink" Target="mailto:duc.tt@altius-link.com.vn" TargetMode="External"/><Relationship Id="rId1738" Type="http://schemas.openxmlformats.org/officeDocument/2006/relationships/hyperlink" Target="https://remit.lightning.force.com/lightning/r/Account/001RA00001uZjsnYAC/view" TargetMode="External"/><Relationship Id="rId3093" Type="http://schemas.openxmlformats.org/officeDocument/2006/relationships/hyperlink" Target="mailto:anh.np@altius-link.com.vn" TargetMode="External"/><Relationship Id="rId1500" Type="http://schemas.openxmlformats.org/officeDocument/2006/relationships/hyperlink" Target="https://remit.lightning.force.com/lightning/r/a05RA00001ENVs9YAH/view" TargetMode="External"/><Relationship Id="rId1945" Type="http://schemas.openxmlformats.org/officeDocument/2006/relationships/hyperlink" Target="https://remit.lightning.force.com/lightning/r/Account/001Ic0000063MvJ/view" TargetMode="External"/><Relationship Id="rId3160" Type="http://schemas.openxmlformats.org/officeDocument/2006/relationships/hyperlink" Target="mailto:huong.tl@altius-link.com.vn" TargetMode="External"/><Relationship Id="rId3398" Type="http://schemas.openxmlformats.org/officeDocument/2006/relationships/hyperlink" Target="mailto:minh.dn@altius-link.com.vn" TargetMode="External"/><Relationship Id="rId1805" Type="http://schemas.openxmlformats.org/officeDocument/2006/relationships/hyperlink" Target="mailto:thuy.dt@altius-link.com.vn" TargetMode="External"/><Relationship Id="rId3020" Type="http://schemas.openxmlformats.org/officeDocument/2006/relationships/hyperlink" Target="https://remit.lightning.force.com/lightning/r/Account/0012r00000LuqMoAAJ/view" TargetMode="External"/><Relationship Id="rId3258" Type="http://schemas.openxmlformats.org/officeDocument/2006/relationships/hyperlink" Target="mailto:thuy.ln@altius-link.com.vn" TargetMode="External"/><Relationship Id="rId3465" Type="http://schemas.openxmlformats.org/officeDocument/2006/relationships/hyperlink" Target="mailto:bich.dt@altius-link.com.vn" TargetMode="External"/><Relationship Id="rId3672" Type="http://schemas.openxmlformats.org/officeDocument/2006/relationships/hyperlink" Target="mailto:thuy.dt@altius-link.com.vn" TargetMode="External"/><Relationship Id="rId179" Type="http://schemas.openxmlformats.org/officeDocument/2006/relationships/hyperlink" Target="mailto:duc.tt@altius-link.com.vn" TargetMode="External"/><Relationship Id="rId386" Type="http://schemas.openxmlformats.org/officeDocument/2006/relationships/hyperlink" Target="mailto:anh.np@altius-link.com.vn" TargetMode="External"/><Relationship Id="rId593" Type="http://schemas.openxmlformats.org/officeDocument/2006/relationships/hyperlink" Target="mailto:thuy.ln@altius-link.com.vn" TargetMode="External"/><Relationship Id="rId2067" Type="http://schemas.openxmlformats.org/officeDocument/2006/relationships/hyperlink" Target="mailto:minh.dn@altius-link.com.vn" TargetMode="External"/><Relationship Id="rId2274" Type="http://schemas.openxmlformats.org/officeDocument/2006/relationships/hyperlink" Target="mailto:thuy.ln@altius-link.com.vn" TargetMode="External"/><Relationship Id="rId2481" Type="http://schemas.openxmlformats.org/officeDocument/2006/relationships/hyperlink" Target="mailto:thuy.dt@altius-link.com.vn" TargetMode="External"/><Relationship Id="rId3118" Type="http://schemas.openxmlformats.org/officeDocument/2006/relationships/hyperlink" Target="https://remit.lightning.force.com/lightning/r/Account/0012r000007bXvDAAU/view" TargetMode="External"/><Relationship Id="rId3325" Type="http://schemas.openxmlformats.org/officeDocument/2006/relationships/hyperlink" Target="mailto:duc.tt@altius-link.com.vn" TargetMode="External"/><Relationship Id="rId3532" Type="http://schemas.openxmlformats.org/officeDocument/2006/relationships/hyperlink" Target="https://remit.lightning.force.com/lightning/r/Account/0012r00000Oy3tT/view" TargetMode="External"/><Relationship Id="rId246" Type="http://schemas.openxmlformats.org/officeDocument/2006/relationships/hyperlink" Target="https://remit.lightning.force.com/lightning/r/Account/0012r00000LuqYCAAZ/view" TargetMode="External"/><Relationship Id="rId453" Type="http://schemas.openxmlformats.org/officeDocument/2006/relationships/hyperlink" Target="https://remit.lightning.force.com/lightning/r/Account/0012r000002uSo7AAE/view" TargetMode="External"/><Relationship Id="rId660" Type="http://schemas.openxmlformats.org/officeDocument/2006/relationships/hyperlink" Target="https://remit.lightning.force.com/lightning/r/Account/0012r000002tOzB/view" TargetMode="External"/><Relationship Id="rId898" Type="http://schemas.openxmlformats.org/officeDocument/2006/relationships/hyperlink" Target="mailto:anh.np@altius-link.com.vn" TargetMode="External"/><Relationship Id="rId1083" Type="http://schemas.openxmlformats.org/officeDocument/2006/relationships/hyperlink" Target="https://remit.lightning.force.com/lightning/r/Account/0012r00000M2TOF/view" TargetMode="External"/><Relationship Id="rId1290" Type="http://schemas.openxmlformats.org/officeDocument/2006/relationships/hyperlink" Target="https://remit.lightning.force.com/lightning/r/Account/0012r000002rcyRAAQ/view" TargetMode="External"/><Relationship Id="rId2134" Type="http://schemas.openxmlformats.org/officeDocument/2006/relationships/hyperlink" Target="https://remit.lightning.force.com/lightning/r/a05RA000014TedZYAS/view" TargetMode="External"/><Relationship Id="rId2341" Type="http://schemas.openxmlformats.org/officeDocument/2006/relationships/hyperlink" Target="https://remit.lightning.force.com/lightning/r/Account/0012r00000OCnJx/view" TargetMode="External"/><Relationship Id="rId2579" Type="http://schemas.openxmlformats.org/officeDocument/2006/relationships/hyperlink" Target="https://remit.lightning.force.com/lightning/r/Account/0012r000009aNYK/view" TargetMode="External"/><Relationship Id="rId2786" Type="http://schemas.openxmlformats.org/officeDocument/2006/relationships/hyperlink" Target="https://remit.lightning.force.com/lightning/r/Account/001RA00002jeXTtYAM/view" TargetMode="External"/><Relationship Id="rId2993" Type="http://schemas.openxmlformats.org/officeDocument/2006/relationships/hyperlink" Target="mailto:nguyen.nt@altius-link.com.vn" TargetMode="External"/><Relationship Id="rId106" Type="http://schemas.openxmlformats.org/officeDocument/2006/relationships/hyperlink" Target="mailto:duc.tt@altius-link.com.vn" TargetMode="External"/><Relationship Id="rId313" Type="http://schemas.openxmlformats.org/officeDocument/2006/relationships/hyperlink" Target="mailto:ly.ntk@altius-link.com.vn" TargetMode="External"/><Relationship Id="rId758" Type="http://schemas.openxmlformats.org/officeDocument/2006/relationships/hyperlink" Target="mailto:huong.pl@altius-link.com.vn" TargetMode="External"/><Relationship Id="rId965" Type="http://schemas.openxmlformats.org/officeDocument/2006/relationships/hyperlink" Target="https://remit.lightning.force.com/lightning/r/Account/0012r000005WaxTAAS/view" TargetMode="External"/><Relationship Id="rId1150" Type="http://schemas.openxmlformats.org/officeDocument/2006/relationships/hyperlink" Target="https://remit.lightning.force.com/lightning/r/Account/0012r000002twuuAAA/view" TargetMode="External"/><Relationship Id="rId1388" Type="http://schemas.openxmlformats.org/officeDocument/2006/relationships/hyperlink" Target="mailto:duc.tt@altius-link.com.vn" TargetMode="External"/><Relationship Id="rId1595" Type="http://schemas.openxmlformats.org/officeDocument/2006/relationships/hyperlink" Target="mailto:nguyen.nt@altius-link.com.vn" TargetMode="External"/><Relationship Id="rId2439" Type="http://schemas.openxmlformats.org/officeDocument/2006/relationships/hyperlink" Target="https://remit.lightning.force.com/lightning/r/Account/001Ic000007cBfu/view" TargetMode="External"/><Relationship Id="rId2646" Type="http://schemas.openxmlformats.org/officeDocument/2006/relationships/hyperlink" Target="https://remit.lightning.force.com/lightning/r/Account/001Ic0000044hjI/view" TargetMode="External"/><Relationship Id="rId2853" Type="http://schemas.openxmlformats.org/officeDocument/2006/relationships/hyperlink" Target="mailto:ly.ntk@altius-link.com.vn" TargetMode="External"/><Relationship Id="rId94" Type="http://schemas.openxmlformats.org/officeDocument/2006/relationships/hyperlink" Target="mailto:duc.tt@altius-link.com.vn" TargetMode="External"/><Relationship Id="rId520" Type="http://schemas.openxmlformats.org/officeDocument/2006/relationships/hyperlink" Target="https://remit.lightning.force.com/lightning/r/Account/0012r00000WqYx7/view" TargetMode="External"/><Relationship Id="rId618" Type="http://schemas.openxmlformats.org/officeDocument/2006/relationships/hyperlink" Target="mailto:ly.ntk@altius-link.com.vn" TargetMode="External"/><Relationship Id="rId825" Type="http://schemas.openxmlformats.org/officeDocument/2006/relationships/hyperlink" Target="https://remit.lightning.force.com/lightning/r/Account/0012r000002tC9v/view" TargetMode="External"/><Relationship Id="rId1248" Type="http://schemas.openxmlformats.org/officeDocument/2006/relationships/hyperlink" Target="mailto:thang.nt@altius-link.com.vn" TargetMode="External"/><Relationship Id="rId1455" Type="http://schemas.openxmlformats.org/officeDocument/2006/relationships/hyperlink" Target="https://remit.lightning.force.com/lightning/r/Account/0012r000002sdUXAAY/view" TargetMode="External"/><Relationship Id="rId1662" Type="http://schemas.openxmlformats.org/officeDocument/2006/relationships/hyperlink" Target="mailto:duc.tt@altius-link.com.vn" TargetMode="External"/><Relationship Id="rId2201" Type="http://schemas.openxmlformats.org/officeDocument/2006/relationships/hyperlink" Target="https://remit.lightning.force.com/lightning/r/Account/0012r00000XIXGvAAP/view" TargetMode="External"/><Relationship Id="rId2506" Type="http://schemas.openxmlformats.org/officeDocument/2006/relationships/hyperlink" Target="mailto:duc.tt@altius-link.com.vn" TargetMode="External"/><Relationship Id="rId1010" Type="http://schemas.openxmlformats.org/officeDocument/2006/relationships/hyperlink" Target="mailto:huong.tl@altius-link.com.vn" TargetMode="External"/><Relationship Id="rId1108" Type="http://schemas.openxmlformats.org/officeDocument/2006/relationships/hyperlink" Target="https://remit.lightning.force.com/lightning/r/Account/0012r000002tuOU/view" TargetMode="External"/><Relationship Id="rId1315" Type="http://schemas.openxmlformats.org/officeDocument/2006/relationships/hyperlink" Target="https://remit.lightning.force.com/lightning/r/Account/001Ic0000062WIOIA2/view" TargetMode="External"/><Relationship Id="rId1967" Type="http://schemas.openxmlformats.org/officeDocument/2006/relationships/hyperlink" Target="mailto:thuy.ln@altius-link.com.vn" TargetMode="External"/><Relationship Id="rId2713" Type="http://schemas.openxmlformats.org/officeDocument/2006/relationships/hyperlink" Target="mailto:huong.pl@altius-link.com.vn" TargetMode="External"/><Relationship Id="rId2920" Type="http://schemas.openxmlformats.org/officeDocument/2006/relationships/hyperlink" Target="mailto:duc.tt@altius-link.com.vn" TargetMode="External"/><Relationship Id="rId1522" Type="http://schemas.openxmlformats.org/officeDocument/2006/relationships/hyperlink" Target="https://remit.lightning.force.com/lightning/r/Account/0012r00000OvA1QAAV/view" TargetMode="External"/><Relationship Id="rId21" Type="http://schemas.openxmlformats.org/officeDocument/2006/relationships/hyperlink" Target="https://remit.lightning.force.com/lightning/r/Account/0012r000003L0ynAAC/view" TargetMode="External"/><Relationship Id="rId2089" Type="http://schemas.openxmlformats.org/officeDocument/2006/relationships/hyperlink" Target="mailto:huong.tl@altius-link.com.vn" TargetMode="External"/><Relationship Id="rId3487" Type="http://schemas.openxmlformats.org/officeDocument/2006/relationships/hyperlink" Target="mailto:nguyen.nt@altius-link.com.vn" TargetMode="External"/><Relationship Id="rId3694" Type="http://schemas.openxmlformats.org/officeDocument/2006/relationships/hyperlink" Target="https://remit.lightning.force.com/lightning/r/Account/0012r000002u31K/view" TargetMode="External"/><Relationship Id="rId2296" Type="http://schemas.openxmlformats.org/officeDocument/2006/relationships/hyperlink" Target="mailto:thuy.ln@altius-link.com.vn" TargetMode="External"/><Relationship Id="rId3347" Type="http://schemas.openxmlformats.org/officeDocument/2006/relationships/hyperlink" Target="mailto:duc.tt@altius-link.com.vn" TargetMode="External"/><Relationship Id="rId3554" Type="http://schemas.openxmlformats.org/officeDocument/2006/relationships/hyperlink" Target="https://remit.lightning.force.com/lightning/r/Account/0012r00000Luqd9/view" TargetMode="External"/><Relationship Id="rId268" Type="http://schemas.openxmlformats.org/officeDocument/2006/relationships/hyperlink" Target="mailto:minh.dn@altius-link.com.vn" TargetMode="External"/><Relationship Id="rId475" Type="http://schemas.openxmlformats.org/officeDocument/2006/relationships/hyperlink" Target="https://remit.lightning.force.com/lightning/r/a05RA00001DtlJFYAZ/view" TargetMode="External"/><Relationship Id="rId682" Type="http://schemas.openxmlformats.org/officeDocument/2006/relationships/hyperlink" Target="https://remit.lightning.force.com/lightning/r/Account/0012r00000OyITP/view" TargetMode="External"/><Relationship Id="rId2156" Type="http://schemas.openxmlformats.org/officeDocument/2006/relationships/hyperlink" Target="mailto:huong.tl@altius-link.com.vn" TargetMode="External"/><Relationship Id="rId2363" Type="http://schemas.openxmlformats.org/officeDocument/2006/relationships/hyperlink" Target="https://remit.lightning.force.com/lightning/r/Account/001Ic000002Xq7KIAS/view" TargetMode="External"/><Relationship Id="rId2570" Type="http://schemas.openxmlformats.org/officeDocument/2006/relationships/hyperlink" Target="mailto:duc.tt@altius-link.com.vn" TargetMode="External"/><Relationship Id="rId3207" Type="http://schemas.openxmlformats.org/officeDocument/2006/relationships/hyperlink" Target="https://remit.lightning.force.com/lightning/r/Account/0012r000009ZWiT/view" TargetMode="External"/><Relationship Id="rId3414" Type="http://schemas.openxmlformats.org/officeDocument/2006/relationships/hyperlink" Target="mailto:minh.dn@altius-link.com.vn" TargetMode="External"/><Relationship Id="rId3621" Type="http://schemas.openxmlformats.org/officeDocument/2006/relationships/hyperlink" Target="mailto:thuy.dt@altius-link.com.vn" TargetMode="External"/><Relationship Id="rId128" Type="http://schemas.openxmlformats.org/officeDocument/2006/relationships/hyperlink" Target="mailto:duc.tt@altius-link.com.vn" TargetMode="External"/><Relationship Id="rId335" Type="http://schemas.openxmlformats.org/officeDocument/2006/relationships/hyperlink" Target="mailto:ly.ntk@altius-link.com.vn" TargetMode="External"/><Relationship Id="rId542" Type="http://schemas.openxmlformats.org/officeDocument/2006/relationships/hyperlink" Target="https://remit.lightning.force.com/lightning/r/Account/0012r000002trplAAA/view" TargetMode="External"/><Relationship Id="rId1172" Type="http://schemas.openxmlformats.org/officeDocument/2006/relationships/hyperlink" Target="mailto:thuy.dt@altius-link.com.vn" TargetMode="External"/><Relationship Id="rId2016" Type="http://schemas.openxmlformats.org/officeDocument/2006/relationships/hyperlink" Target="mailto:anh.np@altius-link.com.vn" TargetMode="External"/><Relationship Id="rId2223" Type="http://schemas.openxmlformats.org/officeDocument/2006/relationships/hyperlink" Target="https://remit.lightning.force.com/lightning/r/Account/0012r000002uAPPAA2/view" TargetMode="External"/><Relationship Id="rId2430" Type="http://schemas.openxmlformats.org/officeDocument/2006/relationships/hyperlink" Target="https://remit.lightning.force.com/lightning/r/Account/0012r00000Ow0ToAAJ/view" TargetMode="External"/><Relationship Id="rId402" Type="http://schemas.openxmlformats.org/officeDocument/2006/relationships/hyperlink" Target="https://remit.lightning.force.com/lightning/r/Account/001Ic000007ba96IAA/view" TargetMode="External"/><Relationship Id="rId1032" Type="http://schemas.openxmlformats.org/officeDocument/2006/relationships/hyperlink" Target="mailto:huong.pl@altius-link.com.vn" TargetMode="External"/><Relationship Id="rId1989" Type="http://schemas.openxmlformats.org/officeDocument/2006/relationships/hyperlink" Target="mailto:thuy.ln@altius-link.com.vn" TargetMode="External"/><Relationship Id="rId1849" Type="http://schemas.openxmlformats.org/officeDocument/2006/relationships/hyperlink" Target="mailto:anh.np@altius-link.com.vn" TargetMode="External"/><Relationship Id="rId3064" Type="http://schemas.openxmlformats.org/officeDocument/2006/relationships/hyperlink" Target="mailto:anh.np@altius-link.com.vn" TargetMode="External"/><Relationship Id="rId192" Type="http://schemas.openxmlformats.org/officeDocument/2006/relationships/hyperlink" Target="https://remit.lightning.force.com/lightning/r/Account/0012r000002td4u/view" TargetMode="External"/><Relationship Id="rId1709" Type="http://schemas.openxmlformats.org/officeDocument/2006/relationships/hyperlink" Target="mailto:duc.tt@altius-link.com.vn" TargetMode="External"/><Relationship Id="rId1916" Type="http://schemas.openxmlformats.org/officeDocument/2006/relationships/hyperlink" Target="https://remit.lightning.force.com/lightning/r/Account/0012r000002u47X/view" TargetMode="External"/><Relationship Id="rId3271" Type="http://schemas.openxmlformats.org/officeDocument/2006/relationships/hyperlink" Target="mailto:duc.tt@altius-link.com.vn" TargetMode="External"/><Relationship Id="rId2080" Type="http://schemas.openxmlformats.org/officeDocument/2006/relationships/hyperlink" Target="mailto:bach.vh@altius-link.com.vn" TargetMode="External"/><Relationship Id="rId3131" Type="http://schemas.openxmlformats.org/officeDocument/2006/relationships/hyperlink" Target="mailto:huy.d@altius-link.com.vn" TargetMode="External"/><Relationship Id="rId2897" Type="http://schemas.openxmlformats.org/officeDocument/2006/relationships/hyperlink" Target="mailto:duc.tt@altius-link.com.vn" TargetMode="External"/><Relationship Id="rId869" Type="http://schemas.openxmlformats.org/officeDocument/2006/relationships/hyperlink" Target="https://remit.lightning.force.com/lightning/r/Account/0012r000003MfkF/view" TargetMode="External"/><Relationship Id="rId1499" Type="http://schemas.openxmlformats.org/officeDocument/2006/relationships/hyperlink" Target="mailto:thang.nt@altius-link.com.vn" TargetMode="External"/><Relationship Id="rId729" Type="http://schemas.openxmlformats.org/officeDocument/2006/relationships/hyperlink" Target="mailto:minh.dn@altius-link.com.vn" TargetMode="External"/><Relationship Id="rId1359" Type="http://schemas.openxmlformats.org/officeDocument/2006/relationships/hyperlink" Target="mailto:duc.tt@altius-link.com.vn" TargetMode="External"/><Relationship Id="rId2757" Type="http://schemas.openxmlformats.org/officeDocument/2006/relationships/hyperlink" Target="mailto:ly.ntk@altius-link.com.vn" TargetMode="External"/><Relationship Id="rId2964" Type="http://schemas.openxmlformats.org/officeDocument/2006/relationships/hyperlink" Target="mailto:duc.tt@altius-link.com.vn" TargetMode="External"/><Relationship Id="rId936" Type="http://schemas.openxmlformats.org/officeDocument/2006/relationships/hyperlink" Target="https://remit.lightning.force.com/lightning/r/Account/0012r0000098hQUAAY/view" TargetMode="External"/><Relationship Id="rId1219" Type="http://schemas.openxmlformats.org/officeDocument/2006/relationships/hyperlink" Target="mailto:thuy.ln@altius-link.com.vn" TargetMode="External"/><Relationship Id="rId1566" Type="http://schemas.openxmlformats.org/officeDocument/2006/relationships/hyperlink" Target="https://remit.lightning.force.com/lightning/r/Account/0012r00000Sh8QNAAZ/view" TargetMode="External"/><Relationship Id="rId1773" Type="http://schemas.openxmlformats.org/officeDocument/2006/relationships/hyperlink" Target="https://remit.lightning.force.com/lightning/r/Account/001RA00002SZe38YAD/view" TargetMode="External"/><Relationship Id="rId1980" Type="http://schemas.openxmlformats.org/officeDocument/2006/relationships/hyperlink" Target="mailto:thuy.ln@altius-link.com.vn" TargetMode="External"/><Relationship Id="rId2617" Type="http://schemas.openxmlformats.org/officeDocument/2006/relationships/hyperlink" Target="https://remit.lightning.force.com/lightning/r/Account/0012r000002uKXwAAM/view" TargetMode="External"/><Relationship Id="rId2824" Type="http://schemas.openxmlformats.org/officeDocument/2006/relationships/hyperlink" Target="mailto:thuy.ln@altius-link.com.vn" TargetMode="External"/><Relationship Id="rId65" Type="http://schemas.openxmlformats.org/officeDocument/2006/relationships/hyperlink" Target="mailto:duc.tt@altius-link.com.vn" TargetMode="External"/><Relationship Id="rId1426" Type="http://schemas.openxmlformats.org/officeDocument/2006/relationships/hyperlink" Target="mailto:duc.tt@altius-link.com.vn" TargetMode="External"/><Relationship Id="rId1633" Type="http://schemas.openxmlformats.org/officeDocument/2006/relationships/hyperlink" Target="mailto:duc.tt@altius-link.com.vn" TargetMode="External"/><Relationship Id="rId1840" Type="http://schemas.openxmlformats.org/officeDocument/2006/relationships/hyperlink" Target="mailto:anh.np@altius-link.com.vn" TargetMode="External"/><Relationship Id="rId1700" Type="http://schemas.openxmlformats.org/officeDocument/2006/relationships/hyperlink" Target="mailto:duc.tt@altius-link.com.vn" TargetMode="External"/><Relationship Id="rId3598" Type="http://schemas.openxmlformats.org/officeDocument/2006/relationships/hyperlink" Target="mailto:thuy.dt@altius-link.com.vn" TargetMode="External"/><Relationship Id="rId3458" Type="http://schemas.openxmlformats.org/officeDocument/2006/relationships/hyperlink" Target="mailto:bich.dt@altius-link.com.vn" TargetMode="External"/><Relationship Id="rId3665" Type="http://schemas.openxmlformats.org/officeDocument/2006/relationships/hyperlink" Target="mailto:thuy.dt@altius-link.com.vn" TargetMode="External"/><Relationship Id="rId379" Type="http://schemas.openxmlformats.org/officeDocument/2006/relationships/hyperlink" Target="mailto:anh.np@altius-link.com.vn" TargetMode="External"/><Relationship Id="rId586" Type="http://schemas.openxmlformats.org/officeDocument/2006/relationships/hyperlink" Target="mailto:thuy.ln@altius-link.com.vn" TargetMode="External"/><Relationship Id="rId793" Type="http://schemas.openxmlformats.org/officeDocument/2006/relationships/hyperlink" Target="https://remit.lightning.force.com/lightning/r/Account/001RA00001EkLp2YAF/view" TargetMode="External"/><Relationship Id="rId2267" Type="http://schemas.openxmlformats.org/officeDocument/2006/relationships/hyperlink" Target="mailto:thuy.ln@altius-link.com.vn" TargetMode="External"/><Relationship Id="rId2474" Type="http://schemas.openxmlformats.org/officeDocument/2006/relationships/hyperlink" Target="mailto:thuy.dt@altius-link.com.vn" TargetMode="External"/><Relationship Id="rId2681" Type="http://schemas.openxmlformats.org/officeDocument/2006/relationships/hyperlink" Target="mailto:huong.pl@altius-link.com.vn" TargetMode="External"/><Relationship Id="rId3318" Type="http://schemas.openxmlformats.org/officeDocument/2006/relationships/hyperlink" Target="mailto:duc.tt@altius-link.com.vn" TargetMode="External"/><Relationship Id="rId3525" Type="http://schemas.openxmlformats.org/officeDocument/2006/relationships/hyperlink" Target="https://remit.lightning.force.com/lightning/r/Account/0012r00000ShRdv/view" TargetMode="External"/><Relationship Id="rId239" Type="http://schemas.openxmlformats.org/officeDocument/2006/relationships/hyperlink" Target="https://remit.lightning.force.com/lightning/r/Account/0012r000002tvdwAAA/view" TargetMode="External"/><Relationship Id="rId446" Type="http://schemas.openxmlformats.org/officeDocument/2006/relationships/hyperlink" Target="https://remit.lightning.force.com/lightning/r/Account/0012r00000OxY3dAAF/view" TargetMode="External"/><Relationship Id="rId653" Type="http://schemas.openxmlformats.org/officeDocument/2006/relationships/hyperlink" Target="https://remit.lightning.force.com/lightning/r/Account/0012r00000OBUqW/view" TargetMode="External"/><Relationship Id="rId1076" Type="http://schemas.openxmlformats.org/officeDocument/2006/relationships/hyperlink" Target="https://remit.lightning.force.com/lightning/r/Account/0012r00000M3zEC/view" TargetMode="External"/><Relationship Id="rId1283" Type="http://schemas.openxmlformats.org/officeDocument/2006/relationships/hyperlink" Target="https://remit.lightning.force.com/lightning/r/Account/0012r000002tzM2AAI/view" TargetMode="External"/><Relationship Id="rId1490" Type="http://schemas.openxmlformats.org/officeDocument/2006/relationships/hyperlink" Target="mailto:thang.nt@altius-link.com.vn" TargetMode="External"/><Relationship Id="rId2127" Type="http://schemas.openxmlformats.org/officeDocument/2006/relationships/hyperlink" Target="mailto:bich.dt@altius-link.com.vn" TargetMode="External"/><Relationship Id="rId2334" Type="http://schemas.openxmlformats.org/officeDocument/2006/relationships/hyperlink" Target="https://remit.lightning.force.com/lightning/r/Account/0012r00000990hxAAA/view" TargetMode="External"/><Relationship Id="rId3732" Type="http://schemas.openxmlformats.org/officeDocument/2006/relationships/hyperlink" Target="https://remit.lightning.force.com/lightning/r/Account/0012r00000WArWfAAL/view" TargetMode="External"/><Relationship Id="rId306" Type="http://schemas.openxmlformats.org/officeDocument/2006/relationships/hyperlink" Target="mailto:ly.ntk@altius-link.com.vn" TargetMode="External"/><Relationship Id="rId860" Type="http://schemas.openxmlformats.org/officeDocument/2006/relationships/hyperlink" Target="mailto:thuy.ln@altius-link.com.vn" TargetMode="External"/><Relationship Id="rId1143" Type="http://schemas.openxmlformats.org/officeDocument/2006/relationships/hyperlink" Target="https://remit.lightning.force.com/lightning/r/Account/0012r00000AN5cc/view" TargetMode="External"/><Relationship Id="rId2541" Type="http://schemas.openxmlformats.org/officeDocument/2006/relationships/hyperlink" Target="mailto:duc.tt@altius-link.com.vn" TargetMode="External"/><Relationship Id="rId513" Type="http://schemas.openxmlformats.org/officeDocument/2006/relationships/hyperlink" Target="https://remit.lightning.force.com/lightning/r/Account/0012r000002uK5O/view" TargetMode="External"/><Relationship Id="rId720" Type="http://schemas.openxmlformats.org/officeDocument/2006/relationships/hyperlink" Target="mailto:minh.dn@altius-link.com.vn" TargetMode="External"/><Relationship Id="rId1350" Type="http://schemas.openxmlformats.org/officeDocument/2006/relationships/hyperlink" Target="mailto:duc.tt@altius-link.com.vn" TargetMode="External"/><Relationship Id="rId2401" Type="http://schemas.openxmlformats.org/officeDocument/2006/relationships/hyperlink" Target="mailto:bich.dt@altius-link.com.vn" TargetMode="External"/><Relationship Id="rId1003" Type="http://schemas.openxmlformats.org/officeDocument/2006/relationships/hyperlink" Target="mailto:huong.tl@altius-link.com.vn" TargetMode="External"/><Relationship Id="rId1210" Type="http://schemas.openxmlformats.org/officeDocument/2006/relationships/hyperlink" Target="mailto:thuy.dt@altius-link.com.vn" TargetMode="External"/><Relationship Id="rId3175" Type="http://schemas.openxmlformats.org/officeDocument/2006/relationships/hyperlink" Target="mailto:huong.tl@altius-link.com.vn" TargetMode="External"/><Relationship Id="rId3382" Type="http://schemas.openxmlformats.org/officeDocument/2006/relationships/hyperlink" Target="https://remit.lightning.force.com/lightning/r/0012r00000SdxQxAAJ/view" TargetMode="External"/><Relationship Id="rId2191" Type="http://schemas.openxmlformats.org/officeDocument/2006/relationships/hyperlink" Target="mailto:thang.nt@altius-link.com.vn" TargetMode="External"/><Relationship Id="rId3035" Type="http://schemas.openxmlformats.org/officeDocument/2006/relationships/hyperlink" Target="mailto:minh.dn@altius-link.com.vn" TargetMode="External"/><Relationship Id="rId3242" Type="http://schemas.openxmlformats.org/officeDocument/2006/relationships/hyperlink" Target="mailto:thuy.ln@altius-link.com.vn" TargetMode="External"/><Relationship Id="rId163" Type="http://schemas.openxmlformats.org/officeDocument/2006/relationships/hyperlink" Target="mailto:duc.tt@altius-link.com.vn" TargetMode="External"/><Relationship Id="rId370" Type="http://schemas.openxmlformats.org/officeDocument/2006/relationships/hyperlink" Target="mailto:anh.np@altius-link.com.vn" TargetMode="External"/><Relationship Id="rId2051" Type="http://schemas.openxmlformats.org/officeDocument/2006/relationships/hyperlink" Target="https://remit.lightning.force.com/lightning/r/Account/0012r000008OVN0/view" TargetMode="External"/><Relationship Id="rId3102" Type="http://schemas.openxmlformats.org/officeDocument/2006/relationships/hyperlink" Target="https://remit.lightning.force.com/lightning/r/0012r000002uFbeAAE/view" TargetMode="External"/><Relationship Id="rId230" Type="http://schemas.openxmlformats.org/officeDocument/2006/relationships/hyperlink" Target="https://remit.lightning.force.com/lightning/r/Account/0012r000002uLdTAAU/view" TargetMode="External"/><Relationship Id="rId2868" Type="http://schemas.openxmlformats.org/officeDocument/2006/relationships/hyperlink" Target="https://remit.lightning.force.com/lightning/r/Account/0012r00000Ow8tfAAB/view" TargetMode="External"/><Relationship Id="rId1677" Type="http://schemas.openxmlformats.org/officeDocument/2006/relationships/hyperlink" Target="mailto:duc.tt@altius-link.com.vn" TargetMode="External"/><Relationship Id="rId1884" Type="http://schemas.openxmlformats.org/officeDocument/2006/relationships/hyperlink" Target="https://remit.lightning.force.com/lightning/r/Account/0012r000002uIYqAAM/view" TargetMode="External"/><Relationship Id="rId2728" Type="http://schemas.openxmlformats.org/officeDocument/2006/relationships/hyperlink" Target="mailto:ly.ntk@altius-link.com.vn" TargetMode="External"/><Relationship Id="rId2935" Type="http://schemas.openxmlformats.org/officeDocument/2006/relationships/hyperlink" Target="mailto:duc.tt@altius-link.com.vn" TargetMode="External"/><Relationship Id="rId907" Type="http://schemas.openxmlformats.org/officeDocument/2006/relationships/hyperlink" Target="mailto:anh.np@altius-link.com.vn" TargetMode="External"/><Relationship Id="rId1537" Type="http://schemas.openxmlformats.org/officeDocument/2006/relationships/hyperlink" Target="https://remit.lightning.force.com/lightning/r/Account/0012r00000M4RSkAAN/view" TargetMode="External"/><Relationship Id="rId1744" Type="http://schemas.openxmlformats.org/officeDocument/2006/relationships/hyperlink" Target="https://remit.lightning.force.com/lightning/r/Account/001RA00002VKQoH/view" TargetMode="External"/><Relationship Id="rId1951" Type="http://schemas.openxmlformats.org/officeDocument/2006/relationships/hyperlink" Target="mailto:thuy.dt@altius-link.com.vn" TargetMode="External"/><Relationship Id="rId36" Type="http://schemas.openxmlformats.org/officeDocument/2006/relationships/hyperlink" Target="https://remit.lightning.force.com/lightning/r/Account/0012r00000WtLJb/view" TargetMode="External"/><Relationship Id="rId1604" Type="http://schemas.openxmlformats.org/officeDocument/2006/relationships/hyperlink" Target="mailto:nguyen.nt@altius-link.com.vn" TargetMode="External"/><Relationship Id="rId1811" Type="http://schemas.openxmlformats.org/officeDocument/2006/relationships/hyperlink" Target="mailto:bich.dt@altius-link.com.vn" TargetMode="External"/><Relationship Id="rId3569" Type="http://schemas.openxmlformats.org/officeDocument/2006/relationships/hyperlink" Target="https://remit.lightning.force.com/lightning/r/Account/001RA00002VKQoHYAX/view" TargetMode="External"/><Relationship Id="rId697" Type="http://schemas.openxmlformats.org/officeDocument/2006/relationships/hyperlink" Target="https://remit.lightning.force.com/lightning/r/Account/0012r00000c1eJSAAY/view" TargetMode="External"/><Relationship Id="rId2378" Type="http://schemas.openxmlformats.org/officeDocument/2006/relationships/hyperlink" Target="https://remit.lightning.force.com/lightning/r/Account/0012r00000OwG4XAAV/view" TargetMode="External"/><Relationship Id="rId3429" Type="http://schemas.openxmlformats.org/officeDocument/2006/relationships/hyperlink" Target="https://remit.lightning.force.com/lightning/r/Account/0012r00000Wr95K/view" TargetMode="External"/><Relationship Id="rId1187" Type="http://schemas.openxmlformats.org/officeDocument/2006/relationships/hyperlink" Target="mailto:thuy.dt@altius-link.com.vn" TargetMode="External"/><Relationship Id="rId2585" Type="http://schemas.openxmlformats.org/officeDocument/2006/relationships/hyperlink" Target="https://remit.lightning.force.com/lightning/r/Account/0012r00000LtkcoAAB/view" TargetMode="External"/><Relationship Id="rId2792" Type="http://schemas.openxmlformats.org/officeDocument/2006/relationships/hyperlink" Target="https://remit.lightning.force.com/lightning/r/Account/0012r00000B9HnhAAF/view" TargetMode="External"/><Relationship Id="rId3636" Type="http://schemas.openxmlformats.org/officeDocument/2006/relationships/hyperlink" Target="https://remit.lightning.force.com/lightning/r/Account/0012r00000DnLvj/view" TargetMode="External"/><Relationship Id="rId557" Type="http://schemas.openxmlformats.org/officeDocument/2006/relationships/hyperlink" Target="mailto:thuy.ln@altius-link.com.vn" TargetMode="External"/><Relationship Id="rId764" Type="http://schemas.openxmlformats.org/officeDocument/2006/relationships/hyperlink" Target="mailto:linh.dp1@altius-link.com.vn" TargetMode="External"/><Relationship Id="rId971" Type="http://schemas.openxmlformats.org/officeDocument/2006/relationships/hyperlink" Target="mailto:huong.tl@altius-link.com.vn" TargetMode="External"/><Relationship Id="rId1394" Type="http://schemas.openxmlformats.org/officeDocument/2006/relationships/hyperlink" Target="mailto:duc.tt@altius-link.com.vn" TargetMode="External"/><Relationship Id="rId2238" Type="http://schemas.openxmlformats.org/officeDocument/2006/relationships/hyperlink" Target="mailto:ly.ntk@altius-link.com.vn" TargetMode="External"/><Relationship Id="rId2445" Type="http://schemas.openxmlformats.org/officeDocument/2006/relationships/hyperlink" Target="https://remit.lightning.force.com/lightning/r/Account/001RA00002dQNpX/view" TargetMode="External"/><Relationship Id="rId2652" Type="http://schemas.openxmlformats.org/officeDocument/2006/relationships/hyperlink" Target="https://remit.lightning.force.com/lightning/r/Account/0012r000002uQd4AAE/view" TargetMode="External"/><Relationship Id="rId3703" Type="http://schemas.openxmlformats.org/officeDocument/2006/relationships/hyperlink" Target="mailto:ly.ntk@altius-link.com.vn" TargetMode="External"/><Relationship Id="rId417" Type="http://schemas.openxmlformats.org/officeDocument/2006/relationships/hyperlink" Target="https://remit.lightning.force.com/lightning/r/Account/0012r000002tw5aAAA/view" TargetMode="External"/><Relationship Id="rId624" Type="http://schemas.openxmlformats.org/officeDocument/2006/relationships/hyperlink" Target="mailto:ly.ntk@altius-link.com.vn" TargetMode="External"/><Relationship Id="rId831" Type="http://schemas.openxmlformats.org/officeDocument/2006/relationships/hyperlink" Target="mailto:thuy.ln@altius-link.com.vn" TargetMode="External"/><Relationship Id="rId1047" Type="http://schemas.openxmlformats.org/officeDocument/2006/relationships/hyperlink" Target="mailto:bich.dt@altius-link.com.vn" TargetMode="External"/><Relationship Id="rId1254" Type="http://schemas.openxmlformats.org/officeDocument/2006/relationships/hyperlink" Target="mailto:bach.vh@altius-link.com.vn" TargetMode="External"/><Relationship Id="rId1461" Type="http://schemas.openxmlformats.org/officeDocument/2006/relationships/hyperlink" Target="https://remit.lightning.force.com/lightning/r/Account/0012r000002tWGA/view" TargetMode="External"/><Relationship Id="rId2305" Type="http://schemas.openxmlformats.org/officeDocument/2006/relationships/hyperlink" Target="mailto:nguyen.nt@altius-link.com.vn" TargetMode="External"/><Relationship Id="rId2512" Type="http://schemas.openxmlformats.org/officeDocument/2006/relationships/hyperlink" Target="mailto:duc.tt@altius-link.com.vn" TargetMode="External"/><Relationship Id="rId1114" Type="http://schemas.openxmlformats.org/officeDocument/2006/relationships/hyperlink" Target="https://remit.lightning.force.com/lightning/r/Account/0012r00000ZsPO4AAN/view" TargetMode="External"/><Relationship Id="rId1321" Type="http://schemas.openxmlformats.org/officeDocument/2006/relationships/hyperlink" Target="https://remit.lightning.force.com/lightning/r/Account/0012r000002uJuY/view" TargetMode="External"/><Relationship Id="rId3079" Type="http://schemas.openxmlformats.org/officeDocument/2006/relationships/hyperlink" Target="mailto:anh.np@altius-link.com.vn" TargetMode="External"/><Relationship Id="rId3286" Type="http://schemas.openxmlformats.org/officeDocument/2006/relationships/hyperlink" Target="mailto:duc.tt@altius-link.com.vn" TargetMode="External"/><Relationship Id="rId3493" Type="http://schemas.openxmlformats.org/officeDocument/2006/relationships/hyperlink" Target="mailto:nguyen.nt@altius-link.com.vn" TargetMode="External"/><Relationship Id="rId2095" Type="http://schemas.openxmlformats.org/officeDocument/2006/relationships/hyperlink" Target="mailto:huong.tl@altius-link.com.vn" TargetMode="External"/><Relationship Id="rId3146" Type="http://schemas.openxmlformats.org/officeDocument/2006/relationships/hyperlink" Target="mailto:huong.tl@altius-link.com.vn" TargetMode="External"/><Relationship Id="rId3353" Type="http://schemas.openxmlformats.org/officeDocument/2006/relationships/hyperlink" Target="mailto:duc.tt@altius-link.com.vn" TargetMode="External"/><Relationship Id="rId274" Type="http://schemas.openxmlformats.org/officeDocument/2006/relationships/hyperlink" Target="mailto:minh.dn@altius-link.com.vn" TargetMode="External"/><Relationship Id="rId481" Type="http://schemas.openxmlformats.org/officeDocument/2006/relationships/hyperlink" Target="https://remit.lightning.force.com/lightning/r/Account/0012r000002tY8SAAU/view" TargetMode="External"/><Relationship Id="rId2162" Type="http://schemas.openxmlformats.org/officeDocument/2006/relationships/hyperlink" Target="mailto:huong.tl@altius-link.com.vn" TargetMode="External"/><Relationship Id="rId3006" Type="http://schemas.openxmlformats.org/officeDocument/2006/relationships/hyperlink" Target="https://remit.lightning.force.com/lightning/r/Account/0012r00000LuqXf/view" TargetMode="External"/><Relationship Id="rId3560" Type="http://schemas.openxmlformats.org/officeDocument/2006/relationships/hyperlink" Target="https://remit.lightning.force.com/lightning/r/Account/0012r000007dfgg/view" TargetMode="External"/><Relationship Id="rId134" Type="http://schemas.openxmlformats.org/officeDocument/2006/relationships/hyperlink" Target="mailto:duc.tt@altius-link.com.vn" TargetMode="External"/><Relationship Id="rId3213" Type="http://schemas.openxmlformats.org/officeDocument/2006/relationships/hyperlink" Target="https://remit.lightning.force.com/lightning/r/Account/0012r00000WsUrIAAV/view" TargetMode="External"/><Relationship Id="rId3420" Type="http://schemas.openxmlformats.org/officeDocument/2006/relationships/hyperlink" Target="https://remit.lightning.force.com/lightning/r/Account/0012r00000OyW3o/view" TargetMode="External"/><Relationship Id="rId341" Type="http://schemas.openxmlformats.org/officeDocument/2006/relationships/hyperlink" Target="mailto:ly.ntk@altius-link.com.vn" TargetMode="External"/><Relationship Id="rId2022" Type="http://schemas.openxmlformats.org/officeDocument/2006/relationships/hyperlink" Target="https://remit.lightning.force.com/lightning/r/Account/001RA00002Q1ed4YAB/view" TargetMode="External"/><Relationship Id="rId2979" Type="http://schemas.openxmlformats.org/officeDocument/2006/relationships/hyperlink" Target="mailto:nguyen.nt@altius-link.com.vn" TargetMode="External"/><Relationship Id="rId201" Type="http://schemas.openxmlformats.org/officeDocument/2006/relationships/hyperlink" Target="https://remit.lightning.force.com/lightning/r/Account/0012r00000Z6IVy/view" TargetMode="External"/><Relationship Id="rId1788" Type="http://schemas.openxmlformats.org/officeDocument/2006/relationships/hyperlink" Target="https://remit.lightning.force.com/lightning/r/Account/0012r000003Nfzx/view" TargetMode="External"/><Relationship Id="rId1995" Type="http://schemas.openxmlformats.org/officeDocument/2006/relationships/hyperlink" Target="mailto:thang.nt@altius-link.com.vn" TargetMode="External"/><Relationship Id="rId2839" Type="http://schemas.openxmlformats.org/officeDocument/2006/relationships/hyperlink" Target="mailto:ly.ntk@altius-link.com.vn" TargetMode="External"/><Relationship Id="rId1648" Type="http://schemas.openxmlformats.org/officeDocument/2006/relationships/hyperlink" Target="mailto:duc.tt@altius-link.com.vn" TargetMode="External"/><Relationship Id="rId1508" Type="http://schemas.openxmlformats.org/officeDocument/2006/relationships/hyperlink" Target="https://remit.lightning.force.com/lightning/r/Account/0012r00000M2A3wAAF/view" TargetMode="External"/><Relationship Id="rId1855" Type="http://schemas.openxmlformats.org/officeDocument/2006/relationships/hyperlink" Target="mailto:anh.np@altius-link.com.vn" TargetMode="External"/><Relationship Id="rId2906" Type="http://schemas.openxmlformats.org/officeDocument/2006/relationships/hyperlink" Target="mailto:duc.tt@altius-link.com.vn" TargetMode="External"/><Relationship Id="rId3070" Type="http://schemas.openxmlformats.org/officeDocument/2006/relationships/hyperlink" Target="mailto:anh.np@altius-link.com.vn" TargetMode="External"/><Relationship Id="rId1715" Type="http://schemas.openxmlformats.org/officeDocument/2006/relationships/hyperlink" Target="mailto:duc.tt@altius-link.com.vn" TargetMode="External"/><Relationship Id="rId1922" Type="http://schemas.openxmlformats.org/officeDocument/2006/relationships/hyperlink" Target="https://remit.lightning.force.com/lightning/r/Account/0012r00000M2E28/view" TargetMode="External"/><Relationship Id="rId2489" Type="http://schemas.openxmlformats.org/officeDocument/2006/relationships/hyperlink" Target="mailto:thuy.dt@altius-link.com.vn" TargetMode="External"/><Relationship Id="rId2696" Type="http://schemas.openxmlformats.org/officeDocument/2006/relationships/hyperlink" Target="mailto:huong.pl@altius-link.com.vn" TargetMode="External"/><Relationship Id="rId3747" Type="http://schemas.openxmlformats.org/officeDocument/2006/relationships/hyperlink" Target="mailto:ly.ntk@altius-link.com.vn" TargetMode="External"/><Relationship Id="rId668" Type="http://schemas.openxmlformats.org/officeDocument/2006/relationships/hyperlink" Target="mailto:anh.np@altius-link.com.vn" TargetMode="External"/><Relationship Id="rId875" Type="http://schemas.openxmlformats.org/officeDocument/2006/relationships/hyperlink" Target="mailto:nguyendtt.jp@gmail.com" TargetMode="External"/><Relationship Id="rId1298" Type="http://schemas.openxmlformats.org/officeDocument/2006/relationships/hyperlink" Target="https://remit.lightning.force.com/lightning/r/Account/0012r000002t9yeAAA/view" TargetMode="External"/><Relationship Id="rId2349" Type="http://schemas.openxmlformats.org/officeDocument/2006/relationships/hyperlink" Target="https://remit.lightning.force.com/lightning/r/Account/001Ic00000464h9/view" TargetMode="External"/><Relationship Id="rId2556" Type="http://schemas.openxmlformats.org/officeDocument/2006/relationships/hyperlink" Target="mailto:duc.tt@altius-link.com.vn" TargetMode="External"/><Relationship Id="rId2763" Type="http://schemas.openxmlformats.org/officeDocument/2006/relationships/hyperlink" Target="mailto:ly.ntk@altius-link.com.vn" TargetMode="External"/><Relationship Id="rId2970" Type="http://schemas.openxmlformats.org/officeDocument/2006/relationships/hyperlink" Target="mailto:duc.tt@altius-link.com.vn" TargetMode="External"/><Relationship Id="rId3607" Type="http://schemas.openxmlformats.org/officeDocument/2006/relationships/hyperlink" Target="mailto:thuy.dt@altius-link.com.vn" TargetMode="External"/><Relationship Id="rId528" Type="http://schemas.openxmlformats.org/officeDocument/2006/relationships/hyperlink" Target="https://remit.lightning.force.com/lightning/r/Account/0012r000002tI5C/view" TargetMode="External"/><Relationship Id="rId735" Type="http://schemas.openxmlformats.org/officeDocument/2006/relationships/hyperlink" Target="mailto:huong.tl@altius-link.com.vn" TargetMode="External"/><Relationship Id="rId942" Type="http://schemas.openxmlformats.org/officeDocument/2006/relationships/hyperlink" Target="https://remit.lightning.force.com/lightning/r/Account/0012r00000Zs4OvAAJ/view" TargetMode="External"/><Relationship Id="rId1158" Type="http://schemas.openxmlformats.org/officeDocument/2006/relationships/hyperlink" Target="https://remit.lightning.force.com/lightning/r/Account/0012r00000M3HeQAAV/view" TargetMode="External"/><Relationship Id="rId1365" Type="http://schemas.openxmlformats.org/officeDocument/2006/relationships/hyperlink" Target="mailto:duc.tt@altius-link.com.vn" TargetMode="External"/><Relationship Id="rId1572" Type="http://schemas.openxmlformats.org/officeDocument/2006/relationships/hyperlink" Target="https://remit.lightning.force.com/lightning/r/Account/0012r00000XkoFTAAZ/view" TargetMode="External"/><Relationship Id="rId2209" Type="http://schemas.openxmlformats.org/officeDocument/2006/relationships/hyperlink" Target="https://remit.lightning.force.com/lightning/r/Contact/003RA00001klqwHYAQ/view" TargetMode="External"/><Relationship Id="rId2416" Type="http://schemas.openxmlformats.org/officeDocument/2006/relationships/hyperlink" Target="mailto:huong.tl@altius-link.com.vn" TargetMode="External"/><Relationship Id="rId2623" Type="http://schemas.openxmlformats.org/officeDocument/2006/relationships/hyperlink" Target="https://remit.lightning.force.com/lightning/r/0012r00000XHXBxAAP/view" TargetMode="External"/><Relationship Id="rId1018" Type="http://schemas.openxmlformats.org/officeDocument/2006/relationships/hyperlink" Target="mailto:huong.pl@altius-link.com.vn" TargetMode="External"/><Relationship Id="rId1225" Type="http://schemas.openxmlformats.org/officeDocument/2006/relationships/hyperlink" Target="mailto:thuy.ln@altius-link.com.vn" TargetMode="External"/><Relationship Id="rId1432" Type="http://schemas.openxmlformats.org/officeDocument/2006/relationships/hyperlink" Target="mailto:nguyen.nt@altius-link.com.vn" TargetMode="External"/><Relationship Id="rId2830" Type="http://schemas.openxmlformats.org/officeDocument/2006/relationships/hyperlink" Target="mailto:ly.ntk@altius-link.com.vn" TargetMode="External"/><Relationship Id="rId71" Type="http://schemas.openxmlformats.org/officeDocument/2006/relationships/hyperlink" Target="mailto:duc.tt@altius-link.com.vn" TargetMode="External"/><Relationship Id="rId802" Type="http://schemas.openxmlformats.org/officeDocument/2006/relationships/hyperlink" Target="https://remit.lightning.force.com/lightning/r/Account/0012r000002te7JAAQ/view" TargetMode="External"/><Relationship Id="rId3397" Type="http://schemas.openxmlformats.org/officeDocument/2006/relationships/hyperlink" Target="mailto:minh.dn@altius-link.com.vn" TargetMode="External"/><Relationship Id="rId178" Type="http://schemas.openxmlformats.org/officeDocument/2006/relationships/hyperlink" Target="mailto:duc.tt@altius-link.com.vn" TargetMode="External"/><Relationship Id="rId3257" Type="http://schemas.openxmlformats.org/officeDocument/2006/relationships/hyperlink" Target="mailto:thuy.ln@altius-link.com.vn" TargetMode="External"/><Relationship Id="rId3464" Type="http://schemas.openxmlformats.org/officeDocument/2006/relationships/hyperlink" Target="mailto:bich.dt@altius-link.com.vn" TargetMode="External"/><Relationship Id="rId3671" Type="http://schemas.openxmlformats.org/officeDocument/2006/relationships/hyperlink" Target="mailto:thuy.dt@altius-link.com.vn" TargetMode="External"/><Relationship Id="rId385" Type="http://schemas.openxmlformats.org/officeDocument/2006/relationships/hyperlink" Target="mailto:anh.np@altius-link.com.vn" TargetMode="External"/><Relationship Id="rId592" Type="http://schemas.openxmlformats.org/officeDocument/2006/relationships/hyperlink" Target="mailto:thuy.ln@altius-link.com.vn" TargetMode="External"/><Relationship Id="rId2066" Type="http://schemas.openxmlformats.org/officeDocument/2006/relationships/hyperlink" Target="mailto:minh.dn@altius-link.com.vn" TargetMode="External"/><Relationship Id="rId2273" Type="http://schemas.openxmlformats.org/officeDocument/2006/relationships/hyperlink" Target="mailto:thuy.ln@altius-link.com.vn" TargetMode="External"/><Relationship Id="rId2480" Type="http://schemas.openxmlformats.org/officeDocument/2006/relationships/hyperlink" Target="mailto:thuy.dt@altius-link.com.vn" TargetMode="External"/><Relationship Id="rId3117" Type="http://schemas.openxmlformats.org/officeDocument/2006/relationships/hyperlink" Target="https://remit.lightning.force.com/lightning/r/Account/0012r000002sc1OAAQ/view" TargetMode="External"/><Relationship Id="rId3324" Type="http://schemas.openxmlformats.org/officeDocument/2006/relationships/hyperlink" Target="mailto:duc.tt@altius-link.com.vn" TargetMode="External"/><Relationship Id="rId3531" Type="http://schemas.openxmlformats.org/officeDocument/2006/relationships/hyperlink" Target="https://remit.lightning.force.com/lightning/r/Account/0012r00000M3mr6AAB/view" TargetMode="External"/><Relationship Id="rId245" Type="http://schemas.openxmlformats.org/officeDocument/2006/relationships/hyperlink" Target="https://remit.lightning.force.com/lightning/r/a05RA0000192b6HYAQ/view" TargetMode="External"/><Relationship Id="rId452" Type="http://schemas.openxmlformats.org/officeDocument/2006/relationships/hyperlink" Target="https://remit.lightning.force.com/lightning/r/Account/0012r000002soGMAAY/view" TargetMode="External"/><Relationship Id="rId1082" Type="http://schemas.openxmlformats.org/officeDocument/2006/relationships/hyperlink" Target="https://remit.lightning.force.com/lightning/r/Account/0012r000002trEIAAY/view" TargetMode="External"/><Relationship Id="rId2133" Type="http://schemas.openxmlformats.org/officeDocument/2006/relationships/hyperlink" Target="https://remit.lightning.force.com/lightning/r/a05RA00001ArZMLYA3/view" TargetMode="External"/><Relationship Id="rId2340" Type="http://schemas.openxmlformats.org/officeDocument/2006/relationships/hyperlink" Target="https://remit.lightning.force.com/lightning/r/Account/0012r000002tkMBAAY/view" TargetMode="External"/><Relationship Id="rId105" Type="http://schemas.openxmlformats.org/officeDocument/2006/relationships/hyperlink" Target="mailto:duc.tt@altius-link.com.vn" TargetMode="External"/><Relationship Id="rId312" Type="http://schemas.openxmlformats.org/officeDocument/2006/relationships/hyperlink" Target="mailto:ly.ntk@altius-link.com.vn" TargetMode="External"/><Relationship Id="rId2200" Type="http://schemas.openxmlformats.org/officeDocument/2006/relationships/hyperlink" Target="https://remit.lightning.force.com/lightning/r/Account/0012r00000XIXGv/view" TargetMode="External"/><Relationship Id="rId1899" Type="http://schemas.openxmlformats.org/officeDocument/2006/relationships/hyperlink" Target="https://remit.lightning.force.com/lightning/r/Account/0012r00000ShRhU/view" TargetMode="External"/><Relationship Id="rId1759" Type="http://schemas.openxmlformats.org/officeDocument/2006/relationships/hyperlink" Target="mailto:thuy.dt@altius-link.com.vn" TargetMode="External"/><Relationship Id="rId1966" Type="http://schemas.openxmlformats.org/officeDocument/2006/relationships/hyperlink" Target="mailto:thuy.ln@altius-link.com.vn" TargetMode="External"/><Relationship Id="rId3181" Type="http://schemas.openxmlformats.org/officeDocument/2006/relationships/hyperlink" Target="mailto:huong.tl@altius-link.com.vn" TargetMode="External"/><Relationship Id="rId1619" Type="http://schemas.openxmlformats.org/officeDocument/2006/relationships/hyperlink" Target="mailto:duc.tt@altius-link.com.vn" TargetMode="External"/><Relationship Id="rId1826" Type="http://schemas.openxmlformats.org/officeDocument/2006/relationships/hyperlink" Target="mailto:bich.dt@altius-link.com.vn" TargetMode="External"/><Relationship Id="rId3041" Type="http://schemas.openxmlformats.org/officeDocument/2006/relationships/hyperlink" Target="mailto:minh.dn@altius-link.com.vn" TargetMode="External"/><Relationship Id="rId779" Type="http://schemas.openxmlformats.org/officeDocument/2006/relationships/hyperlink" Target="https://remit.lightning.force.com/lightning/r/Account/001RA00001ovnTUYAY/view" TargetMode="External"/><Relationship Id="rId986" Type="http://schemas.openxmlformats.org/officeDocument/2006/relationships/hyperlink" Target="mailto:huong.tl@altius-link.com.vn" TargetMode="External"/><Relationship Id="rId2667" Type="http://schemas.openxmlformats.org/officeDocument/2006/relationships/hyperlink" Target="https://remit.lightning.force.com/lightning/r/Account/001Ic0000063D0c/view" TargetMode="External"/><Relationship Id="rId3718" Type="http://schemas.openxmlformats.org/officeDocument/2006/relationships/hyperlink" Target="https://remit.lightning.force.com/lightning/r/Account/0012r000002tnLO/view" TargetMode="External"/><Relationship Id="rId639" Type="http://schemas.openxmlformats.org/officeDocument/2006/relationships/hyperlink" Target="mailto:ly.ntk@altius-link.com.vn" TargetMode="External"/><Relationship Id="rId1269" Type="http://schemas.openxmlformats.org/officeDocument/2006/relationships/hyperlink" Target="https://remit.lightning.force.com/lightning/r/Account/001Ic00000462QG/view" TargetMode="External"/><Relationship Id="rId1476" Type="http://schemas.openxmlformats.org/officeDocument/2006/relationships/hyperlink" Target="https://remit.lightning.force.com/lightning/r/Account/0012r000002tUwi/view" TargetMode="External"/><Relationship Id="rId2874" Type="http://schemas.openxmlformats.org/officeDocument/2006/relationships/hyperlink" Target="mailto:duc.tt@altius-link.com.vn" TargetMode="External"/><Relationship Id="rId846" Type="http://schemas.openxmlformats.org/officeDocument/2006/relationships/hyperlink" Target="mailto:thuy.ln@altius-link.com.vn" TargetMode="External"/><Relationship Id="rId1129" Type="http://schemas.openxmlformats.org/officeDocument/2006/relationships/hyperlink" Target="https://remit.lightning.force.com/lightning/r/Account/0012r00000YR5ST/view" TargetMode="External"/><Relationship Id="rId1683" Type="http://schemas.openxmlformats.org/officeDocument/2006/relationships/hyperlink" Target="mailto:duc.tt@altius-link.com.vn" TargetMode="External"/><Relationship Id="rId1890" Type="http://schemas.openxmlformats.org/officeDocument/2006/relationships/hyperlink" Target="https://remit.lightning.force.com/lightning/r/Account/0012r000002uDLCAA2/view" TargetMode="External"/><Relationship Id="rId2527" Type="http://schemas.openxmlformats.org/officeDocument/2006/relationships/hyperlink" Target="mailto:duc.tt@altius-link.com.vn" TargetMode="External"/><Relationship Id="rId2734" Type="http://schemas.openxmlformats.org/officeDocument/2006/relationships/hyperlink" Target="mailto:ly.ntk@altius-link.com.vn" TargetMode="External"/><Relationship Id="rId2941" Type="http://schemas.openxmlformats.org/officeDocument/2006/relationships/hyperlink" Target="mailto:duc.tt@altius-link.com.vn" TargetMode="External"/><Relationship Id="rId706" Type="http://schemas.openxmlformats.org/officeDocument/2006/relationships/hyperlink" Target="mailto:minh.dn@altius-link.com.vn" TargetMode="External"/><Relationship Id="rId913" Type="http://schemas.openxmlformats.org/officeDocument/2006/relationships/hyperlink" Target="mailto:anh.np@altius-link.com.vn" TargetMode="External"/><Relationship Id="rId1336" Type="http://schemas.openxmlformats.org/officeDocument/2006/relationships/hyperlink" Target="mailto:duc.tt@altius-link.com.vn" TargetMode="External"/><Relationship Id="rId1543" Type="http://schemas.openxmlformats.org/officeDocument/2006/relationships/hyperlink" Target="https://remit.lightning.force.com/lightning/r/Account/0012r000002tDhyAAE/view" TargetMode="External"/><Relationship Id="rId1750" Type="http://schemas.openxmlformats.org/officeDocument/2006/relationships/hyperlink" Target="https://remit.lightning.force.com/lightning/r/Account/0012r000002uQMo/view" TargetMode="External"/><Relationship Id="rId2801" Type="http://schemas.openxmlformats.org/officeDocument/2006/relationships/hyperlink" Target="mailto:thuy.ln@altius-link.com.vn" TargetMode="External"/><Relationship Id="rId42" Type="http://schemas.openxmlformats.org/officeDocument/2006/relationships/hyperlink" Target="https://remit.lightning.force.com/lightning/r/Account/0012r000002tc6u/view" TargetMode="External"/><Relationship Id="rId1403" Type="http://schemas.openxmlformats.org/officeDocument/2006/relationships/hyperlink" Target="mailto:duc.tt@altius-link.com.vn" TargetMode="External"/><Relationship Id="rId1610" Type="http://schemas.openxmlformats.org/officeDocument/2006/relationships/hyperlink" Target="mailto:duc.tt@altius-link.com.vn" TargetMode="External"/><Relationship Id="rId3368" Type="http://schemas.openxmlformats.org/officeDocument/2006/relationships/hyperlink" Target="mailto:duc.tt@altius-link.com.vn" TargetMode="External"/><Relationship Id="rId3575" Type="http://schemas.openxmlformats.org/officeDocument/2006/relationships/hyperlink" Target="https://remit.lightning.force.com/lightning/r/Account/0012r00000OyDaaAAF/view" TargetMode="External"/><Relationship Id="rId289" Type="http://schemas.openxmlformats.org/officeDocument/2006/relationships/hyperlink" Target="mailto:ly.ntk@altius-link.com.vn" TargetMode="External"/><Relationship Id="rId496" Type="http://schemas.openxmlformats.org/officeDocument/2006/relationships/hyperlink" Target="mailto:thuy.dt@altius-link.com.vn" TargetMode="External"/><Relationship Id="rId2177" Type="http://schemas.openxmlformats.org/officeDocument/2006/relationships/hyperlink" Target="mailto:thang.nt@altius-link.com.vn" TargetMode="External"/><Relationship Id="rId2384" Type="http://schemas.openxmlformats.org/officeDocument/2006/relationships/hyperlink" Target="https://remit.lightning.force.com/lightning/r/Account/0012r000002skc6AAA/view" TargetMode="External"/><Relationship Id="rId2591" Type="http://schemas.openxmlformats.org/officeDocument/2006/relationships/hyperlink" Target="https://remit.lightning.force.com/lightning/r/Account/0012r000002tuxxAAA/view" TargetMode="External"/><Relationship Id="rId3228" Type="http://schemas.openxmlformats.org/officeDocument/2006/relationships/hyperlink" Target="https://remit.lightning.force.com/lightning/r/Account/0012r000002t8GB/view" TargetMode="External"/><Relationship Id="rId3435" Type="http://schemas.openxmlformats.org/officeDocument/2006/relationships/hyperlink" Target="https://remit.lightning.force.com/lightning/r/Account/0012r000009ZH8U/view" TargetMode="External"/><Relationship Id="rId3642" Type="http://schemas.openxmlformats.org/officeDocument/2006/relationships/hyperlink" Target="https://remit.lightning.force.com/lightning/r/Account/0012r000002tGkR/view" TargetMode="External"/><Relationship Id="rId149" Type="http://schemas.openxmlformats.org/officeDocument/2006/relationships/hyperlink" Target="mailto:duc.tt@altius-link.com.vn" TargetMode="External"/><Relationship Id="rId356" Type="http://schemas.openxmlformats.org/officeDocument/2006/relationships/hyperlink" Target="mailto:anh.np@altius-link.com.vn" TargetMode="External"/><Relationship Id="rId563" Type="http://schemas.openxmlformats.org/officeDocument/2006/relationships/hyperlink" Target="mailto:thuy.ln@altius-link.com.vn" TargetMode="External"/><Relationship Id="rId770" Type="http://schemas.openxmlformats.org/officeDocument/2006/relationships/hyperlink" Target="https://remit.lightning.force.com/lightning/r/Contact/0032r00000Z8HLnAAN/view" TargetMode="External"/><Relationship Id="rId1193" Type="http://schemas.openxmlformats.org/officeDocument/2006/relationships/hyperlink" Target="mailto:thuy.dt@altius-link.com.vn" TargetMode="External"/><Relationship Id="rId2037" Type="http://schemas.openxmlformats.org/officeDocument/2006/relationships/hyperlink" Target="https://remit.lightning.force.com/lightning/r/Account/0012r000003KnrKAAS/view" TargetMode="External"/><Relationship Id="rId2244" Type="http://schemas.openxmlformats.org/officeDocument/2006/relationships/hyperlink" Target="mailto:ly.ntk@altius-link.com.vn" TargetMode="External"/><Relationship Id="rId2451" Type="http://schemas.openxmlformats.org/officeDocument/2006/relationships/hyperlink" Target="https://remit.lightning.force.com/lightning/r/Account/001RA00001KZGZX/view" TargetMode="External"/><Relationship Id="rId216" Type="http://schemas.openxmlformats.org/officeDocument/2006/relationships/hyperlink" Target="https://remit.lightning.force.com/lightning/r/Account/0012r000002tTQlAAM/view" TargetMode="External"/><Relationship Id="rId423" Type="http://schemas.openxmlformats.org/officeDocument/2006/relationships/hyperlink" Target="mailto:anh.np@altius-link.com.vn" TargetMode="External"/><Relationship Id="rId1053" Type="http://schemas.openxmlformats.org/officeDocument/2006/relationships/hyperlink" Target="mailto:bich.dt@altius-link.com.vn" TargetMode="External"/><Relationship Id="rId1260" Type="http://schemas.openxmlformats.org/officeDocument/2006/relationships/hyperlink" Target="https://remit.lightning.force.com/lightning/r/Account/0012r000002uS8S/view" TargetMode="External"/><Relationship Id="rId2104" Type="http://schemas.openxmlformats.org/officeDocument/2006/relationships/hyperlink" Target="mailto:huong.tl@altius-link.com.vn" TargetMode="External"/><Relationship Id="rId3502" Type="http://schemas.openxmlformats.org/officeDocument/2006/relationships/hyperlink" Target="https://remit.lightning.force.com/lightning/r/Account/0012r000002taFL/view" TargetMode="External"/><Relationship Id="rId630" Type="http://schemas.openxmlformats.org/officeDocument/2006/relationships/hyperlink" Target="mailto:ly.ntk@altius-link.com.vn" TargetMode="External"/><Relationship Id="rId2311" Type="http://schemas.openxmlformats.org/officeDocument/2006/relationships/hyperlink" Target="mailto:nguyen.nt@altius-link.com.vn" TargetMode="External"/><Relationship Id="rId1120" Type="http://schemas.openxmlformats.org/officeDocument/2006/relationships/hyperlink" Target="https://remit.lightning.force.com/lightning/r/Account/0012r00000M3mtXAAR/view" TargetMode="External"/><Relationship Id="rId1937" Type="http://schemas.openxmlformats.org/officeDocument/2006/relationships/hyperlink" Target="https://remit.lightning.force.com/lightning/r/Account/0012r00000TdGwr/view" TargetMode="External"/><Relationship Id="rId3085" Type="http://schemas.openxmlformats.org/officeDocument/2006/relationships/hyperlink" Target="mailto:anh.np@altius-link.com.vn" TargetMode="External"/><Relationship Id="rId3292" Type="http://schemas.openxmlformats.org/officeDocument/2006/relationships/hyperlink" Target="mailto:duc.tt@altius-link.com.vn" TargetMode="External"/><Relationship Id="rId3152" Type="http://schemas.openxmlformats.org/officeDocument/2006/relationships/hyperlink" Target="mailto:huong.tl@altius-link.com.vn" TargetMode="External"/><Relationship Id="rId280" Type="http://schemas.openxmlformats.org/officeDocument/2006/relationships/hyperlink" Target="mailto:ly.ntk@altius-link.com.vn" TargetMode="External"/><Relationship Id="rId3012" Type="http://schemas.openxmlformats.org/officeDocument/2006/relationships/hyperlink" Target="https://remit.lightning.force.com/lightning/r/Account/001RA00001GRO3E/view" TargetMode="External"/><Relationship Id="rId140" Type="http://schemas.openxmlformats.org/officeDocument/2006/relationships/hyperlink" Target="mailto:duc.tt@altius-link.com.vn" TargetMode="External"/><Relationship Id="rId6" Type="http://schemas.openxmlformats.org/officeDocument/2006/relationships/hyperlink" Target="https://remit.lightning.force.com/lightning/r/Account/001RA00001H6sUz/view" TargetMode="External"/><Relationship Id="rId2778" Type="http://schemas.openxmlformats.org/officeDocument/2006/relationships/hyperlink" Target="https://remit.lightning.force.com/lightning/r/Account/0012r00000APwszAAD/view" TargetMode="External"/><Relationship Id="rId2985" Type="http://schemas.openxmlformats.org/officeDocument/2006/relationships/hyperlink" Target="mailto:nguyen.nt@altius-link.com.vn" TargetMode="External"/><Relationship Id="rId957" Type="http://schemas.openxmlformats.org/officeDocument/2006/relationships/hyperlink" Target="mailto:anh.np@altius-link.com.vn" TargetMode="External"/><Relationship Id="rId1587" Type="http://schemas.openxmlformats.org/officeDocument/2006/relationships/hyperlink" Target="https://remit.lightning.force.com/lightning/r/Account/001Ic000007e8DFIAY/view" TargetMode="External"/><Relationship Id="rId1794" Type="http://schemas.openxmlformats.org/officeDocument/2006/relationships/hyperlink" Target="https://remit.lightning.force.com/lightning/r/Account/0012r000002tmwsAAA/view" TargetMode="External"/><Relationship Id="rId2638" Type="http://schemas.openxmlformats.org/officeDocument/2006/relationships/hyperlink" Target="https://remit.lightning.force.com/lightning/r/0012r00000WrzmkAAB/view" TargetMode="External"/><Relationship Id="rId2845" Type="http://schemas.openxmlformats.org/officeDocument/2006/relationships/hyperlink" Target="mailto:ly.ntk@altius-link.com.vn" TargetMode="External"/><Relationship Id="rId86" Type="http://schemas.openxmlformats.org/officeDocument/2006/relationships/hyperlink" Target="mailto:duc.tt@altius-link.com.vn" TargetMode="External"/><Relationship Id="rId817" Type="http://schemas.openxmlformats.org/officeDocument/2006/relationships/hyperlink" Target="https://remit.lightning.force.com/lightning/r/Account/0012r000002ttwV/view" TargetMode="External"/><Relationship Id="rId1447" Type="http://schemas.openxmlformats.org/officeDocument/2006/relationships/hyperlink" Target="https://remit.lightning.force.com/lightning/r/Account/0012r00000U97pI/view" TargetMode="External"/><Relationship Id="rId1654" Type="http://schemas.openxmlformats.org/officeDocument/2006/relationships/hyperlink" Target="mailto:duc.tt@altius-link.com.vn" TargetMode="External"/><Relationship Id="rId1861" Type="http://schemas.openxmlformats.org/officeDocument/2006/relationships/hyperlink" Target="https://remit.lightning.force.com/lightning/r/0012r00000LumDIAAZ/view" TargetMode="External"/><Relationship Id="rId2705" Type="http://schemas.openxmlformats.org/officeDocument/2006/relationships/hyperlink" Target="mailto:huong.pl@altius-link.com.vn" TargetMode="External"/><Relationship Id="rId2912" Type="http://schemas.openxmlformats.org/officeDocument/2006/relationships/hyperlink" Target="mailto:duc.tt@altius-link.com.vn" TargetMode="External"/><Relationship Id="rId1307" Type="http://schemas.openxmlformats.org/officeDocument/2006/relationships/hyperlink" Target="https://remit.lightning.force.com/lightning/r/Account/0012r00000Z5QP4AAN/view" TargetMode="External"/><Relationship Id="rId1514" Type="http://schemas.openxmlformats.org/officeDocument/2006/relationships/hyperlink" Target="https://remit.lightning.force.com/lightning/r/0012r00000OBAdQAAX/view" TargetMode="External"/><Relationship Id="rId1721" Type="http://schemas.openxmlformats.org/officeDocument/2006/relationships/hyperlink" Target="mailto:duc.tt@altius-link.com.vn" TargetMode="External"/><Relationship Id="rId13" Type="http://schemas.openxmlformats.org/officeDocument/2006/relationships/hyperlink" Target="https://remit.lightning.force.com/lightning/r/Account/001Ic00000477Cy/view" TargetMode="External"/><Relationship Id="rId3479" Type="http://schemas.openxmlformats.org/officeDocument/2006/relationships/hyperlink" Target="mailto:ly.ntk1@altius-link.com.vn" TargetMode="External"/><Relationship Id="rId3686" Type="http://schemas.openxmlformats.org/officeDocument/2006/relationships/hyperlink" Target="mailto:ly.ntk@altius-link.com.vn" TargetMode="External"/><Relationship Id="rId2288" Type="http://schemas.openxmlformats.org/officeDocument/2006/relationships/hyperlink" Target="mailto:thuy.ln@altius-link.com.vn" TargetMode="External"/><Relationship Id="rId2495" Type="http://schemas.openxmlformats.org/officeDocument/2006/relationships/hyperlink" Target="mailto:thuy.dt@altius-link.com.vn" TargetMode="External"/><Relationship Id="rId3339" Type="http://schemas.openxmlformats.org/officeDocument/2006/relationships/hyperlink" Target="mailto:duc.tt@altius-link.com.vn" TargetMode="External"/><Relationship Id="rId467" Type="http://schemas.openxmlformats.org/officeDocument/2006/relationships/hyperlink" Target="https://remit.lightning.force.com/lightning/r/Account/0012r000007bM2GAAU/view" TargetMode="External"/><Relationship Id="rId1097" Type="http://schemas.openxmlformats.org/officeDocument/2006/relationships/hyperlink" Target="https://remit.lightning.force.com/lightning/r/Account/0012r000003Knb7/view" TargetMode="External"/><Relationship Id="rId2148" Type="http://schemas.openxmlformats.org/officeDocument/2006/relationships/hyperlink" Target="mailto:anh.np@altius-link.com.vn" TargetMode="External"/><Relationship Id="rId3546" Type="http://schemas.openxmlformats.org/officeDocument/2006/relationships/hyperlink" Target="https://remit.lightning.force.com/lightning/r/Account/0012r000002tUhs/view" TargetMode="External"/><Relationship Id="rId3753" Type="http://schemas.openxmlformats.org/officeDocument/2006/relationships/hyperlink" Target="mailto:ly.ntk@altius-link.com.vn" TargetMode="External"/><Relationship Id="rId674" Type="http://schemas.openxmlformats.org/officeDocument/2006/relationships/hyperlink" Target="https://remit.lightning.force.com/lightning/r/Account/0012r000002tStkAAE/view" TargetMode="External"/><Relationship Id="rId881" Type="http://schemas.openxmlformats.org/officeDocument/2006/relationships/hyperlink" Target="https://remit.lightning.force.com/lightning/r/Account/0012r000002sfjU/view" TargetMode="External"/><Relationship Id="rId2355" Type="http://schemas.openxmlformats.org/officeDocument/2006/relationships/hyperlink" Target="https://remit.lightning.force.com/lightning/r/Account/0012r000002tgVuAAI/view" TargetMode="External"/><Relationship Id="rId2562" Type="http://schemas.openxmlformats.org/officeDocument/2006/relationships/hyperlink" Target="mailto:duc.tt@altius-link.com.vn" TargetMode="External"/><Relationship Id="rId3406" Type="http://schemas.openxmlformats.org/officeDocument/2006/relationships/hyperlink" Target="mailto:minh.dn@altius-link.com.vn" TargetMode="External"/><Relationship Id="rId3613" Type="http://schemas.openxmlformats.org/officeDocument/2006/relationships/hyperlink" Target="mailto:thuy.dt@altius-link.com.vn" TargetMode="External"/><Relationship Id="rId327" Type="http://schemas.openxmlformats.org/officeDocument/2006/relationships/hyperlink" Target="mailto:ly.ntk@altius-link.com.vn" TargetMode="External"/><Relationship Id="rId534" Type="http://schemas.openxmlformats.org/officeDocument/2006/relationships/hyperlink" Target="https://remit.lightning.force.com/lightning/r/Account/0012r00000WtLJb/view" TargetMode="External"/><Relationship Id="rId741" Type="http://schemas.openxmlformats.org/officeDocument/2006/relationships/hyperlink" Target="mailto:huong.tl@altius-link.com.vn" TargetMode="External"/><Relationship Id="rId1164" Type="http://schemas.openxmlformats.org/officeDocument/2006/relationships/hyperlink" Target="https://remit.lightning.force.com/lightning/r/Account/001Ic000002WmAp/view" TargetMode="External"/><Relationship Id="rId1371" Type="http://schemas.openxmlformats.org/officeDocument/2006/relationships/hyperlink" Target="mailto:duc.tt@altius-link.com.vn" TargetMode="External"/><Relationship Id="rId2008" Type="http://schemas.openxmlformats.org/officeDocument/2006/relationships/hyperlink" Target="mailto:anh.np@altius-link.com.vn" TargetMode="External"/><Relationship Id="rId2215" Type="http://schemas.openxmlformats.org/officeDocument/2006/relationships/hyperlink" Target="https://remit.lightning.force.com/lightning/r/Contact/003RA00001t1AIAYA2/view" TargetMode="External"/><Relationship Id="rId2422" Type="http://schemas.openxmlformats.org/officeDocument/2006/relationships/hyperlink" Target="mailto:huong.tl@altius-link.com.vn" TargetMode="External"/><Relationship Id="rId601" Type="http://schemas.openxmlformats.org/officeDocument/2006/relationships/hyperlink" Target="mailto:ly.ntk@altius-link.com.vn" TargetMode="External"/><Relationship Id="rId1024" Type="http://schemas.openxmlformats.org/officeDocument/2006/relationships/hyperlink" Target="mailto:huong.pl@altius-link.com.vn" TargetMode="External"/><Relationship Id="rId1231" Type="http://schemas.openxmlformats.org/officeDocument/2006/relationships/hyperlink" Target="mailto:thuy.ln@altius-link.com.vn" TargetMode="External"/><Relationship Id="rId3196" Type="http://schemas.openxmlformats.org/officeDocument/2006/relationships/hyperlink" Target="https://remit.lightning.force.com/lightning/r/Account/0012r00000ILII5AAP/view" TargetMode="External"/><Relationship Id="rId3056" Type="http://schemas.openxmlformats.org/officeDocument/2006/relationships/hyperlink" Target="mailto:anh.np@altius-link.com.vn" TargetMode="External"/><Relationship Id="rId3263" Type="http://schemas.openxmlformats.org/officeDocument/2006/relationships/hyperlink" Target="mailto:duc.tt@altius-link.com.vn" TargetMode="External"/><Relationship Id="rId3470" Type="http://schemas.openxmlformats.org/officeDocument/2006/relationships/hyperlink" Target="mailto:bich.dt@altius-link.com.vn" TargetMode="External"/><Relationship Id="rId184" Type="http://schemas.openxmlformats.org/officeDocument/2006/relationships/hyperlink" Target="https://remit.lightning.force.com/lightning/r/Account/0012r000002td4uAAA/view" TargetMode="External"/><Relationship Id="rId391" Type="http://schemas.openxmlformats.org/officeDocument/2006/relationships/hyperlink" Target="https://remit.lightning.force.com/lightning/r/Account/0012r000002tTaBAAU/view" TargetMode="External"/><Relationship Id="rId1908" Type="http://schemas.openxmlformats.org/officeDocument/2006/relationships/hyperlink" Target="https://remit.lightning.force.com/lightning/r/Account/0012r000009Zz4uAAC/view" TargetMode="External"/><Relationship Id="rId2072" Type="http://schemas.openxmlformats.org/officeDocument/2006/relationships/hyperlink" Target="mailto:minh.dn@altius-link.com.vn" TargetMode="External"/><Relationship Id="rId3123" Type="http://schemas.openxmlformats.org/officeDocument/2006/relationships/hyperlink" Target="https://remit.lightning.force.com/lightning/r/Account/001RA00001R3NknYAF/view" TargetMode="External"/><Relationship Id="rId251" Type="http://schemas.openxmlformats.org/officeDocument/2006/relationships/hyperlink" Target="https://remit.lightning.force.com/lightning/r/Account/0012r000002u9nzAAA/view" TargetMode="External"/><Relationship Id="rId3330" Type="http://schemas.openxmlformats.org/officeDocument/2006/relationships/hyperlink" Target="mailto:duc.tt@altius-link.com.vn" TargetMode="External"/><Relationship Id="rId2889" Type="http://schemas.openxmlformats.org/officeDocument/2006/relationships/hyperlink" Target="mailto:duc.tt@altius-link.com.vn" TargetMode="External"/><Relationship Id="rId111" Type="http://schemas.openxmlformats.org/officeDocument/2006/relationships/hyperlink" Target="mailto:duc.tt@altius-link.com.vn" TargetMode="External"/><Relationship Id="rId1698" Type="http://schemas.openxmlformats.org/officeDocument/2006/relationships/hyperlink" Target="mailto:duc.tt@altius-link.com.vn" TargetMode="External"/><Relationship Id="rId2749" Type="http://schemas.openxmlformats.org/officeDocument/2006/relationships/hyperlink" Target="mailto:ly.ntk@altius-link.com.vn" TargetMode="External"/><Relationship Id="rId2956" Type="http://schemas.openxmlformats.org/officeDocument/2006/relationships/hyperlink" Target="mailto:duc.tt@altius-link.com.vn" TargetMode="External"/><Relationship Id="rId928" Type="http://schemas.openxmlformats.org/officeDocument/2006/relationships/hyperlink" Target="mailto:anh.np@altius-link.com.vn" TargetMode="External"/><Relationship Id="rId1558" Type="http://schemas.openxmlformats.org/officeDocument/2006/relationships/hyperlink" Target="https://remit.lightning.force.com/lightning/r/Account/001RA00001GIcJmYAL/view" TargetMode="External"/><Relationship Id="rId1765" Type="http://schemas.openxmlformats.org/officeDocument/2006/relationships/hyperlink" Target="https://remit.lightning.force.com/lightning/r/Account/0012r000002u5dvAAA/view" TargetMode="External"/><Relationship Id="rId2609" Type="http://schemas.openxmlformats.org/officeDocument/2006/relationships/hyperlink" Target="mailto:minh.dn@altius-link.com.vn" TargetMode="External"/><Relationship Id="rId57" Type="http://schemas.openxmlformats.org/officeDocument/2006/relationships/hyperlink" Target="mailto:huong.pl@altius-link.com.vn" TargetMode="External"/><Relationship Id="rId1418" Type="http://schemas.openxmlformats.org/officeDocument/2006/relationships/hyperlink" Target="mailto:duc.tt@altius-link.com.vn" TargetMode="External"/><Relationship Id="rId1972" Type="http://schemas.openxmlformats.org/officeDocument/2006/relationships/hyperlink" Target="mailto:thuy.ln@altius-link.com.vn" TargetMode="External"/><Relationship Id="rId2816" Type="http://schemas.openxmlformats.org/officeDocument/2006/relationships/hyperlink" Target="mailto:thuy.ln@altius-link.com.vn" TargetMode="External"/><Relationship Id="rId1625" Type="http://schemas.openxmlformats.org/officeDocument/2006/relationships/hyperlink" Target="mailto:duc.tt@altius-link.com.vn" TargetMode="External"/><Relationship Id="rId1832" Type="http://schemas.openxmlformats.org/officeDocument/2006/relationships/hyperlink" Target="mailto:bich.dt@altius-link.com.vn" TargetMode="External"/><Relationship Id="rId2399" Type="http://schemas.openxmlformats.org/officeDocument/2006/relationships/hyperlink" Target="mailto:bich.dt@altius-link.com.vn" TargetMode="External"/><Relationship Id="rId3657" Type="http://schemas.openxmlformats.org/officeDocument/2006/relationships/hyperlink" Target="mailto:thuy.dt@altius-link.com.vn" TargetMode="External"/><Relationship Id="rId578" Type="http://schemas.openxmlformats.org/officeDocument/2006/relationships/hyperlink" Target="mailto:thuy.ln@altius-link.com.vn" TargetMode="External"/><Relationship Id="rId785" Type="http://schemas.openxmlformats.org/officeDocument/2006/relationships/hyperlink" Target="https://remit.lightning.force.com/lightning/r/Contact/003RA00001SiPK0YAN/view" TargetMode="External"/><Relationship Id="rId992" Type="http://schemas.openxmlformats.org/officeDocument/2006/relationships/hyperlink" Target="mailto:huong.tl@altius-link.com.vn" TargetMode="External"/><Relationship Id="rId2259" Type="http://schemas.openxmlformats.org/officeDocument/2006/relationships/hyperlink" Target="mailto:ly.ntk@altius-link.com.vn" TargetMode="External"/><Relationship Id="rId2466" Type="http://schemas.openxmlformats.org/officeDocument/2006/relationships/hyperlink" Target="https://remit.lightning.force.com/lightning/r/Account/0012r000002tK2F/view" TargetMode="External"/><Relationship Id="rId2673" Type="http://schemas.openxmlformats.org/officeDocument/2006/relationships/hyperlink" Target="https://remit.lightning.force.com/lightning/r/Account/0012r00000M2kbD/view" TargetMode="External"/><Relationship Id="rId2880" Type="http://schemas.openxmlformats.org/officeDocument/2006/relationships/hyperlink" Target="mailto:duc.tt@altius-link.com.vn" TargetMode="External"/><Relationship Id="rId3517" Type="http://schemas.openxmlformats.org/officeDocument/2006/relationships/hyperlink" Target="https://remit.lightning.force.com/lightning/r/Account/0012r000008MkWW/view" TargetMode="External"/><Relationship Id="rId3724" Type="http://schemas.openxmlformats.org/officeDocument/2006/relationships/hyperlink" Target="https://remit.lightning.force.com/lightning/r/Account/0012r00000U9pGu/view" TargetMode="External"/><Relationship Id="rId438" Type="http://schemas.openxmlformats.org/officeDocument/2006/relationships/hyperlink" Target="https://remit.lightning.force.com/lightning/r/a05RA00001DpF3RYAV/view" TargetMode="External"/><Relationship Id="rId645" Type="http://schemas.openxmlformats.org/officeDocument/2006/relationships/hyperlink" Target="https://remit.lightning.force.com/lightning/r/Account/0012r000002uSo7/view" TargetMode="External"/><Relationship Id="rId852" Type="http://schemas.openxmlformats.org/officeDocument/2006/relationships/hyperlink" Target="mailto:thuy.ln@altius-link.com.vn" TargetMode="External"/><Relationship Id="rId1068" Type="http://schemas.openxmlformats.org/officeDocument/2006/relationships/hyperlink" Target="mailto:ly.ntk@altius-link.com.vn" TargetMode="External"/><Relationship Id="rId1275" Type="http://schemas.openxmlformats.org/officeDocument/2006/relationships/hyperlink" Target="https://remit.lightning.force.com/lightning/r/Account/001RA000027DPN4/view" TargetMode="External"/><Relationship Id="rId1482" Type="http://schemas.openxmlformats.org/officeDocument/2006/relationships/hyperlink" Target="mailto:thang.nt@altius-link.com.vn" TargetMode="External"/><Relationship Id="rId2119" Type="http://schemas.openxmlformats.org/officeDocument/2006/relationships/hyperlink" Target="mailto:bich.dt@altius-link.com.vn" TargetMode="External"/><Relationship Id="rId2326" Type="http://schemas.openxmlformats.org/officeDocument/2006/relationships/hyperlink" Target="mailto:nguyen.nt@altius-link.com.vn" TargetMode="External"/><Relationship Id="rId2533" Type="http://schemas.openxmlformats.org/officeDocument/2006/relationships/hyperlink" Target="mailto:duc.tt@altius-link.com.vn" TargetMode="External"/><Relationship Id="rId2740" Type="http://schemas.openxmlformats.org/officeDocument/2006/relationships/hyperlink" Target="mailto:ly.ntk@altius-link.com.vn" TargetMode="External"/><Relationship Id="rId505" Type="http://schemas.openxmlformats.org/officeDocument/2006/relationships/hyperlink" Target="mailto:thuy.dt@altius-link.com.vn" TargetMode="External"/><Relationship Id="rId712" Type="http://schemas.openxmlformats.org/officeDocument/2006/relationships/hyperlink" Target="mailto:minh.dn@altius-link.com.vn" TargetMode="External"/><Relationship Id="rId1135" Type="http://schemas.openxmlformats.org/officeDocument/2006/relationships/hyperlink" Target="https://remit.lightning.force.com/lightning/r/Account/0012r00000aVu6o/view" TargetMode="External"/><Relationship Id="rId1342" Type="http://schemas.openxmlformats.org/officeDocument/2006/relationships/hyperlink" Target="mailto:duc.tt@altius-link.com.vn" TargetMode="External"/><Relationship Id="rId1202" Type="http://schemas.openxmlformats.org/officeDocument/2006/relationships/hyperlink" Target="mailto:thuy.dt@altius-link.com.vn" TargetMode="External"/><Relationship Id="rId2600" Type="http://schemas.openxmlformats.org/officeDocument/2006/relationships/hyperlink" Target="https://remit.lightning.force.com/lightning/r/Account/0012r00000ZsPKT/view" TargetMode="External"/><Relationship Id="rId3167" Type="http://schemas.openxmlformats.org/officeDocument/2006/relationships/hyperlink" Target="mailto:huong.tl@altius-link.com.vn" TargetMode="External"/><Relationship Id="rId295" Type="http://schemas.openxmlformats.org/officeDocument/2006/relationships/hyperlink" Target="mailto:ly.ntk@altius-link.com.vn" TargetMode="External"/><Relationship Id="rId3374" Type="http://schemas.openxmlformats.org/officeDocument/2006/relationships/hyperlink" Target="https://remit.lightning.force.com/lightning/r/001Ic00000627AqIAI/view" TargetMode="External"/><Relationship Id="rId3581" Type="http://schemas.openxmlformats.org/officeDocument/2006/relationships/hyperlink" Target="https://remit.lightning.force.com/lightning/r/Account/0012r00000M456gAAB/view" TargetMode="External"/><Relationship Id="rId2183" Type="http://schemas.openxmlformats.org/officeDocument/2006/relationships/hyperlink" Target="mailto:thang.nt@altius-link.com.vn" TargetMode="External"/><Relationship Id="rId2390" Type="http://schemas.openxmlformats.org/officeDocument/2006/relationships/hyperlink" Target="mailto:bich.dt@altius-link.com.vn" TargetMode="External"/><Relationship Id="rId3027" Type="http://schemas.openxmlformats.org/officeDocument/2006/relationships/hyperlink" Target="mailto:minh.dn@altius-link.com.vn" TargetMode="External"/><Relationship Id="rId3234" Type="http://schemas.openxmlformats.org/officeDocument/2006/relationships/hyperlink" Target="mailto:thuy.ln@altius-link.com.vn" TargetMode="External"/><Relationship Id="rId3441" Type="http://schemas.openxmlformats.org/officeDocument/2006/relationships/hyperlink" Target="https://remit.lightning.force.com/lightning/r/Account/0012r00000M2Mu9/view" TargetMode="External"/><Relationship Id="rId155" Type="http://schemas.openxmlformats.org/officeDocument/2006/relationships/hyperlink" Target="mailto:duc.tt@altius-link.com.vn" TargetMode="External"/><Relationship Id="rId362" Type="http://schemas.openxmlformats.org/officeDocument/2006/relationships/hyperlink" Target="mailto:anh.np@altius-link.com.vn" TargetMode="External"/><Relationship Id="rId2043" Type="http://schemas.openxmlformats.org/officeDocument/2006/relationships/hyperlink" Target="https://remit.lightning.force.com/lightning/r/Account/0012r00000ZsPKT/view" TargetMode="External"/><Relationship Id="rId2250" Type="http://schemas.openxmlformats.org/officeDocument/2006/relationships/hyperlink" Target="mailto:ly.ntk@altius-link.com.vn" TargetMode="External"/><Relationship Id="rId3301" Type="http://schemas.openxmlformats.org/officeDocument/2006/relationships/hyperlink" Target="mailto:duc.tt@altius-link.com.vn" TargetMode="External"/><Relationship Id="rId222" Type="http://schemas.openxmlformats.org/officeDocument/2006/relationships/hyperlink" Target="https://remit.lightning.force.com/lightning/r/Account/0012r00000WCwJSAA1/view" TargetMode="External"/><Relationship Id="rId2110" Type="http://schemas.openxmlformats.org/officeDocument/2006/relationships/hyperlink" Target="mailto:huong.tl@altius-link.com.vn" TargetMode="External"/><Relationship Id="rId1669" Type="http://schemas.openxmlformats.org/officeDocument/2006/relationships/hyperlink" Target="mailto:duc.tt@altius-link.com.vn" TargetMode="External"/><Relationship Id="rId1876" Type="http://schemas.openxmlformats.org/officeDocument/2006/relationships/hyperlink" Target="https://remit.lightning.force.com/lightning/r/Account/0012r0000096uaV/view" TargetMode="External"/><Relationship Id="rId2927" Type="http://schemas.openxmlformats.org/officeDocument/2006/relationships/hyperlink" Target="mailto:duc.tt@altius-link.com.vn" TargetMode="External"/><Relationship Id="rId3091" Type="http://schemas.openxmlformats.org/officeDocument/2006/relationships/hyperlink" Target="mailto:anh.np@altius-link.com.vn" TargetMode="External"/><Relationship Id="rId1529" Type="http://schemas.openxmlformats.org/officeDocument/2006/relationships/hyperlink" Target="https://remit.lightning.force.com/lightning/r/Account/001Ic0000046C5OIAU/view" TargetMode="External"/><Relationship Id="rId1736" Type="http://schemas.openxmlformats.org/officeDocument/2006/relationships/hyperlink" Target="https://remit.lightning.force.com/lightning/r/Account/0012r000003O3wUAAS/view" TargetMode="External"/><Relationship Id="rId1943" Type="http://schemas.openxmlformats.org/officeDocument/2006/relationships/hyperlink" Target="https://remit.lightning.force.com/lightning/r/Account/0012r000002u9Z4/view" TargetMode="External"/><Relationship Id="rId28" Type="http://schemas.openxmlformats.org/officeDocument/2006/relationships/hyperlink" Target="https://remit.lightning.force.com/lightning/r/Account/0012r000002u76k/view" TargetMode="External"/><Relationship Id="rId1803" Type="http://schemas.openxmlformats.org/officeDocument/2006/relationships/hyperlink" Target="mailto:thuy.dt@altius-link.com.vn" TargetMode="External"/><Relationship Id="rId689" Type="http://schemas.openxmlformats.org/officeDocument/2006/relationships/hyperlink" Target="https://remit.lightning.force.com/lightning/r/Account/0012r00000IJhK9AAL/view" TargetMode="External"/><Relationship Id="rId896" Type="http://schemas.openxmlformats.org/officeDocument/2006/relationships/hyperlink" Target="mailto:anh.np@altius-link.com.vn" TargetMode="External"/><Relationship Id="rId2577" Type="http://schemas.openxmlformats.org/officeDocument/2006/relationships/hyperlink" Target="mailto:bach.vh@altius-link.com.vn" TargetMode="External"/><Relationship Id="rId2784" Type="http://schemas.openxmlformats.org/officeDocument/2006/relationships/hyperlink" Target="https://remit.lightning.force.com/lightning/r/0012r00000WsUrIAAV/view" TargetMode="External"/><Relationship Id="rId3628" Type="http://schemas.openxmlformats.org/officeDocument/2006/relationships/hyperlink" Target="https://remit.lightning.force.com/lightning/r/Account/0012r000002tdRmAAI/view" TargetMode="External"/><Relationship Id="rId549" Type="http://schemas.openxmlformats.org/officeDocument/2006/relationships/hyperlink" Target="https://remit.lightning.force.com/lightning/r/Account/0012r000002uKXfAAM/view" TargetMode="External"/><Relationship Id="rId756" Type="http://schemas.openxmlformats.org/officeDocument/2006/relationships/hyperlink" Target="mailto:huong.pl@altius-link.com.vn" TargetMode="External"/><Relationship Id="rId1179" Type="http://schemas.openxmlformats.org/officeDocument/2006/relationships/hyperlink" Target="mailto:thuy.dt@altius-link.com.vn" TargetMode="External"/><Relationship Id="rId1386" Type="http://schemas.openxmlformats.org/officeDocument/2006/relationships/hyperlink" Target="mailto:duc.tt@altius-link.com.vn" TargetMode="External"/><Relationship Id="rId1593" Type="http://schemas.openxmlformats.org/officeDocument/2006/relationships/hyperlink" Target="mailto:tu.nt1@altius-link.com.vn" TargetMode="External"/><Relationship Id="rId2437" Type="http://schemas.openxmlformats.org/officeDocument/2006/relationships/hyperlink" Target="https://remit.lightning.force.com/lightning/r/Account/001Ic000007cBfuIAE/view" TargetMode="External"/><Relationship Id="rId2991" Type="http://schemas.openxmlformats.org/officeDocument/2006/relationships/hyperlink" Target="mailto:nguyen.nt@altius-link.com.vn" TargetMode="External"/><Relationship Id="rId409" Type="http://schemas.openxmlformats.org/officeDocument/2006/relationships/hyperlink" Target="https://remit.lightning.force.com/lightning/r/Account/0012r00000c1OJjAAM/view" TargetMode="External"/><Relationship Id="rId963" Type="http://schemas.openxmlformats.org/officeDocument/2006/relationships/hyperlink" Target="mailto:anh.np@altius-link.com.vn" TargetMode="External"/><Relationship Id="rId1039" Type="http://schemas.openxmlformats.org/officeDocument/2006/relationships/hyperlink" Target="mailto:huong.pl@altius-link.com.vn" TargetMode="External"/><Relationship Id="rId1246" Type="http://schemas.openxmlformats.org/officeDocument/2006/relationships/hyperlink" Target="https://remit.lightning.force.com/lightning/r/Account/0012r000002rsVX/view" TargetMode="External"/><Relationship Id="rId2644" Type="http://schemas.openxmlformats.org/officeDocument/2006/relationships/hyperlink" Target="https://remit.lightning.force.com/lightning/r/0012r000009ZWfeAAG/view" TargetMode="External"/><Relationship Id="rId2851" Type="http://schemas.openxmlformats.org/officeDocument/2006/relationships/hyperlink" Target="mailto:ly.ntk@altius-link.com.vn"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anh.np@altius-link.com.vn" TargetMode="External"/><Relationship Id="rId299" Type="http://schemas.openxmlformats.org/officeDocument/2006/relationships/hyperlink" Target="mailto:thuy.dt@altius-link.com.vn" TargetMode="External"/><Relationship Id="rId21" Type="http://schemas.openxmlformats.org/officeDocument/2006/relationships/hyperlink" Target="mailto:thuy.dt@altius-link.com.vn" TargetMode="External"/><Relationship Id="rId63" Type="http://schemas.openxmlformats.org/officeDocument/2006/relationships/hyperlink" Target="mailto:huong.tl@altius-link.com.vn" TargetMode="External"/><Relationship Id="rId159" Type="http://schemas.openxmlformats.org/officeDocument/2006/relationships/hyperlink" Target="mailto:van.vth1@altius-link.com.vn" TargetMode="External"/><Relationship Id="rId324" Type="http://schemas.openxmlformats.org/officeDocument/2006/relationships/hyperlink" Target="mailto:huy.d@altius-link.com.vn" TargetMode="External"/><Relationship Id="rId366" Type="http://schemas.openxmlformats.org/officeDocument/2006/relationships/hyperlink" Target="mailto:huong.tl@altius-link.com.vn" TargetMode="External"/><Relationship Id="rId531" Type="http://schemas.openxmlformats.org/officeDocument/2006/relationships/hyperlink" Target="mailto:huong.tl@altius-link.com.vn" TargetMode="External"/><Relationship Id="rId573" Type="http://schemas.openxmlformats.org/officeDocument/2006/relationships/hyperlink" Target="mailto:thuy.ln@altius-link.com.vn" TargetMode="External"/><Relationship Id="rId629" Type="http://schemas.openxmlformats.org/officeDocument/2006/relationships/hyperlink" Target="mailto:thao.tp@altius-link.com.vn" TargetMode="External"/><Relationship Id="rId170" Type="http://schemas.openxmlformats.org/officeDocument/2006/relationships/hyperlink" Target="mailto:thuy.dt@altius-link.com.vn" TargetMode="External"/><Relationship Id="rId226" Type="http://schemas.openxmlformats.org/officeDocument/2006/relationships/hyperlink" Target="mailto:ly.ntk1@altius-link.com.vn" TargetMode="External"/><Relationship Id="rId433" Type="http://schemas.openxmlformats.org/officeDocument/2006/relationships/hyperlink" Target="mailto:van.vth1@altius-link.com.vn" TargetMode="External"/><Relationship Id="rId268" Type="http://schemas.openxmlformats.org/officeDocument/2006/relationships/hyperlink" Target="mailto:thuy.dt@altius-link.com.vn" TargetMode="External"/><Relationship Id="rId475" Type="http://schemas.openxmlformats.org/officeDocument/2006/relationships/hyperlink" Target="mailto:thao.tp@altius-link.com.vn" TargetMode="External"/><Relationship Id="rId640" Type="http://schemas.openxmlformats.org/officeDocument/2006/relationships/hyperlink" Target="mailto:van.vth1@altius-link.com.vn" TargetMode="External"/><Relationship Id="rId32" Type="http://schemas.openxmlformats.org/officeDocument/2006/relationships/hyperlink" Target="mailto:thuy.ln@altius-link.com.vn" TargetMode="External"/><Relationship Id="rId74" Type="http://schemas.openxmlformats.org/officeDocument/2006/relationships/hyperlink" Target="mailto:thao.tp@altius-link.com.vn" TargetMode="External"/><Relationship Id="rId128" Type="http://schemas.openxmlformats.org/officeDocument/2006/relationships/hyperlink" Target="mailto:van.vth1@altius-link.com.vn" TargetMode="External"/><Relationship Id="rId335" Type="http://schemas.openxmlformats.org/officeDocument/2006/relationships/hyperlink" Target="mailto:bach.vh@altius-link.com.vn" TargetMode="External"/><Relationship Id="rId377" Type="http://schemas.openxmlformats.org/officeDocument/2006/relationships/hyperlink" Target="mailto:huy.d@altius-link.com.vn" TargetMode="External"/><Relationship Id="rId500" Type="http://schemas.openxmlformats.org/officeDocument/2006/relationships/hyperlink" Target="mailto:thuy.ln@altius-link.com.vn" TargetMode="External"/><Relationship Id="rId542" Type="http://schemas.openxmlformats.org/officeDocument/2006/relationships/hyperlink" Target="mailto:thuy.dt@altius-link.com.vn" TargetMode="External"/><Relationship Id="rId584" Type="http://schemas.openxmlformats.org/officeDocument/2006/relationships/hyperlink" Target="mailto:huy.d@altius-link.com.vn" TargetMode="External"/><Relationship Id="rId5" Type="http://schemas.openxmlformats.org/officeDocument/2006/relationships/hyperlink" Target="mailto:van.vth1@altius-link.com.vn" TargetMode="External"/><Relationship Id="rId181" Type="http://schemas.openxmlformats.org/officeDocument/2006/relationships/hyperlink" Target="mailto:thao.tp@altius-link.com.vn" TargetMode="External"/><Relationship Id="rId237" Type="http://schemas.openxmlformats.org/officeDocument/2006/relationships/hyperlink" Target="mailto:huy.d@altius-link.com.vn" TargetMode="External"/><Relationship Id="rId402" Type="http://schemas.openxmlformats.org/officeDocument/2006/relationships/hyperlink" Target="mailto:thang.nt@altius-link.com.vn" TargetMode="External"/><Relationship Id="rId279" Type="http://schemas.openxmlformats.org/officeDocument/2006/relationships/hyperlink" Target="mailto:bich.dt@altius-link.com.vn" TargetMode="External"/><Relationship Id="rId444" Type="http://schemas.openxmlformats.org/officeDocument/2006/relationships/hyperlink" Target="mailto:bich.dt@altius-link.com.vn" TargetMode="External"/><Relationship Id="rId486" Type="http://schemas.openxmlformats.org/officeDocument/2006/relationships/hyperlink" Target="mailto:bach.vh@altius-link.com.vn" TargetMode="External"/><Relationship Id="rId651" Type="http://schemas.openxmlformats.org/officeDocument/2006/relationships/hyperlink" Target="mailto:bach.vh@altius-link.com.vn" TargetMode="External"/><Relationship Id="rId43" Type="http://schemas.openxmlformats.org/officeDocument/2006/relationships/hyperlink" Target="mailto:bach.vh@altius-link.com.vn" TargetMode="External"/><Relationship Id="rId139" Type="http://schemas.openxmlformats.org/officeDocument/2006/relationships/hyperlink" Target="mailto:bich.dt@altius-link.com.vn" TargetMode="External"/><Relationship Id="rId290" Type="http://schemas.openxmlformats.org/officeDocument/2006/relationships/hyperlink" Target="mailto:anh.np@altius-link.com.vn" TargetMode="External"/><Relationship Id="rId304" Type="http://schemas.openxmlformats.org/officeDocument/2006/relationships/hyperlink" Target="mailto:thuy.ln@altius-link.com.vn" TargetMode="External"/><Relationship Id="rId346" Type="http://schemas.openxmlformats.org/officeDocument/2006/relationships/hyperlink" Target="mailto:huong.tl@altius-link.com.vn" TargetMode="External"/><Relationship Id="rId388" Type="http://schemas.openxmlformats.org/officeDocument/2006/relationships/hyperlink" Target="mailto:van.vth1@altius-link.com.vn" TargetMode="External"/><Relationship Id="rId511" Type="http://schemas.openxmlformats.org/officeDocument/2006/relationships/hyperlink" Target="mailto:anh.np@altius-link.com.vn" TargetMode="External"/><Relationship Id="rId553" Type="http://schemas.openxmlformats.org/officeDocument/2006/relationships/hyperlink" Target="mailto:thao.tp@altius-link.com.vn" TargetMode="External"/><Relationship Id="rId609" Type="http://schemas.openxmlformats.org/officeDocument/2006/relationships/hyperlink" Target="mailto:nguyen.nt@altius-link.com.vn" TargetMode="External"/><Relationship Id="rId85" Type="http://schemas.openxmlformats.org/officeDocument/2006/relationships/hyperlink" Target="mailto:thuy.ln@altius-link.com.vn" TargetMode="External"/><Relationship Id="rId150" Type="http://schemas.openxmlformats.org/officeDocument/2006/relationships/hyperlink" Target="mailto:thao.tp@altius-link.com.vn" TargetMode="External"/><Relationship Id="rId192" Type="http://schemas.openxmlformats.org/officeDocument/2006/relationships/hyperlink" Target="mailto:thang.nt@altius-link.com.vn" TargetMode="External"/><Relationship Id="rId206" Type="http://schemas.openxmlformats.org/officeDocument/2006/relationships/hyperlink" Target="mailto:bich.dt@altius-link.com.vn" TargetMode="External"/><Relationship Id="rId413" Type="http://schemas.openxmlformats.org/officeDocument/2006/relationships/hyperlink" Target="mailto:linh.dp1@altius-link.com.vn" TargetMode="External"/><Relationship Id="rId595" Type="http://schemas.openxmlformats.org/officeDocument/2006/relationships/hyperlink" Target="mailto:linh.dp1@altius-link.com.vn" TargetMode="External"/><Relationship Id="rId248" Type="http://schemas.openxmlformats.org/officeDocument/2006/relationships/hyperlink" Target="mailto:tu.nt1@altius-link.com.vn" TargetMode="External"/><Relationship Id="rId455" Type="http://schemas.openxmlformats.org/officeDocument/2006/relationships/hyperlink" Target="mailto:long.lv@altius-link.com.vn" TargetMode="External"/><Relationship Id="rId497" Type="http://schemas.openxmlformats.org/officeDocument/2006/relationships/hyperlink" Target="mailto:thuy.ln@altius-link.com.vn" TargetMode="External"/><Relationship Id="rId620" Type="http://schemas.openxmlformats.org/officeDocument/2006/relationships/hyperlink" Target="mailto:thuy.dt@altius-link.com.vn" TargetMode="External"/><Relationship Id="rId662" Type="http://schemas.openxmlformats.org/officeDocument/2006/relationships/hyperlink" Target="mailto:nguyen.nt@altius-link.com.vn" TargetMode="External"/><Relationship Id="rId12" Type="http://schemas.openxmlformats.org/officeDocument/2006/relationships/hyperlink" Target="mailto:anh.np@altius-link.com.vn" TargetMode="External"/><Relationship Id="rId108" Type="http://schemas.openxmlformats.org/officeDocument/2006/relationships/hyperlink" Target="mailto:bach.vh@altius-link.com.vn" TargetMode="External"/><Relationship Id="rId315" Type="http://schemas.openxmlformats.org/officeDocument/2006/relationships/hyperlink" Target="mailto:thang.nt@altius-link.com.vn" TargetMode="External"/><Relationship Id="rId357" Type="http://schemas.openxmlformats.org/officeDocument/2006/relationships/hyperlink" Target="mailto:anh.np@altius-link.com.vn" TargetMode="External"/><Relationship Id="rId522" Type="http://schemas.openxmlformats.org/officeDocument/2006/relationships/hyperlink" Target="mailto:huy.d@altius-link.com.vn" TargetMode="External"/><Relationship Id="rId54" Type="http://schemas.openxmlformats.org/officeDocument/2006/relationships/hyperlink" Target="mailto:anh.np@altius-link.com.vn" TargetMode="External"/><Relationship Id="rId96" Type="http://schemas.openxmlformats.org/officeDocument/2006/relationships/hyperlink" Target="mailto:thang.nt@altius-link.com.vn" TargetMode="External"/><Relationship Id="rId161" Type="http://schemas.openxmlformats.org/officeDocument/2006/relationships/hyperlink" Target="mailto:van.vth1@altius-link.com.vn" TargetMode="External"/><Relationship Id="rId217" Type="http://schemas.openxmlformats.org/officeDocument/2006/relationships/hyperlink" Target="mailto:nguyen.nt@altius-link.com.vn" TargetMode="External"/><Relationship Id="rId399" Type="http://schemas.openxmlformats.org/officeDocument/2006/relationships/hyperlink" Target="mailto:thang.nt@altius-link.com.vn" TargetMode="External"/><Relationship Id="rId564" Type="http://schemas.openxmlformats.org/officeDocument/2006/relationships/hyperlink" Target="mailto:van.vth1@altius-link.com.vn" TargetMode="External"/><Relationship Id="rId259" Type="http://schemas.openxmlformats.org/officeDocument/2006/relationships/hyperlink" Target="mailto:nguyen.nt@altius-link.com.vn" TargetMode="External"/><Relationship Id="rId424" Type="http://schemas.openxmlformats.org/officeDocument/2006/relationships/hyperlink" Target="mailto:nguyen.nt@altius-link.com.vn" TargetMode="External"/><Relationship Id="rId466" Type="http://schemas.openxmlformats.org/officeDocument/2006/relationships/hyperlink" Target="mailto:thuy.dt@altius-link.com.vn" TargetMode="External"/><Relationship Id="rId631" Type="http://schemas.openxmlformats.org/officeDocument/2006/relationships/hyperlink" Target="mailto:thao.tp@altius-link.com.vn" TargetMode="External"/><Relationship Id="rId23" Type="http://schemas.openxmlformats.org/officeDocument/2006/relationships/hyperlink" Target="mailto:thuy.dt@altius-link.com.vn" TargetMode="External"/><Relationship Id="rId119" Type="http://schemas.openxmlformats.org/officeDocument/2006/relationships/hyperlink" Target="mailto:anh.np@altius-link.com.vn" TargetMode="External"/><Relationship Id="rId270" Type="http://schemas.openxmlformats.org/officeDocument/2006/relationships/hyperlink" Target="mailto:thuy.dt@altius-link.com.vn" TargetMode="External"/><Relationship Id="rId326" Type="http://schemas.openxmlformats.org/officeDocument/2006/relationships/hyperlink" Target="mailto:anh.np@altius-link.com.vn" TargetMode="External"/><Relationship Id="rId533" Type="http://schemas.openxmlformats.org/officeDocument/2006/relationships/hyperlink" Target="mailto:huong.tl@altius-link.com.vn" TargetMode="External"/><Relationship Id="rId65" Type="http://schemas.openxmlformats.org/officeDocument/2006/relationships/hyperlink" Target="mailto:huong.tl@altius-link.com.vn" TargetMode="External"/><Relationship Id="rId130" Type="http://schemas.openxmlformats.org/officeDocument/2006/relationships/hyperlink" Target="mailto:huong.tl@altius-link.com.vn" TargetMode="External"/><Relationship Id="rId368" Type="http://schemas.openxmlformats.org/officeDocument/2006/relationships/hyperlink" Target="mailto:huong.tl@altius-link.com.vn" TargetMode="External"/><Relationship Id="rId575" Type="http://schemas.openxmlformats.org/officeDocument/2006/relationships/hyperlink" Target="mailto:thuy.ln@altius-link.com.vn" TargetMode="External"/><Relationship Id="rId172" Type="http://schemas.openxmlformats.org/officeDocument/2006/relationships/hyperlink" Target="mailto:thuy.ln@altius-link.com.vn" TargetMode="External"/><Relationship Id="rId228" Type="http://schemas.openxmlformats.org/officeDocument/2006/relationships/hyperlink" Target="mailto:thang.nt@altius-link.com.vn" TargetMode="External"/><Relationship Id="rId435" Type="http://schemas.openxmlformats.org/officeDocument/2006/relationships/hyperlink" Target="mailto:van.vth1@altius-link.com.vn" TargetMode="External"/><Relationship Id="rId477" Type="http://schemas.openxmlformats.org/officeDocument/2006/relationships/hyperlink" Target="mailto:thao.tp@altius-link.com.vn" TargetMode="External"/><Relationship Id="rId600" Type="http://schemas.openxmlformats.org/officeDocument/2006/relationships/hyperlink" Target="mailto:linh.dp1@altius-link.com.vn" TargetMode="External"/><Relationship Id="rId642" Type="http://schemas.openxmlformats.org/officeDocument/2006/relationships/hyperlink" Target="mailto:van.vth1@altius-link.com.vn" TargetMode="External"/><Relationship Id="rId281" Type="http://schemas.openxmlformats.org/officeDocument/2006/relationships/hyperlink" Target="mailto:bich.dt@altius-link.com.vn" TargetMode="External"/><Relationship Id="rId337" Type="http://schemas.openxmlformats.org/officeDocument/2006/relationships/hyperlink" Target="mailto:bach.vh@altius-link.com.vn" TargetMode="External"/><Relationship Id="rId502" Type="http://schemas.openxmlformats.org/officeDocument/2006/relationships/hyperlink" Target="mailto:thuy.ln@altius-link.com.vn" TargetMode="External"/><Relationship Id="rId34" Type="http://schemas.openxmlformats.org/officeDocument/2006/relationships/hyperlink" Target="mailto:thuy.ln@altius-link.com.vn" TargetMode="External"/><Relationship Id="rId76" Type="http://schemas.openxmlformats.org/officeDocument/2006/relationships/hyperlink" Target="mailto:thao.tp@altius-link.com.vn" TargetMode="External"/><Relationship Id="rId141" Type="http://schemas.openxmlformats.org/officeDocument/2006/relationships/hyperlink" Target="mailto:bich.dt@altius-link.com.vn" TargetMode="External"/><Relationship Id="rId379" Type="http://schemas.openxmlformats.org/officeDocument/2006/relationships/hyperlink" Target="mailto:huy.d@altius-link.com.vn" TargetMode="External"/><Relationship Id="rId544" Type="http://schemas.openxmlformats.org/officeDocument/2006/relationships/hyperlink" Target="mailto:linh.dp1@altius-link.com.vn" TargetMode="External"/><Relationship Id="rId586" Type="http://schemas.openxmlformats.org/officeDocument/2006/relationships/hyperlink" Target="mailto:bich.dt@altius-link.com.vn" TargetMode="External"/><Relationship Id="rId7" Type="http://schemas.openxmlformats.org/officeDocument/2006/relationships/hyperlink" Target="mailto:van.vth1@altius-link.com.vn" TargetMode="External"/><Relationship Id="rId183" Type="http://schemas.openxmlformats.org/officeDocument/2006/relationships/hyperlink" Target="mailto:thao.tp@altius-link.com.vn" TargetMode="External"/><Relationship Id="rId239" Type="http://schemas.openxmlformats.org/officeDocument/2006/relationships/hyperlink" Target="mailto:huy.d@altius-link.com.vn" TargetMode="External"/><Relationship Id="rId390" Type="http://schemas.openxmlformats.org/officeDocument/2006/relationships/hyperlink" Target="mailto:van.vth1@altius-link.com.vn" TargetMode="External"/><Relationship Id="rId404" Type="http://schemas.openxmlformats.org/officeDocument/2006/relationships/hyperlink" Target="mailto:thang.nt@altius-link.com.vn" TargetMode="External"/><Relationship Id="rId446" Type="http://schemas.openxmlformats.org/officeDocument/2006/relationships/hyperlink" Target="mailto:huong.tl@altius-link.com.vn" TargetMode="External"/><Relationship Id="rId611" Type="http://schemas.openxmlformats.org/officeDocument/2006/relationships/hyperlink" Target="mailto:nguyen.nt@altius-link.com.vn" TargetMode="External"/><Relationship Id="rId653" Type="http://schemas.openxmlformats.org/officeDocument/2006/relationships/hyperlink" Target="mailto:ly.ntk1@altius-link.com.vn" TargetMode="External"/><Relationship Id="rId250" Type="http://schemas.openxmlformats.org/officeDocument/2006/relationships/hyperlink" Target="mailto:tu.nt1@altius-link.com.vn" TargetMode="External"/><Relationship Id="rId292" Type="http://schemas.openxmlformats.org/officeDocument/2006/relationships/hyperlink" Target="mailto:thuy.dt@altius-link.com.vn" TargetMode="External"/><Relationship Id="rId306" Type="http://schemas.openxmlformats.org/officeDocument/2006/relationships/hyperlink" Target="mailto:thuy.ln@altius-link.com.vn" TargetMode="External"/><Relationship Id="rId488" Type="http://schemas.openxmlformats.org/officeDocument/2006/relationships/hyperlink" Target="mailto:tu.nt1@altius-link.com.vn" TargetMode="External"/><Relationship Id="rId45" Type="http://schemas.openxmlformats.org/officeDocument/2006/relationships/hyperlink" Target="mailto:bach.vh@altius-link.com.vn" TargetMode="External"/><Relationship Id="rId87" Type="http://schemas.openxmlformats.org/officeDocument/2006/relationships/hyperlink" Target="mailto:thuy.ln@altius-link.com.vn" TargetMode="External"/><Relationship Id="rId110" Type="http://schemas.openxmlformats.org/officeDocument/2006/relationships/hyperlink" Target="mailto:bach.vh@altius-link.com.vn" TargetMode="External"/><Relationship Id="rId348" Type="http://schemas.openxmlformats.org/officeDocument/2006/relationships/hyperlink" Target="mailto:huong.tl@altius-link.com.vn" TargetMode="External"/><Relationship Id="rId513" Type="http://schemas.openxmlformats.org/officeDocument/2006/relationships/hyperlink" Target="mailto:anh.np@altius-link.com.vn" TargetMode="External"/><Relationship Id="rId555" Type="http://schemas.openxmlformats.org/officeDocument/2006/relationships/hyperlink" Target="mailto:thao.tp@altius-link.com.vn" TargetMode="External"/><Relationship Id="rId597" Type="http://schemas.openxmlformats.org/officeDocument/2006/relationships/hyperlink" Target="mailto:linh.dp1@altius-link.com.vn" TargetMode="External"/><Relationship Id="rId152" Type="http://schemas.openxmlformats.org/officeDocument/2006/relationships/hyperlink" Target="mailto:thao.tp@altius-link.com.vn" TargetMode="External"/><Relationship Id="rId194" Type="http://schemas.openxmlformats.org/officeDocument/2006/relationships/hyperlink" Target="mailto:thang.nt@altius-link.com.vn" TargetMode="External"/><Relationship Id="rId208" Type="http://schemas.openxmlformats.org/officeDocument/2006/relationships/hyperlink" Target="mailto:bich.dt@altius-link.com.vn" TargetMode="External"/><Relationship Id="rId415" Type="http://schemas.openxmlformats.org/officeDocument/2006/relationships/hyperlink" Target="mailto:thuy.ln@altius-link.com.vn" TargetMode="External"/><Relationship Id="rId457" Type="http://schemas.openxmlformats.org/officeDocument/2006/relationships/hyperlink" Target="mailto:huy.d@altius-link.com.vn" TargetMode="External"/><Relationship Id="rId622" Type="http://schemas.openxmlformats.org/officeDocument/2006/relationships/hyperlink" Target="mailto:thuy.dt@altius-link.com.vn" TargetMode="External"/><Relationship Id="rId261" Type="http://schemas.openxmlformats.org/officeDocument/2006/relationships/hyperlink" Target="mailto:linh.dp1@altius" TargetMode="External"/><Relationship Id="rId499" Type="http://schemas.openxmlformats.org/officeDocument/2006/relationships/hyperlink" Target="mailto:thuy.ln@altius-link.com.vn" TargetMode="External"/><Relationship Id="rId664" Type="http://schemas.openxmlformats.org/officeDocument/2006/relationships/hyperlink" Target="mailto:nguyen.nt@altius-link.com.vn" TargetMode="External"/><Relationship Id="rId14" Type="http://schemas.openxmlformats.org/officeDocument/2006/relationships/hyperlink" Target="mailto:anh.np@altius-link.com.vn" TargetMode="External"/><Relationship Id="rId56" Type="http://schemas.openxmlformats.org/officeDocument/2006/relationships/hyperlink" Target="mailto:anh.np@altius-link.com.vn" TargetMode="External"/><Relationship Id="rId317" Type="http://schemas.openxmlformats.org/officeDocument/2006/relationships/hyperlink" Target="mailto:long.lv@altius-link.com.vn" TargetMode="External"/><Relationship Id="rId359" Type="http://schemas.openxmlformats.org/officeDocument/2006/relationships/hyperlink" Target="mailto:anh.np@altius-link.com.vn" TargetMode="External"/><Relationship Id="rId524" Type="http://schemas.openxmlformats.org/officeDocument/2006/relationships/hyperlink" Target="mailto:huy.d@altius-link.com.vn" TargetMode="External"/><Relationship Id="rId566" Type="http://schemas.openxmlformats.org/officeDocument/2006/relationships/hyperlink" Target="mailto:van.vth1@altius-link.com.vn" TargetMode="External"/><Relationship Id="rId98" Type="http://schemas.openxmlformats.org/officeDocument/2006/relationships/hyperlink" Target="mailto:linh.dp1@altius-link.com.vn" TargetMode="External"/><Relationship Id="rId121" Type="http://schemas.openxmlformats.org/officeDocument/2006/relationships/hyperlink" Target="mailto:anh.np@altius-link.com.vn" TargetMode="External"/><Relationship Id="rId163" Type="http://schemas.openxmlformats.org/officeDocument/2006/relationships/hyperlink" Target="mailto:thuy.dt@altius-link.com.vn" TargetMode="External"/><Relationship Id="rId219" Type="http://schemas.openxmlformats.org/officeDocument/2006/relationships/hyperlink" Target="mailto:ly.ntk1@altius-link.com.vn" TargetMode="External"/><Relationship Id="rId370" Type="http://schemas.openxmlformats.org/officeDocument/2006/relationships/hyperlink" Target="mailto:huong.tl@altius-link.com.vn" TargetMode="External"/><Relationship Id="rId426" Type="http://schemas.openxmlformats.org/officeDocument/2006/relationships/hyperlink" Target="mailto:nguyen.nt@altius-link.com.vn" TargetMode="External"/><Relationship Id="rId633" Type="http://schemas.openxmlformats.org/officeDocument/2006/relationships/hyperlink" Target="mailto:thao.tp@altius-link.com.vn" TargetMode="External"/><Relationship Id="rId230" Type="http://schemas.openxmlformats.org/officeDocument/2006/relationships/hyperlink" Target="mailto:thang.nt@altius-link.com.vn" TargetMode="External"/><Relationship Id="rId468" Type="http://schemas.openxmlformats.org/officeDocument/2006/relationships/hyperlink" Target="mailto:thuy.dt@altius-link.com.vn" TargetMode="External"/><Relationship Id="rId25" Type="http://schemas.openxmlformats.org/officeDocument/2006/relationships/hyperlink" Target="mailto:thuy.dt@altius-link.com.vn" TargetMode="External"/><Relationship Id="rId67" Type="http://schemas.openxmlformats.org/officeDocument/2006/relationships/hyperlink" Target="mailto:linh.dp1@altius-link.com.vn" TargetMode="External"/><Relationship Id="rId272" Type="http://schemas.openxmlformats.org/officeDocument/2006/relationships/hyperlink" Target="mailto:thuy.dt@altius-link.com.vn" TargetMode="External"/><Relationship Id="rId328" Type="http://schemas.openxmlformats.org/officeDocument/2006/relationships/hyperlink" Target="mailto:anh.np@altius-link.com.vn" TargetMode="External"/><Relationship Id="rId535" Type="http://schemas.openxmlformats.org/officeDocument/2006/relationships/hyperlink" Target="mailto:huong.tl@altius-link.com.vn" TargetMode="External"/><Relationship Id="rId577" Type="http://schemas.openxmlformats.org/officeDocument/2006/relationships/hyperlink" Target="mailto:long.lv@altius-link.com.vn" TargetMode="External"/><Relationship Id="rId132" Type="http://schemas.openxmlformats.org/officeDocument/2006/relationships/hyperlink" Target="mailto:huong.tl@altius-link.com.vn" TargetMode="External"/><Relationship Id="rId174" Type="http://schemas.openxmlformats.org/officeDocument/2006/relationships/hyperlink" Target="mailto:thuy.ln@altius-link.com.vn" TargetMode="External"/><Relationship Id="rId381" Type="http://schemas.openxmlformats.org/officeDocument/2006/relationships/hyperlink" Target="mailto:huy.d@altius-link.com.vn" TargetMode="External"/><Relationship Id="rId602" Type="http://schemas.openxmlformats.org/officeDocument/2006/relationships/hyperlink" Target="mailto:ly.ntk1@altius-link.com.vn" TargetMode="External"/><Relationship Id="rId241" Type="http://schemas.openxmlformats.org/officeDocument/2006/relationships/hyperlink" Target="mailto:huy.d@altius-link.com.vn" TargetMode="External"/><Relationship Id="rId437" Type="http://schemas.openxmlformats.org/officeDocument/2006/relationships/hyperlink" Target="mailto:van.vth1@altius-link.com.vn" TargetMode="External"/><Relationship Id="rId479" Type="http://schemas.openxmlformats.org/officeDocument/2006/relationships/hyperlink" Target="mailto:bach.vh@altius-link.com.vn" TargetMode="External"/><Relationship Id="rId644" Type="http://schemas.openxmlformats.org/officeDocument/2006/relationships/hyperlink" Target="mailto:bach.vh@altius-link.com.vn" TargetMode="External"/><Relationship Id="rId36" Type="http://schemas.openxmlformats.org/officeDocument/2006/relationships/hyperlink" Target="mailto:thuy.ln@altius-link.com.vn" TargetMode="External"/><Relationship Id="rId283" Type="http://schemas.openxmlformats.org/officeDocument/2006/relationships/hyperlink" Target="mailto:bich.dt@altius-link.com.vn" TargetMode="External"/><Relationship Id="rId339" Type="http://schemas.openxmlformats.org/officeDocument/2006/relationships/hyperlink" Target="mailto:bach.vh@altius-link.com.vn" TargetMode="External"/><Relationship Id="rId490" Type="http://schemas.openxmlformats.org/officeDocument/2006/relationships/hyperlink" Target="mailto:tu.nt1@altius-link.com.vn" TargetMode="External"/><Relationship Id="rId504" Type="http://schemas.openxmlformats.org/officeDocument/2006/relationships/hyperlink" Target="mailto:nguyen.nt@altius-link.com.vn" TargetMode="External"/><Relationship Id="rId546" Type="http://schemas.openxmlformats.org/officeDocument/2006/relationships/hyperlink" Target="mailto:linh.dp1@altius-link.com.vn" TargetMode="External"/><Relationship Id="rId78" Type="http://schemas.openxmlformats.org/officeDocument/2006/relationships/hyperlink" Target="mailto:thao.tp@altius-link.com.vn" TargetMode="External"/><Relationship Id="rId101" Type="http://schemas.openxmlformats.org/officeDocument/2006/relationships/hyperlink" Target="mailto:linh.dp1@altius-link.com.vn" TargetMode="External"/><Relationship Id="rId143" Type="http://schemas.openxmlformats.org/officeDocument/2006/relationships/hyperlink" Target="mailto:bich.dt@altius-link.com.vn" TargetMode="External"/><Relationship Id="rId185" Type="http://schemas.openxmlformats.org/officeDocument/2006/relationships/hyperlink" Target="mailto:thao.tp@altius-link.com.vn" TargetMode="External"/><Relationship Id="rId350" Type="http://schemas.openxmlformats.org/officeDocument/2006/relationships/hyperlink" Target="mailto:thao.tp@altius-link.com.vn" TargetMode="External"/><Relationship Id="rId406" Type="http://schemas.openxmlformats.org/officeDocument/2006/relationships/hyperlink" Target="mailto:thang.nt@altius-link.com.vn" TargetMode="External"/><Relationship Id="rId588" Type="http://schemas.openxmlformats.org/officeDocument/2006/relationships/hyperlink" Target="mailto:bich.dt@altius-link.com.vn" TargetMode="External"/><Relationship Id="rId9" Type="http://schemas.openxmlformats.org/officeDocument/2006/relationships/hyperlink" Target="mailto:anh.np@altius-link.com.vn" TargetMode="External"/><Relationship Id="rId210" Type="http://schemas.openxmlformats.org/officeDocument/2006/relationships/hyperlink" Target="mailto:bich.dt@altius-link.com.vn" TargetMode="External"/><Relationship Id="rId392" Type="http://schemas.openxmlformats.org/officeDocument/2006/relationships/hyperlink" Target="mailto:bach.vh@altius-link.com.vn" TargetMode="External"/><Relationship Id="rId448" Type="http://schemas.openxmlformats.org/officeDocument/2006/relationships/hyperlink" Target="mailto:huong.tl@altius-link.com.vn" TargetMode="External"/><Relationship Id="rId613" Type="http://schemas.openxmlformats.org/officeDocument/2006/relationships/hyperlink" Target="mailto:thao.tp@altius-link.com.vn" TargetMode="External"/><Relationship Id="rId655" Type="http://schemas.openxmlformats.org/officeDocument/2006/relationships/hyperlink" Target="mailto:bich.dt@altius-link.com.vn" TargetMode="External"/><Relationship Id="rId252" Type="http://schemas.openxmlformats.org/officeDocument/2006/relationships/hyperlink" Target="mailto:nguyen.nt@altius-link.com.vn" TargetMode="External"/><Relationship Id="rId294" Type="http://schemas.openxmlformats.org/officeDocument/2006/relationships/hyperlink" Target="mailto:thuy.dt@altius-link.com.vn" TargetMode="External"/><Relationship Id="rId308" Type="http://schemas.openxmlformats.org/officeDocument/2006/relationships/hyperlink" Target="mailto:thang.nt@altius-link.com.vn" TargetMode="External"/><Relationship Id="rId515" Type="http://schemas.openxmlformats.org/officeDocument/2006/relationships/hyperlink" Target="mailto:anh.np@altius-link.com.vn" TargetMode="External"/><Relationship Id="rId47" Type="http://schemas.openxmlformats.org/officeDocument/2006/relationships/hyperlink" Target="mailto:bach.vh@altius-link.com.vn" TargetMode="External"/><Relationship Id="rId89" Type="http://schemas.openxmlformats.org/officeDocument/2006/relationships/hyperlink" Target="mailto:thuy.ln@altius-link.com.vn" TargetMode="External"/><Relationship Id="rId112" Type="http://schemas.openxmlformats.org/officeDocument/2006/relationships/hyperlink" Target="mailto:bach.vh@altius-link.com.vn" TargetMode="External"/><Relationship Id="rId154" Type="http://schemas.openxmlformats.org/officeDocument/2006/relationships/hyperlink" Target="mailto:thao.tp@altius-link.com.vn" TargetMode="External"/><Relationship Id="rId361" Type="http://schemas.openxmlformats.org/officeDocument/2006/relationships/hyperlink" Target="mailto:anh.np@altius-link.com.vn" TargetMode="External"/><Relationship Id="rId557" Type="http://schemas.openxmlformats.org/officeDocument/2006/relationships/hyperlink" Target="mailto:thao.tp@altius-link.com.vn" TargetMode="External"/><Relationship Id="rId599" Type="http://schemas.openxmlformats.org/officeDocument/2006/relationships/hyperlink" Target="mailto:linh.dp1@altius-link.com.vn" TargetMode="External"/><Relationship Id="rId196" Type="http://schemas.openxmlformats.org/officeDocument/2006/relationships/hyperlink" Target="mailto:bach.vh@altius-link.com.vn" TargetMode="External"/><Relationship Id="rId417" Type="http://schemas.openxmlformats.org/officeDocument/2006/relationships/hyperlink" Target="mailto:thuy.ln@altius-link.com.vn" TargetMode="External"/><Relationship Id="rId459" Type="http://schemas.openxmlformats.org/officeDocument/2006/relationships/hyperlink" Target="mailto:huy.d@altius-link.com.vn" TargetMode="External"/><Relationship Id="rId624" Type="http://schemas.openxmlformats.org/officeDocument/2006/relationships/hyperlink" Target="mailto:thuy.dt@altius-link.com.vn" TargetMode="External"/><Relationship Id="rId666" Type="http://schemas.openxmlformats.org/officeDocument/2006/relationships/hyperlink" Target="mailto:nguyen.nt@altius-link.com.vn" TargetMode="External"/><Relationship Id="rId16" Type="http://schemas.openxmlformats.org/officeDocument/2006/relationships/hyperlink" Target="mailto:anh.np@altius-link.com.vn" TargetMode="External"/><Relationship Id="rId221" Type="http://schemas.openxmlformats.org/officeDocument/2006/relationships/hyperlink" Target="mailto:ly.ntk1@altius-link.com.vn" TargetMode="External"/><Relationship Id="rId263" Type="http://schemas.openxmlformats.org/officeDocument/2006/relationships/hyperlink" Target="mailto:linh.dp1@altius" TargetMode="External"/><Relationship Id="rId319" Type="http://schemas.openxmlformats.org/officeDocument/2006/relationships/hyperlink" Target="mailto:huy.d@altius-link.com.vn" TargetMode="External"/><Relationship Id="rId470" Type="http://schemas.openxmlformats.org/officeDocument/2006/relationships/hyperlink" Target="mailto:thuy.dt@altius-link.com.vn" TargetMode="External"/><Relationship Id="rId526" Type="http://schemas.openxmlformats.org/officeDocument/2006/relationships/hyperlink" Target="mailto:huy.d@altius-link.com.vn" TargetMode="External"/><Relationship Id="rId58" Type="http://schemas.openxmlformats.org/officeDocument/2006/relationships/hyperlink" Target="mailto:huong.tl@altius-link.com.vn" TargetMode="External"/><Relationship Id="rId123" Type="http://schemas.openxmlformats.org/officeDocument/2006/relationships/hyperlink" Target="mailto:van.vth1@altius-link.com.vn" TargetMode="External"/><Relationship Id="rId330" Type="http://schemas.openxmlformats.org/officeDocument/2006/relationships/hyperlink" Target="mailto:anh.np@altius-link.com.vn" TargetMode="External"/><Relationship Id="rId568" Type="http://schemas.openxmlformats.org/officeDocument/2006/relationships/hyperlink" Target="mailto:thuy.ln@altius-link.com.vn" TargetMode="External"/><Relationship Id="rId165" Type="http://schemas.openxmlformats.org/officeDocument/2006/relationships/hyperlink" Target="mailto:thuy.dt@altius-link.com.vn" TargetMode="External"/><Relationship Id="rId372" Type="http://schemas.openxmlformats.org/officeDocument/2006/relationships/hyperlink" Target="mailto:huong.tl@altius-link.com.vn" TargetMode="External"/><Relationship Id="rId428" Type="http://schemas.openxmlformats.org/officeDocument/2006/relationships/hyperlink" Target="mailto:nguyen.nt@altius-link.com.vn" TargetMode="External"/><Relationship Id="rId635" Type="http://schemas.openxmlformats.org/officeDocument/2006/relationships/hyperlink" Target="mailto:thao.tp@altius-link.com.vn" TargetMode="External"/><Relationship Id="rId232" Type="http://schemas.openxmlformats.org/officeDocument/2006/relationships/hyperlink" Target="mailto:thang.nt@altius-link.com.vn" TargetMode="External"/><Relationship Id="rId274" Type="http://schemas.openxmlformats.org/officeDocument/2006/relationships/hyperlink" Target="mailto:thuy.dt@altius-link.com.vn" TargetMode="External"/><Relationship Id="rId481" Type="http://schemas.openxmlformats.org/officeDocument/2006/relationships/hyperlink" Target="mailto:bach.vh@altius-link.com.vn" TargetMode="External"/><Relationship Id="rId27" Type="http://schemas.openxmlformats.org/officeDocument/2006/relationships/hyperlink" Target="mailto:tu.nt1@altius-link.com.vn" TargetMode="External"/><Relationship Id="rId69" Type="http://schemas.openxmlformats.org/officeDocument/2006/relationships/hyperlink" Target="mailto:linh.dp1@altius-link.com.vn" TargetMode="External"/><Relationship Id="rId134" Type="http://schemas.openxmlformats.org/officeDocument/2006/relationships/hyperlink" Target="mailto:huong.tl@altius-link.com.vn" TargetMode="External"/><Relationship Id="rId537" Type="http://schemas.openxmlformats.org/officeDocument/2006/relationships/hyperlink" Target="mailto:thuy.dt@altius-link.com.vn" TargetMode="External"/><Relationship Id="rId579" Type="http://schemas.openxmlformats.org/officeDocument/2006/relationships/hyperlink" Target="mailto:huy.d@altius-link.com.vn" TargetMode="External"/><Relationship Id="rId80" Type="http://schemas.openxmlformats.org/officeDocument/2006/relationships/hyperlink" Target="mailto:thao.tp@altius-link.com.vn" TargetMode="External"/><Relationship Id="rId176" Type="http://schemas.openxmlformats.org/officeDocument/2006/relationships/hyperlink" Target="mailto:thuy.ln@altius-link.com.vn" TargetMode="External"/><Relationship Id="rId341" Type="http://schemas.openxmlformats.org/officeDocument/2006/relationships/hyperlink" Target="mailto:huong.tl@altius-link.com.vn" TargetMode="External"/><Relationship Id="rId383" Type="http://schemas.openxmlformats.org/officeDocument/2006/relationships/hyperlink" Target="mailto:van.vth1@altius-link.com.vn" TargetMode="External"/><Relationship Id="rId439" Type="http://schemas.openxmlformats.org/officeDocument/2006/relationships/hyperlink" Target="mailto:bich.dt@altius-link.com.vn" TargetMode="External"/><Relationship Id="rId590" Type="http://schemas.openxmlformats.org/officeDocument/2006/relationships/hyperlink" Target="mailto:bich.dt@altius-link.com.vn" TargetMode="External"/><Relationship Id="rId604" Type="http://schemas.openxmlformats.org/officeDocument/2006/relationships/hyperlink" Target="mailto:nguyen.nt@altius-link.com.vn" TargetMode="External"/><Relationship Id="rId646" Type="http://schemas.openxmlformats.org/officeDocument/2006/relationships/hyperlink" Target="mailto:bach.vh@altius-link.com.vn" TargetMode="External"/><Relationship Id="rId201" Type="http://schemas.openxmlformats.org/officeDocument/2006/relationships/hyperlink" Target="mailto:bach.vh@altius-link.com.vn" TargetMode="External"/><Relationship Id="rId243" Type="http://schemas.openxmlformats.org/officeDocument/2006/relationships/hyperlink" Target="mailto:huy.d@altius-link.com.vn" TargetMode="External"/><Relationship Id="rId285" Type="http://schemas.openxmlformats.org/officeDocument/2006/relationships/hyperlink" Target="mailto:anh.np@altius-link.com.vn" TargetMode="External"/><Relationship Id="rId450" Type="http://schemas.openxmlformats.org/officeDocument/2006/relationships/hyperlink" Target="mailto:huong.tl@altius-link.com.vn" TargetMode="External"/><Relationship Id="rId506" Type="http://schemas.openxmlformats.org/officeDocument/2006/relationships/hyperlink" Target="mailto:nguyen.nt@altius-link.com.vn" TargetMode="External"/><Relationship Id="rId38" Type="http://schemas.openxmlformats.org/officeDocument/2006/relationships/hyperlink" Target="mailto:thuy.ln@altius-link.com.vn" TargetMode="External"/><Relationship Id="rId103" Type="http://schemas.openxmlformats.org/officeDocument/2006/relationships/hyperlink" Target="mailto:linh.dp1@altius-link.com.vn" TargetMode="External"/><Relationship Id="rId310" Type="http://schemas.openxmlformats.org/officeDocument/2006/relationships/hyperlink" Target="mailto:thang.nt@altius-link.com.vn" TargetMode="External"/><Relationship Id="rId492" Type="http://schemas.openxmlformats.org/officeDocument/2006/relationships/hyperlink" Target="mailto:tu.nt1@altius-link.com.vn" TargetMode="External"/><Relationship Id="rId548" Type="http://schemas.openxmlformats.org/officeDocument/2006/relationships/hyperlink" Target="mailto:linh.dp1@altius-link.com.vn" TargetMode="External"/><Relationship Id="rId91" Type="http://schemas.openxmlformats.org/officeDocument/2006/relationships/hyperlink" Target="mailto:thang.nt@altius-link.com.vn" TargetMode="External"/><Relationship Id="rId145" Type="http://schemas.openxmlformats.org/officeDocument/2006/relationships/hyperlink" Target="mailto:bich.dt@altius-link.com.vn" TargetMode="External"/><Relationship Id="rId187" Type="http://schemas.openxmlformats.org/officeDocument/2006/relationships/hyperlink" Target="mailto:thang.nt@altius-link.com.vn" TargetMode="External"/><Relationship Id="rId352" Type="http://schemas.openxmlformats.org/officeDocument/2006/relationships/hyperlink" Target="mailto:thao.tp@altius-link.com.vn" TargetMode="External"/><Relationship Id="rId394" Type="http://schemas.openxmlformats.org/officeDocument/2006/relationships/hyperlink" Target="mailto:bach.vh@altius-link.com.vn" TargetMode="External"/><Relationship Id="rId408" Type="http://schemas.openxmlformats.org/officeDocument/2006/relationships/hyperlink" Target="mailto:linh.dp1@altius-link.com.vn" TargetMode="External"/><Relationship Id="rId615" Type="http://schemas.openxmlformats.org/officeDocument/2006/relationships/hyperlink" Target="mailto:thao.tp@altius-link.com.vn" TargetMode="External"/><Relationship Id="rId212" Type="http://schemas.openxmlformats.org/officeDocument/2006/relationships/hyperlink" Target="mailto:nguyen.nt@altius-link.com.vn" TargetMode="External"/><Relationship Id="rId254" Type="http://schemas.openxmlformats.org/officeDocument/2006/relationships/hyperlink" Target="mailto:nguyen.nt@altius-link.com.vn" TargetMode="External"/><Relationship Id="rId657" Type="http://schemas.openxmlformats.org/officeDocument/2006/relationships/hyperlink" Target="mailto:bich.dt@altius-link.com.vn" TargetMode="External"/><Relationship Id="rId49" Type="http://schemas.openxmlformats.org/officeDocument/2006/relationships/hyperlink" Target="mailto:anh.np@altius-link.com.vn" TargetMode="External"/><Relationship Id="rId114" Type="http://schemas.openxmlformats.org/officeDocument/2006/relationships/hyperlink" Target="mailto:anh.np@altius-link.com.vn" TargetMode="External"/><Relationship Id="rId296" Type="http://schemas.openxmlformats.org/officeDocument/2006/relationships/hyperlink" Target="mailto:thuy.dt@altius-link.com.vn" TargetMode="External"/><Relationship Id="rId461" Type="http://schemas.openxmlformats.org/officeDocument/2006/relationships/hyperlink" Target="mailto:huy.d@altius-link.com.vn" TargetMode="External"/><Relationship Id="rId517" Type="http://schemas.openxmlformats.org/officeDocument/2006/relationships/hyperlink" Target="mailto:anh.np@altius-link.com.vn" TargetMode="External"/><Relationship Id="rId559" Type="http://schemas.openxmlformats.org/officeDocument/2006/relationships/hyperlink" Target="mailto:thao.tp@altius-link.com.vn" TargetMode="External"/><Relationship Id="rId60" Type="http://schemas.openxmlformats.org/officeDocument/2006/relationships/hyperlink" Target="mailto:huong.tl@altius-link.com.vn" TargetMode="External"/><Relationship Id="rId156" Type="http://schemas.openxmlformats.org/officeDocument/2006/relationships/hyperlink" Target="mailto:van.vth1@altius-link.com.vn" TargetMode="External"/><Relationship Id="rId198" Type="http://schemas.openxmlformats.org/officeDocument/2006/relationships/hyperlink" Target="mailto:bach.vh@altius-link.com.vn" TargetMode="External"/><Relationship Id="rId321" Type="http://schemas.openxmlformats.org/officeDocument/2006/relationships/hyperlink" Target="mailto:huy.d@altius-link.com.vn" TargetMode="External"/><Relationship Id="rId363" Type="http://schemas.openxmlformats.org/officeDocument/2006/relationships/hyperlink" Target="mailto:anh.np@altius-link.com.vn" TargetMode="External"/><Relationship Id="rId419" Type="http://schemas.openxmlformats.org/officeDocument/2006/relationships/hyperlink" Target="mailto:thuy.ln@altius-link.com.vn" TargetMode="External"/><Relationship Id="rId570" Type="http://schemas.openxmlformats.org/officeDocument/2006/relationships/hyperlink" Target="mailto:thuy.ln@altius-link.com.vn" TargetMode="External"/><Relationship Id="rId626" Type="http://schemas.openxmlformats.org/officeDocument/2006/relationships/hyperlink" Target="mailto:thuy.dt@altius-link.com.vn" TargetMode="External"/><Relationship Id="rId223" Type="http://schemas.openxmlformats.org/officeDocument/2006/relationships/hyperlink" Target="mailto:ly.ntk1@altius-link.com.vn" TargetMode="External"/><Relationship Id="rId430" Type="http://schemas.openxmlformats.org/officeDocument/2006/relationships/hyperlink" Target="mailto:van.vth1@altius-link.com.vn" TargetMode="External"/><Relationship Id="rId668" Type="http://schemas.openxmlformats.org/officeDocument/2006/relationships/hyperlink" Target="mailto:nguyen.nt@altius-link.com.vn" TargetMode="External"/><Relationship Id="rId18" Type="http://schemas.openxmlformats.org/officeDocument/2006/relationships/hyperlink" Target="mailto:thuy.dt@altius-link.com.vn" TargetMode="External"/><Relationship Id="rId39" Type="http://schemas.openxmlformats.org/officeDocument/2006/relationships/hyperlink" Target="mailto:thuy.ln@altius-link.com.vn" TargetMode="External"/><Relationship Id="rId265" Type="http://schemas.openxmlformats.org/officeDocument/2006/relationships/hyperlink" Target="mailto:linh.dp1@altius" TargetMode="External"/><Relationship Id="rId286" Type="http://schemas.openxmlformats.org/officeDocument/2006/relationships/hyperlink" Target="mailto:anh.np@altius-link.com.vn" TargetMode="External"/><Relationship Id="rId451" Type="http://schemas.openxmlformats.org/officeDocument/2006/relationships/hyperlink" Target="mailto:huong.tl@altius-link.com.vn" TargetMode="External"/><Relationship Id="rId472" Type="http://schemas.openxmlformats.org/officeDocument/2006/relationships/hyperlink" Target="mailto:thao.tp@altius-link.com.vn" TargetMode="External"/><Relationship Id="rId493" Type="http://schemas.openxmlformats.org/officeDocument/2006/relationships/hyperlink" Target="mailto:tu.nt1@altius-link.com.vn" TargetMode="External"/><Relationship Id="rId507" Type="http://schemas.openxmlformats.org/officeDocument/2006/relationships/hyperlink" Target="mailto:nguyen.nt@altius-link.com.vn" TargetMode="External"/><Relationship Id="rId528" Type="http://schemas.openxmlformats.org/officeDocument/2006/relationships/hyperlink" Target="mailto:huong.tl@altius-link.com.vn" TargetMode="External"/><Relationship Id="rId549" Type="http://schemas.openxmlformats.org/officeDocument/2006/relationships/hyperlink" Target="mailto:linh.dp1@altius-link.com.vn" TargetMode="External"/><Relationship Id="rId50" Type="http://schemas.openxmlformats.org/officeDocument/2006/relationships/hyperlink" Target="mailto:anh.np@altius-link.com.vn" TargetMode="External"/><Relationship Id="rId104" Type="http://schemas.openxmlformats.org/officeDocument/2006/relationships/hyperlink" Target="mailto:linh.dp1@altius-link.com.vn" TargetMode="External"/><Relationship Id="rId125" Type="http://schemas.openxmlformats.org/officeDocument/2006/relationships/hyperlink" Target="mailto:van.vth1@altius-link.com.vn" TargetMode="External"/><Relationship Id="rId146" Type="http://schemas.openxmlformats.org/officeDocument/2006/relationships/hyperlink" Target="mailto:bich.dt@altius-link.com.vn" TargetMode="External"/><Relationship Id="rId167" Type="http://schemas.openxmlformats.org/officeDocument/2006/relationships/hyperlink" Target="mailto:thuy.dt@altius-link.com.vn" TargetMode="External"/><Relationship Id="rId188" Type="http://schemas.openxmlformats.org/officeDocument/2006/relationships/hyperlink" Target="mailto:thang.nt@altius-link.com.vn" TargetMode="External"/><Relationship Id="rId311" Type="http://schemas.openxmlformats.org/officeDocument/2006/relationships/hyperlink" Target="mailto:thang.nt@altius-link.com.vn" TargetMode="External"/><Relationship Id="rId332" Type="http://schemas.openxmlformats.org/officeDocument/2006/relationships/hyperlink" Target="mailto:anh.np@altius-link.com.vn" TargetMode="External"/><Relationship Id="rId353" Type="http://schemas.openxmlformats.org/officeDocument/2006/relationships/hyperlink" Target="mailto:thao.tp@altius-link.com.vn" TargetMode="External"/><Relationship Id="rId374" Type="http://schemas.openxmlformats.org/officeDocument/2006/relationships/hyperlink" Target="mailto:huy.d@altius-link.com.vn" TargetMode="External"/><Relationship Id="rId395" Type="http://schemas.openxmlformats.org/officeDocument/2006/relationships/hyperlink" Target="mailto:bach.vh@altius-link.com.vn" TargetMode="External"/><Relationship Id="rId409" Type="http://schemas.openxmlformats.org/officeDocument/2006/relationships/hyperlink" Target="mailto:linh.dp1@altius-link.com.vn" TargetMode="External"/><Relationship Id="rId560" Type="http://schemas.openxmlformats.org/officeDocument/2006/relationships/hyperlink" Target="mailto:van.vth1@altius-link.com.vn" TargetMode="External"/><Relationship Id="rId581" Type="http://schemas.openxmlformats.org/officeDocument/2006/relationships/hyperlink" Target="mailto:huy.d@altius-link.com.vn" TargetMode="External"/><Relationship Id="rId71" Type="http://schemas.openxmlformats.org/officeDocument/2006/relationships/hyperlink" Target="mailto:linh.dp1@altius-link.com.vn" TargetMode="External"/><Relationship Id="rId92" Type="http://schemas.openxmlformats.org/officeDocument/2006/relationships/hyperlink" Target="mailto:thang.nt@altius-link.com.vn" TargetMode="External"/><Relationship Id="rId213" Type="http://schemas.openxmlformats.org/officeDocument/2006/relationships/hyperlink" Target="mailto:nguyen.nt@altius-link.com.vn" TargetMode="External"/><Relationship Id="rId234" Type="http://schemas.openxmlformats.org/officeDocument/2006/relationships/hyperlink" Target="mailto:thang.nt@altius-link.com.vn" TargetMode="External"/><Relationship Id="rId420" Type="http://schemas.openxmlformats.org/officeDocument/2006/relationships/hyperlink" Target="mailto:thuy.ln@altius-link.com.vn" TargetMode="External"/><Relationship Id="rId616" Type="http://schemas.openxmlformats.org/officeDocument/2006/relationships/hyperlink" Target="mailto:thao.tp@altius-link.com.vn" TargetMode="External"/><Relationship Id="rId637" Type="http://schemas.openxmlformats.org/officeDocument/2006/relationships/hyperlink" Target="mailto:van.vth1@altius-link.com.vn" TargetMode="External"/><Relationship Id="rId658" Type="http://schemas.openxmlformats.org/officeDocument/2006/relationships/hyperlink" Target="mailto:bich.dt@altius-link.com.vn" TargetMode="External"/><Relationship Id="rId2" Type="http://schemas.openxmlformats.org/officeDocument/2006/relationships/hyperlink" Target="mailto:van.vth1@altius-link.com.vn" TargetMode="External"/><Relationship Id="rId29" Type="http://schemas.openxmlformats.org/officeDocument/2006/relationships/hyperlink" Target="mailto:tu.nt1@altius-link.com.vn" TargetMode="External"/><Relationship Id="rId255" Type="http://schemas.openxmlformats.org/officeDocument/2006/relationships/hyperlink" Target="mailto:nguyen.nt@altius-link.com.vn" TargetMode="External"/><Relationship Id="rId276" Type="http://schemas.openxmlformats.org/officeDocument/2006/relationships/hyperlink" Target="mailto:bich.dt@altius-link.com.vn" TargetMode="External"/><Relationship Id="rId297" Type="http://schemas.openxmlformats.org/officeDocument/2006/relationships/hyperlink" Target="mailto:thuy.dt@altius-link.com.vn" TargetMode="External"/><Relationship Id="rId441" Type="http://schemas.openxmlformats.org/officeDocument/2006/relationships/hyperlink" Target="mailto:bich.dt@altius-link.com.vn" TargetMode="External"/><Relationship Id="rId462" Type="http://schemas.openxmlformats.org/officeDocument/2006/relationships/hyperlink" Target="mailto:huy.d@altius-link.com.vn" TargetMode="External"/><Relationship Id="rId483" Type="http://schemas.openxmlformats.org/officeDocument/2006/relationships/hyperlink" Target="mailto:bach.vh@altius-link.com.vn" TargetMode="External"/><Relationship Id="rId518" Type="http://schemas.openxmlformats.org/officeDocument/2006/relationships/hyperlink" Target="mailto:anh.np@altius-link.com.vn" TargetMode="External"/><Relationship Id="rId539" Type="http://schemas.openxmlformats.org/officeDocument/2006/relationships/hyperlink" Target="mailto:thuy.dt@altius-link.com.vn" TargetMode="External"/><Relationship Id="rId40" Type="http://schemas.openxmlformats.org/officeDocument/2006/relationships/hyperlink" Target="mailto:nguyen.nt@altius-link.com.vn" TargetMode="External"/><Relationship Id="rId115" Type="http://schemas.openxmlformats.org/officeDocument/2006/relationships/hyperlink" Target="mailto:anh.np@altius-link.com.vn" TargetMode="External"/><Relationship Id="rId136" Type="http://schemas.openxmlformats.org/officeDocument/2006/relationships/hyperlink" Target="mailto:huong.tl@altius-link.com.vn" TargetMode="External"/><Relationship Id="rId157" Type="http://schemas.openxmlformats.org/officeDocument/2006/relationships/hyperlink" Target="mailto:van.vth1@altius-link.com.vn" TargetMode="External"/><Relationship Id="rId178" Type="http://schemas.openxmlformats.org/officeDocument/2006/relationships/hyperlink" Target="mailto:thuy.ln@altius-link.com.vn" TargetMode="External"/><Relationship Id="rId301" Type="http://schemas.openxmlformats.org/officeDocument/2006/relationships/hyperlink" Target="mailto:thuy.ln@altius-link.com.vn" TargetMode="External"/><Relationship Id="rId322" Type="http://schemas.openxmlformats.org/officeDocument/2006/relationships/hyperlink" Target="mailto:huy.d@altius-link.com.vn" TargetMode="External"/><Relationship Id="rId343" Type="http://schemas.openxmlformats.org/officeDocument/2006/relationships/hyperlink" Target="mailto:huong.tl@altius-link.com.vn" TargetMode="External"/><Relationship Id="rId364" Type="http://schemas.openxmlformats.org/officeDocument/2006/relationships/hyperlink" Target="mailto:anh.np@altius-link.com.vn" TargetMode="External"/><Relationship Id="rId550" Type="http://schemas.openxmlformats.org/officeDocument/2006/relationships/hyperlink" Target="mailto:linh.dp1@altius-link.com.vn" TargetMode="External"/><Relationship Id="rId61" Type="http://schemas.openxmlformats.org/officeDocument/2006/relationships/hyperlink" Target="mailto:huong.tl@altius-link.com.vn" TargetMode="External"/><Relationship Id="rId82" Type="http://schemas.openxmlformats.org/officeDocument/2006/relationships/hyperlink" Target="mailto:thuy.ln@altius-link.com.vn" TargetMode="External"/><Relationship Id="rId199" Type="http://schemas.openxmlformats.org/officeDocument/2006/relationships/hyperlink" Target="mailto:bach.vh@altius-link.com.vn" TargetMode="External"/><Relationship Id="rId203" Type="http://schemas.openxmlformats.org/officeDocument/2006/relationships/hyperlink" Target="mailto:bich.dt@altius-link.com.vn" TargetMode="External"/><Relationship Id="rId385" Type="http://schemas.openxmlformats.org/officeDocument/2006/relationships/hyperlink" Target="mailto:van.vth1@altius-link.com.vn" TargetMode="External"/><Relationship Id="rId571" Type="http://schemas.openxmlformats.org/officeDocument/2006/relationships/hyperlink" Target="mailto:thuy.ln@altius-link.com.vn" TargetMode="External"/><Relationship Id="rId592" Type="http://schemas.openxmlformats.org/officeDocument/2006/relationships/hyperlink" Target="mailto:bich.dt@altius-link.com.vn" TargetMode="External"/><Relationship Id="rId606" Type="http://schemas.openxmlformats.org/officeDocument/2006/relationships/hyperlink" Target="mailto:nguyen.nt@altius-link.com.vn" TargetMode="External"/><Relationship Id="rId627" Type="http://schemas.openxmlformats.org/officeDocument/2006/relationships/hyperlink" Target="mailto:thuy.dt@altius-link.com.vn" TargetMode="External"/><Relationship Id="rId648" Type="http://schemas.openxmlformats.org/officeDocument/2006/relationships/hyperlink" Target="mailto:bach.vh@altius-link.com.vn" TargetMode="External"/><Relationship Id="rId669" Type="http://schemas.openxmlformats.org/officeDocument/2006/relationships/hyperlink" Target="mailto:nguyen.nt@altius-link.com.vn" TargetMode="External"/><Relationship Id="rId19" Type="http://schemas.openxmlformats.org/officeDocument/2006/relationships/hyperlink" Target="mailto:thuy.dt@altius-link.com.vn" TargetMode="External"/><Relationship Id="rId224" Type="http://schemas.openxmlformats.org/officeDocument/2006/relationships/hyperlink" Target="mailto:ly.ntk1@altius-link.com.vn" TargetMode="External"/><Relationship Id="rId245" Type="http://schemas.openxmlformats.org/officeDocument/2006/relationships/hyperlink" Target="mailto:tu.nt1@altius-link.com.vn" TargetMode="External"/><Relationship Id="rId266" Type="http://schemas.openxmlformats.org/officeDocument/2006/relationships/hyperlink" Target="mailto:linh.dp1@altius" TargetMode="External"/><Relationship Id="rId287" Type="http://schemas.openxmlformats.org/officeDocument/2006/relationships/hyperlink" Target="mailto:anh.np@altius-link.com.vn" TargetMode="External"/><Relationship Id="rId410" Type="http://schemas.openxmlformats.org/officeDocument/2006/relationships/hyperlink" Target="mailto:linh.dp1@altius-link.com.vn" TargetMode="External"/><Relationship Id="rId431" Type="http://schemas.openxmlformats.org/officeDocument/2006/relationships/hyperlink" Target="mailto:van.vth1@altius-link.com.vn" TargetMode="External"/><Relationship Id="rId452" Type="http://schemas.openxmlformats.org/officeDocument/2006/relationships/hyperlink" Target="mailto:huong.tl@altius-link.com.vn" TargetMode="External"/><Relationship Id="rId473" Type="http://schemas.openxmlformats.org/officeDocument/2006/relationships/hyperlink" Target="mailto:thao.tp@altius-link.com.vn" TargetMode="External"/><Relationship Id="rId494" Type="http://schemas.openxmlformats.org/officeDocument/2006/relationships/hyperlink" Target="mailto:tu.nt1@altius-link.com.vn" TargetMode="External"/><Relationship Id="rId508" Type="http://schemas.openxmlformats.org/officeDocument/2006/relationships/hyperlink" Target="mailto:nguyen.nt@altius-link.com.vn" TargetMode="External"/><Relationship Id="rId529" Type="http://schemas.openxmlformats.org/officeDocument/2006/relationships/hyperlink" Target="mailto:huong.tl@altius-link.com.vn" TargetMode="External"/><Relationship Id="rId30" Type="http://schemas.openxmlformats.org/officeDocument/2006/relationships/hyperlink" Target="mailto:tu.nt1@altius-link.com.vn" TargetMode="External"/><Relationship Id="rId105" Type="http://schemas.openxmlformats.org/officeDocument/2006/relationships/hyperlink" Target="mailto:linh.dp1@altius-link.com.vn" TargetMode="External"/><Relationship Id="rId126" Type="http://schemas.openxmlformats.org/officeDocument/2006/relationships/hyperlink" Target="mailto:van.vth1@altius-link.com.vn" TargetMode="External"/><Relationship Id="rId147" Type="http://schemas.openxmlformats.org/officeDocument/2006/relationships/hyperlink" Target="mailto:thao.tp@altius-link.com.vn" TargetMode="External"/><Relationship Id="rId168" Type="http://schemas.openxmlformats.org/officeDocument/2006/relationships/hyperlink" Target="mailto:thuy.dt@altius-link.com.vn" TargetMode="External"/><Relationship Id="rId312" Type="http://schemas.openxmlformats.org/officeDocument/2006/relationships/hyperlink" Target="mailto:thang.nt@altius-link.com.vn" TargetMode="External"/><Relationship Id="rId333" Type="http://schemas.openxmlformats.org/officeDocument/2006/relationships/hyperlink" Target="mailto:bach.vh@altius-link.com.vn" TargetMode="External"/><Relationship Id="rId354" Type="http://schemas.openxmlformats.org/officeDocument/2006/relationships/hyperlink" Target="mailto:thao.tp@altius-link.com.vn" TargetMode="External"/><Relationship Id="rId540" Type="http://schemas.openxmlformats.org/officeDocument/2006/relationships/hyperlink" Target="mailto:thuy.dt@altius-link.com.vn" TargetMode="External"/><Relationship Id="rId51" Type="http://schemas.openxmlformats.org/officeDocument/2006/relationships/hyperlink" Target="mailto:anh.np@altius-link.com.vn" TargetMode="External"/><Relationship Id="rId72" Type="http://schemas.openxmlformats.org/officeDocument/2006/relationships/hyperlink" Target="mailto:linh.dp1@altius-link.com.vn" TargetMode="External"/><Relationship Id="rId93" Type="http://schemas.openxmlformats.org/officeDocument/2006/relationships/hyperlink" Target="mailto:thang.nt@altius-link.com.vn" TargetMode="External"/><Relationship Id="rId189" Type="http://schemas.openxmlformats.org/officeDocument/2006/relationships/hyperlink" Target="mailto:thang.nt@altius-link.com.vn" TargetMode="External"/><Relationship Id="rId375" Type="http://schemas.openxmlformats.org/officeDocument/2006/relationships/hyperlink" Target="mailto:long.lv@altius-link.com.vn" TargetMode="External"/><Relationship Id="rId396" Type="http://schemas.openxmlformats.org/officeDocument/2006/relationships/hyperlink" Target="mailto:bach.vh@altius-link.com.vn" TargetMode="External"/><Relationship Id="rId561" Type="http://schemas.openxmlformats.org/officeDocument/2006/relationships/hyperlink" Target="mailto:van.vth1@altius-link.com.vn" TargetMode="External"/><Relationship Id="rId582" Type="http://schemas.openxmlformats.org/officeDocument/2006/relationships/hyperlink" Target="mailto:huy.d@altius-link.com.vn" TargetMode="External"/><Relationship Id="rId617" Type="http://schemas.openxmlformats.org/officeDocument/2006/relationships/hyperlink" Target="mailto:thao.tp@altius-link.com.vn" TargetMode="External"/><Relationship Id="rId638" Type="http://schemas.openxmlformats.org/officeDocument/2006/relationships/hyperlink" Target="mailto:van.vth1@altius-link.com.vn" TargetMode="External"/><Relationship Id="rId659" Type="http://schemas.openxmlformats.org/officeDocument/2006/relationships/hyperlink" Target="mailto:bich.dt@altius-link.com.vn" TargetMode="External"/><Relationship Id="rId3" Type="http://schemas.openxmlformats.org/officeDocument/2006/relationships/hyperlink" Target="mailto:van.vth1@altius-link.com.vn" TargetMode="External"/><Relationship Id="rId214" Type="http://schemas.openxmlformats.org/officeDocument/2006/relationships/hyperlink" Target="mailto:nguyen.nt@altius-link.com.vn" TargetMode="External"/><Relationship Id="rId235" Type="http://schemas.openxmlformats.org/officeDocument/2006/relationships/hyperlink" Target="mailto:huy.d@altius-link.com.vn" TargetMode="External"/><Relationship Id="rId256" Type="http://schemas.openxmlformats.org/officeDocument/2006/relationships/hyperlink" Target="mailto:nguyen.nt@altius-link.com.vn" TargetMode="External"/><Relationship Id="rId277" Type="http://schemas.openxmlformats.org/officeDocument/2006/relationships/hyperlink" Target="mailto:bich.dt@altius-link.com.vn" TargetMode="External"/><Relationship Id="rId298" Type="http://schemas.openxmlformats.org/officeDocument/2006/relationships/hyperlink" Target="mailto:thuy.dt@altius-link.com.vn" TargetMode="External"/><Relationship Id="rId400" Type="http://schemas.openxmlformats.org/officeDocument/2006/relationships/hyperlink" Target="mailto:thang.nt@altius-link.com.vn" TargetMode="External"/><Relationship Id="rId421" Type="http://schemas.openxmlformats.org/officeDocument/2006/relationships/hyperlink" Target="mailto:thuy.ln@altius-link.com.vn" TargetMode="External"/><Relationship Id="rId442" Type="http://schemas.openxmlformats.org/officeDocument/2006/relationships/hyperlink" Target="mailto:bich.dt@altius-link.com.vn" TargetMode="External"/><Relationship Id="rId463" Type="http://schemas.openxmlformats.org/officeDocument/2006/relationships/hyperlink" Target="mailto:thuy.dt@altius-link.com.vn" TargetMode="External"/><Relationship Id="rId484" Type="http://schemas.openxmlformats.org/officeDocument/2006/relationships/hyperlink" Target="mailto:bach.vh@altius-link.com.vn" TargetMode="External"/><Relationship Id="rId519" Type="http://schemas.openxmlformats.org/officeDocument/2006/relationships/hyperlink" Target="mailto:huy.d@altius-link.com.vn" TargetMode="External"/><Relationship Id="rId116" Type="http://schemas.openxmlformats.org/officeDocument/2006/relationships/hyperlink" Target="mailto:anh.np@altius-link.com.vn" TargetMode="External"/><Relationship Id="rId137" Type="http://schemas.openxmlformats.org/officeDocument/2006/relationships/hyperlink" Target="mailto:huong.tl@altius-link.com.vn" TargetMode="External"/><Relationship Id="rId158" Type="http://schemas.openxmlformats.org/officeDocument/2006/relationships/hyperlink" Target="mailto:van.vth1@altius-link.com.vn" TargetMode="External"/><Relationship Id="rId302" Type="http://schemas.openxmlformats.org/officeDocument/2006/relationships/hyperlink" Target="mailto:thuy.ln@altius-link.com.vn" TargetMode="External"/><Relationship Id="rId323" Type="http://schemas.openxmlformats.org/officeDocument/2006/relationships/hyperlink" Target="mailto:huy.d@altius-link.com.vn" TargetMode="External"/><Relationship Id="rId344" Type="http://schemas.openxmlformats.org/officeDocument/2006/relationships/hyperlink" Target="mailto:huong.tl@altius-link.com.vn" TargetMode="External"/><Relationship Id="rId530" Type="http://schemas.openxmlformats.org/officeDocument/2006/relationships/hyperlink" Target="mailto:huong.tl@altius-link.com.vn" TargetMode="External"/><Relationship Id="rId20" Type="http://schemas.openxmlformats.org/officeDocument/2006/relationships/hyperlink" Target="mailto:thuy.dt@altius-link.com.vn" TargetMode="External"/><Relationship Id="rId41" Type="http://schemas.openxmlformats.org/officeDocument/2006/relationships/hyperlink" Target="mailto:bach.vh@altius-link.com.vn" TargetMode="External"/><Relationship Id="rId62" Type="http://schemas.openxmlformats.org/officeDocument/2006/relationships/hyperlink" Target="mailto:huong.tl@altius-link.com.vn" TargetMode="External"/><Relationship Id="rId83" Type="http://schemas.openxmlformats.org/officeDocument/2006/relationships/hyperlink" Target="mailto:thuy.ln@altius-link.com.vn" TargetMode="External"/><Relationship Id="rId179" Type="http://schemas.openxmlformats.org/officeDocument/2006/relationships/hyperlink" Target="mailto:thao.tp@altius-link.com.vn" TargetMode="External"/><Relationship Id="rId365" Type="http://schemas.openxmlformats.org/officeDocument/2006/relationships/hyperlink" Target="mailto:huong.tl@altius-link.com.vn" TargetMode="External"/><Relationship Id="rId386" Type="http://schemas.openxmlformats.org/officeDocument/2006/relationships/hyperlink" Target="mailto:van.vth1@altius-link.com.vn" TargetMode="External"/><Relationship Id="rId551" Type="http://schemas.openxmlformats.org/officeDocument/2006/relationships/hyperlink" Target="mailto:linh.dp1@altius-link.com.vn" TargetMode="External"/><Relationship Id="rId572" Type="http://schemas.openxmlformats.org/officeDocument/2006/relationships/hyperlink" Target="mailto:thuy.ln@altius-link.com.vn" TargetMode="External"/><Relationship Id="rId593" Type="http://schemas.openxmlformats.org/officeDocument/2006/relationships/hyperlink" Target="mailto:linh.dp1@altius-link.com.vn" TargetMode="External"/><Relationship Id="rId607" Type="http://schemas.openxmlformats.org/officeDocument/2006/relationships/hyperlink" Target="mailto:nguyen.nt@altius-link.com.vn" TargetMode="External"/><Relationship Id="rId628" Type="http://schemas.openxmlformats.org/officeDocument/2006/relationships/hyperlink" Target="mailto:thao.tp@altius-link.com.vn" TargetMode="External"/><Relationship Id="rId649" Type="http://schemas.openxmlformats.org/officeDocument/2006/relationships/hyperlink" Target="mailto:bach.vh@altius-link.com.vn" TargetMode="External"/><Relationship Id="rId190" Type="http://schemas.openxmlformats.org/officeDocument/2006/relationships/hyperlink" Target="mailto:thang.nt@altius-link.com.vn" TargetMode="External"/><Relationship Id="rId204" Type="http://schemas.openxmlformats.org/officeDocument/2006/relationships/hyperlink" Target="mailto:bich.dt@altius-link.com.vn" TargetMode="External"/><Relationship Id="rId225" Type="http://schemas.openxmlformats.org/officeDocument/2006/relationships/hyperlink" Target="mailto:ly.ntk1@altius-link.com.vn" TargetMode="External"/><Relationship Id="rId246" Type="http://schemas.openxmlformats.org/officeDocument/2006/relationships/hyperlink" Target="mailto:tu.nt1@altius-link.com.vn" TargetMode="External"/><Relationship Id="rId267" Type="http://schemas.openxmlformats.org/officeDocument/2006/relationships/hyperlink" Target="mailto:linh.dp1@altius" TargetMode="External"/><Relationship Id="rId288" Type="http://schemas.openxmlformats.org/officeDocument/2006/relationships/hyperlink" Target="mailto:anh.np@altius-link.com.vn" TargetMode="External"/><Relationship Id="rId411" Type="http://schemas.openxmlformats.org/officeDocument/2006/relationships/hyperlink" Target="mailto:linh.dp1@altius-link.com.vn" TargetMode="External"/><Relationship Id="rId432" Type="http://schemas.openxmlformats.org/officeDocument/2006/relationships/hyperlink" Target="mailto:van.vth1@altius-link.com.vn" TargetMode="External"/><Relationship Id="rId453" Type="http://schemas.openxmlformats.org/officeDocument/2006/relationships/hyperlink" Target="mailto:huong.tl@altius-link.com.vn" TargetMode="External"/><Relationship Id="rId474" Type="http://schemas.openxmlformats.org/officeDocument/2006/relationships/hyperlink" Target="mailto:thao.tp@altius-link.com.vn" TargetMode="External"/><Relationship Id="rId509" Type="http://schemas.openxmlformats.org/officeDocument/2006/relationships/hyperlink" Target="mailto:nguyen.nt@altius-link.com.vn" TargetMode="External"/><Relationship Id="rId660" Type="http://schemas.openxmlformats.org/officeDocument/2006/relationships/hyperlink" Target="mailto:bich.dt@altius-link.com.vn" TargetMode="External"/><Relationship Id="rId106" Type="http://schemas.openxmlformats.org/officeDocument/2006/relationships/hyperlink" Target="mailto:bach.vh@altius-link.com.vn" TargetMode="External"/><Relationship Id="rId127" Type="http://schemas.openxmlformats.org/officeDocument/2006/relationships/hyperlink" Target="mailto:van.vth1@altius-link.com.vn" TargetMode="External"/><Relationship Id="rId313" Type="http://schemas.openxmlformats.org/officeDocument/2006/relationships/hyperlink" Target="mailto:thang.nt@altius-link.com.vn" TargetMode="External"/><Relationship Id="rId495" Type="http://schemas.openxmlformats.org/officeDocument/2006/relationships/hyperlink" Target="mailto:thuy.ln@altius-link.com.vn" TargetMode="External"/><Relationship Id="rId10" Type="http://schemas.openxmlformats.org/officeDocument/2006/relationships/hyperlink" Target="mailto:anh.np@altius-link.com.vn" TargetMode="External"/><Relationship Id="rId31" Type="http://schemas.openxmlformats.org/officeDocument/2006/relationships/hyperlink" Target="mailto:tu.nt1@altius-link.com.vn" TargetMode="External"/><Relationship Id="rId52" Type="http://schemas.openxmlformats.org/officeDocument/2006/relationships/hyperlink" Target="mailto:anh.np@altius-link.com.vn" TargetMode="External"/><Relationship Id="rId73" Type="http://schemas.openxmlformats.org/officeDocument/2006/relationships/hyperlink" Target="mailto:linh.dp1@altius-link.com.vn" TargetMode="External"/><Relationship Id="rId94" Type="http://schemas.openxmlformats.org/officeDocument/2006/relationships/hyperlink" Target="mailto:thang.nt@altius-link.com.vn" TargetMode="External"/><Relationship Id="rId148" Type="http://schemas.openxmlformats.org/officeDocument/2006/relationships/hyperlink" Target="mailto:thao.tp@altius-link.com.vn" TargetMode="External"/><Relationship Id="rId169" Type="http://schemas.openxmlformats.org/officeDocument/2006/relationships/hyperlink" Target="mailto:thuy.dt@altius-link.com.vn" TargetMode="External"/><Relationship Id="rId334" Type="http://schemas.openxmlformats.org/officeDocument/2006/relationships/hyperlink" Target="mailto:bach.vh@altius-link.com.vn" TargetMode="External"/><Relationship Id="rId355" Type="http://schemas.openxmlformats.org/officeDocument/2006/relationships/hyperlink" Target="mailto:thao.tp@altius-link.com.vn" TargetMode="External"/><Relationship Id="rId376" Type="http://schemas.openxmlformats.org/officeDocument/2006/relationships/hyperlink" Target="mailto:huy.d@altius-link.com.vn" TargetMode="External"/><Relationship Id="rId397" Type="http://schemas.openxmlformats.org/officeDocument/2006/relationships/hyperlink" Target="mailto:bach.vh@altius-link.com.vn" TargetMode="External"/><Relationship Id="rId520" Type="http://schemas.openxmlformats.org/officeDocument/2006/relationships/hyperlink" Target="mailto:long.lv@altius-link.com.vn" TargetMode="External"/><Relationship Id="rId541" Type="http://schemas.openxmlformats.org/officeDocument/2006/relationships/hyperlink" Target="mailto:thuy.dt@altius-link.com.vn" TargetMode="External"/><Relationship Id="rId562" Type="http://schemas.openxmlformats.org/officeDocument/2006/relationships/hyperlink" Target="mailto:van.vth1@altius-link.com.vn" TargetMode="External"/><Relationship Id="rId583" Type="http://schemas.openxmlformats.org/officeDocument/2006/relationships/hyperlink" Target="mailto:huy.d@altius-link.com.vn" TargetMode="External"/><Relationship Id="rId618" Type="http://schemas.openxmlformats.org/officeDocument/2006/relationships/hyperlink" Target="mailto:thao.tp@altius-link.com.vn" TargetMode="External"/><Relationship Id="rId639" Type="http://schemas.openxmlformats.org/officeDocument/2006/relationships/hyperlink" Target="mailto:van.vth1@altius-link.com.vn" TargetMode="External"/><Relationship Id="rId4" Type="http://schemas.openxmlformats.org/officeDocument/2006/relationships/hyperlink" Target="mailto:van.vth1@altius-link.com.vn" TargetMode="External"/><Relationship Id="rId180" Type="http://schemas.openxmlformats.org/officeDocument/2006/relationships/hyperlink" Target="mailto:thao.tp@altius-link.com.vn" TargetMode="External"/><Relationship Id="rId215" Type="http://schemas.openxmlformats.org/officeDocument/2006/relationships/hyperlink" Target="mailto:nguyen.nt@altius-link.com.vn" TargetMode="External"/><Relationship Id="rId236" Type="http://schemas.openxmlformats.org/officeDocument/2006/relationships/hyperlink" Target="mailto:long.lv@altius-link.com.vn" TargetMode="External"/><Relationship Id="rId257" Type="http://schemas.openxmlformats.org/officeDocument/2006/relationships/hyperlink" Target="mailto:nguyen.nt@altius-link.com.vn" TargetMode="External"/><Relationship Id="rId278" Type="http://schemas.openxmlformats.org/officeDocument/2006/relationships/hyperlink" Target="mailto:bich.dt@altius-link.com.vn" TargetMode="External"/><Relationship Id="rId401" Type="http://schemas.openxmlformats.org/officeDocument/2006/relationships/hyperlink" Target="mailto:thang.nt@altius-link.com.vn" TargetMode="External"/><Relationship Id="rId422" Type="http://schemas.openxmlformats.org/officeDocument/2006/relationships/hyperlink" Target="mailto:thuy.ln@altius-link.com.vn" TargetMode="External"/><Relationship Id="rId443" Type="http://schemas.openxmlformats.org/officeDocument/2006/relationships/hyperlink" Target="mailto:bich.dt@altius-link.com.vn" TargetMode="External"/><Relationship Id="rId464" Type="http://schemas.openxmlformats.org/officeDocument/2006/relationships/hyperlink" Target="mailto:thuy.dt@altius-link.com.vn" TargetMode="External"/><Relationship Id="rId650" Type="http://schemas.openxmlformats.org/officeDocument/2006/relationships/hyperlink" Target="mailto:bach.vh@altius-link.com.vn" TargetMode="External"/><Relationship Id="rId303" Type="http://schemas.openxmlformats.org/officeDocument/2006/relationships/hyperlink" Target="mailto:thuy.ln@altius-link.com.vn" TargetMode="External"/><Relationship Id="rId485" Type="http://schemas.openxmlformats.org/officeDocument/2006/relationships/hyperlink" Target="mailto:bach.vh@altius-link.com.vn" TargetMode="External"/><Relationship Id="rId42" Type="http://schemas.openxmlformats.org/officeDocument/2006/relationships/hyperlink" Target="mailto:bach.vh@altius-link.com.vn" TargetMode="External"/><Relationship Id="rId84" Type="http://schemas.openxmlformats.org/officeDocument/2006/relationships/hyperlink" Target="mailto:thuy.ln@altius-link.com.vn" TargetMode="External"/><Relationship Id="rId138" Type="http://schemas.openxmlformats.org/officeDocument/2006/relationships/hyperlink" Target="mailto:huong.tl@altius-link.com.vn" TargetMode="External"/><Relationship Id="rId345" Type="http://schemas.openxmlformats.org/officeDocument/2006/relationships/hyperlink" Target="mailto:huong.tl@altius-link.com.vn" TargetMode="External"/><Relationship Id="rId387" Type="http://schemas.openxmlformats.org/officeDocument/2006/relationships/hyperlink" Target="mailto:van.vth1@altius-link.com.vn" TargetMode="External"/><Relationship Id="rId510" Type="http://schemas.openxmlformats.org/officeDocument/2006/relationships/hyperlink" Target="mailto:nguyen.nt@altius-link.com.vn" TargetMode="External"/><Relationship Id="rId552" Type="http://schemas.openxmlformats.org/officeDocument/2006/relationships/hyperlink" Target="mailto:thao.tp@altius-link.com.vn" TargetMode="External"/><Relationship Id="rId594" Type="http://schemas.openxmlformats.org/officeDocument/2006/relationships/hyperlink" Target="mailto:linh.dp1@altius-link.com.vn" TargetMode="External"/><Relationship Id="rId608" Type="http://schemas.openxmlformats.org/officeDocument/2006/relationships/hyperlink" Target="mailto:nguyen.nt@altius-link.com.vn" TargetMode="External"/><Relationship Id="rId191" Type="http://schemas.openxmlformats.org/officeDocument/2006/relationships/hyperlink" Target="mailto:thang.nt@altius-link.com.vn" TargetMode="External"/><Relationship Id="rId205" Type="http://schemas.openxmlformats.org/officeDocument/2006/relationships/hyperlink" Target="mailto:bich.dt@altius-link.com.vn" TargetMode="External"/><Relationship Id="rId247" Type="http://schemas.openxmlformats.org/officeDocument/2006/relationships/hyperlink" Target="mailto:tu.nt1@altius-link.com.vn" TargetMode="External"/><Relationship Id="rId412" Type="http://schemas.openxmlformats.org/officeDocument/2006/relationships/hyperlink" Target="mailto:linh.dp1@altius-link.com.vn" TargetMode="External"/><Relationship Id="rId107" Type="http://schemas.openxmlformats.org/officeDocument/2006/relationships/hyperlink" Target="mailto:bach.vh@altius-link.com.vn" TargetMode="External"/><Relationship Id="rId289" Type="http://schemas.openxmlformats.org/officeDocument/2006/relationships/hyperlink" Target="mailto:anh.np@altius-link.com.vn" TargetMode="External"/><Relationship Id="rId454" Type="http://schemas.openxmlformats.org/officeDocument/2006/relationships/hyperlink" Target="mailto:huy.d@altius-link.com.vn" TargetMode="External"/><Relationship Id="rId496" Type="http://schemas.openxmlformats.org/officeDocument/2006/relationships/hyperlink" Target="mailto:thuy.ln@altius-link.com.vn" TargetMode="External"/><Relationship Id="rId661" Type="http://schemas.openxmlformats.org/officeDocument/2006/relationships/hyperlink" Target="mailto:bich.dt@altius-link.com.vn" TargetMode="External"/><Relationship Id="rId11" Type="http://schemas.openxmlformats.org/officeDocument/2006/relationships/hyperlink" Target="mailto:anh.np@altius-link.com.vn" TargetMode="External"/><Relationship Id="rId53" Type="http://schemas.openxmlformats.org/officeDocument/2006/relationships/hyperlink" Target="mailto:anh.np@altius-link.com.vn" TargetMode="External"/><Relationship Id="rId149" Type="http://schemas.openxmlformats.org/officeDocument/2006/relationships/hyperlink" Target="mailto:thao.tp@altius-link.com.vn" TargetMode="External"/><Relationship Id="rId314" Type="http://schemas.openxmlformats.org/officeDocument/2006/relationships/hyperlink" Target="mailto:thang.nt@altius-link.com.vn" TargetMode="External"/><Relationship Id="rId356" Type="http://schemas.openxmlformats.org/officeDocument/2006/relationships/hyperlink" Target="mailto:thao.tp@altius-link.com.vn" TargetMode="External"/><Relationship Id="rId398" Type="http://schemas.openxmlformats.org/officeDocument/2006/relationships/hyperlink" Target="mailto:bach.vh@altius-link.com.vn" TargetMode="External"/><Relationship Id="rId521" Type="http://schemas.openxmlformats.org/officeDocument/2006/relationships/hyperlink" Target="mailto:huy.d@altius-link.com.vn" TargetMode="External"/><Relationship Id="rId563" Type="http://schemas.openxmlformats.org/officeDocument/2006/relationships/hyperlink" Target="mailto:van.vth1@altius-link.com.vn" TargetMode="External"/><Relationship Id="rId619" Type="http://schemas.openxmlformats.org/officeDocument/2006/relationships/hyperlink" Target="mailto:thao.tp@altius-link.com.vn" TargetMode="External"/><Relationship Id="rId95" Type="http://schemas.openxmlformats.org/officeDocument/2006/relationships/hyperlink" Target="mailto:thang.nt@altius-link.com.vn" TargetMode="External"/><Relationship Id="rId160" Type="http://schemas.openxmlformats.org/officeDocument/2006/relationships/hyperlink" Target="mailto:van.vth1@altius-link.com.vn" TargetMode="External"/><Relationship Id="rId216" Type="http://schemas.openxmlformats.org/officeDocument/2006/relationships/hyperlink" Target="mailto:nguyen.nt@altius-link.com.vn" TargetMode="External"/><Relationship Id="rId423" Type="http://schemas.openxmlformats.org/officeDocument/2006/relationships/hyperlink" Target="mailto:nguyen.nt@altius-link.com.vn" TargetMode="External"/><Relationship Id="rId258" Type="http://schemas.openxmlformats.org/officeDocument/2006/relationships/hyperlink" Target="mailto:nguyen.nt@altius-link.com.vn" TargetMode="External"/><Relationship Id="rId465" Type="http://schemas.openxmlformats.org/officeDocument/2006/relationships/hyperlink" Target="mailto:thuy.dt@altius-link.com.vn" TargetMode="External"/><Relationship Id="rId630" Type="http://schemas.openxmlformats.org/officeDocument/2006/relationships/hyperlink" Target="mailto:thao.tp@altius-link.com.vn" TargetMode="External"/><Relationship Id="rId22" Type="http://schemas.openxmlformats.org/officeDocument/2006/relationships/hyperlink" Target="mailto:thuy.dt@altius-link.com.vn" TargetMode="External"/><Relationship Id="rId64" Type="http://schemas.openxmlformats.org/officeDocument/2006/relationships/hyperlink" Target="mailto:huong.tl@altius-link.com.vn" TargetMode="External"/><Relationship Id="rId118" Type="http://schemas.openxmlformats.org/officeDocument/2006/relationships/hyperlink" Target="mailto:anh.np@altius-link.com.vn" TargetMode="External"/><Relationship Id="rId325" Type="http://schemas.openxmlformats.org/officeDocument/2006/relationships/hyperlink" Target="mailto:anh.np@altius-link.com.vn" TargetMode="External"/><Relationship Id="rId367" Type="http://schemas.openxmlformats.org/officeDocument/2006/relationships/hyperlink" Target="mailto:huong.tl@altius-link.com.vn" TargetMode="External"/><Relationship Id="rId532" Type="http://schemas.openxmlformats.org/officeDocument/2006/relationships/hyperlink" Target="mailto:huong.tl@altius-link.com.vn" TargetMode="External"/><Relationship Id="rId574" Type="http://schemas.openxmlformats.org/officeDocument/2006/relationships/hyperlink" Target="mailto:thuy.ln@altius-link.com.vn" TargetMode="External"/><Relationship Id="rId171" Type="http://schemas.openxmlformats.org/officeDocument/2006/relationships/hyperlink" Target="mailto:thuy.ln@altius-link.com.vn" TargetMode="External"/><Relationship Id="rId227" Type="http://schemas.openxmlformats.org/officeDocument/2006/relationships/hyperlink" Target="mailto:thang.nt@altius-link.com.vn" TargetMode="External"/><Relationship Id="rId269" Type="http://schemas.openxmlformats.org/officeDocument/2006/relationships/hyperlink" Target="mailto:thuy.dt@altius-link.com.vn" TargetMode="External"/><Relationship Id="rId434" Type="http://schemas.openxmlformats.org/officeDocument/2006/relationships/hyperlink" Target="mailto:van.vth1@altius-link.com.vn" TargetMode="External"/><Relationship Id="rId476" Type="http://schemas.openxmlformats.org/officeDocument/2006/relationships/hyperlink" Target="mailto:thao.tp@altius-link.com.vn" TargetMode="External"/><Relationship Id="rId641" Type="http://schemas.openxmlformats.org/officeDocument/2006/relationships/hyperlink" Target="mailto:van.vth1@altius-link.com.vn" TargetMode="External"/><Relationship Id="rId33" Type="http://schemas.openxmlformats.org/officeDocument/2006/relationships/hyperlink" Target="mailto:thuy.ln@altius-link.com.vn" TargetMode="External"/><Relationship Id="rId129" Type="http://schemas.openxmlformats.org/officeDocument/2006/relationships/hyperlink" Target="mailto:van.vth1@altius-link.com.vn" TargetMode="External"/><Relationship Id="rId280" Type="http://schemas.openxmlformats.org/officeDocument/2006/relationships/hyperlink" Target="mailto:bich.dt@altius-link.com.vn" TargetMode="External"/><Relationship Id="rId336" Type="http://schemas.openxmlformats.org/officeDocument/2006/relationships/hyperlink" Target="mailto:bach.vh@altius-link.com.vn" TargetMode="External"/><Relationship Id="rId501" Type="http://schemas.openxmlformats.org/officeDocument/2006/relationships/hyperlink" Target="mailto:thuy.ln@altius-link.com.vn" TargetMode="External"/><Relationship Id="rId543" Type="http://schemas.openxmlformats.org/officeDocument/2006/relationships/hyperlink" Target="mailto:thuy.dt@altius-link.com.vn" TargetMode="External"/><Relationship Id="rId75" Type="http://schemas.openxmlformats.org/officeDocument/2006/relationships/hyperlink" Target="mailto:thao.tp@altius-link.com.vn" TargetMode="External"/><Relationship Id="rId140" Type="http://schemas.openxmlformats.org/officeDocument/2006/relationships/hyperlink" Target="mailto:bich.dt@altius-link.com.vn" TargetMode="External"/><Relationship Id="rId182" Type="http://schemas.openxmlformats.org/officeDocument/2006/relationships/hyperlink" Target="mailto:thao.tp@altius-link.com.vn" TargetMode="External"/><Relationship Id="rId378" Type="http://schemas.openxmlformats.org/officeDocument/2006/relationships/hyperlink" Target="mailto:huy.d@altius-link.com.vn" TargetMode="External"/><Relationship Id="rId403" Type="http://schemas.openxmlformats.org/officeDocument/2006/relationships/hyperlink" Target="mailto:thang.nt@altius-link.com.vn" TargetMode="External"/><Relationship Id="rId585" Type="http://schemas.openxmlformats.org/officeDocument/2006/relationships/hyperlink" Target="mailto:bich.dt@altius-link.com.vn" TargetMode="External"/><Relationship Id="rId6" Type="http://schemas.openxmlformats.org/officeDocument/2006/relationships/hyperlink" Target="mailto:van.vth1@altius-link.com.vn" TargetMode="External"/><Relationship Id="rId238" Type="http://schemas.openxmlformats.org/officeDocument/2006/relationships/hyperlink" Target="mailto:huy.d@altius-link.com.vn" TargetMode="External"/><Relationship Id="rId445" Type="http://schemas.openxmlformats.org/officeDocument/2006/relationships/hyperlink" Target="mailto:bich.dt@altius-link.com.vn" TargetMode="External"/><Relationship Id="rId487" Type="http://schemas.openxmlformats.org/officeDocument/2006/relationships/hyperlink" Target="mailto:tu.nt1@altius-link.com.vn" TargetMode="External"/><Relationship Id="rId610" Type="http://schemas.openxmlformats.org/officeDocument/2006/relationships/hyperlink" Target="mailto:nguyen.nt@altius-link.com.vn" TargetMode="External"/><Relationship Id="rId652" Type="http://schemas.openxmlformats.org/officeDocument/2006/relationships/hyperlink" Target="mailto:ly.ntk1@altius-link.com.vn" TargetMode="External"/><Relationship Id="rId291" Type="http://schemas.openxmlformats.org/officeDocument/2006/relationships/hyperlink" Target="mailto:anh.np@altius-link.com.vn" TargetMode="External"/><Relationship Id="rId305" Type="http://schemas.openxmlformats.org/officeDocument/2006/relationships/hyperlink" Target="mailto:thuy.ln@altius-link.com.vn" TargetMode="External"/><Relationship Id="rId347" Type="http://schemas.openxmlformats.org/officeDocument/2006/relationships/hyperlink" Target="mailto:huong.tl@altius-link.com.vn" TargetMode="External"/><Relationship Id="rId512" Type="http://schemas.openxmlformats.org/officeDocument/2006/relationships/hyperlink" Target="mailto:anh.np@altius-link.com.vn" TargetMode="External"/><Relationship Id="rId44" Type="http://schemas.openxmlformats.org/officeDocument/2006/relationships/hyperlink" Target="mailto:bach.vh@altius-link.com.vn" TargetMode="External"/><Relationship Id="rId86" Type="http://schemas.openxmlformats.org/officeDocument/2006/relationships/hyperlink" Target="mailto:thuy.ln@altius-link.com.vn" TargetMode="External"/><Relationship Id="rId151" Type="http://schemas.openxmlformats.org/officeDocument/2006/relationships/hyperlink" Target="mailto:thao.tp@altius-link.com.vn" TargetMode="External"/><Relationship Id="rId389" Type="http://schemas.openxmlformats.org/officeDocument/2006/relationships/hyperlink" Target="mailto:van.vth1@altius-link.com.vn" TargetMode="External"/><Relationship Id="rId554" Type="http://schemas.openxmlformats.org/officeDocument/2006/relationships/hyperlink" Target="mailto:thao.tp@altius-link.com.vn" TargetMode="External"/><Relationship Id="rId596" Type="http://schemas.openxmlformats.org/officeDocument/2006/relationships/hyperlink" Target="mailto:linh.dp1@altius-link.com.vn" TargetMode="External"/><Relationship Id="rId193" Type="http://schemas.openxmlformats.org/officeDocument/2006/relationships/hyperlink" Target="mailto:thang.nt@altius-link.com.vn" TargetMode="External"/><Relationship Id="rId207" Type="http://schemas.openxmlformats.org/officeDocument/2006/relationships/hyperlink" Target="mailto:bich.dt@altius-link.com.vn" TargetMode="External"/><Relationship Id="rId249" Type="http://schemas.openxmlformats.org/officeDocument/2006/relationships/hyperlink" Target="mailto:tu.nt1@altius-link.com.vn" TargetMode="External"/><Relationship Id="rId414" Type="http://schemas.openxmlformats.org/officeDocument/2006/relationships/hyperlink" Target="mailto:linh.dp1@altius-link.com.vn" TargetMode="External"/><Relationship Id="rId456" Type="http://schemas.openxmlformats.org/officeDocument/2006/relationships/hyperlink" Target="mailto:huy.d@altius-link.com.vn" TargetMode="External"/><Relationship Id="rId498" Type="http://schemas.openxmlformats.org/officeDocument/2006/relationships/hyperlink" Target="mailto:thuy.ln@altius-link.com.vn" TargetMode="External"/><Relationship Id="rId621" Type="http://schemas.openxmlformats.org/officeDocument/2006/relationships/hyperlink" Target="mailto:thuy.dt@altius-link.com.vn" TargetMode="External"/><Relationship Id="rId663" Type="http://schemas.openxmlformats.org/officeDocument/2006/relationships/hyperlink" Target="mailto:nguyen.nt@altius-link.com.vn" TargetMode="External"/><Relationship Id="rId13" Type="http://schemas.openxmlformats.org/officeDocument/2006/relationships/hyperlink" Target="mailto:anh.np@altius-link.com.vn" TargetMode="External"/><Relationship Id="rId109" Type="http://schemas.openxmlformats.org/officeDocument/2006/relationships/hyperlink" Target="mailto:bach.vh@altius-link.com.vn" TargetMode="External"/><Relationship Id="rId260" Type="http://schemas.openxmlformats.org/officeDocument/2006/relationships/hyperlink" Target="mailto:linh.dp1@altius" TargetMode="External"/><Relationship Id="rId316" Type="http://schemas.openxmlformats.org/officeDocument/2006/relationships/hyperlink" Target="mailto:huy.d@altius-link.com.vn" TargetMode="External"/><Relationship Id="rId523" Type="http://schemas.openxmlformats.org/officeDocument/2006/relationships/hyperlink" Target="mailto:huy.d@altius-link.com.vn" TargetMode="External"/><Relationship Id="rId55" Type="http://schemas.openxmlformats.org/officeDocument/2006/relationships/hyperlink" Target="mailto:anh.np@altius-link.com.vn" TargetMode="External"/><Relationship Id="rId97" Type="http://schemas.openxmlformats.org/officeDocument/2006/relationships/hyperlink" Target="mailto:thang.nt@altius-link.com.vn" TargetMode="External"/><Relationship Id="rId120" Type="http://schemas.openxmlformats.org/officeDocument/2006/relationships/hyperlink" Target="mailto:anh.np@altius-link.com.vn" TargetMode="External"/><Relationship Id="rId358" Type="http://schemas.openxmlformats.org/officeDocument/2006/relationships/hyperlink" Target="mailto:anh.np@altius-link.com.vn" TargetMode="External"/><Relationship Id="rId565" Type="http://schemas.openxmlformats.org/officeDocument/2006/relationships/hyperlink" Target="mailto:van.vth1@altius-link.com.vn" TargetMode="External"/><Relationship Id="rId162" Type="http://schemas.openxmlformats.org/officeDocument/2006/relationships/hyperlink" Target="mailto:van.vth1@altius-link.com.vn" TargetMode="External"/><Relationship Id="rId218" Type="http://schemas.openxmlformats.org/officeDocument/2006/relationships/hyperlink" Target="mailto:nguyen.nt@altius-link.com.vn" TargetMode="External"/><Relationship Id="rId425" Type="http://schemas.openxmlformats.org/officeDocument/2006/relationships/hyperlink" Target="mailto:nguyen.nt@altius-link.com.vn" TargetMode="External"/><Relationship Id="rId467" Type="http://schemas.openxmlformats.org/officeDocument/2006/relationships/hyperlink" Target="mailto:thuy.dt@altius-link.com.vn" TargetMode="External"/><Relationship Id="rId632" Type="http://schemas.openxmlformats.org/officeDocument/2006/relationships/hyperlink" Target="mailto:thao.tp@altius-link.com.vn" TargetMode="External"/><Relationship Id="rId271" Type="http://schemas.openxmlformats.org/officeDocument/2006/relationships/hyperlink" Target="mailto:thuy.dt@altius-link.com.vn" TargetMode="External"/><Relationship Id="rId24" Type="http://schemas.openxmlformats.org/officeDocument/2006/relationships/hyperlink" Target="mailto:thuy.dt@altius-link.com.vn" TargetMode="External"/><Relationship Id="rId66" Type="http://schemas.openxmlformats.org/officeDocument/2006/relationships/hyperlink" Target="mailto:linh.dp1@altius-link.com.vn" TargetMode="External"/><Relationship Id="rId131" Type="http://schemas.openxmlformats.org/officeDocument/2006/relationships/hyperlink" Target="mailto:huong.tl@altius-link.com.vn" TargetMode="External"/><Relationship Id="rId327" Type="http://schemas.openxmlformats.org/officeDocument/2006/relationships/hyperlink" Target="mailto:anh.np@altius-link.com.vn" TargetMode="External"/><Relationship Id="rId369" Type="http://schemas.openxmlformats.org/officeDocument/2006/relationships/hyperlink" Target="mailto:huong.tl@altius-link.com.vn" TargetMode="External"/><Relationship Id="rId534" Type="http://schemas.openxmlformats.org/officeDocument/2006/relationships/hyperlink" Target="mailto:huong.tl@altius-link.com.vn" TargetMode="External"/><Relationship Id="rId576" Type="http://schemas.openxmlformats.org/officeDocument/2006/relationships/hyperlink" Target="mailto:huy.d@altius-link.com.vn" TargetMode="External"/><Relationship Id="rId173" Type="http://schemas.openxmlformats.org/officeDocument/2006/relationships/hyperlink" Target="mailto:thuy.ln@altius-link.com.vn" TargetMode="External"/><Relationship Id="rId229" Type="http://schemas.openxmlformats.org/officeDocument/2006/relationships/hyperlink" Target="mailto:thang.nt@altius-link.com.vn" TargetMode="External"/><Relationship Id="rId380" Type="http://schemas.openxmlformats.org/officeDocument/2006/relationships/hyperlink" Target="mailto:huy.d@altius-link.com.vn" TargetMode="External"/><Relationship Id="rId436" Type="http://schemas.openxmlformats.org/officeDocument/2006/relationships/hyperlink" Target="mailto:van.vth1@altius-link.com.vn" TargetMode="External"/><Relationship Id="rId601" Type="http://schemas.openxmlformats.org/officeDocument/2006/relationships/hyperlink" Target="mailto:ly.ntk1@altius-link.com.vn" TargetMode="External"/><Relationship Id="rId643" Type="http://schemas.openxmlformats.org/officeDocument/2006/relationships/hyperlink" Target="mailto:van.vth1@altius-link.com.vn" TargetMode="External"/><Relationship Id="rId240" Type="http://schemas.openxmlformats.org/officeDocument/2006/relationships/hyperlink" Target="mailto:huy.d@altius-link.com.vn" TargetMode="External"/><Relationship Id="rId478" Type="http://schemas.openxmlformats.org/officeDocument/2006/relationships/hyperlink" Target="mailto:thao.tp@altius-link.com.vn" TargetMode="External"/><Relationship Id="rId35" Type="http://schemas.openxmlformats.org/officeDocument/2006/relationships/hyperlink" Target="mailto:thuy.ln@altius-link.com.vn" TargetMode="External"/><Relationship Id="rId77" Type="http://schemas.openxmlformats.org/officeDocument/2006/relationships/hyperlink" Target="mailto:thao.tp@altius-link.com.vn" TargetMode="External"/><Relationship Id="rId100" Type="http://schemas.openxmlformats.org/officeDocument/2006/relationships/hyperlink" Target="mailto:linh.dp1@altius-link.com.vn" TargetMode="External"/><Relationship Id="rId282" Type="http://schemas.openxmlformats.org/officeDocument/2006/relationships/hyperlink" Target="mailto:bich.dt@altius-link.com.vn" TargetMode="External"/><Relationship Id="rId338" Type="http://schemas.openxmlformats.org/officeDocument/2006/relationships/hyperlink" Target="mailto:bach.vh@altius-link.com.vn" TargetMode="External"/><Relationship Id="rId503" Type="http://schemas.openxmlformats.org/officeDocument/2006/relationships/hyperlink" Target="mailto:nguyen.nt@altius-link.com.vn" TargetMode="External"/><Relationship Id="rId545" Type="http://schemas.openxmlformats.org/officeDocument/2006/relationships/hyperlink" Target="mailto:linh.dp1@altius-link.com.vn" TargetMode="External"/><Relationship Id="rId587" Type="http://schemas.openxmlformats.org/officeDocument/2006/relationships/hyperlink" Target="mailto:bich.dt@altius-link.com.vn" TargetMode="External"/><Relationship Id="rId8" Type="http://schemas.openxmlformats.org/officeDocument/2006/relationships/hyperlink" Target="mailto:van.vth1@altius-link.com.vn" TargetMode="External"/><Relationship Id="rId142" Type="http://schemas.openxmlformats.org/officeDocument/2006/relationships/hyperlink" Target="mailto:bich.dt@altius-link.com.vn" TargetMode="External"/><Relationship Id="rId184" Type="http://schemas.openxmlformats.org/officeDocument/2006/relationships/hyperlink" Target="mailto:thao.tp@altius-link.com.vn" TargetMode="External"/><Relationship Id="rId391" Type="http://schemas.openxmlformats.org/officeDocument/2006/relationships/hyperlink" Target="mailto:bach.vh@altius-link.com.vn" TargetMode="External"/><Relationship Id="rId405" Type="http://schemas.openxmlformats.org/officeDocument/2006/relationships/hyperlink" Target="mailto:thang.nt@altius-link.com.vn" TargetMode="External"/><Relationship Id="rId447" Type="http://schemas.openxmlformats.org/officeDocument/2006/relationships/hyperlink" Target="mailto:huong.tl@altius-link.com.vn" TargetMode="External"/><Relationship Id="rId612" Type="http://schemas.openxmlformats.org/officeDocument/2006/relationships/hyperlink" Target="mailto:thao.tp@altius-link.com.vn" TargetMode="External"/><Relationship Id="rId251" Type="http://schemas.openxmlformats.org/officeDocument/2006/relationships/hyperlink" Target="mailto:tu.nt1@altius-link.com.vn" TargetMode="External"/><Relationship Id="rId489" Type="http://schemas.openxmlformats.org/officeDocument/2006/relationships/hyperlink" Target="mailto:tu.nt1@altius-link.com.vn" TargetMode="External"/><Relationship Id="rId654" Type="http://schemas.openxmlformats.org/officeDocument/2006/relationships/hyperlink" Target="mailto:bich.dt@altius-link.com.vn" TargetMode="External"/><Relationship Id="rId46" Type="http://schemas.openxmlformats.org/officeDocument/2006/relationships/hyperlink" Target="mailto:bach.vh@altius-link.com.vn" TargetMode="External"/><Relationship Id="rId293" Type="http://schemas.openxmlformats.org/officeDocument/2006/relationships/hyperlink" Target="mailto:thuy.dt@altius-link.com.vn" TargetMode="External"/><Relationship Id="rId307" Type="http://schemas.openxmlformats.org/officeDocument/2006/relationships/hyperlink" Target="mailto:thuy.ln@altius-link.com.vn" TargetMode="External"/><Relationship Id="rId349" Type="http://schemas.openxmlformats.org/officeDocument/2006/relationships/hyperlink" Target="mailto:thao.tp@altius-link.com.vn" TargetMode="External"/><Relationship Id="rId514" Type="http://schemas.openxmlformats.org/officeDocument/2006/relationships/hyperlink" Target="mailto:anh.np@altius-link.com.vn" TargetMode="External"/><Relationship Id="rId556" Type="http://schemas.openxmlformats.org/officeDocument/2006/relationships/hyperlink" Target="mailto:thao.tp@altius-link.com.vn" TargetMode="External"/><Relationship Id="rId88" Type="http://schemas.openxmlformats.org/officeDocument/2006/relationships/hyperlink" Target="mailto:thuy.ln@altius-link.com.vn" TargetMode="External"/><Relationship Id="rId111" Type="http://schemas.openxmlformats.org/officeDocument/2006/relationships/hyperlink" Target="mailto:bach.vh@altius-link.com.vn" TargetMode="External"/><Relationship Id="rId153" Type="http://schemas.openxmlformats.org/officeDocument/2006/relationships/hyperlink" Target="mailto:thao.tp@altius-link.com.vn" TargetMode="External"/><Relationship Id="rId195" Type="http://schemas.openxmlformats.org/officeDocument/2006/relationships/hyperlink" Target="mailto:bach.vh@altius-link.com.vn" TargetMode="External"/><Relationship Id="rId209" Type="http://schemas.openxmlformats.org/officeDocument/2006/relationships/hyperlink" Target="mailto:bich.dt@altius-link.com.vn" TargetMode="External"/><Relationship Id="rId360" Type="http://schemas.openxmlformats.org/officeDocument/2006/relationships/hyperlink" Target="mailto:anh.np@altius-link.com.vn" TargetMode="External"/><Relationship Id="rId416" Type="http://schemas.openxmlformats.org/officeDocument/2006/relationships/hyperlink" Target="mailto:thuy.ln@altius-link.com.vn" TargetMode="External"/><Relationship Id="rId598" Type="http://schemas.openxmlformats.org/officeDocument/2006/relationships/hyperlink" Target="mailto:linh.dp1@altius-link.com.vn" TargetMode="External"/><Relationship Id="rId220" Type="http://schemas.openxmlformats.org/officeDocument/2006/relationships/hyperlink" Target="mailto:ly.ntk1@altius-link.com.vn" TargetMode="External"/><Relationship Id="rId458" Type="http://schemas.openxmlformats.org/officeDocument/2006/relationships/hyperlink" Target="mailto:huy.d@altius-link.com.vn" TargetMode="External"/><Relationship Id="rId623" Type="http://schemas.openxmlformats.org/officeDocument/2006/relationships/hyperlink" Target="mailto:thuy.dt@altius-link.com.vn" TargetMode="External"/><Relationship Id="rId665" Type="http://schemas.openxmlformats.org/officeDocument/2006/relationships/hyperlink" Target="mailto:nguyen.nt@altius-link.com.vn" TargetMode="External"/><Relationship Id="rId15" Type="http://schemas.openxmlformats.org/officeDocument/2006/relationships/hyperlink" Target="mailto:anh.np@altius-link.com.vn" TargetMode="External"/><Relationship Id="rId57" Type="http://schemas.openxmlformats.org/officeDocument/2006/relationships/hyperlink" Target="mailto:huong.tl@altius-link.com.vn" TargetMode="External"/><Relationship Id="rId262" Type="http://schemas.openxmlformats.org/officeDocument/2006/relationships/hyperlink" Target="mailto:linh.dp1@altius" TargetMode="External"/><Relationship Id="rId318" Type="http://schemas.openxmlformats.org/officeDocument/2006/relationships/hyperlink" Target="mailto:huy.d@altius-link.com.vn" TargetMode="External"/><Relationship Id="rId525" Type="http://schemas.openxmlformats.org/officeDocument/2006/relationships/hyperlink" Target="mailto:huy.d@altius-link.com.vn" TargetMode="External"/><Relationship Id="rId567" Type="http://schemas.openxmlformats.org/officeDocument/2006/relationships/hyperlink" Target="mailto:van.vth1@altius-link.com.vn" TargetMode="External"/><Relationship Id="rId99" Type="http://schemas.openxmlformats.org/officeDocument/2006/relationships/hyperlink" Target="mailto:linh.dp1@altius-link.com.vn" TargetMode="External"/><Relationship Id="rId122" Type="http://schemas.openxmlformats.org/officeDocument/2006/relationships/hyperlink" Target="mailto:van.vth1@altius-link.com.vn" TargetMode="External"/><Relationship Id="rId164" Type="http://schemas.openxmlformats.org/officeDocument/2006/relationships/hyperlink" Target="mailto:thuy.dt@altius-link.com.vn" TargetMode="External"/><Relationship Id="rId371" Type="http://schemas.openxmlformats.org/officeDocument/2006/relationships/hyperlink" Target="mailto:huong.tl@altius-link.com.vn" TargetMode="External"/><Relationship Id="rId427" Type="http://schemas.openxmlformats.org/officeDocument/2006/relationships/hyperlink" Target="mailto:nguyen.nt@altius-link.com.vn" TargetMode="External"/><Relationship Id="rId469" Type="http://schemas.openxmlformats.org/officeDocument/2006/relationships/hyperlink" Target="mailto:thuy.dt@altius-link.com.vn" TargetMode="External"/><Relationship Id="rId634" Type="http://schemas.openxmlformats.org/officeDocument/2006/relationships/hyperlink" Target="mailto:thao.tp@altius-link.com.vn" TargetMode="External"/><Relationship Id="rId26" Type="http://schemas.openxmlformats.org/officeDocument/2006/relationships/hyperlink" Target="mailto:tu.nt1@altius-link.com.vn" TargetMode="External"/><Relationship Id="rId231" Type="http://schemas.openxmlformats.org/officeDocument/2006/relationships/hyperlink" Target="mailto:thang.nt@altius-link.com.vn" TargetMode="External"/><Relationship Id="rId273" Type="http://schemas.openxmlformats.org/officeDocument/2006/relationships/hyperlink" Target="mailto:thuy.dt@altius-link.com.vn" TargetMode="External"/><Relationship Id="rId329" Type="http://schemas.openxmlformats.org/officeDocument/2006/relationships/hyperlink" Target="mailto:anh.np@altius-link.com.vn" TargetMode="External"/><Relationship Id="rId480" Type="http://schemas.openxmlformats.org/officeDocument/2006/relationships/hyperlink" Target="mailto:bach.vh@altius-link.com.vn" TargetMode="External"/><Relationship Id="rId536" Type="http://schemas.openxmlformats.org/officeDocument/2006/relationships/hyperlink" Target="mailto:thuy.dt@altius-link.com.vn" TargetMode="External"/><Relationship Id="rId68" Type="http://schemas.openxmlformats.org/officeDocument/2006/relationships/hyperlink" Target="mailto:linh.dp1@altius-link.com.vn" TargetMode="External"/><Relationship Id="rId133" Type="http://schemas.openxmlformats.org/officeDocument/2006/relationships/hyperlink" Target="mailto:huong.tl@altius-link.com.vn" TargetMode="External"/><Relationship Id="rId175" Type="http://schemas.openxmlformats.org/officeDocument/2006/relationships/hyperlink" Target="mailto:thuy.ln@altius-link.com.vn" TargetMode="External"/><Relationship Id="rId340" Type="http://schemas.openxmlformats.org/officeDocument/2006/relationships/hyperlink" Target="mailto:bach.vh@altius-link.com.vn" TargetMode="External"/><Relationship Id="rId578" Type="http://schemas.openxmlformats.org/officeDocument/2006/relationships/hyperlink" Target="mailto:huy.d@altius-link.com.vn" TargetMode="External"/><Relationship Id="rId200" Type="http://schemas.openxmlformats.org/officeDocument/2006/relationships/hyperlink" Target="mailto:bach.vh@altius-link.com.vn" TargetMode="External"/><Relationship Id="rId382" Type="http://schemas.openxmlformats.org/officeDocument/2006/relationships/hyperlink" Target="mailto:huy.d@altius-link.com.vn" TargetMode="External"/><Relationship Id="rId438" Type="http://schemas.openxmlformats.org/officeDocument/2006/relationships/hyperlink" Target="mailto:bich.dt@altius-link.com.vn" TargetMode="External"/><Relationship Id="rId603" Type="http://schemas.openxmlformats.org/officeDocument/2006/relationships/hyperlink" Target="mailto:ly.ntk1@altius-link.com.vn" TargetMode="External"/><Relationship Id="rId645" Type="http://schemas.openxmlformats.org/officeDocument/2006/relationships/hyperlink" Target="mailto:bach.vh@altius-link.com.vn" TargetMode="External"/><Relationship Id="rId242" Type="http://schemas.openxmlformats.org/officeDocument/2006/relationships/hyperlink" Target="mailto:huy.d@altius-link.com.vn" TargetMode="External"/><Relationship Id="rId284" Type="http://schemas.openxmlformats.org/officeDocument/2006/relationships/hyperlink" Target="mailto:anh.np@altius-link.com.vn" TargetMode="External"/><Relationship Id="rId491" Type="http://schemas.openxmlformats.org/officeDocument/2006/relationships/hyperlink" Target="mailto:tu.nt1@altius-link.com.vn" TargetMode="External"/><Relationship Id="rId505" Type="http://schemas.openxmlformats.org/officeDocument/2006/relationships/hyperlink" Target="mailto:nguyen.nt@altius-link.com.vn" TargetMode="External"/><Relationship Id="rId37" Type="http://schemas.openxmlformats.org/officeDocument/2006/relationships/hyperlink" Target="mailto:thuy.ln@altius-link.com.vn" TargetMode="External"/><Relationship Id="rId79" Type="http://schemas.openxmlformats.org/officeDocument/2006/relationships/hyperlink" Target="mailto:thao.tp@altius-link.com.vn" TargetMode="External"/><Relationship Id="rId102" Type="http://schemas.openxmlformats.org/officeDocument/2006/relationships/hyperlink" Target="mailto:linh.dp1@altius-link.com.vn" TargetMode="External"/><Relationship Id="rId144" Type="http://schemas.openxmlformats.org/officeDocument/2006/relationships/hyperlink" Target="mailto:bich.dt@altius-link.com.vn" TargetMode="External"/><Relationship Id="rId547" Type="http://schemas.openxmlformats.org/officeDocument/2006/relationships/hyperlink" Target="mailto:linh.dp1@altius-link.com.vn" TargetMode="External"/><Relationship Id="rId589" Type="http://schemas.openxmlformats.org/officeDocument/2006/relationships/hyperlink" Target="mailto:bich.dt@altius-link.com.vn" TargetMode="External"/><Relationship Id="rId90" Type="http://schemas.openxmlformats.org/officeDocument/2006/relationships/hyperlink" Target="mailto:thang.nt@altius-link.com.vn" TargetMode="External"/><Relationship Id="rId186" Type="http://schemas.openxmlformats.org/officeDocument/2006/relationships/hyperlink" Target="mailto:thao.tp@altius-link.com.vn" TargetMode="External"/><Relationship Id="rId351" Type="http://schemas.openxmlformats.org/officeDocument/2006/relationships/hyperlink" Target="mailto:thao.tp@altius-link.com.vn" TargetMode="External"/><Relationship Id="rId393" Type="http://schemas.openxmlformats.org/officeDocument/2006/relationships/hyperlink" Target="mailto:bach.vh@altius-link.com.vn" TargetMode="External"/><Relationship Id="rId407" Type="http://schemas.openxmlformats.org/officeDocument/2006/relationships/hyperlink" Target="mailto:linh.dp1@altius-link.com.vn" TargetMode="External"/><Relationship Id="rId449" Type="http://schemas.openxmlformats.org/officeDocument/2006/relationships/hyperlink" Target="mailto:huong.tl@altius-link.com.vn" TargetMode="External"/><Relationship Id="rId614" Type="http://schemas.openxmlformats.org/officeDocument/2006/relationships/hyperlink" Target="mailto:thao.tp@altius-link.com.vn" TargetMode="External"/><Relationship Id="rId656" Type="http://schemas.openxmlformats.org/officeDocument/2006/relationships/hyperlink" Target="mailto:bich.dt@altius-link.com.vn" TargetMode="External"/><Relationship Id="rId211" Type="http://schemas.openxmlformats.org/officeDocument/2006/relationships/hyperlink" Target="mailto:nguyen.nt@altius-link.com.vn" TargetMode="External"/><Relationship Id="rId253" Type="http://schemas.openxmlformats.org/officeDocument/2006/relationships/hyperlink" Target="mailto:nguyen.nt@altius-link.com.vn" TargetMode="External"/><Relationship Id="rId295" Type="http://schemas.openxmlformats.org/officeDocument/2006/relationships/hyperlink" Target="mailto:thuy.dt@altius-link.com.vn" TargetMode="External"/><Relationship Id="rId309" Type="http://schemas.openxmlformats.org/officeDocument/2006/relationships/hyperlink" Target="mailto:thang.nt@altius-link.com.vn" TargetMode="External"/><Relationship Id="rId460" Type="http://schemas.openxmlformats.org/officeDocument/2006/relationships/hyperlink" Target="mailto:huy.d@altius-link.com.vn" TargetMode="External"/><Relationship Id="rId516" Type="http://schemas.openxmlformats.org/officeDocument/2006/relationships/hyperlink" Target="mailto:anh.np@altius-link.com.vn" TargetMode="External"/><Relationship Id="rId48" Type="http://schemas.openxmlformats.org/officeDocument/2006/relationships/hyperlink" Target="mailto:bach.vh@altius-link.com.vn" TargetMode="External"/><Relationship Id="rId113" Type="http://schemas.openxmlformats.org/officeDocument/2006/relationships/hyperlink" Target="mailto:bach.vh@altius-link.com.vn" TargetMode="External"/><Relationship Id="rId320" Type="http://schemas.openxmlformats.org/officeDocument/2006/relationships/hyperlink" Target="mailto:huy.d@altius-link.com.vn" TargetMode="External"/><Relationship Id="rId558" Type="http://schemas.openxmlformats.org/officeDocument/2006/relationships/hyperlink" Target="mailto:thao.tp@altius-link.com.vn" TargetMode="External"/><Relationship Id="rId155" Type="http://schemas.openxmlformats.org/officeDocument/2006/relationships/hyperlink" Target="mailto:van.vth1@altius-link.com.vn" TargetMode="External"/><Relationship Id="rId197" Type="http://schemas.openxmlformats.org/officeDocument/2006/relationships/hyperlink" Target="mailto:bach.vh@altius-link.com.vn" TargetMode="External"/><Relationship Id="rId362" Type="http://schemas.openxmlformats.org/officeDocument/2006/relationships/hyperlink" Target="mailto:anh.np@altius-link.com.vn" TargetMode="External"/><Relationship Id="rId418" Type="http://schemas.openxmlformats.org/officeDocument/2006/relationships/hyperlink" Target="mailto:thuy.ln@altius-link.com.vn" TargetMode="External"/><Relationship Id="rId625" Type="http://schemas.openxmlformats.org/officeDocument/2006/relationships/hyperlink" Target="mailto:thuy.dt@altius-link.com.vn" TargetMode="External"/><Relationship Id="rId222" Type="http://schemas.openxmlformats.org/officeDocument/2006/relationships/hyperlink" Target="mailto:ly.ntk1@altius-link.com.vn" TargetMode="External"/><Relationship Id="rId264" Type="http://schemas.openxmlformats.org/officeDocument/2006/relationships/hyperlink" Target="mailto:linh.dp1@altius" TargetMode="External"/><Relationship Id="rId471" Type="http://schemas.openxmlformats.org/officeDocument/2006/relationships/hyperlink" Target="mailto:thao.tp@altius-link.com.vn" TargetMode="External"/><Relationship Id="rId667" Type="http://schemas.openxmlformats.org/officeDocument/2006/relationships/hyperlink" Target="mailto:nguyen.nt@altius-link.com.vn" TargetMode="External"/><Relationship Id="rId17" Type="http://schemas.openxmlformats.org/officeDocument/2006/relationships/hyperlink" Target="mailto:nguyen.nt@altius-link.com.vn" TargetMode="External"/><Relationship Id="rId59" Type="http://schemas.openxmlformats.org/officeDocument/2006/relationships/hyperlink" Target="mailto:huong.tl@altius-link.com.vn" TargetMode="External"/><Relationship Id="rId124" Type="http://schemas.openxmlformats.org/officeDocument/2006/relationships/hyperlink" Target="mailto:van.vth1@altius-link.com.vn" TargetMode="External"/><Relationship Id="rId527" Type="http://schemas.openxmlformats.org/officeDocument/2006/relationships/hyperlink" Target="mailto:huy.d@altius-link.com.vn" TargetMode="External"/><Relationship Id="rId569" Type="http://schemas.openxmlformats.org/officeDocument/2006/relationships/hyperlink" Target="mailto:thuy.ln@altius-link.com.vn" TargetMode="External"/><Relationship Id="rId70" Type="http://schemas.openxmlformats.org/officeDocument/2006/relationships/hyperlink" Target="mailto:linh.dp1@altius-link.com.vn" TargetMode="External"/><Relationship Id="rId166" Type="http://schemas.openxmlformats.org/officeDocument/2006/relationships/hyperlink" Target="mailto:thuy.dt@altius-link.com.vn" TargetMode="External"/><Relationship Id="rId331" Type="http://schemas.openxmlformats.org/officeDocument/2006/relationships/hyperlink" Target="mailto:anh.np@altius-link.com.vn" TargetMode="External"/><Relationship Id="rId373" Type="http://schemas.openxmlformats.org/officeDocument/2006/relationships/hyperlink" Target="mailto:huong.tl@altius-link.com.vn" TargetMode="External"/><Relationship Id="rId429" Type="http://schemas.openxmlformats.org/officeDocument/2006/relationships/hyperlink" Target="mailto:nguyen.nt@altius-link.com.vn" TargetMode="External"/><Relationship Id="rId580" Type="http://schemas.openxmlformats.org/officeDocument/2006/relationships/hyperlink" Target="mailto:huy.d@altius-link.com.vn" TargetMode="External"/><Relationship Id="rId636" Type="http://schemas.openxmlformats.org/officeDocument/2006/relationships/hyperlink" Target="mailto:van.vth1@altius-link.com.vn" TargetMode="External"/><Relationship Id="rId1" Type="http://schemas.openxmlformats.org/officeDocument/2006/relationships/hyperlink" Target="mailto:van.vth1@altius-link.com.vn" TargetMode="External"/><Relationship Id="rId233" Type="http://schemas.openxmlformats.org/officeDocument/2006/relationships/hyperlink" Target="mailto:thang.nt@altius-link.com.vn" TargetMode="External"/><Relationship Id="rId440" Type="http://schemas.openxmlformats.org/officeDocument/2006/relationships/hyperlink" Target="mailto:bich.dt@altius-link.com.vn" TargetMode="External"/><Relationship Id="rId28" Type="http://schemas.openxmlformats.org/officeDocument/2006/relationships/hyperlink" Target="mailto:tu.nt1@altius-link.com.vn" TargetMode="External"/><Relationship Id="rId275" Type="http://schemas.openxmlformats.org/officeDocument/2006/relationships/hyperlink" Target="mailto:thuy.dt@altius-link.com.vn" TargetMode="External"/><Relationship Id="rId300" Type="http://schemas.openxmlformats.org/officeDocument/2006/relationships/hyperlink" Target="mailto:thuy.ln@altius-link.com.vn" TargetMode="External"/><Relationship Id="rId482" Type="http://schemas.openxmlformats.org/officeDocument/2006/relationships/hyperlink" Target="mailto:bach.vh@altius-link.com.vn" TargetMode="External"/><Relationship Id="rId538" Type="http://schemas.openxmlformats.org/officeDocument/2006/relationships/hyperlink" Target="mailto:thuy.dt@altius-link.com.vn" TargetMode="External"/><Relationship Id="rId81" Type="http://schemas.openxmlformats.org/officeDocument/2006/relationships/hyperlink" Target="mailto:thao.tp@altius-link.com.vn" TargetMode="External"/><Relationship Id="rId135" Type="http://schemas.openxmlformats.org/officeDocument/2006/relationships/hyperlink" Target="mailto:huong.tl@altius-link.com.vn" TargetMode="External"/><Relationship Id="rId177" Type="http://schemas.openxmlformats.org/officeDocument/2006/relationships/hyperlink" Target="mailto:thuy.ln@altius-link.com.vn" TargetMode="External"/><Relationship Id="rId342" Type="http://schemas.openxmlformats.org/officeDocument/2006/relationships/hyperlink" Target="mailto:huong.tl@altius-link.com.vn" TargetMode="External"/><Relationship Id="rId384" Type="http://schemas.openxmlformats.org/officeDocument/2006/relationships/hyperlink" Target="mailto:van.vth1@altius-link.com.vn" TargetMode="External"/><Relationship Id="rId591" Type="http://schemas.openxmlformats.org/officeDocument/2006/relationships/hyperlink" Target="mailto:bich.dt@altius-link.com.vn" TargetMode="External"/><Relationship Id="rId605" Type="http://schemas.openxmlformats.org/officeDocument/2006/relationships/hyperlink" Target="mailto:nguyen.nt@altius-link.com.vn" TargetMode="External"/><Relationship Id="rId202" Type="http://schemas.openxmlformats.org/officeDocument/2006/relationships/hyperlink" Target="mailto:bach.vh@altius-link.com.vn" TargetMode="External"/><Relationship Id="rId244" Type="http://schemas.openxmlformats.org/officeDocument/2006/relationships/hyperlink" Target="mailto:tu.nt1@altius-link.com.vn" TargetMode="External"/><Relationship Id="rId647" Type="http://schemas.openxmlformats.org/officeDocument/2006/relationships/hyperlink" Target="mailto:bach.vh@altius-link.com.v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thu.dt@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R49635"/>
  <sheetViews>
    <sheetView tabSelected="1" topLeftCell="A8124" zoomScale="61" zoomScaleNormal="61" workbookViewId="0">
      <selection activeCell="B8146" sqref="B8146:K8163"/>
    </sheetView>
  </sheetViews>
  <sheetFormatPr defaultColWidth="9" defaultRowHeight="14.4"/>
  <cols>
    <col min="1" max="1" width="7.44140625" style="214" customWidth="1"/>
    <col min="2" max="2" width="12.109375" style="211" customWidth="1"/>
    <col min="3" max="3" width="26" style="211" customWidth="1"/>
    <col min="4" max="4" width="63.109375" style="211" customWidth="1"/>
    <col min="5" max="5" width="31.88671875" style="211" customWidth="1"/>
    <col min="6" max="6" width="30.109375" style="211" customWidth="1"/>
    <col min="7" max="7" width="20.88671875" style="211" customWidth="1"/>
    <col min="8" max="8" width="41.88671875" style="211" customWidth="1"/>
    <col min="9" max="9" width="35" style="211" customWidth="1"/>
    <col min="10" max="10" width="54.109375" style="211" customWidth="1"/>
    <col min="11" max="11" width="63.109375" style="211" customWidth="1"/>
    <col min="12" max="12" width="34.109375" style="211" customWidth="1"/>
    <col min="13" max="13" width="24.88671875" style="211" customWidth="1"/>
    <col min="14" max="14" width="6.44140625" style="203" customWidth="1"/>
    <col min="15" max="15" width="9" style="211"/>
    <col min="16" max="16" width="44.44140625" style="211" customWidth="1"/>
    <col min="17" max="17" width="21.109375" style="211" customWidth="1"/>
    <col min="18" max="18" width="53" style="211" customWidth="1"/>
    <col min="19" max="19" width="79.109375" style="211" customWidth="1"/>
    <col min="20" max="20" width="36.88671875" style="211" customWidth="1"/>
    <col min="21" max="16384" width="9" style="211"/>
  </cols>
  <sheetData>
    <row r="1" spans="1:252">
      <c r="A1" s="215" t="s">
        <v>0</v>
      </c>
      <c r="B1" s="216"/>
      <c r="C1" s="217"/>
      <c r="D1" s="218" t="s">
        <v>1</v>
      </c>
      <c r="E1" s="219" t="s">
        <v>2</v>
      </c>
      <c r="F1" s="220" t="s">
        <v>3</v>
      </c>
      <c r="G1" s="221"/>
      <c r="K1" s="222"/>
      <c r="N1" s="217"/>
      <c r="Q1" s="223"/>
      <c r="R1" s="201"/>
      <c r="S1" s="201"/>
      <c r="T1" s="201"/>
      <c r="U1" s="201"/>
      <c r="V1" s="201"/>
      <c r="W1" s="201"/>
      <c r="X1" s="201"/>
      <c r="Y1" s="201"/>
      <c r="Z1" s="201"/>
      <c r="AA1" s="201"/>
    </row>
    <row r="2" spans="1:252">
      <c r="A2" s="224" t="s">
        <v>4</v>
      </c>
      <c r="B2" s="225">
        <v>46296</v>
      </c>
      <c r="D2" s="226" t="s">
        <v>5</v>
      </c>
      <c r="E2" s="975" t="s">
        <v>6</v>
      </c>
      <c r="F2" s="228" t="s">
        <v>7</v>
      </c>
      <c r="G2" s="229"/>
      <c r="J2" s="201"/>
      <c r="K2" s="222"/>
      <c r="L2" s="201"/>
      <c r="M2" s="201"/>
      <c r="N2" s="230"/>
      <c r="Q2" s="231" t="s">
        <v>2</v>
      </c>
      <c r="R2" s="231" t="s">
        <v>8</v>
      </c>
      <c r="S2" s="231" t="s">
        <v>9</v>
      </c>
      <c r="T2" s="231" t="s">
        <v>10</v>
      </c>
      <c r="AB2" s="230"/>
      <c r="AC2" s="230"/>
      <c r="AD2" s="230"/>
      <c r="AE2" s="230"/>
      <c r="AF2" s="230"/>
      <c r="AG2" s="230"/>
      <c r="AH2" s="230"/>
      <c r="AI2" s="230"/>
      <c r="AJ2" s="230"/>
      <c r="AK2" s="230"/>
      <c r="AL2" s="230"/>
      <c r="AM2" s="230"/>
      <c r="AN2" s="230"/>
      <c r="AO2" s="230"/>
      <c r="AP2" s="230"/>
      <c r="AQ2" s="230"/>
      <c r="AR2" s="230"/>
      <c r="AS2" s="230"/>
      <c r="AT2" s="230"/>
      <c r="AU2" s="230"/>
      <c r="AV2" s="230"/>
      <c r="AW2" s="230"/>
      <c r="AX2" s="230"/>
      <c r="AY2" s="230"/>
      <c r="AZ2" s="230"/>
      <c r="BA2" s="230"/>
      <c r="BB2" s="230"/>
      <c r="BC2" s="230"/>
      <c r="BD2" s="230"/>
      <c r="BE2" s="230"/>
      <c r="BF2" s="230"/>
      <c r="BG2" s="230"/>
      <c r="BH2" s="230"/>
      <c r="BI2" s="230"/>
      <c r="BJ2" s="230"/>
      <c r="BK2" s="230"/>
      <c r="BL2" s="230"/>
      <c r="BM2" s="230"/>
      <c r="BN2" s="230"/>
      <c r="BO2" s="230"/>
      <c r="BP2" s="230"/>
      <c r="BQ2" s="230"/>
      <c r="BR2" s="230"/>
      <c r="BS2" s="230"/>
      <c r="BT2" s="230"/>
      <c r="BU2" s="230"/>
      <c r="BV2" s="230"/>
      <c r="BW2" s="230"/>
      <c r="BX2" s="230"/>
      <c r="BY2" s="230"/>
      <c r="BZ2" s="230"/>
      <c r="CA2" s="230"/>
      <c r="CB2" s="230"/>
      <c r="CC2" s="230"/>
      <c r="CD2" s="230"/>
      <c r="CE2" s="230"/>
      <c r="CF2" s="230"/>
      <c r="CG2" s="230"/>
      <c r="CH2" s="230"/>
      <c r="CI2" s="230"/>
      <c r="CJ2" s="230"/>
      <c r="CK2" s="230"/>
      <c r="CL2" s="230"/>
      <c r="CM2" s="230"/>
      <c r="CN2" s="230"/>
      <c r="CO2" s="230"/>
      <c r="CP2" s="230"/>
      <c r="CQ2" s="230"/>
      <c r="CR2" s="230"/>
      <c r="CS2" s="230"/>
      <c r="CT2" s="230"/>
      <c r="CU2" s="230"/>
      <c r="CV2" s="230"/>
      <c r="CW2" s="230"/>
      <c r="CX2" s="230"/>
      <c r="CY2" s="230"/>
      <c r="CZ2" s="230"/>
      <c r="DA2" s="230"/>
      <c r="DB2" s="230"/>
      <c r="DC2" s="230"/>
      <c r="DD2" s="230"/>
      <c r="DE2" s="230"/>
      <c r="DF2" s="230"/>
      <c r="DG2" s="230"/>
      <c r="DH2" s="230"/>
      <c r="DI2" s="230"/>
      <c r="DJ2" s="230"/>
      <c r="DK2" s="230"/>
      <c r="DL2" s="230"/>
      <c r="DM2" s="230"/>
      <c r="DN2" s="230"/>
      <c r="DO2" s="230"/>
      <c r="DP2" s="230"/>
      <c r="DQ2" s="230"/>
      <c r="DR2" s="230"/>
      <c r="DS2" s="230"/>
      <c r="DT2" s="230"/>
      <c r="DU2" s="230"/>
      <c r="DV2" s="230"/>
      <c r="DW2" s="230"/>
      <c r="DX2" s="230"/>
      <c r="DY2" s="230"/>
      <c r="DZ2" s="230"/>
      <c r="EA2" s="230"/>
      <c r="EB2" s="230"/>
      <c r="EC2" s="230"/>
      <c r="ED2" s="230"/>
      <c r="EE2" s="230"/>
      <c r="EF2" s="230"/>
      <c r="EG2" s="230"/>
      <c r="EH2" s="230"/>
      <c r="EI2" s="230"/>
      <c r="EJ2" s="230"/>
      <c r="EK2" s="230"/>
      <c r="EL2" s="230"/>
      <c r="EM2" s="230"/>
      <c r="EN2" s="230"/>
      <c r="EO2" s="230"/>
      <c r="EP2" s="230"/>
      <c r="EQ2" s="230"/>
      <c r="ER2" s="230"/>
      <c r="ES2" s="230"/>
      <c r="ET2" s="230"/>
      <c r="EU2" s="230"/>
      <c r="EV2" s="230"/>
      <c r="EW2" s="230"/>
      <c r="EX2" s="230"/>
      <c r="EY2" s="230"/>
      <c r="EZ2" s="230"/>
      <c r="FA2" s="230"/>
      <c r="FB2" s="230"/>
      <c r="FC2" s="230"/>
      <c r="FD2" s="230"/>
      <c r="FE2" s="230"/>
      <c r="FF2" s="230"/>
      <c r="FG2" s="230"/>
      <c r="FH2" s="230"/>
      <c r="FI2" s="230"/>
      <c r="FJ2" s="230"/>
      <c r="FK2" s="230"/>
      <c r="FL2" s="230"/>
      <c r="FM2" s="230"/>
      <c r="FN2" s="230"/>
      <c r="FO2" s="230"/>
      <c r="FP2" s="230"/>
      <c r="FQ2" s="230"/>
      <c r="FR2" s="230"/>
      <c r="FS2" s="230"/>
      <c r="FT2" s="230"/>
      <c r="FU2" s="230"/>
      <c r="FV2" s="230"/>
      <c r="FW2" s="230"/>
      <c r="FX2" s="230"/>
      <c r="FY2" s="230"/>
      <c r="FZ2" s="230"/>
      <c r="GA2" s="230"/>
      <c r="GB2" s="230"/>
      <c r="GC2" s="230"/>
      <c r="GD2" s="230"/>
      <c r="GE2" s="230"/>
      <c r="GF2" s="230"/>
      <c r="GG2" s="230"/>
      <c r="GH2" s="230"/>
      <c r="GI2" s="230"/>
      <c r="GJ2" s="230"/>
      <c r="GK2" s="230"/>
      <c r="GL2" s="230"/>
      <c r="GM2" s="230"/>
      <c r="GN2" s="230"/>
      <c r="GO2" s="230"/>
      <c r="GP2" s="230"/>
      <c r="GQ2" s="230"/>
      <c r="GR2" s="230"/>
      <c r="GS2" s="230"/>
      <c r="GT2" s="230"/>
      <c r="GU2" s="230"/>
      <c r="GV2" s="230"/>
      <c r="GW2" s="230"/>
      <c r="GX2" s="230"/>
      <c r="GY2" s="230"/>
      <c r="GZ2" s="230"/>
      <c r="HA2" s="230"/>
      <c r="HB2" s="230"/>
      <c r="HC2" s="230"/>
      <c r="HD2" s="230"/>
      <c r="HE2" s="230"/>
      <c r="HF2" s="230"/>
      <c r="HG2" s="230"/>
      <c r="HH2" s="230"/>
      <c r="HI2" s="230"/>
      <c r="HJ2" s="230"/>
      <c r="HK2" s="230"/>
      <c r="HL2" s="230"/>
      <c r="HM2" s="230"/>
      <c r="HN2" s="230"/>
      <c r="HO2" s="230"/>
      <c r="HP2" s="230"/>
      <c r="HQ2" s="230"/>
      <c r="HR2" s="230"/>
      <c r="HS2" s="230"/>
      <c r="HT2" s="230"/>
      <c r="HU2" s="230"/>
      <c r="HV2" s="230"/>
      <c r="HW2" s="230"/>
      <c r="HX2" s="230"/>
      <c r="HY2" s="230"/>
      <c r="HZ2" s="230"/>
      <c r="IA2" s="230"/>
      <c r="IB2" s="230"/>
      <c r="IC2" s="230"/>
      <c r="ID2" s="230"/>
      <c r="IE2" s="230"/>
      <c r="IF2" s="230"/>
      <c r="IG2" s="230"/>
      <c r="IH2" s="230"/>
      <c r="II2" s="230"/>
      <c r="IJ2" s="230"/>
      <c r="IK2" s="230"/>
      <c r="IL2" s="230"/>
      <c r="IM2" s="230"/>
      <c r="IN2" s="230"/>
      <c r="IO2" s="230"/>
      <c r="IP2" s="230"/>
      <c r="IQ2" s="230"/>
      <c r="IR2" s="230"/>
    </row>
    <row r="3" spans="1:252">
      <c r="A3" s="232"/>
      <c r="B3" s="233"/>
      <c r="D3" s="234" t="s">
        <v>11</v>
      </c>
      <c r="E3" s="227" t="s">
        <v>12</v>
      </c>
      <c r="F3" s="228" t="s">
        <v>13</v>
      </c>
      <c r="G3" s="229"/>
      <c r="J3" s="230"/>
      <c r="K3" s="222"/>
      <c r="L3" s="230"/>
      <c r="M3" s="230"/>
      <c r="N3" s="230"/>
      <c r="Q3" s="235" t="s">
        <v>11</v>
      </c>
      <c r="R3" s="236" t="s">
        <v>14</v>
      </c>
      <c r="S3" s="235" t="s">
        <v>15</v>
      </c>
      <c r="T3" s="201" t="s">
        <v>16</v>
      </c>
      <c r="AB3" s="230"/>
      <c r="AC3" s="230"/>
      <c r="AD3" s="230"/>
      <c r="AE3" s="230"/>
      <c r="AF3" s="230"/>
      <c r="AG3" s="230"/>
      <c r="AH3" s="230"/>
      <c r="AI3" s="230"/>
      <c r="AJ3" s="230"/>
      <c r="AK3" s="230"/>
      <c r="AL3" s="230"/>
      <c r="AM3" s="230"/>
      <c r="AN3" s="230"/>
      <c r="AO3" s="230"/>
      <c r="AP3" s="230"/>
      <c r="AQ3" s="230"/>
      <c r="AR3" s="230"/>
      <c r="AS3" s="230"/>
      <c r="AT3" s="230"/>
      <c r="AU3" s="230"/>
      <c r="AV3" s="230"/>
      <c r="AW3" s="230"/>
      <c r="AX3" s="230"/>
      <c r="AY3" s="230"/>
      <c r="AZ3" s="230"/>
      <c r="BA3" s="230"/>
      <c r="BB3" s="230"/>
      <c r="BC3" s="230"/>
      <c r="BD3" s="230"/>
      <c r="BE3" s="230"/>
      <c r="BF3" s="230"/>
      <c r="BG3" s="230"/>
      <c r="BH3" s="230"/>
      <c r="BI3" s="230"/>
      <c r="BJ3" s="230"/>
      <c r="BK3" s="230"/>
      <c r="BL3" s="230"/>
      <c r="BM3" s="230"/>
      <c r="BN3" s="230"/>
      <c r="BO3" s="230"/>
      <c r="BP3" s="230"/>
      <c r="BQ3" s="230"/>
      <c r="BR3" s="230"/>
      <c r="BS3" s="230"/>
      <c r="BT3" s="230"/>
      <c r="BU3" s="230"/>
      <c r="BV3" s="230"/>
      <c r="BW3" s="230"/>
      <c r="BX3" s="230"/>
      <c r="BY3" s="230"/>
      <c r="BZ3" s="230"/>
      <c r="CA3" s="230"/>
      <c r="CB3" s="230"/>
      <c r="CC3" s="230"/>
      <c r="CD3" s="230"/>
      <c r="CE3" s="230"/>
      <c r="CF3" s="230"/>
      <c r="CG3" s="230"/>
      <c r="CH3" s="230"/>
      <c r="CI3" s="230"/>
      <c r="CJ3" s="230"/>
      <c r="CK3" s="230"/>
      <c r="CL3" s="230"/>
      <c r="CM3" s="230"/>
      <c r="CN3" s="230"/>
      <c r="CO3" s="230"/>
      <c r="CP3" s="230"/>
      <c r="CQ3" s="230"/>
      <c r="CR3" s="230"/>
      <c r="CS3" s="230"/>
      <c r="CT3" s="230"/>
      <c r="CU3" s="230"/>
      <c r="CV3" s="230"/>
      <c r="CW3" s="230"/>
      <c r="CX3" s="230"/>
      <c r="CY3" s="230"/>
      <c r="CZ3" s="230"/>
      <c r="DA3" s="230"/>
      <c r="DB3" s="230"/>
      <c r="DC3" s="230"/>
      <c r="DD3" s="230"/>
      <c r="DE3" s="230"/>
      <c r="DF3" s="230"/>
      <c r="DG3" s="230"/>
      <c r="DH3" s="230"/>
      <c r="DI3" s="230"/>
      <c r="DJ3" s="230"/>
      <c r="DK3" s="230"/>
      <c r="DL3" s="230"/>
      <c r="DM3" s="230"/>
      <c r="DN3" s="230"/>
      <c r="DO3" s="230"/>
      <c r="DP3" s="230"/>
      <c r="DQ3" s="230"/>
      <c r="DR3" s="230"/>
      <c r="DS3" s="230"/>
      <c r="DT3" s="230"/>
      <c r="DU3" s="230"/>
      <c r="DV3" s="230"/>
      <c r="DW3" s="230"/>
      <c r="DX3" s="230"/>
      <c r="DY3" s="230"/>
      <c r="DZ3" s="230"/>
      <c r="EA3" s="230"/>
      <c r="EB3" s="230"/>
      <c r="EC3" s="230"/>
      <c r="ED3" s="230"/>
      <c r="EE3" s="230"/>
      <c r="EF3" s="230"/>
      <c r="EG3" s="230"/>
      <c r="EH3" s="230"/>
      <c r="EI3" s="230"/>
      <c r="EJ3" s="230"/>
      <c r="EK3" s="230"/>
      <c r="EL3" s="230"/>
      <c r="EM3" s="230"/>
      <c r="EN3" s="230"/>
      <c r="EO3" s="230"/>
      <c r="EP3" s="230"/>
      <c r="EQ3" s="230"/>
      <c r="ER3" s="230"/>
      <c r="ES3" s="230"/>
      <c r="ET3" s="230"/>
      <c r="EU3" s="230"/>
      <c r="EV3" s="230"/>
      <c r="EW3" s="230"/>
      <c r="EX3" s="230"/>
      <c r="EY3" s="230"/>
      <c r="EZ3" s="230"/>
      <c r="FA3" s="230"/>
      <c r="FB3" s="230"/>
      <c r="FC3" s="230"/>
      <c r="FD3" s="230"/>
      <c r="FE3" s="230"/>
      <c r="FF3" s="230"/>
      <c r="FG3" s="230"/>
      <c r="FH3" s="230"/>
      <c r="FI3" s="230"/>
      <c r="FJ3" s="230"/>
      <c r="FK3" s="230"/>
      <c r="FL3" s="230"/>
      <c r="FM3" s="230"/>
      <c r="FN3" s="230"/>
      <c r="FO3" s="230"/>
      <c r="FP3" s="230"/>
      <c r="FQ3" s="230"/>
      <c r="FR3" s="230"/>
      <c r="FS3" s="230"/>
      <c r="FT3" s="230"/>
      <c r="FU3" s="230"/>
      <c r="FV3" s="230"/>
      <c r="FW3" s="230"/>
      <c r="FX3" s="230"/>
      <c r="FY3" s="230"/>
      <c r="FZ3" s="230"/>
      <c r="GA3" s="230"/>
      <c r="GB3" s="230"/>
      <c r="GC3" s="230"/>
      <c r="GD3" s="230"/>
      <c r="GE3" s="230"/>
      <c r="GF3" s="230"/>
      <c r="GG3" s="230"/>
      <c r="GH3" s="230"/>
      <c r="GI3" s="230"/>
      <c r="GJ3" s="230"/>
      <c r="GK3" s="230"/>
      <c r="GL3" s="230"/>
      <c r="GM3" s="230"/>
      <c r="GN3" s="230"/>
      <c r="GO3" s="230"/>
      <c r="GP3" s="230"/>
      <c r="GQ3" s="230"/>
      <c r="GR3" s="230"/>
      <c r="GS3" s="230"/>
      <c r="GT3" s="230"/>
      <c r="GU3" s="230"/>
      <c r="GV3" s="230"/>
      <c r="GW3" s="230"/>
      <c r="GX3" s="230"/>
      <c r="GY3" s="230"/>
      <c r="GZ3" s="230"/>
      <c r="HA3" s="230"/>
      <c r="HB3" s="230"/>
      <c r="HC3" s="230"/>
      <c r="HD3" s="230"/>
      <c r="HE3" s="230"/>
      <c r="HF3" s="230"/>
      <c r="HG3" s="230"/>
      <c r="HH3" s="230"/>
      <c r="HI3" s="230"/>
      <c r="HJ3" s="230"/>
      <c r="HK3" s="230"/>
      <c r="HL3" s="230"/>
      <c r="HM3" s="230"/>
      <c r="HN3" s="230"/>
      <c r="HO3" s="230"/>
      <c r="HP3" s="230"/>
      <c r="HQ3" s="230"/>
      <c r="HR3" s="230"/>
      <c r="HS3" s="230"/>
      <c r="HT3" s="230"/>
      <c r="HU3" s="230"/>
      <c r="HV3" s="230"/>
      <c r="HW3" s="230"/>
      <c r="HX3" s="230"/>
      <c r="HY3" s="230"/>
      <c r="HZ3" s="230"/>
      <c r="IA3" s="230"/>
      <c r="IB3" s="230"/>
      <c r="IC3" s="230"/>
      <c r="ID3" s="230"/>
      <c r="IE3" s="230"/>
      <c r="IF3" s="230"/>
      <c r="IG3" s="230"/>
      <c r="IH3" s="230"/>
      <c r="II3" s="230"/>
      <c r="IJ3" s="230"/>
      <c r="IK3" s="230"/>
      <c r="IL3" s="230"/>
      <c r="IM3" s="230"/>
      <c r="IN3" s="230"/>
      <c r="IO3" s="230"/>
      <c r="IP3" s="230"/>
      <c r="IQ3" s="230"/>
      <c r="IR3" s="230"/>
    </row>
    <row r="4" spans="1:252">
      <c r="A4" s="232"/>
      <c r="B4" s="128"/>
      <c r="D4" s="237" t="s">
        <v>17</v>
      </c>
      <c r="E4" s="227" t="s">
        <v>18</v>
      </c>
      <c r="F4" s="228" t="s">
        <v>19</v>
      </c>
      <c r="G4" s="229"/>
      <c r="J4" s="230"/>
      <c r="K4" s="222"/>
      <c r="L4" s="230"/>
      <c r="M4" s="230"/>
      <c r="N4" s="230"/>
      <c r="Q4" s="235" t="s">
        <v>17</v>
      </c>
      <c r="R4" s="236" t="s">
        <v>20</v>
      </c>
      <c r="S4" s="235" t="s">
        <v>21</v>
      </c>
      <c r="T4" s="201" t="s">
        <v>22</v>
      </c>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row>
    <row r="5" spans="1:252">
      <c r="A5" s="232"/>
      <c r="B5" s="128"/>
      <c r="D5" s="237" t="s">
        <v>23</v>
      </c>
      <c r="E5" s="227"/>
      <c r="F5" s="228" t="s">
        <v>24</v>
      </c>
      <c r="G5" s="229"/>
      <c r="J5" s="230"/>
      <c r="K5" s="222"/>
      <c r="L5" s="230"/>
      <c r="M5" s="230"/>
      <c r="N5" s="230"/>
      <c r="Q5" s="238" t="s">
        <v>25</v>
      </c>
      <c r="R5" s="236" t="s">
        <v>26</v>
      </c>
      <c r="S5" s="238" t="s">
        <v>27</v>
      </c>
      <c r="T5" s="201" t="s">
        <v>28</v>
      </c>
      <c r="AB5" s="230"/>
      <c r="AC5" s="230"/>
      <c r="AD5" s="230"/>
      <c r="AE5" s="230"/>
      <c r="AF5" s="230"/>
      <c r="AG5" s="230"/>
      <c r="AH5" s="230"/>
      <c r="AI5" s="230"/>
      <c r="AJ5" s="230"/>
      <c r="AK5" s="230"/>
      <c r="AL5" s="230"/>
      <c r="AM5" s="230"/>
      <c r="AN5" s="230"/>
      <c r="AO5" s="230"/>
      <c r="AP5" s="230"/>
      <c r="AQ5" s="230"/>
      <c r="AR5" s="230"/>
      <c r="AS5" s="230"/>
      <c r="AT5" s="230"/>
      <c r="AU5" s="230"/>
      <c r="AV5" s="230"/>
      <c r="AW5" s="230"/>
      <c r="AX5" s="230"/>
      <c r="AY5" s="230"/>
      <c r="AZ5" s="230"/>
      <c r="BA5" s="230"/>
      <c r="BB5" s="230"/>
      <c r="BC5" s="230"/>
      <c r="BD5" s="230"/>
      <c r="BE5" s="230"/>
      <c r="BF5" s="230"/>
      <c r="BG5" s="230"/>
      <c r="BH5" s="230"/>
      <c r="BI5" s="230"/>
      <c r="BJ5" s="230"/>
      <c r="BK5" s="230"/>
      <c r="BL5" s="230"/>
      <c r="BM5" s="230"/>
      <c r="BN5" s="230"/>
      <c r="BO5" s="230"/>
      <c r="BP5" s="230"/>
      <c r="BQ5" s="230"/>
      <c r="BR5" s="230"/>
      <c r="BS5" s="230"/>
      <c r="BT5" s="230"/>
      <c r="BU5" s="230"/>
      <c r="BV5" s="230"/>
      <c r="BW5" s="230"/>
      <c r="BX5" s="230"/>
      <c r="BY5" s="230"/>
      <c r="BZ5" s="230"/>
      <c r="CA5" s="230"/>
      <c r="CB5" s="230"/>
      <c r="CC5" s="230"/>
      <c r="CD5" s="230"/>
      <c r="CE5" s="230"/>
      <c r="CF5" s="230"/>
      <c r="CG5" s="230"/>
      <c r="CH5" s="230"/>
      <c r="CI5" s="230"/>
      <c r="CJ5" s="230"/>
      <c r="CK5" s="230"/>
      <c r="CL5" s="230"/>
      <c r="CM5" s="230"/>
      <c r="CN5" s="230"/>
      <c r="CO5" s="230"/>
      <c r="CP5" s="230"/>
      <c r="CQ5" s="230"/>
      <c r="CR5" s="230"/>
      <c r="CS5" s="230"/>
      <c r="CT5" s="230"/>
      <c r="CU5" s="230"/>
      <c r="CV5" s="230"/>
      <c r="CW5" s="230"/>
      <c r="CX5" s="230"/>
      <c r="CY5" s="230"/>
      <c r="CZ5" s="230"/>
      <c r="DA5" s="230"/>
      <c r="DB5" s="230"/>
      <c r="DC5" s="230"/>
      <c r="DD5" s="230"/>
      <c r="DE5" s="230"/>
      <c r="DF5" s="230"/>
      <c r="DG5" s="230"/>
      <c r="DH5" s="230"/>
      <c r="DI5" s="230"/>
      <c r="DJ5" s="230"/>
      <c r="DK5" s="230"/>
      <c r="DL5" s="230"/>
      <c r="DM5" s="230"/>
      <c r="DN5" s="230"/>
      <c r="DO5" s="230"/>
      <c r="DP5" s="230"/>
      <c r="DQ5" s="230"/>
      <c r="DR5" s="230"/>
      <c r="DS5" s="230"/>
      <c r="DT5" s="230"/>
      <c r="DU5" s="230"/>
      <c r="DV5" s="230"/>
      <c r="DW5" s="230"/>
      <c r="DX5" s="230"/>
      <c r="DY5" s="230"/>
      <c r="DZ5" s="230"/>
      <c r="EA5" s="230"/>
      <c r="EB5" s="230"/>
      <c r="EC5" s="230"/>
      <c r="ED5" s="230"/>
      <c r="EE5" s="230"/>
      <c r="EF5" s="230"/>
      <c r="EG5" s="230"/>
      <c r="EH5" s="230"/>
      <c r="EI5" s="230"/>
      <c r="EJ5" s="230"/>
      <c r="EK5" s="230"/>
      <c r="EL5" s="230"/>
      <c r="EM5" s="230"/>
      <c r="EN5" s="230"/>
      <c r="EO5" s="230"/>
      <c r="EP5" s="230"/>
      <c r="EQ5" s="230"/>
      <c r="ER5" s="230"/>
      <c r="ES5" s="230"/>
      <c r="ET5" s="230"/>
      <c r="EU5" s="230"/>
      <c r="EV5" s="230"/>
      <c r="EW5" s="230"/>
      <c r="EX5" s="230"/>
      <c r="EY5" s="230"/>
      <c r="EZ5" s="230"/>
      <c r="FA5" s="230"/>
      <c r="FB5" s="230"/>
      <c r="FC5" s="230"/>
      <c r="FD5" s="230"/>
      <c r="FE5" s="230"/>
      <c r="FF5" s="230"/>
      <c r="FG5" s="230"/>
      <c r="FH5" s="230"/>
      <c r="FI5" s="230"/>
      <c r="FJ5" s="230"/>
      <c r="FK5" s="230"/>
      <c r="FL5" s="230"/>
      <c r="FM5" s="230"/>
      <c r="FN5" s="230"/>
      <c r="FO5" s="230"/>
      <c r="FP5" s="230"/>
      <c r="FQ5" s="230"/>
      <c r="FR5" s="230"/>
      <c r="FS5" s="230"/>
      <c r="FT5" s="230"/>
      <c r="FU5" s="230"/>
      <c r="FV5" s="230"/>
      <c r="FW5" s="230"/>
      <c r="FX5" s="230"/>
      <c r="FY5" s="230"/>
      <c r="FZ5" s="230"/>
      <c r="GA5" s="230"/>
      <c r="GB5" s="230"/>
      <c r="GC5" s="230"/>
      <c r="GD5" s="230"/>
      <c r="GE5" s="230"/>
      <c r="GF5" s="230"/>
      <c r="GG5" s="230"/>
      <c r="GH5" s="230"/>
      <c r="GI5" s="230"/>
      <c r="GJ5" s="230"/>
      <c r="GK5" s="230"/>
      <c r="GL5" s="230"/>
      <c r="GM5" s="230"/>
      <c r="GN5" s="230"/>
      <c r="GO5" s="230"/>
      <c r="GP5" s="230"/>
      <c r="GQ5" s="230"/>
      <c r="GR5" s="230"/>
      <c r="GS5" s="230"/>
      <c r="GT5" s="230"/>
      <c r="GU5" s="230"/>
      <c r="GV5" s="230"/>
      <c r="GW5" s="230"/>
      <c r="GX5" s="230"/>
      <c r="GY5" s="230"/>
      <c r="GZ5" s="230"/>
      <c r="HA5" s="230"/>
      <c r="HB5" s="230"/>
      <c r="HC5" s="230"/>
      <c r="HD5" s="230"/>
      <c r="HE5" s="230"/>
      <c r="HF5" s="230"/>
      <c r="HG5" s="230"/>
      <c r="HH5" s="230"/>
      <c r="HI5" s="230"/>
      <c r="HJ5" s="230"/>
      <c r="HK5" s="230"/>
      <c r="HL5" s="230"/>
      <c r="HM5" s="230"/>
      <c r="HN5" s="230"/>
      <c r="HO5" s="230"/>
      <c r="HP5" s="230"/>
      <c r="HQ5" s="230"/>
      <c r="HR5" s="230"/>
      <c r="HS5" s="230"/>
      <c r="HT5" s="230"/>
      <c r="HU5" s="230"/>
      <c r="HV5" s="230"/>
      <c r="HW5" s="230"/>
      <c r="HX5" s="230"/>
      <c r="HY5" s="230"/>
      <c r="HZ5" s="230"/>
      <c r="IA5" s="230"/>
      <c r="IB5" s="230"/>
      <c r="IC5" s="230"/>
      <c r="ID5" s="230"/>
      <c r="IE5" s="230"/>
      <c r="IF5" s="230"/>
      <c r="IG5" s="230"/>
      <c r="IH5" s="230"/>
      <c r="II5" s="230"/>
      <c r="IJ5" s="230"/>
      <c r="IK5" s="230"/>
      <c r="IL5" s="230"/>
      <c r="IM5" s="230"/>
      <c r="IN5" s="230"/>
      <c r="IO5" s="230"/>
      <c r="IP5" s="230"/>
      <c r="IQ5" s="230"/>
      <c r="IR5" s="230"/>
    </row>
    <row r="6" spans="1:252">
      <c r="A6" s="232"/>
      <c r="B6" s="128"/>
      <c r="D6" s="237" t="s">
        <v>25</v>
      </c>
      <c r="E6" s="227"/>
      <c r="F6" s="228" t="s">
        <v>24</v>
      </c>
      <c r="G6" s="229"/>
      <c r="J6" s="230"/>
      <c r="K6" s="222"/>
      <c r="L6" s="230"/>
      <c r="M6" s="230"/>
      <c r="N6" s="230"/>
      <c r="Q6" s="238" t="s">
        <v>29</v>
      </c>
      <c r="R6" s="236" t="s">
        <v>30</v>
      </c>
      <c r="S6" s="238" t="s">
        <v>31</v>
      </c>
      <c r="T6" s="201" t="s">
        <v>32</v>
      </c>
      <c r="AB6" s="230"/>
      <c r="AC6" s="230"/>
      <c r="AD6" s="230"/>
      <c r="AE6" s="230"/>
      <c r="AF6" s="230"/>
      <c r="AG6" s="230"/>
      <c r="AH6" s="230"/>
      <c r="AI6" s="230"/>
      <c r="AJ6" s="230"/>
      <c r="AK6" s="230"/>
      <c r="AL6" s="230"/>
      <c r="AM6" s="230"/>
      <c r="AN6" s="230"/>
      <c r="AO6" s="230"/>
      <c r="AP6" s="230"/>
      <c r="AQ6" s="230"/>
      <c r="AR6" s="230"/>
      <c r="AS6" s="230"/>
      <c r="AT6" s="230"/>
      <c r="AU6" s="230"/>
      <c r="AV6" s="230"/>
      <c r="AW6" s="230"/>
      <c r="AX6" s="230"/>
      <c r="AY6" s="230"/>
      <c r="AZ6" s="230"/>
      <c r="BA6" s="230"/>
      <c r="BB6" s="230"/>
      <c r="BC6" s="230"/>
      <c r="BD6" s="230"/>
      <c r="BE6" s="230"/>
      <c r="BF6" s="230"/>
      <c r="BG6" s="230"/>
      <c r="BH6" s="230"/>
      <c r="BI6" s="230"/>
      <c r="BJ6" s="230"/>
      <c r="BK6" s="230"/>
      <c r="BL6" s="230"/>
      <c r="BM6" s="230"/>
      <c r="BN6" s="230"/>
      <c r="BO6" s="230"/>
      <c r="BP6" s="230"/>
      <c r="BQ6" s="230"/>
      <c r="BR6" s="230"/>
      <c r="BS6" s="230"/>
      <c r="BT6" s="230"/>
      <c r="BU6" s="230"/>
      <c r="BV6" s="230"/>
      <c r="BW6" s="230"/>
      <c r="BX6" s="230"/>
      <c r="BY6" s="230"/>
      <c r="BZ6" s="230"/>
      <c r="CA6" s="230"/>
      <c r="CB6" s="230"/>
      <c r="CC6" s="230"/>
      <c r="CD6" s="230"/>
      <c r="CE6" s="230"/>
      <c r="CF6" s="230"/>
      <c r="CG6" s="230"/>
      <c r="CH6" s="230"/>
      <c r="CI6" s="230"/>
      <c r="CJ6" s="230"/>
      <c r="CK6" s="230"/>
      <c r="CL6" s="230"/>
      <c r="CM6" s="230"/>
      <c r="CN6" s="230"/>
      <c r="CO6" s="230"/>
      <c r="CP6" s="230"/>
      <c r="CQ6" s="230"/>
      <c r="CR6" s="230"/>
      <c r="CS6" s="230"/>
      <c r="CT6" s="230"/>
      <c r="CU6" s="230"/>
      <c r="CV6" s="230"/>
      <c r="CW6" s="230"/>
      <c r="CX6" s="230"/>
      <c r="CY6" s="230"/>
      <c r="CZ6" s="230"/>
      <c r="DA6" s="230"/>
      <c r="DB6" s="230"/>
      <c r="DC6" s="230"/>
      <c r="DD6" s="230"/>
      <c r="DE6" s="230"/>
      <c r="DF6" s="230"/>
      <c r="DG6" s="230"/>
      <c r="DH6" s="230"/>
      <c r="DI6" s="230"/>
      <c r="DJ6" s="230"/>
      <c r="DK6" s="230"/>
      <c r="DL6" s="230"/>
      <c r="DM6" s="230"/>
      <c r="DN6" s="230"/>
      <c r="DO6" s="230"/>
      <c r="DP6" s="230"/>
      <c r="DQ6" s="230"/>
      <c r="DR6" s="230"/>
      <c r="DS6" s="230"/>
      <c r="DT6" s="230"/>
      <c r="DU6" s="230"/>
      <c r="DV6" s="230"/>
      <c r="DW6" s="230"/>
      <c r="DX6" s="230"/>
      <c r="DY6" s="230"/>
      <c r="DZ6" s="230"/>
      <c r="EA6" s="230"/>
      <c r="EB6" s="230"/>
      <c r="EC6" s="230"/>
      <c r="ED6" s="230"/>
      <c r="EE6" s="230"/>
      <c r="EF6" s="230"/>
      <c r="EG6" s="230"/>
      <c r="EH6" s="230"/>
      <c r="EI6" s="230"/>
      <c r="EJ6" s="230"/>
      <c r="EK6" s="230"/>
      <c r="EL6" s="230"/>
      <c r="EM6" s="230"/>
      <c r="EN6" s="230"/>
      <c r="EO6" s="230"/>
      <c r="EP6" s="230"/>
      <c r="EQ6" s="230"/>
      <c r="ER6" s="230"/>
      <c r="ES6" s="230"/>
      <c r="ET6" s="230"/>
      <c r="EU6" s="230"/>
      <c r="EV6" s="230"/>
      <c r="EW6" s="230"/>
      <c r="EX6" s="230"/>
      <c r="EY6" s="230"/>
      <c r="EZ6" s="230"/>
      <c r="FA6" s="230"/>
      <c r="FB6" s="230"/>
      <c r="FC6" s="230"/>
      <c r="FD6" s="230"/>
      <c r="FE6" s="230"/>
      <c r="FF6" s="230"/>
      <c r="FG6" s="230"/>
      <c r="FH6" s="230"/>
      <c r="FI6" s="230"/>
      <c r="FJ6" s="230"/>
      <c r="FK6" s="230"/>
      <c r="FL6" s="230"/>
      <c r="FM6" s="230"/>
      <c r="FN6" s="230"/>
      <c r="FO6" s="230"/>
      <c r="FP6" s="230"/>
      <c r="FQ6" s="230"/>
      <c r="FR6" s="230"/>
      <c r="FS6" s="230"/>
      <c r="FT6" s="230"/>
      <c r="FU6" s="230"/>
      <c r="FV6" s="230"/>
      <c r="FW6" s="230"/>
      <c r="FX6" s="230"/>
      <c r="FY6" s="230"/>
      <c r="FZ6" s="230"/>
      <c r="GA6" s="230"/>
      <c r="GB6" s="230"/>
      <c r="GC6" s="230"/>
      <c r="GD6" s="230"/>
      <c r="GE6" s="230"/>
      <c r="GF6" s="230"/>
      <c r="GG6" s="230"/>
      <c r="GH6" s="230"/>
      <c r="GI6" s="230"/>
      <c r="GJ6" s="230"/>
      <c r="GK6" s="230"/>
      <c r="GL6" s="230"/>
      <c r="GM6" s="230"/>
      <c r="GN6" s="230"/>
      <c r="GO6" s="230"/>
      <c r="GP6" s="230"/>
      <c r="GQ6" s="230"/>
      <c r="GR6" s="230"/>
      <c r="GS6" s="230"/>
      <c r="GT6" s="230"/>
      <c r="GU6" s="230"/>
      <c r="GV6" s="230"/>
      <c r="GW6" s="230"/>
      <c r="GX6" s="230"/>
      <c r="GY6" s="230"/>
      <c r="GZ6" s="230"/>
      <c r="HA6" s="230"/>
      <c r="HB6" s="230"/>
      <c r="HC6" s="230"/>
      <c r="HD6" s="230"/>
      <c r="HE6" s="230"/>
      <c r="HF6" s="230"/>
      <c r="HG6" s="230"/>
      <c r="HH6" s="230"/>
      <c r="HI6" s="230"/>
      <c r="HJ6" s="230"/>
      <c r="HK6" s="230"/>
      <c r="HL6" s="230"/>
      <c r="HM6" s="230"/>
      <c r="HN6" s="230"/>
      <c r="HO6" s="230"/>
      <c r="HP6" s="230"/>
      <c r="HQ6" s="230"/>
      <c r="HR6" s="230"/>
      <c r="HS6" s="230"/>
      <c r="HT6" s="230"/>
      <c r="HU6" s="230"/>
      <c r="HV6" s="230"/>
      <c r="HW6" s="230"/>
      <c r="HX6" s="230"/>
      <c r="HY6" s="230"/>
      <c r="HZ6" s="230"/>
      <c r="IA6" s="230"/>
      <c r="IB6" s="230"/>
      <c r="IC6" s="230"/>
      <c r="ID6" s="230"/>
      <c r="IE6" s="230"/>
      <c r="IF6" s="230"/>
      <c r="IG6" s="230"/>
      <c r="IH6" s="230"/>
      <c r="II6" s="230"/>
      <c r="IJ6" s="230"/>
      <c r="IK6" s="230"/>
      <c r="IL6" s="230"/>
      <c r="IM6" s="230"/>
      <c r="IN6" s="230"/>
      <c r="IO6" s="230"/>
      <c r="IP6" s="230"/>
      <c r="IQ6" s="230"/>
      <c r="IR6" s="230"/>
    </row>
    <row r="7" spans="1:252">
      <c r="A7" s="232"/>
      <c r="B7" s="128"/>
      <c r="D7" s="237" t="s">
        <v>29</v>
      </c>
      <c r="E7" s="227"/>
      <c r="F7" s="228" t="s">
        <v>24</v>
      </c>
      <c r="G7" s="229"/>
      <c r="J7" s="230"/>
      <c r="K7" s="222"/>
      <c r="L7" s="230"/>
      <c r="M7" s="230"/>
      <c r="N7" s="230"/>
      <c r="Q7" s="235" t="s">
        <v>33</v>
      </c>
      <c r="R7" s="236" t="s">
        <v>34</v>
      </c>
      <c r="S7" s="235" t="s">
        <v>35</v>
      </c>
      <c r="T7" s="201"/>
      <c r="AB7" s="230"/>
      <c r="AC7" s="230"/>
      <c r="AD7" s="230"/>
      <c r="AE7" s="230"/>
      <c r="AF7" s="230"/>
      <c r="AG7" s="230"/>
      <c r="AH7" s="230"/>
      <c r="AI7" s="230"/>
      <c r="AJ7" s="230"/>
      <c r="AK7" s="230"/>
      <c r="AL7" s="230"/>
      <c r="AM7" s="230"/>
      <c r="AN7" s="230"/>
      <c r="AO7" s="230"/>
      <c r="AP7" s="230"/>
      <c r="AQ7" s="230"/>
      <c r="AR7" s="230"/>
      <c r="AS7" s="230"/>
      <c r="AT7" s="230"/>
      <c r="AU7" s="230"/>
      <c r="AV7" s="230"/>
      <c r="AW7" s="230"/>
      <c r="AX7" s="230"/>
      <c r="AY7" s="230"/>
      <c r="AZ7" s="230"/>
      <c r="BA7" s="230"/>
      <c r="BB7" s="230"/>
      <c r="BC7" s="230"/>
      <c r="BD7" s="230"/>
      <c r="BE7" s="230"/>
      <c r="BF7" s="230"/>
      <c r="BG7" s="230"/>
      <c r="BH7" s="230"/>
      <c r="BI7" s="230"/>
      <c r="BJ7" s="230"/>
      <c r="BK7" s="230"/>
      <c r="BL7" s="230"/>
      <c r="BM7" s="230"/>
      <c r="BN7" s="230"/>
      <c r="BO7" s="230"/>
      <c r="BP7" s="230"/>
      <c r="BQ7" s="230"/>
      <c r="BR7" s="230"/>
      <c r="BS7" s="230"/>
      <c r="BT7" s="230"/>
      <c r="BU7" s="230"/>
      <c r="BV7" s="230"/>
      <c r="BW7" s="230"/>
      <c r="BX7" s="230"/>
      <c r="BY7" s="230"/>
      <c r="BZ7" s="230"/>
      <c r="CA7" s="230"/>
      <c r="CB7" s="230"/>
      <c r="CC7" s="230"/>
      <c r="CD7" s="230"/>
      <c r="CE7" s="230"/>
      <c r="CF7" s="230"/>
      <c r="CG7" s="230"/>
      <c r="CH7" s="230"/>
      <c r="CI7" s="230"/>
      <c r="CJ7" s="230"/>
      <c r="CK7" s="230"/>
      <c r="CL7" s="230"/>
      <c r="CM7" s="230"/>
      <c r="CN7" s="230"/>
      <c r="CO7" s="230"/>
      <c r="CP7" s="230"/>
      <c r="CQ7" s="230"/>
      <c r="CR7" s="230"/>
      <c r="CS7" s="230"/>
      <c r="CT7" s="230"/>
      <c r="CU7" s="230"/>
      <c r="CV7" s="230"/>
      <c r="CW7" s="230"/>
      <c r="CX7" s="230"/>
      <c r="CY7" s="230"/>
      <c r="CZ7" s="230"/>
      <c r="DA7" s="230"/>
      <c r="DB7" s="230"/>
      <c r="DC7" s="230"/>
      <c r="DD7" s="230"/>
      <c r="DE7" s="230"/>
      <c r="DF7" s="230"/>
      <c r="DG7" s="230"/>
      <c r="DH7" s="230"/>
      <c r="DI7" s="230"/>
      <c r="DJ7" s="230"/>
      <c r="DK7" s="230"/>
      <c r="DL7" s="230"/>
      <c r="DM7" s="230"/>
      <c r="DN7" s="230"/>
      <c r="DO7" s="230"/>
      <c r="DP7" s="230"/>
      <c r="DQ7" s="230"/>
      <c r="DR7" s="230"/>
      <c r="DS7" s="230"/>
      <c r="DT7" s="230"/>
      <c r="DU7" s="230"/>
      <c r="DV7" s="230"/>
      <c r="DW7" s="230"/>
      <c r="DX7" s="230"/>
      <c r="DY7" s="230"/>
      <c r="DZ7" s="230"/>
      <c r="EA7" s="230"/>
      <c r="EB7" s="230"/>
      <c r="EC7" s="230"/>
      <c r="ED7" s="230"/>
      <c r="EE7" s="230"/>
      <c r="EF7" s="230"/>
      <c r="EG7" s="230"/>
      <c r="EH7" s="230"/>
      <c r="EI7" s="230"/>
      <c r="EJ7" s="230"/>
      <c r="EK7" s="230"/>
      <c r="EL7" s="230"/>
      <c r="EM7" s="230"/>
      <c r="EN7" s="230"/>
      <c r="EO7" s="230"/>
      <c r="EP7" s="230"/>
      <c r="EQ7" s="230"/>
      <c r="ER7" s="230"/>
      <c r="ES7" s="230"/>
      <c r="ET7" s="230"/>
      <c r="EU7" s="230"/>
      <c r="EV7" s="230"/>
      <c r="EW7" s="230"/>
      <c r="EX7" s="230"/>
      <c r="EY7" s="230"/>
      <c r="EZ7" s="230"/>
      <c r="FA7" s="230"/>
      <c r="FB7" s="230"/>
      <c r="FC7" s="230"/>
      <c r="FD7" s="230"/>
      <c r="FE7" s="230"/>
      <c r="FF7" s="230"/>
      <c r="FG7" s="230"/>
      <c r="FH7" s="230"/>
      <c r="FI7" s="230"/>
      <c r="FJ7" s="230"/>
      <c r="FK7" s="230"/>
      <c r="FL7" s="230"/>
      <c r="FM7" s="230"/>
      <c r="FN7" s="230"/>
      <c r="FO7" s="230"/>
      <c r="FP7" s="230"/>
      <c r="FQ7" s="230"/>
      <c r="FR7" s="230"/>
      <c r="FS7" s="230"/>
      <c r="FT7" s="230"/>
      <c r="FU7" s="230"/>
      <c r="FV7" s="230"/>
      <c r="FW7" s="230"/>
      <c r="FX7" s="230"/>
      <c r="FY7" s="230"/>
      <c r="FZ7" s="230"/>
      <c r="GA7" s="230"/>
      <c r="GB7" s="230"/>
      <c r="GC7" s="230"/>
      <c r="GD7" s="230"/>
      <c r="GE7" s="230"/>
      <c r="GF7" s="230"/>
      <c r="GG7" s="230"/>
      <c r="GH7" s="230"/>
      <c r="GI7" s="230"/>
      <c r="GJ7" s="230"/>
      <c r="GK7" s="230"/>
      <c r="GL7" s="230"/>
      <c r="GM7" s="230"/>
      <c r="GN7" s="230"/>
      <c r="GO7" s="230"/>
      <c r="GP7" s="230"/>
      <c r="GQ7" s="230"/>
      <c r="GR7" s="230"/>
      <c r="GS7" s="230"/>
      <c r="GT7" s="230"/>
      <c r="GU7" s="230"/>
      <c r="GV7" s="230"/>
      <c r="GW7" s="230"/>
      <c r="GX7" s="230"/>
      <c r="GY7" s="230"/>
      <c r="GZ7" s="230"/>
      <c r="HA7" s="230"/>
      <c r="HB7" s="230"/>
      <c r="HC7" s="230"/>
      <c r="HD7" s="230"/>
      <c r="HE7" s="230"/>
      <c r="HF7" s="230"/>
      <c r="HG7" s="230"/>
      <c r="HH7" s="230"/>
      <c r="HI7" s="230"/>
      <c r="HJ7" s="230"/>
      <c r="HK7" s="230"/>
      <c r="HL7" s="230"/>
      <c r="HM7" s="230"/>
      <c r="HN7" s="230"/>
      <c r="HO7" s="230"/>
      <c r="HP7" s="230"/>
      <c r="HQ7" s="230"/>
      <c r="HR7" s="230"/>
      <c r="HS7" s="230"/>
      <c r="HT7" s="230"/>
      <c r="HU7" s="230"/>
      <c r="HV7" s="230"/>
      <c r="HW7" s="230"/>
      <c r="HX7" s="230"/>
      <c r="HY7" s="230"/>
      <c r="HZ7" s="230"/>
      <c r="IA7" s="230"/>
      <c r="IB7" s="230"/>
      <c r="IC7" s="230"/>
      <c r="ID7" s="230"/>
      <c r="IE7" s="230"/>
      <c r="IF7" s="230"/>
      <c r="IG7" s="230"/>
      <c r="IH7" s="230"/>
      <c r="II7" s="230"/>
      <c r="IJ7" s="230"/>
      <c r="IK7" s="230"/>
      <c r="IL7" s="230"/>
      <c r="IM7" s="230"/>
      <c r="IN7" s="230"/>
      <c r="IO7" s="230"/>
      <c r="IP7" s="230"/>
      <c r="IQ7" s="230"/>
      <c r="IR7" s="230"/>
    </row>
    <row r="8" spans="1:252">
      <c r="A8" s="201"/>
      <c r="B8" s="201"/>
      <c r="F8" s="221"/>
      <c r="G8" s="221"/>
      <c r="M8" s="230"/>
      <c r="N8" s="230"/>
      <c r="O8" s="239"/>
      <c r="P8" s="240"/>
      <c r="Q8" s="241" t="s">
        <v>36</v>
      </c>
      <c r="R8" s="236" t="s">
        <v>37</v>
      </c>
      <c r="S8" s="241" t="s">
        <v>38</v>
      </c>
      <c r="T8" s="201"/>
      <c r="AB8" s="230"/>
      <c r="AC8" s="230"/>
      <c r="AD8" s="230"/>
      <c r="AE8" s="230"/>
      <c r="AF8" s="230"/>
      <c r="AG8" s="230"/>
      <c r="AH8" s="230"/>
      <c r="AI8" s="230"/>
      <c r="AJ8" s="230"/>
      <c r="AK8" s="230"/>
      <c r="AL8" s="230"/>
      <c r="AM8" s="230"/>
      <c r="AN8" s="230"/>
      <c r="AO8" s="230"/>
      <c r="AP8" s="230"/>
      <c r="AQ8" s="230"/>
      <c r="AR8" s="230"/>
      <c r="AS8" s="230"/>
      <c r="AT8" s="230"/>
      <c r="AU8" s="230"/>
      <c r="AV8" s="230"/>
      <c r="AW8" s="230"/>
      <c r="AX8" s="230"/>
      <c r="AY8" s="230"/>
      <c r="AZ8" s="230"/>
      <c r="BA8" s="230"/>
      <c r="BB8" s="230"/>
      <c r="BC8" s="230"/>
      <c r="BD8" s="230"/>
      <c r="BE8" s="230"/>
      <c r="BF8" s="230"/>
      <c r="BG8" s="230"/>
      <c r="BH8" s="230"/>
      <c r="BI8" s="230"/>
      <c r="BJ8" s="230"/>
      <c r="BK8" s="230"/>
      <c r="BL8" s="230"/>
      <c r="BM8" s="230"/>
      <c r="BN8" s="230"/>
      <c r="BO8" s="230"/>
      <c r="BP8" s="230"/>
      <c r="BQ8" s="230"/>
      <c r="BR8" s="230"/>
      <c r="BS8" s="230"/>
      <c r="BT8" s="230"/>
      <c r="BU8" s="230"/>
      <c r="BV8" s="230"/>
      <c r="BW8" s="230"/>
      <c r="BX8" s="230"/>
      <c r="BY8" s="230"/>
      <c r="BZ8" s="230"/>
      <c r="CA8" s="230"/>
      <c r="CB8" s="230"/>
      <c r="CC8" s="230"/>
      <c r="CD8" s="230"/>
      <c r="CE8" s="230"/>
      <c r="CF8" s="230"/>
      <c r="CG8" s="230"/>
      <c r="CH8" s="230"/>
      <c r="CI8" s="230"/>
      <c r="CJ8" s="230"/>
      <c r="CK8" s="230"/>
      <c r="CL8" s="230"/>
      <c r="CM8" s="230"/>
      <c r="CN8" s="230"/>
      <c r="CO8" s="230"/>
      <c r="CP8" s="230"/>
      <c r="CQ8" s="230"/>
      <c r="CR8" s="230"/>
      <c r="CS8" s="230"/>
      <c r="CT8" s="230"/>
      <c r="CU8" s="230"/>
      <c r="CV8" s="230"/>
      <c r="CW8" s="230"/>
      <c r="CX8" s="230"/>
      <c r="CY8" s="230"/>
      <c r="CZ8" s="230"/>
      <c r="DA8" s="230"/>
      <c r="DB8" s="230"/>
      <c r="DC8" s="230"/>
      <c r="DD8" s="230"/>
      <c r="DE8" s="230"/>
      <c r="DF8" s="230"/>
      <c r="DG8" s="230"/>
      <c r="DH8" s="230"/>
      <c r="DI8" s="230"/>
      <c r="DJ8" s="230"/>
      <c r="DK8" s="230"/>
      <c r="DL8" s="230"/>
      <c r="DM8" s="230"/>
      <c r="DN8" s="230"/>
      <c r="DO8" s="230"/>
      <c r="DP8" s="230"/>
      <c r="DQ8" s="230"/>
      <c r="DR8" s="230"/>
      <c r="DS8" s="230"/>
      <c r="DT8" s="230"/>
      <c r="DU8" s="230"/>
      <c r="DV8" s="230"/>
      <c r="DW8" s="230"/>
      <c r="DX8" s="230"/>
      <c r="DY8" s="230"/>
      <c r="DZ8" s="230"/>
      <c r="EA8" s="230"/>
      <c r="EB8" s="230"/>
      <c r="EC8" s="230"/>
      <c r="ED8" s="230"/>
      <c r="EE8" s="230"/>
      <c r="EF8" s="230"/>
      <c r="EG8" s="230"/>
      <c r="EH8" s="230"/>
      <c r="EI8" s="230"/>
      <c r="EJ8" s="230"/>
      <c r="EK8" s="230"/>
      <c r="EL8" s="230"/>
      <c r="EM8" s="230"/>
      <c r="EN8" s="230"/>
      <c r="EO8" s="230"/>
      <c r="EP8" s="230"/>
      <c r="EQ8" s="230"/>
      <c r="ER8" s="230"/>
      <c r="ES8" s="230"/>
      <c r="ET8" s="230"/>
      <c r="EU8" s="230"/>
      <c r="EV8" s="230"/>
      <c r="EW8" s="230"/>
      <c r="EX8" s="230"/>
      <c r="EY8" s="230"/>
      <c r="EZ8" s="230"/>
      <c r="FA8" s="230"/>
      <c r="FB8" s="230"/>
      <c r="FC8" s="230"/>
      <c r="FD8" s="230"/>
      <c r="FE8" s="230"/>
      <c r="FF8" s="230"/>
      <c r="FG8" s="230"/>
      <c r="FH8" s="230"/>
      <c r="FI8" s="230"/>
      <c r="FJ8" s="230"/>
      <c r="FK8" s="230"/>
      <c r="FL8" s="230"/>
      <c r="FM8" s="230"/>
      <c r="FN8" s="230"/>
      <c r="FO8" s="230"/>
      <c r="FP8" s="230"/>
      <c r="FQ8" s="230"/>
      <c r="FR8" s="230"/>
      <c r="FS8" s="230"/>
      <c r="FT8" s="230"/>
      <c r="FU8" s="230"/>
      <c r="FV8" s="230"/>
      <c r="FW8" s="230"/>
      <c r="FX8" s="230"/>
      <c r="FY8" s="230"/>
      <c r="FZ8" s="230"/>
      <c r="GA8" s="230"/>
      <c r="GB8" s="230"/>
      <c r="GC8" s="230"/>
      <c r="GD8" s="230"/>
      <c r="GE8" s="230"/>
      <c r="GF8" s="230"/>
      <c r="GG8" s="230"/>
      <c r="GH8" s="230"/>
      <c r="GI8" s="230"/>
      <c r="GJ8" s="230"/>
      <c r="GK8" s="230"/>
      <c r="GL8" s="230"/>
      <c r="GM8" s="230"/>
      <c r="GN8" s="230"/>
      <c r="GO8" s="230"/>
      <c r="GP8" s="230"/>
      <c r="GQ8" s="230"/>
      <c r="GR8" s="230"/>
      <c r="GS8" s="230"/>
      <c r="GT8" s="230"/>
      <c r="GU8" s="230"/>
      <c r="GV8" s="230"/>
      <c r="GW8" s="230"/>
      <c r="GX8" s="230"/>
      <c r="GY8" s="230"/>
      <c r="GZ8" s="230"/>
      <c r="HA8" s="230"/>
      <c r="HB8" s="230"/>
      <c r="HC8" s="230"/>
      <c r="HD8" s="230"/>
      <c r="HE8" s="230"/>
      <c r="HF8" s="230"/>
      <c r="HG8" s="230"/>
      <c r="HH8" s="230"/>
      <c r="HI8" s="230"/>
      <c r="HJ8" s="230"/>
      <c r="HK8" s="230"/>
      <c r="HL8" s="230"/>
      <c r="HM8" s="230"/>
      <c r="HN8" s="230"/>
      <c r="HO8" s="230"/>
      <c r="HP8" s="230"/>
      <c r="HQ8" s="230"/>
      <c r="HR8" s="230"/>
      <c r="HS8" s="230"/>
      <c r="HT8" s="230"/>
      <c r="HU8" s="230"/>
      <c r="HV8" s="230"/>
      <c r="HW8" s="230"/>
      <c r="HX8" s="230"/>
      <c r="HY8" s="230"/>
      <c r="HZ8" s="230"/>
      <c r="IA8" s="230"/>
      <c r="IB8" s="230"/>
      <c r="IC8" s="230"/>
      <c r="ID8" s="230"/>
      <c r="IE8" s="230"/>
      <c r="IF8" s="230"/>
      <c r="IG8" s="230"/>
      <c r="IH8" s="230"/>
      <c r="II8" s="230"/>
      <c r="IJ8" s="230"/>
      <c r="IK8" s="230"/>
      <c r="IL8" s="230"/>
      <c r="IM8" s="230"/>
      <c r="IN8" s="230"/>
      <c r="IO8" s="230"/>
      <c r="IP8" s="230"/>
      <c r="IQ8" s="230"/>
      <c r="IR8" s="230"/>
    </row>
    <row r="9" spans="1:252" ht="17.399999999999999">
      <c r="A9" s="242"/>
      <c r="B9" s="243" t="s">
        <v>39</v>
      </c>
      <c r="C9" s="244" t="s">
        <v>39</v>
      </c>
      <c r="D9" s="244" t="s">
        <v>39</v>
      </c>
      <c r="E9" s="245" t="s">
        <v>39</v>
      </c>
      <c r="F9" s="246"/>
      <c r="G9" s="247"/>
      <c r="H9" s="245" t="s">
        <v>39</v>
      </c>
      <c r="I9" s="245"/>
      <c r="J9" s="245" t="s">
        <v>39</v>
      </c>
      <c r="K9" s="245" t="s">
        <v>39</v>
      </c>
      <c r="L9" s="245"/>
      <c r="M9" s="245"/>
      <c r="N9" s="245"/>
      <c r="O9" s="248"/>
      <c r="P9" s="249"/>
      <c r="Q9" s="235" t="s">
        <v>40</v>
      </c>
      <c r="R9" s="236" t="s">
        <v>41</v>
      </c>
      <c r="S9" s="235" t="s">
        <v>42</v>
      </c>
      <c r="T9" s="250"/>
      <c r="AB9" s="251"/>
      <c r="AC9" s="251"/>
      <c r="AD9" s="251"/>
      <c r="AE9" s="251"/>
      <c r="AF9" s="251"/>
      <c r="AG9" s="251"/>
      <c r="AH9" s="251"/>
      <c r="AI9" s="251"/>
      <c r="AJ9" s="251"/>
      <c r="AK9" s="251"/>
      <c r="AL9" s="251"/>
      <c r="AM9" s="251"/>
      <c r="AN9" s="251"/>
      <c r="AO9" s="251"/>
      <c r="AP9" s="251"/>
      <c r="AQ9" s="251"/>
      <c r="AR9" s="251"/>
      <c r="AS9" s="251"/>
      <c r="AT9" s="251"/>
      <c r="AU9" s="251"/>
      <c r="AV9" s="251"/>
      <c r="AW9" s="251"/>
      <c r="AX9" s="251"/>
      <c r="AY9" s="251"/>
      <c r="AZ9" s="251"/>
      <c r="BA9" s="251"/>
      <c r="BB9" s="251"/>
      <c r="BC9" s="251"/>
      <c r="BD9" s="251"/>
      <c r="BE9" s="251"/>
      <c r="BF9" s="251"/>
      <c r="BG9" s="251"/>
      <c r="BH9" s="251"/>
      <c r="BI9" s="251"/>
      <c r="BJ9" s="251"/>
      <c r="BK9" s="251"/>
      <c r="BL9" s="251"/>
      <c r="BM9" s="251"/>
      <c r="BN9" s="251"/>
      <c r="BO9" s="251"/>
      <c r="BP9" s="251"/>
      <c r="BQ9" s="251"/>
      <c r="BR9" s="251"/>
      <c r="BS9" s="251"/>
      <c r="BT9" s="251"/>
      <c r="BU9" s="251"/>
      <c r="BV9" s="251"/>
      <c r="BW9" s="251"/>
      <c r="BX9" s="251"/>
      <c r="BY9" s="251"/>
      <c r="BZ9" s="251"/>
      <c r="CA9" s="251"/>
      <c r="CB9" s="251"/>
      <c r="CC9" s="251"/>
      <c r="CD9" s="251"/>
      <c r="CE9" s="251"/>
      <c r="CF9" s="251"/>
      <c r="CG9" s="251"/>
      <c r="CH9" s="251"/>
      <c r="CI9" s="251"/>
      <c r="CJ9" s="251"/>
      <c r="CK9" s="251"/>
      <c r="CL9" s="251"/>
      <c r="CM9" s="251"/>
      <c r="CN9" s="251"/>
      <c r="CO9" s="251"/>
      <c r="CP9" s="251"/>
      <c r="CQ9" s="251"/>
      <c r="CR9" s="251"/>
      <c r="CS9" s="251"/>
      <c r="CT9" s="251"/>
      <c r="CU9" s="251"/>
      <c r="CV9" s="251"/>
      <c r="CW9" s="251"/>
      <c r="CX9" s="251"/>
      <c r="CY9" s="251"/>
      <c r="CZ9" s="251"/>
      <c r="DA9" s="251"/>
      <c r="DB9" s="251"/>
      <c r="DC9" s="251"/>
      <c r="DD9" s="251"/>
      <c r="DE9" s="251"/>
      <c r="DF9" s="251"/>
      <c r="DG9" s="251"/>
      <c r="DH9" s="251"/>
      <c r="DI9" s="251"/>
      <c r="DJ9" s="251"/>
      <c r="DK9" s="251"/>
      <c r="DL9" s="251"/>
      <c r="DM9" s="251"/>
      <c r="DN9" s="251"/>
      <c r="DO9" s="251"/>
      <c r="DP9" s="251"/>
      <c r="DQ9" s="251"/>
      <c r="DR9" s="251"/>
      <c r="DS9" s="251"/>
      <c r="DT9" s="251"/>
      <c r="DU9" s="251"/>
      <c r="DV9" s="251"/>
      <c r="DW9" s="251"/>
      <c r="DX9" s="251"/>
      <c r="DY9" s="251"/>
      <c r="DZ9" s="251"/>
      <c r="EA9" s="251"/>
      <c r="EB9" s="251"/>
      <c r="EC9" s="251"/>
      <c r="ED9" s="251"/>
      <c r="EE9" s="251"/>
      <c r="EF9" s="251"/>
      <c r="EG9" s="251"/>
      <c r="EH9" s="251"/>
      <c r="EI9" s="251"/>
      <c r="EJ9" s="251"/>
      <c r="EK9" s="251"/>
      <c r="EL9" s="251"/>
      <c r="EM9" s="251"/>
      <c r="EN9" s="251"/>
      <c r="EO9" s="251"/>
      <c r="EP9" s="251"/>
      <c r="EQ9" s="251"/>
      <c r="ER9" s="251"/>
      <c r="ES9" s="251"/>
      <c r="ET9" s="251"/>
      <c r="EU9" s="251"/>
      <c r="EV9" s="251"/>
      <c r="EW9" s="251"/>
      <c r="EX9" s="251"/>
      <c r="EY9" s="251"/>
      <c r="EZ9" s="251"/>
      <c r="FA9" s="251"/>
      <c r="FB9" s="251"/>
      <c r="FC9" s="251"/>
      <c r="FD9" s="251"/>
      <c r="FE9" s="251"/>
      <c r="FF9" s="251"/>
      <c r="FG9" s="251"/>
      <c r="FH9" s="251"/>
      <c r="FI9" s="251"/>
      <c r="FJ9" s="251"/>
      <c r="FK9" s="251"/>
      <c r="FL9" s="251"/>
      <c r="FM9" s="251"/>
      <c r="FN9" s="251"/>
      <c r="FO9" s="251"/>
      <c r="FP9" s="251"/>
      <c r="FQ9" s="251"/>
      <c r="FR9" s="251"/>
      <c r="FS9" s="251"/>
      <c r="FT9" s="251"/>
      <c r="FU9" s="251"/>
      <c r="FV9" s="251"/>
      <c r="FW9" s="251"/>
      <c r="FX9" s="251"/>
      <c r="FY9" s="251"/>
      <c r="FZ9" s="251"/>
      <c r="GA9" s="251"/>
      <c r="GB9" s="251"/>
      <c r="GC9" s="251"/>
      <c r="GD9" s="251"/>
      <c r="GE9" s="251"/>
      <c r="GF9" s="251"/>
      <c r="GG9" s="251"/>
      <c r="GH9" s="251"/>
      <c r="GI9" s="251"/>
      <c r="GJ9" s="251"/>
      <c r="GK9" s="251"/>
      <c r="GL9" s="251"/>
      <c r="GM9" s="251"/>
      <c r="GN9" s="251"/>
      <c r="GO9" s="251"/>
      <c r="GP9" s="251"/>
      <c r="GQ9" s="251"/>
      <c r="GR9" s="251"/>
      <c r="GS9" s="251"/>
      <c r="GT9" s="251"/>
      <c r="GU9" s="251"/>
      <c r="GV9" s="251"/>
      <c r="GW9" s="251"/>
      <c r="GX9" s="251"/>
      <c r="GY9" s="251"/>
      <c r="GZ9" s="251"/>
      <c r="HA9" s="251"/>
      <c r="HB9" s="251"/>
      <c r="HC9" s="251"/>
      <c r="HD9" s="251"/>
      <c r="HE9" s="251"/>
      <c r="HF9" s="251"/>
      <c r="HG9" s="251"/>
      <c r="HH9" s="251"/>
      <c r="HI9" s="251"/>
      <c r="HJ9" s="251"/>
      <c r="HK9" s="251"/>
      <c r="HL9" s="251"/>
      <c r="HM9" s="251"/>
      <c r="HN9" s="251"/>
      <c r="HO9" s="251"/>
      <c r="HP9" s="251"/>
      <c r="HQ9" s="251"/>
      <c r="HR9" s="251"/>
      <c r="HS9" s="251"/>
      <c r="HT9" s="251"/>
      <c r="HU9" s="251"/>
      <c r="HV9" s="251"/>
      <c r="HW9" s="251"/>
      <c r="HX9" s="251"/>
      <c r="HY9" s="251"/>
      <c r="HZ9" s="251"/>
      <c r="IA9" s="251"/>
      <c r="IB9" s="251"/>
      <c r="IC9" s="251"/>
      <c r="ID9" s="251"/>
      <c r="IE9" s="251"/>
      <c r="IF9" s="251"/>
      <c r="IG9" s="251"/>
      <c r="IH9" s="251"/>
      <c r="II9" s="251"/>
      <c r="IJ9" s="251"/>
      <c r="IK9" s="251"/>
      <c r="IL9" s="251"/>
      <c r="IM9" s="251"/>
      <c r="IN9" s="251"/>
      <c r="IO9" s="251"/>
      <c r="IP9" s="251"/>
      <c r="IQ9" s="251"/>
      <c r="IR9" s="251"/>
    </row>
    <row r="10" spans="1:252">
      <c r="A10" s="252" t="s">
        <v>43</v>
      </c>
      <c r="B10" s="253" t="s">
        <v>44</v>
      </c>
      <c r="C10" s="252" t="s">
        <v>45</v>
      </c>
      <c r="D10" s="252" t="s">
        <v>46</v>
      </c>
      <c r="E10" s="252" t="s">
        <v>47</v>
      </c>
      <c r="F10" s="254" t="s">
        <v>48</v>
      </c>
      <c r="G10" s="254" t="s">
        <v>49</v>
      </c>
      <c r="H10" s="252" t="s">
        <v>50</v>
      </c>
      <c r="I10" s="252" t="s">
        <v>51</v>
      </c>
      <c r="J10" s="252" t="s">
        <v>52</v>
      </c>
      <c r="K10" s="252" t="s">
        <v>53</v>
      </c>
      <c r="L10" s="252" t="s">
        <v>54</v>
      </c>
      <c r="M10" s="252" t="s">
        <v>55</v>
      </c>
      <c r="N10" s="255" t="s">
        <v>56</v>
      </c>
      <c r="Q10" s="235" t="s">
        <v>57</v>
      </c>
      <c r="R10" s="236" t="s">
        <v>58</v>
      </c>
      <c r="S10" s="235" t="s">
        <v>59</v>
      </c>
      <c r="T10" s="201"/>
      <c r="AB10" s="230"/>
      <c r="AC10" s="230"/>
      <c r="AD10" s="230"/>
      <c r="AE10" s="230"/>
      <c r="AF10" s="230"/>
      <c r="AG10" s="230"/>
      <c r="AH10" s="230"/>
      <c r="AI10" s="230"/>
      <c r="AJ10" s="230"/>
      <c r="AK10" s="230"/>
      <c r="AL10" s="230"/>
      <c r="AM10" s="230"/>
      <c r="AN10" s="230"/>
      <c r="AO10" s="230"/>
      <c r="AP10" s="230"/>
      <c r="AQ10" s="230"/>
      <c r="AR10" s="230"/>
      <c r="AS10" s="230"/>
      <c r="AT10" s="230"/>
      <c r="AU10" s="230"/>
      <c r="AV10" s="230"/>
      <c r="AW10" s="230"/>
      <c r="AX10" s="230"/>
      <c r="AY10" s="230"/>
      <c r="AZ10" s="230"/>
      <c r="BA10" s="230"/>
      <c r="BB10" s="230"/>
      <c r="BC10" s="230"/>
      <c r="BD10" s="230"/>
      <c r="BE10" s="230"/>
      <c r="BF10" s="230"/>
      <c r="BG10" s="230"/>
      <c r="BH10" s="230"/>
      <c r="BI10" s="230"/>
      <c r="BJ10" s="230"/>
      <c r="BK10" s="230"/>
      <c r="BL10" s="230"/>
      <c r="BM10" s="230"/>
      <c r="BN10" s="230"/>
      <c r="BO10" s="230"/>
      <c r="BP10" s="230"/>
      <c r="BQ10" s="230"/>
      <c r="BR10" s="230"/>
      <c r="BS10" s="230"/>
      <c r="BT10" s="230"/>
      <c r="BU10" s="230"/>
      <c r="BV10" s="230"/>
      <c r="BW10" s="230"/>
      <c r="BX10" s="230"/>
      <c r="BY10" s="230"/>
      <c r="BZ10" s="230"/>
      <c r="CA10" s="230"/>
      <c r="CB10" s="230"/>
      <c r="CC10" s="230"/>
      <c r="CD10" s="230"/>
      <c r="CE10" s="230"/>
      <c r="CF10" s="230"/>
      <c r="CG10" s="230"/>
      <c r="CH10" s="230"/>
      <c r="CI10" s="230"/>
      <c r="CJ10" s="230"/>
      <c r="CK10" s="230"/>
      <c r="CL10" s="230"/>
      <c r="CM10" s="230"/>
      <c r="CN10" s="230"/>
      <c r="CO10" s="230"/>
      <c r="CP10" s="230"/>
      <c r="CQ10" s="230"/>
      <c r="CR10" s="230"/>
      <c r="CS10" s="230"/>
      <c r="CT10" s="230"/>
      <c r="CU10" s="230"/>
      <c r="CV10" s="230"/>
      <c r="CW10" s="230"/>
      <c r="CX10" s="230"/>
      <c r="CY10" s="230"/>
      <c r="CZ10" s="230"/>
      <c r="DA10" s="230"/>
      <c r="DB10" s="230"/>
      <c r="DC10" s="230"/>
      <c r="DD10" s="230"/>
      <c r="DE10" s="230"/>
      <c r="DF10" s="230"/>
      <c r="DG10" s="230"/>
      <c r="DH10" s="230"/>
      <c r="DI10" s="230"/>
      <c r="DJ10" s="230"/>
      <c r="DK10" s="230"/>
      <c r="DL10" s="230"/>
      <c r="DM10" s="230"/>
      <c r="DN10" s="230"/>
      <c r="DO10" s="230"/>
      <c r="DP10" s="230"/>
      <c r="DQ10" s="230"/>
      <c r="DR10" s="230"/>
      <c r="DS10" s="230"/>
      <c r="DT10" s="230"/>
      <c r="DU10" s="230"/>
      <c r="DV10" s="230"/>
      <c r="DW10" s="230"/>
      <c r="DX10" s="230"/>
      <c r="DY10" s="230"/>
      <c r="DZ10" s="230"/>
      <c r="EA10" s="230"/>
      <c r="EB10" s="230"/>
      <c r="EC10" s="230"/>
      <c r="ED10" s="230"/>
      <c r="EE10" s="230"/>
      <c r="EF10" s="230"/>
      <c r="EG10" s="230"/>
      <c r="EH10" s="230"/>
      <c r="EI10" s="230"/>
      <c r="EJ10" s="230"/>
      <c r="EK10" s="230"/>
      <c r="EL10" s="230"/>
      <c r="EM10" s="230"/>
      <c r="EN10" s="230"/>
      <c r="EO10" s="230"/>
      <c r="EP10" s="230"/>
      <c r="EQ10" s="230"/>
      <c r="ER10" s="230"/>
      <c r="ES10" s="230"/>
      <c r="ET10" s="230"/>
      <c r="EU10" s="230"/>
      <c r="EV10" s="230"/>
      <c r="EW10" s="230"/>
      <c r="EX10" s="230"/>
      <c r="EY10" s="230"/>
      <c r="EZ10" s="230"/>
      <c r="FA10" s="230"/>
      <c r="FB10" s="230"/>
      <c r="FC10" s="230"/>
      <c r="FD10" s="230"/>
      <c r="FE10" s="230"/>
      <c r="FF10" s="230"/>
      <c r="FG10" s="230"/>
      <c r="FH10" s="230"/>
      <c r="FI10" s="230"/>
      <c r="FJ10" s="230"/>
      <c r="FK10" s="230"/>
      <c r="FL10" s="230"/>
      <c r="FM10" s="230"/>
      <c r="FN10" s="230"/>
      <c r="FO10" s="230"/>
      <c r="FP10" s="230"/>
      <c r="FQ10" s="230"/>
      <c r="FR10" s="230"/>
      <c r="FS10" s="230"/>
      <c r="FT10" s="230"/>
      <c r="FU10" s="230"/>
      <c r="FV10" s="230"/>
      <c r="FW10" s="230"/>
      <c r="FX10" s="230"/>
      <c r="FY10" s="230"/>
      <c r="FZ10" s="230"/>
      <c r="GA10" s="230"/>
      <c r="GB10" s="230"/>
      <c r="GC10" s="230"/>
      <c r="GD10" s="230"/>
      <c r="GE10" s="230"/>
      <c r="GF10" s="230"/>
      <c r="GG10" s="230"/>
      <c r="GH10" s="230"/>
      <c r="GI10" s="230"/>
      <c r="GJ10" s="230"/>
      <c r="GK10" s="230"/>
      <c r="GL10" s="230"/>
      <c r="GM10" s="230"/>
      <c r="GN10" s="230"/>
      <c r="GO10" s="230"/>
      <c r="GP10" s="230"/>
      <c r="GQ10" s="230"/>
      <c r="GR10" s="230"/>
      <c r="GS10" s="230"/>
      <c r="GT10" s="230"/>
      <c r="GU10" s="230"/>
      <c r="GV10" s="230"/>
      <c r="GW10" s="230"/>
      <c r="GX10" s="230"/>
      <c r="GY10" s="230"/>
      <c r="GZ10" s="230"/>
      <c r="HA10" s="230"/>
      <c r="HB10" s="230"/>
      <c r="HC10" s="230"/>
      <c r="HD10" s="230"/>
      <c r="HE10" s="230"/>
      <c r="HF10" s="230"/>
      <c r="HG10" s="230"/>
      <c r="HH10" s="230"/>
      <c r="HI10" s="230"/>
      <c r="HJ10" s="230"/>
      <c r="HK10" s="230"/>
      <c r="HL10" s="230"/>
      <c r="HM10" s="230"/>
      <c r="HN10" s="230"/>
      <c r="HO10" s="230"/>
      <c r="HP10" s="230"/>
      <c r="HQ10" s="230"/>
      <c r="HR10" s="230"/>
      <c r="HS10" s="230"/>
      <c r="HT10" s="230"/>
      <c r="HU10" s="230"/>
      <c r="HV10" s="230"/>
      <c r="HW10" s="230"/>
      <c r="HX10" s="230"/>
      <c r="HY10" s="230"/>
      <c r="HZ10" s="230"/>
      <c r="IA10" s="230"/>
      <c r="IB10" s="230"/>
      <c r="IC10" s="230"/>
      <c r="ID10" s="230"/>
      <c r="IE10" s="230"/>
      <c r="IF10" s="230"/>
      <c r="IG10" s="230"/>
      <c r="IH10" s="230"/>
      <c r="II10" s="230"/>
      <c r="IJ10" s="230"/>
      <c r="IK10" s="230"/>
      <c r="IL10" s="230"/>
      <c r="IM10" s="230"/>
      <c r="IN10" s="230"/>
      <c r="IO10" s="230"/>
      <c r="IP10" s="230"/>
      <c r="IQ10" s="230"/>
      <c r="IR10" s="230"/>
    </row>
    <row r="11" spans="1:252" ht="67.8" customHeight="1">
      <c r="A11" s="256" t="s">
        <v>60</v>
      </c>
      <c r="B11" s="257" t="s">
        <v>61</v>
      </c>
      <c r="C11" s="256" t="s">
        <v>62</v>
      </c>
      <c r="D11" s="256" t="s">
        <v>63</v>
      </c>
      <c r="E11" s="256" t="s">
        <v>64</v>
      </c>
      <c r="F11" s="258" t="s">
        <v>65</v>
      </c>
      <c r="G11" s="258" t="s">
        <v>65</v>
      </c>
      <c r="H11" s="256" t="s">
        <v>66</v>
      </c>
      <c r="I11" s="256" t="s">
        <v>67</v>
      </c>
      <c r="J11" s="256" t="s">
        <v>68</v>
      </c>
      <c r="K11" s="256" t="s">
        <v>69</v>
      </c>
      <c r="L11" s="256" t="s">
        <v>70</v>
      </c>
      <c r="M11" s="256" t="s">
        <v>71</v>
      </c>
      <c r="N11" s="255"/>
      <c r="P11" s="259"/>
      <c r="Q11" s="260" t="s">
        <v>72</v>
      </c>
      <c r="R11" s="236" t="s">
        <v>73</v>
      </c>
      <c r="S11" s="222" t="s">
        <v>74</v>
      </c>
      <c r="T11" s="259"/>
      <c r="U11" s="259"/>
      <c r="V11" s="259"/>
      <c r="W11" s="259"/>
      <c r="X11" s="259"/>
      <c r="Y11" s="259"/>
      <c r="Z11" s="259"/>
      <c r="AA11" s="259"/>
    </row>
    <row r="12" spans="1:252" ht="15.6">
      <c r="A12" s="261"/>
      <c r="B12" s="57">
        <v>46296</v>
      </c>
      <c r="C12" s="57" t="s">
        <v>17</v>
      </c>
      <c r="D12" s="262" t="s">
        <v>75</v>
      </c>
      <c r="E12" s="184" t="s">
        <v>76</v>
      </c>
      <c r="F12" s="263"/>
      <c r="G12" s="263"/>
      <c r="H12" s="264"/>
      <c r="I12" s="263"/>
      <c r="J12" s="264"/>
      <c r="K12" s="976" t="s">
        <v>77</v>
      </c>
      <c r="L12" s="266"/>
      <c r="N12" s="267"/>
      <c r="Q12" s="235"/>
      <c r="R12" s="201"/>
      <c r="S12" s="201"/>
      <c r="T12" s="201"/>
    </row>
    <row r="13" spans="1:252" ht="16.8">
      <c r="A13" s="261"/>
      <c r="B13" s="57">
        <v>46296</v>
      </c>
      <c r="C13" s="57" t="s">
        <v>17</v>
      </c>
      <c r="D13" s="262" t="s">
        <v>78</v>
      </c>
      <c r="E13" s="184" t="s">
        <v>76</v>
      </c>
      <c r="F13" s="263"/>
      <c r="G13" s="263"/>
      <c r="H13" s="264"/>
      <c r="I13" s="263"/>
      <c r="J13" s="264"/>
      <c r="K13" s="977" t="s">
        <v>79</v>
      </c>
      <c r="L13" s="266"/>
      <c r="N13" s="267"/>
      <c r="Q13" s="260"/>
      <c r="R13" s="236"/>
      <c r="S13" s="201"/>
      <c r="T13" s="201"/>
    </row>
    <row r="14" spans="1:252" ht="15.6">
      <c r="A14" s="261"/>
      <c r="B14" s="57">
        <v>46296</v>
      </c>
      <c r="C14" s="57" t="s">
        <v>17</v>
      </c>
      <c r="D14" s="262" t="s">
        <v>80</v>
      </c>
      <c r="E14" s="184" t="s">
        <v>76</v>
      </c>
      <c r="F14" s="269"/>
      <c r="G14" s="269"/>
      <c r="H14" s="264"/>
      <c r="I14" s="263"/>
      <c r="J14" s="264"/>
      <c r="K14" s="976" t="s">
        <v>81</v>
      </c>
      <c r="L14" s="266"/>
      <c r="N14" s="267"/>
      <c r="Q14" s="260"/>
      <c r="R14" s="236"/>
      <c r="S14" s="201"/>
      <c r="T14" s="201"/>
    </row>
    <row r="15" spans="1:252" ht="15.6">
      <c r="A15" s="261"/>
      <c r="B15" s="57">
        <v>46296</v>
      </c>
      <c r="C15" s="57" t="s">
        <v>17</v>
      </c>
      <c r="D15" s="262" t="s">
        <v>82</v>
      </c>
      <c r="E15" s="184" t="s">
        <v>76</v>
      </c>
      <c r="F15" s="269"/>
      <c r="G15" s="269"/>
      <c r="H15" s="264"/>
      <c r="I15" s="263"/>
      <c r="J15" s="264"/>
      <c r="K15" s="976" t="s">
        <v>83</v>
      </c>
      <c r="L15" s="266"/>
      <c r="N15" s="267"/>
      <c r="P15" s="201"/>
      <c r="Q15" s="260"/>
      <c r="R15" s="270"/>
      <c r="S15" s="235"/>
      <c r="T15" s="201"/>
      <c r="U15" s="201"/>
      <c r="V15" s="201"/>
      <c r="W15" s="201"/>
      <c r="X15" s="201"/>
    </row>
    <row r="16" spans="1:252" ht="15.6">
      <c r="A16" s="261"/>
      <c r="B16" s="57">
        <v>46296</v>
      </c>
      <c r="C16" s="57" t="s">
        <v>17</v>
      </c>
      <c r="D16" s="262" t="s">
        <v>84</v>
      </c>
      <c r="E16" s="184" t="s">
        <v>76</v>
      </c>
      <c r="F16" s="271"/>
      <c r="G16" s="271"/>
      <c r="H16" s="264"/>
      <c r="I16" s="263"/>
      <c r="J16" s="264"/>
      <c r="K16" s="976" t="s">
        <v>85</v>
      </c>
      <c r="L16" s="266"/>
      <c r="N16" s="267"/>
      <c r="P16" s="201"/>
      <c r="Q16" s="235"/>
      <c r="R16" s="270"/>
      <c r="S16" s="235"/>
      <c r="T16" s="201"/>
      <c r="U16" s="201"/>
      <c r="V16" s="201"/>
      <c r="W16" s="201"/>
      <c r="X16" s="201"/>
    </row>
    <row r="17" spans="1:24" ht="15.6">
      <c r="A17" s="261"/>
      <c r="B17" s="57">
        <v>46296</v>
      </c>
      <c r="C17" s="57" t="s">
        <v>17</v>
      </c>
      <c r="D17" s="262" t="s">
        <v>86</v>
      </c>
      <c r="E17" s="184" t="s">
        <v>76</v>
      </c>
      <c r="F17" s="272"/>
      <c r="G17" s="272"/>
      <c r="H17" s="264"/>
      <c r="I17" s="263"/>
      <c r="J17" s="264"/>
      <c r="K17" s="976" t="s">
        <v>87</v>
      </c>
      <c r="L17" s="266"/>
      <c r="N17" s="267"/>
      <c r="P17" s="201"/>
      <c r="Q17" s="235"/>
      <c r="R17" s="270"/>
      <c r="S17" s="235"/>
      <c r="T17" s="201"/>
      <c r="U17" s="201"/>
      <c r="V17" s="201"/>
      <c r="W17" s="201"/>
      <c r="X17" s="201"/>
    </row>
    <row r="18" spans="1:24" ht="15.6">
      <c r="A18" s="261"/>
      <c r="B18" s="57">
        <v>46296</v>
      </c>
      <c r="C18" s="57" t="s">
        <v>17</v>
      </c>
      <c r="D18" s="262" t="s">
        <v>88</v>
      </c>
      <c r="E18" s="184" t="s">
        <v>76</v>
      </c>
      <c r="F18" s="272"/>
      <c r="G18" s="272"/>
      <c r="H18" s="264"/>
      <c r="I18" s="263"/>
      <c r="J18" s="264"/>
      <c r="K18" s="976" t="s">
        <v>89</v>
      </c>
      <c r="L18" s="266"/>
      <c r="N18" s="267"/>
      <c r="Q18" s="235"/>
      <c r="R18" s="270"/>
      <c r="S18" s="235"/>
      <c r="T18" s="201"/>
    </row>
    <row r="19" spans="1:24" ht="15.6">
      <c r="A19" s="261"/>
      <c r="B19" s="57">
        <v>46296</v>
      </c>
      <c r="C19" s="57" t="s">
        <v>17</v>
      </c>
      <c r="D19" s="262" t="s">
        <v>90</v>
      </c>
      <c r="E19" s="184" t="s">
        <v>76</v>
      </c>
      <c r="F19" s="272"/>
      <c r="G19" s="272"/>
      <c r="H19" s="264"/>
      <c r="I19" s="263"/>
      <c r="J19" s="264"/>
      <c r="K19" s="976" t="s">
        <v>91</v>
      </c>
      <c r="L19" s="266"/>
      <c r="N19" s="267"/>
      <c r="Q19" s="235"/>
      <c r="R19" s="201"/>
      <c r="S19" s="235"/>
      <c r="T19" s="201"/>
    </row>
    <row r="20" spans="1:24" ht="15.6">
      <c r="A20" s="261"/>
      <c r="B20" s="57">
        <v>46296</v>
      </c>
      <c r="C20" s="57" t="s">
        <v>17</v>
      </c>
      <c r="D20" s="262" t="s">
        <v>92</v>
      </c>
      <c r="E20" s="184" t="s">
        <v>76</v>
      </c>
      <c r="F20" s="272"/>
      <c r="G20" s="272"/>
      <c r="H20" s="264"/>
      <c r="I20" s="263"/>
      <c r="J20" s="264"/>
      <c r="K20" s="976" t="s">
        <v>93</v>
      </c>
      <c r="L20" s="266"/>
      <c r="N20" s="267"/>
      <c r="Q20" s="235"/>
      <c r="R20" s="201"/>
      <c r="S20" s="235"/>
      <c r="T20" s="201"/>
    </row>
    <row r="21" spans="1:24" ht="15.6">
      <c r="A21" s="261"/>
      <c r="B21" s="57">
        <v>46296</v>
      </c>
      <c r="C21" s="57" t="s">
        <v>17</v>
      </c>
      <c r="D21" s="262" t="s">
        <v>94</v>
      </c>
      <c r="E21" s="184" t="s">
        <v>76</v>
      </c>
      <c r="F21" s="272"/>
      <c r="G21" s="272"/>
      <c r="H21" s="264"/>
      <c r="I21" s="263"/>
      <c r="J21" s="264"/>
      <c r="K21" s="976" t="s">
        <v>95</v>
      </c>
      <c r="L21" s="266"/>
      <c r="N21" s="267"/>
      <c r="Q21" s="235"/>
      <c r="R21" s="201"/>
      <c r="S21" s="235"/>
      <c r="T21" s="201"/>
    </row>
    <row r="22" spans="1:24" ht="15.6">
      <c r="A22" s="261"/>
      <c r="B22" s="57">
        <v>46296</v>
      </c>
      <c r="C22" s="57" t="s">
        <v>17</v>
      </c>
      <c r="D22" s="262" t="s">
        <v>96</v>
      </c>
      <c r="E22" s="184" t="s">
        <v>76</v>
      </c>
      <c r="F22" s="273"/>
      <c r="G22" s="273"/>
      <c r="H22" s="264"/>
      <c r="I22" s="263"/>
      <c r="J22" s="264"/>
      <c r="K22" s="976" t="s">
        <v>97</v>
      </c>
      <c r="L22" s="266"/>
      <c r="N22" s="267"/>
      <c r="Q22" s="235"/>
      <c r="R22" s="201"/>
      <c r="S22" s="235"/>
      <c r="T22" s="201"/>
    </row>
    <row r="23" spans="1:24" ht="15.6">
      <c r="A23" s="261"/>
      <c r="B23" s="57">
        <v>46296</v>
      </c>
      <c r="C23" s="57" t="s">
        <v>17</v>
      </c>
      <c r="D23" s="262" t="s">
        <v>98</v>
      </c>
      <c r="E23" s="184" t="s">
        <v>76</v>
      </c>
      <c r="F23" s="273"/>
      <c r="G23" s="273"/>
      <c r="H23" s="264"/>
      <c r="I23" s="263"/>
      <c r="J23" s="264"/>
      <c r="K23" s="976" t="s">
        <v>99</v>
      </c>
      <c r="L23" s="266"/>
      <c r="N23" s="267"/>
      <c r="Q23" s="235"/>
      <c r="R23" s="201"/>
      <c r="S23" s="260"/>
      <c r="T23" s="201"/>
    </row>
    <row r="24" spans="1:24" ht="15.6">
      <c r="A24" s="261"/>
      <c r="B24" s="57">
        <v>46296</v>
      </c>
      <c r="C24" s="57" t="s">
        <v>17</v>
      </c>
      <c r="D24" s="262" t="s">
        <v>100</v>
      </c>
      <c r="E24" s="184" t="s">
        <v>76</v>
      </c>
      <c r="F24" s="273"/>
      <c r="G24" s="273"/>
      <c r="H24" s="264"/>
      <c r="I24" s="263"/>
      <c r="J24" s="264"/>
      <c r="K24" s="976" t="s">
        <v>101</v>
      </c>
      <c r="L24" s="266"/>
      <c r="N24" s="267"/>
      <c r="Q24" s="235"/>
      <c r="R24" s="201"/>
      <c r="S24" s="260"/>
      <c r="T24" s="201"/>
    </row>
    <row r="25" spans="1:24" ht="15.6">
      <c r="A25" s="261"/>
      <c r="B25" s="57">
        <v>46296</v>
      </c>
      <c r="C25" s="57" t="s">
        <v>17</v>
      </c>
      <c r="D25" s="262" t="s">
        <v>102</v>
      </c>
      <c r="E25" s="184" t="s">
        <v>76</v>
      </c>
      <c r="F25" s="273"/>
      <c r="G25" s="273"/>
      <c r="H25" s="264"/>
      <c r="I25" s="263"/>
      <c r="J25" s="264"/>
      <c r="K25" s="976" t="s">
        <v>103</v>
      </c>
      <c r="L25" s="266"/>
      <c r="N25" s="267"/>
      <c r="Q25" s="235"/>
      <c r="R25" s="201"/>
      <c r="S25" s="235"/>
      <c r="T25" s="201"/>
    </row>
    <row r="26" spans="1:24" ht="15.6">
      <c r="A26" s="261"/>
      <c r="B26" s="57">
        <v>46296</v>
      </c>
      <c r="C26" s="57" t="s">
        <v>17</v>
      </c>
      <c r="D26" s="262" t="s">
        <v>104</v>
      </c>
      <c r="E26" s="184" t="s">
        <v>76</v>
      </c>
      <c r="F26" s="263"/>
      <c r="G26" s="263"/>
      <c r="H26" s="264"/>
      <c r="I26" s="263"/>
      <c r="J26" s="264"/>
      <c r="K26" s="976" t="s">
        <v>105</v>
      </c>
      <c r="L26" s="266"/>
      <c r="N26" s="267"/>
      <c r="Q26" s="235"/>
      <c r="R26" s="201"/>
      <c r="S26" s="235"/>
      <c r="T26" s="201"/>
    </row>
    <row r="27" spans="1:24" ht="15.6">
      <c r="A27" s="261"/>
      <c r="B27" s="57">
        <v>46296</v>
      </c>
      <c r="C27" s="57" t="s">
        <v>17</v>
      </c>
      <c r="D27" s="262" t="s">
        <v>106</v>
      </c>
      <c r="E27" s="184" t="s">
        <v>76</v>
      </c>
      <c r="F27" s="263"/>
      <c r="G27" s="263"/>
      <c r="H27" s="264"/>
      <c r="I27" s="263"/>
      <c r="J27" s="264"/>
      <c r="K27" s="976" t="s">
        <v>107</v>
      </c>
      <c r="L27" s="266"/>
      <c r="N27" s="267"/>
      <c r="Q27" s="235"/>
      <c r="R27" s="201"/>
      <c r="S27" s="235"/>
      <c r="T27" s="201"/>
    </row>
    <row r="28" spans="1:24" ht="15.6">
      <c r="A28" s="261"/>
      <c r="B28" s="57">
        <v>46296</v>
      </c>
      <c r="C28" s="57" t="s">
        <v>17</v>
      </c>
      <c r="D28" s="262" t="s">
        <v>108</v>
      </c>
      <c r="E28" s="184" t="s">
        <v>76</v>
      </c>
      <c r="F28" s="263"/>
      <c r="G28" s="263"/>
      <c r="H28" s="264"/>
      <c r="I28" s="263"/>
      <c r="J28" s="264"/>
      <c r="K28" s="976" t="s">
        <v>109</v>
      </c>
      <c r="L28" s="266"/>
      <c r="N28" s="267"/>
      <c r="Q28" s="201"/>
      <c r="R28" s="201"/>
      <c r="S28" s="235"/>
      <c r="T28" s="201"/>
    </row>
    <row r="29" spans="1:24" ht="15.6">
      <c r="A29" s="261"/>
      <c r="B29" s="57">
        <v>46296</v>
      </c>
      <c r="C29" s="57" t="s">
        <v>17</v>
      </c>
      <c r="D29" s="262" t="s">
        <v>110</v>
      </c>
      <c r="E29" s="184" t="s">
        <v>76</v>
      </c>
      <c r="F29" s="263"/>
      <c r="G29" s="263"/>
      <c r="H29" s="264"/>
      <c r="I29" s="263"/>
      <c r="J29" s="264"/>
      <c r="K29" s="976" t="s">
        <v>111</v>
      </c>
      <c r="L29" s="266"/>
      <c r="N29" s="267"/>
      <c r="Q29" s="201"/>
      <c r="R29" s="201"/>
      <c r="S29" s="235"/>
      <c r="T29" s="201"/>
    </row>
    <row r="30" spans="1:24" ht="15.6">
      <c r="A30" s="261"/>
      <c r="B30" s="57">
        <v>46296</v>
      </c>
      <c r="C30" s="57" t="s">
        <v>17</v>
      </c>
      <c r="D30" s="262" t="s">
        <v>112</v>
      </c>
      <c r="E30" s="184" t="s">
        <v>76</v>
      </c>
      <c r="F30" s="263"/>
      <c r="G30" s="263"/>
      <c r="H30" s="264"/>
      <c r="I30" s="263"/>
      <c r="J30" s="264"/>
      <c r="K30" s="976" t="s">
        <v>113</v>
      </c>
      <c r="L30" s="266"/>
      <c r="N30" s="267"/>
      <c r="Q30" s="201"/>
      <c r="R30" s="201"/>
      <c r="S30" s="201"/>
      <c r="T30" s="201"/>
    </row>
    <row r="31" spans="1:24" ht="16.8">
      <c r="A31" s="261"/>
      <c r="B31" s="57">
        <v>46296</v>
      </c>
      <c r="C31" s="57" t="s">
        <v>17</v>
      </c>
      <c r="D31" s="274" t="s">
        <v>114</v>
      </c>
      <c r="E31" s="184" t="s">
        <v>76</v>
      </c>
      <c r="F31" s="263"/>
      <c r="G31" s="263"/>
      <c r="H31" s="264"/>
      <c r="I31" s="263"/>
      <c r="J31" s="264"/>
      <c r="K31" s="976" t="s">
        <v>115</v>
      </c>
      <c r="L31" s="266"/>
      <c r="N31" s="267"/>
      <c r="Q31" s="201"/>
      <c r="R31" s="201"/>
      <c r="S31" s="201"/>
      <c r="T31" s="201"/>
    </row>
    <row r="32" spans="1:24" ht="15.6">
      <c r="A32" s="261"/>
      <c r="B32" s="57">
        <v>46296</v>
      </c>
      <c r="C32" s="57" t="s">
        <v>17</v>
      </c>
      <c r="D32" s="262" t="s">
        <v>116</v>
      </c>
      <c r="E32" s="184" t="s">
        <v>76</v>
      </c>
      <c r="F32" s="275"/>
      <c r="G32" s="275"/>
      <c r="H32" s="264"/>
      <c r="I32" s="263"/>
      <c r="J32" s="264"/>
      <c r="K32" s="976" t="s">
        <v>117</v>
      </c>
      <c r="L32" s="266"/>
      <c r="N32" s="267"/>
      <c r="Q32" s="201"/>
      <c r="R32" s="201"/>
      <c r="S32" s="201"/>
      <c r="T32" s="201"/>
    </row>
    <row r="33" spans="1:20" ht="15.6">
      <c r="A33" s="261"/>
      <c r="B33" s="57">
        <v>46296</v>
      </c>
      <c r="C33" s="57" t="s">
        <v>17</v>
      </c>
      <c r="D33" s="262" t="s">
        <v>118</v>
      </c>
      <c r="E33" s="184" t="s">
        <v>76</v>
      </c>
      <c r="F33" s="275"/>
      <c r="G33" s="275"/>
      <c r="H33" s="264"/>
      <c r="I33" s="263"/>
      <c r="J33" s="264"/>
      <c r="K33" s="976" t="s">
        <v>119</v>
      </c>
      <c r="L33" s="266"/>
      <c r="N33" s="267"/>
      <c r="Q33" s="235"/>
      <c r="R33" s="201"/>
      <c r="S33" s="201"/>
      <c r="T33" s="201"/>
    </row>
    <row r="34" spans="1:20" ht="15.6">
      <c r="A34" s="261"/>
      <c r="B34" s="57">
        <v>46296</v>
      </c>
      <c r="C34" s="57" t="s">
        <v>17</v>
      </c>
      <c r="D34" s="262" t="s">
        <v>120</v>
      </c>
      <c r="E34" s="184" t="s">
        <v>76</v>
      </c>
      <c r="F34" s="275"/>
      <c r="G34" s="275"/>
      <c r="H34" s="264"/>
      <c r="I34" s="263"/>
      <c r="J34" s="264"/>
      <c r="K34" s="976" t="s">
        <v>121</v>
      </c>
      <c r="L34" s="266"/>
      <c r="N34" s="267"/>
      <c r="Q34" s="235"/>
    </row>
    <row r="35" spans="1:20" ht="15.6">
      <c r="A35" s="261"/>
      <c r="B35" s="57">
        <v>46296</v>
      </c>
      <c r="C35" s="57" t="s">
        <v>17</v>
      </c>
      <c r="D35" s="262" t="s">
        <v>122</v>
      </c>
      <c r="E35" s="184" t="s">
        <v>76</v>
      </c>
      <c r="F35" s="275"/>
      <c r="G35" s="275"/>
      <c r="H35" s="264"/>
      <c r="I35" s="263"/>
      <c r="J35" s="264"/>
      <c r="K35" s="976" t="s">
        <v>123</v>
      </c>
      <c r="L35" s="266"/>
      <c r="N35" s="267"/>
      <c r="Q35" s="223"/>
    </row>
    <row r="36" spans="1:20" ht="15.6">
      <c r="A36" s="261"/>
      <c r="B36" s="57">
        <v>46296</v>
      </c>
      <c r="C36" s="57" t="s">
        <v>17</v>
      </c>
      <c r="D36" s="262" t="s">
        <v>124</v>
      </c>
      <c r="E36" s="184" t="s">
        <v>76</v>
      </c>
      <c r="F36" s="275"/>
      <c r="G36" s="275"/>
      <c r="H36" s="264"/>
      <c r="I36" s="276"/>
      <c r="J36" s="264"/>
      <c r="K36" s="976" t="s">
        <v>125</v>
      </c>
      <c r="L36" s="266"/>
      <c r="N36" s="267"/>
      <c r="Q36" s="223"/>
    </row>
    <row r="37" spans="1:20" ht="15.6">
      <c r="A37" s="261"/>
      <c r="B37" s="57">
        <v>46296</v>
      </c>
      <c r="C37" s="57" t="s">
        <v>17</v>
      </c>
      <c r="D37" s="262" t="s">
        <v>126</v>
      </c>
      <c r="E37" s="184" t="s">
        <v>76</v>
      </c>
      <c r="F37" s="263"/>
      <c r="G37" s="263"/>
      <c r="H37" s="264"/>
      <c r="I37" s="276"/>
      <c r="J37" s="264"/>
      <c r="K37" s="976" t="s">
        <v>127</v>
      </c>
      <c r="L37" s="266"/>
      <c r="N37" s="267"/>
      <c r="Q37" s="223"/>
    </row>
    <row r="38" spans="1:20" ht="15.6">
      <c r="A38" s="261"/>
      <c r="B38" s="57">
        <v>46296</v>
      </c>
      <c r="C38" s="57" t="s">
        <v>17</v>
      </c>
      <c r="D38" s="262" t="s">
        <v>128</v>
      </c>
      <c r="E38" s="184" t="s">
        <v>76</v>
      </c>
      <c r="F38" s="263"/>
      <c r="G38" s="263"/>
      <c r="H38" s="264"/>
      <c r="I38" s="276"/>
      <c r="J38" s="264"/>
      <c r="K38" s="976" t="s">
        <v>129</v>
      </c>
      <c r="L38" s="266"/>
      <c r="N38" s="267"/>
      <c r="Q38" s="223"/>
    </row>
    <row r="39" spans="1:20" ht="15.6">
      <c r="A39" s="261"/>
      <c r="B39" s="57">
        <v>46296</v>
      </c>
      <c r="C39" s="57" t="s">
        <v>17</v>
      </c>
      <c r="D39" s="262" t="s">
        <v>130</v>
      </c>
      <c r="E39" s="184" t="s">
        <v>76</v>
      </c>
      <c r="F39" s="263"/>
      <c r="G39" s="263"/>
      <c r="H39" s="264"/>
      <c r="I39" s="276"/>
      <c r="J39" s="264"/>
      <c r="K39" s="976" t="s">
        <v>131</v>
      </c>
      <c r="L39" s="266"/>
      <c r="N39" s="267"/>
    </row>
    <row r="40" spans="1:20" ht="16.8">
      <c r="A40" s="261"/>
      <c r="B40" s="57">
        <v>46296</v>
      </c>
      <c r="C40" s="57" t="s">
        <v>17</v>
      </c>
      <c r="D40" s="277" t="s">
        <v>132</v>
      </c>
      <c r="E40" s="184" t="s">
        <v>76</v>
      </c>
      <c r="F40" s="263"/>
      <c r="G40" s="263"/>
      <c r="H40" s="264"/>
      <c r="I40" s="276"/>
      <c r="J40" s="264"/>
      <c r="K40" s="976" t="s">
        <v>133</v>
      </c>
      <c r="L40" s="266"/>
      <c r="N40" s="267"/>
    </row>
    <row r="41" spans="1:20">
      <c r="A41" s="278"/>
      <c r="B41" s="68">
        <v>46296</v>
      </c>
      <c r="C41" s="279" t="s">
        <v>40</v>
      </c>
      <c r="D41" s="280" t="s">
        <v>134</v>
      </c>
      <c r="E41" s="281" t="s">
        <v>135</v>
      </c>
      <c r="F41" s="282"/>
      <c r="G41" s="282"/>
      <c r="H41" s="282" t="s">
        <v>136</v>
      </c>
      <c r="I41" s="201"/>
      <c r="J41" s="201"/>
      <c r="K41" s="283"/>
      <c r="L41" s="280" t="s">
        <v>137</v>
      </c>
      <c r="N41" s="267"/>
    </row>
    <row r="42" spans="1:20">
      <c r="A42" s="278"/>
      <c r="B42" s="68">
        <v>46296</v>
      </c>
      <c r="C42" s="279" t="s">
        <v>11</v>
      </c>
      <c r="D42" s="978" t="s">
        <v>138</v>
      </c>
      <c r="E42" s="281" t="s">
        <v>135</v>
      </c>
      <c r="F42" s="282"/>
      <c r="G42" s="282"/>
      <c r="H42" s="282" t="s">
        <v>136</v>
      </c>
      <c r="J42" s="270"/>
      <c r="K42" s="285"/>
      <c r="L42" s="978" t="s">
        <v>138</v>
      </c>
      <c r="N42" s="267"/>
    </row>
    <row r="43" spans="1:20">
      <c r="A43" s="278"/>
      <c r="B43" s="68">
        <v>46296</v>
      </c>
      <c r="C43" s="279" t="s">
        <v>11</v>
      </c>
      <c r="D43" s="978" t="s">
        <v>139</v>
      </c>
      <c r="E43" s="281" t="s">
        <v>135</v>
      </c>
      <c r="F43" s="282"/>
      <c r="G43" s="282"/>
      <c r="H43" s="282" t="s">
        <v>136</v>
      </c>
      <c r="J43" s="286"/>
      <c r="K43" s="287"/>
      <c r="L43" s="978" t="s">
        <v>139</v>
      </c>
      <c r="N43" s="267"/>
    </row>
    <row r="44" spans="1:20">
      <c r="A44" s="278"/>
      <c r="B44" s="68">
        <v>46296</v>
      </c>
      <c r="C44" s="279" t="s">
        <v>17</v>
      </c>
      <c r="D44" s="280" t="s">
        <v>140</v>
      </c>
      <c r="E44" s="281" t="s">
        <v>135</v>
      </c>
      <c r="F44" s="282"/>
      <c r="G44" s="282"/>
      <c r="H44" s="282" t="s">
        <v>136</v>
      </c>
      <c r="I44" s="201" t="s">
        <v>141</v>
      </c>
      <c r="J44" s="201" t="s">
        <v>30</v>
      </c>
      <c r="K44" s="283">
        <v>20260912013288</v>
      </c>
      <c r="L44" s="280" t="s">
        <v>142</v>
      </c>
      <c r="N44" s="267"/>
    </row>
    <row r="45" spans="1:20">
      <c r="A45" s="278"/>
      <c r="B45" s="68">
        <v>46296</v>
      </c>
      <c r="C45" s="279" t="s">
        <v>17</v>
      </c>
      <c r="D45" s="280" t="s">
        <v>140</v>
      </c>
      <c r="E45" s="281" t="s">
        <v>135</v>
      </c>
      <c r="F45" s="282"/>
      <c r="G45" s="282"/>
      <c r="H45" s="282" t="s">
        <v>136</v>
      </c>
      <c r="I45" s="201" t="s">
        <v>141</v>
      </c>
      <c r="J45" s="201" t="s">
        <v>30</v>
      </c>
      <c r="K45" s="283">
        <v>20260912013288</v>
      </c>
      <c r="L45" s="280" t="s">
        <v>142</v>
      </c>
      <c r="N45" s="267"/>
    </row>
    <row r="46" spans="1:20">
      <c r="A46" s="278"/>
      <c r="B46" s="68">
        <v>46296</v>
      </c>
      <c r="C46" s="279" t="s">
        <v>17</v>
      </c>
      <c r="D46" s="280" t="s">
        <v>143</v>
      </c>
      <c r="E46" s="281" t="s">
        <v>135</v>
      </c>
      <c r="F46" s="282"/>
      <c r="G46" s="282"/>
      <c r="H46" s="282" t="s">
        <v>136</v>
      </c>
      <c r="I46" s="201"/>
      <c r="J46" s="201" t="s">
        <v>30</v>
      </c>
      <c r="K46" s="283">
        <v>20260711675827</v>
      </c>
      <c r="L46" s="280" t="s">
        <v>144</v>
      </c>
      <c r="N46" s="267"/>
    </row>
    <row r="47" spans="1:20">
      <c r="A47" s="278"/>
      <c r="B47" s="68">
        <v>46296</v>
      </c>
      <c r="C47" s="279" t="s">
        <v>17</v>
      </c>
      <c r="D47" s="280" t="s">
        <v>145</v>
      </c>
      <c r="E47" s="281" t="s">
        <v>135</v>
      </c>
      <c r="F47" s="282"/>
      <c r="G47" s="282"/>
      <c r="H47" s="282" t="s">
        <v>136</v>
      </c>
      <c r="I47" s="201"/>
      <c r="J47" s="201" t="s">
        <v>30</v>
      </c>
      <c r="K47" s="283">
        <v>20260912082031</v>
      </c>
      <c r="L47" s="280" t="s">
        <v>146</v>
      </c>
      <c r="N47" s="267"/>
    </row>
    <row r="48" spans="1:20">
      <c r="A48" s="278"/>
      <c r="B48" s="68">
        <v>46296</v>
      </c>
      <c r="C48" s="279" t="s">
        <v>17</v>
      </c>
      <c r="D48" s="280" t="s">
        <v>147</v>
      </c>
      <c r="E48" s="281" t="s">
        <v>135</v>
      </c>
      <c r="F48" s="282"/>
      <c r="G48" s="282"/>
      <c r="H48" s="282" t="s">
        <v>136</v>
      </c>
      <c r="I48" s="201"/>
      <c r="J48" s="201" t="s">
        <v>41</v>
      </c>
      <c r="K48" s="283">
        <v>20260912117018</v>
      </c>
      <c r="L48" s="280" t="s">
        <v>148</v>
      </c>
      <c r="N48" s="267"/>
    </row>
    <row r="49" spans="1:17">
      <c r="A49" s="278"/>
      <c r="B49" s="68">
        <v>46296</v>
      </c>
      <c r="C49" s="279" t="s">
        <v>17</v>
      </c>
      <c r="D49" s="280" t="s">
        <v>149</v>
      </c>
      <c r="E49" s="281" t="s">
        <v>135</v>
      </c>
      <c r="F49" s="282"/>
      <c r="G49" s="282"/>
      <c r="H49" s="282" t="s">
        <v>136</v>
      </c>
      <c r="I49" s="201"/>
      <c r="J49" s="201" t="s">
        <v>30</v>
      </c>
      <c r="K49" s="283">
        <v>20260811848427</v>
      </c>
      <c r="L49" s="280" t="s">
        <v>150</v>
      </c>
      <c r="N49" s="267"/>
    </row>
    <row r="50" spans="1:17">
      <c r="A50" s="278"/>
      <c r="B50" s="68">
        <v>46296</v>
      </c>
      <c r="C50" s="279" t="s">
        <v>17</v>
      </c>
      <c r="D50" s="280" t="s">
        <v>151</v>
      </c>
      <c r="E50" s="281" t="s">
        <v>135</v>
      </c>
      <c r="F50" s="282"/>
      <c r="G50" s="282"/>
      <c r="H50" s="282" t="s">
        <v>136</v>
      </c>
      <c r="I50" s="201"/>
      <c r="J50" s="201" t="s">
        <v>30</v>
      </c>
      <c r="K50" s="283">
        <v>20260811897650</v>
      </c>
      <c r="L50" s="280" t="s">
        <v>152</v>
      </c>
      <c r="N50" s="267"/>
    </row>
    <row r="51" spans="1:17">
      <c r="A51" s="278"/>
      <c r="B51" s="68">
        <v>46296</v>
      </c>
      <c r="C51" s="279" t="s">
        <v>17</v>
      </c>
      <c r="D51" s="280" t="s">
        <v>153</v>
      </c>
      <c r="E51" s="281" t="s">
        <v>135</v>
      </c>
      <c r="F51" s="282"/>
      <c r="G51" s="282"/>
      <c r="H51" s="282" t="s">
        <v>136</v>
      </c>
      <c r="I51" s="201"/>
      <c r="J51" s="201" t="s">
        <v>30</v>
      </c>
      <c r="K51" s="283">
        <v>20260811906506</v>
      </c>
      <c r="L51" s="280" t="s">
        <v>154</v>
      </c>
      <c r="N51" s="267"/>
    </row>
    <row r="52" spans="1:17" s="200" customFormat="1" ht="16.5" customHeight="1">
      <c r="A52" s="278"/>
      <c r="B52" s="68">
        <v>46296</v>
      </c>
      <c r="C52" s="279" t="s">
        <v>17</v>
      </c>
      <c r="D52" s="280" t="s">
        <v>155</v>
      </c>
      <c r="E52" s="281" t="s">
        <v>135</v>
      </c>
      <c r="F52" s="282"/>
      <c r="G52" s="282"/>
      <c r="H52" s="282" t="s">
        <v>136</v>
      </c>
      <c r="I52" s="201"/>
      <c r="J52" s="201" t="s">
        <v>37</v>
      </c>
      <c r="K52" s="283">
        <v>20260912134265</v>
      </c>
      <c r="L52" s="280" t="s">
        <v>156</v>
      </c>
      <c r="M52" s="211"/>
      <c r="N52" s="267"/>
      <c r="Q52" s="235"/>
    </row>
    <row r="53" spans="1:17" s="200" customFormat="1" ht="16.5" customHeight="1">
      <c r="A53" s="278"/>
      <c r="B53" s="68">
        <v>46296</v>
      </c>
      <c r="C53" s="279" t="s">
        <v>17</v>
      </c>
      <c r="D53" s="280" t="s">
        <v>157</v>
      </c>
      <c r="E53" s="281" t="s">
        <v>135</v>
      </c>
      <c r="F53" s="282"/>
      <c r="G53" s="282"/>
      <c r="H53" s="282" t="s">
        <v>136</v>
      </c>
      <c r="I53" s="201" t="s">
        <v>141</v>
      </c>
      <c r="J53" s="201" t="s">
        <v>30</v>
      </c>
      <c r="K53" s="283">
        <v>20260912049563</v>
      </c>
      <c r="L53" s="280" t="s">
        <v>158</v>
      </c>
      <c r="M53" s="211"/>
      <c r="N53" s="267"/>
      <c r="Q53" s="235"/>
    </row>
    <row r="54" spans="1:17" s="200" customFormat="1" ht="16.5" customHeight="1">
      <c r="A54" s="278"/>
      <c r="B54" s="68">
        <v>46296</v>
      </c>
      <c r="C54" s="279" t="s">
        <v>17</v>
      </c>
      <c r="D54" s="280" t="s">
        <v>157</v>
      </c>
      <c r="E54" s="281" t="s">
        <v>135</v>
      </c>
      <c r="F54" s="282"/>
      <c r="G54" s="282"/>
      <c r="H54" s="282" t="s">
        <v>136</v>
      </c>
      <c r="I54" s="201" t="s">
        <v>141</v>
      </c>
      <c r="J54" s="201" t="s">
        <v>30</v>
      </c>
      <c r="K54" s="283">
        <v>20260912049563</v>
      </c>
      <c r="L54" s="280" t="s">
        <v>158</v>
      </c>
      <c r="M54" s="211"/>
      <c r="N54" s="267"/>
      <c r="Q54" s="235"/>
    </row>
    <row r="55" spans="1:17" s="200" customFormat="1" ht="16.5" customHeight="1">
      <c r="A55" s="278"/>
      <c r="B55" s="68">
        <v>46296</v>
      </c>
      <c r="C55" s="279" t="s">
        <v>17</v>
      </c>
      <c r="D55" s="280" t="s">
        <v>159</v>
      </c>
      <c r="E55" s="281" t="s">
        <v>135</v>
      </c>
      <c r="F55" s="282"/>
      <c r="G55" s="282"/>
      <c r="H55" s="282" t="s">
        <v>136</v>
      </c>
      <c r="I55" s="201"/>
      <c r="J55" s="201" t="s">
        <v>30</v>
      </c>
      <c r="K55" s="283">
        <v>20260912075921</v>
      </c>
      <c r="L55" s="280" t="s">
        <v>160</v>
      </c>
      <c r="M55" s="211"/>
      <c r="N55" s="267"/>
      <c r="Q55" s="235"/>
    </row>
    <row r="56" spans="1:17" s="200" customFormat="1" ht="16.5" customHeight="1">
      <c r="A56" s="278"/>
      <c r="B56" s="68">
        <v>46296</v>
      </c>
      <c r="C56" s="279" t="s">
        <v>17</v>
      </c>
      <c r="D56" s="280" t="s">
        <v>161</v>
      </c>
      <c r="E56" s="281" t="s">
        <v>135</v>
      </c>
      <c r="F56" s="282"/>
      <c r="G56" s="282"/>
      <c r="H56" s="282" t="s">
        <v>136</v>
      </c>
      <c r="I56" s="201"/>
      <c r="J56" s="201" t="s">
        <v>37</v>
      </c>
      <c r="K56" s="283">
        <v>20261012147224</v>
      </c>
      <c r="L56" s="280" t="s">
        <v>162</v>
      </c>
      <c r="M56" s="211"/>
      <c r="N56" s="267"/>
      <c r="Q56" s="235"/>
    </row>
    <row r="57" spans="1:17" s="200" customFormat="1" ht="16.5" customHeight="1">
      <c r="A57" s="278"/>
      <c r="B57" s="68">
        <v>46296</v>
      </c>
      <c r="C57" s="279" t="s">
        <v>17</v>
      </c>
      <c r="D57" s="280" t="s">
        <v>163</v>
      </c>
      <c r="E57" s="281" t="s">
        <v>135</v>
      </c>
      <c r="F57" s="282"/>
      <c r="G57" s="282"/>
      <c r="H57" s="282" t="s">
        <v>136</v>
      </c>
      <c r="I57" s="201"/>
      <c r="J57" s="201" t="s">
        <v>41</v>
      </c>
      <c r="K57" s="283">
        <v>20260912116930</v>
      </c>
      <c r="L57" s="280" t="s">
        <v>164</v>
      </c>
      <c r="M57" s="211"/>
      <c r="N57" s="267"/>
      <c r="Q57" s="235"/>
    </row>
    <row r="58" spans="1:17" s="200" customFormat="1" ht="16.5" customHeight="1">
      <c r="A58" s="278"/>
      <c r="B58" s="68">
        <v>46296</v>
      </c>
      <c r="C58" s="279" t="s">
        <v>17</v>
      </c>
      <c r="D58" s="280" t="s">
        <v>165</v>
      </c>
      <c r="E58" s="281" t="s">
        <v>135</v>
      </c>
      <c r="F58" s="282"/>
      <c r="G58" s="282"/>
      <c r="H58" s="282" t="s">
        <v>136</v>
      </c>
      <c r="I58" s="201"/>
      <c r="J58" s="201" t="s">
        <v>41</v>
      </c>
      <c r="K58" s="283">
        <v>20260912144362</v>
      </c>
      <c r="L58" s="280" t="s">
        <v>166</v>
      </c>
      <c r="M58" s="211"/>
      <c r="N58" s="267"/>
      <c r="Q58" s="235"/>
    </row>
    <row r="59" spans="1:17" s="200" customFormat="1" ht="16.5" customHeight="1">
      <c r="A59" s="278"/>
      <c r="B59" s="68">
        <v>46296</v>
      </c>
      <c r="C59" s="279" t="s">
        <v>17</v>
      </c>
      <c r="D59" s="280" t="s">
        <v>167</v>
      </c>
      <c r="E59" s="281" t="s">
        <v>135</v>
      </c>
      <c r="F59" s="282"/>
      <c r="G59" s="282"/>
      <c r="H59" s="282" t="s">
        <v>136</v>
      </c>
      <c r="I59" s="201" t="s">
        <v>141</v>
      </c>
      <c r="J59" s="201" t="s">
        <v>30</v>
      </c>
      <c r="K59" s="283">
        <v>20260912037405</v>
      </c>
      <c r="L59" s="280" t="s">
        <v>168</v>
      </c>
      <c r="M59" s="211"/>
      <c r="N59" s="267"/>
      <c r="Q59" s="235"/>
    </row>
    <row r="60" spans="1:17" s="200" customFormat="1" ht="16.5" customHeight="1">
      <c r="A60" s="278"/>
      <c r="B60" s="68">
        <v>46296</v>
      </c>
      <c r="C60" s="279" t="s">
        <v>17</v>
      </c>
      <c r="D60" s="280" t="s">
        <v>167</v>
      </c>
      <c r="E60" s="281" t="s">
        <v>135</v>
      </c>
      <c r="F60" s="282"/>
      <c r="G60" s="282"/>
      <c r="H60" s="282" t="s">
        <v>136</v>
      </c>
      <c r="I60" s="201" t="s">
        <v>141</v>
      </c>
      <c r="J60" s="201" t="s">
        <v>30</v>
      </c>
      <c r="K60" s="283">
        <v>20260912037405</v>
      </c>
      <c r="L60" s="280" t="s">
        <v>168</v>
      </c>
      <c r="M60" s="211"/>
      <c r="N60" s="267"/>
      <c r="Q60" s="235"/>
    </row>
    <row r="61" spans="1:17" s="200" customFormat="1" ht="16.5" customHeight="1">
      <c r="A61" s="278"/>
      <c r="B61" s="68">
        <v>46296</v>
      </c>
      <c r="C61" s="279" t="s">
        <v>17</v>
      </c>
      <c r="D61" s="280" t="s">
        <v>169</v>
      </c>
      <c r="E61" s="281" t="s">
        <v>135</v>
      </c>
      <c r="F61" s="282"/>
      <c r="G61" s="282"/>
      <c r="H61" s="282" t="s">
        <v>136</v>
      </c>
      <c r="I61" s="201" t="s">
        <v>141</v>
      </c>
      <c r="J61" s="201" t="s">
        <v>30</v>
      </c>
      <c r="K61" s="288">
        <v>20260911988582</v>
      </c>
      <c r="L61" s="280" t="s">
        <v>170</v>
      </c>
      <c r="M61" s="211"/>
      <c r="N61" s="267"/>
      <c r="Q61" s="235"/>
    </row>
    <row r="62" spans="1:17" s="200" customFormat="1" ht="16.5" customHeight="1">
      <c r="A62" s="278"/>
      <c r="B62" s="68">
        <v>46296</v>
      </c>
      <c r="C62" s="279" t="s">
        <v>17</v>
      </c>
      <c r="D62" s="280" t="s">
        <v>169</v>
      </c>
      <c r="E62" s="281" t="s">
        <v>135</v>
      </c>
      <c r="F62" s="282"/>
      <c r="G62" s="282"/>
      <c r="H62" s="282" t="s">
        <v>136</v>
      </c>
      <c r="I62" s="201" t="s">
        <v>141</v>
      </c>
      <c r="J62" s="201" t="s">
        <v>30</v>
      </c>
      <c r="K62" s="288">
        <v>20260911988582</v>
      </c>
      <c r="L62" s="280" t="s">
        <v>170</v>
      </c>
      <c r="M62" s="211"/>
      <c r="N62" s="267"/>
      <c r="Q62" s="235"/>
    </row>
    <row r="63" spans="1:17" s="200" customFormat="1" ht="16.5" customHeight="1">
      <c r="A63" s="278"/>
      <c r="B63" s="68">
        <v>46296</v>
      </c>
      <c r="C63" s="279" t="s">
        <v>17</v>
      </c>
      <c r="D63" s="280" t="s">
        <v>171</v>
      </c>
      <c r="E63" s="281" t="s">
        <v>135</v>
      </c>
      <c r="F63" s="282"/>
      <c r="G63" s="282"/>
      <c r="H63" s="282" t="s">
        <v>136</v>
      </c>
      <c r="I63" s="201"/>
      <c r="J63" s="201" t="s">
        <v>41</v>
      </c>
      <c r="K63" s="283">
        <v>20260912111016</v>
      </c>
      <c r="L63" s="280" t="s">
        <v>172</v>
      </c>
      <c r="M63" s="211"/>
      <c r="N63" s="267"/>
      <c r="Q63" s="235"/>
    </row>
    <row r="64" spans="1:17" s="200" customFormat="1" ht="16.5" customHeight="1">
      <c r="A64" s="278"/>
      <c r="B64" s="68">
        <v>46296</v>
      </c>
      <c r="C64" s="279" t="s">
        <v>11</v>
      </c>
      <c r="D64" s="979" t="s">
        <v>173</v>
      </c>
      <c r="E64" s="281" t="s">
        <v>135</v>
      </c>
      <c r="F64" s="282"/>
      <c r="G64" s="282"/>
      <c r="H64" s="282" t="s">
        <v>136</v>
      </c>
      <c r="I64" s="201"/>
      <c r="J64" s="201"/>
      <c r="K64" s="283"/>
      <c r="L64" s="979" t="s">
        <v>173</v>
      </c>
      <c r="M64" s="211"/>
      <c r="N64" s="267"/>
      <c r="Q64" s="235"/>
    </row>
    <row r="65" spans="1:17" s="200" customFormat="1" ht="16.5" customHeight="1">
      <c r="A65" s="278"/>
      <c r="B65" s="68">
        <v>46296</v>
      </c>
      <c r="C65" s="279" t="s">
        <v>17</v>
      </c>
      <c r="D65" s="280" t="s">
        <v>174</v>
      </c>
      <c r="E65" s="281" t="s">
        <v>135</v>
      </c>
      <c r="F65" s="282"/>
      <c r="G65" s="282"/>
      <c r="H65" s="282" t="s">
        <v>136</v>
      </c>
      <c r="I65" s="201"/>
      <c r="J65" s="201" t="s">
        <v>41</v>
      </c>
      <c r="K65" s="283">
        <v>20260912145789</v>
      </c>
      <c r="L65" s="280" t="s">
        <v>175</v>
      </c>
      <c r="M65" s="211"/>
      <c r="N65" s="267"/>
      <c r="Q65" s="235"/>
    </row>
    <row r="66" spans="1:17" s="200" customFormat="1" ht="16.5" customHeight="1">
      <c r="A66" s="278"/>
      <c r="B66" s="68">
        <v>46296</v>
      </c>
      <c r="C66" s="279" t="s">
        <v>11</v>
      </c>
      <c r="D66" s="979" t="s">
        <v>176</v>
      </c>
      <c r="E66" s="281" t="s">
        <v>135</v>
      </c>
      <c r="F66" s="282"/>
      <c r="G66" s="282"/>
      <c r="H66" s="282" t="s">
        <v>136</v>
      </c>
      <c r="I66" s="201"/>
      <c r="J66" s="201"/>
      <c r="K66" s="283"/>
      <c r="L66" s="979" t="s">
        <v>176</v>
      </c>
      <c r="M66" s="211"/>
      <c r="N66" s="267"/>
      <c r="Q66" s="235"/>
    </row>
    <row r="67" spans="1:17" s="200" customFormat="1" ht="16.5" customHeight="1">
      <c r="A67" s="278"/>
      <c r="B67" s="68">
        <v>46296</v>
      </c>
      <c r="C67" s="279" t="s">
        <v>11</v>
      </c>
      <c r="D67" s="979" t="s">
        <v>177</v>
      </c>
      <c r="E67" s="281" t="s">
        <v>135</v>
      </c>
      <c r="F67" s="282"/>
      <c r="G67" s="282"/>
      <c r="H67" s="282" t="s">
        <v>136</v>
      </c>
      <c r="I67" s="201"/>
      <c r="J67" s="201"/>
      <c r="K67" s="283"/>
      <c r="L67" s="979" t="s">
        <v>177</v>
      </c>
      <c r="M67" s="211"/>
      <c r="N67" s="267"/>
      <c r="Q67" s="235"/>
    </row>
    <row r="68" spans="1:17" s="200" customFormat="1" ht="16.5" customHeight="1">
      <c r="A68" s="278"/>
      <c r="B68" s="160">
        <v>46296</v>
      </c>
      <c r="C68" s="289" t="s">
        <v>17</v>
      </c>
      <c r="D68" s="290" t="s">
        <v>178</v>
      </c>
      <c r="E68" s="270" t="s">
        <v>179</v>
      </c>
      <c r="F68" s="263"/>
      <c r="G68" s="263"/>
      <c r="H68" s="291"/>
      <c r="I68" s="292"/>
      <c r="J68" s="201" t="s">
        <v>180</v>
      </c>
      <c r="K68" s="293">
        <v>20251110295443</v>
      </c>
      <c r="L68" s="294"/>
      <c r="M68" s="211"/>
      <c r="N68" s="267"/>
      <c r="Q68" s="235"/>
    </row>
    <row r="69" spans="1:17" s="200" customFormat="1" ht="16.5" customHeight="1">
      <c r="A69" s="278"/>
      <c r="B69" s="160">
        <v>46296</v>
      </c>
      <c r="C69" s="289" t="s">
        <v>17</v>
      </c>
      <c r="D69" s="290" t="s">
        <v>178</v>
      </c>
      <c r="E69" s="270" t="s">
        <v>179</v>
      </c>
      <c r="F69" s="263"/>
      <c r="G69" s="263"/>
      <c r="H69" s="291"/>
      <c r="I69" s="292"/>
      <c r="J69" s="201" t="s">
        <v>180</v>
      </c>
      <c r="K69" s="293">
        <v>20251110268432</v>
      </c>
      <c r="L69" s="294"/>
      <c r="M69" s="211"/>
      <c r="N69" s="267"/>
      <c r="Q69" s="235"/>
    </row>
    <row r="70" spans="1:17" s="200" customFormat="1" ht="16.5" customHeight="1">
      <c r="A70" s="278"/>
      <c r="B70" s="160">
        <v>46296</v>
      </c>
      <c r="C70" s="289" t="s">
        <v>17</v>
      </c>
      <c r="D70" s="290" t="s">
        <v>181</v>
      </c>
      <c r="E70" s="270" t="s">
        <v>179</v>
      </c>
      <c r="F70" s="263"/>
      <c r="G70" s="263"/>
      <c r="H70" s="291"/>
      <c r="I70" s="292"/>
      <c r="J70" s="201" t="s">
        <v>30</v>
      </c>
      <c r="K70" s="293">
        <v>20260811915915</v>
      </c>
      <c r="L70" s="294"/>
      <c r="M70" s="211"/>
      <c r="N70" s="267"/>
      <c r="Q70" s="235"/>
    </row>
    <row r="71" spans="1:17" s="200" customFormat="1" ht="16.5" customHeight="1">
      <c r="A71" s="278"/>
      <c r="B71" s="160">
        <v>46296</v>
      </c>
      <c r="C71" s="289" t="s">
        <v>17</v>
      </c>
      <c r="D71" s="290" t="s">
        <v>182</v>
      </c>
      <c r="E71" s="270" t="s">
        <v>179</v>
      </c>
      <c r="F71" s="263"/>
      <c r="G71" s="263"/>
      <c r="H71" s="291"/>
      <c r="I71" s="292"/>
      <c r="J71" s="201" t="s">
        <v>30</v>
      </c>
      <c r="K71" s="293">
        <v>20260911984421</v>
      </c>
      <c r="L71" s="294"/>
      <c r="M71" s="211"/>
      <c r="N71" s="267"/>
      <c r="Q71" s="235"/>
    </row>
    <row r="72" spans="1:17" s="200" customFormat="1" ht="16.5" customHeight="1">
      <c r="A72" s="278"/>
      <c r="B72" s="160">
        <v>46296</v>
      </c>
      <c r="C72" s="289" t="s">
        <v>17</v>
      </c>
      <c r="D72" s="290" t="s">
        <v>183</v>
      </c>
      <c r="E72" s="270" t="s">
        <v>179</v>
      </c>
      <c r="F72" s="263"/>
      <c r="G72" s="263"/>
      <c r="H72" s="291"/>
      <c r="I72" s="292"/>
      <c r="J72" s="201" t="s">
        <v>30</v>
      </c>
      <c r="K72" s="293">
        <v>20260911992760</v>
      </c>
      <c r="L72" s="294"/>
      <c r="M72" s="211"/>
      <c r="N72" s="267"/>
      <c r="Q72" s="235"/>
    </row>
    <row r="73" spans="1:17" s="200" customFormat="1" ht="16.5" customHeight="1">
      <c r="A73" s="278"/>
      <c r="B73" s="160">
        <v>46296</v>
      </c>
      <c r="C73" s="289" t="s">
        <v>17</v>
      </c>
      <c r="D73" s="290" t="s">
        <v>183</v>
      </c>
      <c r="E73" s="270" t="s">
        <v>179</v>
      </c>
      <c r="F73" s="263"/>
      <c r="G73" s="263"/>
      <c r="H73" s="291"/>
      <c r="I73" s="292"/>
      <c r="J73" s="201" t="s">
        <v>180</v>
      </c>
      <c r="K73" s="293">
        <v>20251110374154</v>
      </c>
      <c r="L73" s="294"/>
      <c r="M73" s="211"/>
      <c r="N73" s="267"/>
      <c r="Q73" s="235"/>
    </row>
    <row r="74" spans="1:17" s="200" customFormat="1" ht="16.5" customHeight="1">
      <c r="A74" s="278"/>
      <c r="B74" s="160">
        <v>46296</v>
      </c>
      <c r="C74" s="289" t="s">
        <v>17</v>
      </c>
      <c r="D74" s="290" t="s">
        <v>184</v>
      </c>
      <c r="E74" s="270" t="s">
        <v>179</v>
      </c>
      <c r="F74" s="263"/>
      <c r="G74" s="263"/>
      <c r="H74" s="291"/>
      <c r="I74" s="292"/>
      <c r="J74" s="201" t="s">
        <v>30</v>
      </c>
      <c r="K74" s="293">
        <v>20260811888000</v>
      </c>
      <c r="L74" s="294"/>
      <c r="M74" s="211"/>
      <c r="N74" s="267"/>
      <c r="Q74" s="235"/>
    </row>
    <row r="75" spans="1:17" s="200" customFormat="1" ht="16.5" customHeight="1">
      <c r="A75" s="278"/>
      <c r="B75" s="160">
        <v>46296</v>
      </c>
      <c r="C75" s="289" t="s">
        <v>17</v>
      </c>
      <c r="D75" s="290" t="s">
        <v>185</v>
      </c>
      <c r="E75" s="270" t="s">
        <v>179</v>
      </c>
      <c r="F75" s="263"/>
      <c r="G75" s="263"/>
      <c r="H75" s="291"/>
      <c r="I75" s="292"/>
      <c r="J75" s="201" t="s">
        <v>30</v>
      </c>
      <c r="K75" s="293">
        <v>20260811843214</v>
      </c>
      <c r="L75" s="295"/>
      <c r="M75" s="211"/>
      <c r="N75" s="267"/>
      <c r="Q75" s="235"/>
    </row>
    <row r="76" spans="1:17" s="200" customFormat="1" ht="16.5" customHeight="1">
      <c r="A76" s="278"/>
      <c r="B76" s="160">
        <v>46296</v>
      </c>
      <c r="C76" s="289" t="s">
        <v>17</v>
      </c>
      <c r="D76" s="290" t="s">
        <v>186</v>
      </c>
      <c r="E76" s="270" t="s">
        <v>179</v>
      </c>
      <c r="F76" s="263"/>
      <c r="G76" s="263"/>
      <c r="H76" s="291"/>
      <c r="I76" s="292"/>
      <c r="J76" s="201" t="s">
        <v>180</v>
      </c>
      <c r="K76" s="293">
        <v>20251110405698</v>
      </c>
      <c r="L76" s="294"/>
      <c r="M76" s="211"/>
      <c r="N76" s="267"/>
      <c r="Q76" s="235"/>
    </row>
    <row r="77" spans="1:17" s="200" customFormat="1" ht="16.5" customHeight="1">
      <c r="A77" s="278"/>
      <c r="B77" s="160">
        <v>46296</v>
      </c>
      <c r="C77" s="289" t="s">
        <v>17</v>
      </c>
      <c r="D77" s="290" t="s">
        <v>186</v>
      </c>
      <c r="E77" s="270" t="s">
        <v>179</v>
      </c>
      <c r="F77" s="263"/>
      <c r="G77" s="263"/>
      <c r="H77" s="291"/>
      <c r="I77" s="292"/>
      <c r="J77" s="201" t="s">
        <v>41</v>
      </c>
      <c r="K77" s="293">
        <v>20260912117098</v>
      </c>
      <c r="L77" s="294"/>
      <c r="M77" s="211"/>
      <c r="N77" s="267"/>
      <c r="Q77" s="235"/>
    </row>
    <row r="78" spans="1:17" s="200" customFormat="1" ht="16.5" customHeight="1">
      <c r="A78" s="278"/>
      <c r="B78" s="160">
        <v>46296</v>
      </c>
      <c r="C78" s="289" t="s">
        <v>17</v>
      </c>
      <c r="D78" s="290" t="s">
        <v>187</v>
      </c>
      <c r="E78" s="270" t="s">
        <v>179</v>
      </c>
      <c r="F78" s="263"/>
      <c r="G78" s="263"/>
      <c r="H78" s="291"/>
      <c r="I78" s="292"/>
      <c r="J78" s="201" t="s">
        <v>37</v>
      </c>
      <c r="K78" s="293">
        <v>20260912137142</v>
      </c>
      <c r="L78" s="295"/>
      <c r="M78" s="211"/>
      <c r="N78" s="267"/>
      <c r="Q78" s="235"/>
    </row>
    <row r="79" spans="1:17" s="200" customFormat="1" ht="16.5" customHeight="1">
      <c r="A79" s="278"/>
      <c r="B79" s="160">
        <v>46296</v>
      </c>
      <c r="C79" s="289" t="s">
        <v>17</v>
      </c>
      <c r="D79" s="290" t="s">
        <v>188</v>
      </c>
      <c r="E79" s="270" t="s">
        <v>179</v>
      </c>
      <c r="F79" s="263"/>
      <c r="G79" s="263"/>
      <c r="H79" s="291"/>
      <c r="I79" s="292"/>
      <c r="J79" s="201" t="s">
        <v>41</v>
      </c>
      <c r="K79" s="293">
        <v>20260911995064</v>
      </c>
      <c r="L79" s="294"/>
      <c r="M79" s="211"/>
      <c r="N79" s="267"/>
      <c r="Q79" s="235"/>
    </row>
    <row r="80" spans="1:17" s="200" customFormat="1" ht="16.5" customHeight="1">
      <c r="A80" s="278"/>
      <c r="B80" s="160">
        <v>46296</v>
      </c>
      <c r="C80" s="289" t="s">
        <v>17</v>
      </c>
      <c r="D80" s="16" t="s">
        <v>189</v>
      </c>
      <c r="E80" s="270" t="s">
        <v>179</v>
      </c>
      <c r="F80" s="263"/>
      <c r="G80" s="263"/>
      <c r="H80" s="291"/>
      <c r="I80" s="292"/>
      <c r="J80" s="201" t="s">
        <v>26</v>
      </c>
      <c r="K80" s="293">
        <v>20260912144483</v>
      </c>
      <c r="L80" s="295"/>
      <c r="M80" s="211"/>
      <c r="N80" s="267"/>
      <c r="Q80" s="235"/>
    </row>
    <row r="81" spans="1:17" s="200" customFormat="1" ht="16.5" customHeight="1">
      <c r="A81" s="278"/>
      <c r="B81" s="160">
        <v>46296</v>
      </c>
      <c r="C81" s="289" t="s">
        <v>17</v>
      </c>
      <c r="D81" s="290" t="s">
        <v>190</v>
      </c>
      <c r="E81" s="270" t="s">
        <v>179</v>
      </c>
      <c r="F81" s="263"/>
      <c r="G81" s="263"/>
      <c r="H81" s="291"/>
      <c r="I81" s="292"/>
      <c r="J81" s="201" t="s">
        <v>37</v>
      </c>
      <c r="K81" s="293">
        <v>20260912144585</v>
      </c>
      <c r="L81" s="294"/>
      <c r="M81" s="211"/>
      <c r="N81" s="267"/>
      <c r="Q81" s="235"/>
    </row>
    <row r="82" spans="1:17" s="200" customFormat="1" ht="16.5" customHeight="1">
      <c r="A82" s="278"/>
      <c r="B82" s="160">
        <v>46296</v>
      </c>
      <c r="C82" s="289" t="s">
        <v>17</v>
      </c>
      <c r="D82" s="290" t="s">
        <v>191</v>
      </c>
      <c r="E82" s="270" t="s">
        <v>179</v>
      </c>
      <c r="F82" s="263"/>
      <c r="G82" s="263"/>
      <c r="H82" s="291"/>
      <c r="I82" s="292"/>
      <c r="J82" s="201" t="s">
        <v>37</v>
      </c>
      <c r="K82" s="293">
        <v>20260912144647</v>
      </c>
      <c r="L82" s="295"/>
      <c r="M82" s="211"/>
      <c r="N82" s="267"/>
      <c r="Q82" s="235"/>
    </row>
    <row r="83" spans="1:17" s="200" customFormat="1" ht="16.5" customHeight="1">
      <c r="A83" s="278"/>
      <c r="B83" s="160">
        <v>46296</v>
      </c>
      <c r="C83" s="289" t="s">
        <v>17</v>
      </c>
      <c r="D83" s="290" t="s">
        <v>186</v>
      </c>
      <c r="E83" s="270" t="s">
        <v>179</v>
      </c>
      <c r="F83" s="263"/>
      <c r="G83" s="263"/>
      <c r="H83" s="291"/>
      <c r="I83" s="292"/>
      <c r="J83" s="201" t="s">
        <v>41</v>
      </c>
      <c r="K83" s="293">
        <v>20260912117098</v>
      </c>
      <c r="L83" s="294"/>
      <c r="M83" s="211"/>
      <c r="N83" s="267"/>
      <c r="Q83" s="235"/>
    </row>
    <row r="84" spans="1:17" s="200" customFormat="1" ht="16.5" customHeight="1">
      <c r="A84" s="278"/>
      <c r="B84" s="160">
        <v>46296</v>
      </c>
      <c r="C84" s="289" t="s">
        <v>17</v>
      </c>
      <c r="D84" s="290" t="s">
        <v>192</v>
      </c>
      <c r="E84" s="270" t="s">
        <v>179</v>
      </c>
      <c r="F84" s="263"/>
      <c r="G84" s="263"/>
      <c r="H84" s="291"/>
      <c r="I84" s="292"/>
      <c r="J84" s="201" t="s">
        <v>41</v>
      </c>
      <c r="K84" s="16">
        <v>20261012146641</v>
      </c>
      <c r="L84" s="295"/>
      <c r="M84" s="211"/>
      <c r="N84" s="267"/>
      <c r="Q84" s="235"/>
    </row>
    <row r="85" spans="1:17" s="200" customFormat="1" ht="16.5" customHeight="1">
      <c r="A85" s="278"/>
      <c r="B85" s="70">
        <v>46296</v>
      </c>
      <c r="C85" s="57" t="s">
        <v>11</v>
      </c>
      <c r="D85" s="262"/>
      <c r="E85" s="296" t="s">
        <v>193</v>
      </c>
      <c r="F85" s="297"/>
      <c r="G85" s="297"/>
      <c r="H85" s="201" t="s">
        <v>194</v>
      </c>
      <c r="I85" s="276"/>
      <c r="J85" s="264" t="s">
        <v>195</v>
      </c>
      <c r="K85" s="976" t="s">
        <v>196</v>
      </c>
      <c r="L85" s="262"/>
      <c r="M85" s="211"/>
      <c r="N85" s="267"/>
      <c r="Q85" s="235"/>
    </row>
    <row r="86" spans="1:17" s="200" customFormat="1" ht="16.5" customHeight="1">
      <c r="A86" s="278"/>
      <c r="B86" s="70">
        <v>46296</v>
      </c>
      <c r="C86" s="57" t="s">
        <v>17</v>
      </c>
      <c r="D86" s="294" t="s">
        <v>197</v>
      </c>
      <c r="E86" s="296" t="s">
        <v>193</v>
      </c>
      <c r="F86" s="273"/>
      <c r="G86" s="273"/>
      <c r="H86" s="201" t="s">
        <v>194</v>
      </c>
      <c r="I86" s="276"/>
      <c r="J86" s="264" t="s">
        <v>41</v>
      </c>
      <c r="K86" s="976" t="s">
        <v>198</v>
      </c>
      <c r="L86" s="294" t="s">
        <v>199</v>
      </c>
      <c r="M86" s="211"/>
      <c r="N86" s="267"/>
      <c r="Q86" s="235"/>
    </row>
    <row r="87" spans="1:17" s="200" customFormat="1" ht="16.5" customHeight="1">
      <c r="A87" s="278"/>
      <c r="B87" s="70">
        <v>46296</v>
      </c>
      <c r="C87" s="57" t="s">
        <v>17</v>
      </c>
      <c r="D87" s="294" t="s">
        <v>200</v>
      </c>
      <c r="E87" s="296" t="s">
        <v>193</v>
      </c>
      <c r="F87" s="263"/>
      <c r="G87" s="263"/>
      <c r="H87" s="201" t="s">
        <v>194</v>
      </c>
      <c r="I87" s="276"/>
      <c r="J87" s="264" t="s">
        <v>41</v>
      </c>
      <c r="K87" s="976" t="s">
        <v>201</v>
      </c>
      <c r="L87" s="294" t="s">
        <v>202</v>
      </c>
      <c r="M87" s="211"/>
      <c r="N87" s="267"/>
      <c r="Q87" s="235"/>
    </row>
    <row r="88" spans="1:17" s="200" customFormat="1" ht="16.5" customHeight="1">
      <c r="A88" s="278"/>
      <c r="B88" s="70">
        <v>46296</v>
      </c>
      <c r="C88" s="57" t="s">
        <v>17</v>
      </c>
      <c r="D88" s="298" t="s">
        <v>203</v>
      </c>
      <c r="E88" s="296" t="s">
        <v>193</v>
      </c>
      <c r="F88" s="263"/>
      <c r="G88" s="263"/>
      <c r="H88" s="201" t="s">
        <v>194</v>
      </c>
      <c r="I88" s="276"/>
      <c r="J88" s="264" t="s">
        <v>30</v>
      </c>
      <c r="K88" s="976" t="s">
        <v>204</v>
      </c>
      <c r="L88" s="294" t="s">
        <v>205</v>
      </c>
      <c r="M88" s="211"/>
      <c r="N88" s="267"/>
      <c r="Q88" s="235"/>
    </row>
    <row r="89" spans="1:17" s="200" customFormat="1" ht="16.5" customHeight="1">
      <c r="A89" s="278"/>
      <c r="B89" s="70">
        <v>46296</v>
      </c>
      <c r="C89" s="57" t="s">
        <v>17</v>
      </c>
      <c r="D89" s="298" t="s">
        <v>203</v>
      </c>
      <c r="E89" s="296" t="s">
        <v>193</v>
      </c>
      <c r="F89" s="263"/>
      <c r="G89" s="263"/>
      <c r="H89" s="201" t="s">
        <v>194</v>
      </c>
      <c r="I89" s="276"/>
      <c r="J89" s="264" t="s">
        <v>30</v>
      </c>
      <c r="K89" s="976" t="s">
        <v>204</v>
      </c>
      <c r="L89" s="294" t="s">
        <v>205</v>
      </c>
      <c r="M89" s="211"/>
      <c r="N89" s="267"/>
      <c r="Q89" s="235"/>
    </row>
    <row r="90" spans="1:17" s="200" customFormat="1" ht="16.5" customHeight="1">
      <c r="A90" s="278"/>
      <c r="B90" s="70">
        <v>46296</v>
      </c>
      <c r="C90" s="57" t="s">
        <v>17</v>
      </c>
      <c r="D90" s="294" t="s">
        <v>206</v>
      </c>
      <c r="E90" s="296" t="s">
        <v>193</v>
      </c>
      <c r="F90" s="263"/>
      <c r="G90" s="263"/>
      <c r="H90" s="201" t="s">
        <v>194</v>
      </c>
      <c r="I90" s="276"/>
      <c r="J90" s="264" t="s">
        <v>195</v>
      </c>
      <c r="K90" s="976" t="s">
        <v>196</v>
      </c>
      <c r="L90" s="262"/>
      <c r="M90" s="211"/>
      <c r="N90" s="267"/>
      <c r="Q90" s="235"/>
    </row>
    <row r="91" spans="1:17" s="200" customFormat="1" ht="16.5" customHeight="1">
      <c r="A91" s="278"/>
      <c r="B91" s="70">
        <v>46296</v>
      </c>
      <c r="C91" s="57" t="s">
        <v>17</v>
      </c>
      <c r="D91" s="294" t="s">
        <v>206</v>
      </c>
      <c r="E91" s="296" t="s">
        <v>193</v>
      </c>
      <c r="F91" s="263"/>
      <c r="G91" s="263"/>
      <c r="H91" s="201" t="s">
        <v>194</v>
      </c>
      <c r="I91" s="276"/>
      <c r="J91" s="264" t="s">
        <v>30</v>
      </c>
      <c r="K91" s="976" t="s">
        <v>207</v>
      </c>
      <c r="L91" s="294" t="s">
        <v>208</v>
      </c>
      <c r="M91" s="211"/>
      <c r="N91" s="267"/>
      <c r="Q91" s="235"/>
    </row>
    <row r="92" spans="1:17" s="200" customFormat="1" ht="16.5" customHeight="1">
      <c r="A92" s="278"/>
      <c r="B92" s="70">
        <v>46296</v>
      </c>
      <c r="C92" s="57" t="s">
        <v>17</v>
      </c>
      <c r="D92" s="294" t="s">
        <v>209</v>
      </c>
      <c r="E92" s="296" t="s">
        <v>193</v>
      </c>
      <c r="F92" s="263"/>
      <c r="G92" s="263"/>
      <c r="H92" s="201" t="s">
        <v>194</v>
      </c>
      <c r="I92" s="276"/>
      <c r="J92" s="264" t="s">
        <v>30</v>
      </c>
      <c r="K92" s="976" t="s">
        <v>207</v>
      </c>
      <c r="L92" s="294" t="s">
        <v>208</v>
      </c>
      <c r="M92" s="211"/>
      <c r="N92" s="267"/>
      <c r="Q92" s="235"/>
    </row>
    <row r="93" spans="1:17" s="200" customFormat="1" ht="16.5" customHeight="1">
      <c r="A93" s="278"/>
      <c r="B93" s="70">
        <v>46296</v>
      </c>
      <c r="C93" s="57" t="s">
        <v>17</v>
      </c>
      <c r="D93" s="294" t="s">
        <v>210</v>
      </c>
      <c r="E93" s="296" t="s">
        <v>193</v>
      </c>
      <c r="F93" s="275"/>
      <c r="G93" s="275"/>
      <c r="H93" s="201" t="s">
        <v>194</v>
      </c>
      <c r="I93" s="276"/>
      <c r="J93" s="264" t="s">
        <v>41</v>
      </c>
      <c r="K93" s="976" t="s">
        <v>211</v>
      </c>
      <c r="L93" s="294" t="s">
        <v>212</v>
      </c>
      <c r="M93" s="211"/>
      <c r="N93" s="267"/>
      <c r="Q93" s="235"/>
    </row>
    <row r="94" spans="1:17" s="200" customFormat="1" ht="16.5" customHeight="1">
      <c r="A94" s="278"/>
      <c r="B94" s="70">
        <v>46296</v>
      </c>
      <c r="C94" s="57" t="s">
        <v>17</v>
      </c>
      <c r="D94" s="294" t="s">
        <v>210</v>
      </c>
      <c r="E94" s="296" t="s">
        <v>193</v>
      </c>
      <c r="F94" s="275"/>
      <c r="G94" s="275"/>
      <c r="H94" s="201" t="s">
        <v>194</v>
      </c>
      <c r="I94" s="276"/>
      <c r="J94" s="264" t="s">
        <v>30</v>
      </c>
      <c r="K94" s="976" t="s">
        <v>213</v>
      </c>
      <c r="L94" s="294" t="s">
        <v>214</v>
      </c>
      <c r="M94" s="211"/>
      <c r="N94" s="267"/>
      <c r="Q94" s="235"/>
    </row>
    <row r="95" spans="1:17" ht="16.8">
      <c r="A95" s="278"/>
      <c r="B95" s="70">
        <v>46296</v>
      </c>
      <c r="C95" s="57" t="s">
        <v>17</v>
      </c>
      <c r="D95" s="294" t="s">
        <v>215</v>
      </c>
      <c r="E95" s="296" t="s">
        <v>193</v>
      </c>
      <c r="F95" s="275"/>
      <c r="G95" s="275"/>
      <c r="H95" s="201" t="s">
        <v>194</v>
      </c>
      <c r="I95" s="276"/>
      <c r="J95" s="264" t="s">
        <v>30</v>
      </c>
      <c r="K95" s="976" t="s">
        <v>213</v>
      </c>
      <c r="L95" s="294" t="s">
        <v>214</v>
      </c>
      <c r="N95" s="267"/>
    </row>
    <row r="96" spans="1:17" ht="16.8">
      <c r="A96" s="278"/>
      <c r="B96" s="70">
        <v>46296</v>
      </c>
      <c r="C96" s="57" t="s">
        <v>17</v>
      </c>
      <c r="D96" s="294" t="s">
        <v>216</v>
      </c>
      <c r="E96" s="296" t="s">
        <v>193</v>
      </c>
      <c r="F96" s="275"/>
      <c r="G96" s="275"/>
      <c r="H96" s="201" t="s">
        <v>194</v>
      </c>
      <c r="I96" s="276"/>
      <c r="J96" s="264" t="s">
        <v>26</v>
      </c>
      <c r="K96" s="976" t="s">
        <v>217</v>
      </c>
      <c r="L96" s="294" t="s">
        <v>218</v>
      </c>
      <c r="N96" s="267"/>
    </row>
    <row r="97" spans="1:14" ht="16.8">
      <c r="A97" s="278"/>
      <c r="B97" s="70">
        <v>46296</v>
      </c>
      <c r="C97" s="57" t="s">
        <v>17</v>
      </c>
      <c r="D97" s="294" t="s">
        <v>145</v>
      </c>
      <c r="E97" s="296" t="s">
        <v>193</v>
      </c>
      <c r="F97" s="275"/>
      <c r="G97" s="275"/>
      <c r="H97" s="201" t="s">
        <v>194</v>
      </c>
      <c r="I97" s="276"/>
      <c r="J97" s="264" t="s">
        <v>41</v>
      </c>
      <c r="K97" s="976" t="s">
        <v>219</v>
      </c>
      <c r="L97" s="294" t="s">
        <v>220</v>
      </c>
      <c r="N97" s="267"/>
    </row>
    <row r="98" spans="1:14" ht="16.8">
      <c r="A98" s="278"/>
      <c r="B98" s="70">
        <v>46296</v>
      </c>
      <c r="C98" s="57" t="s">
        <v>17</v>
      </c>
      <c r="D98" s="294" t="s">
        <v>221</v>
      </c>
      <c r="E98" s="296" t="s">
        <v>193</v>
      </c>
      <c r="F98" s="263"/>
      <c r="G98" s="263"/>
      <c r="H98" s="201" t="s">
        <v>194</v>
      </c>
      <c r="I98" s="276"/>
      <c r="J98" s="264" t="s">
        <v>26</v>
      </c>
      <c r="K98" s="976" t="s">
        <v>222</v>
      </c>
      <c r="L98" s="294" t="s">
        <v>146</v>
      </c>
      <c r="N98" s="267"/>
    </row>
    <row r="99" spans="1:14" ht="16.8">
      <c r="A99" s="278"/>
      <c r="B99" s="70">
        <v>46296</v>
      </c>
      <c r="C99" s="57" t="s">
        <v>17</v>
      </c>
      <c r="D99" s="294" t="s">
        <v>223</v>
      </c>
      <c r="E99" s="296" t="s">
        <v>193</v>
      </c>
      <c r="F99" s="263"/>
      <c r="G99" s="263"/>
      <c r="H99" s="201" t="s">
        <v>194</v>
      </c>
      <c r="I99" s="276"/>
      <c r="J99" s="264" t="s">
        <v>26</v>
      </c>
      <c r="K99" s="976" t="s">
        <v>224</v>
      </c>
      <c r="L99" s="294" t="s">
        <v>225</v>
      </c>
      <c r="N99" s="267"/>
    </row>
    <row r="100" spans="1:14" ht="16.8">
      <c r="A100" s="278"/>
      <c r="B100" s="70">
        <v>46296</v>
      </c>
      <c r="C100" s="57" t="s">
        <v>17</v>
      </c>
      <c r="D100" s="294" t="s">
        <v>226</v>
      </c>
      <c r="E100" s="296" t="s">
        <v>193</v>
      </c>
      <c r="F100" s="263"/>
      <c r="G100" s="263"/>
      <c r="H100" s="201" t="s">
        <v>194</v>
      </c>
      <c r="I100" s="276"/>
      <c r="J100" s="264" t="s">
        <v>26</v>
      </c>
      <c r="K100" s="976" t="s">
        <v>227</v>
      </c>
      <c r="L100" s="294" t="s">
        <v>228</v>
      </c>
      <c r="N100" s="267"/>
    </row>
    <row r="101" spans="1:14" ht="16.8">
      <c r="A101" s="278"/>
      <c r="B101" s="70">
        <v>46296</v>
      </c>
      <c r="C101" s="57" t="s">
        <v>17</v>
      </c>
      <c r="D101" s="294" t="s">
        <v>229</v>
      </c>
      <c r="E101" s="296" t="s">
        <v>193</v>
      </c>
      <c r="F101" s="263"/>
      <c r="G101" s="263"/>
      <c r="H101" s="201" t="s">
        <v>194</v>
      </c>
      <c r="I101" s="276"/>
      <c r="J101" s="264" t="s">
        <v>26</v>
      </c>
      <c r="K101" s="976" t="s">
        <v>230</v>
      </c>
      <c r="L101" s="294" t="s">
        <v>231</v>
      </c>
      <c r="N101" s="267"/>
    </row>
    <row r="102" spans="1:14" ht="16.8">
      <c r="A102" s="278"/>
      <c r="B102" s="70">
        <v>46296</v>
      </c>
      <c r="C102" s="57" t="s">
        <v>17</v>
      </c>
      <c r="D102" s="294" t="s">
        <v>232</v>
      </c>
      <c r="E102" s="296" t="s">
        <v>193</v>
      </c>
      <c r="F102" s="263"/>
      <c r="G102" s="263"/>
      <c r="H102" s="201" t="s">
        <v>194</v>
      </c>
      <c r="I102" s="276"/>
      <c r="J102" s="264" t="s">
        <v>30</v>
      </c>
      <c r="K102" s="976" t="s">
        <v>233</v>
      </c>
      <c r="L102" s="294" t="s">
        <v>234</v>
      </c>
      <c r="N102" s="267"/>
    </row>
    <row r="103" spans="1:14" ht="16.8">
      <c r="A103" s="278"/>
      <c r="B103" s="70">
        <v>46296</v>
      </c>
      <c r="C103" s="57" t="s">
        <v>17</v>
      </c>
      <c r="D103" s="294" t="s">
        <v>232</v>
      </c>
      <c r="E103" s="296" t="s">
        <v>193</v>
      </c>
      <c r="F103" s="299"/>
      <c r="G103" s="299"/>
      <c r="H103" s="201" t="s">
        <v>194</v>
      </c>
      <c r="I103" s="276"/>
      <c r="J103" s="264" t="s">
        <v>30</v>
      </c>
      <c r="K103" s="976" t="s">
        <v>235</v>
      </c>
      <c r="L103" s="294" t="s">
        <v>236</v>
      </c>
      <c r="N103" s="267"/>
    </row>
    <row r="104" spans="1:14" ht="16.8">
      <c r="A104" s="278"/>
      <c r="B104" s="70">
        <v>46296</v>
      </c>
      <c r="C104" s="57" t="s">
        <v>17</v>
      </c>
      <c r="D104" s="294" t="s">
        <v>132</v>
      </c>
      <c r="E104" s="296" t="s">
        <v>193</v>
      </c>
      <c r="F104" s="263"/>
      <c r="G104" s="263"/>
      <c r="H104" s="201" t="s">
        <v>194</v>
      </c>
      <c r="I104" s="276"/>
      <c r="J104" s="264" t="s">
        <v>30</v>
      </c>
      <c r="K104" s="976" t="s">
        <v>235</v>
      </c>
      <c r="L104" s="294" t="s">
        <v>236</v>
      </c>
      <c r="N104" s="267"/>
    </row>
    <row r="105" spans="1:14" ht="16.8">
      <c r="A105" s="278"/>
      <c r="B105" s="70">
        <v>46296</v>
      </c>
      <c r="C105" s="57" t="s">
        <v>17</v>
      </c>
      <c r="D105" s="294" t="s">
        <v>237</v>
      </c>
      <c r="E105" s="296" t="s">
        <v>193</v>
      </c>
      <c r="F105" s="263"/>
      <c r="G105" s="263"/>
      <c r="H105" s="201" t="s">
        <v>194</v>
      </c>
      <c r="I105" s="276"/>
      <c r="J105" s="264" t="s">
        <v>41</v>
      </c>
      <c r="K105" s="976" t="s">
        <v>133</v>
      </c>
      <c r="L105" s="294" t="s">
        <v>238</v>
      </c>
      <c r="N105" s="267"/>
    </row>
    <row r="106" spans="1:14" ht="16.8">
      <c r="A106" s="278"/>
      <c r="B106" s="70">
        <v>46296</v>
      </c>
      <c r="C106" s="57" t="s">
        <v>17</v>
      </c>
      <c r="D106" s="294" t="s">
        <v>237</v>
      </c>
      <c r="E106" s="296" t="s">
        <v>193</v>
      </c>
      <c r="F106" s="263"/>
      <c r="G106" s="263"/>
      <c r="H106" s="201" t="s">
        <v>194</v>
      </c>
      <c r="I106" s="276"/>
      <c r="J106" s="264" t="s">
        <v>30</v>
      </c>
      <c r="K106" s="976" t="s">
        <v>239</v>
      </c>
      <c r="L106" s="294" t="s">
        <v>240</v>
      </c>
      <c r="N106" s="267"/>
    </row>
    <row r="107" spans="1:14" ht="16.8">
      <c r="A107" s="278"/>
      <c r="B107" s="70">
        <v>46296</v>
      </c>
      <c r="C107" s="57" t="s">
        <v>17</v>
      </c>
      <c r="D107" s="294" t="s">
        <v>241</v>
      </c>
      <c r="E107" s="296" t="s">
        <v>193</v>
      </c>
      <c r="F107" s="263"/>
      <c r="G107" s="263"/>
      <c r="H107" s="201" t="s">
        <v>194</v>
      </c>
      <c r="I107" s="276"/>
      <c r="J107" s="264" t="s">
        <v>30</v>
      </c>
      <c r="K107" s="976" t="s">
        <v>239</v>
      </c>
      <c r="L107" s="294" t="s">
        <v>240</v>
      </c>
      <c r="N107" s="267"/>
    </row>
    <row r="108" spans="1:14" ht="16.8">
      <c r="A108" s="278"/>
      <c r="B108" s="70">
        <v>46296</v>
      </c>
      <c r="C108" s="57" t="s">
        <v>17</v>
      </c>
      <c r="D108" s="294" t="s">
        <v>241</v>
      </c>
      <c r="E108" s="296" t="s">
        <v>193</v>
      </c>
      <c r="F108" s="263"/>
      <c r="G108" s="263"/>
      <c r="H108" s="201" t="s">
        <v>194</v>
      </c>
      <c r="I108" s="276"/>
      <c r="J108" s="264" t="s">
        <v>30</v>
      </c>
      <c r="K108" s="976" t="s">
        <v>242</v>
      </c>
      <c r="L108" s="294" t="s">
        <v>243</v>
      </c>
      <c r="N108" s="267"/>
    </row>
    <row r="109" spans="1:14" ht="16.8">
      <c r="A109" s="278"/>
      <c r="B109" s="70">
        <v>46296</v>
      </c>
      <c r="C109" s="57" t="s">
        <v>17</v>
      </c>
      <c r="D109" s="262"/>
      <c r="E109" s="296" t="s">
        <v>193</v>
      </c>
      <c r="F109" s="263"/>
      <c r="G109" s="263"/>
      <c r="H109" s="201" t="s">
        <v>194</v>
      </c>
      <c r="I109" s="276"/>
      <c r="J109" s="264" t="s">
        <v>30</v>
      </c>
      <c r="K109" s="976" t="s">
        <v>242</v>
      </c>
      <c r="L109" s="294" t="s">
        <v>243</v>
      </c>
      <c r="N109" s="267"/>
    </row>
    <row r="110" spans="1:14">
      <c r="A110" s="278"/>
      <c r="B110" s="70">
        <v>46296</v>
      </c>
      <c r="C110" s="57" t="s">
        <v>11</v>
      </c>
      <c r="D110" s="262"/>
      <c r="E110" s="296" t="s">
        <v>193</v>
      </c>
      <c r="F110" s="263"/>
      <c r="G110" s="263"/>
      <c r="H110" s="201" t="s">
        <v>194</v>
      </c>
      <c r="I110" s="276"/>
      <c r="J110" s="264" t="s">
        <v>195</v>
      </c>
      <c r="K110" s="976" t="s">
        <v>244</v>
      </c>
      <c r="L110" s="262"/>
      <c r="N110" s="267"/>
    </row>
    <row r="111" spans="1:14">
      <c r="A111" s="278"/>
      <c r="B111" s="70">
        <v>46296</v>
      </c>
      <c r="C111" s="57" t="s">
        <v>11</v>
      </c>
      <c r="D111" s="262"/>
      <c r="E111" s="296" t="s">
        <v>193</v>
      </c>
      <c r="F111" s="297"/>
      <c r="G111" s="297"/>
      <c r="H111" s="201" t="s">
        <v>194</v>
      </c>
      <c r="I111" s="276"/>
      <c r="J111" s="264" t="s">
        <v>195</v>
      </c>
      <c r="K111" s="976" t="s">
        <v>139</v>
      </c>
      <c r="L111" s="262"/>
      <c r="N111" s="267"/>
    </row>
    <row r="112" spans="1:14" ht="16.2">
      <c r="A112" s="278"/>
      <c r="B112" s="84">
        <v>46296</v>
      </c>
      <c r="C112" s="289" t="s">
        <v>11</v>
      </c>
      <c r="D112" s="300"/>
      <c r="E112" s="301" t="s">
        <v>245</v>
      </c>
      <c r="F112" s="269"/>
      <c r="G112" s="269"/>
      <c r="H112" s="264"/>
      <c r="I112" s="264"/>
      <c r="J112" s="264"/>
      <c r="K112" s="302">
        <v>7091152293</v>
      </c>
      <c r="L112" s="303"/>
      <c r="N112" s="267"/>
    </row>
    <row r="113" spans="1:14" ht="16.2">
      <c r="A113" s="278"/>
      <c r="B113" s="84">
        <v>46296</v>
      </c>
      <c r="C113" s="289" t="s">
        <v>11</v>
      </c>
      <c r="D113" s="300"/>
      <c r="E113" s="301" t="s">
        <v>245</v>
      </c>
      <c r="F113" s="269"/>
      <c r="G113" s="269"/>
      <c r="H113" s="264"/>
      <c r="I113" s="264"/>
      <c r="J113" s="264"/>
      <c r="K113" s="302">
        <v>9020429290</v>
      </c>
      <c r="L113" s="303"/>
      <c r="N113" s="267"/>
    </row>
    <row r="114" spans="1:14" ht="16.2">
      <c r="A114" s="278"/>
      <c r="B114" s="84">
        <v>46296</v>
      </c>
      <c r="C114" s="304" t="s">
        <v>17</v>
      </c>
      <c r="D114" s="302" t="s">
        <v>246</v>
      </c>
      <c r="E114" s="301" t="s">
        <v>245</v>
      </c>
      <c r="F114" s="269"/>
      <c r="G114" s="269"/>
      <c r="H114" s="264"/>
      <c r="I114" s="264"/>
      <c r="J114" s="305"/>
      <c r="K114" s="306">
        <v>20260912144507</v>
      </c>
      <c r="L114" s="303"/>
      <c r="N114" s="267"/>
    </row>
    <row r="115" spans="1:14" ht="16.2">
      <c r="A115" s="278"/>
      <c r="B115" s="84">
        <v>46296</v>
      </c>
      <c r="C115" s="304" t="s">
        <v>17</v>
      </c>
      <c r="D115" s="302" t="s">
        <v>247</v>
      </c>
      <c r="E115" s="301" t="s">
        <v>245</v>
      </c>
      <c r="F115" s="269"/>
      <c r="G115" s="269"/>
      <c r="H115" s="264"/>
      <c r="I115" s="276"/>
      <c r="J115" s="307" t="s">
        <v>37</v>
      </c>
      <c r="K115" s="306">
        <v>20260912144235</v>
      </c>
      <c r="L115" s="303"/>
      <c r="N115" s="267"/>
    </row>
    <row r="116" spans="1:14" ht="16.2">
      <c r="A116" s="278"/>
      <c r="B116" s="84">
        <v>46296</v>
      </c>
      <c r="C116" s="304" t="s">
        <v>17</v>
      </c>
      <c r="D116" s="302" t="s">
        <v>248</v>
      </c>
      <c r="E116" s="301" t="s">
        <v>245</v>
      </c>
      <c r="F116" s="275"/>
      <c r="G116" s="275"/>
      <c r="H116" s="264"/>
      <c r="I116" s="276"/>
      <c r="J116" s="307" t="s">
        <v>41</v>
      </c>
      <c r="K116" s="306">
        <v>20260912010593</v>
      </c>
      <c r="L116" s="303"/>
      <c r="N116" s="267"/>
    </row>
    <row r="117" spans="1:14" ht="16.2">
      <c r="A117" s="278"/>
      <c r="B117" s="84">
        <v>46296</v>
      </c>
      <c r="C117" s="304" t="s">
        <v>17</v>
      </c>
      <c r="D117" s="302" t="s">
        <v>249</v>
      </c>
      <c r="E117" s="301" t="s">
        <v>245</v>
      </c>
      <c r="F117" s="275"/>
      <c r="G117" s="275"/>
      <c r="H117" s="264"/>
      <c r="I117" s="276"/>
      <c r="J117" s="307" t="s">
        <v>41</v>
      </c>
      <c r="K117" s="306">
        <v>20260912002999</v>
      </c>
      <c r="L117" s="303"/>
      <c r="N117" s="267"/>
    </row>
    <row r="118" spans="1:14" ht="16.2">
      <c r="A118" s="278"/>
      <c r="B118" s="84">
        <v>46296</v>
      </c>
      <c r="C118" s="304" t="s">
        <v>17</v>
      </c>
      <c r="D118" s="302" t="s">
        <v>250</v>
      </c>
      <c r="E118" s="301" t="s">
        <v>245</v>
      </c>
      <c r="F118" s="275"/>
      <c r="G118" s="275"/>
      <c r="H118" s="264"/>
      <c r="I118" s="276"/>
      <c r="J118" s="307" t="s">
        <v>41</v>
      </c>
      <c r="K118" s="306">
        <v>20260911955656</v>
      </c>
      <c r="L118" s="303"/>
      <c r="N118" s="267"/>
    </row>
    <row r="119" spans="1:14" ht="16.2">
      <c r="A119" s="278"/>
      <c r="B119" s="84">
        <v>46296</v>
      </c>
      <c r="C119" s="304" t="s">
        <v>17</v>
      </c>
      <c r="D119" s="302" t="s">
        <v>90</v>
      </c>
      <c r="E119" s="301" t="s">
        <v>245</v>
      </c>
      <c r="F119" s="263"/>
      <c r="G119" s="263"/>
      <c r="H119" s="264"/>
      <c r="I119" s="276"/>
      <c r="J119" s="307" t="s">
        <v>41</v>
      </c>
      <c r="K119" s="306">
        <v>20260711709957</v>
      </c>
      <c r="L119" s="303"/>
      <c r="N119" s="267"/>
    </row>
    <row r="120" spans="1:14" ht="16.2">
      <c r="A120" s="278"/>
      <c r="B120" s="84">
        <v>46296</v>
      </c>
      <c r="C120" s="304" t="s">
        <v>17</v>
      </c>
      <c r="D120" s="302" t="s">
        <v>251</v>
      </c>
      <c r="E120" s="301" t="s">
        <v>245</v>
      </c>
      <c r="F120" s="263"/>
      <c r="G120" s="263"/>
      <c r="H120" s="264"/>
      <c r="I120" s="276"/>
      <c r="J120" s="307" t="s">
        <v>41</v>
      </c>
      <c r="K120" s="306">
        <v>20260811859624</v>
      </c>
      <c r="L120" s="303"/>
      <c r="N120" s="267"/>
    </row>
    <row r="121" spans="1:14" ht="16.2">
      <c r="A121" s="278"/>
      <c r="B121" s="84">
        <v>46296</v>
      </c>
      <c r="C121" s="304" t="s">
        <v>17</v>
      </c>
      <c r="D121" s="302" t="s">
        <v>252</v>
      </c>
      <c r="E121" s="301" t="s">
        <v>245</v>
      </c>
      <c r="F121" s="263"/>
      <c r="G121" s="263"/>
      <c r="H121" s="264"/>
      <c r="I121" s="276"/>
      <c r="J121" s="307" t="s">
        <v>41</v>
      </c>
      <c r="K121" s="306">
        <v>20260811907375</v>
      </c>
      <c r="L121" s="303"/>
      <c r="N121" s="267"/>
    </row>
    <row r="122" spans="1:14" ht="16.2">
      <c r="A122" s="278"/>
      <c r="B122" s="84">
        <v>46296</v>
      </c>
      <c r="C122" s="304" t="s">
        <v>17</v>
      </c>
      <c r="D122" s="302" t="s">
        <v>253</v>
      </c>
      <c r="E122" s="301" t="s">
        <v>245</v>
      </c>
      <c r="F122" s="263"/>
      <c r="G122" s="263"/>
      <c r="H122" s="264"/>
      <c r="I122" s="276"/>
      <c r="J122" s="307" t="s">
        <v>41</v>
      </c>
      <c r="K122" s="306">
        <v>20260811775686</v>
      </c>
      <c r="L122" s="303"/>
      <c r="N122" s="267"/>
    </row>
    <row r="123" spans="1:14" ht="16.2">
      <c r="A123" s="278"/>
      <c r="B123" s="84">
        <v>46296</v>
      </c>
      <c r="C123" s="304" t="s">
        <v>17</v>
      </c>
      <c r="D123" s="302" t="s">
        <v>254</v>
      </c>
      <c r="E123" s="301" t="s">
        <v>245</v>
      </c>
      <c r="F123" s="263"/>
      <c r="G123" s="263"/>
      <c r="H123" s="264"/>
      <c r="I123" s="276"/>
      <c r="J123" s="307" t="s">
        <v>41</v>
      </c>
      <c r="K123" s="306">
        <v>20260711680885</v>
      </c>
      <c r="L123" s="308"/>
      <c r="N123" s="267"/>
    </row>
    <row r="124" spans="1:14" ht="16.2">
      <c r="A124" s="278"/>
      <c r="B124" s="84">
        <v>46296</v>
      </c>
      <c r="C124" s="304" t="s">
        <v>17</v>
      </c>
      <c r="D124" s="302" t="s">
        <v>255</v>
      </c>
      <c r="E124" s="301" t="s">
        <v>245</v>
      </c>
      <c r="F124" s="263"/>
      <c r="G124" s="263"/>
      <c r="H124" s="264"/>
      <c r="I124" s="276"/>
      <c r="J124" s="307" t="s">
        <v>41</v>
      </c>
      <c r="K124" s="306">
        <v>20260711732333</v>
      </c>
      <c r="L124" s="308"/>
      <c r="N124" s="267"/>
    </row>
    <row r="125" spans="1:14" ht="16.2">
      <c r="A125" s="278"/>
      <c r="B125" s="84">
        <v>46296</v>
      </c>
      <c r="C125" s="304" t="s">
        <v>17</v>
      </c>
      <c r="D125" s="302" t="s">
        <v>256</v>
      </c>
      <c r="E125" s="301" t="s">
        <v>245</v>
      </c>
      <c r="F125" s="263"/>
      <c r="G125" s="263"/>
      <c r="H125" s="264"/>
      <c r="I125" s="276"/>
      <c r="J125" s="307" t="s">
        <v>41</v>
      </c>
      <c r="K125" s="306">
        <v>20260811897909</v>
      </c>
      <c r="L125" s="308"/>
      <c r="N125" s="267"/>
    </row>
    <row r="126" spans="1:14" ht="16.2">
      <c r="A126" s="278"/>
      <c r="B126" s="84">
        <v>46296</v>
      </c>
      <c r="C126" s="304" t="s">
        <v>17</v>
      </c>
      <c r="D126" s="302" t="s">
        <v>257</v>
      </c>
      <c r="E126" s="301" t="s">
        <v>245</v>
      </c>
      <c r="F126" s="263"/>
      <c r="G126" s="263"/>
      <c r="H126" s="264"/>
      <c r="I126" s="276"/>
      <c r="J126" s="307" t="s">
        <v>41</v>
      </c>
      <c r="K126" s="306">
        <v>20260911953979</v>
      </c>
      <c r="L126" s="309"/>
      <c r="N126" s="267"/>
    </row>
    <row r="127" spans="1:14" ht="16.2">
      <c r="A127" s="278"/>
      <c r="B127" s="84">
        <v>46296</v>
      </c>
      <c r="C127" s="304" t="s">
        <v>17</v>
      </c>
      <c r="D127" s="302" t="s">
        <v>258</v>
      </c>
      <c r="E127" s="301" t="s">
        <v>245</v>
      </c>
      <c r="F127" s="263"/>
      <c r="G127" s="263"/>
      <c r="H127" s="264"/>
      <c r="I127" s="276"/>
      <c r="J127" s="307" t="s">
        <v>41</v>
      </c>
      <c r="K127" s="306">
        <v>20260911983880</v>
      </c>
      <c r="L127" s="310"/>
      <c r="N127" s="267"/>
    </row>
    <row r="128" spans="1:14" ht="16.2">
      <c r="A128" s="278"/>
      <c r="B128" s="84">
        <v>46296</v>
      </c>
      <c r="C128" s="304" t="s">
        <v>17</v>
      </c>
      <c r="D128" s="302" t="s">
        <v>259</v>
      </c>
      <c r="E128" s="301" t="s">
        <v>245</v>
      </c>
      <c r="F128" s="263"/>
      <c r="G128" s="263"/>
      <c r="H128" s="264"/>
      <c r="I128" s="276"/>
      <c r="J128" s="307" t="s">
        <v>41</v>
      </c>
      <c r="K128" s="306">
        <v>20260811784351</v>
      </c>
      <c r="L128" s="310"/>
      <c r="N128" s="267"/>
    </row>
    <row r="129" spans="1:14" ht="16.2">
      <c r="A129" s="278"/>
      <c r="B129" s="84">
        <v>46296</v>
      </c>
      <c r="C129" s="304" t="s">
        <v>17</v>
      </c>
      <c r="D129" s="302" t="s">
        <v>165</v>
      </c>
      <c r="E129" s="301" t="s">
        <v>245</v>
      </c>
      <c r="F129" s="263"/>
      <c r="G129" s="263"/>
      <c r="H129" s="264"/>
      <c r="I129" s="276"/>
      <c r="J129" s="307" t="s">
        <v>41</v>
      </c>
      <c r="K129" s="306">
        <v>20260912144362</v>
      </c>
      <c r="L129" s="310"/>
      <c r="N129" s="267"/>
    </row>
    <row r="130" spans="1:14" ht="16.2">
      <c r="A130" s="278"/>
      <c r="B130" s="84">
        <v>46296</v>
      </c>
      <c r="C130" s="304" t="s">
        <v>17</v>
      </c>
      <c r="D130" s="302" t="s">
        <v>260</v>
      </c>
      <c r="E130" s="301" t="s">
        <v>245</v>
      </c>
      <c r="F130" s="263"/>
      <c r="G130" s="263"/>
      <c r="H130" s="264"/>
      <c r="I130" s="276"/>
      <c r="J130" s="307" t="s">
        <v>41</v>
      </c>
      <c r="K130" s="306">
        <v>20260911953339</v>
      </c>
      <c r="L130" s="310"/>
      <c r="N130" s="267"/>
    </row>
    <row r="131" spans="1:14" ht="16.2">
      <c r="A131" s="278"/>
      <c r="B131" s="84">
        <v>46296</v>
      </c>
      <c r="C131" s="304" t="s">
        <v>17</v>
      </c>
      <c r="D131" s="302" t="s">
        <v>261</v>
      </c>
      <c r="E131" s="301" t="s">
        <v>245</v>
      </c>
      <c r="F131" s="263"/>
      <c r="G131" s="263"/>
      <c r="H131" s="264"/>
      <c r="I131" s="276"/>
      <c r="J131" s="307" t="s">
        <v>41</v>
      </c>
      <c r="K131" s="306">
        <v>20250408893818</v>
      </c>
      <c r="L131" s="310"/>
      <c r="N131" s="267"/>
    </row>
    <row r="132" spans="1:14" ht="16.2">
      <c r="A132" s="278"/>
      <c r="B132" s="84">
        <v>46296</v>
      </c>
      <c r="C132" s="304" t="s">
        <v>17</v>
      </c>
      <c r="D132" s="302" t="s">
        <v>262</v>
      </c>
      <c r="E132" s="301" t="s">
        <v>245</v>
      </c>
      <c r="F132" s="263"/>
      <c r="G132" s="263"/>
      <c r="H132" s="264"/>
      <c r="I132" s="276"/>
      <c r="J132" s="307" t="s">
        <v>41</v>
      </c>
      <c r="K132" s="306">
        <v>20260711512208</v>
      </c>
      <c r="L132" s="310"/>
      <c r="N132" s="267"/>
    </row>
    <row r="133" spans="1:14" ht="16.2">
      <c r="A133" s="278"/>
      <c r="B133" s="84">
        <v>46296</v>
      </c>
      <c r="C133" s="304" t="s">
        <v>17</v>
      </c>
      <c r="D133" s="302" t="s">
        <v>263</v>
      </c>
      <c r="E133" s="301" t="s">
        <v>245</v>
      </c>
      <c r="F133" s="263"/>
      <c r="G133" s="263"/>
      <c r="H133" s="264"/>
      <c r="I133" s="276"/>
      <c r="J133" s="307" t="s">
        <v>41</v>
      </c>
      <c r="K133" s="306">
        <v>20260811896986</v>
      </c>
      <c r="L133" s="310"/>
      <c r="N133" s="267"/>
    </row>
    <row r="134" spans="1:14" ht="16.2">
      <c r="A134" s="278"/>
      <c r="B134" s="84">
        <v>46296</v>
      </c>
      <c r="C134" s="304" t="s">
        <v>17</v>
      </c>
      <c r="D134" s="302" t="s">
        <v>264</v>
      </c>
      <c r="E134" s="301" t="s">
        <v>245</v>
      </c>
      <c r="F134" s="263"/>
      <c r="G134" s="263"/>
      <c r="H134" s="264"/>
      <c r="I134" s="276"/>
      <c r="J134" s="307" t="s">
        <v>41</v>
      </c>
      <c r="K134" s="306">
        <v>20260911945216</v>
      </c>
      <c r="L134" s="310"/>
      <c r="N134" s="267"/>
    </row>
    <row r="135" spans="1:14" ht="16.2">
      <c r="A135" s="278"/>
      <c r="B135" s="84">
        <v>46296</v>
      </c>
      <c r="C135" s="304" t="s">
        <v>17</v>
      </c>
      <c r="D135" s="302" t="s">
        <v>265</v>
      </c>
      <c r="E135" s="301" t="s">
        <v>245</v>
      </c>
      <c r="F135" s="263"/>
      <c r="G135" s="263"/>
      <c r="H135" s="264"/>
      <c r="I135" s="276"/>
      <c r="J135" s="307" t="s">
        <v>41</v>
      </c>
      <c r="K135" s="306">
        <v>20260911991371</v>
      </c>
      <c r="L135" s="310"/>
      <c r="N135" s="267"/>
    </row>
    <row r="136" spans="1:14" ht="16.2">
      <c r="A136" s="278"/>
      <c r="B136" s="84">
        <v>46296</v>
      </c>
      <c r="C136" s="304" t="s">
        <v>17</v>
      </c>
      <c r="D136" s="302" t="s">
        <v>266</v>
      </c>
      <c r="E136" s="301" t="s">
        <v>245</v>
      </c>
      <c r="F136" s="263"/>
      <c r="G136" s="263"/>
      <c r="H136" s="264"/>
      <c r="I136" s="276"/>
      <c r="J136" s="307" t="s">
        <v>41</v>
      </c>
      <c r="K136" s="306">
        <v>20260911966881</v>
      </c>
      <c r="L136" s="310"/>
      <c r="N136" s="267"/>
    </row>
    <row r="137" spans="1:14" ht="16.2">
      <c r="A137" s="278"/>
      <c r="B137" s="84">
        <v>46296</v>
      </c>
      <c r="C137" s="304" t="s">
        <v>17</v>
      </c>
      <c r="D137" s="302" t="s">
        <v>266</v>
      </c>
      <c r="E137" s="301" t="s">
        <v>245</v>
      </c>
      <c r="F137" s="263"/>
      <c r="G137" s="263"/>
      <c r="H137" s="264"/>
      <c r="I137" s="276"/>
      <c r="J137" s="307" t="s">
        <v>41</v>
      </c>
      <c r="K137" s="306">
        <v>20260911966881</v>
      </c>
      <c r="L137" s="310"/>
      <c r="N137" s="267"/>
    </row>
    <row r="138" spans="1:14" ht="16.2">
      <c r="A138" s="278"/>
      <c r="B138" s="84">
        <v>46296</v>
      </c>
      <c r="C138" s="304" t="s">
        <v>17</v>
      </c>
      <c r="D138" s="302" t="s">
        <v>267</v>
      </c>
      <c r="E138" s="301" t="s">
        <v>245</v>
      </c>
      <c r="F138" s="263"/>
      <c r="G138" s="263"/>
      <c r="H138" s="264"/>
      <c r="I138" s="276"/>
      <c r="J138" s="307" t="s">
        <v>41</v>
      </c>
      <c r="K138" s="306">
        <v>20260912018927</v>
      </c>
      <c r="L138" s="310"/>
      <c r="N138" s="267"/>
    </row>
    <row r="139" spans="1:14" ht="16.2">
      <c r="A139" s="278"/>
      <c r="B139" s="84">
        <v>46296</v>
      </c>
      <c r="C139" s="304" t="s">
        <v>17</v>
      </c>
      <c r="D139" s="302" t="s">
        <v>267</v>
      </c>
      <c r="E139" s="301" t="s">
        <v>245</v>
      </c>
      <c r="F139" s="263"/>
      <c r="G139" s="263"/>
      <c r="H139" s="264"/>
      <c r="I139" s="276"/>
      <c r="J139" s="307" t="s">
        <v>41</v>
      </c>
      <c r="K139" s="306">
        <v>20260912018927</v>
      </c>
      <c r="L139" s="303"/>
      <c r="N139" s="267"/>
    </row>
    <row r="140" spans="1:14" ht="16.2">
      <c r="A140" s="278"/>
      <c r="B140" s="84">
        <v>46296</v>
      </c>
      <c r="C140" s="304" t="s">
        <v>17</v>
      </c>
      <c r="D140" s="302" t="s">
        <v>268</v>
      </c>
      <c r="E140" s="301" t="s">
        <v>245</v>
      </c>
      <c r="F140" s="263"/>
      <c r="G140" s="263"/>
      <c r="H140" s="264"/>
      <c r="I140" s="276"/>
      <c r="J140" s="307" t="s">
        <v>41</v>
      </c>
      <c r="K140" s="306">
        <v>20260912136749</v>
      </c>
      <c r="L140" s="311"/>
      <c r="N140" s="267"/>
    </row>
    <row r="141" spans="1:14" ht="16.2">
      <c r="A141" s="278"/>
      <c r="B141" s="84">
        <v>46296</v>
      </c>
      <c r="C141" s="304" t="s">
        <v>17</v>
      </c>
      <c r="D141" s="302" t="s">
        <v>269</v>
      </c>
      <c r="E141" s="301" t="s">
        <v>245</v>
      </c>
      <c r="F141" s="263"/>
      <c r="G141" s="263"/>
      <c r="H141" s="264"/>
      <c r="I141" s="276"/>
      <c r="J141" s="305"/>
      <c r="K141" s="306">
        <v>20260912134501</v>
      </c>
      <c r="L141" s="303"/>
      <c r="N141" s="267"/>
    </row>
    <row r="142" spans="1:14" ht="16.2">
      <c r="A142" s="278"/>
      <c r="B142" s="84">
        <v>46296</v>
      </c>
      <c r="C142" s="304" t="s">
        <v>17</v>
      </c>
      <c r="D142" s="302" t="s">
        <v>270</v>
      </c>
      <c r="E142" s="301" t="s">
        <v>245</v>
      </c>
      <c r="F142" s="263"/>
      <c r="G142" s="263"/>
      <c r="H142" s="264"/>
      <c r="I142" s="276"/>
      <c r="J142" s="312" t="s">
        <v>26</v>
      </c>
      <c r="K142" s="306">
        <v>30082666778899</v>
      </c>
      <c r="L142" s="303"/>
      <c r="N142" s="267"/>
    </row>
    <row r="143" spans="1:14" ht="16.2">
      <c r="A143" s="278"/>
      <c r="B143" s="84">
        <v>46296</v>
      </c>
      <c r="C143" s="304" t="s">
        <v>17</v>
      </c>
      <c r="D143" s="302" t="s">
        <v>271</v>
      </c>
      <c r="E143" s="301" t="s">
        <v>245</v>
      </c>
      <c r="F143" s="263"/>
      <c r="G143" s="263"/>
      <c r="H143" s="264"/>
      <c r="I143" s="276"/>
      <c r="J143" s="307" t="s">
        <v>41</v>
      </c>
      <c r="K143" s="306">
        <v>20261012147456</v>
      </c>
      <c r="L143" s="303"/>
      <c r="N143" s="267"/>
    </row>
    <row r="144" spans="1:14" ht="16.2">
      <c r="A144" s="278"/>
      <c r="B144" s="84">
        <v>46296</v>
      </c>
      <c r="C144" s="304" t="s">
        <v>17</v>
      </c>
      <c r="D144" s="302" t="s">
        <v>272</v>
      </c>
      <c r="E144" s="301" t="s">
        <v>245</v>
      </c>
      <c r="F144" s="263"/>
      <c r="G144" s="263"/>
      <c r="H144" s="264"/>
      <c r="I144" s="276"/>
      <c r="J144" s="307" t="s">
        <v>37</v>
      </c>
      <c r="K144" s="306">
        <v>20261012150696</v>
      </c>
      <c r="L144" s="303"/>
      <c r="N144" s="267"/>
    </row>
    <row r="145" spans="1:14" ht="16.2">
      <c r="A145" s="278"/>
      <c r="B145" s="84">
        <v>46296</v>
      </c>
      <c r="C145" s="304" t="s">
        <v>17</v>
      </c>
      <c r="D145" s="302" t="s">
        <v>273</v>
      </c>
      <c r="E145" s="301" t="s">
        <v>245</v>
      </c>
      <c r="F145" s="263"/>
      <c r="G145" s="263"/>
      <c r="H145" s="264"/>
      <c r="I145" s="276"/>
      <c r="J145" s="305"/>
      <c r="K145" s="306">
        <v>20261012151493</v>
      </c>
      <c r="L145" s="303"/>
      <c r="N145" s="267"/>
    </row>
    <row r="146" spans="1:14" ht="16.2">
      <c r="A146" s="278"/>
      <c r="B146" s="84">
        <v>46296</v>
      </c>
      <c r="C146" s="304" t="s">
        <v>17</v>
      </c>
      <c r="D146" s="302" t="s">
        <v>274</v>
      </c>
      <c r="E146" s="301" t="s">
        <v>245</v>
      </c>
      <c r="F146" s="263"/>
      <c r="G146" s="263"/>
      <c r="H146" s="264"/>
      <c r="I146" s="276"/>
      <c r="J146" s="307" t="s">
        <v>41</v>
      </c>
      <c r="K146" s="306">
        <v>20261012147067</v>
      </c>
      <c r="L146" s="303"/>
      <c r="N146" s="267"/>
    </row>
    <row r="147" spans="1:14" ht="16.2">
      <c r="A147" s="278"/>
      <c r="B147" s="84">
        <v>46296</v>
      </c>
      <c r="C147" s="289" t="s">
        <v>275</v>
      </c>
      <c r="D147" s="302" t="s">
        <v>276</v>
      </c>
      <c r="E147" s="301" t="s">
        <v>245</v>
      </c>
      <c r="F147" s="263"/>
      <c r="G147" s="263"/>
      <c r="H147" s="264"/>
      <c r="I147" s="276"/>
      <c r="J147" s="264"/>
      <c r="K147" s="265"/>
      <c r="L147" s="303"/>
      <c r="N147" s="267"/>
    </row>
    <row r="148" spans="1:14" ht="16.2">
      <c r="A148" s="278"/>
      <c r="B148" s="84">
        <v>46296</v>
      </c>
      <c r="C148" s="289" t="s">
        <v>275</v>
      </c>
      <c r="D148" s="302" t="s">
        <v>277</v>
      </c>
      <c r="E148" s="301" t="s">
        <v>245</v>
      </c>
      <c r="F148" s="263"/>
      <c r="G148" s="263"/>
      <c r="H148" s="264"/>
      <c r="I148" s="276"/>
      <c r="J148" s="264"/>
      <c r="K148" s="306">
        <v>7291485474208970</v>
      </c>
      <c r="L148" s="303"/>
      <c r="N148" s="267"/>
    </row>
    <row r="149" spans="1:14" ht="16.2">
      <c r="A149" s="278"/>
      <c r="B149" s="84">
        <v>46296</v>
      </c>
      <c r="C149" s="289" t="s">
        <v>275</v>
      </c>
      <c r="D149" s="302" t="s">
        <v>278</v>
      </c>
      <c r="E149" s="301" t="s">
        <v>245</v>
      </c>
      <c r="F149" s="263"/>
      <c r="G149" s="263"/>
      <c r="H149" s="264"/>
      <c r="I149" s="276"/>
      <c r="J149" s="264"/>
      <c r="K149" s="313"/>
      <c r="L149" s="303"/>
      <c r="N149" s="267"/>
    </row>
    <row r="150" spans="1:14" ht="16.2">
      <c r="A150" s="278"/>
      <c r="B150" s="84">
        <v>46296</v>
      </c>
      <c r="C150" s="289" t="s">
        <v>275</v>
      </c>
      <c r="D150" s="302" t="s">
        <v>279</v>
      </c>
      <c r="E150" s="301" t="s">
        <v>245</v>
      </c>
      <c r="F150" s="263"/>
      <c r="G150" s="263"/>
      <c r="H150" s="264"/>
      <c r="I150" s="276"/>
      <c r="J150" s="264"/>
      <c r="K150" s="306">
        <v>2.89284324934495E+16</v>
      </c>
      <c r="L150" s="303"/>
      <c r="N150" s="267"/>
    </row>
    <row r="151" spans="1:14" ht="16.2">
      <c r="A151" s="278"/>
      <c r="B151" s="84">
        <v>46296</v>
      </c>
      <c r="C151" s="289" t="s">
        <v>275</v>
      </c>
      <c r="D151" s="314" t="s">
        <v>280</v>
      </c>
      <c r="E151" s="301" t="s">
        <v>245</v>
      </c>
      <c r="F151" s="263"/>
      <c r="G151" s="263"/>
      <c r="H151" s="264"/>
      <c r="I151" s="276"/>
      <c r="J151" s="264"/>
      <c r="K151" s="306">
        <v>4848745881843500</v>
      </c>
      <c r="L151" s="303"/>
      <c r="N151" s="267"/>
    </row>
    <row r="152" spans="1:14" ht="15.6">
      <c r="A152" s="278"/>
      <c r="B152" s="57">
        <v>46296</v>
      </c>
      <c r="C152" s="315" t="s">
        <v>17</v>
      </c>
      <c r="D152" s="316" t="s">
        <v>84</v>
      </c>
      <c r="E152" s="317" t="s">
        <v>281</v>
      </c>
      <c r="F152" s="263"/>
      <c r="G152" s="263"/>
      <c r="H152" s="264"/>
      <c r="I152" s="264"/>
      <c r="J152" s="200" t="s">
        <v>30</v>
      </c>
      <c r="K152" s="980" t="s">
        <v>282</v>
      </c>
      <c r="L152" s="316" t="s">
        <v>283</v>
      </c>
      <c r="N152" s="267"/>
    </row>
    <row r="153" spans="1:14" ht="15.6">
      <c r="A153" s="278"/>
      <c r="B153" s="57">
        <v>46296</v>
      </c>
      <c r="C153" s="315" t="s">
        <v>17</v>
      </c>
      <c r="D153" s="316" t="s">
        <v>284</v>
      </c>
      <c r="E153" s="317" t="s">
        <v>281</v>
      </c>
      <c r="F153" s="263"/>
      <c r="G153" s="263"/>
      <c r="H153" s="264"/>
      <c r="I153" s="264"/>
      <c r="J153" s="200" t="s">
        <v>30</v>
      </c>
      <c r="K153" s="980" t="s">
        <v>285</v>
      </c>
      <c r="L153" s="316" t="s">
        <v>286</v>
      </c>
      <c r="N153" s="267"/>
    </row>
    <row r="154" spans="1:14" ht="15.6">
      <c r="A154" s="278"/>
      <c r="B154" s="57">
        <v>46296</v>
      </c>
      <c r="C154" s="315" t="s">
        <v>17</v>
      </c>
      <c r="D154" s="316" t="s">
        <v>287</v>
      </c>
      <c r="E154" s="317" t="s">
        <v>281</v>
      </c>
      <c r="F154" s="263"/>
      <c r="G154" s="263"/>
      <c r="H154" s="264"/>
      <c r="I154" s="264"/>
      <c r="J154" s="200" t="s">
        <v>30</v>
      </c>
      <c r="K154" s="980" t="s">
        <v>288</v>
      </c>
      <c r="L154" s="316" t="s">
        <v>289</v>
      </c>
      <c r="N154" s="267"/>
    </row>
    <row r="155" spans="1:14" ht="15.6">
      <c r="A155" s="278"/>
      <c r="B155" s="57">
        <v>46296</v>
      </c>
      <c r="C155" s="315" t="s">
        <v>17</v>
      </c>
      <c r="D155" s="316" t="s">
        <v>290</v>
      </c>
      <c r="E155" s="317" t="s">
        <v>281</v>
      </c>
      <c r="F155" s="263"/>
      <c r="G155" s="263"/>
      <c r="H155" s="264"/>
      <c r="I155" s="264"/>
      <c r="J155" s="200" t="s">
        <v>30</v>
      </c>
      <c r="K155" s="980" t="s">
        <v>291</v>
      </c>
      <c r="L155" s="316" t="s">
        <v>292</v>
      </c>
      <c r="N155" s="267"/>
    </row>
    <row r="156" spans="1:14" ht="15.6">
      <c r="A156" s="278"/>
      <c r="B156" s="57">
        <v>46296</v>
      </c>
      <c r="C156" s="315" t="s">
        <v>17</v>
      </c>
      <c r="D156" s="316" t="s">
        <v>293</v>
      </c>
      <c r="E156" s="317" t="s">
        <v>281</v>
      </c>
      <c r="F156" s="263"/>
      <c r="G156" s="263"/>
      <c r="H156" s="264"/>
      <c r="I156" s="264"/>
      <c r="J156" s="200" t="s">
        <v>58</v>
      </c>
      <c r="K156" s="980" t="s">
        <v>294</v>
      </c>
      <c r="L156" s="316" t="s">
        <v>295</v>
      </c>
      <c r="N156" s="267"/>
    </row>
    <row r="157" spans="1:14" ht="15.6">
      <c r="A157" s="278"/>
      <c r="B157" s="57">
        <v>46296</v>
      </c>
      <c r="C157" s="315" t="s">
        <v>17</v>
      </c>
      <c r="D157" s="316" t="s">
        <v>293</v>
      </c>
      <c r="E157" s="317" t="s">
        <v>281</v>
      </c>
      <c r="F157" s="263"/>
      <c r="G157" s="263"/>
      <c r="H157" s="264"/>
      <c r="I157" s="264"/>
      <c r="J157" s="264" t="s">
        <v>37</v>
      </c>
      <c r="K157" s="980" t="s">
        <v>296</v>
      </c>
      <c r="L157" s="316" t="s">
        <v>295</v>
      </c>
      <c r="N157" s="267"/>
    </row>
    <row r="158" spans="1:14" ht="15.6">
      <c r="A158" s="278"/>
      <c r="B158" s="57">
        <v>46296</v>
      </c>
      <c r="C158" s="315" t="s">
        <v>17</v>
      </c>
      <c r="D158" s="318" t="s">
        <v>297</v>
      </c>
      <c r="E158" s="317" t="s">
        <v>281</v>
      </c>
      <c r="F158" s="263"/>
      <c r="G158" s="263"/>
      <c r="H158" s="264"/>
      <c r="I158" s="264"/>
      <c r="J158" s="200" t="s">
        <v>58</v>
      </c>
      <c r="K158" s="980" t="s">
        <v>298</v>
      </c>
      <c r="L158" s="316" t="s">
        <v>299</v>
      </c>
      <c r="N158" s="267"/>
    </row>
    <row r="159" spans="1:14" ht="15.6">
      <c r="A159" s="278"/>
      <c r="B159" s="57">
        <v>46296</v>
      </c>
      <c r="C159" s="315" t="s">
        <v>17</v>
      </c>
      <c r="D159" s="316" t="s">
        <v>300</v>
      </c>
      <c r="E159" s="317" t="s">
        <v>281</v>
      </c>
      <c r="F159" s="263"/>
      <c r="G159" s="263"/>
      <c r="H159" s="264"/>
      <c r="I159" s="264"/>
      <c r="J159" s="264" t="s">
        <v>26</v>
      </c>
      <c r="K159" s="980" t="s">
        <v>301</v>
      </c>
      <c r="L159" s="316" t="s">
        <v>302</v>
      </c>
      <c r="N159" s="267"/>
    </row>
    <row r="160" spans="1:14" ht="15.6">
      <c r="A160" s="278"/>
      <c r="B160" s="57">
        <v>46296</v>
      </c>
      <c r="C160" s="315" t="s">
        <v>17</v>
      </c>
      <c r="D160" s="316" t="s">
        <v>303</v>
      </c>
      <c r="E160" s="317" t="s">
        <v>281</v>
      </c>
      <c r="F160" s="263"/>
      <c r="G160" s="263"/>
      <c r="H160" s="264"/>
      <c r="I160" s="319" t="s">
        <v>141</v>
      </c>
      <c r="J160" s="200" t="s">
        <v>30</v>
      </c>
      <c r="K160" s="980" t="s">
        <v>304</v>
      </c>
      <c r="L160" s="316" t="s">
        <v>305</v>
      </c>
      <c r="N160" s="267"/>
    </row>
    <row r="161" spans="1:14" ht="15.6">
      <c r="A161" s="278"/>
      <c r="B161" s="57">
        <v>46296</v>
      </c>
      <c r="C161" s="315" t="s">
        <v>17</v>
      </c>
      <c r="D161" s="316" t="s">
        <v>303</v>
      </c>
      <c r="E161" s="317" t="s">
        <v>281</v>
      </c>
      <c r="F161" s="263"/>
      <c r="G161" s="263"/>
      <c r="H161" s="264"/>
      <c r="I161" s="319" t="s">
        <v>141</v>
      </c>
      <c r="J161" s="200" t="s">
        <v>30</v>
      </c>
      <c r="K161" s="980" t="s">
        <v>304</v>
      </c>
      <c r="L161" s="316" t="s">
        <v>305</v>
      </c>
      <c r="N161" s="267"/>
    </row>
    <row r="162" spans="1:14">
      <c r="A162" s="278"/>
      <c r="B162" s="84">
        <v>46296</v>
      </c>
      <c r="C162" s="222" t="s">
        <v>36</v>
      </c>
      <c r="D162" s="222" t="s">
        <v>306</v>
      </c>
      <c r="E162" s="104" t="s">
        <v>307</v>
      </c>
      <c r="F162" s="320"/>
      <c r="G162" s="320"/>
      <c r="H162" s="222"/>
      <c r="I162" s="222"/>
      <c r="J162" s="222" t="s">
        <v>195</v>
      </c>
      <c r="K162" s="222"/>
      <c r="L162" s="321"/>
      <c r="N162" s="267"/>
    </row>
    <row r="163" spans="1:14">
      <c r="A163" s="278"/>
      <c r="B163" s="84">
        <v>46296</v>
      </c>
      <c r="C163" s="222" t="s">
        <v>36</v>
      </c>
      <c r="D163" s="222" t="s">
        <v>308</v>
      </c>
      <c r="E163" s="104" t="s">
        <v>307</v>
      </c>
      <c r="F163" s="320"/>
      <c r="G163" s="320"/>
      <c r="H163" s="222"/>
      <c r="I163" s="222"/>
      <c r="J163" s="222" t="s">
        <v>195</v>
      </c>
      <c r="K163" s="222"/>
      <c r="L163" s="321"/>
      <c r="N163" s="267"/>
    </row>
    <row r="164" spans="1:14">
      <c r="A164" s="278"/>
      <c r="B164" s="84">
        <v>46296</v>
      </c>
      <c r="C164" s="222" t="s">
        <v>36</v>
      </c>
      <c r="D164" s="222" t="s">
        <v>309</v>
      </c>
      <c r="E164" s="104" t="s">
        <v>307</v>
      </c>
      <c r="F164" s="320"/>
      <c r="G164" s="320"/>
      <c r="H164" s="222"/>
      <c r="I164" s="222"/>
      <c r="J164" s="222" t="s">
        <v>195</v>
      </c>
      <c r="K164" s="222"/>
      <c r="L164" s="321"/>
      <c r="N164" s="267"/>
    </row>
    <row r="165" spans="1:14">
      <c r="A165" s="278"/>
      <c r="B165" s="84">
        <v>46296</v>
      </c>
      <c r="C165" s="222" t="s">
        <v>36</v>
      </c>
      <c r="D165" s="222" t="s">
        <v>310</v>
      </c>
      <c r="E165" s="104" t="s">
        <v>307</v>
      </c>
      <c r="F165" s="320"/>
      <c r="G165" s="320"/>
      <c r="H165" s="222"/>
      <c r="I165" s="222"/>
      <c r="J165" s="222" t="s">
        <v>195</v>
      </c>
      <c r="K165" s="222"/>
      <c r="L165" s="321"/>
      <c r="N165" s="267"/>
    </row>
    <row r="166" spans="1:14">
      <c r="A166" s="278"/>
      <c r="B166" s="84">
        <v>46296</v>
      </c>
      <c r="C166" s="222" t="s">
        <v>36</v>
      </c>
      <c r="D166" s="222" t="s">
        <v>311</v>
      </c>
      <c r="E166" s="104" t="s">
        <v>307</v>
      </c>
      <c r="F166" s="320"/>
      <c r="G166" s="320"/>
      <c r="H166" s="222"/>
      <c r="I166" s="222"/>
      <c r="J166" s="222" t="s">
        <v>195</v>
      </c>
      <c r="K166" s="222"/>
      <c r="L166" s="321"/>
      <c r="N166" s="267"/>
    </row>
    <row r="167" spans="1:14">
      <c r="A167" s="278"/>
      <c r="B167" s="84">
        <v>46296</v>
      </c>
      <c r="C167" s="222" t="s">
        <v>36</v>
      </c>
      <c r="D167" s="222" t="s">
        <v>312</v>
      </c>
      <c r="E167" s="104" t="s">
        <v>307</v>
      </c>
      <c r="F167" s="320"/>
      <c r="G167" s="320"/>
      <c r="H167" s="222"/>
      <c r="I167" s="222"/>
      <c r="J167" s="222" t="s">
        <v>195</v>
      </c>
      <c r="K167" s="222"/>
      <c r="L167" s="321"/>
      <c r="N167" s="267"/>
    </row>
    <row r="168" spans="1:14">
      <c r="A168" s="278"/>
      <c r="B168" s="84">
        <v>46296</v>
      </c>
      <c r="C168" s="222" t="s">
        <v>36</v>
      </c>
      <c r="D168" s="222" t="s">
        <v>313</v>
      </c>
      <c r="E168" s="104" t="s">
        <v>307</v>
      </c>
      <c r="F168" s="320"/>
      <c r="G168" s="320"/>
      <c r="H168" s="222"/>
      <c r="I168" s="222"/>
      <c r="J168" s="222" t="s">
        <v>195</v>
      </c>
      <c r="K168" s="222"/>
      <c r="L168" s="303"/>
      <c r="N168" s="267"/>
    </row>
    <row r="169" spans="1:14">
      <c r="A169" s="278"/>
      <c r="B169" s="84">
        <v>46296</v>
      </c>
      <c r="C169" s="222" t="s">
        <v>36</v>
      </c>
      <c r="D169" s="222" t="s">
        <v>314</v>
      </c>
      <c r="E169" s="104" t="s">
        <v>307</v>
      </c>
      <c r="F169" s="320"/>
      <c r="G169" s="320"/>
      <c r="H169" s="222"/>
      <c r="I169" s="222"/>
      <c r="J169" s="222" t="s">
        <v>195</v>
      </c>
      <c r="K169" s="222"/>
      <c r="L169" s="303"/>
      <c r="N169" s="267"/>
    </row>
    <row r="170" spans="1:14">
      <c r="A170" s="278"/>
      <c r="B170" s="84">
        <v>46296</v>
      </c>
      <c r="C170" s="222" t="s">
        <v>36</v>
      </c>
      <c r="D170" s="222" t="s">
        <v>315</v>
      </c>
      <c r="E170" s="104" t="s">
        <v>307</v>
      </c>
      <c r="F170" s="320"/>
      <c r="G170" s="320"/>
      <c r="H170" s="222"/>
      <c r="I170" s="222"/>
      <c r="J170" s="222" t="s">
        <v>195</v>
      </c>
      <c r="K170" s="222"/>
      <c r="L170" s="303"/>
      <c r="N170" s="267"/>
    </row>
    <row r="171" spans="1:14">
      <c r="A171" s="278"/>
      <c r="B171" s="84">
        <v>46296</v>
      </c>
      <c r="C171" s="222" t="s">
        <v>36</v>
      </c>
      <c r="D171" s="222" t="s">
        <v>316</v>
      </c>
      <c r="E171" s="104" t="s">
        <v>307</v>
      </c>
      <c r="F171" s="320"/>
      <c r="G171" s="320"/>
      <c r="H171" s="222"/>
      <c r="I171" s="222"/>
      <c r="J171" s="222" t="s">
        <v>195</v>
      </c>
      <c r="K171" s="222"/>
      <c r="L171" s="303"/>
      <c r="N171" s="267"/>
    </row>
    <row r="172" spans="1:14">
      <c r="A172" s="278"/>
      <c r="B172" s="84">
        <v>46296</v>
      </c>
      <c r="C172" s="222" t="s">
        <v>36</v>
      </c>
      <c r="D172" s="222" t="s">
        <v>317</v>
      </c>
      <c r="E172" s="104" t="s">
        <v>307</v>
      </c>
      <c r="F172" s="320"/>
      <c r="G172" s="320"/>
      <c r="H172" s="222"/>
      <c r="I172" s="222"/>
      <c r="J172" s="222" t="s">
        <v>195</v>
      </c>
      <c r="K172" s="222"/>
      <c r="L172" s="303"/>
      <c r="N172" s="267"/>
    </row>
    <row r="173" spans="1:14">
      <c r="A173" s="278"/>
      <c r="B173" s="84">
        <v>46296</v>
      </c>
      <c r="C173" s="222" t="s">
        <v>17</v>
      </c>
      <c r="D173" s="222" t="s">
        <v>318</v>
      </c>
      <c r="E173" s="104" t="s">
        <v>307</v>
      </c>
      <c r="F173" s="320"/>
      <c r="G173" s="320"/>
      <c r="H173" s="222"/>
      <c r="I173" s="222"/>
      <c r="J173" s="222" t="s">
        <v>58</v>
      </c>
      <c r="K173" s="981" t="s">
        <v>319</v>
      </c>
      <c r="L173" s="322"/>
      <c r="N173" s="267"/>
    </row>
    <row r="174" spans="1:14">
      <c r="A174" s="278"/>
      <c r="B174" s="84">
        <v>46296</v>
      </c>
      <c r="C174" s="222" t="s">
        <v>36</v>
      </c>
      <c r="D174" s="222" t="s">
        <v>320</v>
      </c>
      <c r="E174" s="104" t="s">
        <v>307</v>
      </c>
      <c r="F174" s="320"/>
      <c r="G174" s="320"/>
      <c r="H174" s="222"/>
      <c r="I174" s="222"/>
      <c r="J174" s="222" t="s">
        <v>195</v>
      </c>
      <c r="K174" s="222"/>
      <c r="L174" s="323"/>
      <c r="N174" s="267"/>
    </row>
    <row r="175" spans="1:14">
      <c r="A175" s="278"/>
      <c r="B175" s="84">
        <v>46296</v>
      </c>
      <c r="C175" s="222" t="s">
        <v>36</v>
      </c>
      <c r="D175" s="222" t="s">
        <v>321</v>
      </c>
      <c r="E175" s="104" t="s">
        <v>307</v>
      </c>
      <c r="F175" s="320"/>
      <c r="G175" s="320"/>
      <c r="H175" s="222"/>
      <c r="I175" s="222"/>
      <c r="J175" s="222" t="s">
        <v>195</v>
      </c>
      <c r="K175" s="222"/>
      <c r="L175" s="323"/>
      <c r="N175" s="267"/>
    </row>
    <row r="176" spans="1:14">
      <c r="A176" s="278"/>
      <c r="B176" s="84">
        <v>46296</v>
      </c>
      <c r="C176" s="222" t="s">
        <v>36</v>
      </c>
      <c r="D176" s="222" t="s">
        <v>322</v>
      </c>
      <c r="E176" s="104" t="s">
        <v>307</v>
      </c>
      <c r="F176" s="320"/>
      <c r="G176" s="320"/>
      <c r="H176" s="222"/>
      <c r="I176" s="222"/>
      <c r="J176" s="222" t="s">
        <v>195</v>
      </c>
      <c r="K176" s="222"/>
      <c r="L176" s="323"/>
      <c r="N176" s="267"/>
    </row>
    <row r="177" spans="1:14">
      <c r="A177" s="278"/>
      <c r="B177" s="84">
        <v>46296</v>
      </c>
      <c r="C177" s="222" t="s">
        <v>36</v>
      </c>
      <c r="D177" s="222" t="s">
        <v>323</v>
      </c>
      <c r="E177" s="104" t="s">
        <v>307</v>
      </c>
      <c r="F177" s="320"/>
      <c r="G177" s="320"/>
      <c r="H177" s="222"/>
      <c r="I177" s="222"/>
      <c r="J177" s="222" t="s">
        <v>195</v>
      </c>
      <c r="K177" s="222"/>
      <c r="L177" s="323"/>
      <c r="N177" s="267"/>
    </row>
    <row r="178" spans="1:14">
      <c r="A178" s="278"/>
      <c r="B178" s="84">
        <v>46296</v>
      </c>
      <c r="C178" s="222" t="s">
        <v>36</v>
      </c>
      <c r="D178" s="222" t="s">
        <v>324</v>
      </c>
      <c r="E178" s="104" t="s">
        <v>307</v>
      </c>
      <c r="F178" s="320"/>
      <c r="G178" s="320"/>
      <c r="H178" s="222"/>
      <c r="I178" s="222"/>
      <c r="J178" s="222" t="s">
        <v>195</v>
      </c>
      <c r="K178" s="222"/>
      <c r="L178" s="323"/>
      <c r="N178" s="267"/>
    </row>
    <row r="179" spans="1:14">
      <c r="A179" s="278"/>
      <c r="B179" s="84">
        <v>46296</v>
      </c>
      <c r="C179" s="222" t="s">
        <v>36</v>
      </c>
      <c r="D179" s="222" t="s">
        <v>325</v>
      </c>
      <c r="E179" s="104" t="s">
        <v>307</v>
      </c>
      <c r="F179" s="320"/>
      <c r="G179" s="320"/>
      <c r="H179" s="222"/>
      <c r="I179" s="222"/>
      <c r="J179" s="222" t="s">
        <v>195</v>
      </c>
      <c r="K179" s="222"/>
      <c r="L179" s="324"/>
      <c r="N179" s="267"/>
    </row>
    <row r="180" spans="1:14">
      <c r="A180" s="278"/>
      <c r="B180" s="84">
        <v>46296</v>
      </c>
      <c r="C180" s="222" t="s">
        <v>36</v>
      </c>
      <c r="D180" s="222" t="s">
        <v>326</v>
      </c>
      <c r="E180" s="104" t="s">
        <v>307</v>
      </c>
      <c r="F180" s="320"/>
      <c r="G180" s="320"/>
      <c r="H180" s="222"/>
      <c r="I180" s="222"/>
      <c r="J180" s="222" t="s">
        <v>195</v>
      </c>
      <c r="K180" s="222"/>
      <c r="L180" s="323"/>
      <c r="N180" s="267"/>
    </row>
    <row r="181" spans="1:14">
      <c r="A181" s="278"/>
      <c r="B181" s="84">
        <v>46296</v>
      </c>
      <c r="C181" s="222" t="s">
        <v>36</v>
      </c>
      <c r="D181" s="222" t="s">
        <v>327</v>
      </c>
      <c r="E181" s="104" t="s">
        <v>307</v>
      </c>
      <c r="F181" s="320"/>
      <c r="G181" s="320"/>
      <c r="H181" s="222"/>
      <c r="I181" s="222"/>
      <c r="J181" s="222" t="s">
        <v>195</v>
      </c>
      <c r="K181" s="222"/>
      <c r="L181" s="323"/>
      <c r="N181" s="267"/>
    </row>
    <row r="182" spans="1:14">
      <c r="A182" s="278"/>
      <c r="B182" s="84">
        <v>46296</v>
      </c>
      <c r="C182" s="222" t="s">
        <v>36</v>
      </c>
      <c r="D182" s="222" t="s">
        <v>328</v>
      </c>
      <c r="E182" s="104" t="s">
        <v>307</v>
      </c>
      <c r="F182" s="320"/>
      <c r="G182" s="320"/>
      <c r="H182" s="222"/>
      <c r="I182" s="222"/>
      <c r="J182" s="222" t="s">
        <v>195</v>
      </c>
      <c r="K182" s="222"/>
      <c r="L182" s="323"/>
      <c r="M182" s="270"/>
      <c r="N182" s="267"/>
    </row>
    <row r="183" spans="1:14">
      <c r="A183" s="278"/>
      <c r="B183" s="84">
        <v>46296</v>
      </c>
      <c r="C183" s="222" t="s">
        <v>36</v>
      </c>
      <c r="D183" s="222" t="s">
        <v>329</v>
      </c>
      <c r="E183" s="104" t="s">
        <v>307</v>
      </c>
      <c r="F183" s="320"/>
      <c r="G183" s="320"/>
      <c r="H183" s="222"/>
      <c r="I183" s="222"/>
      <c r="J183" s="222" t="s">
        <v>195</v>
      </c>
      <c r="K183" s="222"/>
      <c r="L183" s="323"/>
      <c r="M183" s="270"/>
      <c r="N183" s="267"/>
    </row>
    <row r="184" spans="1:14">
      <c r="A184" s="278"/>
      <c r="B184" s="84">
        <v>46296</v>
      </c>
      <c r="C184" s="222" t="s">
        <v>36</v>
      </c>
      <c r="D184" s="222" t="s">
        <v>330</v>
      </c>
      <c r="E184" s="104" t="s">
        <v>307</v>
      </c>
      <c r="F184" s="320"/>
      <c r="G184" s="320"/>
      <c r="H184" s="222"/>
      <c r="I184" s="222"/>
      <c r="J184" s="222" t="s">
        <v>195</v>
      </c>
      <c r="K184" s="222"/>
      <c r="L184" s="323"/>
      <c r="M184" s="270"/>
      <c r="N184" s="267"/>
    </row>
    <row r="185" spans="1:14">
      <c r="A185" s="278"/>
      <c r="B185" s="84">
        <v>46296</v>
      </c>
      <c r="C185" s="222" t="s">
        <v>36</v>
      </c>
      <c r="D185" s="222" t="s">
        <v>331</v>
      </c>
      <c r="E185" s="104" t="s">
        <v>307</v>
      </c>
      <c r="F185" s="320"/>
      <c r="G185" s="320"/>
      <c r="H185" s="222"/>
      <c r="I185" s="222"/>
      <c r="J185" s="222" t="s">
        <v>195</v>
      </c>
      <c r="K185" s="222"/>
      <c r="L185" s="323"/>
      <c r="M185" s="270"/>
      <c r="N185" s="267"/>
    </row>
    <row r="186" spans="1:14">
      <c r="A186" s="278"/>
      <c r="B186" s="84">
        <v>46296</v>
      </c>
      <c r="C186" s="222" t="s">
        <v>36</v>
      </c>
      <c r="D186" s="222" t="s">
        <v>332</v>
      </c>
      <c r="E186" s="104" t="s">
        <v>307</v>
      </c>
      <c r="F186" s="320"/>
      <c r="G186" s="320"/>
      <c r="H186" s="222"/>
      <c r="I186" s="222"/>
      <c r="J186" s="222" t="s">
        <v>195</v>
      </c>
      <c r="K186" s="222"/>
      <c r="L186" s="323"/>
      <c r="M186" s="270"/>
      <c r="N186" s="267"/>
    </row>
    <row r="187" spans="1:14">
      <c r="A187" s="278"/>
      <c r="B187" s="84">
        <v>46296</v>
      </c>
      <c r="C187" s="222" t="s">
        <v>36</v>
      </c>
      <c r="D187" s="222" t="s">
        <v>333</v>
      </c>
      <c r="E187" s="104" t="s">
        <v>307</v>
      </c>
      <c r="F187" s="320"/>
      <c r="G187" s="320"/>
      <c r="H187" s="222"/>
      <c r="I187" s="222"/>
      <c r="J187" s="222" t="s">
        <v>195</v>
      </c>
      <c r="K187" s="222"/>
      <c r="L187" s="323"/>
      <c r="M187" s="270"/>
      <c r="N187" s="267"/>
    </row>
    <row r="188" spans="1:14">
      <c r="A188" s="278"/>
      <c r="B188" s="84">
        <v>46296</v>
      </c>
      <c r="C188" s="222" t="s">
        <v>36</v>
      </c>
      <c r="D188" s="222" t="s">
        <v>334</v>
      </c>
      <c r="E188" s="104" t="s">
        <v>307</v>
      </c>
      <c r="F188" s="320"/>
      <c r="G188" s="320"/>
      <c r="H188" s="222"/>
      <c r="I188" s="222"/>
      <c r="J188" s="222" t="s">
        <v>195</v>
      </c>
      <c r="K188" s="222"/>
      <c r="L188" s="323"/>
      <c r="M188" s="270"/>
      <c r="N188" s="267"/>
    </row>
    <row r="189" spans="1:14">
      <c r="A189" s="278"/>
      <c r="B189" s="84">
        <v>46296</v>
      </c>
      <c r="C189" s="222" t="s">
        <v>36</v>
      </c>
      <c r="D189" s="222" t="s">
        <v>335</v>
      </c>
      <c r="E189" s="104" t="s">
        <v>307</v>
      </c>
      <c r="F189" s="320"/>
      <c r="G189" s="320"/>
      <c r="H189" s="222"/>
      <c r="I189" s="222"/>
      <c r="J189" s="222" t="s">
        <v>195</v>
      </c>
      <c r="K189" s="222"/>
      <c r="L189" s="323"/>
      <c r="M189" s="270"/>
      <c r="N189" s="267"/>
    </row>
    <row r="190" spans="1:14">
      <c r="A190" s="278"/>
      <c r="B190" s="84">
        <v>46296</v>
      </c>
      <c r="C190" s="222" t="s">
        <v>17</v>
      </c>
      <c r="D190" s="222" t="s">
        <v>336</v>
      </c>
      <c r="E190" s="104" t="s">
        <v>307</v>
      </c>
      <c r="F190" s="320"/>
      <c r="G190" s="320"/>
      <c r="H190" s="222"/>
      <c r="I190" s="222"/>
      <c r="J190" s="222" t="s">
        <v>41</v>
      </c>
      <c r="K190" s="981" t="s">
        <v>337</v>
      </c>
      <c r="L190" s="323"/>
      <c r="M190" s="270"/>
      <c r="N190" s="267"/>
    </row>
    <row r="191" spans="1:14">
      <c r="A191" s="278"/>
      <c r="B191" s="84">
        <v>46296</v>
      </c>
      <c r="C191" s="222" t="s">
        <v>36</v>
      </c>
      <c r="D191" s="222" t="s">
        <v>338</v>
      </c>
      <c r="E191" s="104" t="s">
        <v>307</v>
      </c>
      <c r="F191" s="320"/>
      <c r="G191" s="320"/>
      <c r="H191" s="222"/>
      <c r="I191" s="222"/>
      <c r="J191" s="222" t="s">
        <v>195</v>
      </c>
      <c r="K191" s="222"/>
      <c r="L191" s="323"/>
      <c r="M191" s="270"/>
      <c r="N191" s="267"/>
    </row>
    <row r="192" spans="1:14">
      <c r="A192" s="278"/>
      <c r="B192" s="84">
        <v>46296</v>
      </c>
      <c r="C192" s="222" t="s">
        <v>36</v>
      </c>
      <c r="D192" s="222" t="s">
        <v>339</v>
      </c>
      <c r="E192" s="104" t="s">
        <v>307</v>
      </c>
      <c r="F192" s="320"/>
      <c r="G192" s="320"/>
      <c r="H192" s="222"/>
      <c r="I192" s="222"/>
      <c r="J192" s="222" t="s">
        <v>195</v>
      </c>
      <c r="K192" s="222"/>
      <c r="L192" s="324"/>
      <c r="M192" s="270"/>
      <c r="N192" s="267"/>
    </row>
    <row r="193" spans="1:14">
      <c r="A193" s="278"/>
      <c r="B193" s="84">
        <v>46296</v>
      </c>
      <c r="C193" s="222" t="s">
        <v>36</v>
      </c>
      <c r="D193" s="222" t="s">
        <v>340</v>
      </c>
      <c r="E193" s="104" t="s">
        <v>307</v>
      </c>
      <c r="F193" s="320"/>
      <c r="G193" s="320"/>
      <c r="H193" s="222"/>
      <c r="I193" s="222"/>
      <c r="J193" s="222" t="s">
        <v>195</v>
      </c>
      <c r="K193" s="222"/>
      <c r="L193" s="325"/>
      <c r="M193" s="270"/>
      <c r="N193" s="267"/>
    </row>
    <row r="194" spans="1:14">
      <c r="A194" s="278"/>
      <c r="B194" s="84">
        <v>46296</v>
      </c>
      <c r="C194" s="222" t="s">
        <v>36</v>
      </c>
      <c r="D194" s="222" t="s">
        <v>341</v>
      </c>
      <c r="E194" s="104" t="s">
        <v>307</v>
      </c>
      <c r="F194" s="320"/>
      <c r="G194" s="320"/>
      <c r="H194" s="222"/>
      <c r="I194" s="222"/>
      <c r="J194" s="222" t="s">
        <v>195</v>
      </c>
      <c r="K194" s="222"/>
      <c r="L194" s="325"/>
      <c r="M194" s="270"/>
      <c r="N194" s="267"/>
    </row>
    <row r="195" spans="1:14">
      <c r="A195" s="278"/>
      <c r="B195" s="84">
        <v>46296</v>
      </c>
      <c r="C195" s="222" t="s">
        <v>36</v>
      </c>
      <c r="D195" s="222" t="s">
        <v>342</v>
      </c>
      <c r="E195" s="104" t="s">
        <v>307</v>
      </c>
      <c r="F195" s="320"/>
      <c r="G195" s="320"/>
      <c r="H195" s="222"/>
      <c r="I195" s="222"/>
      <c r="J195" s="222" t="s">
        <v>195</v>
      </c>
      <c r="K195" s="222"/>
      <c r="L195" s="325"/>
      <c r="M195" s="270"/>
      <c r="N195" s="267"/>
    </row>
    <row r="196" spans="1:14">
      <c r="A196" s="278"/>
      <c r="B196" s="84">
        <v>46296</v>
      </c>
      <c r="C196" s="222" t="s">
        <v>36</v>
      </c>
      <c r="D196" s="222" t="s">
        <v>343</v>
      </c>
      <c r="E196" s="104" t="s">
        <v>307</v>
      </c>
      <c r="F196" s="320"/>
      <c r="G196" s="320"/>
      <c r="H196" s="222"/>
      <c r="I196" s="222"/>
      <c r="J196" s="222" t="s">
        <v>195</v>
      </c>
      <c r="K196" s="222"/>
      <c r="L196" s="325"/>
      <c r="M196" s="270"/>
      <c r="N196" s="267"/>
    </row>
    <row r="197" spans="1:14">
      <c r="A197" s="278"/>
      <c r="B197" s="84">
        <v>46296</v>
      </c>
      <c r="C197" s="222" t="s">
        <v>17</v>
      </c>
      <c r="D197" s="222" t="s">
        <v>287</v>
      </c>
      <c r="E197" s="104" t="s">
        <v>307</v>
      </c>
      <c r="F197" s="320"/>
      <c r="G197" s="320"/>
      <c r="H197" s="222"/>
      <c r="I197" s="222"/>
      <c r="J197" s="222" t="s">
        <v>58</v>
      </c>
      <c r="K197" s="981" t="s">
        <v>344</v>
      </c>
      <c r="L197" s="325"/>
      <c r="M197" s="270"/>
      <c r="N197" s="267"/>
    </row>
    <row r="198" spans="1:14" ht="18" customHeight="1">
      <c r="A198" s="278"/>
      <c r="B198" s="84">
        <v>46296</v>
      </c>
      <c r="C198" s="222" t="s">
        <v>11</v>
      </c>
      <c r="D198" s="222" t="s">
        <v>345</v>
      </c>
      <c r="E198" s="104" t="s">
        <v>307</v>
      </c>
      <c r="F198" s="320"/>
      <c r="G198" s="320"/>
      <c r="H198" s="222"/>
      <c r="I198" s="222"/>
      <c r="J198" s="222" t="s">
        <v>195</v>
      </c>
      <c r="K198" s="981" t="s">
        <v>346</v>
      </c>
      <c r="L198" s="325"/>
      <c r="M198" s="270"/>
      <c r="N198" s="267"/>
    </row>
    <row r="199" spans="1:14">
      <c r="A199" s="278"/>
      <c r="B199" s="84">
        <v>46296</v>
      </c>
      <c r="C199" s="222" t="s">
        <v>17</v>
      </c>
      <c r="D199" s="222" t="s">
        <v>347</v>
      </c>
      <c r="E199" s="104" t="s">
        <v>307</v>
      </c>
      <c r="F199" s="320"/>
      <c r="G199" s="320"/>
      <c r="H199" s="222"/>
      <c r="I199" s="222"/>
      <c r="J199" s="222" t="s">
        <v>41</v>
      </c>
      <c r="K199" s="981" t="s">
        <v>348</v>
      </c>
      <c r="L199" s="325"/>
      <c r="M199" s="270"/>
      <c r="N199" s="267"/>
    </row>
    <row r="200" spans="1:14">
      <c r="A200" s="278"/>
      <c r="B200" s="84">
        <v>46296</v>
      </c>
      <c r="C200" s="222" t="s">
        <v>17</v>
      </c>
      <c r="D200" s="222" t="s">
        <v>347</v>
      </c>
      <c r="E200" s="104" t="s">
        <v>307</v>
      </c>
      <c r="F200" s="320"/>
      <c r="G200" s="320"/>
      <c r="H200" s="222"/>
      <c r="I200" s="222"/>
      <c r="J200" s="222" t="s">
        <v>41</v>
      </c>
      <c r="K200" s="981" t="s">
        <v>348</v>
      </c>
      <c r="L200" s="325"/>
      <c r="M200" s="270"/>
      <c r="N200" s="267"/>
    </row>
    <row r="201" spans="1:14">
      <c r="A201" s="278"/>
      <c r="B201" s="84">
        <v>46296</v>
      </c>
      <c r="C201" s="222" t="s">
        <v>17</v>
      </c>
      <c r="D201" s="222" t="s">
        <v>349</v>
      </c>
      <c r="E201" s="104" t="s">
        <v>307</v>
      </c>
      <c r="F201" s="320"/>
      <c r="G201" s="320"/>
      <c r="H201" s="222"/>
      <c r="I201" s="222"/>
      <c r="J201" s="222" t="s">
        <v>41</v>
      </c>
      <c r="K201" s="981" t="s">
        <v>350</v>
      </c>
      <c r="L201" s="325"/>
      <c r="M201" s="270"/>
      <c r="N201" s="267"/>
    </row>
    <row r="202" spans="1:14">
      <c r="A202" s="278"/>
      <c r="B202" s="84">
        <v>46296</v>
      </c>
      <c r="C202" s="222" t="s">
        <v>17</v>
      </c>
      <c r="D202" s="222" t="s">
        <v>351</v>
      </c>
      <c r="E202" s="104" t="s">
        <v>307</v>
      </c>
      <c r="F202" s="320"/>
      <c r="G202" s="320"/>
      <c r="H202" s="222"/>
      <c r="I202" s="222"/>
      <c r="J202" s="222" t="s">
        <v>30</v>
      </c>
      <c r="K202" s="981" t="s">
        <v>352</v>
      </c>
      <c r="L202" s="325"/>
      <c r="M202" s="270"/>
      <c r="N202" s="267"/>
    </row>
    <row r="203" spans="1:14">
      <c r="A203" s="278"/>
      <c r="B203" s="84">
        <v>46296</v>
      </c>
      <c r="C203" s="222" t="s">
        <v>17</v>
      </c>
      <c r="D203" s="222" t="s">
        <v>351</v>
      </c>
      <c r="E203" s="104" t="s">
        <v>307</v>
      </c>
      <c r="F203" s="320"/>
      <c r="G203" s="320"/>
      <c r="H203" s="222"/>
      <c r="I203" s="222"/>
      <c r="J203" s="222" t="s">
        <v>30</v>
      </c>
      <c r="K203" s="981" t="s">
        <v>352</v>
      </c>
      <c r="L203" s="325"/>
      <c r="M203" s="270"/>
      <c r="N203" s="267"/>
    </row>
    <row r="204" spans="1:14">
      <c r="A204" s="278"/>
      <c r="B204" s="84">
        <v>46296</v>
      </c>
      <c r="C204" s="222" t="s">
        <v>17</v>
      </c>
      <c r="D204" s="222" t="s">
        <v>353</v>
      </c>
      <c r="E204" s="104" t="s">
        <v>307</v>
      </c>
      <c r="F204" s="320"/>
      <c r="G204" s="320"/>
      <c r="H204" s="222"/>
      <c r="I204" s="222"/>
      <c r="J204" s="222" t="s">
        <v>30</v>
      </c>
      <c r="K204" s="981" t="s">
        <v>354</v>
      </c>
      <c r="L204" s="325"/>
      <c r="M204" s="270"/>
      <c r="N204" s="267"/>
    </row>
    <row r="205" spans="1:14">
      <c r="A205" s="278"/>
      <c r="B205" s="84">
        <v>46296</v>
      </c>
      <c r="C205" s="222" t="s">
        <v>17</v>
      </c>
      <c r="D205" s="222" t="s">
        <v>353</v>
      </c>
      <c r="E205" s="104" t="s">
        <v>307</v>
      </c>
      <c r="F205" s="320"/>
      <c r="G205" s="320"/>
      <c r="H205" s="222"/>
      <c r="I205" s="222"/>
      <c r="J205" s="222" t="s">
        <v>30</v>
      </c>
      <c r="K205" s="981" t="s">
        <v>354</v>
      </c>
      <c r="L205" s="325"/>
      <c r="M205" s="270"/>
      <c r="N205" s="267"/>
    </row>
    <row r="206" spans="1:14">
      <c r="A206" s="278"/>
      <c r="B206" s="84">
        <v>46296</v>
      </c>
      <c r="C206" s="222" t="s">
        <v>17</v>
      </c>
      <c r="D206" s="222" t="s">
        <v>355</v>
      </c>
      <c r="E206" s="104" t="s">
        <v>307</v>
      </c>
      <c r="F206" s="320"/>
      <c r="G206" s="320"/>
      <c r="H206" s="222"/>
      <c r="I206" s="222"/>
      <c r="J206" s="222" t="s">
        <v>41</v>
      </c>
      <c r="K206" s="981" t="s">
        <v>356</v>
      </c>
      <c r="L206" s="325"/>
      <c r="M206" s="270"/>
      <c r="N206" s="267"/>
    </row>
    <row r="207" spans="1:14">
      <c r="A207" s="278"/>
      <c r="B207" s="84">
        <v>46296</v>
      </c>
      <c r="C207" s="222" t="s">
        <v>17</v>
      </c>
      <c r="D207" s="222" t="s">
        <v>357</v>
      </c>
      <c r="E207" s="104" t="s">
        <v>307</v>
      </c>
      <c r="F207" s="320"/>
      <c r="G207" s="320"/>
      <c r="H207" s="222"/>
      <c r="I207" s="222"/>
      <c r="J207" s="222" t="s">
        <v>41</v>
      </c>
      <c r="K207" s="981" t="s">
        <v>358</v>
      </c>
      <c r="L207" s="325"/>
      <c r="M207" s="270"/>
      <c r="N207" s="267"/>
    </row>
    <row r="208" spans="1:14">
      <c r="A208" s="278"/>
      <c r="B208" s="84">
        <v>46296</v>
      </c>
      <c r="C208" s="222" t="s">
        <v>17</v>
      </c>
      <c r="D208" s="222" t="s">
        <v>359</v>
      </c>
      <c r="E208" s="104" t="s">
        <v>307</v>
      </c>
      <c r="F208" s="320"/>
      <c r="G208" s="320"/>
      <c r="H208" s="222"/>
      <c r="I208" s="222"/>
      <c r="J208" s="222" t="s">
        <v>41</v>
      </c>
      <c r="K208" s="981" t="s">
        <v>360</v>
      </c>
      <c r="L208" s="325"/>
      <c r="M208" s="270"/>
      <c r="N208" s="267"/>
    </row>
    <row r="209" spans="1:14">
      <c r="A209" s="278"/>
      <c r="B209" s="84">
        <v>46296</v>
      </c>
      <c r="C209" s="222" t="s">
        <v>17</v>
      </c>
      <c r="D209" s="222" t="s">
        <v>361</v>
      </c>
      <c r="E209" s="104" t="s">
        <v>307</v>
      </c>
      <c r="F209" s="320"/>
      <c r="G209" s="320"/>
      <c r="H209" s="222"/>
      <c r="I209" s="222"/>
      <c r="J209" s="222" t="s">
        <v>37</v>
      </c>
      <c r="K209" s="981" t="s">
        <v>362</v>
      </c>
      <c r="L209" s="325"/>
      <c r="M209" s="270"/>
      <c r="N209" s="267"/>
    </row>
    <row r="210" spans="1:14">
      <c r="A210" s="278"/>
      <c r="B210" s="84">
        <v>46296</v>
      </c>
      <c r="C210" s="222" t="s">
        <v>17</v>
      </c>
      <c r="D210" s="222" t="s">
        <v>363</v>
      </c>
      <c r="E210" s="104" t="s">
        <v>307</v>
      </c>
      <c r="F210" s="320"/>
      <c r="G210" s="320"/>
      <c r="H210" s="222"/>
      <c r="I210" s="222"/>
      <c r="J210" s="222" t="s">
        <v>37</v>
      </c>
      <c r="K210" s="981" t="s">
        <v>364</v>
      </c>
      <c r="L210" s="325"/>
      <c r="M210" s="270"/>
      <c r="N210" s="267"/>
    </row>
    <row r="211" spans="1:14">
      <c r="A211" s="278"/>
      <c r="B211" s="84">
        <v>46296</v>
      </c>
      <c r="C211" s="222" t="s">
        <v>17</v>
      </c>
      <c r="D211" s="222" t="s">
        <v>365</v>
      </c>
      <c r="E211" s="104" t="s">
        <v>307</v>
      </c>
      <c r="F211" s="320"/>
      <c r="G211" s="320"/>
      <c r="H211" s="222"/>
      <c r="I211" s="222"/>
      <c r="J211" s="222" t="s">
        <v>41</v>
      </c>
      <c r="K211" s="981" t="s">
        <v>366</v>
      </c>
      <c r="L211" s="325"/>
      <c r="M211" s="270"/>
      <c r="N211" s="267"/>
    </row>
    <row r="212" spans="1:14">
      <c r="A212" s="278"/>
      <c r="B212" s="84">
        <v>46296</v>
      </c>
      <c r="C212" s="222" t="s">
        <v>17</v>
      </c>
      <c r="D212" s="222" t="s">
        <v>216</v>
      </c>
      <c r="E212" s="104" t="s">
        <v>307</v>
      </c>
      <c r="F212" s="320"/>
      <c r="G212" s="320"/>
      <c r="H212" s="222"/>
      <c r="I212" s="222"/>
      <c r="J212" s="222" t="s">
        <v>41</v>
      </c>
      <c r="K212" s="981" t="s">
        <v>367</v>
      </c>
      <c r="L212" s="325"/>
      <c r="M212" s="270"/>
      <c r="N212" s="267"/>
    </row>
    <row r="213" spans="1:14">
      <c r="A213" s="278"/>
      <c r="B213" s="84">
        <v>46296</v>
      </c>
      <c r="C213" s="222" t="s">
        <v>17</v>
      </c>
      <c r="D213" s="222" t="s">
        <v>130</v>
      </c>
      <c r="E213" s="104" t="s">
        <v>307</v>
      </c>
      <c r="F213" s="320"/>
      <c r="G213" s="320"/>
      <c r="H213" s="222"/>
      <c r="I213" s="222"/>
      <c r="J213" s="222" t="s">
        <v>41</v>
      </c>
      <c r="K213" s="981" t="s">
        <v>131</v>
      </c>
      <c r="L213" s="325"/>
      <c r="M213" s="270"/>
      <c r="N213" s="267"/>
    </row>
    <row r="214" spans="1:14" ht="15.6">
      <c r="A214" s="278"/>
      <c r="B214" s="84">
        <v>46296</v>
      </c>
      <c r="C214" s="222" t="s">
        <v>17</v>
      </c>
      <c r="D214" s="222" t="s">
        <v>368</v>
      </c>
      <c r="E214" s="104" t="s">
        <v>307</v>
      </c>
      <c r="F214" s="320"/>
      <c r="G214" s="320"/>
      <c r="H214" s="222"/>
      <c r="I214" s="222"/>
      <c r="J214" s="222" t="s">
        <v>37</v>
      </c>
      <c r="K214" s="981" t="s">
        <v>369</v>
      </c>
      <c r="L214" s="326"/>
      <c r="M214" s="270"/>
      <c r="N214" s="267"/>
    </row>
    <row r="215" spans="1:14" ht="15.6">
      <c r="A215" s="278"/>
      <c r="B215" s="84">
        <v>46296</v>
      </c>
      <c r="C215" s="222" t="s">
        <v>17</v>
      </c>
      <c r="D215" s="222" t="s">
        <v>370</v>
      </c>
      <c r="E215" s="104" t="s">
        <v>307</v>
      </c>
      <c r="F215" s="320"/>
      <c r="G215" s="320"/>
      <c r="H215" s="222"/>
      <c r="I215" s="222"/>
      <c r="J215" s="222" t="s">
        <v>30</v>
      </c>
      <c r="K215" s="981" t="s">
        <v>371</v>
      </c>
      <c r="L215" s="326"/>
      <c r="M215" s="270"/>
      <c r="N215" s="267"/>
    </row>
    <row r="216" spans="1:14" ht="15.6">
      <c r="A216" s="278"/>
      <c r="B216" s="84">
        <v>46296</v>
      </c>
      <c r="C216" s="222" t="s">
        <v>17</v>
      </c>
      <c r="D216" s="222" t="s">
        <v>370</v>
      </c>
      <c r="E216" s="104" t="s">
        <v>307</v>
      </c>
      <c r="F216" s="320"/>
      <c r="G216" s="320"/>
      <c r="H216" s="222"/>
      <c r="I216" s="222"/>
      <c r="J216" s="222" t="s">
        <v>30</v>
      </c>
      <c r="K216" s="981" t="s">
        <v>371</v>
      </c>
      <c r="L216" s="326"/>
      <c r="M216" s="270"/>
      <c r="N216" s="267"/>
    </row>
    <row r="217" spans="1:14" ht="15.6">
      <c r="A217" s="278"/>
      <c r="B217" s="84">
        <v>46296</v>
      </c>
      <c r="C217" s="222" t="s">
        <v>17</v>
      </c>
      <c r="D217" s="222" t="s">
        <v>372</v>
      </c>
      <c r="E217" s="104" t="s">
        <v>307</v>
      </c>
      <c r="F217" s="320"/>
      <c r="G217" s="320"/>
      <c r="H217" s="222"/>
      <c r="I217" s="222"/>
      <c r="J217" s="222" t="s">
        <v>41</v>
      </c>
      <c r="K217" s="981" t="s">
        <v>373</v>
      </c>
      <c r="L217" s="326"/>
      <c r="M217" s="270"/>
      <c r="N217" s="267"/>
    </row>
    <row r="218" spans="1:14" ht="15.6">
      <c r="A218" s="278"/>
      <c r="B218" s="84">
        <v>46296</v>
      </c>
      <c r="C218" s="222" t="s">
        <v>17</v>
      </c>
      <c r="D218" s="222" t="s">
        <v>374</v>
      </c>
      <c r="E218" s="104" t="s">
        <v>307</v>
      </c>
      <c r="F218" s="320"/>
      <c r="G218" s="320"/>
      <c r="H218" s="222"/>
      <c r="I218" s="222"/>
      <c r="J218" s="222" t="s">
        <v>58</v>
      </c>
      <c r="K218" s="981" t="s">
        <v>375</v>
      </c>
      <c r="L218" s="326"/>
      <c r="M218" s="270"/>
      <c r="N218" s="267"/>
    </row>
    <row r="219" spans="1:14" ht="15.6">
      <c r="A219" s="278"/>
      <c r="B219" s="84">
        <v>46296</v>
      </c>
      <c r="C219" s="222" t="s">
        <v>17</v>
      </c>
      <c r="D219" s="222" t="s">
        <v>376</v>
      </c>
      <c r="E219" s="104" t="s">
        <v>307</v>
      </c>
      <c r="F219" s="320"/>
      <c r="G219" s="320"/>
      <c r="H219" s="222"/>
      <c r="I219" s="222"/>
      <c r="J219" s="222" t="s">
        <v>30</v>
      </c>
      <c r="K219" s="981" t="s">
        <v>377</v>
      </c>
      <c r="L219" s="326"/>
      <c r="M219" s="270"/>
      <c r="N219" s="267"/>
    </row>
    <row r="220" spans="1:14">
      <c r="A220" s="278"/>
      <c r="B220" s="84">
        <v>46296</v>
      </c>
      <c r="C220" s="222" t="s">
        <v>17</v>
      </c>
      <c r="D220" s="222" t="s">
        <v>376</v>
      </c>
      <c r="E220" s="104" t="s">
        <v>307</v>
      </c>
      <c r="F220" s="320"/>
      <c r="G220" s="320"/>
      <c r="H220" s="222"/>
      <c r="I220" s="222"/>
      <c r="J220" s="222" t="s">
        <v>30</v>
      </c>
      <c r="K220" s="981" t="s">
        <v>377</v>
      </c>
      <c r="L220" s="325"/>
      <c r="M220" s="270"/>
      <c r="N220" s="267"/>
    </row>
    <row r="221" spans="1:14">
      <c r="A221" s="327"/>
      <c r="B221" s="84">
        <v>46296</v>
      </c>
      <c r="C221" s="222" t="s">
        <v>17</v>
      </c>
      <c r="D221" s="222" t="s">
        <v>378</v>
      </c>
      <c r="E221" s="104" t="s">
        <v>307</v>
      </c>
      <c r="F221" s="320"/>
      <c r="G221" s="320"/>
      <c r="H221" s="222"/>
      <c r="I221" s="222"/>
      <c r="J221" s="222" t="s">
        <v>30</v>
      </c>
      <c r="K221" s="981" t="s">
        <v>379</v>
      </c>
      <c r="L221" s="325"/>
      <c r="M221" s="201"/>
      <c r="N221" s="267"/>
    </row>
    <row r="222" spans="1:14">
      <c r="A222" s="327"/>
      <c r="B222" s="84">
        <v>46296</v>
      </c>
      <c r="C222" s="222" t="s">
        <v>17</v>
      </c>
      <c r="D222" s="222" t="s">
        <v>378</v>
      </c>
      <c r="E222" s="104" t="s">
        <v>307</v>
      </c>
      <c r="F222" s="320"/>
      <c r="G222" s="320"/>
      <c r="H222" s="222"/>
      <c r="I222" s="222"/>
      <c r="J222" s="222" t="s">
        <v>30</v>
      </c>
      <c r="K222" s="981" t="s">
        <v>379</v>
      </c>
      <c r="L222" s="325"/>
      <c r="M222" s="201"/>
      <c r="N222" s="267"/>
    </row>
    <row r="223" spans="1:14">
      <c r="A223" s="327"/>
      <c r="B223" s="84">
        <v>46296</v>
      </c>
      <c r="C223" s="222" t="s">
        <v>17</v>
      </c>
      <c r="D223" s="222" t="s">
        <v>380</v>
      </c>
      <c r="E223" s="104" t="s">
        <v>307</v>
      </c>
      <c r="F223" s="320"/>
      <c r="G223" s="320"/>
      <c r="H223" s="222"/>
      <c r="I223" s="222"/>
      <c r="J223" s="222" t="s">
        <v>26</v>
      </c>
      <c r="K223" s="981" t="s">
        <v>381</v>
      </c>
      <c r="L223" s="325"/>
      <c r="M223" s="201"/>
      <c r="N223" s="267"/>
    </row>
    <row r="224" spans="1:14">
      <c r="A224" s="327"/>
      <c r="B224" s="84">
        <v>46296</v>
      </c>
      <c r="C224" s="222" t="s">
        <v>17</v>
      </c>
      <c r="D224" s="222" t="s">
        <v>382</v>
      </c>
      <c r="E224" s="104" t="s">
        <v>307</v>
      </c>
      <c r="F224" s="320"/>
      <c r="G224" s="320"/>
      <c r="H224" s="222"/>
      <c r="I224" s="222"/>
      <c r="J224" s="222" t="s">
        <v>37</v>
      </c>
      <c r="K224" s="981" t="s">
        <v>383</v>
      </c>
      <c r="L224" s="325"/>
      <c r="M224" s="201"/>
      <c r="N224" s="267"/>
    </row>
    <row r="225" spans="1:14">
      <c r="A225" s="327"/>
      <c r="B225" s="84">
        <v>46296</v>
      </c>
      <c r="C225" s="222" t="s">
        <v>17</v>
      </c>
      <c r="D225" s="222" t="s">
        <v>384</v>
      </c>
      <c r="E225" s="104" t="s">
        <v>307</v>
      </c>
      <c r="F225" s="320"/>
      <c r="G225" s="320"/>
      <c r="H225" s="222"/>
      <c r="I225" s="222"/>
      <c r="J225" s="222" t="s">
        <v>37</v>
      </c>
      <c r="K225" s="981" t="s">
        <v>385</v>
      </c>
      <c r="L225" s="325"/>
      <c r="M225" s="201"/>
      <c r="N225" s="267"/>
    </row>
    <row r="226" spans="1:14">
      <c r="A226" s="327"/>
      <c r="B226" s="84">
        <v>46296</v>
      </c>
      <c r="C226" s="222" t="s">
        <v>17</v>
      </c>
      <c r="D226" s="222" t="s">
        <v>386</v>
      </c>
      <c r="E226" s="104" t="s">
        <v>307</v>
      </c>
      <c r="F226" s="320"/>
      <c r="G226" s="320"/>
      <c r="H226" s="222"/>
      <c r="I226" s="222"/>
      <c r="J226" s="222" t="s">
        <v>26</v>
      </c>
      <c r="K226" s="981" t="s">
        <v>387</v>
      </c>
      <c r="L226" s="325"/>
      <c r="M226" s="201"/>
      <c r="N226" s="267"/>
    </row>
    <row r="227" spans="1:14">
      <c r="A227" s="327"/>
      <c r="B227" s="84">
        <v>46296</v>
      </c>
      <c r="C227" s="222" t="s">
        <v>17</v>
      </c>
      <c r="D227" s="222" t="s">
        <v>388</v>
      </c>
      <c r="E227" s="104" t="s">
        <v>307</v>
      </c>
      <c r="F227" s="320"/>
      <c r="G227" s="320"/>
      <c r="H227" s="222"/>
      <c r="I227" s="222"/>
      <c r="J227" s="222" t="s">
        <v>26</v>
      </c>
      <c r="K227" s="981" t="s">
        <v>389</v>
      </c>
      <c r="L227" s="325"/>
      <c r="M227" s="201"/>
      <c r="N227" s="267"/>
    </row>
    <row r="228" spans="1:14">
      <c r="A228" s="327"/>
      <c r="B228" s="84">
        <v>46296</v>
      </c>
      <c r="C228" s="222" t="s">
        <v>17</v>
      </c>
      <c r="D228" s="222" t="s">
        <v>390</v>
      </c>
      <c r="E228" s="104" t="s">
        <v>307</v>
      </c>
      <c r="F228" s="320"/>
      <c r="G228" s="320"/>
      <c r="H228" s="222"/>
      <c r="I228" s="222"/>
      <c r="J228" s="222" t="s">
        <v>37</v>
      </c>
      <c r="K228" s="981" t="s">
        <v>391</v>
      </c>
      <c r="L228" s="325"/>
      <c r="M228" s="201"/>
      <c r="N228" s="267"/>
    </row>
    <row r="229" spans="1:14">
      <c r="A229" s="327"/>
      <c r="B229" s="84">
        <v>46296</v>
      </c>
      <c r="C229" s="222" t="s">
        <v>17</v>
      </c>
      <c r="D229" s="222" t="s">
        <v>392</v>
      </c>
      <c r="E229" s="104" t="s">
        <v>307</v>
      </c>
      <c r="F229" s="320"/>
      <c r="G229" s="320"/>
      <c r="H229" s="222"/>
      <c r="I229" s="222"/>
      <c r="J229" s="222" t="s">
        <v>37</v>
      </c>
      <c r="K229" s="981" t="s">
        <v>393</v>
      </c>
      <c r="L229" s="325"/>
      <c r="M229" s="201"/>
      <c r="N229" s="267"/>
    </row>
    <row r="230" spans="1:14">
      <c r="A230" s="327"/>
      <c r="B230" s="84">
        <v>46296</v>
      </c>
      <c r="C230" s="222" t="s">
        <v>17</v>
      </c>
      <c r="D230" s="222" t="s">
        <v>394</v>
      </c>
      <c r="E230" s="104" t="s">
        <v>307</v>
      </c>
      <c r="F230" s="320"/>
      <c r="G230" s="320"/>
      <c r="H230" s="222"/>
      <c r="I230" s="222"/>
      <c r="J230" s="222" t="s">
        <v>26</v>
      </c>
      <c r="K230" s="981" t="s">
        <v>395</v>
      </c>
      <c r="L230" s="325"/>
      <c r="M230" s="201"/>
      <c r="N230" s="267"/>
    </row>
    <row r="231" spans="1:14">
      <c r="A231" s="327"/>
      <c r="B231" s="84">
        <v>46296</v>
      </c>
      <c r="C231" s="222" t="s">
        <v>17</v>
      </c>
      <c r="D231" s="222" t="s">
        <v>394</v>
      </c>
      <c r="E231" s="104" t="s">
        <v>307</v>
      </c>
      <c r="F231" s="320"/>
      <c r="G231" s="320"/>
      <c r="H231" s="222"/>
      <c r="I231" s="222"/>
      <c r="J231" s="222" t="s">
        <v>26</v>
      </c>
      <c r="K231" s="981" t="s">
        <v>396</v>
      </c>
      <c r="L231" s="325"/>
      <c r="M231" s="201"/>
      <c r="N231" s="267"/>
    </row>
    <row r="232" spans="1:14">
      <c r="A232" s="327"/>
      <c r="B232" s="84">
        <v>46296</v>
      </c>
      <c r="C232" s="222" t="s">
        <v>17</v>
      </c>
      <c r="D232" s="222" t="s">
        <v>397</v>
      </c>
      <c r="E232" s="104" t="s">
        <v>307</v>
      </c>
      <c r="F232" s="320"/>
      <c r="G232" s="320"/>
      <c r="H232" s="222"/>
      <c r="I232" s="222"/>
      <c r="J232" s="222" t="s">
        <v>26</v>
      </c>
      <c r="K232" s="981" t="s">
        <v>398</v>
      </c>
      <c r="L232" s="325"/>
      <c r="M232" s="201"/>
      <c r="N232" s="267"/>
    </row>
    <row r="233" spans="1:14">
      <c r="A233" s="327"/>
      <c r="B233" s="84">
        <v>46296</v>
      </c>
      <c r="C233" s="222" t="s">
        <v>17</v>
      </c>
      <c r="D233" s="222" t="s">
        <v>399</v>
      </c>
      <c r="E233" s="104" t="s">
        <v>307</v>
      </c>
      <c r="F233" s="320"/>
      <c r="G233" s="320"/>
      <c r="H233" s="222"/>
      <c r="I233" s="222"/>
      <c r="J233" s="222" t="s">
        <v>37</v>
      </c>
      <c r="K233" s="981" t="s">
        <v>400</v>
      </c>
      <c r="L233" s="325"/>
      <c r="M233" s="201"/>
      <c r="N233" s="267"/>
    </row>
    <row r="234" spans="1:14">
      <c r="A234" s="327"/>
      <c r="B234" s="84">
        <v>46296</v>
      </c>
      <c r="C234" s="222" t="s">
        <v>17</v>
      </c>
      <c r="D234" s="222" t="s">
        <v>401</v>
      </c>
      <c r="E234" s="104" t="s">
        <v>307</v>
      </c>
      <c r="F234" s="320"/>
      <c r="G234" s="320"/>
      <c r="H234" s="222"/>
      <c r="I234" s="222"/>
      <c r="J234" s="222" t="s">
        <v>58</v>
      </c>
      <c r="K234" s="981" t="s">
        <v>402</v>
      </c>
      <c r="L234" s="325"/>
      <c r="M234" s="201"/>
      <c r="N234" s="267"/>
    </row>
    <row r="235" spans="1:14">
      <c r="A235" s="327"/>
      <c r="B235" s="84">
        <v>46296</v>
      </c>
      <c r="C235" s="222" t="s">
        <v>17</v>
      </c>
      <c r="D235" s="222" t="s">
        <v>403</v>
      </c>
      <c r="E235" s="104" t="s">
        <v>307</v>
      </c>
      <c r="F235" s="320"/>
      <c r="G235" s="320"/>
      <c r="H235" s="222"/>
      <c r="I235" s="222"/>
      <c r="J235" s="222" t="s">
        <v>195</v>
      </c>
      <c r="K235" s="981" t="s">
        <v>404</v>
      </c>
      <c r="L235" s="325"/>
      <c r="M235" s="201"/>
      <c r="N235" s="267"/>
    </row>
    <row r="236" spans="1:14">
      <c r="A236" s="327"/>
      <c r="B236" s="84">
        <v>46296</v>
      </c>
      <c r="C236" s="222" t="s">
        <v>17</v>
      </c>
      <c r="D236" s="222" t="s">
        <v>405</v>
      </c>
      <c r="E236" s="104" t="s">
        <v>307</v>
      </c>
      <c r="F236" s="320"/>
      <c r="G236" s="320"/>
      <c r="H236" s="222"/>
      <c r="I236" s="222"/>
      <c r="J236" s="222" t="s">
        <v>30</v>
      </c>
      <c r="K236" s="981" t="s">
        <v>406</v>
      </c>
      <c r="L236" s="325"/>
      <c r="M236" s="201"/>
      <c r="N236" s="267"/>
    </row>
    <row r="237" spans="1:14">
      <c r="A237" s="327"/>
      <c r="B237" s="84">
        <v>46296</v>
      </c>
      <c r="C237" s="222" t="s">
        <v>17</v>
      </c>
      <c r="D237" s="222" t="s">
        <v>407</v>
      </c>
      <c r="E237" s="104" t="s">
        <v>307</v>
      </c>
      <c r="F237" s="320"/>
      <c r="G237" s="320"/>
      <c r="H237" s="222"/>
      <c r="I237" s="222"/>
      <c r="J237" s="222" t="s">
        <v>30</v>
      </c>
      <c r="K237" s="981" t="s">
        <v>408</v>
      </c>
      <c r="L237" s="325"/>
      <c r="M237" s="201"/>
      <c r="N237" s="267"/>
    </row>
    <row r="238" spans="1:14">
      <c r="A238" s="327"/>
      <c r="B238" s="84">
        <v>46296</v>
      </c>
      <c r="C238" s="222" t="s">
        <v>17</v>
      </c>
      <c r="D238" s="222" t="s">
        <v>409</v>
      </c>
      <c r="E238" s="104" t="s">
        <v>307</v>
      </c>
      <c r="F238" s="320"/>
      <c r="G238" s="320"/>
      <c r="H238" s="222"/>
      <c r="I238" s="222"/>
      <c r="J238" s="222" t="s">
        <v>30</v>
      </c>
      <c r="K238" s="981" t="s">
        <v>410</v>
      </c>
      <c r="L238" s="325"/>
      <c r="M238" s="201"/>
      <c r="N238" s="267"/>
    </row>
    <row r="239" spans="1:14">
      <c r="A239" s="327"/>
      <c r="B239" s="84">
        <v>46296</v>
      </c>
      <c r="C239" s="222" t="s">
        <v>11</v>
      </c>
      <c r="D239" s="222" t="s">
        <v>411</v>
      </c>
      <c r="E239" s="104" t="s">
        <v>307</v>
      </c>
      <c r="F239" s="320"/>
      <c r="G239" s="320"/>
      <c r="H239" s="222"/>
      <c r="I239" s="222"/>
      <c r="J239" s="222" t="s">
        <v>195</v>
      </c>
      <c r="K239" s="981" t="s">
        <v>139</v>
      </c>
      <c r="L239" s="201"/>
      <c r="M239" s="201"/>
      <c r="N239" s="267"/>
    </row>
    <row r="240" spans="1:14" s="201" customFormat="1" ht="15.6">
      <c r="A240" s="328"/>
      <c r="B240" s="84">
        <v>46296</v>
      </c>
      <c r="C240" s="222" t="s">
        <v>17</v>
      </c>
      <c r="D240" s="329" t="s">
        <v>412</v>
      </c>
      <c r="E240" s="104" t="s">
        <v>307</v>
      </c>
      <c r="F240" s="320"/>
      <c r="G240" s="320"/>
      <c r="H240" s="222"/>
      <c r="I240" s="222"/>
      <c r="J240" s="222" t="s">
        <v>195</v>
      </c>
      <c r="K240" s="329" t="s">
        <v>412</v>
      </c>
    </row>
    <row r="241" spans="1:14" s="201" customFormat="1" ht="15.6">
      <c r="A241" s="328"/>
      <c r="B241" s="84">
        <v>46296</v>
      </c>
      <c r="C241" s="222" t="s">
        <v>17</v>
      </c>
      <c r="D241" s="329" t="s">
        <v>413</v>
      </c>
      <c r="E241" s="104" t="s">
        <v>307</v>
      </c>
      <c r="F241" s="320"/>
      <c r="G241" s="320"/>
      <c r="H241" s="222"/>
      <c r="I241" s="222"/>
      <c r="J241" s="222" t="s">
        <v>195</v>
      </c>
      <c r="K241" s="329" t="s">
        <v>413</v>
      </c>
    </row>
    <row r="242" spans="1:14" s="201" customFormat="1" ht="15.6">
      <c r="A242" s="328"/>
      <c r="B242" s="84">
        <v>46296</v>
      </c>
      <c r="C242" s="222" t="s">
        <v>17</v>
      </c>
      <c r="D242" s="329" t="s">
        <v>414</v>
      </c>
      <c r="E242" s="104" t="s">
        <v>307</v>
      </c>
      <c r="F242" s="320"/>
      <c r="G242" s="320"/>
      <c r="H242" s="222"/>
      <c r="I242" s="222"/>
      <c r="J242" s="222" t="s">
        <v>195</v>
      </c>
      <c r="K242" s="329" t="s">
        <v>414</v>
      </c>
    </row>
    <row r="243" spans="1:14" s="201" customFormat="1" ht="15.6">
      <c r="A243" s="328"/>
      <c r="B243" s="84">
        <v>46296</v>
      </c>
      <c r="C243" s="222" t="s">
        <v>17</v>
      </c>
      <c r="D243" s="329" t="s">
        <v>415</v>
      </c>
      <c r="E243" s="104" t="s">
        <v>307</v>
      </c>
      <c r="F243" s="320"/>
      <c r="G243" s="320"/>
      <c r="H243" s="222"/>
      <c r="I243" s="222"/>
      <c r="J243" s="222" t="s">
        <v>195</v>
      </c>
      <c r="K243" s="329" t="s">
        <v>415</v>
      </c>
    </row>
    <row r="244" spans="1:14" s="201" customFormat="1" ht="15.6">
      <c r="A244" s="328"/>
      <c r="B244" s="84">
        <v>46296</v>
      </c>
      <c r="C244" s="222" t="s">
        <v>17</v>
      </c>
      <c r="D244" s="329" t="s">
        <v>416</v>
      </c>
      <c r="E244" s="104" t="s">
        <v>307</v>
      </c>
      <c r="F244" s="320"/>
      <c r="G244" s="320"/>
      <c r="H244" s="222"/>
      <c r="I244" s="222"/>
      <c r="J244" s="222" t="s">
        <v>195</v>
      </c>
      <c r="K244" s="329" t="s">
        <v>416</v>
      </c>
    </row>
    <row r="245" spans="1:14" s="201" customFormat="1" ht="15.6">
      <c r="A245" s="328"/>
      <c r="B245" s="84">
        <v>46296</v>
      </c>
      <c r="C245" s="222" t="s">
        <v>17</v>
      </c>
      <c r="D245" s="329" t="s">
        <v>417</v>
      </c>
      <c r="E245" s="104" t="s">
        <v>307</v>
      </c>
      <c r="F245" s="320"/>
      <c r="G245" s="320"/>
      <c r="H245" s="222"/>
      <c r="I245" s="222"/>
      <c r="J245" s="222" t="s">
        <v>195</v>
      </c>
      <c r="K245" s="329" t="s">
        <v>417</v>
      </c>
    </row>
    <row r="246" spans="1:14" s="201" customFormat="1" ht="15.6">
      <c r="A246" s="328"/>
      <c r="B246" s="84">
        <v>46296</v>
      </c>
      <c r="C246" s="222" t="s">
        <v>17</v>
      </c>
      <c r="D246" s="329" t="s">
        <v>418</v>
      </c>
      <c r="E246" s="104" t="s">
        <v>307</v>
      </c>
      <c r="F246" s="320"/>
      <c r="G246" s="320"/>
      <c r="H246" s="222"/>
      <c r="I246" s="222"/>
      <c r="J246" s="222" t="s">
        <v>195</v>
      </c>
      <c r="K246" s="329" t="s">
        <v>418</v>
      </c>
    </row>
    <row r="247" spans="1:14" ht="15.6">
      <c r="A247" s="278"/>
      <c r="B247" s="84">
        <v>46296</v>
      </c>
      <c r="C247" s="222" t="s">
        <v>17</v>
      </c>
      <c r="D247" s="329" t="s">
        <v>419</v>
      </c>
      <c r="E247" s="104" t="s">
        <v>307</v>
      </c>
      <c r="F247" s="320"/>
      <c r="G247" s="320"/>
      <c r="H247" s="222"/>
      <c r="I247" s="222"/>
      <c r="J247" s="222" t="s">
        <v>195</v>
      </c>
      <c r="K247" s="329" t="s">
        <v>419</v>
      </c>
      <c r="L247" s="330"/>
      <c r="M247" s="270"/>
      <c r="N247" s="267"/>
    </row>
    <row r="248" spans="1:14" ht="15.6">
      <c r="A248" s="278"/>
      <c r="B248" s="84">
        <v>46296</v>
      </c>
      <c r="C248" s="222" t="s">
        <v>17</v>
      </c>
      <c r="D248" s="329" t="s">
        <v>420</v>
      </c>
      <c r="E248" s="104" t="s">
        <v>307</v>
      </c>
      <c r="F248" s="320"/>
      <c r="G248" s="320"/>
      <c r="H248" s="222"/>
      <c r="I248" s="222"/>
      <c r="J248" s="222" t="s">
        <v>195</v>
      </c>
      <c r="K248" s="329" t="s">
        <v>420</v>
      </c>
      <c r="L248" s="330"/>
      <c r="M248" s="270"/>
      <c r="N248" s="267"/>
    </row>
    <row r="249" spans="1:14" ht="15.6">
      <c r="A249" s="278"/>
      <c r="B249" s="84">
        <v>46296</v>
      </c>
      <c r="C249" s="222" t="s">
        <v>17</v>
      </c>
      <c r="D249" s="329" t="s">
        <v>421</v>
      </c>
      <c r="E249" s="104" t="s">
        <v>307</v>
      </c>
      <c r="F249" s="320"/>
      <c r="G249" s="320"/>
      <c r="H249" s="222"/>
      <c r="I249" s="222"/>
      <c r="J249" s="222" t="s">
        <v>195</v>
      </c>
      <c r="K249" s="329" t="s">
        <v>421</v>
      </c>
      <c r="L249" s="330"/>
      <c r="M249" s="270"/>
      <c r="N249" s="267"/>
    </row>
    <row r="250" spans="1:14" ht="15.6">
      <c r="A250" s="278"/>
      <c r="B250" s="84">
        <v>46296</v>
      </c>
      <c r="C250" s="222" t="s">
        <v>17</v>
      </c>
      <c r="D250" s="329" t="s">
        <v>422</v>
      </c>
      <c r="E250" s="104" t="s">
        <v>307</v>
      </c>
      <c r="F250" s="320"/>
      <c r="G250" s="320"/>
      <c r="H250" s="222"/>
      <c r="I250" s="222"/>
      <c r="J250" s="222" t="s">
        <v>195</v>
      </c>
      <c r="K250" s="329" t="s">
        <v>422</v>
      </c>
      <c r="L250" s="330"/>
      <c r="M250" s="270"/>
      <c r="N250" s="267"/>
    </row>
    <row r="251" spans="1:14" ht="15.6">
      <c r="A251" s="278"/>
      <c r="B251" s="84">
        <v>46296</v>
      </c>
      <c r="C251" s="222" t="s">
        <v>17</v>
      </c>
      <c r="D251" s="329" t="s">
        <v>423</v>
      </c>
      <c r="E251" s="104" t="s">
        <v>307</v>
      </c>
      <c r="F251" s="320"/>
      <c r="G251" s="320"/>
      <c r="H251" s="222"/>
      <c r="I251" s="222"/>
      <c r="J251" s="222" t="s">
        <v>195</v>
      </c>
      <c r="K251" s="329" t="s">
        <v>423</v>
      </c>
      <c r="L251" s="330"/>
      <c r="M251" s="270"/>
      <c r="N251" s="267"/>
    </row>
    <row r="252" spans="1:14" ht="15.6">
      <c r="A252" s="278"/>
      <c r="B252" s="84">
        <v>46296</v>
      </c>
      <c r="C252" s="222" t="s">
        <v>17</v>
      </c>
      <c r="D252" s="329" t="s">
        <v>424</v>
      </c>
      <c r="E252" s="104" t="s">
        <v>307</v>
      </c>
      <c r="F252" s="320"/>
      <c r="G252" s="320"/>
      <c r="H252" s="222"/>
      <c r="I252" s="222"/>
      <c r="J252" s="222" t="s">
        <v>195</v>
      </c>
      <c r="K252" s="329" t="s">
        <v>424</v>
      </c>
      <c r="L252" s="330"/>
      <c r="M252" s="270"/>
      <c r="N252" s="267"/>
    </row>
    <row r="253" spans="1:14" ht="15.6">
      <c r="A253" s="278"/>
      <c r="B253" s="84">
        <v>46296</v>
      </c>
      <c r="C253" s="222" t="s">
        <v>17</v>
      </c>
      <c r="D253" s="329" t="s">
        <v>425</v>
      </c>
      <c r="E253" s="104" t="s">
        <v>307</v>
      </c>
      <c r="F253" s="320"/>
      <c r="G253" s="320"/>
      <c r="H253" s="222"/>
      <c r="I253" s="222"/>
      <c r="J253" s="222" t="s">
        <v>195</v>
      </c>
      <c r="K253" s="329" t="s">
        <v>425</v>
      </c>
      <c r="L253" s="330"/>
      <c r="M253" s="270"/>
      <c r="N253" s="267"/>
    </row>
    <row r="254" spans="1:14" ht="15.6">
      <c r="A254" s="278"/>
      <c r="B254" s="84">
        <v>46296</v>
      </c>
      <c r="C254" s="222" t="s">
        <v>17</v>
      </c>
      <c r="D254" s="329" t="s">
        <v>426</v>
      </c>
      <c r="E254" s="104" t="s">
        <v>307</v>
      </c>
      <c r="F254" s="320"/>
      <c r="G254" s="320"/>
      <c r="H254" s="222"/>
      <c r="I254" s="222"/>
      <c r="J254" s="222" t="s">
        <v>195</v>
      </c>
      <c r="K254" s="329" t="s">
        <v>426</v>
      </c>
      <c r="L254" s="330"/>
      <c r="M254" s="270"/>
      <c r="N254" s="267"/>
    </row>
    <row r="255" spans="1:14" ht="15.6">
      <c r="A255" s="278"/>
      <c r="B255" s="84">
        <v>46296</v>
      </c>
      <c r="C255" s="222" t="s">
        <v>17</v>
      </c>
      <c r="D255" s="329" t="s">
        <v>427</v>
      </c>
      <c r="E255" s="104" t="s">
        <v>307</v>
      </c>
      <c r="F255" s="320"/>
      <c r="G255" s="320"/>
      <c r="H255" s="222"/>
      <c r="I255" s="222"/>
      <c r="J255" s="222" t="s">
        <v>195</v>
      </c>
      <c r="K255" s="329" t="s">
        <v>427</v>
      </c>
      <c r="L255" s="330"/>
      <c r="M255" s="270"/>
      <c r="N255" s="267"/>
    </row>
    <row r="256" spans="1:14" ht="15.6">
      <c r="A256" s="278"/>
      <c r="B256" s="84">
        <v>46296</v>
      </c>
      <c r="C256" s="222" t="s">
        <v>17</v>
      </c>
      <c r="D256" s="331" t="s">
        <v>428</v>
      </c>
      <c r="E256" s="104" t="s">
        <v>307</v>
      </c>
      <c r="F256" s="320"/>
      <c r="G256" s="320"/>
      <c r="H256" s="222"/>
      <c r="I256" s="222"/>
      <c r="J256" s="222" t="s">
        <v>195</v>
      </c>
      <c r="K256" s="331" t="s">
        <v>428</v>
      </c>
      <c r="L256" s="330"/>
      <c r="M256" s="270"/>
      <c r="N256" s="267"/>
    </row>
    <row r="257" spans="1:14" ht="15.6">
      <c r="A257" s="278"/>
      <c r="B257" s="84">
        <v>46296</v>
      </c>
      <c r="C257" s="222" t="s">
        <v>17</v>
      </c>
      <c r="D257" s="331" t="s">
        <v>429</v>
      </c>
      <c r="E257" s="104" t="s">
        <v>307</v>
      </c>
      <c r="F257" s="320"/>
      <c r="G257" s="320"/>
      <c r="H257" s="222"/>
      <c r="I257" s="222"/>
      <c r="J257" s="222" t="s">
        <v>195</v>
      </c>
      <c r="K257" s="331" t="s">
        <v>429</v>
      </c>
      <c r="L257" s="330"/>
      <c r="M257" s="270"/>
      <c r="N257" s="267"/>
    </row>
    <row r="258" spans="1:14" ht="15.6">
      <c r="A258" s="278"/>
      <c r="B258" s="84">
        <v>46296</v>
      </c>
      <c r="C258" s="222" t="s">
        <v>17</v>
      </c>
      <c r="D258" s="331" t="s">
        <v>430</v>
      </c>
      <c r="E258" s="104" t="s">
        <v>307</v>
      </c>
      <c r="F258" s="320"/>
      <c r="G258" s="320"/>
      <c r="H258" s="222"/>
      <c r="I258" s="222"/>
      <c r="J258" s="222" t="s">
        <v>195</v>
      </c>
      <c r="K258" s="331" t="s">
        <v>430</v>
      </c>
      <c r="L258" s="330"/>
      <c r="M258" s="270"/>
      <c r="N258" s="267"/>
    </row>
    <row r="259" spans="1:14" ht="15.6">
      <c r="A259" s="278"/>
      <c r="B259" s="84">
        <v>46296</v>
      </c>
      <c r="C259" s="222" t="s">
        <v>17</v>
      </c>
      <c r="D259" s="331" t="s">
        <v>431</v>
      </c>
      <c r="E259" s="104" t="s">
        <v>307</v>
      </c>
      <c r="F259" s="320"/>
      <c r="G259" s="320"/>
      <c r="H259" s="222"/>
      <c r="I259" s="222"/>
      <c r="J259" s="222" t="s">
        <v>195</v>
      </c>
      <c r="K259" s="331" t="s">
        <v>431</v>
      </c>
      <c r="L259" s="266"/>
      <c r="M259" s="270"/>
      <c r="N259" s="267"/>
    </row>
    <row r="260" spans="1:14" ht="15.6">
      <c r="A260" s="278"/>
      <c r="B260" s="84">
        <v>46296</v>
      </c>
      <c r="C260" s="222" t="s">
        <v>17</v>
      </c>
      <c r="D260" s="331" t="s">
        <v>432</v>
      </c>
      <c r="E260" s="104" t="s">
        <v>307</v>
      </c>
      <c r="F260" s="320"/>
      <c r="G260" s="320"/>
      <c r="H260" s="222"/>
      <c r="I260" s="222"/>
      <c r="J260" s="222" t="s">
        <v>195</v>
      </c>
      <c r="K260" s="331" t="s">
        <v>432</v>
      </c>
      <c r="L260" s="266"/>
      <c r="M260" s="270"/>
      <c r="N260" s="267"/>
    </row>
    <row r="261" spans="1:14" ht="15.6">
      <c r="A261" s="278"/>
      <c r="B261" s="84">
        <v>46296</v>
      </c>
      <c r="C261" s="222" t="s">
        <v>17</v>
      </c>
      <c r="D261" s="331" t="s">
        <v>433</v>
      </c>
      <c r="E261" s="104" t="s">
        <v>307</v>
      </c>
      <c r="F261" s="320"/>
      <c r="G261" s="320"/>
      <c r="H261" s="222"/>
      <c r="I261" s="222"/>
      <c r="J261" s="222" t="s">
        <v>195</v>
      </c>
      <c r="K261" s="331" t="s">
        <v>433</v>
      </c>
      <c r="L261" s="266"/>
      <c r="M261" s="270"/>
      <c r="N261" s="267"/>
    </row>
    <row r="262" spans="1:14" ht="15.6">
      <c r="A262" s="278"/>
      <c r="B262" s="84">
        <v>46296</v>
      </c>
      <c r="C262" s="222" t="s">
        <v>17</v>
      </c>
      <c r="D262" s="331" t="s">
        <v>434</v>
      </c>
      <c r="E262" s="104" t="s">
        <v>307</v>
      </c>
      <c r="F262" s="320"/>
      <c r="G262" s="320"/>
      <c r="H262" s="222"/>
      <c r="I262" s="222"/>
      <c r="J262" s="222" t="s">
        <v>195</v>
      </c>
      <c r="K262" s="331" t="s">
        <v>434</v>
      </c>
      <c r="L262" s="266"/>
      <c r="M262" s="270"/>
      <c r="N262" s="267"/>
    </row>
    <row r="263" spans="1:14" ht="15.6">
      <c r="A263" s="278"/>
      <c r="B263" s="84">
        <v>46296</v>
      </c>
      <c r="C263" s="222" t="s">
        <v>17</v>
      </c>
      <c r="D263" s="331" t="s">
        <v>435</v>
      </c>
      <c r="E263" s="104" t="s">
        <v>307</v>
      </c>
      <c r="F263" s="320"/>
      <c r="G263" s="320"/>
      <c r="H263" s="222"/>
      <c r="I263" s="222"/>
      <c r="J263" s="222" t="s">
        <v>195</v>
      </c>
      <c r="K263" s="331" t="s">
        <v>435</v>
      </c>
      <c r="L263" s="266"/>
      <c r="M263" s="270"/>
      <c r="N263" s="267"/>
    </row>
    <row r="264" spans="1:14" ht="15.6">
      <c r="A264" s="278"/>
      <c r="B264" s="84">
        <v>46296</v>
      </c>
      <c r="C264" s="222" t="s">
        <v>17</v>
      </c>
      <c r="D264" s="331" t="s">
        <v>436</v>
      </c>
      <c r="E264" s="104" t="s">
        <v>307</v>
      </c>
      <c r="F264" s="320"/>
      <c r="G264" s="320"/>
      <c r="H264" s="222"/>
      <c r="I264" s="222"/>
      <c r="J264" s="222" t="s">
        <v>195</v>
      </c>
      <c r="K264" s="331" t="s">
        <v>436</v>
      </c>
      <c r="L264" s="266"/>
      <c r="M264" s="270"/>
      <c r="N264" s="267"/>
    </row>
    <row r="265" spans="1:14" ht="15.6">
      <c r="A265" s="278"/>
      <c r="B265" s="84">
        <v>46296</v>
      </c>
      <c r="C265" s="222" t="s">
        <v>17</v>
      </c>
      <c r="D265" s="331" t="s">
        <v>437</v>
      </c>
      <c r="E265" s="104" t="s">
        <v>307</v>
      </c>
      <c r="F265" s="320"/>
      <c r="G265" s="320"/>
      <c r="H265" s="222"/>
      <c r="I265" s="222"/>
      <c r="J265" s="222" t="s">
        <v>195</v>
      </c>
      <c r="K265" s="331" t="s">
        <v>437</v>
      </c>
      <c r="L265" s="266"/>
      <c r="M265" s="270"/>
      <c r="N265" s="267"/>
    </row>
    <row r="266" spans="1:14" ht="15.6">
      <c r="A266" s="278"/>
      <c r="B266" s="84">
        <v>46296</v>
      </c>
      <c r="C266" s="222" t="s">
        <v>17</v>
      </c>
      <c r="D266" s="331" t="s">
        <v>438</v>
      </c>
      <c r="E266" s="104" t="s">
        <v>307</v>
      </c>
      <c r="F266" s="320"/>
      <c r="G266" s="320"/>
      <c r="H266" s="222"/>
      <c r="I266" s="222"/>
      <c r="J266" s="222" t="s">
        <v>195</v>
      </c>
      <c r="K266" s="331" t="s">
        <v>438</v>
      </c>
      <c r="L266" s="266"/>
      <c r="M266" s="270"/>
      <c r="N266" s="267"/>
    </row>
    <row r="267" spans="1:14" ht="15.6">
      <c r="A267" s="278"/>
      <c r="B267" s="84">
        <v>46296</v>
      </c>
      <c r="C267" s="222" t="s">
        <v>17</v>
      </c>
      <c r="D267" s="331" t="s">
        <v>439</v>
      </c>
      <c r="E267" s="104" t="s">
        <v>307</v>
      </c>
      <c r="F267" s="320"/>
      <c r="G267" s="320"/>
      <c r="H267" s="222"/>
      <c r="I267" s="222"/>
      <c r="J267" s="222" t="s">
        <v>195</v>
      </c>
      <c r="K267" s="331" t="s">
        <v>439</v>
      </c>
      <c r="L267" s="266"/>
      <c r="M267" s="270"/>
      <c r="N267" s="267"/>
    </row>
    <row r="268" spans="1:14" ht="15.6">
      <c r="A268" s="278"/>
      <c r="B268" s="84">
        <v>46296</v>
      </c>
      <c r="C268" s="222" t="s">
        <v>17</v>
      </c>
      <c r="D268" s="331" t="s">
        <v>440</v>
      </c>
      <c r="E268" s="104" t="s">
        <v>307</v>
      </c>
      <c r="F268" s="320"/>
      <c r="G268" s="320"/>
      <c r="H268" s="222"/>
      <c r="I268" s="222"/>
      <c r="J268" s="222" t="s">
        <v>195</v>
      </c>
      <c r="K268" s="331" t="s">
        <v>440</v>
      </c>
      <c r="L268" s="266"/>
      <c r="M268" s="270"/>
      <c r="N268" s="267"/>
    </row>
    <row r="269" spans="1:14" ht="15.6">
      <c r="A269" s="278"/>
      <c r="B269" s="84">
        <v>46296</v>
      </c>
      <c r="C269" s="222" t="s">
        <v>17</v>
      </c>
      <c r="D269" s="331" t="s">
        <v>441</v>
      </c>
      <c r="E269" s="104" t="s">
        <v>307</v>
      </c>
      <c r="F269" s="320"/>
      <c r="G269" s="320"/>
      <c r="H269" s="222"/>
      <c r="I269" s="222"/>
      <c r="J269" s="222" t="s">
        <v>195</v>
      </c>
      <c r="K269" s="331" t="s">
        <v>441</v>
      </c>
      <c r="L269" s="266"/>
      <c r="M269" s="270"/>
      <c r="N269" s="267"/>
    </row>
    <row r="270" spans="1:14" ht="15.6">
      <c r="A270" s="278"/>
      <c r="B270" s="84">
        <v>46296</v>
      </c>
      <c r="C270" s="222" t="s">
        <v>17</v>
      </c>
      <c r="D270" s="331" t="s">
        <v>413</v>
      </c>
      <c r="E270" s="104" t="s">
        <v>307</v>
      </c>
      <c r="F270" s="320"/>
      <c r="G270" s="320"/>
      <c r="H270" s="222"/>
      <c r="I270" s="222"/>
      <c r="J270" s="222" t="s">
        <v>195</v>
      </c>
      <c r="K270" s="331" t="s">
        <v>413</v>
      </c>
      <c r="L270" s="266"/>
      <c r="M270" s="270"/>
      <c r="N270" s="267"/>
    </row>
    <row r="271" spans="1:14" ht="15.6">
      <c r="A271" s="278"/>
      <c r="B271" s="84">
        <v>46296</v>
      </c>
      <c r="C271" s="222" t="s">
        <v>17</v>
      </c>
      <c r="D271" s="331" t="s">
        <v>442</v>
      </c>
      <c r="E271" s="104" t="s">
        <v>307</v>
      </c>
      <c r="F271" s="320"/>
      <c r="G271" s="320"/>
      <c r="H271" s="222"/>
      <c r="I271" s="222"/>
      <c r="J271" s="222" t="s">
        <v>195</v>
      </c>
      <c r="K271" s="331" t="s">
        <v>442</v>
      </c>
      <c r="L271" s="266"/>
      <c r="M271" s="270"/>
      <c r="N271" s="267"/>
    </row>
    <row r="272" spans="1:14" ht="15.6">
      <c r="A272" s="278"/>
      <c r="B272" s="84">
        <v>46296</v>
      </c>
      <c r="C272" s="222" t="s">
        <v>17</v>
      </c>
      <c r="D272" s="331" t="s">
        <v>443</v>
      </c>
      <c r="E272" s="104" t="s">
        <v>307</v>
      </c>
      <c r="F272" s="320"/>
      <c r="G272" s="320"/>
      <c r="H272" s="222"/>
      <c r="I272" s="222"/>
      <c r="J272" s="222" t="s">
        <v>195</v>
      </c>
      <c r="K272" s="331" t="s">
        <v>443</v>
      </c>
      <c r="L272" s="266"/>
      <c r="M272" s="270"/>
      <c r="N272" s="267"/>
    </row>
    <row r="273" spans="1:14" ht="15.6">
      <c r="A273" s="278"/>
      <c r="B273" s="84">
        <v>46296</v>
      </c>
      <c r="C273" s="222" t="s">
        <v>17</v>
      </c>
      <c r="D273" s="331" t="s">
        <v>444</v>
      </c>
      <c r="E273" s="104" t="s">
        <v>307</v>
      </c>
      <c r="F273" s="320"/>
      <c r="G273" s="320"/>
      <c r="H273" s="222"/>
      <c r="I273" s="222"/>
      <c r="J273" s="222" t="s">
        <v>195</v>
      </c>
      <c r="K273" s="331" t="s">
        <v>444</v>
      </c>
      <c r="L273" s="266"/>
      <c r="M273" s="270"/>
      <c r="N273" s="267"/>
    </row>
    <row r="274" spans="1:14">
      <c r="A274" s="278"/>
      <c r="B274" s="84">
        <v>46296</v>
      </c>
      <c r="C274" s="222" t="s">
        <v>17</v>
      </c>
      <c r="D274" s="331" t="s">
        <v>445</v>
      </c>
      <c r="E274" s="104" t="s">
        <v>307</v>
      </c>
      <c r="F274" s="320"/>
      <c r="G274" s="320"/>
      <c r="H274" s="222"/>
      <c r="I274" s="222"/>
      <c r="J274" s="222" t="s">
        <v>195</v>
      </c>
      <c r="K274" s="331" t="s">
        <v>445</v>
      </c>
      <c r="L274" s="200"/>
      <c r="M274" s="270"/>
      <c r="N274" s="267"/>
    </row>
    <row r="275" spans="1:14">
      <c r="A275" s="278"/>
      <c r="B275" s="84">
        <v>46296</v>
      </c>
      <c r="C275" s="222" t="s">
        <v>17</v>
      </c>
      <c r="D275" s="331" t="s">
        <v>446</v>
      </c>
      <c r="E275" s="104" t="s">
        <v>307</v>
      </c>
      <c r="F275" s="320"/>
      <c r="G275" s="320"/>
      <c r="H275" s="222"/>
      <c r="I275" s="222"/>
      <c r="J275" s="222" t="s">
        <v>195</v>
      </c>
      <c r="K275" s="331" t="s">
        <v>446</v>
      </c>
      <c r="L275" s="200"/>
      <c r="M275" s="270"/>
      <c r="N275" s="267"/>
    </row>
    <row r="276" spans="1:14">
      <c r="A276" s="278"/>
      <c r="B276" s="84">
        <v>46296</v>
      </c>
      <c r="C276" s="222" t="s">
        <v>17</v>
      </c>
      <c r="D276" s="331" t="s">
        <v>447</v>
      </c>
      <c r="E276" s="104" t="s">
        <v>307</v>
      </c>
      <c r="F276" s="320"/>
      <c r="G276" s="320"/>
      <c r="H276" s="222"/>
      <c r="I276" s="222"/>
      <c r="J276" s="222" t="s">
        <v>195</v>
      </c>
      <c r="K276" s="331" t="s">
        <v>447</v>
      </c>
      <c r="L276" s="200"/>
      <c r="M276" s="270"/>
      <c r="N276" s="267"/>
    </row>
    <row r="277" spans="1:14">
      <c r="A277" s="278"/>
      <c r="B277" s="84">
        <v>46296</v>
      </c>
      <c r="C277" s="222" t="s">
        <v>17</v>
      </c>
      <c r="D277" s="331" t="s">
        <v>448</v>
      </c>
      <c r="E277" s="104" t="s">
        <v>307</v>
      </c>
      <c r="F277" s="320"/>
      <c r="G277" s="320"/>
      <c r="H277" s="222"/>
      <c r="I277" s="222"/>
      <c r="J277" s="222" t="s">
        <v>195</v>
      </c>
      <c r="K277" s="331" t="s">
        <v>448</v>
      </c>
      <c r="L277" s="200"/>
      <c r="M277" s="270"/>
      <c r="N277" s="267"/>
    </row>
    <row r="278" spans="1:14">
      <c r="A278" s="278"/>
      <c r="B278" s="84">
        <v>46296</v>
      </c>
      <c r="C278" s="222" t="s">
        <v>17</v>
      </c>
      <c r="D278" s="331" t="s">
        <v>449</v>
      </c>
      <c r="E278" s="104" t="s">
        <v>307</v>
      </c>
      <c r="F278" s="320"/>
      <c r="G278" s="320"/>
      <c r="H278" s="222"/>
      <c r="I278" s="222"/>
      <c r="J278" s="222" t="s">
        <v>195</v>
      </c>
      <c r="K278" s="331" t="s">
        <v>449</v>
      </c>
      <c r="L278" s="200"/>
      <c r="M278" s="270"/>
      <c r="N278" s="267"/>
    </row>
    <row r="279" spans="1:14">
      <c r="A279" s="278"/>
      <c r="B279" s="84">
        <v>46296</v>
      </c>
      <c r="C279" s="222" t="s">
        <v>17</v>
      </c>
      <c r="D279" s="331" t="s">
        <v>450</v>
      </c>
      <c r="E279" s="104" t="s">
        <v>307</v>
      </c>
      <c r="F279" s="320"/>
      <c r="G279" s="320"/>
      <c r="H279" s="222"/>
      <c r="I279" s="222"/>
      <c r="J279" s="222" t="s">
        <v>195</v>
      </c>
      <c r="K279" s="331" t="s">
        <v>450</v>
      </c>
      <c r="L279" s="200"/>
      <c r="M279" s="270"/>
      <c r="N279" s="267"/>
    </row>
    <row r="280" spans="1:14">
      <c r="A280" s="278"/>
      <c r="B280" s="84">
        <v>46296</v>
      </c>
      <c r="C280" s="222" t="s">
        <v>17</v>
      </c>
      <c r="D280" s="331" t="s">
        <v>451</v>
      </c>
      <c r="E280" s="104" t="s">
        <v>307</v>
      </c>
      <c r="F280" s="320"/>
      <c r="G280" s="320"/>
      <c r="H280" s="222"/>
      <c r="I280" s="222"/>
      <c r="J280" s="222" t="s">
        <v>195</v>
      </c>
      <c r="K280" s="331" t="s">
        <v>451</v>
      </c>
      <c r="L280" s="200"/>
      <c r="M280" s="270"/>
      <c r="N280" s="267"/>
    </row>
    <row r="281" spans="1:14">
      <c r="A281" s="278"/>
      <c r="B281" s="84">
        <v>46296</v>
      </c>
      <c r="C281" s="222" t="s">
        <v>17</v>
      </c>
      <c r="D281" s="331" t="s">
        <v>452</v>
      </c>
      <c r="E281" s="104" t="s">
        <v>307</v>
      </c>
      <c r="F281" s="320"/>
      <c r="G281" s="320"/>
      <c r="H281" s="222"/>
      <c r="I281" s="222"/>
      <c r="J281" s="222" t="s">
        <v>195</v>
      </c>
      <c r="K281" s="331" t="s">
        <v>452</v>
      </c>
      <c r="L281" s="200"/>
      <c r="M281" s="270"/>
      <c r="N281" s="267"/>
    </row>
    <row r="282" spans="1:14">
      <c r="A282" s="278"/>
      <c r="B282" s="84">
        <v>46296</v>
      </c>
      <c r="C282" s="222" t="s">
        <v>17</v>
      </c>
      <c r="D282" s="331" t="s">
        <v>453</v>
      </c>
      <c r="E282" s="104" t="s">
        <v>307</v>
      </c>
      <c r="F282" s="320"/>
      <c r="G282" s="320"/>
      <c r="H282" s="222"/>
      <c r="I282" s="222"/>
      <c r="J282" s="222" t="s">
        <v>195</v>
      </c>
      <c r="K282" s="331" t="s">
        <v>453</v>
      </c>
      <c r="L282" s="200"/>
      <c r="M282" s="270"/>
      <c r="N282" s="267"/>
    </row>
    <row r="283" spans="1:14">
      <c r="A283" s="278"/>
      <c r="B283" s="84">
        <v>46296</v>
      </c>
      <c r="C283" s="222" t="s">
        <v>17</v>
      </c>
      <c r="D283" s="331" t="s">
        <v>454</v>
      </c>
      <c r="E283" s="104" t="s">
        <v>307</v>
      </c>
      <c r="F283" s="320"/>
      <c r="G283" s="320"/>
      <c r="H283" s="222"/>
      <c r="I283" s="222"/>
      <c r="J283" s="222" t="s">
        <v>195</v>
      </c>
      <c r="K283" s="331" t="s">
        <v>454</v>
      </c>
      <c r="L283" s="200"/>
      <c r="M283" s="270"/>
      <c r="N283" s="267"/>
    </row>
    <row r="284" spans="1:14">
      <c r="A284" s="278"/>
      <c r="B284" s="84">
        <v>46296</v>
      </c>
      <c r="C284" s="222" t="s">
        <v>17</v>
      </c>
      <c r="D284" s="331" t="s">
        <v>455</v>
      </c>
      <c r="E284" s="104" t="s">
        <v>307</v>
      </c>
      <c r="F284" s="320"/>
      <c r="G284" s="320"/>
      <c r="H284" s="222"/>
      <c r="I284" s="222"/>
      <c r="J284" s="222" t="s">
        <v>195</v>
      </c>
      <c r="K284" s="331" t="s">
        <v>455</v>
      </c>
      <c r="L284" s="200"/>
      <c r="M284" s="270"/>
      <c r="N284" s="267"/>
    </row>
    <row r="285" spans="1:14">
      <c r="A285" s="278"/>
      <c r="B285" s="88">
        <v>46296</v>
      </c>
      <c r="C285" s="201" t="s">
        <v>275</v>
      </c>
      <c r="D285" s="332" t="s">
        <v>456</v>
      </c>
      <c r="E285" s="333" t="s">
        <v>457</v>
      </c>
      <c r="J285" s="201" t="s">
        <v>30</v>
      </c>
      <c r="K285" s="982" t="s">
        <v>458</v>
      </c>
      <c r="M285" s="270"/>
      <c r="N285" s="267"/>
    </row>
    <row r="286" spans="1:14">
      <c r="A286" s="278"/>
      <c r="B286" s="88">
        <v>46296</v>
      </c>
      <c r="C286" s="201" t="s">
        <v>275</v>
      </c>
      <c r="D286" s="332" t="s">
        <v>459</v>
      </c>
      <c r="E286" s="333" t="s">
        <v>457</v>
      </c>
      <c r="J286" s="201" t="s">
        <v>30</v>
      </c>
      <c r="K286" s="982" t="s">
        <v>460</v>
      </c>
      <c r="M286" s="270"/>
      <c r="N286" s="267"/>
    </row>
    <row r="287" spans="1:14" ht="16.8">
      <c r="A287" s="278"/>
      <c r="B287" s="88">
        <v>46296</v>
      </c>
      <c r="C287" s="201" t="s">
        <v>17</v>
      </c>
      <c r="D287" s="294" t="s">
        <v>461</v>
      </c>
      <c r="E287" s="333" t="s">
        <v>457</v>
      </c>
      <c r="J287" s="201" t="s">
        <v>30</v>
      </c>
      <c r="K287" s="983" t="s">
        <v>462</v>
      </c>
      <c r="L287" s="294" t="s">
        <v>463</v>
      </c>
      <c r="M287" s="270"/>
      <c r="N287" s="267"/>
    </row>
    <row r="288" spans="1:14" ht="16.8">
      <c r="A288" s="278"/>
      <c r="B288" s="88">
        <v>46296</v>
      </c>
      <c r="C288" s="201" t="s">
        <v>17</v>
      </c>
      <c r="D288" s="295" t="s">
        <v>461</v>
      </c>
      <c r="E288" s="333" t="s">
        <v>457</v>
      </c>
      <c r="I288" s="211" t="s">
        <v>464</v>
      </c>
      <c r="J288" s="201" t="s">
        <v>30</v>
      </c>
      <c r="K288" s="983" t="s">
        <v>465</v>
      </c>
      <c r="L288" s="294" t="s">
        <v>463</v>
      </c>
      <c r="M288" s="270"/>
      <c r="N288" s="267"/>
    </row>
    <row r="289" spans="1:14" ht="16.8">
      <c r="A289" s="278"/>
      <c r="B289" s="88">
        <v>46296</v>
      </c>
      <c r="C289" s="201" t="s">
        <v>17</v>
      </c>
      <c r="D289" s="295" t="s">
        <v>461</v>
      </c>
      <c r="E289" s="333" t="s">
        <v>457</v>
      </c>
      <c r="I289" s="211" t="s">
        <v>464</v>
      </c>
      <c r="J289" s="201" t="s">
        <v>30</v>
      </c>
      <c r="K289" s="983" t="s">
        <v>465</v>
      </c>
      <c r="L289" s="294" t="s">
        <v>463</v>
      </c>
      <c r="M289" s="270"/>
      <c r="N289" s="267"/>
    </row>
    <row r="290" spans="1:14" ht="16.8">
      <c r="A290" s="278"/>
      <c r="B290" s="88">
        <v>46296</v>
      </c>
      <c r="C290" s="201" t="s">
        <v>17</v>
      </c>
      <c r="D290" s="294" t="s">
        <v>466</v>
      </c>
      <c r="E290" s="333" t="s">
        <v>457</v>
      </c>
      <c r="I290" s="211" t="s">
        <v>141</v>
      </c>
      <c r="J290" s="201" t="s">
        <v>30</v>
      </c>
      <c r="K290" s="983" t="s">
        <v>467</v>
      </c>
      <c r="L290" s="294" t="s">
        <v>468</v>
      </c>
      <c r="M290" s="270"/>
      <c r="N290" s="267"/>
    </row>
    <row r="291" spans="1:14" ht="16.8">
      <c r="A291" s="278"/>
      <c r="B291" s="88">
        <v>46296</v>
      </c>
      <c r="C291" s="201" t="s">
        <v>17</v>
      </c>
      <c r="D291" s="294" t="s">
        <v>466</v>
      </c>
      <c r="E291" s="333" t="s">
        <v>457</v>
      </c>
      <c r="I291" s="211" t="s">
        <v>141</v>
      </c>
      <c r="J291" s="201" t="s">
        <v>30</v>
      </c>
      <c r="K291" s="984" t="s">
        <v>467</v>
      </c>
      <c r="L291" s="294" t="s">
        <v>463</v>
      </c>
      <c r="M291" s="270"/>
      <c r="N291" s="267"/>
    </row>
    <row r="292" spans="1:14" ht="16.8">
      <c r="A292" s="278"/>
      <c r="B292" s="88">
        <v>46296</v>
      </c>
      <c r="C292" s="201" t="s">
        <v>17</v>
      </c>
      <c r="D292" s="294" t="s">
        <v>469</v>
      </c>
      <c r="E292" s="333" t="s">
        <v>457</v>
      </c>
      <c r="J292" s="201" t="s">
        <v>30</v>
      </c>
      <c r="K292" s="983" t="s">
        <v>470</v>
      </c>
      <c r="L292" s="294" t="s">
        <v>471</v>
      </c>
      <c r="M292" s="270"/>
      <c r="N292" s="267"/>
    </row>
    <row r="293" spans="1:14" ht="16.8">
      <c r="A293" s="278"/>
      <c r="B293" s="88">
        <v>46296</v>
      </c>
      <c r="C293" s="201" t="s">
        <v>17</v>
      </c>
      <c r="D293" s="294" t="s">
        <v>472</v>
      </c>
      <c r="E293" s="333" t="s">
        <v>457</v>
      </c>
      <c r="J293" s="201" t="s">
        <v>30</v>
      </c>
      <c r="K293" s="983" t="s">
        <v>473</v>
      </c>
      <c r="L293" s="294" t="s">
        <v>474</v>
      </c>
      <c r="M293" s="270"/>
      <c r="N293" s="267"/>
    </row>
    <row r="294" spans="1:14" ht="16.8">
      <c r="A294" s="278"/>
      <c r="B294" s="88">
        <v>46296</v>
      </c>
      <c r="C294" s="201" t="s">
        <v>17</v>
      </c>
      <c r="D294" s="294" t="s">
        <v>475</v>
      </c>
      <c r="E294" s="333" t="s">
        <v>457</v>
      </c>
      <c r="J294" s="201" t="s">
        <v>30</v>
      </c>
      <c r="K294" s="983" t="s">
        <v>476</v>
      </c>
      <c r="L294" s="294" t="s">
        <v>477</v>
      </c>
      <c r="M294" s="270"/>
      <c r="N294" s="267"/>
    </row>
    <row r="295" spans="1:14" ht="16.8">
      <c r="A295" s="278"/>
      <c r="B295" s="88">
        <v>46296</v>
      </c>
      <c r="C295" s="201" t="s">
        <v>17</v>
      </c>
      <c r="D295" s="334" t="s">
        <v>478</v>
      </c>
      <c r="E295" s="333" t="s">
        <v>457</v>
      </c>
      <c r="J295" s="201" t="s">
        <v>30</v>
      </c>
      <c r="K295" s="983" t="s">
        <v>479</v>
      </c>
      <c r="L295" s="294" t="s">
        <v>480</v>
      </c>
      <c r="M295" s="270"/>
      <c r="N295" s="267"/>
    </row>
    <row r="296" spans="1:14" ht="16.8">
      <c r="A296" s="278"/>
      <c r="B296" s="88">
        <v>46296</v>
      </c>
      <c r="C296" s="201" t="s">
        <v>17</v>
      </c>
      <c r="D296" s="334" t="s">
        <v>481</v>
      </c>
      <c r="E296" s="333" t="s">
        <v>457</v>
      </c>
      <c r="J296" s="201" t="s">
        <v>30</v>
      </c>
      <c r="K296" s="983" t="s">
        <v>482</v>
      </c>
      <c r="L296" s="294" t="s">
        <v>483</v>
      </c>
      <c r="M296" s="270"/>
      <c r="N296" s="267"/>
    </row>
    <row r="297" spans="1:14" ht="16.8">
      <c r="A297" s="278"/>
      <c r="B297" s="88">
        <v>46296</v>
      </c>
      <c r="C297" s="201" t="s">
        <v>17</v>
      </c>
      <c r="D297" s="334" t="s">
        <v>484</v>
      </c>
      <c r="E297" s="333" t="s">
        <v>457</v>
      </c>
      <c r="J297" s="201" t="s">
        <v>30</v>
      </c>
      <c r="K297" s="983" t="s">
        <v>485</v>
      </c>
      <c r="L297" s="295" t="s">
        <v>486</v>
      </c>
      <c r="M297" s="270"/>
      <c r="N297" s="267"/>
    </row>
    <row r="298" spans="1:14" ht="16.8">
      <c r="A298" s="278"/>
      <c r="B298" s="88">
        <v>46296</v>
      </c>
      <c r="C298" s="201" t="s">
        <v>17</v>
      </c>
      <c r="D298" s="294" t="s">
        <v>487</v>
      </c>
      <c r="E298" s="333" t="s">
        <v>457</v>
      </c>
      <c r="J298" s="201" t="s">
        <v>30</v>
      </c>
      <c r="K298" s="983" t="s">
        <v>488</v>
      </c>
      <c r="L298" s="294" t="s">
        <v>489</v>
      </c>
      <c r="M298" s="270"/>
      <c r="N298" s="267"/>
    </row>
    <row r="299" spans="1:14" ht="16.8">
      <c r="A299" s="278"/>
      <c r="B299" s="88">
        <v>46296</v>
      </c>
      <c r="C299" s="201" t="s">
        <v>17</v>
      </c>
      <c r="D299" s="294" t="s">
        <v>490</v>
      </c>
      <c r="E299" s="333" t="s">
        <v>457</v>
      </c>
      <c r="J299" s="201" t="s">
        <v>30</v>
      </c>
      <c r="K299" s="983" t="s">
        <v>491</v>
      </c>
      <c r="L299" s="294" t="s">
        <v>492</v>
      </c>
      <c r="M299" s="270"/>
      <c r="N299" s="267"/>
    </row>
    <row r="300" spans="1:14" ht="16.8">
      <c r="A300" s="278"/>
      <c r="B300" s="88">
        <v>46296</v>
      </c>
      <c r="C300" s="201" t="s">
        <v>17</v>
      </c>
      <c r="D300" s="294" t="s">
        <v>490</v>
      </c>
      <c r="E300" s="333" t="s">
        <v>457</v>
      </c>
      <c r="J300" s="201" t="s">
        <v>30</v>
      </c>
      <c r="K300" s="983" t="s">
        <v>493</v>
      </c>
      <c r="L300" s="294" t="s">
        <v>492</v>
      </c>
      <c r="M300" s="270"/>
      <c r="N300" s="267"/>
    </row>
    <row r="301" spans="1:14" ht="16.8">
      <c r="A301" s="278"/>
      <c r="B301" s="88">
        <v>46296</v>
      </c>
      <c r="C301" s="201" t="s">
        <v>17</v>
      </c>
      <c r="D301" s="335" t="s">
        <v>494</v>
      </c>
      <c r="E301" s="333" t="s">
        <v>457</v>
      </c>
      <c r="I301" s="211" t="s">
        <v>464</v>
      </c>
      <c r="J301" s="201" t="s">
        <v>30</v>
      </c>
      <c r="K301" s="983" t="s">
        <v>495</v>
      </c>
      <c r="L301" s="294" t="s">
        <v>496</v>
      </c>
      <c r="M301" s="270"/>
      <c r="N301" s="267"/>
    </row>
    <row r="302" spans="1:14" ht="16.8">
      <c r="A302" s="278"/>
      <c r="B302" s="88">
        <v>46296</v>
      </c>
      <c r="C302" s="201" t="s">
        <v>17</v>
      </c>
      <c r="D302" s="335" t="s">
        <v>494</v>
      </c>
      <c r="E302" s="333" t="s">
        <v>457</v>
      </c>
      <c r="I302" s="211" t="s">
        <v>464</v>
      </c>
      <c r="J302" s="201" t="s">
        <v>30</v>
      </c>
      <c r="K302" s="983" t="s">
        <v>495</v>
      </c>
      <c r="L302" s="294" t="s">
        <v>496</v>
      </c>
      <c r="M302" s="270"/>
      <c r="N302" s="267"/>
    </row>
    <row r="303" spans="1:14" ht="16.8">
      <c r="A303" s="278"/>
      <c r="B303" s="88">
        <v>46296</v>
      </c>
      <c r="C303" s="201" t="s">
        <v>17</v>
      </c>
      <c r="D303" s="335" t="s">
        <v>497</v>
      </c>
      <c r="E303" s="333" t="s">
        <v>457</v>
      </c>
      <c r="J303" s="201" t="s">
        <v>30</v>
      </c>
      <c r="K303" s="983" t="s">
        <v>498</v>
      </c>
      <c r="L303" s="294" t="s">
        <v>499</v>
      </c>
      <c r="M303" s="270"/>
      <c r="N303" s="267"/>
    </row>
    <row r="304" spans="1:14" ht="16.8">
      <c r="A304" s="278"/>
      <c r="B304" s="88">
        <v>46296</v>
      </c>
      <c r="C304" s="201" t="s">
        <v>17</v>
      </c>
      <c r="D304" s="294" t="s">
        <v>500</v>
      </c>
      <c r="E304" s="333" t="s">
        <v>457</v>
      </c>
      <c r="J304" s="201" t="s">
        <v>30</v>
      </c>
      <c r="K304" s="983" t="s">
        <v>501</v>
      </c>
      <c r="L304" s="294" t="s">
        <v>502</v>
      </c>
      <c r="M304" s="270"/>
      <c r="N304" s="267"/>
    </row>
    <row r="305" spans="1:14" ht="16.8">
      <c r="A305" s="278"/>
      <c r="B305" s="88">
        <v>46296</v>
      </c>
      <c r="C305" s="201" t="s">
        <v>17</v>
      </c>
      <c r="D305" s="294" t="s">
        <v>503</v>
      </c>
      <c r="E305" s="333" t="s">
        <v>457</v>
      </c>
      <c r="J305" s="201" t="s">
        <v>30</v>
      </c>
      <c r="K305" s="983" t="s">
        <v>504</v>
      </c>
      <c r="L305" s="294" t="s">
        <v>505</v>
      </c>
      <c r="M305" s="270"/>
      <c r="N305" s="267"/>
    </row>
    <row r="306" spans="1:14" ht="16.8">
      <c r="A306" s="278"/>
      <c r="B306" s="88">
        <v>46296</v>
      </c>
      <c r="C306" s="201" t="s">
        <v>17</v>
      </c>
      <c r="D306" s="294" t="s">
        <v>506</v>
      </c>
      <c r="E306" s="333" t="s">
        <v>457</v>
      </c>
      <c r="J306" s="201" t="s">
        <v>30</v>
      </c>
      <c r="K306" s="984" t="s">
        <v>507</v>
      </c>
      <c r="L306" s="294" t="s">
        <v>508</v>
      </c>
      <c r="M306" s="270"/>
      <c r="N306" s="267"/>
    </row>
    <row r="307" spans="1:14" ht="16.8">
      <c r="A307" s="278"/>
      <c r="B307" s="88">
        <v>46296</v>
      </c>
      <c r="C307" s="201" t="s">
        <v>17</v>
      </c>
      <c r="D307" s="295" t="s">
        <v>509</v>
      </c>
      <c r="E307" s="333" t="s">
        <v>457</v>
      </c>
      <c r="J307" s="201" t="s">
        <v>30</v>
      </c>
      <c r="K307" s="983" t="s">
        <v>510</v>
      </c>
      <c r="L307" s="294" t="s">
        <v>511</v>
      </c>
      <c r="M307" s="270"/>
      <c r="N307" s="267"/>
    </row>
    <row r="308" spans="1:14" ht="16.8">
      <c r="A308" s="278"/>
      <c r="B308" s="88">
        <v>46296</v>
      </c>
      <c r="C308" s="201" t="s">
        <v>17</v>
      </c>
      <c r="D308" s="334" t="s">
        <v>512</v>
      </c>
      <c r="E308" s="333" t="s">
        <v>457</v>
      </c>
      <c r="J308" s="201" t="s">
        <v>30</v>
      </c>
      <c r="K308" s="983" t="s">
        <v>513</v>
      </c>
      <c r="L308" s="294" t="s">
        <v>514</v>
      </c>
      <c r="M308" s="270"/>
      <c r="N308" s="267"/>
    </row>
    <row r="309" spans="1:14" ht="16.8">
      <c r="A309" s="278"/>
      <c r="B309" s="88">
        <v>46296</v>
      </c>
      <c r="C309" s="201" t="s">
        <v>17</v>
      </c>
      <c r="D309" s="334" t="s">
        <v>515</v>
      </c>
      <c r="E309" s="333" t="s">
        <v>457</v>
      </c>
      <c r="J309" s="201" t="s">
        <v>30</v>
      </c>
      <c r="K309" s="983" t="s">
        <v>516</v>
      </c>
      <c r="L309" s="294" t="s">
        <v>517</v>
      </c>
      <c r="M309" s="270"/>
      <c r="N309" s="267"/>
    </row>
    <row r="310" spans="1:14" ht="16.8">
      <c r="A310" s="336"/>
      <c r="B310" s="88">
        <v>46296</v>
      </c>
      <c r="C310" s="201" t="s">
        <v>17</v>
      </c>
      <c r="D310" s="294" t="s">
        <v>518</v>
      </c>
      <c r="E310" s="333" t="s">
        <v>457</v>
      </c>
      <c r="J310" s="201" t="s">
        <v>30</v>
      </c>
      <c r="K310" s="983" t="s">
        <v>519</v>
      </c>
      <c r="L310" s="294" t="s">
        <v>520</v>
      </c>
      <c r="M310" s="270"/>
      <c r="N310" s="267"/>
    </row>
    <row r="311" spans="1:14" ht="16.8">
      <c r="A311" s="336"/>
      <c r="B311" s="88">
        <v>46296</v>
      </c>
      <c r="C311" s="201" t="s">
        <v>17</v>
      </c>
      <c r="D311" s="335" t="s">
        <v>521</v>
      </c>
      <c r="E311" s="333" t="s">
        <v>457</v>
      </c>
      <c r="I311" s="211" t="s">
        <v>141</v>
      </c>
      <c r="J311" s="201" t="s">
        <v>30</v>
      </c>
      <c r="K311" s="983" t="s">
        <v>522</v>
      </c>
      <c r="L311" s="294" t="s">
        <v>523</v>
      </c>
      <c r="M311" s="270"/>
      <c r="N311" s="267"/>
    </row>
    <row r="312" spans="1:14" ht="16.8">
      <c r="A312" s="336"/>
      <c r="B312" s="88">
        <v>46296</v>
      </c>
      <c r="C312" s="201" t="s">
        <v>17</v>
      </c>
      <c r="D312" s="335" t="s">
        <v>521</v>
      </c>
      <c r="E312" s="333" t="s">
        <v>457</v>
      </c>
      <c r="I312" s="211" t="s">
        <v>141</v>
      </c>
      <c r="J312" s="201" t="s">
        <v>30</v>
      </c>
      <c r="K312" s="983" t="s">
        <v>522</v>
      </c>
      <c r="L312" s="294" t="s">
        <v>523</v>
      </c>
      <c r="M312" s="270"/>
      <c r="N312" s="267"/>
    </row>
    <row r="313" spans="1:14" ht="16.8">
      <c r="A313" s="336"/>
      <c r="B313" s="88">
        <v>46296</v>
      </c>
      <c r="C313" s="201" t="s">
        <v>17</v>
      </c>
      <c r="D313" s="334" t="s">
        <v>524</v>
      </c>
      <c r="E313" s="333" t="s">
        <v>457</v>
      </c>
      <c r="J313" s="201" t="s">
        <v>30</v>
      </c>
      <c r="K313" s="983" t="s">
        <v>525</v>
      </c>
      <c r="L313" s="294" t="s">
        <v>526</v>
      </c>
      <c r="M313" s="270"/>
      <c r="N313" s="267"/>
    </row>
    <row r="314" spans="1:14" ht="16.8">
      <c r="A314" s="336"/>
      <c r="B314" s="88">
        <v>46296</v>
      </c>
      <c r="C314" s="201" t="s">
        <v>17</v>
      </c>
      <c r="D314" s="335" t="s">
        <v>527</v>
      </c>
      <c r="E314" s="333" t="s">
        <v>457</v>
      </c>
      <c r="J314" s="201" t="s">
        <v>30</v>
      </c>
      <c r="K314" s="983" t="s">
        <v>528</v>
      </c>
      <c r="L314" s="294" t="s">
        <v>529</v>
      </c>
      <c r="M314" s="270"/>
      <c r="N314" s="267"/>
    </row>
    <row r="315" spans="1:14" ht="16.8">
      <c r="A315" s="278"/>
      <c r="B315" s="88">
        <v>46296</v>
      </c>
      <c r="C315" s="201" t="s">
        <v>17</v>
      </c>
      <c r="D315" s="295" t="s">
        <v>530</v>
      </c>
      <c r="E315" s="333" t="s">
        <v>457</v>
      </c>
      <c r="J315" s="201" t="s">
        <v>30</v>
      </c>
      <c r="K315" s="983" t="s">
        <v>531</v>
      </c>
      <c r="L315" s="294" t="s">
        <v>532</v>
      </c>
      <c r="M315" s="270"/>
      <c r="N315" s="267"/>
    </row>
    <row r="316" spans="1:14" ht="16.8">
      <c r="A316" s="278"/>
      <c r="B316" s="88">
        <v>46296</v>
      </c>
      <c r="C316" s="201" t="s">
        <v>17</v>
      </c>
      <c r="D316" s="294" t="s">
        <v>533</v>
      </c>
      <c r="E316" s="333" t="s">
        <v>457</v>
      </c>
      <c r="J316" s="201" t="s">
        <v>30</v>
      </c>
      <c r="K316" s="983" t="s">
        <v>534</v>
      </c>
      <c r="L316" s="294" t="s">
        <v>535</v>
      </c>
      <c r="M316" s="270"/>
      <c r="N316" s="267"/>
    </row>
    <row r="317" spans="1:14" ht="16.8">
      <c r="A317" s="278"/>
      <c r="B317" s="88">
        <v>46296</v>
      </c>
      <c r="C317" s="201" t="s">
        <v>17</v>
      </c>
      <c r="D317" s="335" t="s">
        <v>536</v>
      </c>
      <c r="E317" s="333" t="s">
        <v>457</v>
      </c>
      <c r="J317" s="201" t="s">
        <v>30</v>
      </c>
      <c r="K317" s="983" t="s">
        <v>537</v>
      </c>
      <c r="L317" s="294" t="s">
        <v>538</v>
      </c>
      <c r="M317" s="270"/>
      <c r="N317" s="267"/>
    </row>
    <row r="318" spans="1:14" ht="16.8">
      <c r="A318" s="278"/>
      <c r="B318" s="88">
        <v>46296</v>
      </c>
      <c r="C318" s="201" t="s">
        <v>17</v>
      </c>
      <c r="D318" s="294" t="s">
        <v>539</v>
      </c>
      <c r="E318" s="333" t="s">
        <v>457</v>
      </c>
      <c r="J318" s="201" t="s">
        <v>30</v>
      </c>
      <c r="K318" s="984" t="s">
        <v>540</v>
      </c>
      <c r="L318" s="294" t="s">
        <v>541</v>
      </c>
      <c r="M318" s="270"/>
      <c r="N318" s="267"/>
    </row>
    <row r="319" spans="1:14" ht="16.8">
      <c r="A319" s="278"/>
      <c r="B319" s="88">
        <v>46296</v>
      </c>
      <c r="C319" s="201" t="s">
        <v>17</v>
      </c>
      <c r="D319" s="294" t="s">
        <v>542</v>
      </c>
      <c r="E319" s="333" t="s">
        <v>457</v>
      </c>
      <c r="J319" s="201" t="s">
        <v>30</v>
      </c>
      <c r="K319" s="983" t="s">
        <v>543</v>
      </c>
      <c r="L319" s="294" t="s">
        <v>544</v>
      </c>
      <c r="M319" s="270"/>
      <c r="N319" s="267"/>
    </row>
    <row r="320" spans="1:14" ht="16.8">
      <c r="A320" s="278"/>
      <c r="B320" s="88">
        <v>46296</v>
      </c>
      <c r="C320" s="201" t="s">
        <v>17</v>
      </c>
      <c r="D320" s="294" t="s">
        <v>545</v>
      </c>
      <c r="E320" s="333" t="s">
        <v>457</v>
      </c>
      <c r="J320" s="201" t="s">
        <v>30</v>
      </c>
      <c r="K320" s="983" t="s">
        <v>546</v>
      </c>
      <c r="L320" s="294" t="s">
        <v>547</v>
      </c>
      <c r="M320" s="270"/>
      <c r="N320" s="267"/>
    </row>
    <row r="321" spans="1:14" ht="15.6">
      <c r="A321" s="278"/>
      <c r="B321" s="337">
        <v>46296</v>
      </c>
      <c r="C321" s="338" t="s">
        <v>11</v>
      </c>
      <c r="D321" s="985" t="s">
        <v>548</v>
      </c>
      <c r="E321" s="339" t="s">
        <v>549</v>
      </c>
      <c r="F321" s="339"/>
      <c r="G321" s="339"/>
      <c r="H321" s="338"/>
      <c r="I321" s="338"/>
      <c r="J321" s="338"/>
      <c r="K321" s="340"/>
      <c r="L321" s="201"/>
      <c r="M321" s="270"/>
      <c r="N321" s="267"/>
    </row>
    <row r="322" spans="1:14" ht="16.2">
      <c r="A322" s="278"/>
      <c r="B322" s="337">
        <v>46296</v>
      </c>
      <c r="C322" s="338" t="s">
        <v>17</v>
      </c>
      <c r="D322" s="338" t="s">
        <v>550</v>
      </c>
      <c r="E322" s="339" t="s">
        <v>549</v>
      </c>
      <c r="F322" s="339"/>
      <c r="G322" s="339"/>
      <c r="H322" s="338"/>
      <c r="I322" s="338"/>
      <c r="J322" s="338"/>
      <c r="K322" s="341">
        <v>20260911962118</v>
      </c>
      <c r="L322" s="201"/>
      <c r="M322" s="270"/>
      <c r="N322" s="267"/>
    </row>
    <row r="323" spans="1:14" ht="16.8">
      <c r="A323" s="278"/>
      <c r="B323" s="337">
        <v>46296</v>
      </c>
      <c r="C323" s="338" t="s">
        <v>17</v>
      </c>
      <c r="D323" s="338" t="s">
        <v>551</v>
      </c>
      <c r="E323" s="339" t="s">
        <v>549</v>
      </c>
      <c r="F323" s="339"/>
      <c r="G323" s="339"/>
      <c r="H323" s="338"/>
      <c r="I323" s="338"/>
      <c r="J323" s="338"/>
      <c r="K323" s="342">
        <v>20260811936165</v>
      </c>
      <c r="L323" s="201"/>
      <c r="M323" s="270"/>
      <c r="N323" s="267"/>
    </row>
    <row r="324" spans="1:14" ht="16.2">
      <c r="A324" s="278"/>
      <c r="B324" s="337">
        <v>46296</v>
      </c>
      <c r="C324" s="338" t="s">
        <v>17</v>
      </c>
      <c r="D324" s="338" t="s">
        <v>552</v>
      </c>
      <c r="E324" s="339" t="s">
        <v>549</v>
      </c>
      <c r="F324" s="339"/>
      <c r="G324" s="339"/>
      <c r="H324" s="338"/>
      <c r="I324" s="338"/>
      <c r="J324" s="338"/>
      <c r="K324" s="341">
        <v>20260911981778</v>
      </c>
      <c r="L324" s="201"/>
      <c r="M324" s="270"/>
      <c r="N324" s="267"/>
    </row>
    <row r="325" spans="1:14" ht="16.8">
      <c r="A325" s="278"/>
      <c r="B325" s="337">
        <v>46296</v>
      </c>
      <c r="C325" s="338" t="s">
        <v>17</v>
      </c>
      <c r="D325" s="338" t="s">
        <v>553</v>
      </c>
      <c r="E325" s="339" t="s">
        <v>549</v>
      </c>
      <c r="F325" s="343"/>
      <c r="G325" s="343"/>
      <c r="H325" s="338"/>
      <c r="I325" s="338"/>
      <c r="J325" s="338"/>
      <c r="K325" s="342">
        <v>20260912136476</v>
      </c>
      <c r="L325" s="201"/>
      <c r="M325" s="270"/>
      <c r="N325" s="267"/>
    </row>
    <row r="326" spans="1:14" ht="16.2">
      <c r="A326" s="278"/>
      <c r="B326" s="337">
        <v>46296</v>
      </c>
      <c r="C326" s="338" t="s">
        <v>17</v>
      </c>
      <c r="D326" s="338" t="s">
        <v>554</v>
      </c>
      <c r="E326" s="339" t="s">
        <v>549</v>
      </c>
      <c r="F326" s="343"/>
      <c r="G326" s="343"/>
      <c r="H326" s="338"/>
      <c r="I326" s="338"/>
      <c r="J326" s="338"/>
      <c r="K326" s="341">
        <v>20261012146691</v>
      </c>
      <c r="L326" s="201"/>
      <c r="M326" s="270"/>
      <c r="N326" s="267"/>
    </row>
    <row r="327" spans="1:14" ht="16.2">
      <c r="A327" s="278"/>
      <c r="B327" s="337">
        <v>46296</v>
      </c>
      <c r="C327" s="338" t="s">
        <v>17</v>
      </c>
      <c r="D327" s="338" t="s">
        <v>555</v>
      </c>
      <c r="E327" s="339" t="s">
        <v>549</v>
      </c>
      <c r="F327" s="343"/>
      <c r="G327" s="343"/>
      <c r="H327" s="338"/>
      <c r="I327" s="338"/>
      <c r="J327" s="338"/>
      <c r="K327" s="341">
        <v>20260912145916</v>
      </c>
      <c r="L327" s="201"/>
      <c r="M327" s="270"/>
      <c r="N327" s="267"/>
    </row>
    <row r="328" spans="1:14" ht="16.2">
      <c r="A328" s="278"/>
      <c r="B328" s="337">
        <v>46296</v>
      </c>
      <c r="C328" s="338" t="s">
        <v>17</v>
      </c>
      <c r="D328" s="338" t="s">
        <v>556</v>
      </c>
      <c r="E328" s="339" t="s">
        <v>549</v>
      </c>
      <c r="F328" s="343"/>
      <c r="G328" s="343"/>
      <c r="H328" s="338"/>
      <c r="I328" s="338"/>
      <c r="J328" s="338"/>
      <c r="K328" s="341">
        <v>20261012150907</v>
      </c>
      <c r="L328" s="201"/>
      <c r="M328" s="270"/>
      <c r="N328" s="267"/>
    </row>
    <row r="329" spans="1:14" ht="16.2">
      <c r="A329" s="278"/>
      <c r="B329" s="337">
        <v>46296</v>
      </c>
      <c r="C329" s="338" t="s">
        <v>17</v>
      </c>
      <c r="D329" s="338" t="s">
        <v>557</v>
      </c>
      <c r="E329" s="339" t="s">
        <v>549</v>
      </c>
      <c r="F329" s="343"/>
      <c r="G329" s="343"/>
      <c r="H329" s="338"/>
      <c r="I329" s="338"/>
      <c r="J329" s="338"/>
      <c r="K329" s="341">
        <v>20261012146340</v>
      </c>
      <c r="L329" s="201"/>
      <c r="M329" s="270"/>
      <c r="N329" s="267"/>
    </row>
    <row r="330" spans="1:14" ht="16.2">
      <c r="A330" s="278"/>
      <c r="B330" s="337">
        <v>46296</v>
      </c>
      <c r="C330" s="338" t="s">
        <v>17</v>
      </c>
      <c r="D330" s="338" t="s">
        <v>558</v>
      </c>
      <c r="E330" s="339" t="s">
        <v>549</v>
      </c>
      <c r="F330" s="343"/>
      <c r="G330" s="343"/>
      <c r="H330" s="338"/>
      <c r="I330" s="338"/>
      <c r="J330" s="338"/>
      <c r="K330" s="341">
        <v>20260912115719</v>
      </c>
      <c r="L330" s="201"/>
      <c r="M330" s="270"/>
      <c r="N330" s="267"/>
    </row>
    <row r="331" spans="1:14" ht="16.2">
      <c r="A331" s="278"/>
      <c r="B331" s="337">
        <v>46296</v>
      </c>
      <c r="C331" s="338" t="s">
        <v>17</v>
      </c>
      <c r="D331" s="338" t="s">
        <v>558</v>
      </c>
      <c r="E331" s="339" t="s">
        <v>549</v>
      </c>
      <c r="F331" s="343"/>
      <c r="G331" s="343"/>
      <c r="H331" s="338"/>
      <c r="I331" s="338"/>
      <c r="J331" s="338"/>
      <c r="K331" s="341">
        <v>20260912115719</v>
      </c>
      <c r="L331" s="201"/>
      <c r="M331" s="270"/>
      <c r="N331" s="267"/>
    </row>
    <row r="332" spans="1:14" ht="16.2">
      <c r="A332" s="278"/>
      <c r="B332" s="337">
        <v>46296</v>
      </c>
      <c r="C332" s="338" t="s">
        <v>17</v>
      </c>
      <c r="D332" s="338" t="s">
        <v>559</v>
      </c>
      <c r="E332" s="339" t="s">
        <v>549</v>
      </c>
      <c r="F332" s="343"/>
      <c r="G332" s="343"/>
      <c r="H332" s="338"/>
      <c r="I332" s="338"/>
      <c r="J332" s="338"/>
      <c r="K332" s="341">
        <v>20260912071830</v>
      </c>
      <c r="L332" s="201"/>
      <c r="M332" s="270"/>
      <c r="N332" s="267"/>
    </row>
    <row r="333" spans="1:14" ht="16.2">
      <c r="A333" s="278"/>
      <c r="B333" s="337">
        <v>46296</v>
      </c>
      <c r="C333" s="338" t="s">
        <v>17</v>
      </c>
      <c r="D333" s="338" t="s">
        <v>560</v>
      </c>
      <c r="E333" s="339" t="s">
        <v>549</v>
      </c>
      <c r="F333" s="343"/>
      <c r="G333" s="343"/>
      <c r="H333" s="338"/>
      <c r="I333" s="338"/>
      <c r="J333" s="338"/>
      <c r="K333" s="341">
        <v>20261012147586</v>
      </c>
      <c r="L333" s="201"/>
      <c r="M333" s="270"/>
      <c r="N333" s="267"/>
    </row>
    <row r="334" spans="1:14" ht="16.2">
      <c r="A334" s="278"/>
      <c r="B334" s="337">
        <v>46296</v>
      </c>
      <c r="C334" s="338" t="s">
        <v>17</v>
      </c>
      <c r="D334" s="338" t="s">
        <v>560</v>
      </c>
      <c r="E334" s="339" t="s">
        <v>549</v>
      </c>
      <c r="F334" s="343"/>
      <c r="G334" s="343"/>
      <c r="H334" s="338"/>
      <c r="I334" s="338"/>
      <c r="J334" s="338"/>
      <c r="K334" s="341">
        <v>20261012147591</v>
      </c>
      <c r="L334" s="201"/>
      <c r="M334" s="270"/>
      <c r="N334" s="267"/>
    </row>
    <row r="335" spans="1:14" ht="16.2">
      <c r="A335" s="278"/>
      <c r="B335" s="337">
        <v>46296</v>
      </c>
      <c r="C335" s="338" t="s">
        <v>17</v>
      </c>
      <c r="D335" s="338" t="s">
        <v>561</v>
      </c>
      <c r="E335" s="339" t="s">
        <v>549</v>
      </c>
      <c r="F335" s="343"/>
      <c r="G335" s="343"/>
      <c r="H335" s="338"/>
      <c r="I335" s="338"/>
      <c r="J335" s="338"/>
      <c r="K335" s="341">
        <v>20261012147701</v>
      </c>
      <c r="L335" s="201"/>
      <c r="M335" s="270"/>
      <c r="N335" s="267"/>
    </row>
    <row r="336" spans="1:14" ht="16.2">
      <c r="A336" s="278"/>
      <c r="B336" s="337">
        <v>46296</v>
      </c>
      <c r="C336" s="338" t="s">
        <v>17</v>
      </c>
      <c r="D336" s="338" t="s">
        <v>562</v>
      </c>
      <c r="E336" s="339" t="s">
        <v>549</v>
      </c>
      <c r="F336" s="343"/>
      <c r="G336" s="343"/>
      <c r="H336" s="338"/>
      <c r="I336" s="338"/>
      <c r="J336" s="338"/>
      <c r="K336" s="341">
        <v>20260912135072</v>
      </c>
      <c r="L336" s="201"/>
      <c r="M336" s="270"/>
      <c r="N336" s="267"/>
    </row>
    <row r="337" spans="1:14" ht="16.2">
      <c r="A337" s="278"/>
      <c r="B337" s="337">
        <v>46296</v>
      </c>
      <c r="C337" s="338" t="s">
        <v>17</v>
      </c>
      <c r="D337" s="338" t="s">
        <v>563</v>
      </c>
      <c r="E337" s="339" t="s">
        <v>549</v>
      </c>
      <c r="F337" s="343"/>
      <c r="G337" s="343"/>
      <c r="H337" s="338"/>
      <c r="I337" s="338"/>
      <c r="J337" s="338"/>
      <c r="K337" s="341">
        <v>20261012146905</v>
      </c>
      <c r="L337" s="201"/>
      <c r="M337" s="270"/>
      <c r="N337" s="267"/>
    </row>
    <row r="338" spans="1:14" ht="16.2">
      <c r="A338" s="278"/>
      <c r="B338" s="337">
        <v>46296</v>
      </c>
      <c r="C338" s="338" t="s">
        <v>17</v>
      </c>
      <c r="D338" s="338" t="s">
        <v>564</v>
      </c>
      <c r="E338" s="339" t="s">
        <v>549</v>
      </c>
      <c r="F338" s="343"/>
      <c r="G338" s="343"/>
      <c r="H338" s="338"/>
      <c r="I338" s="338"/>
      <c r="J338" s="338"/>
      <c r="K338" s="341">
        <v>20260911979387</v>
      </c>
      <c r="L338" s="201"/>
      <c r="M338" s="270"/>
      <c r="N338" s="267"/>
    </row>
    <row r="339" spans="1:14" ht="16.8">
      <c r="A339" s="278"/>
      <c r="B339" s="337">
        <v>46296</v>
      </c>
      <c r="C339" s="338" t="s">
        <v>17</v>
      </c>
      <c r="D339" s="338" t="s">
        <v>564</v>
      </c>
      <c r="E339" s="339" t="s">
        <v>549</v>
      </c>
      <c r="F339" s="343"/>
      <c r="G339" s="343"/>
      <c r="H339" s="338"/>
      <c r="I339" s="338"/>
      <c r="J339" s="338"/>
      <c r="K339" s="341">
        <v>20260911979387</v>
      </c>
      <c r="L339" s="294"/>
      <c r="M339" s="270"/>
      <c r="N339" s="267"/>
    </row>
    <row r="340" spans="1:14" ht="16.8">
      <c r="A340" s="278"/>
      <c r="B340" s="337">
        <v>46296</v>
      </c>
      <c r="C340" s="338" t="s">
        <v>17</v>
      </c>
      <c r="D340" s="338" t="s">
        <v>565</v>
      </c>
      <c r="E340" s="339" t="s">
        <v>549</v>
      </c>
      <c r="F340" s="343"/>
      <c r="G340" s="343"/>
      <c r="H340" s="338"/>
      <c r="I340" s="338"/>
      <c r="J340" s="338"/>
      <c r="K340" s="341">
        <v>20260911972725</v>
      </c>
      <c r="L340" s="294"/>
      <c r="M340" s="270"/>
      <c r="N340" s="267"/>
    </row>
    <row r="341" spans="1:14" ht="16.8">
      <c r="A341" s="278"/>
      <c r="B341" s="337">
        <v>46296</v>
      </c>
      <c r="C341" s="338" t="s">
        <v>17</v>
      </c>
      <c r="D341" s="338" t="s">
        <v>566</v>
      </c>
      <c r="E341" s="339" t="s">
        <v>549</v>
      </c>
      <c r="F341" s="343"/>
      <c r="G341" s="343"/>
      <c r="H341" s="338"/>
      <c r="I341" s="338"/>
      <c r="J341" s="338"/>
      <c r="K341" s="341">
        <v>20261012151429</v>
      </c>
      <c r="L341" s="294"/>
      <c r="M341" s="270"/>
      <c r="N341" s="267"/>
    </row>
    <row r="342" spans="1:14" ht="16.8">
      <c r="A342" s="278"/>
      <c r="B342" s="337">
        <v>46296</v>
      </c>
      <c r="C342" s="338" t="s">
        <v>17</v>
      </c>
      <c r="D342" s="338" t="s">
        <v>567</v>
      </c>
      <c r="E342" s="339" t="s">
        <v>549</v>
      </c>
      <c r="F342" s="343"/>
      <c r="G342" s="343"/>
      <c r="H342" s="338"/>
      <c r="I342" s="338"/>
      <c r="J342" s="338"/>
      <c r="K342" s="341">
        <v>20261012147159</v>
      </c>
      <c r="L342" s="294"/>
      <c r="M342" s="270"/>
      <c r="N342" s="267"/>
    </row>
    <row r="343" spans="1:14" ht="16.8">
      <c r="A343" s="278"/>
      <c r="B343" s="337">
        <v>46296</v>
      </c>
      <c r="C343" s="338" t="s">
        <v>17</v>
      </c>
      <c r="D343" s="338" t="s">
        <v>568</v>
      </c>
      <c r="E343" s="339" t="s">
        <v>549</v>
      </c>
      <c r="F343" s="343"/>
      <c r="G343" s="343"/>
      <c r="H343" s="338"/>
      <c r="I343" s="338"/>
      <c r="J343" s="338"/>
      <c r="K343" s="341">
        <v>20260811898435</v>
      </c>
      <c r="L343" s="294"/>
      <c r="M343" s="270"/>
      <c r="N343" s="267"/>
    </row>
    <row r="344" spans="1:14" ht="16.8">
      <c r="A344" s="278"/>
      <c r="B344" s="337">
        <v>46296</v>
      </c>
      <c r="C344" s="338" t="s">
        <v>17</v>
      </c>
      <c r="D344" s="338" t="s">
        <v>569</v>
      </c>
      <c r="E344" s="339" t="s">
        <v>549</v>
      </c>
      <c r="F344" s="343"/>
      <c r="G344" s="343"/>
      <c r="H344" s="338"/>
      <c r="I344" s="338"/>
      <c r="J344" s="338"/>
      <c r="K344" s="341">
        <v>20260911984520</v>
      </c>
      <c r="L344" s="294"/>
      <c r="M344" s="270"/>
      <c r="N344" s="267"/>
    </row>
    <row r="345" spans="1:14" ht="16.8">
      <c r="A345" s="278"/>
      <c r="B345" s="337">
        <v>46296</v>
      </c>
      <c r="C345" s="338" t="s">
        <v>17</v>
      </c>
      <c r="D345" s="338" t="s">
        <v>570</v>
      </c>
      <c r="E345" s="339" t="s">
        <v>549</v>
      </c>
      <c r="F345" s="343"/>
      <c r="G345" s="343"/>
      <c r="H345" s="338"/>
      <c r="I345" s="338"/>
      <c r="J345" s="338"/>
      <c r="K345" s="341">
        <v>20260911993547</v>
      </c>
      <c r="L345" s="294"/>
      <c r="M345" s="270"/>
      <c r="N345" s="267"/>
    </row>
    <row r="346" spans="1:14" ht="16.8">
      <c r="A346" s="278"/>
      <c r="B346" s="337">
        <v>46296</v>
      </c>
      <c r="C346" s="338" t="s">
        <v>17</v>
      </c>
      <c r="D346" s="338" t="s">
        <v>571</v>
      </c>
      <c r="E346" s="339" t="s">
        <v>549</v>
      </c>
      <c r="F346" s="343"/>
      <c r="G346" s="343"/>
      <c r="H346" s="338"/>
      <c r="I346" s="338"/>
      <c r="J346" s="338"/>
      <c r="K346" s="341">
        <v>20260912082873</v>
      </c>
      <c r="L346" s="294"/>
      <c r="M346" s="270"/>
      <c r="N346" s="267"/>
    </row>
    <row r="347" spans="1:14" ht="16.8">
      <c r="A347" s="278"/>
      <c r="B347" s="337">
        <v>46296</v>
      </c>
      <c r="C347" s="338" t="s">
        <v>17</v>
      </c>
      <c r="D347" s="338" t="s">
        <v>572</v>
      </c>
      <c r="E347" s="339" t="s">
        <v>549</v>
      </c>
      <c r="F347" s="343"/>
      <c r="G347" s="343"/>
      <c r="H347" s="338"/>
      <c r="I347" s="338"/>
      <c r="J347" s="338"/>
      <c r="K347" s="341">
        <v>20260912143950</v>
      </c>
      <c r="L347" s="294"/>
      <c r="M347" s="270"/>
      <c r="N347" s="267"/>
    </row>
    <row r="348" spans="1:14" ht="16.8">
      <c r="A348" s="278"/>
      <c r="B348" s="337">
        <v>46296</v>
      </c>
      <c r="C348" s="338" t="s">
        <v>17</v>
      </c>
      <c r="D348" s="338" t="s">
        <v>372</v>
      </c>
      <c r="E348" s="339" t="s">
        <v>549</v>
      </c>
      <c r="F348" s="343"/>
      <c r="G348" s="343"/>
      <c r="H348" s="338"/>
      <c r="I348" s="338"/>
      <c r="J348" s="338"/>
      <c r="K348" s="341">
        <v>20260811896956</v>
      </c>
      <c r="L348" s="294"/>
      <c r="M348" s="270"/>
      <c r="N348" s="267"/>
    </row>
    <row r="349" spans="1:14" ht="16.8">
      <c r="A349" s="278"/>
      <c r="B349" s="337">
        <v>46296</v>
      </c>
      <c r="C349" s="338" t="s">
        <v>17</v>
      </c>
      <c r="D349" s="338" t="s">
        <v>573</v>
      </c>
      <c r="E349" s="339" t="s">
        <v>549</v>
      </c>
      <c r="F349" s="343"/>
      <c r="G349" s="343"/>
      <c r="H349" s="338"/>
      <c r="I349" s="338"/>
      <c r="J349" s="338"/>
      <c r="K349" s="341">
        <v>20260811783585</v>
      </c>
      <c r="L349" s="294"/>
      <c r="M349" s="270"/>
      <c r="N349" s="267"/>
    </row>
    <row r="350" spans="1:14" ht="16.8">
      <c r="A350" s="278"/>
      <c r="B350" s="57">
        <v>46296</v>
      </c>
      <c r="C350" s="57" t="s">
        <v>17</v>
      </c>
      <c r="D350" s="300" t="s">
        <v>574</v>
      </c>
      <c r="E350" s="344" t="s">
        <v>575</v>
      </c>
      <c r="F350" s="263"/>
      <c r="G350" s="263"/>
      <c r="H350" s="202" t="s">
        <v>194</v>
      </c>
      <c r="I350" s="264"/>
      <c r="J350" s="264" t="s">
        <v>37</v>
      </c>
      <c r="K350" s="986" t="s">
        <v>576</v>
      </c>
      <c r="L350" s="294"/>
      <c r="M350" s="270"/>
      <c r="N350" s="267"/>
    </row>
    <row r="351" spans="1:14" ht="16.8">
      <c r="A351" s="278"/>
      <c r="B351" s="57">
        <v>46296</v>
      </c>
      <c r="C351" s="57" t="s">
        <v>17</v>
      </c>
      <c r="D351" s="262" t="s">
        <v>577</v>
      </c>
      <c r="E351" s="344" t="s">
        <v>575</v>
      </c>
      <c r="F351" s="263"/>
      <c r="G351" s="263"/>
      <c r="H351" s="202" t="s">
        <v>194</v>
      </c>
      <c r="I351" s="276"/>
      <c r="J351" s="264" t="s">
        <v>37</v>
      </c>
      <c r="K351" s="987" t="s">
        <v>578</v>
      </c>
      <c r="L351" s="294"/>
      <c r="M351" s="270"/>
      <c r="N351" s="267"/>
    </row>
    <row r="352" spans="1:14" ht="16.8">
      <c r="A352" s="278"/>
      <c r="B352" s="57">
        <v>46296</v>
      </c>
      <c r="C352" s="57" t="s">
        <v>17</v>
      </c>
      <c r="D352" s="262" t="s">
        <v>579</v>
      </c>
      <c r="E352" s="344" t="s">
        <v>575</v>
      </c>
      <c r="F352" s="263"/>
      <c r="G352" s="263"/>
      <c r="H352" s="202" t="s">
        <v>194</v>
      </c>
      <c r="I352" s="276"/>
      <c r="J352" s="264" t="s">
        <v>37</v>
      </c>
      <c r="K352" s="987" t="s">
        <v>501</v>
      </c>
      <c r="L352" s="294"/>
      <c r="M352" s="270"/>
      <c r="N352" s="267"/>
    </row>
    <row r="353" spans="1:14" ht="16.8">
      <c r="A353" s="278"/>
      <c r="B353" s="57">
        <v>46296</v>
      </c>
      <c r="C353" s="57" t="s">
        <v>17</v>
      </c>
      <c r="D353" s="262" t="s">
        <v>580</v>
      </c>
      <c r="E353" s="344" t="s">
        <v>575</v>
      </c>
      <c r="F353" s="263"/>
      <c r="G353" s="263"/>
      <c r="H353" s="202" t="s">
        <v>194</v>
      </c>
      <c r="I353" s="276"/>
      <c r="J353" s="264" t="s">
        <v>37</v>
      </c>
      <c r="K353" s="987" t="s">
        <v>581</v>
      </c>
      <c r="L353" s="294"/>
      <c r="M353" s="270"/>
      <c r="N353" s="267"/>
    </row>
    <row r="354" spans="1:14" ht="16.8">
      <c r="A354" s="278"/>
      <c r="B354" s="57">
        <v>46296</v>
      </c>
      <c r="C354" s="57" t="s">
        <v>17</v>
      </c>
      <c r="D354" s="262" t="s">
        <v>582</v>
      </c>
      <c r="E354" s="344" t="s">
        <v>575</v>
      </c>
      <c r="F354" s="263"/>
      <c r="G354" s="263"/>
      <c r="H354" s="202" t="s">
        <v>194</v>
      </c>
      <c r="I354" s="276"/>
      <c r="J354" s="264" t="s">
        <v>58</v>
      </c>
      <c r="K354" s="987" t="s">
        <v>583</v>
      </c>
      <c r="L354" s="294"/>
      <c r="M354" s="270"/>
      <c r="N354" s="267"/>
    </row>
    <row r="355" spans="1:14" ht="16.8">
      <c r="A355" s="278"/>
      <c r="B355" s="57">
        <v>46296</v>
      </c>
      <c r="C355" s="57" t="s">
        <v>17</v>
      </c>
      <c r="D355" s="262" t="s">
        <v>94</v>
      </c>
      <c r="E355" s="344" t="s">
        <v>575</v>
      </c>
      <c r="F355" s="263"/>
      <c r="G355" s="263"/>
      <c r="H355" s="202" t="s">
        <v>194</v>
      </c>
      <c r="I355" s="276"/>
      <c r="J355" s="264" t="s">
        <v>41</v>
      </c>
      <c r="K355" s="987" t="s">
        <v>584</v>
      </c>
      <c r="L355" s="294"/>
      <c r="M355" s="270"/>
      <c r="N355" s="267"/>
    </row>
    <row r="356" spans="1:14" ht="16.8">
      <c r="A356" s="278"/>
      <c r="B356" s="57">
        <v>46296</v>
      </c>
      <c r="C356" s="57" t="s">
        <v>17</v>
      </c>
      <c r="D356" s="262" t="s">
        <v>585</v>
      </c>
      <c r="E356" s="344" t="s">
        <v>575</v>
      </c>
      <c r="F356" s="269"/>
      <c r="G356" s="269"/>
      <c r="H356" s="202" t="s">
        <v>194</v>
      </c>
      <c r="I356" s="276" t="s">
        <v>586</v>
      </c>
      <c r="J356" s="264" t="s">
        <v>41</v>
      </c>
      <c r="K356" s="987" t="s">
        <v>587</v>
      </c>
      <c r="L356" s="294"/>
      <c r="M356" s="270"/>
      <c r="N356" s="267"/>
    </row>
    <row r="357" spans="1:14" ht="16.8">
      <c r="A357" s="278"/>
      <c r="B357" s="57">
        <v>46296</v>
      </c>
      <c r="C357" s="57" t="s">
        <v>17</v>
      </c>
      <c r="D357" s="262" t="s">
        <v>585</v>
      </c>
      <c r="E357" s="344" t="s">
        <v>575</v>
      </c>
      <c r="F357" s="269"/>
      <c r="G357" s="269"/>
      <c r="H357" s="202" t="s">
        <v>194</v>
      </c>
      <c r="I357" s="276" t="s">
        <v>586</v>
      </c>
      <c r="J357" s="264" t="s">
        <v>41</v>
      </c>
      <c r="K357" s="987" t="s">
        <v>587</v>
      </c>
      <c r="L357" s="294"/>
      <c r="M357" s="270"/>
      <c r="N357" s="267"/>
    </row>
    <row r="358" spans="1:14" ht="16.8">
      <c r="A358" s="278"/>
      <c r="B358" s="57">
        <v>46296</v>
      </c>
      <c r="C358" s="57" t="s">
        <v>17</v>
      </c>
      <c r="D358" s="262" t="s">
        <v>588</v>
      </c>
      <c r="E358" s="344" t="s">
        <v>575</v>
      </c>
      <c r="F358" s="271"/>
      <c r="G358" s="271"/>
      <c r="H358" s="202" t="s">
        <v>194</v>
      </c>
      <c r="I358" s="276"/>
      <c r="J358" s="264" t="s">
        <v>41</v>
      </c>
      <c r="K358" s="987" t="s">
        <v>589</v>
      </c>
      <c r="L358" s="294"/>
      <c r="M358" s="270"/>
      <c r="N358" s="267"/>
    </row>
    <row r="359" spans="1:14" ht="16.8">
      <c r="A359" s="278"/>
      <c r="B359" s="57">
        <v>46296</v>
      </c>
      <c r="C359" s="57" t="s">
        <v>17</v>
      </c>
      <c r="D359" s="262" t="s">
        <v>588</v>
      </c>
      <c r="E359" s="344" t="s">
        <v>575</v>
      </c>
      <c r="F359" s="271"/>
      <c r="G359" s="271"/>
      <c r="H359" s="202" t="s">
        <v>194</v>
      </c>
      <c r="I359" s="276"/>
      <c r="J359" s="264" t="s">
        <v>41</v>
      </c>
      <c r="K359" s="987" t="s">
        <v>589</v>
      </c>
      <c r="L359" s="294"/>
      <c r="M359" s="270"/>
      <c r="N359" s="267"/>
    </row>
    <row r="360" spans="1:14" ht="16.8">
      <c r="A360" s="278"/>
      <c r="B360" s="57">
        <v>46296</v>
      </c>
      <c r="C360" s="57" t="s">
        <v>17</v>
      </c>
      <c r="D360" s="262" t="s">
        <v>590</v>
      </c>
      <c r="E360" s="344" t="s">
        <v>575</v>
      </c>
      <c r="F360" s="272"/>
      <c r="G360" s="272"/>
      <c r="H360" s="202" t="s">
        <v>194</v>
      </c>
      <c r="I360" s="276"/>
      <c r="J360" s="264" t="s">
        <v>26</v>
      </c>
      <c r="K360" s="987" t="s">
        <v>591</v>
      </c>
      <c r="L360" s="294"/>
      <c r="M360" s="270"/>
      <c r="N360" s="267"/>
    </row>
    <row r="361" spans="1:14" ht="16.8">
      <c r="A361" s="278"/>
      <c r="B361" s="57">
        <v>46296</v>
      </c>
      <c r="C361" s="57" t="s">
        <v>17</v>
      </c>
      <c r="D361" s="262" t="s">
        <v>592</v>
      </c>
      <c r="E361" s="344" t="s">
        <v>575</v>
      </c>
      <c r="F361" s="272"/>
      <c r="G361" s="272"/>
      <c r="H361" s="202" t="s">
        <v>194</v>
      </c>
      <c r="I361" s="276"/>
      <c r="J361" s="264" t="s">
        <v>26</v>
      </c>
      <c r="K361" s="987" t="s">
        <v>593</v>
      </c>
      <c r="L361" s="294"/>
      <c r="M361" s="270"/>
      <c r="N361" s="267"/>
    </row>
    <row r="362" spans="1:14" ht="16.8">
      <c r="A362" s="278"/>
      <c r="B362" s="57">
        <v>46296</v>
      </c>
      <c r="C362" s="57" t="s">
        <v>17</v>
      </c>
      <c r="D362" s="262" t="s">
        <v>594</v>
      </c>
      <c r="E362" s="344" t="s">
        <v>575</v>
      </c>
      <c r="F362" s="272"/>
      <c r="G362" s="272"/>
      <c r="H362" s="202" t="s">
        <v>194</v>
      </c>
      <c r="I362" s="276" t="s">
        <v>586</v>
      </c>
      <c r="J362" s="264" t="s">
        <v>30</v>
      </c>
      <c r="K362" s="987" t="s">
        <v>595</v>
      </c>
      <c r="L362" s="294"/>
      <c r="M362" s="270"/>
      <c r="N362" s="267"/>
    </row>
    <row r="363" spans="1:14" ht="16.8">
      <c r="A363" s="278"/>
      <c r="B363" s="57">
        <v>46296</v>
      </c>
      <c r="C363" s="57" t="s">
        <v>17</v>
      </c>
      <c r="D363" s="262" t="s">
        <v>596</v>
      </c>
      <c r="E363" s="344" t="s">
        <v>575</v>
      </c>
      <c r="F363" s="272"/>
      <c r="G363" s="272"/>
      <c r="H363" s="202" t="s">
        <v>194</v>
      </c>
      <c r="I363" s="276" t="s">
        <v>586</v>
      </c>
      <c r="J363" s="264" t="s">
        <v>30</v>
      </c>
      <c r="K363" s="987" t="s">
        <v>597</v>
      </c>
      <c r="L363" s="294"/>
      <c r="M363" s="201"/>
      <c r="N363" s="267"/>
    </row>
    <row r="364" spans="1:14" ht="16.8">
      <c r="A364" s="278"/>
      <c r="B364" s="57">
        <v>46296</v>
      </c>
      <c r="C364" s="57" t="s">
        <v>17</v>
      </c>
      <c r="D364" s="262" t="s">
        <v>596</v>
      </c>
      <c r="E364" s="344" t="s">
        <v>575</v>
      </c>
      <c r="F364" s="273"/>
      <c r="G364" s="273"/>
      <c r="H364" s="202" t="s">
        <v>194</v>
      </c>
      <c r="I364" s="276"/>
      <c r="J364" s="264" t="s">
        <v>30</v>
      </c>
      <c r="K364" s="987" t="s">
        <v>597</v>
      </c>
      <c r="L364" s="294"/>
      <c r="M364" s="201"/>
      <c r="N364" s="267"/>
    </row>
    <row r="365" spans="1:14" ht="16.8">
      <c r="A365" s="278"/>
      <c r="B365" s="57">
        <v>46296</v>
      </c>
      <c r="C365" s="57" t="s">
        <v>17</v>
      </c>
      <c r="D365" s="262" t="s">
        <v>585</v>
      </c>
      <c r="E365" s="344" t="s">
        <v>575</v>
      </c>
      <c r="F365" s="273"/>
      <c r="G365" s="273"/>
      <c r="H365" s="202" t="s">
        <v>194</v>
      </c>
      <c r="I365" s="276"/>
      <c r="J365" s="264" t="s">
        <v>41</v>
      </c>
      <c r="K365" s="987" t="s">
        <v>131</v>
      </c>
      <c r="L365" s="294"/>
      <c r="M365" s="201"/>
      <c r="N365" s="267"/>
    </row>
    <row r="366" spans="1:14" ht="16.8">
      <c r="A366" s="278"/>
      <c r="B366" s="57">
        <v>46296</v>
      </c>
      <c r="C366" s="57" t="s">
        <v>17</v>
      </c>
      <c r="D366" s="262" t="s">
        <v>598</v>
      </c>
      <c r="E366" s="344" t="s">
        <v>575</v>
      </c>
      <c r="F366" s="273"/>
      <c r="G366" s="273"/>
      <c r="H366" s="202" t="s">
        <v>194</v>
      </c>
      <c r="I366" s="276"/>
      <c r="J366" s="264" t="s">
        <v>41</v>
      </c>
      <c r="K366" s="987" t="s">
        <v>599</v>
      </c>
      <c r="L366" s="294"/>
      <c r="M366" s="201"/>
      <c r="N366" s="267"/>
    </row>
    <row r="367" spans="1:14" s="202" customFormat="1" ht="16.8">
      <c r="A367" s="261"/>
      <c r="B367" s="346">
        <v>46296</v>
      </c>
      <c r="C367" s="57" t="s">
        <v>17</v>
      </c>
      <c r="D367" s="277" t="s">
        <v>600</v>
      </c>
      <c r="E367" s="347" t="s">
        <v>601</v>
      </c>
      <c r="F367" s="263"/>
      <c r="G367" s="263"/>
      <c r="H367" s="291" t="s">
        <v>602</v>
      </c>
      <c r="I367" s="276"/>
      <c r="J367" s="264" t="s">
        <v>34</v>
      </c>
      <c r="K367" s="268">
        <v>20260912071813</v>
      </c>
      <c r="L367" s="277" t="s">
        <v>603</v>
      </c>
    </row>
    <row r="368" spans="1:14" s="202" customFormat="1" ht="16.8">
      <c r="A368" s="261"/>
      <c r="B368" s="346">
        <v>46296</v>
      </c>
      <c r="C368" s="57" t="s">
        <v>17</v>
      </c>
      <c r="D368" s="277" t="s">
        <v>604</v>
      </c>
      <c r="E368" s="347" t="s">
        <v>601</v>
      </c>
      <c r="F368" s="263"/>
      <c r="G368" s="263"/>
      <c r="H368" s="291" t="s">
        <v>602</v>
      </c>
      <c r="I368" s="276"/>
      <c r="J368" s="264" t="s">
        <v>30</v>
      </c>
      <c r="K368" s="268">
        <v>20260912134819</v>
      </c>
      <c r="L368" s="277" t="s">
        <v>605</v>
      </c>
    </row>
    <row r="369" spans="1:12" s="202" customFormat="1" ht="16.8">
      <c r="A369" s="261"/>
      <c r="B369" s="346">
        <v>46296</v>
      </c>
      <c r="C369" s="57"/>
      <c r="D369" s="277" t="s">
        <v>606</v>
      </c>
      <c r="E369" s="347" t="s">
        <v>601</v>
      </c>
      <c r="F369" s="263"/>
      <c r="G369" s="263"/>
      <c r="H369" s="291" t="s">
        <v>602</v>
      </c>
      <c r="I369" s="276"/>
      <c r="J369" s="264" t="s">
        <v>30</v>
      </c>
      <c r="K369" s="268">
        <v>20260811881698</v>
      </c>
      <c r="L369" s="277" t="s">
        <v>607</v>
      </c>
    </row>
    <row r="370" spans="1:12" s="202" customFormat="1" ht="16.8">
      <c r="A370" s="261"/>
      <c r="B370" s="346">
        <v>46296</v>
      </c>
      <c r="C370" s="57" t="s">
        <v>17</v>
      </c>
      <c r="D370" s="277" t="s">
        <v>608</v>
      </c>
      <c r="E370" s="347" t="s">
        <v>601</v>
      </c>
      <c r="F370" s="263"/>
      <c r="G370" s="263"/>
      <c r="H370" s="291" t="s">
        <v>602</v>
      </c>
      <c r="I370" s="276"/>
      <c r="J370" s="264" t="s">
        <v>30</v>
      </c>
      <c r="K370" s="348">
        <v>20260811936192</v>
      </c>
      <c r="L370" s="268" t="s">
        <v>609</v>
      </c>
    </row>
    <row r="371" spans="1:12" s="202" customFormat="1" ht="15.6">
      <c r="A371" s="261"/>
      <c r="B371" s="346">
        <v>46296</v>
      </c>
      <c r="C371" s="57" t="s">
        <v>17</v>
      </c>
      <c r="D371" s="118" t="s">
        <v>610</v>
      </c>
      <c r="E371" s="347" t="s">
        <v>601</v>
      </c>
      <c r="F371" s="263"/>
      <c r="G371" s="263"/>
      <c r="H371" s="291" t="s">
        <v>602</v>
      </c>
      <c r="I371" s="276"/>
      <c r="J371" s="264" t="s">
        <v>30</v>
      </c>
      <c r="K371" s="348">
        <v>20260811899339</v>
      </c>
      <c r="L371" s="118" t="s">
        <v>611</v>
      </c>
    </row>
    <row r="372" spans="1:12" s="202" customFormat="1" ht="16.8">
      <c r="A372" s="261"/>
      <c r="B372" s="346">
        <v>46296</v>
      </c>
      <c r="C372" s="57" t="s">
        <v>17</v>
      </c>
      <c r="D372" s="349" t="s">
        <v>612</v>
      </c>
      <c r="E372" s="347" t="s">
        <v>601</v>
      </c>
      <c r="F372" s="263"/>
      <c r="G372" s="263"/>
      <c r="H372" s="291" t="s">
        <v>602</v>
      </c>
      <c r="I372" s="276"/>
      <c r="J372" s="264" t="s">
        <v>41</v>
      </c>
      <c r="K372" s="268">
        <v>20260912136097</v>
      </c>
      <c r="L372" s="277" t="s">
        <v>613</v>
      </c>
    </row>
    <row r="373" spans="1:12" s="202" customFormat="1" ht="16.8">
      <c r="A373" s="261"/>
      <c r="B373" s="346">
        <v>46296</v>
      </c>
      <c r="C373" s="57" t="s">
        <v>17</v>
      </c>
      <c r="D373" s="349" t="s">
        <v>614</v>
      </c>
      <c r="E373" s="347" t="s">
        <v>601</v>
      </c>
      <c r="F373" s="263"/>
      <c r="G373" s="263"/>
      <c r="H373" s="291" t="s">
        <v>602</v>
      </c>
      <c r="I373" s="276"/>
      <c r="J373" s="264" t="s">
        <v>30</v>
      </c>
      <c r="K373" s="268">
        <v>20260711704408</v>
      </c>
      <c r="L373" s="277" t="s">
        <v>615</v>
      </c>
    </row>
    <row r="374" spans="1:12" s="202" customFormat="1" ht="16.8">
      <c r="A374" s="261"/>
      <c r="B374" s="346">
        <v>46296</v>
      </c>
      <c r="C374" s="57" t="s">
        <v>17</v>
      </c>
      <c r="D374" s="350" t="s">
        <v>241</v>
      </c>
      <c r="E374" s="347" t="s">
        <v>601</v>
      </c>
      <c r="F374" s="263"/>
      <c r="G374" s="263"/>
      <c r="H374" s="291" t="s">
        <v>602</v>
      </c>
      <c r="I374" s="350" t="s">
        <v>616</v>
      </c>
      <c r="J374" s="264" t="s">
        <v>30</v>
      </c>
      <c r="K374" s="268">
        <v>20260912049384</v>
      </c>
      <c r="L374" s="277" t="s">
        <v>243</v>
      </c>
    </row>
    <row r="375" spans="1:12" s="202" customFormat="1" ht="16.8">
      <c r="A375" s="261"/>
      <c r="B375" s="346">
        <v>46296</v>
      </c>
      <c r="C375" s="57" t="s">
        <v>17</v>
      </c>
      <c r="D375" s="350" t="s">
        <v>241</v>
      </c>
      <c r="E375" s="347" t="s">
        <v>601</v>
      </c>
      <c r="F375" s="263"/>
      <c r="G375" s="263"/>
      <c r="H375" s="291" t="s">
        <v>602</v>
      </c>
      <c r="I375" s="350" t="s">
        <v>616</v>
      </c>
      <c r="J375" s="264" t="s">
        <v>30</v>
      </c>
      <c r="K375" s="268">
        <v>20260912049384</v>
      </c>
      <c r="L375" s="277" t="s">
        <v>243</v>
      </c>
    </row>
    <row r="376" spans="1:12" s="202" customFormat="1" ht="16.8">
      <c r="A376" s="261"/>
      <c r="B376" s="346">
        <v>46296</v>
      </c>
      <c r="C376" s="57" t="s">
        <v>17</v>
      </c>
      <c r="D376" s="277" t="s">
        <v>617</v>
      </c>
      <c r="E376" s="347" t="s">
        <v>601</v>
      </c>
      <c r="F376" s="263"/>
      <c r="G376" s="263"/>
      <c r="H376" s="291" t="s">
        <v>602</v>
      </c>
      <c r="I376" s="350"/>
      <c r="J376" s="264" t="s">
        <v>41</v>
      </c>
      <c r="K376" s="268">
        <v>20260912136479</v>
      </c>
      <c r="L376" s="277" t="s">
        <v>618</v>
      </c>
    </row>
    <row r="377" spans="1:12" s="202" customFormat="1" ht="16.8">
      <c r="A377" s="261"/>
      <c r="B377" s="346">
        <v>46296</v>
      </c>
      <c r="C377" s="57" t="s">
        <v>17</v>
      </c>
      <c r="D377" s="277" t="s">
        <v>619</v>
      </c>
      <c r="E377" s="347" t="s">
        <v>601</v>
      </c>
      <c r="F377" s="263"/>
      <c r="G377" s="263"/>
      <c r="H377" s="291" t="s">
        <v>602</v>
      </c>
      <c r="I377" s="350"/>
      <c r="J377" s="264" t="s">
        <v>41</v>
      </c>
      <c r="K377" s="268">
        <v>20261012151698</v>
      </c>
      <c r="L377" s="268" t="s">
        <v>620</v>
      </c>
    </row>
    <row r="378" spans="1:12" s="202" customFormat="1" ht="16.8">
      <c r="A378" s="261"/>
      <c r="B378" s="346">
        <v>46296</v>
      </c>
      <c r="C378" s="57" t="s">
        <v>17</v>
      </c>
      <c r="D378" s="277" t="s">
        <v>621</v>
      </c>
      <c r="E378" s="347" t="s">
        <v>601</v>
      </c>
      <c r="F378" s="263"/>
      <c r="G378" s="263"/>
      <c r="H378" s="291" t="s">
        <v>602</v>
      </c>
      <c r="I378" s="350"/>
      <c r="J378" s="264" t="s">
        <v>30</v>
      </c>
      <c r="K378" s="268">
        <v>20261012146328</v>
      </c>
      <c r="L378" s="277" t="s">
        <v>622</v>
      </c>
    </row>
    <row r="379" spans="1:12" s="202" customFormat="1" ht="16.8">
      <c r="A379" s="261"/>
      <c r="B379" s="346">
        <v>46296</v>
      </c>
      <c r="C379" s="57" t="s">
        <v>36</v>
      </c>
      <c r="D379" s="350" t="s">
        <v>623</v>
      </c>
      <c r="E379" s="347" t="s">
        <v>601</v>
      </c>
      <c r="F379" s="263"/>
      <c r="G379" s="263"/>
      <c r="H379" s="291" t="s">
        <v>602</v>
      </c>
      <c r="I379" s="350"/>
      <c r="J379" s="264"/>
      <c r="K379" s="268"/>
      <c r="L379" s="277"/>
    </row>
    <row r="380" spans="1:12" s="202" customFormat="1" ht="16.8">
      <c r="A380" s="261"/>
      <c r="B380" s="346">
        <v>46296</v>
      </c>
      <c r="C380" s="57" t="s">
        <v>36</v>
      </c>
      <c r="D380" s="326" t="s">
        <v>338</v>
      </c>
      <c r="E380" s="347" t="s">
        <v>601</v>
      </c>
      <c r="F380" s="263"/>
      <c r="G380" s="263"/>
      <c r="H380" s="291" t="s">
        <v>602</v>
      </c>
      <c r="I380" s="276"/>
      <c r="J380" s="264"/>
      <c r="K380" s="268"/>
      <c r="L380" s="325"/>
    </row>
    <row r="381" spans="1:12" s="202" customFormat="1" ht="15.6">
      <c r="A381" s="261"/>
      <c r="B381" s="346">
        <v>46296</v>
      </c>
      <c r="C381" s="57" t="s">
        <v>36</v>
      </c>
      <c r="D381" s="326" t="s">
        <v>343</v>
      </c>
      <c r="E381" s="347" t="s">
        <v>601</v>
      </c>
      <c r="F381" s="263"/>
      <c r="G381" s="263"/>
      <c r="H381" s="291" t="s">
        <v>602</v>
      </c>
      <c r="I381" s="276"/>
      <c r="J381" s="264"/>
      <c r="K381" s="265"/>
      <c r="L381" s="325"/>
    </row>
    <row r="382" spans="1:12" s="202" customFormat="1" ht="15.6">
      <c r="A382" s="261"/>
      <c r="B382" s="346">
        <v>46296</v>
      </c>
      <c r="C382" s="57" t="s">
        <v>36</v>
      </c>
      <c r="D382" s="326" t="s">
        <v>306</v>
      </c>
      <c r="E382" s="347" t="s">
        <v>601</v>
      </c>
      <c r="F382" s="263"/>
      <c r="G382" s="263"/>
      <c r="H382" s="291" t="s">
        <v>602</v>
      </c>
      <c r="I382" s="276"/>
      <c r="J382" s="264"/>
      <c r="K382" s="265"/>
      <c r="L382" s="325"/>
    </row>
    <row r="383" spans="1:12" s="202" customFormat="1" ht="15.6">
      <c r="A383" s="261"/>
      <c r="B383" s="346">
        <v>46296</v>
      </c>
      <c r="C383" s="57" t="s">
        <v>36</v>
      </c>
      <c r="D383" s="326" t="s">
        <v>624</v>
      </c>
      <c r="E383" s="347" t="s">
        <v>601</v>
      </c>
      <c r="F383" s="263"/>
      <c r="G383" s="263"/>
      <c r="H383" s="291" t="s">
        <v>602</v>
      </c>
      <c r="I383" s="276"/>
      <c r="J383" s="264"/>
      <c r="K383" s="265"/>
      <c r="L383" s="325"/>
    </row>
    <row r="384" spans="1:12" s="202" customFormat="1" ht="15.6">
      <c r="A384" s="261"/>
      <c r="B384" s="346">
        <v>46296</v>
      </c>
      <c r="C384" s="57" t="s">
        <v>36</v>
      </c>
      <c r="D384" s="326" t="s">
        <v>625</v>
      </c>
      <c r="E384" s="347" t="s">
        <v>601</v>
      </c>
      <c r="F384" s="263"/>
      <c r="G384" s="263"/>
      <c r="H384" s="291" t="s">
        <v>602</v>
      </c>
      <c r="I384" s="276"/>
      <c r="J384" s="264"/>
      <c r="K384" s="265"/>
      <c r="L384" s="325"/>
    </row>
    <row r="385" spans="1:12" s="202" customFormat="1" ht="15.6">
      <c r="A385" s="261"/>
      <c r="B385" s="346">
        <v>46296</v>
      </c>
      <c r="C385" s="57" t="s">
        <v>36</v>
      </c>
      <c r="D385" s="326" t="s">
        <v>626</v>
      </c>
      <c r="E385" s="347" t="s">
        <v>601</v>
      </c>
      <c r="F385" s="263"/>
      <c r="G385" s="263"/>
      <c r="H385" s="291" t="s">
        <v>602</v>
      </c>
      <c r="I385" s="276"/>
      <c r="J385" s="264"/>
      <c r="K385" s="265"/>
      <c r="L385" s="325"/>
    </row>
    <row r="386" spans="1:12" s="202" customFormat="1" ht="15.6">
      <c r="A386" s="261"/>
      <c r="B386" s="346">
        <v>46296</v>
      </c>
      <c r="C386" s="57" t="s">
        <v>36</v>
      </c>
      <c r="D386" s="326" t="s">
        <v>627</v>
      </c>
      <c r="E386" s="347" t="s">
        <v>601</v>
      </c>
      <c r="F386" s="263"/>
      <c r="G386" s="263"/>
      <c r="H386" s="291" t="s">
        <v>602</v>
      </c>
      <c r="I386" s="276"/>
      <c r="J386" s="264"/>
      <c r="K386" s="265"/>
      <c r="L386" s="325"/>
    </row>
    <row r="387" spans="1:12" s="202" customFormat="1" ht="16.8">
      <c r="A387" s="261"/>
      <c r="B387" s="351">
        <v>46296</v>
      </c>
      <c r="C387" s="202" t="s">
        <v>40</v>
      </c>
      <c r="D387" s="326" t="s">
        <v>628</v>
      </c>
      <c r="E387" s="352" t="s">
        <v>629</v>
      </c>
      <c r="F387" s="269"/>
      <c r="G387" s="269"/>
      <c r="H387" s="202" t="s">
        <v>136</v>
      </c>
      <c r="I387" s="276"/>
      <c r="J387" s="264" t="s">
        <v>30</v>
      </c>
      <c r="K387" s="265" t="s">
        <v>628</v>
      </c>
      <c r="L387" s="325"/>
    </row>
    <row r="388" spans="1:12" s="202" customFormat="1" ht="16.8">
      <c r="A388" s="261"/>
      <c r="B388" s="351">
        <v>46296</v>
      </c>
      <c r="C388" s="202" t="s">
        <v>40</v>
      </c>
      <c r="D388" s="326" t="s">
        <v>630</v>
      </c>
      <c r="E388" s="352" t="s">
        <v>629</v>
      </c>
      <c r="F388" s="269"/>
      <c r="G388" s="269"/>
      <c r="H388" s="202" t="s">
        <v>136</v>
      </c>
      <c r="I388" s="276"/>
      <c r="J388" s="264" t="s">
        <v>30</v>
      </c>
      <c r="K388" s="353" t="s">
        <v>630</v>
      </c>
      <c r="L388" s="325"/>
    </row>
    <row r="389" spans="1:12" s="202" customFormat="1" ht="16.8">
      <c r="A389" s="261"/>
      <c r="B389" s="351">
        <v>46296</v>
      </c>
      <c r="C389" s="202" t="s">
        <v>40</v>
      </c>
      <c r="D389" s="326" t="s">
        <v>631</v>
      </c>
      <c r="E389" s="352" t="s">
        <v>629</v>
      </c>
      <c r="F389" s="269"/>
      <c r="G389" s="269"/>
      <c r="H389" s="202" t="s">
        <v>136</v>
      </c>
      <c r="I389" s="276"/>
      <c r="J389" s="264" t="s">
        <v>180</v>
      </c>
      <c r="K389" s="353" t="s">
        <v>631</v>
      </c>
      <c r="L389" s="325"/>
    </row>
    <row r="390" spans="1:12" s="202" customFormat="1" ht="16.8">
      <c r="A390" s="261"/>
      <c r="B390" s="351">
        <v>46296</v>
      </c>
      <c r="C390" s="202" t="s">
        <v>40</v>
      </c>
      <c r="D390" s="326" t="s">
        <v>632</v>
      </c>
      <c r="E390" s="352" t="s">
        <v>629</v>
      </c>
      <c r="F390" s="269"/>
      <c r="G390" s="269"/>
      <c r="H390" s="202" t="s">
        <v>136</v>
      </c>
      <c r="I390" s="276"/>
      <c r="J390" s="264" t="s">
        <v>30</v>
      </c>
      <c r="K390" s="353" t="s">
        <v>632</v>
      </c>
      <c r="L390" s="325"/>
    </row>
    <row r="391" spans="1:12" s="202" customFormat="1" ht="16.8">
      <c r="A391" s="261"/>
      <c r="B391" s="351">
        <v>46296</v>
      </c>
      <c r="C391" s="202" t="s">
        <v>40</v>
      </c>
      <c r="D391" s="326" t="s">
        <v>633</v>
      </c>
      <c r="E391" s="352" t="s">
        <v>629</v>
      </c>
      <c r="F391" s="269"/>
      <c r="G391" s="269"/>
      <c r="H391" s="202" t="s">
        <v>136</v>
      </c>
      <c r="I391" s="276"/>
      <c r="J391" s="264" t="s">
        <v>30</v>
      </c>
      <c r="K391" s="353" t="s">
        <v>633</v>
      </c>
      <c r="L391" s="325"/>
    </row>
    <row r="392" spans="1:12" s="202" customFormat="1" ht="16.8">
      <c r="A392" s="261"/>
      <c r="B392" s="351">
        <v>46296</v>
      </c>
      <c r="C392" s="202" t="s">
        <v>17</v>
      </c>
      <c r="D392" s="326" t="s">
        <v>610</v>
      </c>
      <c r="E392" s="352" t="s">
        <v>629</v>
      </c>
      <c r="F392" s="269"/>
      <c r="G392" s="269"/>
      <c r="H392" s="202" t="s">
        <v>136</v>
      </c>
      <c r="I392" s="276"/>
      <c r="J392" s="264" t="s">
        <v>26</v>
      </c>
      <c r="K392" s="268">
        <v>20260912136915</v>
      </c>
      <c r="L392" s="325"/>
    </row>
    <row r="393" spans="1:12" s="202" customFormat="1" ht="16.8">
      <c r="A393" s="261"/>
      <c r="B393" s="351">
        <v>46296</v>
      </c>
      <c r="C393" s="202" t="s">
        <v>17</v>
      </c>
      <c r="D393" s="354" t="s">
        <v>634</v>
      </c>
      <c r="E393" s="352" t="s">
        <v>629</v>
      </c>
      <c r="F393" s="263"/>
      <c r="G393" s="263"/>
      <c r="H393" s="202" t="s">
        <v>136</v>
      </c>
      <c r="I393" s="276"/>
      <c r="J393" s="264" t="s">
        <v>26</v>
      </c>
      <c r="K393" s="268">
        <v>20260912143880</v>
      </c>
      <c r="L393" s="325"/>
    </row>
    <row r="394" spans="1:12" s="202" customFormat="1" ht="16.8">
      <c r="A394" s="261"/>
      <c r="B394" s="351">
        <v>46296</v>
      </c>
      <c r="C394" s="202" t="s">
        <v>17</v>
      </c>
      <c r="D394" s="355" t="s">
        <v>635</v>
      </c>
      <c r="E394" s="352" t="s">
        <v>629</v>
      </c>
      <c r="F394" s="263"/>
      <c r="G394" s="263"/>
      <c r="H394" s="202" t="s">
        <v>136</v>
      </c>
      <c r="I394" s="276"/>
      <c r="J394" s="264" t="s">
        <v>37</v>
      </c>
      <c r="K394" s="268">
        <v>20260912144032</v>
      </c>
      <c r="L394" s="325"/>
    </row>
    <row r="395" spans="1:12" s="202" customFormat="1" ht="16.8">
      <c r="A395" s="261"/>
      <c r="B395" s="351">
        <v>46296</v>
      </c>
      <c r="C395" s="202" t="s">
        <v>17</v>
      </c>
      <c r="D395" s="355" t="s">
        <v>636</v>
      </c>
      <c r="E395" s="352" t="s">
        <v>629</v>
      </c>
      <c r="F395" s="263"/>
      <c r="G395" s="263"/>
      <c r="H395" s="202" t="s">
        <v>136</v>
      </c>
      <c r="I395" s="276"/>
      <c r="J395" s="264" t="s">
        <v>37</v>
      </c>
      <c r="K395" s="268">
        <v>20260912144885</v>
      </c>
      <c r="L395" s="325"/>
    </row>
    <row r="396" spans="1:12" s="202" customFormat="1" ht="16.8">
      <c r="A396" s="261"/>
      <c r="B396" s="351">
        <v>46296</v>
      </c>
      <c r="C396" s="202" t="s">
        <v>17</v>
      </c>
      <c r="D396" s="326" t="s">
        <v>637</v>
      </c>
      <c r="E396" s="352" t="s">
        <v>629</v>
      </c>
      <c r="F396" s="263"/>
      <c r="G396" s="263"/>
      <c r="H396" s="202" t="s">
        <v>136</v>
      </c>
      <c r="I396" s="276" t="s">
        <v>141</v>
      </c>
      <c r="J396" s="264" t="s">
        <v>30</v>
      </c>
      <c r="K396" s="268">
        <v>20230905323909</v>
      </c>
      <c r="L396" s="325"/>
    </row>
    <row r="397" spans="1:12" s="202" customFormat="1" ht="16.8">
      <c r="A397" s="261"/>
      <c r="B397" s="351">
        <v>46296</v>
      </c>
      <c r="C397" s="202" t="s">
        <v>17</v>
      </c>
      <c r="D397" s="326" t="s">
        <v>637</v>
      </c>
      <c r="E397" s="352" t="s">
        <v>629</v>
      </c>
      <c r="F397" s="263"/>
      <c r="G397" s="263"/>
      <c r="H397" s="202" t="s">
        <v>136</v>
      </c>
      <c r="I397" s="276" t="s">
        <v>141</v>
      </c>
      <c r="J397" s="264" t="s">
        <v>30</v>
      </c>
      <c r="K397" s="268">
        <v>20230905323909</v>
      </c>
      <c r="L397" s="325"/>
    </row>
    <row r="398" spans="1:12" s="202" customFormat="1" ht="16.8">
      <c r="A398" s="261"/>
      <c r="B398" s="351">
        <v>46296</v>
      </c>
      <c r="C398" s="202" t="s">
        <v>17</v>
      </c>
      <c r="D398" s="356" t="s">
        <v>638</v>
      </c>
      <c r="E398" s="352" t="s">
        <v>629</v>
      </c>
      <c r="F398" s="263"/>
      <c r="G398" s="263"/>
      <c r="H398" s="202" t="s">
        <v>136</v>
      </c>
      <c r="I398" s="357"/>
      <c r="J398" s="264" t="s">
        <v>26</v>
      </c>
      <c r="K398" s="268">
        <v>20261012146639</v>
      </c>
      <c r="L398" s="325"/>
    </row>
    <row r="399" spans="1:12" s="202" customFormat="1" ht="16.8">
      <c r="A399" s="261"/>
      <c r="B399" s="351">
        <v>46296</v>
      </c>
      <c r="C399" s="202" t="s">
        <v>17</v>
      </c>
      <c r="D399" s="356" t="s">
        <v>638</v>
      </c>
      <c r="E399" s="352" t="s">
        <v>629</v>
      </c>
      <c r="F399" s="263"/>
      <c r="G399" s="263"/>
      <c r="H399" s="202" t="s">
        <v>136</v>
      </c>
      <c r="I399" s="357"/>
      <c r="J399" s="264" t="s">
        <v>26</v>
      </c>
      <c r="K399" s="268">
        <v>20261012146652</v>
      </c>
      <c r="L399" s="325"/>
    </row>
    <row r="400" spans="1:12" s="202" customFormat="1" ht="16.8">
      <c r="A400" s="261"/>
      <c r="B400" s="351">
        <v>46296</v>
      </c>
      <c r="C400" s="202" t="s">
        <v>17</v>
      </c>
      <c r="D400" s="356" t="s">
        <v>638</v>
      </c>
      <c r="E400" s="352" t="s">
        <v>629</v>
      </c>
      <c r="F400" s="263"/>
      <c r="G400" s="263"/>
      <c r="H400" s="202" t="s">
        <v>136</v>
      </c>
      <c r="I400" s="357"/>
      <c r="J400" s="264" t="s">
        <v>26</v>
      </c>
      <c r="K400" s="358">
        <v>868610569</v>
      </c>
      <c r="L400" s="325"/>
    </row>
    <row r="401" spans="1:14" s="202" customFormat="1" ht="16.8">
      <c r="A401" s="261"/>
      <c r="B401" s="351">
        <v>46296</v>
      </c>
      <c r="C401" s="202" t="s">
        <v>17</v>
      </c>
      <c r="D401" s="355" t="s">
        <v>639</v>
      </c>
      <c r="E401" s="352" t="s">
        <v>629</v>
      </c>
      <c r="F401" s="263"/>
      <c r="G401" s="263"/>
      <c r="H401" s="202" t="s">
        <v>136</v>
      </c>
      <c r="I401" s="357"/>
      <c r="J401" s="264" t="s">
        <v>37</v>
      </c>
      <c r="K401" s="268">
        <v>20261012147280</v>
      </c>
      <c r="L401" s="325"/>
    </row>
    <row r="402" spans="1:14" s="202" customFormat="1" ht="16.8">
      <c r="A402" s="261"/>
      <c r="B402" s="351">
        <v>46296</v>
      </c>
      <c r="C402" s="202" t="s">
        <v>17</v>
      </c>
      <c r="D402" s="356" t="s">
        <v>272</v>
      </c>
      <c r="E402" s="352" t="s">
        <v>629</v>
      </c>
      <c r="F402" s="263"/>
      <c r="G402" s="263"/>
      <c r="H402" s="202" t="s">
        <v>136</v>
      </c>
      <c r="I402" s="357"/>
      <c r="J402" s="264" t="s">
        <v>26</v>
      </c>
      <c r="K402" s="268">
        <v>20261012146693</v>
      </c>
      <c r="L402" s="325"/>
    </row>
    <row r="403" spans="1:14" s="202" customFormat="1" ht="16.8">
      <c r="A403" s="261"/>
      <c r="B403" s="351">
        <v>46296</v>
      </c>
      <c r="C403" s="202" t="s">
        <v>17</v>
      </c>
      <c r="D403" s="356" t="s">
        <v>640</v>
      </c>
      <c r="E403" s="352" t="s">
        <v>629</v>
      </c>
      <c r="F403" s="263"/>
      <c r="G403" s="263"/>
      <c r="H403" s="202" t="s">
        <v>136</v>
      </c>
      <c r="I403" s="357"/>
      <c r="J403" s="264" t="s">
        <v>41</v>
      </c>
      <c r="K403" s="268">
        <v>20261012147263</v>
      </c>
      <c r="L403" s="325"/>
    </row>
    <row r="404" spans="1:14" s="202" customFormat="1" ht="16.8">
      <c r="A404" s="261"/>
      <c r="B404" s="351">
        <v>46296</v>
      </c>
      <c r="C404" s="202" t="s">
        <v>17</v>
      </c>
      <c r="D404" s="356" t="s">
        <v>641</v>
      </c>
      <c r="E404" s="352" t="s">
        <v>629</v>
      </c>
      <c r="F404" s="263"/>
      <c r="G404" s="263"/>
      <c r="H404" s="202" t="s">
        <v>136</v>
      </c>
      <c r="I404" s="357"/>
      <c r="J404" s="264" t="s">
        <v>41</v>
      </c>
      <c r="K404" s="268">
        <v>20260912107755</v>
      </c>
      <c r="L404" s="325"/>
    </row>
    <row r="405" spans="1:14" s="202" customFormat="1" ht="16.8">
      <c r="A405" s="261"/>
      <c r="B405" s="351">
        <v>46296</v>
      </c>
      <c r="C405" s="202" t="s">
        <v>17</v>
      </c>
      <c r="D405" s="356" t="s">
        <v>642</v>
      </c>
      <c r="E405" s="352" t="s">
        <v>629</v>
      </c>
      <c r="F405" s="263"/>
      <c r="G405" s="263"/>
      <c r="H405" s="202" t="s">
        <v>136</v>
      </c>
      <c r="I405" s="357"/>
      <c r="J405" s="264" t="s">
        <v>41</v>
      </c>
      <c r="K405" s="268">
        <v>20260110812754</v>
      </c>
      <c r="L405" s="325"/>
    </row>
    <row r="406" spans="1:14" s="202" customFormat="1" ht="16.8">
      <c r="A406" s="261"/>
      <c r="B406" s="351">
        <v>46296</v>
      </c>
      <c r="C406" s="202" t="s">
        <v>17</v>
      </c>
      <c r="D406" s="356" t="s">
        <v>461</v>
      </c>
      <c r="E406" s="352" t="s">
        <v>629</v>
      </c>
      <c r="F406" s="263"/>
      <c r="G406" s="263"/>
      <c r="H406" s="202" t="s">
        <v>136</v>
      </c>
      <c r="I406" s="357"/>
      <c r="J406" s="264" t="s">
        <v>41</v>
      </c>
      <c r="K406" s="355">
        <v>20260911944616</v>
      </c>
      <c r="L406" s="325"/>
    </row>
    <row r="407" spans="1:14" s="202" customFormat="1" ht="16.8">
      <c r="A407" s="261"/>
      <c r="B407" s="351">
        <v>46296</v>
      </c>
      <c r="C407" s="202" t="s">
        <v>17</v>
      </c>
      <c r="D407" s="356" t="s">
        <v>643</v>
      </c>
      <c r="E407" s="352" t="s">
        <v>629</v>
      </c>
      <c r="F407" s="263"/>
      <c r="G407" s="263"/>
      <c r="H407" s="202" t="s">
        <v>136</v>
      </c>
      <c r="I407" s="357" t="s">
        <v>141</v>
      </c>
      <c r="J407" s="264" t="s">
        <v>41</v>
      </c>
      <c r="K407" s="268">
        <v>20261012146881</v>
      </c>
      <c r="L407" s="325"/>
    </row>
    <row r="408" spans="1:14" s="202" customFormat="1" ht="16.8">
      <c r="A408" s="261"/>
      <c r="B408" s="351">
        <v>46296</v>
      </c>
      <c r="C408" s="202" t="s">
        <v>17</v>
      </c>
      <c r="D408" s="356" t="s">
        <v>643</v>
      </c>
      <c r="E408" s="352" t="s">
        <v>629</v>
      </c>
      <c r="F408" s="263"/>
      <c r="G408" s="263"/>
      <c r="H408" s="202" t="s">
        <v>136</v>
      </c>
      <c r="I408" s="357" t="s">
        <v>141</v>
      </c>
      <c r="J408" s="264" t="s">
        <v>41</v>
      </c>
      <c r="K408" s="268">
        <v>20261012146881</v>
      </c>
      <c r="L408" s="325"/>
    </row>
    <row r="409" spans="1:14" s="202" customFormat="1" ht="16.8">
      <c r="A409" s="261"/>
      <c r="B409" s="351">
        <v>46296</v>
      </c>
      <c r="C409" s="202" t="s">
        <v>17</v>
      </c>
      <c r="D409" s="356" t="s">
        <v>644</v>
      </c>
      <c r="E409" s="352" t="s">
        <v>629</v>
      </c>
      <c r="F409" s="263"/>
      <c r="G409" s="263"/>
      <c r="H409" s="202" t="s">
        <v>136</v>
      </c>
      <c r="I409" s="357"/>
      <c r="J409" s="264" t="s">
        <v>41</v>
      </c>
      <c r="K409" s="268">
        <v>20261012151013</v>
      </c>
      <c r="L409" s="325"/>
    </row>
    <row r="410" spans="1:14" s="202" customFormat="1" ht="16.8">
      <c r="A410" s="261"/>
      <c r="B410" s="351">
        <v>46296</v>
      </c>
      <c r="C410" s="202" t="s">
        <v>17</v>
      </c>
      <c r="D410" s="356" t="s">
        <v>378</v>
      </c>
      <c r="E410" s="352" t="s">
        <v>629</v>
      </c>
      <c r="F410" s="263"/>
      <c r="G410" s="263"/>
      <c r="H410" s="202" t="s">
        <v>136</v>
      </c>
      <c r="I410" s="357"/>
      <c r="J410" s="264" t="s">
        <v>41</v>
      </c>
      <c r="K410" s="268">
        <v>20260911992143</v>
      </c>
      <c r="L410" s="325"/>
    </row>
    <row r="411" spans="1:14" s="202" customFormat="1" ht="16.8">
      <c r="A411" s="261"/>
      <c r="B411" s="351">
        <v>46296</v>
      </c>
      <c r="C411" s="202" t="s">
        <v>17</v>
      </c>
      <c r="D411" s="356" t="s">
        <v>378</v>
      </c>
      <c r="E411" s="352" t="s">
        <v>629</v>
      </c>
      <c r="F411" s="263"/>
      <c r="G411" s="263"/>
      <c r="H411" s="202" t="s">
        <v>136</v>
      </c>
      <c r="I411" s="357" t="s">
        <v>616</v>
      </c>
      <c r="J411" s="264" t="s">
        <v>41</v>
      </c>
      <c r="K411" s="268">
        <v>20260811766339</v>
      </c>
      <c r="L411" s="325"/>
    </row>
    <row r="412" spans="1:14" ht="16.8">
      <c r="A412" s="336"/>
      <c r="B412" s="359" t="s">
        <v>645</v>
      </c>
      <c r="C412" s="360" t="s">
        <v>17</v>
      </c>
      <c r="D412" s="361" t="s">
        <v>646</v>
      </c>
      <c r="E412" s="362" t="s">
        <v>647</v>
      </c>
      <c r="F412" s="363"/>
      <c r="G412" s="363"/>
      <c r="H412" s="363"/>
      <c r="I412" s="363"/>
      <c r="J412" s="364" t="s">
        <v>30</v>
      </c>
      <c r="K412" s="988" t="s">
        <v>648</v>
      </c>
      <c r="L412" s="365" t="s">
        <v>649</v>
      </c>
      <c r="M412" s="270"/>
      <c r="N412" s="267"/>
    </row>
    <row r="413" spans="1:14" ht="29.4">
      <c r="A413" s="336"/>
      <c r="B413" s="113" t="s">
        <v>645</v>
      </c>
      <c r="C413" s="137" t="s">
        <v>17</v>
      </c>
      <c r="D413" s="366" t="s">
        <v>650</v>
      </c>
      <c r="E413" s="367" t="s">
        <v>647</v>
      </c>
      <c r="F413" s="263"/>
      <c r="G413" s="263"/>
      <c r="H413" s="263"/>
      <c r="I413" s="263"/>
      <c r="J413" s="264" t="s">
        <v>30</v>
      </c>
      <c r="K413" s="983" t="s">
        <v>651</v>
      </c>
      <c r="L413" s="368" t="s">
        <v>652</v>
      </c>
      <c r="M413" s="270"/>
      <c r="N413" s="267"/>
    </row>
    <row r="414" spans="1:14" ht="29.4">
      <c r="A414" s="336"/>
      <c r="B414" s="113" t="s">
        <v>645</v>
      </c>
      <c r="C414" s="137" t="s">
        <v>17</v>
      </c>
      <c r="D414" s="366" t="s">
        <v>650</v>
      </c>
      <c r="E414" s="367" t="s">
        <v>647</v>
      </c>
      <c r="F414" s="263"/>
      <c r="G414" s="263"/>
      <c r="H414" s="262"/>
      <c r="I414" s="263"/>
      <c r="J414" s="264" t="s">
        <v>30</v>
      </c>
      <c r="K414" s="983" t="s">
        <v>651</v>
      </c>
      <c r="L414" s="368" t="s">
        <v>653</v>
      </c>
      <c r="M414" s="270"/>
      <c r="N414" s="267"/>
    </row>
    <row r="415" spans="1:14" ht="16.8">
      <c r="A415" s="336"/>
      <c r="B415" s="113" t="s">
        <v>645</v>
      </c>
      <c r="C415" s="137" t="s">
        <v>17</v>
      </c>
      <c r="D415" s="262" t="s">
        <v>646</v>
      </c>
      <c r="E415" s="367" t="s">
        <v>647</v>
      </c>
      <c r="F415" s="263"/>
      <c r="G415" s="263"/>
      <c r="H415" s="263"/>
      <c r="I415" s="263"/>
      <c r="J415" s="264" t="s">
        <v>30</v>
      </c>
      <c r="K415" s="977" t="s">
        <v>654</v>
      </c>
      <c r="L415" s="368" t="s">
        <v>655</v>
      </c>
      <c r="M415" s="270"/>
      <c r="N415" s="267"/>
    </row>
    <row r="416" spans="1:14" ht="28.2">
      <c r="A416" s="336"/>
      <c r="B416" s="113" t="s">
        <v>645</v>
      </c>
      <c r="C416" s="137" t="s">
        <v>17</v>
      </c>
      <c r="D416" s="366" t="s">
        <v>650</v>
      </c>
      <c r="E416" s="367" t="s">
        <v>647</v>
      </c>
      <c r="F416" s="263"/>
      <c r="G416" s="263"/>
      <c r="H416" s="263"/>
      <c r="I416" s="263"/>
      <c r="J416" s="264" t="s">
        <v>30</v>
      </c>
      <c r="K416" s="263"/>
      <c r="L416" s="368"/>
      <c r="M416" s="270"/>
      <c r="N416" s="267"/>
    </row>
    <row r="417" spans="1:14" ht="28.2">
      <c r="A417" s="336"/>
      <c r="B417" s="113" t="s">
        <v>645</v>
      </c>
      <c r="C417" s="137" t="s">
        <v>17</v>
      </c>
      <c r="D417" s="366" t="s">
        <v>650</v>
      </c>
      <c r="E417" s="367" t="s">
        <v>647</v>
      </c>
      <c r="F417" s="263"/>
      <c r="G417" s="263"/>
      <c r="H417" s="263"/>
      <c r="I417" s="263"/>
      <c r="J417" s="264" t="s">
        <v>30</v>
      </c>
      <c r="K417" s="263"/>
      <c r="L417" s="368"/>
      <c r="M417" s="270"/>
      <c r="N417" s="267"/>
    </row>
    <row r="418" spans="1:14">
      <c r="A418" s="336"/>
      <c r="B418" s="113" t="s">
        <v>645</v>
      </c>
      <c r="C418" s="137" t="s">
        <v>17</v>
      </c>
      <c r="D418" s="262" t="s">
        <v>656</v>
      </c>
      <c r="E418" s="367" t="s">
        <v>647</v>
      </c>
      <c r="F418" s="263"/>
      <c r="G418" s="263"/>
      <c r="H418" s="263"/>
      <c r="I418" s="263"/>
      <c r="J418" s="264" t="s">
        <v>30</v>
      </c>
      <c r="K418" s="263">
        <v>20260900000000</v>
      </c>
      <c r="L418" s="368" t="s">
        <v>657</v>
      </c>
      <c r="M418" s="270"/>
      <c r="N418" s="267"/>
    </row>
    <row r="419" spans="1:14" ht="16.8">
      <c r="A419" s="336"/>
      <c r="B419" s="113" t="s">
        <v>645</v>
      </c>
      <c r="C419" s="137" t="s">
        <v>17</v>
      </c>
      <c r="D419" s="262" t="s">
        <v>658</v>
      </c>
      <c r="E419" s="367" t="s">
        <v>647</v>
      </c>
      <c r="F419" s="263"/>
      <c r="G419" s="263"/>
      <c r="H419" s="263"/>
      <c r="I419" s="263"/>
      <c r="J419" s="264" t="s">
        <v>30</v>
      </c>
      <c r="K419" s="983" t="s">
        <v>659</v>
      </c>
      <c r="L419" s="368" t="s">
        <v>660</v>
      </c>
      <c r="M419" s="270"/>
      <c r="N419" s="267"/>
    </row>
    <row r="420" spans="1:14" ht="16.8">
      <c r="A420" s="336"/>
      <c r="B420" s="113" t="s">
        <v>645</v>
      </c>
      <c r="C420" s="137" t="s">
        <v>17</v>
      </c>
      <c r="D420" s="262" t="s">
        <v>658</v>
      </c>
      <c r="E420" s="367" t="s">
        <v>647</v>
      </c>
      <c r="F420" s="263"/>
      <c r="G420" s="263"/>
      <c r="H420" s="263"/>
      <c r="I420" s="263"/>
      <c r="J420" s="264" t="s">
        <v>30</v>
      </c>
      <c r="K420" s="983" t="s">
        <v>659</v>
      </c>
      <c r="L420" s="368" t="s">
        <v>661</v>
      </c>
      <c r="M420" s="270"/>
      <c r="N420" s="267"/>
    </row>
    <row r="421" spans="1:14" ht="16.8">
      <c r="A421" s="336"/>
      <c r="B421" s="113" t="s">
        <v>645</v>
      </c>
      <c r="C421" s="137" t="s">
        <v>17</v>
      </c>
      <c r="D421" s="262" t="s">
        <v>662</v>
      </c>
      <c r="E421" s="367" t="s">
        <v>647</v>
      </c>
      <c r="F421" s="263"/>
      <c r="G421" s="263"/>
      <c r="H421" s="263"/>
      <c r="I421" s="263"/>
      <c r="J421" s="264" t="s">
        <v>30</v>
      </c>
      <c r="K421" s="983" t="s">
        <v>663</v>
      </c>
      <c r="L421" s="368" t="s">
        <v>664</v>
      </c>
      <c r="M421" s="270"/>
      <c r="N421" s="267"/>
    </row>
    <row r="422" spans="1:14" ht="16.8">
      <c r="A422" s="336"/>
      <c r="B422" s="113" t="s">
        <v>645</v>
      </c>
      <c r="C422" s="137" t="s">
        <v>17</v>
      </c>
      <c r="D422" s="262" t="s">
        <v>662</v>
      </c>
      <c r="E422" s="367" t="s">
        <v>647</v>
      </c>
      <c r="F422" s="263"/>
      <c r="G422" s="263"/>
      <c r="H422" s="263"/>
      <c r="I422" s="263"/>
      <c r="J422" s="264" t="s">
        <v>30</v>
      </c>
      <c r="K422" s="983" t="s">
        <v>663</v>
      </c>
      <c r="L422" s="368" t="s">
        <v>665</v>
      </c>
      <c r="M422" s="270"/>
      <c r="N422" s="267"/>
    </row>
    <row r="423" spans="1:14" ht="16.8">
      <c r="A423" s="336"/>
      <c r="B423" s="113" t="s">
        <v>645</v>
      </c>
      <c r="C423" s="137" t="s">
        <v>17</v>
      </c>
      <c r="D423" s="262" t="s">
        <v>666</v>
      </c>
      <c r="E423" s="367" t="s">
        <v>647</v>
      </c>
      <c r="F423" s="263"/>
      <c r="G423" s="263"/>
      <c r="H423" s="263"/>
      <c r="I423" s="263"/>
      <c r="J423" s="264" t="s">
        <v>30</v>
      </c>
      <c r="K423" s="983" t="s">
        <v>667</v>
      </c>
      <c r="L423" s="368" t="s">
        <v>668</v>
      </c>
      <c r="M423" s="270"/>
      <c r="N423" s="267"/>
    </row>
    <row r="424" spans="1:14" ht="16.8">
      <c r="A424" s="336"/>
      <c r="B424" s="113" t="s">
        <v>645</v>
      </c>
      <c r="C424" s="137" t="s">
        <v>17</v>
      </c>
      <c r="D424" s="262" t="s">
        <v>666</v>
      </c>
      <c r="E424" s="367" t="s">
        <v>647</v>
      </c>
      <c r="F424" s="263"/>
      <c r="G424" s="263"/>
      <c r="H424" s="263"/>
      <c r="I424" s="263"/>
      <c r="J424" s="264" t="s">
        <v>30</v>
      </c>
      <c r="K424" s="983" t="s">
        <v>667</v>
      </c>
      <c r="L424" s="368" t="s">
        <v>668</v>
      </c>
      <c r="M424" s="270"/>
      <c r="N424" s="267"/>
    </row>
    <row r="425" spans="1:14" ht="16.8">
      <c r="A425" s="336"/>
      <c r="B425" s="113" t="s">
        <v>645</v>
      </c>
      <c r="C425" s="137" t="s">
        <v>17</v>
      </c>
      <c r="D425" s="262" t="s">
        <v>669</v>
      </c>
      <c r="E425" s="367" t="s">
        <v>647</v>
      </c>
      <c r="F425" s="263"/>
      <c r="G425" s="263"/>
      <c r="H425" s="263"/>
      <c r="I425" s="263"/>
      <c r="J425" s="264" t="s">
        <v>30</v>
      </c>
      <c r="K425" s="983" t="s">
        <v>670</v>
      </c>
      <c r="L425" s="294" t="s">
        <v>671</v>
      </c>
      <c r="M425" s="270"/>
      <c r="N425" s="267"/>
    </row>
    <row r="426" spans="1:14" ht="16.8">
      <c r="A426" s="336"/>
      <c r="B426" s="113" t="s">
        <v>645</v>
      </c>
      <c r="C426" s="137" t="s">
        <v>17</v>
      </c>
      <c r="D426" s="262" t="s">
        <v>672</v>
      </c>
      <c r="E426" s="367" t="s">
        <v>647</v>
      </c>
      <c r="F426" s="263"/>
      <c r="G426" s="263"/>
      <c r="H426" s="263"/>
      <c r="I426" s="263"/>
      <c r="J426" s="264" t="s">
        <v>30</v>
      </c>
      <c r="K426" s="983" t="s">
        <v>673</v>
      </c>
      <c r="L426" s="368" t="s">
        <v>674</v>
      </c>
      <c r="M426" s="270"/>
      <c r="N426" s="267"/>
    </row>
    <row r="427" spans="1:14" ht="16.8">
      <c r="A427" s="336"/>
      <c r="B427" s="113" t="s">
        <v>645</v>
      </c>
      <c r="C427" s="137" t="s">
        <v>17</v>
      </c>
      <c r="D427" s="262" t="s">
        <v>675</v>
      </c>
      <c r="E427" s="367" t="s">
        <v>647</v>
      </c>
      <c r="F427" s="263"/>
      <c r="G427" s="263"/>
      <c r="H427" s="263"/>
      <c r="I427" s="263"/>
      <c r="J427" s="264" t="s">
        <v>30</v>
      </c>
      <c r="K427" s="983" t="s">
        <v>676</v>
      </c>
      <c r="L427" s="368" t="s">
        <v>677</v>
      </c>
      <c r="M427" s="270"/>
      <c r="N427" s="267"/>
    </row>
    <row r="428" spans="1:14" ht="16.8">
      <c r="A428" s="336"/>
      <c r="B428" s="113" t="s">
        <v>645</v>
      </c>
      <c r="C428" s="137" t="s">
        <v>17</v>
      </c>
      <c r="D428" s="262" t="s">
        <v>678</v>
      </c>
      <c r="E428" s="367" t="s">
        <v>647</v>
      </c>
      <c r="F428" s="263"/>
      <c r="G428" s="263"/>
      <c r="H428" s="263"/>
      <c r="I428" s="263"/>
      <c r="J428" s="264" t="s">
        <v>30</v>
      </c>
      <c r="K428" s="983" t="s">
        <v>679</v>
      </c>
      <c r="L428" s="368" t="s">
        <v>680</v>
      </c>
      <c r="M428" s="270"/>
      <c r="N428" s="267"/>
    </row>
    <row r="429" spans="1:14" ht="16.8">
      <c r="A429" s="336"/>
      <c r="B429" s="113" t="s">
        <v>645</v>
      </c>
      <c r="C429" s="137" t="s">
        <v>17</v>
      </c>
      <c r="D429" s="262" t="s">
        <v>678</v>
      </c>
      <c r="E429" s="367" t="s">
        <v>647</v>
      </c>
      <c r="F429" s="263"/>
      <c r="G429" s="263"/>
      <c r="H429" s="263"/>
      <c r="I429" s="263"/>
      <c r="J429" s="264" t="s">
        <v>30</v>
      </c>
      <c r="K429" s="983" t="s">
        <v>679</v>
      </c>
      <c r="L429" s="369" t="s">
        <v>681</v>
      </c>
      <c r="M429" s="270"/>
      <c r="N429" s="267"/>
    </row>
    <row r="430" spans="1:14" ht="16.8">
      <c r="A430" s="336"/>
      <c r="B430" s="113" t="s">
        <v>645</v>
      </c>
      <c r="C430" s="137" t="s">
        <v>17</v>
      </c>
      <c r="D430" s="262" t="s">
        <v>682</v>
      </c>
      <c r="E430" s="367" t="s">
        <v>647</v>
      </c>
      <c r="F430" s="263"/>
      <c r="G430" s="263"/>
      <c r="H430" s="263"/>
      <c r="I430" s="263"/>
      <c r="J430" s="264" t="s">
        <v>30</v>
      </c>
      <c r="K430" s="983" t="s">
        <v>683</v>
      </c>
      <c r="L430" s="369" t="s">
        <v>684</v>
      </c>
      <c r="M430" s="270"/>
      <c r="N430" s="267"/>
    </row>
    <row r="431" spans="1:14">
      <c r="A431" s="336"/>
      <c r="B431" s="113" t="s">
        <v>645</v>
      </c>
      <c r="C431" s="137" t="s">
        <v>17</v>
      </c>
      <c r="D431" s="262" t="s">
        <v>685</v>
      </c>
      <c r="E431" s="367" t="s">
        <v>647</v>
      </c>
      <c r="F431" s="263"/>
      <c r="G431" s="263"/>
      <c r="H431" s="263"/>
      <c r="I431" s="263"/>
      <c r="J431" s="264" t="s">
        <v>30</v>
      </c>
      <c r="K431" s="989" t="s">
        <v>686</v>
      </c>
      <c r="L431" s="369" t="s">
        <v>687</v>
      </c>
      <c r="M431" s="270"/>
      <c r="N431" s="267"/>
    </row>
    <row r="432" spans="1:14">
      <c r="A432" s="336"/>
      <c r="B432" s="113" t="s">
        <v>645</v>
      </c>
      <c r="C432" s="137" t="s">
        <v>17</v>
      </c>
      <c r="D432" s="262" t="s">
        <v>685</v>
      </c>
      <c r="E432" s="367" t="s">
        <v>647</v>
      </c>
      <c r="F432" s="263"/>
      <c r="G432" s="263"/>
      <c r="H432" s="263"/>
      <c r="I432" s="263"/>
      <c r="J432" s="264" t="s">
        <v>30</v>
      </c>
      <c r="K432" s="989" t="s">
        <v>686</v>
      </c>
      <c r="L432" s="369" t="s">
        <v>688</v>
      </c>
      <c r="M432" s="270"/>
      <c r="N432" s="267"/>
    </row>
    <row r="433" spans="1:14" ht="16.8">
      <c r="A433" s="336"/>
      <c r="B433" s="113" t="s">
        <v>645</v>
      </c>
      <c r="C433" s="137" t="s">
        <v>17</v>
      </c>
      <c r="D433" s="262" t="s">
        <v>689</v>
      </c>
      <c r="E433" s="367" t="s">
        <v>647</v>
      </c>
      <c r="F433" s="263"/>
      <c r="G433" s="263"/>
      <c r="H433" s="263"/>
      <c r="I433" s="263"/>
      <c r="J433" s="264" t="s">
        <v>30</v>
      </c>
      <c r="K433" s="983" t="s">
        <v>690</v>
      </c>
      <c r="L433" s="369" t="s">
        <v>691</v>
      </c>
      <c r="M433" s="270"/>
      <c r="N433" s="267"/>
    </row>
    <row r="434" spans="1:14" ht="16.8">
      <c r="A434" s="336"/>
      <c r="B434" s="113" t="s">
        <v>645</v>
      </c>
      <c r="C434" s="137" t="s">
        <v>17</v>
      </c>
      <c r="D434" s="262" t="s">
        <v>689</v>
      </c>
      <c r="E434" s="367" t="s">
        <v>647</v>
      </c>
      <c r="F434" s="263"/>
      <c r="G434" s="263"/>
      <c r="H434" s="263"/>
      <c r="I434" s="263"/>
      <c r="J434" s="264" t="s">
        <v>30</v>
      </c>
      <c r="K434" s="983" t="s">
        <v>690</v>
      </c>
      <c r="L434" s="369" t="s">
        <v>691</v>
      </c>
      <c r="M434" s="270"/>
      <c r="N434" s="267"/>
    </row>
    <row r="435" spans="1:14" ht="16.8">
      <c r="A435" s="336"/>
      <c r="B435" s="113" t="s">
        <v>645</v>
      </c>
      <c r="C435" s="137" t="s">
        <v>17</v>
      </c>
      <c r="D435" s="262" t="s">
        <v>692</v>
      </c>
      <c r="E435" s="367" t="s">
        <v>647</v>
      </c>
      <c r="F435" s="263"/>
      <c r="G435" s="263"/>
      <c r="H435" s="263"/>
      <c r="I435" s="263"/>
      <c r="J435" s="264" t="s">
        <v>30</v>
      </c>
      <c r="K435" s="983" t="s">
        <v>693</v>
      </c>
      <c r="L435" s="369" t="s">
        <v>694</v>
      </c>
      <c r="M435" s="270"/>
      <c r="N435" s="267"/>
    </row>
    <row r="436" spans="1:14" ht="16.8">
      <c r="A436" s="336"/>
      <c r="B436" s="113" t="s">
        <v>645</v>
      </c>
      <c r="C436" s="137" t="s">
        <v>17</v>
      </c>
      <c r="D436" s="262" t="s">
        <v>188</v>
      </c>
      <c r="E436" s="367" t="s">
        <v>647</v>
      </c>
      <c r="F436" s="263"/>
      <c r="G436" s="263"/>
      <c r="H436" s="263"/>
      <c r="I436" s="263"/>
      <c r="J436" s="264" t="s">
        <v>30</v>
      </c>
      <c r="K436" s="983" t="s">
        <v>695</v>
      </c>
      <c r="L436" s="369" t="s">
        <v>696</v>
      </c>
      <c r="M436" s="270"/>
      <c r="N436" s="267"/>
    </row>
    <row r="437" spans="1:14" ht="16.8">
      <c r="A437" s="336"/>
      <c r="B437" s="113" t="s">
        <v>645</v>
      </c>
      <c r="C437" s="137" t="s">
        <v>17</v>
      </c>
      <c r="D437" s="262" t="s">
        <v>188</v>
      </c>
      <c r="E437" s="367" t="s">
        <v>647</v>
      </c>
      <c r="F437" s="263"/>
      <c r="G437" s="263"/>
      <c r="H437" s="263"/>
      <c r="I437" s="263"/>
      <c r="J437" s="264" t="s">
        <v>30</v>
      </c>
      <c r="K437" s="983" t="s">
        <v>695</v>
      </c>
      <c r="L437" s="369" t="s">
        <v>696</v>
      </c>
      <c r="M437" s="270"/>
      <c r="N437" s="267"/>
    </row>
    <row r="438" spans="1:14" ht="16.8">
      <c r="A438" s="336"/>
      <c r="B438" s="113" t="s">
        <v>645</v>
      </c>
      <c r="C438" s="137" t="s">
        <v>17</v>
      </c>
      <c r="D438" s="262" t="s">
        <v>697</v>
      </c>
      <c r="E438" s="367" t="s">
        <v>647</v>
      </c>
      <c r="F438" s="263"/>
      <c r="G438" s="263"/>
      <c r="H438" s="263"/>
      <c r="I438" s="263"/>
      <c r="J438" s="264" t="s">
        <v>30</v>
      </c>
      <c r="K438" s="371">
        <v>20260912143538</v>
      </c>
      <c r="L438" s="277" t="s">
        <v>698</v>
      </c>
      <c r="M438" s="270"/>
      <c r="N438" s="267"/>
    </row>
    <row r="439" spans="1:14" ht="27.6">
      <c r="A439" s="336"/>
      <c r="B439" s="113" t="s">
        <v>645</v>
      </c>
      <c r="C439" s="137" t="s">
        <v>17</v>
      </c>
      <c r="D439" s="262" t="s">
        <v>699</v>
      </c>
      <c r="E439" s="367" t="s">
        <v>647</v>
      </c>
      <c r="F439" s="263"/>
      <c r="G439" s="263"/>
      <c r="H439" s="263"/>
      <c r="I439" s="263"/>
      <c r="J439" s="264" t="s">
        <v>30</v>
      </c>
      <c r="K439" s="372" t="s">
        <v>700</v>
      </c>
      <c r="L439" s="373" t="s">
        <v>701</v>
      </c>
      <c r="M439" s="270"/>
      <c r="N439" s="267"/>
    </row>
    <row r="440" spans="1:14" s="203" customFormat="1">
      <c r="A440" s="336"/>
      <c r="B440" s="113" t="s">
        <v>645</v>
      </c>
      <c r="C440" s="137" t="s">
        <v>17</v>
      </c>
      <c r="D440" s="262" t="s">
        <v>702</v>
      </c>
      <c r="E440" s="367" t="s">
        <v>647</v>
      </c>
      <c r="F440" s="263"/>
      <c r="G440" s="263"/>
      <c r="H440" s="263"/>
      <c r="I440" s="263"/>
      <c r="J440" s="264" t="s">
        <v>30</v>
      </c>
      <c r="K440" s="990" t="s">
        <v>703</v>
      </c>
      <c r="L440" s="368" t="s">
        <v>704</v>
      </c>
      <c r="M440" s="270"/>
      <c r="N440" s="267"/>
    </row>
    <row r="441" spans="1:14">
      <c r="A441" s="336"/>
      <c r="B441" s="113" t="s">
        <v>645</v>
      </c>
      <c r="C441" s="137" t="s">
        <v>17</v>
      </c>
      <c r="D441" s="262" t="s">
        <v>702</v>
      </c>
      <c r="E441" s="367" t="s">
        <v>647</v>
      </c>
      <c r="F441" s="263"/>
      <c r="G441" s="263"/>
      <c r="H441" s="263"/>
      <c r="I441" s="263"/>
      <c r="J441" s="264" t="s">
        <v>30</v>
      </c>
      <c r="K441" s="990" t="s">
        <v>703</v>
      </c>
      <c r="L441" s="368" t="s">
        <v>705</v>
      </c>
      <c r="M441" s="270"/>
      <c r="N441" s="267"/>
    </row>
    <row r="442" spans="1:14" ht="16.8">
      <c r="A442" s="336"/>
      <c r="B442" s="113" t="s">
        <v>645</v>
      </c>
      <c r="C442" s="137" t="s">
        <v>17</v>
      </c>
      <c r="D442" s="262" t="s">
        <v>706</v>
      </c>
      <c r="E442" s="367" t="s">
        <v>647</v>
      </c>
      <c r="F442" s="263"/>
      <c r="G442" s="263"/>
      <c r="H442" s="263"/>
      <c r="I442" s="263"/>
      <c r="J442" s="264" t="s">
        <v>30</v>
      </c>
      <c r="K442" s="991" t="s">
        <v>707</v>
      </c>
      <c r="L442" s="368" t="s">
        <v>708</v>
      </c>
      <c r="M442" s="270"/>
      <c r="N442" s="267"/>
    </row>
    <row r="443" spans="1:14" ht="29.4">
      <c r="A443" s="336"/>
      <c r="B443" s="113" t="s">
        <v>645</v>
      </c>
      <c r="C443" s="137" t="s">
        <v>17</v>
      </c>
      <c r="D443" s="366" t="s">
        <v>709</v>
      </c>
      <c r="E443" s="367" t="s">
        <v>647</v>
      </c>
      <c r="F443" s="263"/>
      <c r="G443" s="263"/>
      <c r="H443" s="263"/>
      <c r="I443" s="263"/>
      <c r="J443" s="264" t="s">
        <v>30</v>
      </c>
      <c r="K443" s="983" t="s">
        <v>710</v>
      </c>
      <c r="L443" s="368" t="s">
        <v>711</v>
      </c>
      <c r="M443" s="270"/>
      <c r="N443" s="267"/>
    </row>
    <row r="444" spans="1:14" ht="16.8">
      <c r="A444" s="336"/>
      <c r="B444" s="113" t="s">
        <v>645</v>
      </c>
      <c r="C444" s="137" t="s">
        <v>17</v>
      </c>
      <c r="D444" s="262" t="s">
        <v>712</v>
      </c>
      <c r="E444" s="367" t="s">
        <v>647</v>
      </c>
      <c r="F444" s="263"/>
      <c r="G444" s="263"/>
      <c r="H444" s="263"/>
      <c r="I444" s="263"/>
      <c r="J444" s="264" t="s">
        <v>30</v>
      </c>
      <c r="K444" s="983" t="s">
        <v>713</v>
      </c>
      <c r="L444" s="368" t="s">
        <v>714</v>
      </c>
      <c r="M444" s="270"/>
      <c r="N444" s="267"/>
    </row>
    <row r="445" spans="1:14" ht="28.2">
      <c r="A445" s="336"/>
      <c r="B445" s="113" t="s">
        <v>645</v>
      </c>
      <c r="C445" s="137" t="s">
        <v>17</v>
      </c>
      <c r="D445" s="366" t="s">
        <v>650</v>
      </c>
      <c r="E445" s="367" t="s">
        <v>647</v>
      </c>
      <c r="F445" s="263"/>
      <c r="G445" s="263"/>
      <c r="H445" s="263"/>
      <c r="I445" s="263"/>
      <c r="J445" s="264" t="s">
        <v>30</v>
      </c>
      <c r="K445" s="992" t="s">
        <v>715</v>
      </c>
      <c r="L445" s="266" t="s">
        <v>716</v>
      </c>
      <c r="M445" s="270"/>
      <c r="N445" s="267"/>
    </row>
    <row r="446" spans="1:14" ht="28.2">
      <c r="A446" s="336"/>
      <c r="B446" s="113" t="s">
        <v>645</v>
      </c>
      <c r="C446" s="137" t="s">
        <v>17</v>
      </c>
      <c r="D446" s="366" t="s">
        <v>650</v>
      </c>
      <c r="E446" s="367" t="s">
        <v>647</v>
      </c>
      <c r="F446" s="263"/>
      <c r="G446" s="263"/>
      <c r="H446" s="263"/>
      <c r="I446" s="263"/>
      <c r="J446" s="264" t="s">
        <v>30</v>
      </c>
      <c r="K446" s="992" t="s">
        <v>717</v>
      </c>
      <c r="L446" s="266" t="s">
        <v>718</v>
      </c>
      <c r="M446" s="270"/>
      <c r="N446" s="267"/>
    </row>
    <row r="447" spans="1:14" ht="15.6">
      <c r="A447" s="336"/>
      <c r="B447" s="113" t="s">
        <v>645</v>
      </c>
      <c r="C447" s="137" t="s">
        <v>17</v>
      </c>
      <c r="D447" s="262" t="s">
        <v>646</v>
      </c>
      <c r="E447" s="367" t="s">
        <v>647</v>
      </c>
      <c r="F447" s="263"/>
      <c r="G447" s="263"/>
      <c r="H447" s="263"/>
      <c r="I447" s="263"/>
      <c r="J447" s="264" t="s">
        <v>30</v>
      </c>
      <c r="K447" s="992" t="s">
        <v>719</v>
      </c>
      <c r="L447" s="266" t="s">
        <v>720</v>
      </c>
      <c r="M447" s="201"/>
      <c r="N447" s="200"/>
    </row>
    <row r="448" spans="1:14" ht="28.2">
      <c r="A448" s="336"/>
      <c r="B448" s="113" t="s">
        <v>645</v>
      </c>
      <c r="C448" s="137" t="s">
        <v>17</v>
      </c>
      <c r="D448" s="366" t="s">
        <v>650</v>
      </c>
      <c r="E448" s="367" t="s">
        <v>647</v>
      </c>
      <c r="F448" s="263"/>
      <c r="G448" s="263"/>
      <c r="H448" s="263"/>
      <c r="I448" s="263"/>
      <c r="J448" s="264" t="s">
        <v>30</v>
      </c>
      <c r="K448" s="992" t="s">
        <v>721</v>
      </c>
      <c r="L448" s="266" t="s">
        <v>722</v>
      </c>
      <c r="M448" s="201"/>
      <c r="N448" s="200"/>
    </row>
    <row r="449" spans="1:14" ht="28.2">
      <c r="A449" s="336"/>
      <c r="B449" s="113" t="s">
        <v>645</v>
      </c>
      <c r="C449" s="137" t="s">
        <v>17</v>
      </c>
      <c r="D449" s="366" t="s">
        <v>650</v>
      </c>
      <c r="E449" s="367" t="s">
        <v>647</v>
      </c>
      <c r="F449" s="263"/>
      <c r="G449" s="263"/>
      <c r="H449" s="263"/>
      <c r="I449" s="263"/>
      <c r="J449" s="264" t="s">
        <v>30</v>
      </c>
      <c r="K449" s="992" t="s">
        <v>723</v>
      </c>
      <c r="L449" s="266" t="s">
        <v>724</v>
      </c>
      <c r="M449" s="201"/>
      <c r="N449" s="200"/>
    </row>
    <row r="450" spans="1:14" ht="15.6">
      <c r="A450" s="336"/>
      <c r="B450" s="113" t="s">
        <v>645</v>
      </c>
      <c r="C450" s="137" t="s">
        <v>17</v>
      </c>
      <c r="D450" s="262" t="s">
        <v>656</v>
      </c>
      <c r="E450" s="367" t="s">
        <v>647</v>
      </c>
      <c r="F450" s="263"/>
      <c r="G450" s="263"/>
      <c r="H450" s="263"/>
      <c r="I450" s="263"/>
      <c r="J450" s="264" t="s">
        <v>30</v>
      </c>
      <c r="K450" s="992" t="s">
        <v>725</v>
      </c>
      <c r="L450" s="266" t="s">
        <v>726</v>
      </c>
      <c r="M450" s="201"/>
      <c r="N450" s="200"/>
    </row>
    <row r="451" spans="1:14" ht="15.6">
      <c r="A451" s="336"/>
      <c r="B451" s="113" t="s">
        <v>645</v>
      </c>
      <c r="C451" s="137" t="s">
        <v>17</v>
      </c>
      <c r="D451" s="262" t="s">
        <v>658</v>
      </c>
      <c r="E451" s="367" t="s">
        <v>647</v>
      </c>
      <c r="F451" s="263"/>
      <c r="G451" s="263"/>
      <c r="H451" s="263"/>
      <c r="I451" s="263"/>
      <c r="J451" s="264" t="s">
        <v>30</v>
      </c>
      <c r="K451" s="992" t="s">
        <v>727</v>
      </c>
      <c r="L451" s="266" t="s">
        <v>728</v>
      </c>
      <c r="M451" s="201"/>
      <c r="N451" s="200"/>
    </row>
    <row r="452" spans="1:14" ht="15.6">
      <c r="A452" s="336"/>
      <c r="B452" s="113" t="s">
        <v>645</v>
      </c>
      <c r="C452" s="137" t="s">
        <v>17</v>
      </c>
      <c r="D452" s="262" t="s">
        <v>658</v>
      </c>
      <c r="E452" s="367" t="s">
        <v>647</v>
      </c>
      <c r="F452" s="263"/>
      <c r="G452" s="263"/>
      <c r="H452" s="263"/>
      <c r="I452" s="263"/>
      <c r="J452" s="264" t="s">
        <v>30</v>
      </c>
      <c r="K452" s="992" t="s">
        <v>729</v>
      </c>
      <c r="L452" s="266" t="s">
        <v>730</v>
      </c>
      <c r="M452" s="201"/>
      <c r="N452" s="200"/>
    </row>
    <row r="453" spans="1:14" ht="15.6">
      <c r="A453" s="336"/>
      <c r="B453" s="113" t="s">
        <v>645</v>
      </c>
      <c r="C453" s="137" t="s">
        <v>17</v>
      </c>
      <c r="D453" s="262" t="s">
        <v>662</v>
      </c>
      <c r="E453" s="367" t="s">
        <v>647</v>
      </c>
      <c r="F453" s="263"/>
      <c r="G453" s="263"/>
      <c r="H453" s="263"/>
      <c r="I453" s="263"/>
      <c r="J453" s="264" t="s">
        <v>30</v>
      </c>
      <c r="K453" s="992" t="s">
        <v>731</v>
      </c>
      <c r="L453" s="266" t="s">
        <v>732</v>
      </c>
      <c r="M453" s="201"/>
      <c r="N453" s="200"/>
    </row>
    <row r="454" spans="1:14" ht="15.6">
      <c r="A454" s="336"/>
      <c r="B454" s="113" t="s">
        <v>645</v>
      </c>
      <c r="C454" s="137" t="s">
        <v>17</v>
      </c>
      <c r="D454" s="262" t="s">
        <v>662</v>
      </c>
      <c r="E454" s="367" t="s">
        <v>647</v>
      </c>
      <c r="F454" s="263"/>
      <c r="G454" s="263"/>
      <c r="H454" s="263"/>
      <c r="I454" s="263"/>
      <c r="J454" s="264" t="s">
        <v>30</v>
      </c>
      <c r="K454" s="992" t="s">
        <v>733</v>
      </c>
      <c r="L454" s="266" t="s">
        <v>734</v>
      </c>
      <c r="M454" s="201"/>
      <c r="N454" s="200"/>
    </row>
    <row r="455" spans="1:14" ht="15.6">
      <c r="A455" s="336"/>
      <c r="B455" s="113" t="s">
        <v>645</v>
      </c>
      <c r="C455" s="137" t="s">
        <v>17</v>
      </c>
      <c r="D455" s="262" t="s">
        <v>666</v>
      </c>
      <c r="E455" s="367" t="s">
        <v>647</v>
      </c>
      <c r="F455" s="263"/>
      <c r="G455" s="263"/>
      <c r="H455" s="263"/>
      <c r="I455" s="263"/>
      <c r="J455" s="264" t="s">
        <v>30</v>
      </c>
      <c r="K455" s="992" t="s">
        <v>735</v>
      </c>
      <c r="L455" s="266" t="s">
        <v>736</v>
      </c>
      <c r="M455" s="201"/>
      <c r="N455" s="200"/>
    </row>
    <row r="456" spans="1:14" ht="15.6">
      <c r="A456" s="336"/>
      <c r="B456" s="113" t="s">
        <v>645</v>
      </c>
      <c r="C456" s="137" t="s">
        <v>17</v>
      </c>
      <c r="D456" s="262" t="s">
        <v>666</v>
      </c>
      <c r="E456" s="367" t="s">
        <v>647</v>
      </c>
      <c r="F456" s="263"/>
      <c r="G456" s="263"/>
      <c r="H456" s="263"/>
      <c r="I456" s="263"/>
      <c r="J456" s="264" t="s">
        <v>30</v>
      </c>
      <c r="K456" s="992" t="s">
        <v>737</v>
      </c>
      <c r="L456" s="266" t="s">
        <v>704</v>
      </c>
      <c r="M456" s="201"/>
      <c r="N456" s="200"/>
    </row>
    <row r="457" spans="1:14" ht="15.6">
      <c r="A457" s="336"/>
      <c r="B457" s="113" t="s">
        <v>645</v>
      </c>
      <c r="C457" s="137" t="s">
        <v>17</v>
      </c>
      <c r="D457" s="262" t="s">
        <v>669</v>
      </c>
      <c r="E457" s="367" t="s">
        <v>647</v>
      </c>
      <c r="F457" s="263"/>
      <c r="G457" s="263"/>
      <c r="H457" s="263"/>
      <c r="I457" s="263"/>
      <c r="J457" s="264" t="s">
        <v>30</v>
      </c>
      <c r="K457" s="992" t="s">
        <v>738</v>
      </c>
      <c r="L457" s="376"/>
      <c r="M457" s="201"/>
      <c r="N457" s="200"/>
    </row>
    <row r="458" spans="1:14" ht="15.6">
      <c r="A458" s="336"/>
      <c r="B458" s="113" t="s">
        <v>645</v>
      </c>
      <c r="C458" s="137" t="s">
        <v>17</v>
      </c>
      <c r="D458" s="262" t="s">
        <v>672</v>
      </c>
      <c r="E458" s="367" t="s">
        <v>647</v>
      </c>
      <c r="F458" s="263"/>
      <c r="G458" s="263"/>
      <c r="H458" s="263"/>
      <c r="I458" s="263"/>
      <c r="J458" s="264" t="s">
        <v>30</v>
      </c>
      <c r="K458" s="992" t="s">
        <v>739</v>
      </c>
      <c r="L458" s="266" t="s">
        <v>422</v>
      </c>
      <c r="M458" s="201"/>
      <c r="N458" s="200"/>
    </row>
    <row r="459" spans="1:14" ht="15.6">
      <c r="A459" s="278"/>
      <c r="B459" s="113" t="s">
        <v>645</v>
      </c>
      <c r="C459" s="137" t="s">
        <v>17</v>
      </c>
      <c r="D459" s="262" t="s">
        <v>675</v>
      </c>
      <c r="E459" s="367" t="s">
        <v>647</v>
      </c>
      <c r="F459" s="263"/>
      <c r="G459" s="263"/>
      <c r="H459" s="263"/>
      <c r="I459" s="263"/>
      <c r="J459" s="264" t="s">
        <v>30</v>
      </c>
      <c r="K459" s="992" t="s">
        <v>740</v>
      </c>
      <c r="L459" s="266" t="s">
        <v>741</v>
      </c>
      <c r="M459" s="201"/>
      <c r="N459" s="200"/>
    </row>
    <row r="460" spans="1:14" ht="15.6">
      <c r="A460" s="278"/>
      <c r="B460" s="113" t="s">
        <v>645</v>
      </c>
      <c r="C460" s="137" t="s">
        <v>17</v>
      </c>
      <c r="D460" s="262" t="s">
        <v>678</v>
      </c>
      <c r="E460" s="367" t="s">
        <v>647</v>
      </c>
      <c r="F460" s="263"/>
      <c r="G460" s="263"/>
      <c r="H460" s="263"/>
      <c r="I460" s="263"/>
      <c r="J460" s="264" t="s">
        <v>30</v>
      </c>
      <c r="K460" s="992" t="s">
        <v>742</v>
      </c>
      <c r="L460" s="266" t="s">
        <v>743</v>
      </c>
      <c r="M460" s="201"/>
      <c r="N460" s="200"/>
    </row>
    <row r="461" spans="1:14" ht="15.6">
      <c r="A461" s="278"/>
      <c r="B461" s="113" t="s">
        <v>645</v>
      </c>
      <c r="C461" s="137" t="s">
        <v>17</v>
      </c>
      <c r="D461" s="262" t="s">
        <v>678</v>
      </c>
      <c r="E461" s="367" t="s">
        <v>647</v>
      </c>
      <c r="F461" s="263"/>
      <c r="G461" s="263"/>
      <c r="H461" s="263"/>
      <c r="I461" s="263"/>
      <c r="J461" s="264" t="s">
        <v>30</v>
      </c>
      <c r="K461" s="992" t="s">
        <v>744</v>
      </c>
      <c r="L461" s="266" t="s">
        <v>745</v>
      </c>
      <c r="M461" s="201"/>
      <c r="N461" s="200"/>
    </row>
    <row r="462" spans="1:14" ht="15.6">
      <c r="A462" s="278"/>
      <c r="B462" s="113" t="s">
        <v>645</v>
      </c>
      <c r="C462" s="137" t="s">
        <v>17</v>
      </c>
      <c r="D462" s="262" t="s">
        <v>682</v>
      </c>
      <c r="E462" s="367" t="s">
        <v>647</v>
      </c>
      <c r="F462" s="263"/>
      <c r="G462" s="263"/>
      <c r="H462" s="263"/>
      <c r="I462" s="263"/>
      <c r="J462" s="264" t="s">
        <v>30</v>
      </c>
      <c r="K462" s="992" t="s">
        <v>746</v>
      </c>
      <c r="L462" s="266" t="s">
        <v>747</v>
      </c>
      <c r="M462" s="201"/>
      <c r="N462" s="200"/>
    </row>
    <row r="463" spans="1:14" ht="15.6">
      <c r="A463" s="278"/>
      <c r="B463" s="113" t="s">
        <v>645</v>
      </c>
      <c r="C463" s="137" t="s">
        <v>17</v>
      </c>
      <c r="D463" s="262" t="s">
        <v>685</v>
      </c>
      <c r="E463" s="367" t="s">
        <v>647</v>
      </c>
      <c r="F463" s="263"/>
      <c r="G463" s="263"/>
      <c r="H463" s="263"/>
      <c r="I463" s="263"/>
      <c r="J463" s="264" t="s">
        <v>30</v>
      </c>
      <c r="K463" s="992" t="s">
        <v>748</v>
      </c>
      <c r="L463" s="266" t="s">
        <v>749</v>
      </c>
      <c r="M463" s="201"/>
      <c r="N463" s="200"/>
    </row>
    <row r="464" spans="1:14" ht="15.6">
      <c r="A464" s="278"/>
      <c r="B464" s="113" t="s">
        <v>645</v>
      </c>
      <c r="C464" s="137" t="s">
        <v>17</v>
      </c>
      <c r="D464" s="262" t="s">
        <v>685</v>
      </c>
      <c r="E464" s="367" t="s">
        <v>647</v>
      </c>
      <c r="F464" s="263"/>
      <c r="G464" s="263"/>
      <c r="H464" s="263"/>
      <c r="I464" s="263"/>
      <c r="J464" s="264" t="s">
        <v>30</v>
      </c>
      <c r="K464" s="992" t="s">
        <v>750</v>
      </c>
      <c r="L464" s="266" t="s">
        <v>751</v>
      </c>
      <c r="M464" s="201"/>
      <c r="N464" s="200"/>
    </row>
    <row r="465" spans="1:14" ht="15.6">
      <c r="A465" s="278"/>
      <c r="B465" s="113" t="s">
        <v>645</v>
      </c>
      <c r="C465" s="137" t="s">
        <v>17</v>
      </c>
      <c r="D465" s="262" t="s">
        <v>689</v>
      </c>
      <c r="E465" s="367" t="s">
        <v>647</v>
      </c>
      <c r="F465" s="263"/>
      <c r="G465" s="263"/>
      <c r="H465" s="263"/>
      <c r="I465" s="263"/>
      <c r="J465" s="264" t="s">
        <v>30</v>
      </c>
      <c r="K465" s="992" t="s">
        <v>752</v>
      </c>
      <c r="L465" s="266" t="s">
        <v>753</v>
      </c>
      <c r="M465" s="201"/>
      <c r="N465" s="200"/>
    </row>
    <row r="466" spans="1:14" ht="15.6">
      <c r="A466" s="278"/>
      <c r="B466" s="113" t="s">
        <v>645</v>
      </c>
      <c r="C466" s="137" t="s">
        <v>17</v>
      </c>
      <c r="D466" s="262" t="s">
        <v>689</v>
      </c>
      <c r="E466" s="367" t="s">
        <v>647</v>
      </c>
      <c r="F466" s="263"/>
      <c r="G466" s="263"/>
      <c r="H466" s="263"/>
      <c r="I466" s="263"/>
      <c r="J466" s="264" t="s">
        <v>30</v>
      </c>
      <c r="K466" s="992" t="s">
        <v>754</v>
      </c>
      <c r="L466" s="266" t="s">
        <v>755</v>
      </c>
      <c r="M466" s="201"/>
      <c r="N466" s="200"/>
    </row>
    <row r="467" spans="1:14" ht="16.8">
      <c r="A467" s="278"/>
      <c r="B467" s="113" t="s">
        <v>645</v>
      </c>
      <c r="C467" s="137" t="s">
        <v>17</v>
      </c>
      <c r="D467" s="377" t="s">
        <v>756</v>
      </c>
      <c r="E467" s="367" t="s">
        <v>647</v>
      </c>
      <c r="F467" s="263"/>
      <c r="G467" s="263"/>
      <c r="H467" s="263"/>
      <c r="I467" s="263"/>
      <c r="J467" s="264" t="s">
        <v>30</v>
      </c>
      <c r="K467" s="977" t="s">
        <v>757</v>
      </c>
      <c r="L467" s="368" t="s">
        <v>758</v>
      </c>
      <c r="M467" s="201"/>
      <c r="N467" s="200"/>
    </row>
    <row r="468" spans="1:14" ht="28.2">
      <c r="A468" s="278"/>
      <c r="B468" s="113" t="s">
        <v>645</v>
      </c>
      <c r="C468" s="137" t="s">
        <v>17</v>
      </c>
      <c r="D468" s="366" t="s">
        <v>759</v>
      </c>
      <c r="E468" s="367" t="s">
        <v>647</v>
      </c>
      <c r="F468" s="263"/>
      <c r="G468" s="263"/>
      <c r="H468" s="263"/>
      <c r="I468" s="263"/>
      <c r="J468" s="264" t="s">
        <v>30</v>
      </c>
      <c r="K468" s="263"/>
      <c r="L468" s="368"/>
      <c r="M468" s="201"/>
      <c r="N468" s="200"/>
    </row>
    <row r="469" spans="1:14" ht="28.2">
      <c r="A469" s="278"/>
      <c r="B469" s="113" t="s">
        <v>645</v>
      </c>
      <c r="C469" s="137" t="s">
        <v>17</v>
      </c>
      <c r="D469" s="366" t="s">
        <v>760</v>
      </c>
      <c r="E469" s="367" t="s">
        <v>647</v>
      </c>
      <c r="F469" s="263"/>
      <c r="G469" s="263"/>
      <c r="H469" s="263"/>
      <c r="I469" s="263"/>
      <c r="J469" s="264" t="s">
        <v>30</v>
      </c>
      <c r="K469" s="263"/>
      <c r="L469" s="368"/>
      <c r="M469" s="201"/>
      <c r="N469" s="200"/>
    </row>
    <row r="470" spans="1:14" ht="28.2">
      <c r="A470" s="278"/>
      <c r="B470" s="113" t="s">
        <v>645</v>
      </c>
      <c r="C470" s="137" t="s">
        <v>17</v>
      </c>
      <c r="D470" s="366" t="s">
        <v>761</v>
      </c>
      <c r="E470" s="367" t="s">
        <v>647</v>
      </c>
      <c r="F470" s="263"/>
      <c r="G470" s="263"/>
      <c r="H470" s="263"/>
      <c r="I470" s="263"/>
      <c r="J470" s="264" t="s">
        <v>30</v>
      </c>
      <c r="K470" s="263"/>
      <c r="L470" s="368"/>
      <c r="M470" s="201"/>
      <c r="N470" s="200"/>
    </row>
    <row r="471" spans="1:14">
      <c r="A471" s="278"/>
      <c r="B471" s="113" t="s">
        <v>645</v>
      </c>
      <c r="C471" s="137" t="s">
        <v>17</v>
      </c>
      <c r="D471" s="262" t="s">
        <v>762</v>
      </c>
      <c r="E471" s="367" t="s">
        <v>647</v>
      </c>
      <c r="F471" s="263"/>
      <c r="G471" s="263"/>
      <c r="H471" s="263"/>
      <c r="I471" s="263"/>
      <c r="J471" s="264" t="s">
        <v>30</v>
      </c>
      <c r="K471" s="263"/>
      <c r="L471" s="368"/>
      <c r="M471" s="201"/>
      <c r="N471" s="200"/>
    </row>
    <row r="472" spans="1:14" ht="16.8">
      <c r="A472" s="278"/>
      <c r="B472" s="57">
        <v>46296</v>
      </c>
      <c r="C472" s="57" t="s">
        <v>17</v>
      </c>
      <c r="D472" s="277" t="s">
        <v>763</v>
      </c>
      <c r="E472" s="69" t="s">
        <v>764</v>
      </c>
      <c r="F472" s="263"/>
      <c r="G472" s="263"/>
      <c r="H472" s="263"/>
      <c r="I472" s="276"/>
      <c r="J472" s="263" t="s">
        <v>41</v>
      </c>
      <c r="K472" s="306"/>
      <c r="L472" s="378"/>
      <c r="M472" s="201"/>
      <c r="N472" s="200"/>
    </row>
    <row r="473" spans="1:14" ht="16.8">
      <c r="A473" s="278"/>
      <c r="B473" s="57">
        <v>46296</v>
      </c>
      <c r="C473" s="57" t="s">
        <v>17</v>
      </c>
      <c r="D473" s="277" t="s">
        <v>563</v>
      </c>
      <c r="E473" s="69" t="s">
        <v>764</v>
      </c>
      <c r="F473" s="263"/>
      <c r="G473" s="263"/>
      <c r="H473" s="263"/>
      <c r="I473" s="276"/>
      <c r="J473" s="263" t="s">
        <v>58</v>
      </c>
      <c r="K473" s="993" t="s">
        <v>765</v>
      </c>
      <c r="L473" s="378"/>
      <c r="M473" s="201"/>
      <c r="N473" s="200"/>
    </row>
    <row r="474" spans="1:14" ht="16.8">
      <c r="A474" s="278"/>
      <c r="B474" s="57">
        <v>46296</v>
      </c>
      <c r="C474" s="57" t="s">
        <v>17</v>
      </c>
      <c r="D474" s="326" t="s">
        <v>766</v>
      </c>
      <c r="E474" s="69" t="s">
        <v>764</v>
      </c>
      <c r="F474" s="263"/>
      <c r="G474" s="263"/>
      <c r="H474" s="263"/>
      <c r="I474" s="276"/>
      <c r="J474" s="263" t="s">
        <v>58</v>
      </c>
      <c r="K474" s="268">
        <v>7484916858273990</v>
      </c>
      <c r="L474" s="378"/>
      <c r="M474" s="201"/>
      <c r="N474" s="200"/>
    </row>
    <row r="475" spans="1:14" ht="16.8">
      <c r="A475" s="278"/>
      <c r="B475" s="57">
        <v>46296</v>
      </c>
      <c r="C475" s="57" t="s">
        <v>17</v>
      </c>
      <c r="D475" s="277" t="s">
        <v>767</v>
      </c>
      <c r="E475" s="69" t="s">
        <v>764</v>
      </c>
      <c r="F475" s="263"/>
      <c r="G475" s="263"/>
      <c r="H475" s="263"/>
      <c r="I475" s="276"/>
      <c r="J475" s="263" t="s">
        <v>58</v>
      </c>
      <c r="K475" s="379">
        <v>20261012146906</v>
      </c>
      <c r="L475" s="378"/>
      <c r="M475" s="201"/>
      <c r="N475" s="200"/>
    </row>
    <row r="476" spans="1:14" ht="16.8">
      <c r="A476" s="278"/>
      <c r="B476" s="57">
        <v>46296</v>
      </c>
      <c r="C476" s="57" t="s">
        <v>17</v>
      </c>
      <c r="D476" s="277" t="s">
        <v>768</v>
      </c>
      <c r="E476" s="69" t="s">
        <v>764</v>
      </c>
      <c r="F476" s="263"/>
      <c r="G476" s="263"/>
      <c r="H476" s="263"/>
      <c r="I476" s="276"/>
      <c r="J476" s="263" t="s">
        <v>58</v>
      </c>
      <c r="K476" s="379">
        <v>20261012146964</v>
      </c>
      <c r="L476" s="378"/>
      <c r="M476" s="201"/>
      <c r="N476" s="200"/>
    </row>
    <row r="477" spans="1:14" ht="16.8">
      <c r="A477" s="278"/>
      <c r="B477" s="57">
        <v>46296</v>
      </c>
      <c r="C477" s="57" t="s">
        <v>17</v>
      </c>
      <c r="D477" s="277" t="s">
        <v>769</v>
      </c>
      <c r="E477" s="69" t="s">
        <v>764</v>
      </c>
      <c r="F477" s="263"/>
      <c r="G477" s="263"/>
      <c r="H477" s="263"/>
      <c r="I477" s="276"/>
      <c r="J477" s="263" t="s">
        <v>58</v>
      </c>
      <c r="K477" s="268">
        <v>5467410749973730</v>
      </c>
      <c r="L477" s="378"/>
      <c r="M477" s="201"/>
      <c r="N477" s="200"/>
    </row>
    <row r="478" spans="1:14" ht="16.8">
      <c r="A478" s="278"/>
      <c r="B478" s="57">
        <v>46296</v>
      </c>
      <c r="C478" s="57" t="s">
        <v>17</v>
      </c>
      <c r="D478" s="277" t="s">
        <v>770</v>
      </c>
      <c r="E478" s="69" t="s">
        <v>764</v>
      </c>
      <c r="F478" s="263"/>
      <c r="G478" s="263"/>
      <c r="H478" s="263"/>
      <c r="I478" s="276"/>
      <c r="J478" s="263" t="s">
        <v>58</v>
      </c>
      <c r="K478" s="268">
        <v>7838028252894110</v>
      </c>
      <c r="L478" s="378"/>
      <c r="M478" s="201"/>
      <c r="N478" s="200"/>
    </row>
    <row r="479" spans="1:14" ht="16.8">
      <c r="A479" s="278"/>
      <c r="B479" s="57">
        <v>46296</v>
      </c>
      <c r="C479" s="57" t="s">
        <v>17</v>
      </c>
      <c r="D479" s="277" t="s">
        <v>771</v>
      </c>
      <c r="E479" s="69" t="s">
        <v>764</v>
      </c>
      <c r="F479" s="263"/>
      <c r="G479" s="263"/>
      <c r="H479" s="263"/>
      <c r="I479" s="276"/>
      <c r="J479" s="263" t="s">
        <v>58</v>
      </c>
      <c r="K479" s="268">
        <v>5272560056188030</v>
      </c>
      <c r="L479" s="378"/>
      <c r="M479" s="201"/>
      <c r="N479" s="200"/>
    </row>
    <row r="480" spans="1:14" ht="16.8">
      <c r="A480" s="278"/>
      <c r="B480" s="57">
        <v>46296</v>
      </c>
      <c r="C480" s="57" t="s">
        <v>17</v>
      </c>
      <c r="D480" s="277" t="s">
        <v>386</v>
      </c>
      <c r="E480" s="69" t="s">
        <v>764</v>
      </c>
      <c r="F480" s="263"/>
      <c r="G480" s="263"/>
      <c r="H480" s="263"/>
      <c r="I480" s="276"/>
      <c r="J480" s="263" t="s">
        <v>58</v>
      </c>
      <c r="K480" s="268">
        <v>6395356877215930</v>
      </c>
      <c r="L480" s="378"/>
      <c r="M480" s="201"/>
      <c r="N480" s="200"/>
    </row>
    <row r="481" spans="1:14" ht="16.8">
      <c r="A481" s="278"/>
      <c r="B481" s="57">
        <v>46296</v>
      </c>
      <c r="C481" s="57" t="s">
        <v>17</v>
      </c>
      <c r="D481" s="277" t="s">
        <v>772</v>
      </c>
      <c r="E481" s="69" t="s">
        <v>764</v>
      </c>
      <c r="F481" s="263"/>
      <c r="G481" s="263"/>
      <c r="H481" s="263"/>
      <c r="I481" s="276"/>
      <c r="J481" s="263" t="s">
        <v>58</v>
      </c>
      <c r="K481" s="268">
        <v>7249967465096340</v>
      </c>
      <c r="L481" s="378"/>
      <c r="M481" s="201"/>
      <c r="N481" s="200"/>
    </row>
    <row r="482" spans="1:14" ht="16.8">
      <c r="A482" s="278"/>
      <c r="B482" s="57">
        <v>46296</v>
      </c>
      <c r="C482" s="57" t="s">
        <v>17</v>
      </c>
      <c r="D482" s="277" t="s">
        <v>773</v>
      </c>
      <c r="E482" s="69" t="s">
        <v>764</v>
      </c>
      <c r="F482" s="263"/>
      <c r="G482" s="263"/>
      <c r="H482" s="263"/>
      <c r="I482" s="276"/>
      <c r="J482" s="263" t="s">
        <v>58</v>
      </c>
      <c r="K482" s="268">
        <v>5919578098105220</v>
      </c>
      <c r="L482" s="378"/>
      <c r="M482" s="201"/>
      <c r="N482" s="200"/>
    </row>
    <row r="483" spans="1:14" ht="16.8">
      <c r="A483" s="278"/>
      <c r="B483" s="57">
        <v>46296</v>
      </c>
      <c r="C483" s="57" t="s">
        <v>17</v>
      </c>
      <c r="D483" s="277" t="s">
        <v>596</v>
      </c>
      <c r="E483" s="69" t="s">
        <v>764</v>
      </c>
      <c r="F483" s="263"/>
      <c r="G483" s="263"/>
      <c r="H483" s="263"/>
      <c r="I483" s="276"/>
      <c r="J483" s="263" t="s">
        <v>58</v>
      </c>
      <c r="K483" s="268">
        <v>7880651365363810</v>
      </c>
      <c r="L483" s="378"/>
      <c r="M483" s="201"/>
      <c r="N483" s="200"/>
    </row>
    <row r="484" spans="1:14" ht="16.8">
      <c r="A484" s="278"/>
      <c r="B484" s="57">
        <v>46296</v>
      </c>
      <c r="C484" s="57" t="s">
        <v>17</v>
      </c>
      <c r="D484" s="277" t="s">
        <v>774</v>
      </c>
      <c r="E484" s="69" t="s">
        <v>764</v>
      </c>
      <c r="F484" s="263"/>
      <c r="G484" s="263"/>
      <c r="H484" s="263"/>
      <c r="I484" s="276"/>
      <c r="J484" s="263" t="s">
        <v>58</v>
      </c>
      <c r="K484" s="994" t="s">
        <v>775</v>
      </c>
      <c r="L484" s="378"/>
      <c r="M484" s="201"/>
      <c r="N484" s="200"/>
    </row>
    <row r="485" spans="1:14" ht="16.8">
      <c r="A485" s="278"/>
      <c r="B485" s="57">
        <v>46296</v>
      </c>
      <c r="C485" s="57" t="s">
        <v>17</v>
      </c>
      <c r="D485" s="277" t="s">
        <v>776</v>
      </c>
      <c r="E485" s="69" t="s">
        <v>764</v>
      </c>
      <c r="F485" s="263"/>
      <c r="G485" s="263"/>
      <c r="H485" s="263"/>
      <c r="I485" s="276"/>
      <c r="J485" s="263" t="s">
        <v>58</v>
      </c>
      <c r="K485" s="268">
        <v>2.8569555372644E+16</v>
      </c>
      <c r="L485" s="378"/>
      <c r="M485" s="201"/>
      <c r="N485" s="200"/>
    </row>
    <row r="486" spans="1:14" ht="16.8">
      <c r="A486" s="278"/>
      <c r="B486" s="57">
        <v>46296</v>
      </c>
      <c r="C486" s="57" t="s">
        <v>17</v>
      </c>
      <c r="D486" s="277" t="s">
        <v>777</v>
      </c>
      <c r="E486" s="69" t="s">
        <v>764</v>
      </c>
      <c r="F486" s="263"/>
      <c r="G486" s="263"/>
      <c r="H486" s="263"/>
      <c r="I486" s="276"/>
      <c r="J486" s="263" t="s">
        <v>58</v>
      </c>
      <c r="K486" s="268">
        <v>6150783055024820</v>
      </c>
      <c r="L486" s="378"/>
      <c r="M486" s="201"/>
      <c r="N486" s="200"/>
    </row>
    <row r="487" spans="1:14" ht="16.8">
      <c r="A487" s="278"/>
      <c r="B487" s="57">
        <v>46296</v>
      </c>
      <c r="C487" s="57" t="s">
        <v>17</v>
      </c>
      <c r="D487" s="268" t="s">
        <v>778</v>
      </c>
      <c r="E487" s="69" t="s">
        <v>764</v>
      </c>
      <c r="F487" s="263"/>
      <c r="G487" s="263"/>
      <c r="H487" s="263"/>
      <c r="I487" s="276"/>
      <c r="J487" s="263" t="s">
        <v>58</v>
      </c>
      <c r="K487" s="268">
        <v>2.62380349624486E+16</v>
      </c>
      <c r="L487" s="378"/>
      <c r="M487" s="201"/>
      <c r="N487" s="200"/>
    </row>
    <row r="488" spans="1:14" ht="16.8">
      <c r="A488" s="278"/>
      <c r="B488" s="57">
        <v>46296</v>
      </c>
      <c r="C488" s="57" t="s">
        <v>17</v>
      </c>
      <c r="D488" s="268" t="s">
        <v>779</v>
      </c>
      <c r="E488" s="69" t="s">
        <v>764</v>
      </c>
      <c r="F488" s="263"/>
      <c r="G488" s="263"/>
      <c r="H488" s="263"/>
      <c r="I488" s="276"/>
      <c r="J488" s="263" t="s">
        <v>58</v>
      </c>
      <c r="K488" s="994" t="s">
        <v>780</v>
      </c>
      <c r="L488" s="378"/>
      <c r="M488" s="201"/>
      <c r="N488" s="200"/>
    </row>
    <row r="489" spans="1:14" ht="16.8">
      <c r="A489" s="278"/>
      <c r="B489" s="57">
        <v>46296</v>
      </c>
      <c r="C489" s="57" t="s">
        <v>17</v>
      </c>
      <c r="D489" s="277" t="s">
        <v>781</v>
      </c>
      <c r="E489" s="116" t="s">
        <v>764</v>
      </c>
      <c r="F489" s="291"/>
      <c r="G489" s="291"/>
      <c r="H489" s="263"/>
      <c r="I489" s="276"/>
      <c r="J489" s="263" t="s">
        <v>58</v>
      </c>
      <c r="K489" s="976" t="s">
        <v>782</v>
      </c>
      <c r="L489" s="378"/>
      <c r="M489" s="201"/>
      <c r="N489" s="200"/>
    </row>
    <row r="490" spans="1:14" ht="16.8">
      <c r="A490" s="278"/>
      <c r="B490" s="57">
        <v>46296</v>
      </c>
      <c r="C490" s="57" t="s">
        <v>17</v>
      </c>
      <c r="D490" s="277" t="s">
        <v>783</v>
      </c>
      <c r="E490" s="116" t="s">
        <v>764</v>
      </c>
      <c r="F490" s="263"/>
      <c r="G490" s="263"/>
      <c r="H490" s="263"/>
      <c r="I490" s="319"/>
      <c r="J490" s="263" t="s">
        <v>58</v>
      </c>
      <c r="K490" s="268">
        <v>2.82946041069024E+16</v>
      </c>
      <c r="L490" s="378"/>
      <c r="M490" s="201"/>
      <c r="N490" s="200"/>
    </row>
    <row r="491" spans="1:14" ht="16.8">
      <c r="A491" s="278"/>
      <c r="B491" s="57">
        <v>46296</v>
      </c>
      <c r="C491" s="57" t="s">
        <v>17</v>
      </c>
      <c r="D491" s="277" t="s">
        <v>784</v>
      </c>
      <c r="E491" s="116" t="s">
        <v>764</v>
      </c>
      <c r="F491" s="263"/>
      <c r="G491" s="263"/>
      <c r="H491" s="263"/>
      <c r="I491" s="319"/>
      <c r="J491" s="263" t="s">
        <v>58</v>
      </c>
      <c r="K491" s="268">
        <v>4457172804303290</v>
      </c>
      <c r="L491" s="378"/>
      <c r="M491" s="201"/>
      <c r="N491" s="200"/>
    </row>
    <row r="492" spans="1:14" ht="16.8">
      <c r="A492" s="278"/>
      <c r="B492" s="57">
        <v>46296</v>
      </c>
      <c r="C492" s="57" t="s">
        <v>17</v>
      </c>
      <c r="D492" s="277" t="s">
        <v>785</v>
      </c>
      <c r="E492" s="116" t="s">
        <v>764</v>
      </c>
      <c r="F492" s="263"/>
      <c r="G492" s="263"/>
      <c r="H492" s="263"/>
      <c r="I492" s="319"/>
      <c r="J492" s="263" t="s">
        <v>58</v>
      </c>
      <c r="K492" s="268">
        <v>8832189883574600</v>
      </c>
      <c r="L492" s="378"/>
      <c r="M492" s="201"/>
      <c r="N492" s="200"/>
    </row>
    <row r="493" spans="1:14" ht="16.8">
      <c r="A493" s="278"/>
      <c r="B493" s="57">
        <v>46296</v>
      </c>
      <c r="C493" s="57" t="s">
        <v>17</v>
      </c>
      <c r="D493" s="277" t="s">
        <v>786</v>
      </c>
      <c r="E493" s="116" t="s">
        <v>764</v>
      </c>
      <c r="F493" s="263"/>
      <c r="G493" s="263"/>
      <c r="H493" s="263"/>
      <c r="I493" s="319"/>
      <c r="J493" s="263" t="s">
        <v>58</v>
      </c>
      <c r="K493" s="268">
        <v>9764527136945880</v>
      </c>
      <c r="L493" s="378"/>
      <c r="M493" s="201"/>
      <c r="N493" s="200"/>
    </row>
    <row r="494" spans="1:14" ht="16.8">
      <c r="A494" s="278"/>
      <c r="B494" s="57">
        <v>46296</v>
      </c>
      <c r="C494" s="57" t="s">
        <v>17</v>
      </c>
      <c r="D494" s="277" t="s">
        <v>787</v>
      </c>
      <c r="E494" s="116" t="s">
        <v>764</v>
      </c>
      <c r="F494" s="263"/>
      <c r="G494" s="263"/>
      <c r="H494" s="263"/>
      <c r="I494" s="319"/>
      <c r="J494" s="263" t="s">
        <v>58</v>
      </c>
      <c r="K494" s="977" t="s">
        <v>788</v>
      </c>
      <c r="L494" s="378"/>
      <c r="M494" s="201"/>
      <c r="N494" s="200"/>
    </row>
    <row r="495" spans="1:14" ht="16.8">
      <c r="A495" s="278"/>
      <c r="B495" s="57">
        <v>46296</v>
      </c>
      <c r="C495" s="57" t="s">
        <v>17</v>
      </c>
      <c r="D495" s="277" t="s">
        <v>789</v>
      </c>
      <c r="E495" s="116" t="s">
        <v>764</v>
      </c>
      <c r="F495" s="263"/>
      <c r="G495" s="263"/>
      <c r="H495" s="263"/>
      <c r="I495" s="319"/>
      <c r="J495" s="263" t="s">
        <v>58</v>
      </c>
      <c r="K495" s="268">
        <v>2.71222269907571E+16</v>
      </c>
      <c r="L495" s="378"/>
      <c r="M495" s="201"/>
      <c r="N495" s="200"/>
    </row>
    <row r="496" spans="1:14" ht="16.8">
      <c r="A496" s="278"/>
      <c r="B496" s="57">
        <v>46296</v>
      </c>
      <c r="C496" s="57" t="s">
        <v>17</v>
      </c>
      <c r="D496" s="277" t="s">
        <v>790</v>
      </c>
      <c r="E496" s="116" t="s">
        <v>764</v>
      </c>
      <c r="F496" s="263"/>
      <c r="G496" s="263"/>
      <c r="H496" s="263"/>
      <c r="I496" s="319"/>
      <c r="J496" s="263" t="s">
        <v>58</v>
      </c>
      <c r="K496" s="268">
        <v>8058722617565240</v>
      </c>
      <c r="L496" s="378"/>
      <c r="M496" s="201"/>
      <c r="N496" s="200"/>
    </row>
    <row r="497" spans="1:14" ht="16.8">
      <c r="A497" s="278"/>
      <c r="B497" s="57">
        <v>46296</v>
      </c>
      <c r="C497" s="57" t="s">
        <v>17</v>
      </c>
      <c r="D497" s="268" t="s">
        <v>791</v>
      </c>
      <c r="E497" s="116" t="s">
        <v>764</v>
      </c>
      <c r="F497" s="263"/>
      <c r="G497" s="263"/>
      <c r="H497" s="263"/>
      <c r="I497" s="319"/>
      <c r="J497" s="263" t="s">
        <v>58</v>
      </c>
      <c r="K497" s="268">
        <v>2.70242873104883E+16</v>
      </c>
      <c r="L497" s="378"/>
      <c r="M497" s="201"/>
      <c r="N497" s="200"/>
    </row>
    <row r="498" spans="1:14" ht="16.8">
      <c r="A498" s="278"/>
      <c r="B498" s="57">
        <v>46296</v>
      </c>
      <c r="C498" s="57" t="s">
        <v>17</v>
      </c>
      <c r="D498" s="277" t="s">
        <v>792</v>
      </c>
      <c r="E498" s="116" t="s">
        <v>764</v>
      </c>
      <c r="F498" s="263"/>
      <c r="G498" s="263"/>
      <c r="H498" s="263"/>
      <c r="I498" s="319"/>
      <c r="J498" s="263" t="s">
        <v>58</v>
      </c>
      <c r="K498" s="268">
        <v>3117004578351700</v>
      </c>
      <c r="L498" s="378"/>
      <c r="M498" s="201"/>
      <c r="N498" s="200"/>
    </row>
    <row r="499" spans="1:14" ht="16.8">
      <c r="A499" s="278"/>
      <c r="B499" s="57">
        <v>46296</v>
      </c>
      <c r="C499" s="57" t="s">
        <v>17</v>
      </c>
      <c r="D499" s="268" t="s">
        <v>793</v>
      </c>
      <c r="E499" s="116" t="s">
        <v>764</v>
      </c>
      <c r="F499" s="263"/>
      <c r="G499" s="263"/>
      <c r="H499" s="263"/>
      <c r="I499" s="319"/>
      <c r="J499" s="263" t="s">
        <v>58</v>
      </c>
      <c r="K499" s="268">
        <v>2.84263944336892E+16</v>
      </c>
      <c r="L499" s="378"/>
      <c r="M499" s="201"/>
      <c r="N499" s="200"/>
    </row>
    <row r="500" spans="1:14" ht="15.6">
      <c r="A500" s="278"/>
      <c r="B500" s="57">
        <v>46296</v>
      </c>
      <c r="C500" s="57" t="s">
        <v>17</v>
      </c>
      <c r="D500" s="118" t="s">
        <v>794</v>
      </c>
      <c r="E500" s="116" t="s">
        <v>764</v>
      </c>
      <c r="F500" s="263"/>
      <c r="G500" s="263"/>
      <c r="H500" s="263"/>
      <c r="I500" s="319"/>
      <c r="J500" s="263" t="s">
        <v>58</v>
      </c>
      <c r="K500" s="118">
        <v>2194977273900480</v>
      </c>
      <c r="L500" s="378"/>
      <c r="M500" s="201"/>
      <c r="N500" s="200"/>
    </row>
    <row r="501" spans="1:14" ht="16.8">
      <c r="A501" s="278"/>
      <c r="B501" s="57">
        <v>46296</v>
      </c>
      <c r="C501" s="57" t="s">
        <v>17</v>
      </c>
      <c r="D501" s="277" t="s">
        <v>795</v>
      </c>
      <c r="E501" s="116" t="s">
        <v>764</v>
      </c>
      <c r="F501" s="263"/>
      <c r="G501" s="263"/>
      <c r="H501" s="263"/>
      <c r="I501" s="319"/>
      <c r="J501" s="263" t="s">
        <v>30</v>
      </c>
      <c r="K501" s="977" t="s">
        <v>796</v>
      </c>
      <c r="L501" s="378"/>
      <c r="M501" s="201"/>
      <c r="N501" s="200"/>
    </row>
    <row r="502" spans="1:14" ht="16.8">
      <c r="A502" s="278"/>
      <c r="B502" s="57">
        <v>46296</v>
      </c>
      <c r="C502" s="57" t="s">
        <v>17</v>
      </c>
      <c r="D502" s="319" t="s">
        <v>797</v>
      </c>
      <c r="E502" s="116" t="s">
        <v>764</v>
      </c>
      <c r="F502" s="263"/>
      <c r="G502" s="263"/>
      <c r="H502" s="263"/>
      <c r="I502" s="319"/>
      <c r="J502" s="263" t="s">
        <v>58</v>
      </c>
      <c r="K502" s="977" t="s">
        <v>798</v>
      </c>
      <c r="L502" s="378"/>
      <c r="M502" s="201"/>
      <c r="N502" s="200"/>
    </row>
    <row r="503" spans="1:14" ht="16.8">
      <c r="A503" s="278"/>
      <c r="B503" s="57">
        <v>46296</v>
      </c>
      <c r="C503" s="57" t="s">
        <v>17</v>
      </c>
      <c r="D503" s="268" t="s">
        <v>799</v>
      </c>
      <c r="E503" s="116" t="s">
        <v>764</v>
      </c>
      <c r="F503" s="380"/>
      <c r="G503" s="380"/>
      <c r="H503" s="263"/>
      <c r="I503" s="319"/>
      <c r="J503" s="263" t="s">
        <v>58</v>
      </c>
      <c r="K503" s="995" t="s">
        <v>800</v>
      </c>
      <c r="L503" s="378"/>
      <c r="M503" s="201"/>
      <c r="N503" s="200"/>
    </row>
    <row r="504" spans="1:14" ht="16.8">
      <c r="A504" s="278"/>
      <c r="B504" s="57">
        <v>46296</v>
      </c>
      <c r="C504" s="57" t="s">
        <v>17</v>
      </c>
      <c r="D504" s="277" t="s">
        <v>801</v>
      </c>
      <c r="E504" s="116" t="s">
        <v>764</v>
      </c>
      <c r="F504" s="263"/>
      <c r="G504" s="263"/>
      <c r="H504" s="263"/>
      <c r="I504" s="319"/>
      <c r="J504" s="263" t="s">
        <v>58</v>
      </c>
      <c r="K504" s="268">
        <v>8715515921814350</v>
      </c>
      <c r="L504" s="378"/>
      <c r="M504" s="201"/>
      <c r="N504" s="200"/>
    </row>
    <row r="505" spans="1:14" ht="16.8">
      <c r="A505" s="278"/>
      <c r="B505" s="57">
        <v>46296</v>
      </c>
      <c r="C505" s="57" t="s">
        <v>17</v>
      </c>
      <c r="D505" s="268" t="s">
        <v>802</v>
      </c>
      <c r="E505" s="116" t="s">
        <v>764</v>
      </c>
      <c r="F505" s="263"/>
      <c r="G505" s="263"/>
      <c r="H505" s="263"/>
      <c r="I505" s="319"/>
      <c r="J505" s="263" t="s">
        <v>58</v>
      </c>
      <c r="K505" s="268">
        <v>3.7593177793660496E+16</v>
      </c>
      <c r="L505" s="378"/>
      <c r="M505" s="201"/>
      <c r="N505" s="200"/>
    </row>
    <row r="506" spans="1:14" ht="16.8">
      <c r="A506" s="278"/>
      <c r="B506" s="57">
        <v>46296</v>
      </c>
      <c r="C506" s="57" t="s">
        <v>17</v>
      </c>
      <c r="D506" s="277" t="s">
        <v>803</v>
      </c>
      <c r="E506" s="116" t="s">
        <v>764</v>
      </c>
      <c r="F506" s="263"/>
      <c r="G506" s="263"/>
      <c r="H506" s="263"/>
      <c r="I506" s="319"/>
      <c r="J506" s="263" t="s">
        <v>58</v>
      </c>
      <c r="K506" s="268" t="s">
        <v>804</v>
      </c>
      <c r="L506" s="378"/>
      <c r="M506" s="201"/>
      <c r="N506" s="200"/>
    </row>
    <row r="507" spans="1:14" ht="16.8">
      <c r="A507" s="278"/>
      <c r="B507" s="57">
        <v>46296</v>
      </c>
      <c r="C507" s="57" t="s">
        <v>17</v>
      </c>
      <c r="D507" s="277" t="s">
        <v>805</v>
      </c>
      <c r="E507" s="116" t="s">
        <v>764</v>
      </c>
      <c r="F507" s="263"/>
      <c r="G507" s="263"/>
      <c r="H507" s="263"/>
      <c r="I507" s="319"/>
      <c r="J507" s="263" t="s">
        <v>58</v>
      </c>
      <c r="K507" s="268">
        <v>5591561047631710</v>
      </c>
      <c r="L507" s="378"/>
      <c r="M507" s="201"/>
      <c r="N507" s="200"/>
    </row>
    <row r="508" spans="1:14" ht="16.8">
      <c r="A508" s="278"/>
      <c r="B508" s="57">
        <v>46296</v>
      </c>
      <c r="C508" s="57" t="s">
        <v>17</v>
      </c>
      <c r="D508" s="277" t="s">
        <v>806</v>
      </c>
      <c r="E508" s="116" t="s">
        <v>764</v>
      </c>
      <c r="F508" s="263"/>
      <c r="G508" s="263"/>
      <c r="H508" s="263"/>
      <c r="I508" s="319"/>
      <c r="J508" s="263" t="s">
        <v>58</v>
      </c>
      <c r="K508" s="268">
        <v>4231608816904850</v>
      </c>
      <c r="L508" s="381"/>
      <c r="M508" s="201"/>
      <c r="N508" s="200"/>
    </row>
    <row r="509" spans="1:14" ht="16.8">
      <c r="A509" s="278"/>
      <c r="B509" s="57">
        <v>46296</v>
      </c>
      <c r="C509" s="57" t="s">
        <v>17</v>
      </c>
      <c r="D509" s="268" t="s">
        <v>807</v>
      </c>
      <c r="E509" s="116" t="s">
        <v>764</v>
      </c>
      <c r="F509" s="263"/>
      <c r="G509" s="263"/>
      <c r="H509" s="263"/>
      <c r="I509" s="319"/>
      <c r="J509" s="263" t="s">
        <v>58</v>
      </c>
      <c r="K509" s="268">
        <v>2.40237091039024E+16</v>
      </c>
      <c r="L509" s="382"/>
      <c r="M509" s="201"/>
      <c r="N509" s="200"/>
    </row>
    <row r="510" spans="1:14" ht="16.8">
      <c r="A510" s="278"/>
      <c r="B510" s="57">
        <v>46296</v>
      </c>
      <c r="C510" s="57" t="s">
        <v>17</v>
      </c>
      <c r="D510" s="277" t="s">
        <v>808</v>
      </c>
      <c r="E510" s="116" t="s">
        <v>764</v>
      </c>
      <c r="F510" s="263"/>
      <c r="G510" s="263"/>
      <c r="H510" s="263"/>
      <c r="I510" s="319"/>
      <c r="J510" s="263" t="s">
        <v>58</v>
      </c>
      <c r="K510" s="268">
        <v>5573630296007630</v>
      </c>
      <c r="L510" s="382"/>
      <c r="M510" s="201"/>
      <c r="N510" s="200"/>
    </row>
    <row r="511" spans="1:14" ht="16.8">
      <c r="A511" s="278"/>
      <c r="B511" s="57">
        <v>46296</v>
      </c>
      <c r="C511" s="57" t="s">
        <v>17</v>
      </c>
      <c r="D511" s="277" t="s">
        <v>809</v>
      </c>
      <c r="E511" s="116" t="s">
        <v>764</v>
      </c>
      <c r="F511" s="263"/>
      <c r="G511" s="263"/>
      <c r="H511" s="263"/>
      <c r="I511" s="319"/>
      <c r="J511" s="263" t="s">
        <v>58</v>
      </c>
      <c r="K511" s="268">
        <v>5091921504259620</v>
      </c>
      <c r="L511" s="382"/>
      <c r="M511" s="201"/>
      <c r="N511" s="200"/>
    </row>
    <row r="512" spans="1:14" ht="16.8">
      <c r="A512" s="278"/>
      <c r="B512" s="57">
        <v>46296</v>
      </c>
      <c r="C512" s="57" t="s">
        <v>17</v>
      </c>
      <c r="D512" s="277" t="s">
        <v>810</v>
      </c>
      <c r="E512" s="116" t="s">
        <v>764</v>
      </c>
      <c r="F512" s="263"/>
      <c r="G512" s="263"/>
      <c r="H512" s="263"/>
      <c r="I512" s="319"/>
      <c r="J512" s="263" t="s">
        <v>58</v>
      </c>
      <c r="K512" s="268">
        <v>4489962037791140</v>
      </c>
      <c r="L512" s="382"/>
      <c r="M512" s="201"/>
      <c r="N512" s="200"/>
    </row>
    <row r="513" spans="1:17" ht="16.8">
      <c r="A513" s="278"/>
      <c r="B513" s="57">
        <v>46296</v>
      </c>
      <c r="C513" s="57" t="s">
        <v>17</v>
      </c>
      <c r="D513" s="268" t="s">
        <v>811</v>
      </c>
      <c r="E513" s="116" t="s">
        <v>764</v>
      </c>
      <c r="F513" s="263"/>
      <c r="G513" s="263"/>
      <c r="H513" s="263"/>
      <c r="I513" s="319"/>
      <c r="J513" s="263" t="s">
        <v>58</v>
      </c>
      <c r="K513" s="268">
        <v>5285741144815780</v>
      </c>
      <c r="L513" s="382"/>
      <c r="M513" s="201"/>
      <c r="N513" s="200"/>
    </row>
    <row r="514" spans="1:17" ht="16.8">
      <c r="A514" s="278"/>
      <c r="B514" s="57">
        <v>46296</v>
      </c>
      <c r="C514" s="57" t="s">
        <v>17</v>
      </c>
      <c r="D514" s="268" t="s">
        <v>812</v>
      </c>
      <c r="E514" s="116" t="s">
        <v>764</v>
      </c>
      <c r="F514" s="263"/>
      <c r="G514" s="263"/>
      <c r="H514" s="263"/>
      <c r="I514" s="319"/>
      <c r="J514" s="263" t="s">
        <v>58</v>
      </c>
      <c r="K514" s="268">
        <v>5099033643446460</v>
      </c>
      <c r="L514" s="382"/>
      <c r="M514" s="201"/>
      <c r="N514" s="200"/>
    </row>
    <row r="515" spans="1:17" ht="16.8">
      <c r="A515" s="278"/>
      <c r="B515" s="57">
        <v>46296</v>
      </c>
      <c r="C515" s="57" t="s">
        <v>17</v>
      </c>
      <c r="D515" s="268" t="s">
        <v>813</v>
      </c>
      <c r="E515" s="116" t="s">
        <v>764</v>
      </c>
      <c r="F515" s="263"/>
      <c r="G515" s="263"/>
      <c r="H515" s="263"/>
      <c r="I515" s="319"/>
      <c r="J515" s="263" t="s">
        <v>58</v>
      </c>
      <c r="K515" s="268">
        <v>7316306951772550</v>
      </c>
      <c r="L515" s="382"/>
      <c r="M515" s="201"/>
      <c r="N515" s="200"/>
    </row>
    <row r="516" spans="1:17" ht="16.8">
      <c r="A516" s="278"/>
      <c r="B516" s="57">
        <v>46296</v>
      </c>
      <c r="C516" s="57" t="s">
        <v>17</v>
      </c>
      <c r="D516" s="268" t="s">
        <v>814</v>
      </c>
      <c r="E516" s="116" t="s">
        <v>764</v>
      </c>
      <c r="F516" s="263"/>
      <c r="G516" s="263"/>
      <c r="H516" s="263"/>
      <c r="I516" s="319"/>
      <c r="J516" s="263" t="s">
        <v>58</v>
      </c>
      <c r="K516" s="268">
        <v>8144963328898290</v>
      </c>
      <c r="L516" s="382"/>
      <c r="M516" s="201"/>
      <c r="N516" s="200"/>
    </row>
    <row r="517" spans="1:17" ht="16.8">
      <c r="A517" s="278"/>
      <c r="B517" s="57">
        <v>46296</v>
      </c>
      <c r="C517" s="57" t="s">
        <v>17</v>
      </c>
      <c r="D517" s="277" t="s">
        <v>815</v>
      </c>
      <c r="E517" s="116" t="s">
        <v>764</v>
      </c>
      <c r="F517" s="263"/>
      <c r="G517" s="263"/>
      <c r="H517" s="263"/>
      <c r="I517" s="319"/>
      <c r="J517" s="263" t="s">
        <v>58</v>
      </c>
      <c r="K517" s="268">
        <v>2.65166905279248E+16</v>
      </c>
      <c r="L517" s="382"/>
      <c r="M517" s="201"/>
      <c r="N517" s="200"/>
    </row>
    <row r="518" spans="1:17" ht="16.8">
      <c r="A518" s="278"/>
      <c r="B518" s="57">
        <v>46296</v>
      </c>
      <c r="C518" s="57" t="s">
        <v>17</v>
      </c>
      <c r="D518" s="268" t="s">
        <v>816</v>
      </c>
      <c r="E518" s="116" t="s">
        <v>764</v>
      </c>
      <c r="F518" s="263"/>
      <c r="G518" s="263"/>
      <c r="H518" s="263"/>
      <c r="I518" s="319"/>
      <c r="J518" s="263" t="s">
        <v>58</v>
      </c>
      <c r="K518" s="268">
        <v>8918839291491020</v>
      </c>
      <c r="L518" s="382"/>
      <c r="M518" s="201"/>
      <c r="N518" s="200"/>
    </row>
    <row r="519" spans="1:17" ht="16.8">
      <c r="A519" s="278"/>
      <c r="B519" s="57">
        <v>46296</v>
      </c>
      <c r="C519" s="57" t="s">
        <v>17</v>
      </c>
      <c r="D519" s="268" t="s">
        <v>817</v>
      </c>
      <c r="E519" s="116" t="s">
        <v>764</v>
      </c>
      <c r="F519" s="263"/>
      <c r="G519" s="263"/>
      <c r="H519" s="263"/>
      <c r="I519" s="276"/>
      <c r="J519" s="263" t="s">
        <v>58</v>
      </c>
      <c r="K519" s="268">
        <v>9374842465887950</v>
      </c>
      <c r="L519" s="382"/>
      <c r="M519" s="201"/>
      <c r="N519" s="200"/>
    </row>
    <row r="520" spans="1:17" ht="16.8">
      <c r="A520" s="278"/>
      <c r="B520" s="57">
        <v>46296</v>
      </c>
      <c r="C520" s="57" t="s">
        <v>17</v>
      </c>
      <c r="D520" s="268" t="s">
        <v>817</v>
      </c>
      <c r="E520" s="116" t="s">
        <v>764</v>
      </c>
      <c r="F520" s="263"/>
      <c r="G520" s="263"/>
      <c r="H520" s="263"/>
      <c r="I520" s="276"/>
      <c r="J520" s="263" t="s">
        <v>58</v>
      </c>
      <c r="K520" s="268">
        <v>3812755268848030</v>
      </c>
      <c r="L520" s="382"/>
      <c r="M520" s="201"/>
      <c r="N520" s="200"/>
    </row>
    <row r="521" spans="1:17" ht="15.6">
      <c r="A521" s="278"/>
      <c r="B521" s="383">
        <v>46032</v>
      </c>
      <c r="C521" s="384" t="s">
        <v>818</v>
      </c>
      <c r="D521" s="385" t="s">
        <v>819</v>
      </c>
      <c r="E521" s="116" t="s">
        <v>820</v>
      </c>
      <c r="F521" s="386"/>
      <c r="G521" s="387"/>
      <c r="H521" s="387" t="s">
        <v>821</v>
      </c>
      <c r="I521" s="276"/>
      <c r="J521" s="263"/>
      <c r="K521" s="388"/>
      <c r="L521" s="382"/>
      <c r="M521" s="201"/>
      <c r="N521" s="200"/>
    </row>
    <row r="522" spans="1:17" ht="15.6">
      <c r="A522" s="278"/>
      <c r="B522" s="383">
        <v>46032</v>
      </c>
      <c r="C522" s="384" t="s">
        <v>818</v>
      </c>
      <c r="D522" s="996" t="s">
        <v>822</v>
      </c>
      <c r="E522" s="116" t="s">
        <v>820</v>
      </c>
      <c r="F522" s="386"/>
      <c r="G522" s="387"/>
      <c r="H522" s="387" t="s">
        <v>823</v>
      </c>
      <c r="I522" s="276"/>
      <c r="J522" s="263"/>
      <c r="K522" s="388"/>
      <c r="L522" s="378"/>
      <c r="M522" s="201"/>
      <c r="N522" s="200"/>
    </row>
    <row r="523" spans="1:17" ht="15.6">
      <c r="A523" s="278"/>
      <c r="B523" s="383">
        <v>46032</v>
      </c>
      <c r="C523" s="384" t="s">
        <v>818</v>
      </c>
      <c r="D523" s="385" t="s">
        <v>824</v>
      </c>
      <c r="E523" s="116" t="s">
        <v>820</v>
      </c>
      <c r="F523" s="386"/>
      <c r="G523" s="387"/>
      <c r="H523" s="387" t="s">
        <v>825</v>
      </c>
      <c r="I523" s="276"/>
      <c r="J523" s="263"/>
      <c r="K523" s="388"/>
      <c r="L523" s="378"/>
      <c r="M523" s="201"/>
      <c r="N523" s="200"/>
    </row>
    <row r="524" spans="1:17" ht="15.6">
      <c r="A524" s="278"/>
      <c r="B524" s="383">
        <v>46032</v>
      </c>
      <c r="C524" s="384" t="s">
        <v>818</v>
      </c>
      <c r="D524" s="385" t="s">
        <v>826</v>
      </c>
      <c r="E524" s="116" t="s">
        <v>820</v>
      </c>
      <c r="F524" s="386"/>
      <c r="G524" s="387"/>
      <c r="H524" s="387" t="s">
        <v>823</v>
      </c>
      <c r="I524" s="276"/>
      <c r="J524" s="263"/>
      <c r="K524" s="388"/>
      <c r="L524" s="378"/>
      <c r="M524" s="201"/>
      <c r="N524" s="200"/>
    </row>
    <row r="525" spans="1:17" s="200" customFormat="1" ht="16.5" customHeight="1">
      <c r="A525" s="278"/>
      <c r="B525" s="383">
        <v>46032</v>
      </c>
      <c r="C525" s="384" t="s">
        <v>818</v>
      </c>
      <c r="D525" s="385" t="s">
        <v>827</v>
      </c>
      <c r="E525" s="116" t="s">
        <v>820</v>
      </c>
      <c r="F525" s="386"/>
      <c r="G525" s="387"/>
      <c r="H525" s="387"/>
      <c r="I525" s="276"/>
      <c r="J525" s="263"/>
      <c r="K525" s="388"/>
      <c r="L525" s="378"/>
      <c r="M525" s="270"/>
      <c r="N525" s="267"/>
      <c r="Q525" s="235"/>
    </row>
    <row r="526" spans="1:17" s="200" customFormat="1" ht="16.5" customHeight="1">
      <c r="A526" s="278"/>
      <c r="B526" s="383">
        <v>46032</v>
      </c>
      <c r="C526" s="384" t="s">
        <v>818</v>
      </c>
      <c r="D526" s="385" t="s">
        <v>828</v>
      </c>
      <c r="E526" s="116" t="s">
        <v>820</v>
      </c>
      <c r="F526" s="386"/>
      <c r="G526" s="387"/>
      <c r="H526" s="387" t="s">
        <v>829</v>
      </c>
      <c r="I526" s="389"/>
      <c r="K526" s="390"/>
      <c r="L526" s="378"/>
      <c r="M526" s="270"/>
      <c r="N526" s="267"/>
      <c r="Q526" s="235"/>
    </row>
    <row r="527" spans="1:17" s="200" customFormat="1" ht="16.5" customHeight="1">
      <c r="A527" s="278"/>
      <c r="B527" s="383">
        <v>46032</v>
      </c>
      <c r="C527" s="384" t="s">
        <v>818</v>
      </c>
      <c r="D527" s="996" t="s">
        <v>213</v>
      </c>
      <c r="E527" s="116" t="s">
        <v>820</v>
      </c>
      <c r="F527" s="386"/>
      <c r="G527" s="387"/>
      <c r="H527" s="387" t="s">
        <v>830</v>
      </c>
      <c r="I527" s="389"/>
      <c r="K527" s="388"/>
      <c r="L527" s="378"/>
      <c r="M527" s="270"/>
      <c r="N527" s="267"/>
      <c r="Q527" s="235"/>
    </row>
    <row r="528" spans="1:17" s="200" customFormat="1" ht="16.5" customHeight="1">
      <c r="A528" s="278"/>
      <c r="B528" s="383">
        <v>46032</v>
      </c>
      <c r="C528" s="384" t="s">
        <v>818</v>
      </c>
      <c r="D528" s="385" t="s">
        <v>831</v>
      </c>
      <c r="E528" s="116" t="s">
        <v>820</v>
      </c>
      <c r="F528" s="386"/>
      <c r="G528" s="387"/>
      <c r="H528" s="387" t="s">
        <v>832</v>
      </c>
      <c r="L528" s="378"/>
      <c r="M528" s="270"/>
      <c r="N528" s="267"/>
      <c r="Q528" s="235"/>
    </row>
    <row r="529" spans="1:17" s="200" customFormat="1" ht="16.5" customHeight="1">
      <c r="A529" s="278"/>
      <c r="B529" s="383">
        <v>46032</v>
      </c>
      <c r="C529" s="384" t="s">
        <v>833</v>
      </c>
      <c r="D529" s="996" t="s">
        <v>834</v>
      </c>
      <c r="E529" s="116" t="s">
        <v>820</v>
      </c>
      <c r="F529" s="386"/>
      <c r="G529" s="387"/>
      <c r="H529" s="387"/>
      <c r="L529" s="378"/>
      <c r="M529" s="270"/>
      <c r="N529" s="267"/>
      <c r="Q529" s="235"/>
    </row>
    <row r="530" spans="1:17" s="200" customFormat="1" ht="16.5" customHeight="1">
      <c r="A530" s="278"/>
      <c r="B530" s="383">
        <v>46032</v>
      </c>
      <c r="C530" s="384" t="s">
        <v>818</v>
      </c>
      <c r="D530" s="996" t="s">
        <v>835</v>
      </c>
      <c r="E530" s="116" t="s">
        <v>820</v>
      </c>
      <c r="F530" s="386"/>
      <c r="G530" s="387"/>
      <c r="H530" s="387" t="s">
        <v>825</v>
      </c>
      <c r="L530" s="378"/>
      <c r="M530" s="270"/>
      <c r="N530" s="267"/>
      <c r="Q530" s="235"/>
    </row>
    <row r="531" spans="1:17" s="200" customFormat="1" ht="16.5" customHeight="1">
      <c r="A531" s="278"/>
      <c r="B531" s="383">
        <v>46032</v>
      </c>
      <c r="C531" s="384" t="s">
        <v>818</v>
      </c>
      <c r="D531" s="385" t="s">
        <v>836</v>
      </c>
      <c r="E531" s="116" t="s">
        <v>820</v>
      </c>
      <c r="F531" s="386"/>
      <c r="G531" s="387"/>
      <c r="H531" s="387" t="s">
        <v>829</v>
      </c>
      <c r="K531" s="390"/>
      <c r="L531" s="378"/>
      <c r="M531" s="270"/>
      <c r="N531" s="267"/>
      <c r="Q531" s="235"/>
    </row>
    <row r="532" spans="1:17" s="200" customFormat="1" ht="16.5" customHeight="1">
      <c r="A532" s="278"/>
      <c r="B532" s="383">
        <v>46032</v>
      </c>
      <c r="C532" s="384" t="s">
        <v>818</v>
      </c>
      <c r="D532" s="385" t="s">
        <v>828</v>
      </c>
      <c r="E532" s="116" t="s">
        <v>820</v>
      </c>
      <c r="F532" s="386"/>
      <c r="G532" s="387"/>
      <c r="H532" s="387" t="s">
        <v>837</v>
      </c>
      <c r="K532" s="390"/>
      <c r="L532" s="378"/>
      <c r="M532" s="270"/>
      <c r="N532" s="267"/>
      <c r="Q532" s="235"/>
    </row>
    <row r="533" spans="1:17" s="200" customFormat="1" ht="16.5" customHeight="1">
      <c r="A533" s="278"/>
      <c r="B533" s="383">
        <v>46032</v>
      </c>
      <c r="C533" s="384" t="s">
        <v>818</v>
      </c>
      <c r="D533" s="385" t="s">
        <v>838</v>
      </c>
      <c r="E533" s="116" t="s">
        <v>820</v>
      </c>
      <c r="F533" s="386"/>
      <c r="G533" s="387"/>
      <c r="H533" s="387" t="s">
        <v>823</v>
      </c>
      <c r="K533" s="390"/>
      <c r="L533" s="378"/>
      <c r="M533" s="270"/>
      <c r="N533" s="267"/>
      <c r="Q533" s="235"/>
    </row>
    <row r="534" spans="1:17" s="200" customFormat="1" ht="16.5" customHeight="1">
      <c r="A534" s="278"/>
      <c r="B534" s="383">
        <v>46032</v>
      </c>
      <c r="C534" s="384" t="s">
        <v>818</v>
      </c>
      <c r="D534" s="385" t="s">
        <v>836</v>
      </c>
      <c r="E534" s="116" t="s">
        <v>820</v>
      </c>
      <c r="F534" s="386"/>
      <c r="G534" s="387"/>
      <c r="H534" s="387" t="s">
        <v>839</v>
      </c>
      <c r="K534" s="390"/>
      <c r="L534" s="378"/>
      <c r="M534" s="270"/>
      <c r="N534" s="267"/>
      <c r="Q534" s="235"/>
    </row>
    <row r="535" spans="1:17" s="200" customFormat="1" ht="16.5" customHeight="1">
      <c r="A535" s="278"/>
      <c r="B535" s="383">
        <v>46032</v>
      </c>
      <c r="C535" s="384" t="s">
        <v>833</v>
      </c>
      <c r="D535" s="996" t="s">
        <v>840</v>
      </c>
      <c r="E535" s="116" t="s">
        <v>820</v>
      </c>
      <c r="F535" s="386"/>
      <c r="G535" s="387"/>
      <c r="H535" s="387"/>
      <c r="K535" s="390"/>
      <c r="L535" s="378"/>
      <c r="M535" s="270"/>
      <c r="N535" s="267"/>
      <c r="Q535" s="235"/>
    </row>
    <row r="536" spans="1:17" s="200" customFormat="1" ht="16.5" customHeight="1">
      <c r="A536" s="278"/>
      <c r="B536" s="383">
        <v>46032</v>
      </c>
      <c r="C536" s="384" t="s">
        <v>833</v>
      </c>
      <c r="D536" s="996" t="s">
        <v>841</v>
      </c>
      <c r="E536" s="116" t="s">
        <v>820</v>
      </c>
      <c r="F536" s="386"/>
      <c r="G536" s="387"/>
      <c r="H536" s="387"/>
      <c r="K536" s="390"/>
      <c r="L536" s="378"/>
      <c r="M536" s="270"/>
      <c r="N536" s="267"/>
      <c r="Q536" s="235"/>
    </row>
    <row r="537" spans="1:17" s="200" customFormat="1" ht="16.5" customHeight="1">
      <c r="A537" s="278"/>
      <c r="B537" s="383">
        <v>46032</v>
      </c>
      <c r="C537" s="384" t="s">
        <v>833</v>
      </c>
      <c r="D537" s="996" t="s">
        <v>842</v>
      </c>
      <c r="E537" s="116" t="s">
        <v>820</v>
      </c>
      <c r="F537" s="386"/>
      <c r="G537" s="387"/>
      <c r="H537" s="387"/>
      <c r="K537" s="390"/>
      <c r="M537" s="270"/>
      <c r="N537" s="267"/>
      <c r="Q537" s="235"/>
    </row>
    <row r="538" spans="1:17" s="200" customFormat="1" ht="16.5" customHeight="1">
      <c r="A538" s="278"/>
      <c r="B538" s="383">
        <v>46032</v>
      </c>
      <c r="C538" s="384" t="s">
        <v>818</v>
      </c>
      <c r="D538" s="385" t="s">
        <v>843</v>
      </c>
      <c r="E538" s="116" t="s">
        <v>820</v>
      </c>
      <c r="F538" s="386"/>
      <c r="G538" s="387"/>
      <c r="H538" s="387" t="s">
        <v>844</v>
      </c>
      <c r="K538" s="390"/>
      <c r="M538" s="270"/>
      <c r="N538" s="267"/>
      <c r="Q538" s="235"/>
    </row>
    <row r="539" spans="1:17" s="200" customFormat="1" ht="16.5" customHeight="1">
      <c r="A539" s="278"/>
      <c r="B539" s="383">
        <v>46032</v>
      </c>
      <c r="C539" s="384" t="s">
        <v>818</v>
      </c>
      <c r="D539" s="385" t="s">
        <v>819</v>
      </c>
      <c r="E539" s="116" t="s">
        <v>820</v>
      </c>
      <c r="F539" s="386"/>
      <c r="G539" s="387"/>
      <c r="H539" s="387" t="s">
        <v>830</v>
      </c>
      <c r="K539" s="390"/>
      <c r="L539" s="391"/>
      <c r="M539" s="270"/>
      <c r="N539" s="267"/>
      <c r="Q539" s="235"/>
    </row>
    <row r="540" spans="1:17" s="200" customFormat="1" ht="16.5" customHeight="1">
      <c r="A540" s="278"/>
      <c r="B540" s="383">
        <v>46032</v>
      </c>
      <c r="C540" s="384" t="s">
        <v>833</v>
      </c>
      <c r="D540" s="996" t="s">
        <v>845</v>
      </c>
      <c r="E540" s="116" t="s">
        <v>820</v>
      </c>
      <c r="F540" s="386"/>
      <c r="G540" s="387"/>
      <c r="H540" s="387"/>
      <c r="K540" s="390"/>
      <c r="L540" s="391"/>
      <c r="M540" s="270"/>
      <c r="N540" s="267"/>
      <c r="Q540" s="235"/>
    </row>
    <row r="541" spans="1:17" ht="16.8">
      <c r="A541" s="278"/>
      <c r="B541" s="383">
        <v>46032</v>
      </c>
      <c r="C541" s="384" t="s">
        <v>818</v>
      </c>
      <c r="D541" s="996" t="s">
        <v>304</v>
      </c>
      <c r="E541" s="116" t="s">
        <v>820</v>
      </c>
      <c r="F541" s="386"/>
      <c r="G541" s="387"/>
      <c r="H541" s="387" t="s">
        <v>846</v>
      </c>
      <c r="I541" s="200"/>
      <c r="J541" s="200"/>
      <c r="K541" s="390"/>
      <c r="L541" s="391"/>
      <c r="M541" s="201"/>
      <c r="N541" s="200"/>
    </row>
    <row r="542" spans="1:17" ht="16.8">
      <c r="A542" s="278"/>
      <c r="B542" s="383">
        <v>46032</v>
      </c>
      <c r="C542" s="384" t="s">
        <v>818</v>
      </c>
      <c r="D542" s="385" t="s">
        <v>824</v>
      </c>
      <c r="E542" s="116" t="s">
        <v>820</v>
      </c>
      <c r="F542" s="386"/>
      <c r="G542" s="387"/>
      <c r="H542" s="387" t="s">
        <v>837</v>
      </c>
      <c r="I542" s="200"/>
      <c r="J542" s="200"/>
      <c r="K542" s="390"/>
      <c r="L542" s="391"/>
      <c r="M542" s="201"/>
      <c r="N542" s="200"/>
    </row>
    <row r="543" spans="1:17" ht="16.8">
      <c r="A543" s="278"/>
      <c r="B543" s="383">
        <v>46032</v>
      </c>
      <c r="C543" s="384" t="s">
        <v>818</v>
      </c>
      <c r="D543" s="385" t="s">
        <v>847</v>
      </c>
      <c r="E543" s="116" t="s">
        <v>820</v>
      </c>
      <c r="F543" s="386"/>
      <c r="G543" s="387"/>
      <c r="H543" s="387" t="s">
        <v>821</v>
      </c>
      <c r="I543" s="200"/>
      <c r="J543" s="200"/>
      <c r="K543" s="390"/>
      <c r="L543" s="391"/>
      <c r="M543" s="201"/>
      <c r="N543" s="200"/>
    </row>
    <row r="544" spans="1:17" ht="16.8">
      <c r="A544" s="278"/>
      <c r="B544" s="383">
        <v>46032</v>
      </c>
      <c r="C544" s="384" t="s">
        <v>818</v>
      </c>
      <c r="D544" s="385" t="s">
        <v>831</v>
      </c>
      <c r="E544" s="116" t="s">
        <v>820</v>
      </c>
      <c r="F544" s="386"/>
      <c r="G544" s="387"/>
      <c r="H544" s="387" t="s">
        <v>848</v>
      </c>
      <c r="I544" s="200"/>
      <c r="J544" s="200"/>
      <c r="K544" s="390"/>
      <c r="L544" s="391"/>
      <c r="M544" s="201"/>
      <c r="N544" s="200"/>
    </row>
    <row r="545" spans="1:14" ht="16.8">
      <c r="A545" s="278"/>
      <c r="B545" s="383">
        <v>46032</v>
      </c>
      <c r="C545" s="384" t="s">
        <v>818</v>
      </c>
      <c r="D545" s="385" t="s">
        <v>831</v>
      </c>
      <c r="E545" s="116" t="s">
        <v>820</v>
      </c>
      <c r="F545" s="386"/>
      <c r="G545" s="387"/>
      <c r="H545" s="387" t="s">
        <v>825</v>
      </c>
      <c r="I545" s="200"/>
      <c r="J545" s="200"/>
      <c r="K545" s="390"/>
      <c r="L545" s="391"/>
      <c r="M545" s="201"/>
      <c r="N545" s="200"/>
    </row>
    <row r="546" spans="1:14" ht="16.8">
      <c r="A546" s="278"/>
      <c r="B546" s="383">
        <v>46032</v>
      </c>
      <c r="C546" s="384" t="s">
        <v>833</v>
      </c>
      <c r="D546" s="996" t="s">
        <v>849</v>
      </c>
      <c r="E546" s="116" t="s">
        <v>820</v>
      </c>
      <c r="F546" s="386"/>
      <c r="G546" s="387"/>
      <c r="H546" s="387"/>
      <c r="I546" s="276"/>
      <c r="J546" s="201"/>
      <c r="K546" s="392"/>
      <c r="L546" s="391"/>
      <c r="M546" s="201"/>
      <c r="N546" s="200"/>
    </row>
    <row r="547" spans="1:14" ht="16.8">
      <c r="A547" s="278"/>
      <c r="B547" s="383">
        <v>46032</v>
      </c>
      <c r="C547" s="384" t="s">
        <v>833</v>
      </c>
      <c r="D547" s="977" t="s">
        <v>850</v>
      </c>
      <c r="E547" s="116" t="s">
        <v>820</v>
      </c>
      <c r="F547" s="386"/>
      <c r="G547" s="387"/>
      <c r="H547" s="387"/>
      <c r="I547" s="276"/>
      <c r="J547" s="201"/>
      <c r="K547" s="392"/>
      <c r="L547" s="391"/>
      <c r="M547" s="201"/>
      <c r="N547" s="200"/>
    </row>
    <row r="548" spans="1:14" ht="16.8">
      <c r="A548" s="278"/>
      <c r="B548" s="383">
        <v>46032</v>
      </c>
      <c r="C548" s="384" t="s">
        <v>833</v>
      </c>
      <c r="D548" s="996" t="s">
        <v>851</v>
      </c>
      <c r="E548" s="116" t="s">
        <v>820</v>
      </c>
      <c r="F548" s="386"/>
      <c r="G548" s="387"/>
      <c r="H548" s="387"/>
      <c r="I548" s="276"/>
      <c r="J548" s="201"/>
      <c r="K548" s="392"/>
      <c r="L548" s="391"/>
      <c r="M548" s="201"/>
      <c r="N548" s="200"/>
    </row>
    <row r="549" spans="1:14" ht="16.8">
      <c r="A549" s="278"/>
      <c r="B549" s="383">
        <v>46032</v>
      </c>
      <c r="C549" s="384" t="s">
        <v>833</v>
      </c>
      <c r="D549" s="977" t="s">
        <v>852</v>
      </c>
      <c r="E549" s="116" t="s">
        <v>820</v>
      </c>
      <c r="F549" s="386"/>
      <c r="G549" s="387"/>
      <c r="H549" s="387"/>
      <c r="I549" s="276"/>
      <c r="J549" s="201"/>
      <c r="K549" s="392"/>
      <c r="L549" s="391"/>
      <c r="M549" s="201"/>
      <c r="N549" s="200"/>
    </row>
    <row r="550" spans="1:14" ht="16.8">
      <c r="A550" s="278"/>
      <c r="B550" s="383">
        <v>46032</v>
      </c>
      <c r="C550" s="384" t="s">
        <v>833</v>
      </c>
      <c r="D550" s="996" t="s">
        <v>853</v>
      </c>
      <c r="E550" s="116" t="s">
        <v>820</v>
      </c>
      <c r="F550" s="386"/>
      <c r="G550" s="387"/>
      <c r="H550" s="387"/>
      <c r="I550" s="276"/>
      <c r="J550" s="201"/>
      <c r="K550" s="392"/>
      <c r="L550" s="391"/>
      <c r="M550" s="201"/>
      <c r="N550" s="200"/>
    </row>
    <row r="551" spans="1:14" ht="16.8">
      <c r="A551" s="278"/>
      <c r="B551" s="383">
        <v>46032</v>
      </c>
      <c r="C551" s="384" t="s">
        <v>833</v>
      </c>
      <c r="D551" s="996" t="s">
        <v>854</v>
      </c>
      <c r="E551" s="116" t="s">
        <v>820</v>
      </c>
      <c r="F551" s="386"/>
      <c r="G551" s="387"/>
      <c r="H551" s="387"/>
      <c r="I551" s="319"/>
      <c r="J551" s="201"/>
      <c r="K551" s="392"/>
      <c r="L551" s="391"/>
      <c r="M551" s="201"/>
      <c r="N551" s="200"/>
    </row>
    <row r="552" spans="1:14" ht="16.8">
      <c r="A552" s="278"/>
      <c r="B552" s="383">
        <v>46032</v>
      </c>
      <c r="C552" s="384" t="s">
        <v>833</v>
      </c>
      <c r="D552" s="996" t="s">
        <v>855</v>
      </c>
      <c r="E552" s="116" t="s">
        <v>820</v>
      </c>
      <c r="F552" s="386"/>
      <c r="G552" s="387"/>
      <c r="H552" s="387"/>
      <c r="I552" s="319"/>
      <c r="J552" s="201"/>
      <c r="K552" s="392"/>
      <c r="L552" s="391"/>
      <c r="M552" s="201"/>
      <c r="N552" s="200"/>
    </row>
    <row r="553" spans="1:14" ht="16.8">
      <c r="A553" s="278"/>
      <c r="B553" s="383">
        <v>46032</v>
      </c>
      <c r="C553" s="384" t="s">
        <v>833</v>
      </c>
      <c r="D553" s="996" t="s">
        <v>856</v>
      </c>
      <c r="E553" s="116" t="s">
        <v>820</v>
      </c>
      <c r="F553" s="386"/>
      <c r="G553" s="387"/>
      <c r="H553" s="387"/>
      <c r="I553" s="319"/>
      <c r="J553" s="201"/>
      <c r="K553" s="392"/>
      <c r="L553" s="391"/>
      <c r="M553" s="201"/>
      <c r="N553" s="200"/>
    </row>
    <row r="554" spans="1:14" ht="16.8">
      <c r="A554" s="278"/>
      <c r="B554" s="383">
        <v>46032</v>
      </c>
      <c r="C554" s="384" t="s">
        <v>833</v>
      </c>
      <c r="D554" s="996" t="s">
        <v>857</v>
      </c>
      <c r="E554" s="116" t="s">
        <v>820</v>
      </c>
      <c r="F554" s="386"/>
      <c r="G554" s="387"/>
      <c r="H554" s="387"/>
      <c r="I554" s="319"/>
      <c r="J554" s="201"/>
      <c r="K554" s="392"/>
      <c r="L554" s="391"/>
      <c r="M554" s="201"/>
      <c r="N554" s="200"/>
    </row>
    <row r="555" spans="1:14" ht="16.8">
      <c r="A555" s="278"/>
      <c r="B555" s="383">
        <v>46032</v>
      </c>
      <c r="C555" s="384" t="s">
        <v>833</v>
      </c>
      <c r="D555" s="996" t="s">
        <v>858</v>
      </c>
      <c r="E555" s="116" t="s">
        <v>820</v>
      </c>
      <c r="F555" s="386"/>
      <c r="G555" s="387"/>
      <c r="H555" s="387"/>
      <c r="I555" s="319"/>
      <c r="J555" s="201"/>
      <c r="K555" s="392"/>
      <c r="L555" s="295"/>
      <c r="M555" s="201"/>
      <c r="N555" s="200"/>
    </row>
    <row r="556" spans="1:14" ht="16.8">
      <c r="A556" s="278"/>
      <c r="B556" s="383">
        <v>46032</v>
      </c>
      <c r="C556" s="384" t="s">
        <v>833</v>
      </c>
      <c r="D556" s="996" t="s">
        <v>859</v>
      </c>
      <c r="E556" s="116" t="s">
        <v>820</v>
      </c>
      <c r="F556" s="386"/>
      <c r="G556" s="387"/>
      <c r="H556" s="387"/>
      <c r="I556" s="319"/>
      <c r="J556" s="201"/>
      <c r="K556" s="392"/>
      <c r="L556" s="391"/>
      <c r="M556" s="201"/>
      <c r="N556" s="200"/>
    </row>
    <row r="557" spans="1:14" ht="16.8">
      <c r="A557" s="278"/>
      <c r="B557" s="383">
        <v>46032</v>
      </c>
      <c r="C557" s="384" t="s">
        <v>818</v>
      </c>
      <c r="D557" s="385" t="s">
        <v>819</v>
      </c>
      <c r="E557" s="116" t="s">
        <v>820</v>
      </c>
      <c r="F557" s="386"/>
      <c r="G557" s="387"/>
      <c r="H557" s="387" t="s">
        <v>848</v>
      </c>
      <c r="I557" s="319"/>
      <c r="J557" s="201"/>
      <c r="K557" s="392"/>
      <c r="L557" s="391"/>
      <c r="M557" s="201"/>
      <c r="N557" s="200"/>
    </row>
    <row r="558" spans="1:14" ht="16.8">
      <c r="A558" s="278"/>
      <c r="B558" s="383">
        <v>46032</v>
      </c>
      <c r="C558" s="384" t="s">
        <v>818</v>
      </c>
      <c r="D558" s="996" t="s">
        <v>860</v>
      </c>
      <c r="E558" s="116" t="s">
        <v>820</v>
      </c>
      <c r="F558" s="386"/>
      <c r="G558" s="387"/>
      <c r="H558" s="387" t="s">
        <v>823</v>
      </c>
      <c r="I558" s="319"/>
      <c r="J558" s="201"/>
      <c r="K558" s="392"/>
      <c r="L558" s="391"/>
      <c r="M558" s="201"/>
      <c r="N558" s="200"/>
    </row>
    <row r="559" spans="1:14" ht="16.8">
      <c r="A559" s="278"/>
      <c r="B559" s="383">
        <v>46032</v>
      </c>
      <c r="C559" s="384" t="s">
        <v>833</v>
      </c>
      <c r="D559" s="997" t="s">
        <v>861</v>
      </c>
      <c r="E559" s="116" t="s">
        <v>820</v>
      </c>
      <c r="F559" s="386"/>
      <c r="G559" s="394"/>
      <c r="H559" s="394"/>
      <c r="I559" s="319"/>
      <c r="J559" s="201"/>
      <c r="K559" s="392"/>
      <c r="L559" s="391"/>
      <c r="M559" s="201"/>
      <c r="N559" s="200"/>
    </row>
    <row r="560" spans="1:14" ht="15.6">
      <c r="A560" s="278"/>
      <c r="B560" s="383">
        <v>46032</v>
      </c>
      <c r="C560" s="384" t="s">
        <v>818</v>
      </c>
      <c r="D560" s="385" t="s">
        <v>826</v>
      </c>
      <c r="E560" s="116" t="s">
        <v>820</v>
      </c>
      <c r="F560" s="386"/>
      <c r="G560" s="387"/>
      <c r="H560" s="387" t="s">
        <v>823</v>
      </c>
      <c r="I560" s="319"/>
      <c r="J560" s="201"/>
      <c r="K560" s="392"/>
      <c r="L560" s="280"/>
      <c r="M560" s="201"/>
      <c r="N560" s="200"/>
    </row>
    <row r="561" spans="1:14" s="204" customFormat="1" ht="15.6">
      <c r="A561" s="328"/>
      <c r="B561" s="383">
        <v>46032</v>
      </c>
      <c r="C561" s="384" t="s">
        <v>818</v>
      </c>
      <c r="D561" s="385" t="s">
        <v>824</v>
      </c>
      <c r="E561" s="116" t="s">
        <v>820</v>
      </c>
      <c r="F561" s="386"/>
      <c r="G561" s="387"/>
      <c r="H561" s="387" t="s">
        <v>862</v>
      </c>
      <c r="I561" s="319"/>
      <c r="J561" s="201"/>
      <c r="K561" s="392"/>
      <c r="L561" s="201"/>
      <c r="M561" s="201"/>
      <c r="N561" s="200"/>
    </row>
    <row r="562" spans="1:14" s="204" customFormat="1" ht="16.8">
      <c r="A562" s="328"/>
      <c r="B562" s="383">
        <v>46032</v>
      </c>
      <c r="C562" s="384" t="s">
        <v>818</v>
      </c>
      <c r="D562" s="385" t="s">
        <v>836</v>
      </c>
      <c r="E562" s="116" t="s">
        <v>820</v>
      </c>
      <c r="F562" s="386"/>
      <c r="G562" s="387"/>
      <c r="H562" s="387" t="s">
        <v>829</v>
      </c>
      <c r="I562" s="319"/>
      <c r="J562" s="201"/>
      <c r="K562" s="392"/>
      <c r="L562" s="294"/>
      <c r="M562" s="201"/>
      <c r="N562" s="200"/>
    </row>
    <row r="563" spans="1:14" s="204" customFormat="1" ht="16.8">
      <c r="A563" s="328"/>
      <c r="B563" s="383">
        <v>46032</v>
      </c>
      <c r="C563" s="384" t="s">
        <v>818</v>
      </c>
      <c r="D563" s="996" t="s">
        <v>589</v>
      </c>
      <c r="E563" s="116" t="s">
        <v>820</v>
      </c>
      <c r="F563" s="386"/>
      <c r="G563" s="387"/>
      <c r="H563" s="387" t="s">
        <v>837</v>
      </c>
      <c r="I563" s="319"/>
      <c r="J563" s="201"/>
      <c r="K563" s="392"/>
      <c r="L563" s="294"/>
      <c r="M563" s="201"/>
      <c r="N563" s="200"/>
    </row>
    <row r="564" spans="1:14" s="204" customFormat="1" ht="16.8">
      <c r="A564" s="328"/>
      <c r="B564" s="383">
        <v>46032</v>
      </c>
      <c r="C564" s="384" t="s">
        <v>818</v>
      </c>
      <c r="D564" s="385" t="s">
        <v>824</v>
      </c>
      <c r="E564" s="116" t="s">
        <v>820</v>
      </c>
      <c r="F564" s="386"/>
      <c r="G564" s="387"/>
      <c r="H564" s="387" t="s">
        <v>837</v>
      </c>
      <c r="I564" s="319"/>
      <c r="J564" s="201"/>
      <c r="K564" s="392"/>
      <c r="L564" s="294"/>
      <c r="M564" s="201"/>
      <c r="N564" s="200"/>
    </row>
    <row r="565" spans="1:14" s="204" customFormat="1" ht="16.8">
      <c r="A565" s="328"/>
      <c r="B565" s="383">
        <v>46032</v>
      </c>
      <c r="C565" s="384" t="s">
        <v>818</v>
      </c>
      <c r="D565" s="385" t="s">
        <v>828</v>
      </c>
      <c r="E565" s="116" t="s">
        <v>820</v>
      </c>
      <c r="F565" s="386"/>
      <c r="G565" s="387"/>
      <c r="H565" s="387" t="s">
        <v>837</v>
      </c>
      <c r="I565" s="319"/>
      <c r="J565" s="201"/>
      <c r="K565" s="392"/>
      <c r="L565" s="294"/>
      <c r="M565" s="201"/>
      <c r="N565" s="200"/>
    </row>
    <row r="566" spans="1:14" s="204" customFormat="1" ht="16.8">
      <c r="A566" s="328"/>
      <c r="B566" s="383">
        <v>46032</v>
      </c>
      <c r="C566" s="384" t="s">
        <v>818</v>
      </c>
      <c r="D566" s="996" t="s">
        <v>589</v>
      </c>
      <c r="E566" s="116" t="s">
        <v>820</v>
      </c>
      <c r="F566" s="386"/>
      <c r="G566" s="387"/>
      <c r="H566" s="387" t="s">
        <v>837</v>
      </c>
      <c r="I566" s="319"/>
      <c r="J566" s="201"/>
      <c r="K566" s="392"/>
      <c r="L566" s="294"/>
      <c r="M566" s="201"/>
      <c r="N566" s="200"/>
    </row>
    <row r="567" spans="1:14" s="204" customFormat="1" ht="16.8">
      <c r="A567" s="328"/>
      <c r="B567" s="383">
        <v>46032</v>
      </c>
      <c r="C567" s="384" t="s">
        <v>818</v>
      </c>
      <c r="D567" s="385" t="s">
        <v>838</v>
      </c>
      <c r="E567" s="116" t="s">
        <v>820</v>
      </c>
      <c r="F567" s="386"/>
      <c r="G567" s="387"/>
      <c r="H567" s="387"/>
      <c r="I567" s="319"/>
      <c r="J567" s="201"/>
      <c r="K567" s="392"/>
      <c r="L567" s="294"/>
      <c r="M567" s="201"/>
      <c r="N567" s="200"/>
    </row>
    <row r="568" spans="1:14" s="204" customFormat="1" ht="15.6">
      <c r="A568" s="328"/>
      <c r="B568" s="383">
        <v>46032</v>
      </c>
      <c r="C568" s="384" t="s">
        <v>818</v>
      </c>
      <c r="D568" s="385" t="s">
        <v>863</v>
      </c>
      <c r="E568" s="116" t="s">
        <v>820</v>
      </c>
      <c r="F568" s="386"/>
      <c r="G568" s="387"/>
      <c r="H568" s="387" t="s">
        <v>864</v>
      </c>
      <c r="I568" s="395"/>
      <c r="J568" s="263"/>
      <c r="K568" s="368"/>
      <c r="L568" s="303"/>
      <c r="M568" s="201"/>
      <c r="N568" s="200"/>
    </row>
    <row r="569" spans="1:14" s="204" customFormat="1" ht="16.8">
      <c r="A569" s="328"/>
      <c r="B569" s="383">
        <v>46032</v>
      </c>
      <c r="C569" s="384" t="s">
        <v>833</v>
      </c>
      <c r="D569" s="977" t="s">
        <v>865</v>
      </c>
      <c r="E569" s="116" t="s">
        <v>820</v>
      </c>
      <c r="F569" s="386"/>
      <c r="G569" s="387"/>
      <c r="H569" s="387"/>
      <c r="I569" s="396"/>
      <c r="J569" s="263"/>
      <c r="K569" s="397"/>
      <c r="L569" s="311"/>
      <c r="M569" s="201"/>
      <c r="N569" s="200"/>
    </row>
    <row r="570" spans="1:14" s="204" customFormat="1" ht="15.6">
      <c r="A570" s="328"/>
      <c r="B570" s="383">
        <v>46032</v>
      </c>
      <c r="C570" s="384" t="s">
        <v>818</v>
      </c>
      <c r="D570" s="385" t="s">
        <v>863</v>
      </c>
      <c r="E570" s="116" t="s">
        <v>820</v>
      </c>
      <c r="F570" s="386"/>
      <c r="G570" s="387"/>
      <c r="H570" s="387" t="s">
        <v>864</v>
      </c>
      <c r="I570" s="398"/>
      <c r="J570" s="213"/>
      <c r="K570" s="399"/>
      <c r="L570" s="321"/>
      <c r="M570" s="201"/>
      <c r="N570" s="200"/>
    </row>
    <row r="571" spans="1:14" s="204" customFormat="1" ht="15.6">
      <c r="A571" s="328"/>
      <c r="B571" s="383">
        <v>46032</v>
      </c>
      <c r="C571" s="384" t="s">
        <v>833</v>
      </c>
      <c r="D571" s="996" t="s">
        <v>866</v>
      </c>
      <c r="E571" s="116" t="s">
        <v>820</v>
      </c>
      <c r="F571" s="386"/>
      <c r="G571" s="387"/>
      <c r="H571" s="387"/>
      <c r="I571" s="398"/>
      <c r="J571" s="213"/>
      <c r="K571" s="399"/>
      <c r="L571" s="321"/>
      <c r="M571" s="201"/>
      <c r="N571" s="200"/>
    </row>
    <row r="572" spans="1:14" s="204" customFormat="1" ht="15.6">
      <c r="A572" s="328"/>
      <c r="B572" s="383">
        <v>46032</v>
      </c>
      <c r="C572" s="384" t="s">
        <v>833</v>
      </c>
      <c r="D572" s="996" t="s">
        <v>867</v>
      </c>
      <c r="E572" s="116" t="s">
        <v>820</v>
      </c>
      <c r="F572" s="386"/>
      <c r="G572" s="387"/>
      <c r="H572" s="387"/>
      <c r="I572" s="398"/>
      <c r="J572" s="213"/>
      <c r="K572" s="399"/>
      <c r="L572" s="321"/>
      <c r="M572" s="201"/>
      <c r="N572" s="200"/>
    </row>
    <row r="573" spans="1:14" s="204" customFormat="1" ht="15.6">
      <c r="A573" s="328"/>
      <c r="B573" s="383">
        <v>46032</v>
      </c>
      <c r="C573" s="384" t="s">
        <v>833</v>
      </c>
      <c r="D573" s="996" t="s">
        <v>868</v>
      </c>
      <c r="E573" s="116" t="s">
        <v>820</v>
      </c>
      <c r="F573" s="386"/>
      <c r="G573" s="387"/>
      <c r="H573" s="387"/>
      <c r="I573" s="398"/>
      <c r="J573" s="213"/>
      <c r="K573" s="399"/>
      <c r="L573" s="321"/>
      <c r="M573" s="201"/>
      <c r="N573" s="200"/>
    </row>
    <row r="574" spans="1:14" s="204" customFormat="1" ht="15.6">
      <c r="A574" s="328"/>
      <c r="B574" s="383">
        <v>46032</v>
      </c>
      <c r="C574" s="384" t="s">
        <v>833</v>
      </c>
      <c r="D574" s="996" t="s">
        <v>869</v>
      </c>
      <c r="E574" s="116" t="s">
        <v>820</v>
      </c>
      <c r="F574" s="386"/>
      <c r="G574" s="387"/>
      <c r="H574" s="387"/>
      <c r="I574" s="398"/>
      <c r="J574" s="213"/>
      <c r="K574" s="399"/>
      <c r="L574" s="321"/>
      <c r="M574" s="201"/>
      <c r="N574" s="200"/>
    </row>
    <row r="575" spans="1:14" s="204" customFormat="1" ht="15.6">
      <c r="A575" s="328"/>
      <c r="B575" s="383">
        <v>46032</v>
      </c>
      <c r="C575" s="384" t="s">
        <v>818</v>
      </c>
      <c r="D575" s="385" t="s">
        <v>838</v>
      </c>
      <c r="E575" s="116" t="s">
        <v>820</v>
      </c>
      <c r="F575" s="386"/>
      <c r="G575" s="387"/>
      <c r="H575" s="387" t="s">
        <v>829</v>
      </c>
      <c r="I575" s="398"/>
      <c r="J575" s="213"/>
      <c r="K575" s="399"/>
      <c r="L575" s="321"/>
      <c r="M575" s="201"/>
      <c r="N575" s="200"/>
    </row>
    <row r="576" spans="1:14" s="204" customFormat="1" ht="15.6">
      <c r="A576" s="328"/>
      <c r="B576" s="383">
        <v>46032</v>
      </c>
      <c r="C576" s="384" t="s">
        <v>833</v>
      </c>
      <c r="D576" s="996" t="s">
        <v>870</v>
      </c>
      <c r="E576" s="116" t="s">
        <v>820</v>
      </c>
      <c r="F576" s="386"/>
      <c r="G576" s="387"/>
      <c r="H576" s="387"/>
      <c r="I576" s="398"/>
      <c r="J576" s="213"/>
      <c r="K576" s="399"/>
      <c r="L576" s="321"/>
      <c r="M576" s="201"/>
      <c r="N576" s="200"/>
    </row>
    <row r="577" spans="1:14" s="204" customFormat="1" ht="16.8">
      <c r="A577" s="328"/>
      <c r="B577" s="383">
        <v>46032</v>
      </c>
      <c r="C577" s="384" t="s">
        <v>833</v>
      </c>
      <c r="D577" s="977" t="s">
        <v>871</v>
      </c>
      <c r="E577" s="116" t="s">
        <v>820</v>
      </c>
      <c r="F577" s="386"/>
      <c r="G577" s="387"/>
      <c r="H577" s="387"/>
      <c r="I577" s="213"/>
      <c r="J577" s="213"/>
      <c r="K577" s="400"/>
      <c r="L577" s="401"/>
      <c r="M577" s="201"/>
      <c r="N577" s="200"/>
    </row>
    <row r="578" spans="1:14" s="204" customFormat="1" ht="15.6">
      <c r="A578" s="328"/>
      <c r="B578" s="383">
        <v>46032</v>
      </c>
      <c r="C578" s="384" t="s">
        <v>833</v>
      </c>
      <c r="D578" s="996" t="s">
        <v>872</v>
      </c>
      <c r="E578" s="116" t="s">
        <v>820</v>
      </c>
      <c r="F578" s="386"/>
      <c r="G578" s="387"/>
      <c r="H578" s="387"/>
      <c r="I578" s="213"/>
      <c r="J578" s="213"/>
      <c r="K578" s="400"/>
      <c r="L578" s="401"/>
      <c r="M578" s="201"/>
      <c r="N578" s="200"/>
    </row>
    <row r="579" spans="1:14" s="204" customFormat="1" ht="15.6">
      <c r="A579" s="328"/>
      <c r="B579" s="383">
        <v>46032</v>
      </c>
      <c r="C579" s="384" t="s">
        <v>833</v>
      </c>
      <c r="D579" s="996" t="s">
        <v>873</v>
      </c>
      <c r="E579" s="116" t="s">
        <v>820</v>
      </c>
      <c r="F579" s="386"/>
      <c r="G579" s="387"/>
      <c r="H579" s="387"/>
      <c r="I579" s="213"/>
      <c r="J579" s="213"/>
      <c r="K579" s="400"/>
      <c r="L579" s="2"/>
      <c r="M579" s="201"/>
      <c r="N579" s="200"/>
    </row>
    <row r="580" spans="1:14" s="204" customFormat="1" ht="15.6">
      <c r="A580" s="328"/>
      <c r="B580" s="383">
        <v>46032</v>
      </c>
      <c r="C580" s="384" t="s">
        <v>833</v>
      </c>
      <c r="D580" s="996" t="s">
        <v>874</v>
      </c>
      <c r="E580" s="116" t="s">
        <v>820</v>
      </c>
      <c r="F580" s="386"/>
      <c r="G580" s="387"/>
      <c r="H580" s="387"/>
      <c r="I580" s="213"/>
      <c r="J580" s="213"/>
      <c r="K580" s="400"/>
      <c r="L580" s="401"/>
      <c r="M580" s="201"/>
      <c r="N580" s="200"/>
    </row>
    <row r="581" spans="1:14" s="204" customFormat="1" ht="16.8">
      <c r="A581" s="328"/>
      <c r="B581" s="383">
        <v>46032</v>
      </c>
      <c r="C581" s="384" t="s">
        <v>833</v>
      </c>
      <c r="D581" s="977" t="s">
        <v>875</v>
      </c>
      <c r="E581" s="116" t="s">
        <v>820</v>
      </c>
      <c r="F581" s="386"/>
      <c r="G581" s="387"/>
      <c r="H581" s="387"/>
      <c r="I581" s="213"/>
      <c r="J581" s="213"/>
      <c r="K581" s="400"/>
      <c r="L581" s="401"/>
      <c r="M581" s="201"/>
      <c r="N581" s="200"/>
    </row>
    <row r="582" spans="1:14" s="204" customFormat="1" ht="15.6">
      <c r="A582" s="328"/>
      <c r="B582" s="383">
        <v>46032</v>
      </c>
      <c r="C582" s="384" t="s">
        <v>833</v>
      </c>
      <c r="D582" s="996" t="s">
        <v>876</v>
      </c>
      <c r="E582" s="116" t="s">
        <v>820</v>
      </c>
      <c r="F582" s="386"/>
      <c r="G582" s="387"/>
      <c r="H582" s="387"/>
      <c r="I582" s="213"/>
      <c r="J582" s="213"/>
      <c r="K582" s="400"/>
      <c r="L582" s="401"/>
      <c r="M582" s="201"/>
      <c r="N582" s="200"/>
    </row>
    <row r="583" spans="1:14" s="204" customFormat="1" ht="15.6">
      <c r="A583" s="328"/>
      <c r="B583" s="383">
        <v>46032</v>
      </c>
      <c r="C583" s="384" t="s">
        <v>833</v>
      </c>
      <c r="D583" s="996" t="s">
        <v>877</v>
      </c>
      <c r="E583" s="116" t="s">
        <v>820</v>
      </c>
      <c r="F583" s="386"/>
      <c r="G583" s="387"/>
      <c r="H583" s="387"/>
      <c r="I583" s="213"/>
      <c r="J583" s="213"/>
      <c r="K583" s="400"/>
      <c r="L583" s="401"/>
      <c r="M583" s="201"/>
      <c r="N583" s="200"/>
    </row>
    <row r="584" spans="1:14" s="204" customFormat="1" ht="15.6">
      <c r="A584" s="328"/>
      <c r="B584" s="383">
        <v>46032</v>
      </c>
      <c r="C584" s="384" t="s">
        <v>833</v>
      </c>
      <c r="D584" s="996" t="s">
        <v>878</v>
      </c>
      <c r="E584" s="116" t="s">
        <v>820</v>
      </c>
      <c r="F584" s="386"/>
      <c r="G584" s="387"/>
      <c r="H584" s="387"/>
      <c r="I584" s="213"/>
      <c r="J584" s="213"/>
      <c r="K584" s="400"/>
      <c r="L584" s="401"/>
      <c r="M584" s="201"/>
      <c r="N584" s="200"/>
    </row>
    <row r="585" spans="1:14" s="204" customFormat="1" ht="15.6">
      <c r="A585" s="328"/>
      <c r="B585" s="383">
        <v>46032</v>
      </c>
      <c r="C585" s="384" t="s">
        <v>833</v>
      </c>
      <c r="D585" s="996" t="s">
        <v>879</v>
      </c>
      <c r="E585" s="116" t="s">
        <v>820</v>
      </c>
      <c r="F585" s="386"/>
      <c r="G585" s="387"/>
      <c r="H585" s="387"/>
      <c r="I585" s="213"/>
      <c r="J585" s="213"/>
      <c r="K585" s="400"/>
      <c r="L585" s="401"/>
      <c r="M585" s="201"/>
      <c r="N585" s="200"/>
    </row>
    <row r="586" spans="1:14" s="204" customFormat="1" ht="15.6">
      <c r="A586" s="328"/>
      <c r="B586" s="383">
        <v>46032</v>
      </c>
      <c r="C586" s="384" t="s">
        <v>833</v>
      </c>
      <c r="D586" s="996" t="s">
        <v>880</v>
      </c>
      <c r="E586" s="116" t="s">
        <v>820</v>
      </c>
      <c r="F586" s="386"/>
      <c r="G586" s="387"/>
      <c r="H586" s="387"/>
      <c r="I586" s="213"/>
      <c r="J586" s="213"/>
      <c r="K586" s="400"/>
      <c r="L586" s="401"/>
      <c r="M586" s="201"/>
      <c r="N586" s="200"/>
    </row>
    <row r="587" spans="1:14" s="204" customFormat="1" ht="15.6">
      <c r="A587" s="328"/>
      <c r="B587" s="383">
        <v>46032</v>
      </c>
      <c r="C587" s="384" t="s">
        <v>833</v>
      </c>
      <c r="D587" s="996" t="s">
        <v>881</v>
      </c>
      <c r="E587" s="116" t="s">
        <v>820</v>
      </c>
      <c r="F587" s="386"/>
      <c r="G587" s="387"/>
      <c r="H587" s="387"/>
      <c r="I587" s="213"/>
      <c r="J587" s="213"/>
      <c r="K587" s="400"/>
      <c r="L587" s="401"/>
      <c r="M587" s="201"/>
      <c r="N587" s="200"/>
    </row>
    <row r="588" spans="1:14" s="204" customFormat="1" ht="15.6">
      <c r="A588" s="328"/>
      <c r="B588" s="383">
        <v>46032</v>
      </c>
      <c r="C588" s="384" t="s">
        <v>833</v>
      </c>
      <c r="D588" s="996" t="s">
        <v>882</v>
      </c>
      <c r="E588" s="116" t="s">
        <v>820</v>
      </c>
      <c r="F588" s="386"/>
      <c r="G588" s="387"/>
      <c r="H588" s="387"/>
      <c r="I588" s="213"/>
      <c r="J588" s="213"/>
      <c r="K588" s="400"/>
      <c r="L588" s="401"/>
      <c r="M588" s="201"/>
      <c r="N588" s="200"/>
    </row>
    <row r="589" spans="1:14" s="204" customFormat="1" ht="15.6">
      <c r="A589" s="328"/>
      <c r="B589" s="383">
        <v>46032</v>
      </c>
      <c r="C589" s="384" t="s">
        <v>833</v>
      </c>
      <c r="D589" s="996" t="s">
        <v>883</v>
      </c>
      <c r="E589" s="116" t="s">
        <v>820</v>
      </c>
      <c r="F589" s="386"/>
      <c r="G589" s="387"/>
      <c r="H589" s="387"/>
      <c r="I589" s="398"/>
      <c r="J589" s="213"/>
      <c r="K589" s="399"/>
      <c r="L589" s="321"/>
      <c r="M589" s="201"/>
      <c r="N589" s="200"/>
    </row>
    <row r="590" spans="1:14" s="204" customFormat="1" ht="15.6">
      <c r="A590" s="328"/>
      <c r="B590" s="383">
        <v>46032</v>
      </c>
      <c r="C590" s="384" t="s">
        <v>833</v>
      </c>
      <c r="D590" s="996" t="s">
        <v>884</v>
      </c>
      <c r="E590" s="116" t="s">
        <v>820</v>
      </c>
      <c r="F590" s="386"/>
      <c r="G590" s="387"/>
      <c r="H590" s="387"/>
      <c r="I590" s="398"/>
      <c r="J590" s="213"/>
      <c r="K590" s="399"/>
      <c r="L590" s="321"/>
      <c r="M590" s="201"/>
      <c r="N590" s="200"/>
    </row>
    <row r="591" spans="1:14" s="204" customFormat="1" ht="15.6">
      <c r="A591" s="328"/>
      <c r="B591" s="383">
        <v>46032</v>
      </c>
      <c r="C591" s="384" t="s">
        <v>818</v>
      </c>
      <c r="D591" s="996" t="s">
        <v>379</v>
      </c>
      <c r="E591" s="116" t="s">
        <v>820</v>
      </c>
      <c r="F591" s="386"/>
      <c r="G591" s="387"/>
      <c r="H591" s="387" t="s">
        <v>848</v>
      </c>
      <c r="I591" s="398"/>
      <c r="J591" s="213"/>
      <c r="K591" s="399"/>
      <c r="L591" s="321"/>
      <c r="M591" s="201"/>
      <c r="N591" s="200"/>
    </row>
    <row r="592" spans="1:14" s="204" customFormat="1" ht="15.6">
      <c r="A592" s="328"/>
      <c r="B592" s="383">
        <v>46032</v>
      </c>
      <c r="C592" s="384" t="s">
        <v>818</v>
      </c>
      <c r="D592" s="996" t="s">
        <v>885</v>
      </c>
      <c r="E592" s="116" t="s">
        <v>820</v>
      </c>
      <c r="F592" s="386"/>
      <c r="G592" s="387"/>
      <c r="H592" s="387" t="s">
        <v>829</v>
      </c>
      <c r="I592" s="398"/>
      <c r="J592" s="213"/>
      <c r="K592" s="399"/>
      <c r="L592" s="321"/>
      <c r="M592" s="201"/>
      <c r="N592" s="200"/>
    </row>
    <row r="593" spans="1:14" s="204" customFormat="1" ht="15.6">
      <c r="A593" s="328"/>
      <c r="B593" s="383">
        <v>46032</v>
      </c>
      <c r="C593" s="384" t="s">
        <v>818</v>
      </c>
      <c r="D593" s="996" t="s">
        <v>679</v>
      </c>
      <c r="E593" s="116" t="s">
        <v>820</v>
      </c>
      <c r="F593" s="386"/>
      <c r="G593" s="387"/>
      <c r="H593" s="387" t="s">
        <v>829</v>
      </c>
      <c r="I593" s="398"/>
      <c r="J593" s="213"/>
      <c r="K593" s="399"/>
      <c r="L593" s="2"/>
      <c r="M593" s="201"/>
      <c r="N593" s="200"/>
    </row>
    <row r="594" spans="1:14" s="204" customFormat="1" ht="15.6">
      <c r="A594" s="328"/>
      <c r="B594" s="383">
        <v>46032</v>
      </c>
      <c r="C594" s="384" t="s">
        <v>818</v>
      </c>
      <c r="D594" s="385" t="s">
        <v>886</v>
      </c>
      <c r="E594" s="116" t="s">
        <v>820</v>
      </c>
      <c r="F594" s="386"/>
      <c r="G594" s="387"/>
      <c r="H594" s="387" t="s">
        <v>829</v>
      </c>
      <c r="I594" s="398"/>
      <c r="J594" s="213"/>
      <c r="K594" s="399"/>
      <c r="L594" s="2"/>
      <c r="M594" s="201"/>
      <c r="N594" s="200"/>
    </row>
    <row r="595" spans="1:14" s="204" customFormat="1" ht="15.6">
      <c r="A595" s="328"/>
      <c r="B595" s="383">
        <v>46032</v>
      </c>
      <c r="C595" s="384" t="s">
        <v>818</v>
      </c>
      <c r="D595" s="385" t="s">
        <v>828</v>
      </c>
      <c r="E595" s="116" t="s">
        <v>820</v>
      </c>
      <c r="F595" s="386"/>
      <c r="G595" s="387"/>
      <c r="H595" s="387" t="s">
        <v>825</v>
      </c>
      <c r="I595" s="398"/>
      <c r="J595" s="213"/>
      <c r="K595" s="399"/>
      <c r="L595" s="2"/>
      <c r="M595" s="201"/>
      <c r="N595" s="200"/>
    </row>
    <row r="596" spans="1:14" s="204" customFormat="1" ht="16.8">
      <c r="A596" s="328"/>
      <c r="B596" s="402" t="s">
        <v>887</v>
      </c>
      <c r="C596" s="289" t="s">
        <v>17</v>
      </c>
      <c r="D596" s="277" t="s">
        <v>888</v>
      </c>
      <c r="E596" s="118" t="s">
        <v>889</v>
      </c>
      <c r="F596" s="403"/>
      <c r="G596" s="403"/>
      <c r="H596" s="291" t="s">
        <v>136</v>
      </c>
      <c r="I596" s="319"/>
      <c r="J596" s="263" t="s">
        <v>180</v>
      </c>
      <c r="K596" s="977" t="s">
        <v>890</v>
      </c>
      <c r="L596" s="2"/>
      <c r="M596" s="201"/>
      <c r="N596" s="200"/>
    </row>
    <row r="597" spans="1:14" s="204" customFormat="1" ht="16.8">
      <c r="A597" s="328"/>
      <c r="B597" s="57" t="s">
        <v>887</v>
      </c>
      <c r="C597" s="289" t="s">
        <v>17</v>
      </c>
      <c r="D597" s="277" t="s">
        <v>891</v>
      </c>
      <c r="E597" s="118" t="s">
        <v>889</v>
      </c>
      <c r="F597" s="403"/>
      <c r="G597" s="403"/>
      <c r="H597" s="291" t="s">
        <v>136</v>
      </c>
      <c r="I597" s="319"/>
      <c r="J597" s="263" t="s">
        <v>180</v>
      </c>
      <c r="K597" s="977" t="s">
        <v>892</v>
      </c>
      <c r="L597" s="2"/>
      <c r="M597" s="201"/>
      <c r="N597" s="200"/>
    </row>
    <row r="598" spans="1:14" ht="16.8">
      <c r="A598" s="278"/>
      <c r="B598" s="57" t="s">
        <v>887</v>
      </c>
      <c r="C598" s="289" t="s">
        <v>17</v>
      </c>
      <c r="D598" s="349" t="s">
        <v>893</v>
      </c>
      <c r="E598" s="118" t="s">
        <v>889</v>
      </c>
      <c r="F598" s="403"/>
      <c r="G598" s="403"/>
      <c r="H598" s="291" t="s">
        <v>136</v>
      </c>
      <c r="I598" s="319"/>
      <c r="J598" s="263" t="s">
        <v>180</v>
      </c>
      <c r="K598" s="977" t="s">
        <v>894</v>
      </c>
      <c r="L598" s="2"/>
      <c r="M598" s="201"/>
      <c r="N598" s="200"/>
    </row>
    <row r="599" spans="1:14" ht="16.8">
      <c r="A599" s="278"/>
      <c r="B599" s="57" t="s">
        <v>887</v>
      </c>
      <c r="C599" s="289" t="s">
        <v>17</v>
      </c>
      <c r="D599" s="277" t="s">
        <v>251</v>
      </c>
      <c r="E599" s="118" t="s">
        <v>889</v>
      </c>
      <c r="F599" s="263"/>
      <c r="G599" s="263"/>
      <c r="H599" s="291" t="s">
        <v>136</v>
      </c>
      <c r="I599" s="263"/>
      <c r="J599" s="263" t="s">
        <v>180</v>
      </c>
      <c r="K599" s="998" t="s">
        <v>895</v>
      </c>
      <c r="L599" s="2"/>
      <c r="M599" s="201"/>
      <c r="N599" s="200"/>
    </row>
    <row r="600" spans="1:14" ht="16.8">
      <c r="A600" s="278"/>
      <c r="B600" s="57" t="s">
        <v>887</v>
      </c>
      <c r="C600" s="289" t="s">
        <v>17</v>
      </c>
      <c r="D600" s="349" t="s">
        <v>896</v>
      </c>
      <c r="E600" s="118" t="s">
        <v>889</v>
      </c>
      <c r="F600" s="263"/>
      <c r="G600" s="263"/>
      <c r="H600" s="291" t="s">
        <v>136</v>
      </c>
      <c r="I600" s="263"/>
      <c r="J600" s="263" t="s">
        <v>180</v>
      </c>
      <c r="K600" s="977" t="s">
        <v>897</v>
      </c>
      <c r="L600" s="303"/>
      <c r="M600" s="201"/>
      <c r="N600" s="200"/>
    </row>
    <row r="601" spans="1:14" ht="16.8">
      <c r="A601" s="278"/>
      <c r="B601" s="57" t="s">
        <v>887</v>
      </c>
      <c r="C601" s="289" t="s">
        <v>17</v>
      </c>
      <c r="D601" s="277" t="s">
        <v>898</v>
      </c>
      <c r="E601" s="118" t="s">
        <v>889</v>
      </c>
      <c r="F601" s="263"/>
      <c r="G601" s="263"/>
      <c r="H601" s="291" t="s">
        <v>136</v>
      </c>
      <c r="I601" s="276"/>
      <c r="J601" s="263" t="s">
        <v>180</v>
      </c>
      <c r="K601" s="977" t="s">
        <v>899</v>
      </c>
      <c r="L601" s="303"/>
      <c r="M601" s="201"/>
      <c r="N601" s="200"/>
    </row>
    <row r="602" spans="1:14" ht="16.8">
      <c r="A602" s="278"/>
      <c r="B602" s="57" t="s">
        <v>887</v>
      </c>
      <c r="C602" s="289" t="s">
        <v>17</v>
      </c>
      <c r="D602" s="277" t="s">
        <v>900</v>
      </c>
      <c r="E602" s="118" t="s">
        <v>889</v>
      </c>
      <c r="F602" s="263"/>
      <c r="G602" s="263"/>
      <c r="H602" s="291" t="s">
        <v>136</v>
      </c>
      <c r="I602" s="276"/>
      <c r="J602" s="263" t="s">
        <v>180</v>
      </c>
      <c r="K602" s="977" t="s">
        <v>901</v>
      </c>
      <c r="L602" s="303"/>
      <c r="M602" s="201"/>
      <c r="N602" s="200"/>
    </row>
    <row r="603" spans="1:14" ht="16.8">
      <c r="A603" s="278"/>
      <c r="B603" s="57" t="s">
        <v>887</v>
      </c>
      <c r="C603" s="289" t="s">
        <v>17</v>
      </c>
      <c r="D603" s="277" t="s">
        <v>561</v>
      </c>
      <c r="E603" s="118" t="s">
        <v>889</v>
      </c>
      <c r="F603" s="263"/>
      <c r="G603" s="263"/>
      <c r="H603" s="291" t="s">
        <v>136</v>
      </c>
      <c r="I603" s="276"/>
      <c r="J603" s="263" t="s">
        <v>26</v>
      </c>
      <c r="K603" s="977" t="s">
        <v>902</v>
      </c>
      <c r="L603" s="303"/>
      <c r="M603" s="201"/>
      <c r="N603" s="200"/>
    </row>
    <row r="604" spans="1:14" ht="16.8">
      <c r="A604" s="278"/>
      <c r="B604" s="57" t="s">
        <v>887</v>
      </c>
      <c r="C604" s="289" t="s">
        <v>17</v>
      </c>
      <c r="D604" s="277" t="s">
        <v>561</v>
      </c>
      <c r="E604" s="118" t="s">
        <v>889</v>
      </c>
      <c r="F604" s="263"/>
      <c r="G604" s="263"/>
      <c r="H604" s="291" t="s">
        <v>136</v>
      </c>
      <c r="I604" s="276"/>
      <c r="J604" s="263" t="s">
        <v>34</v>
      </c>
      <c r="K604" s="977" t="s">
        <v>903</v>
      </c>
      <c r="L604" s="303"/>
      <c r="M604" s="201"/>
      <c r="N604" s="200"/>
    </row>
    <row r="605" spans="1:14" ht="16.8">
      <c r="A605" s="278"/>
      <c r="B605" s="57" t="s">
        <v>887</v>
      </c>
      <c r="C605" s="289" t="s">
        <v>17</v>
      </c>
      <c r="D605" s="277" t="s">
        <v>561</v>
      </c>
      <c r="E605" s="118" t="s">
        <v>889</v>
      </c>
      <c r="F605" s="263"/>
      <c r="G605" s="263"/>
      <c r="H605" s="291" t="s">
        <v>136</v>
      </c>
      <c r="I605" s="276"/>
      <c r="J605" s="263" t="s">
        <v>34</v>
      </c>
      <c r="K605" s="977" t="s">
        <v>904</v>
      </c>
      <c r="L605" s="303"/>
      <c r="M605" s="201"/>
      <c r="N605" s="200"/>
    </row>
    <row r="606" spans="1:14" ht="16.8">
      <c r="A606" s="278"/>
      <c r="B606" s="57" t="s">
        <v>887</v>
      </c>
      <c r="C606" s="289" t="s">
        <v>17</v>
      </c>
      <c r="D606" s="277" t="s">
        <v>905</v>
      </c>
      <c r="E606" s="118" t="s">
        <v>889</v>
      </c>
      <c r="F606" s="263"/>
      <c r="G606" s="263"/>
      <c r="H606" s="291" t="s">
        <v>136</v>
      </c>
      <c r="I606" s="276"/>
      <c r="J606" s="263" t="s">
        <v>180</v>
      </c>
      <c r="K606" s="977" t="s">
        <v>906</v>
      </c>
      <c r="L606" s="303"/>
      <c r="M606" s="201"/>
      <c r="N606" s="200"/>
    </row>
    <row r="607" spans="1:14" ht="16.8">
      <c r="A607" s="278"/>
      <c r="B607" s="57" t="s">
        <v>887</v>
      </c>
      <c r="C607" s="289" t="s">
        <v>17</v>
      </c>
      <c r="D607" s="277" t="s">
        <v>596</v>
      </c>
      <c r="E607" s="118" t="s">
        <v>889</v>
      </c>
      <c r="F607" s="263"/>
      <c r="G607" s="263"/>
      <c r="H607" s="291" t="s">
        <v>136</v>
      </c>
      <c r="I607" s="276"/>
      <c r="J607" s="263" t="s">
        <v>58</v>
      </c>
      <c r="K607" s="977" t="s">
        <v>907</v>
      </c>
      <c r="L607" s="303"/>
      <c r="M607" s="201"/>
      <c r="N607" s="200"/>
    </row>
    <row r="608" spans="1:14" ht="16.8">
      <c r="A608" s="278"/>
      <c r="B608" s="57" t="s">
        <v>887</v>
      </c>
      <c r="C608" s="289" t="s">
        <v>17</v>
      </c>
      <c r="D608" s="277" t="s">
        <v>908</v>
      </c>
      <c r="E608" s="118" t="s">
        <v>889</v>
      </c>
      <c r="F608" s="263"/>
      <c r="G608" s="263"/>
      <c r="H608" s="291" t="s">
        <v>136</v>
      </c>
      <c r="I608" s="276"/>
      <c r="J608" s="263" t="s">
        <v>195</v>
      </c>
      <c r="K608" s="977" t="s">
        <v>909</v>
      </c>
      <c r="L608" s="303"/>
      <c r="M608" s="201"/>
      <c r="N608" s="200"/>
    </row>
    <row r="609" spans="1:14" ht="16.8">
      <c r="A609" s="278"/>
      <c r="B609" s="57" t="s">
        <v>887</v>
      </c>
      <c r="C609" s="289" t="s">
        <v>17</v>
      </c>
      <c r="D609" s="277" t="s">
        <v>554</v>
      </c>
      <c r="E609" s="118" t="s">
        <v>889</v>
      </c>
      <c r="F609" s="263"/>
      <c r="G609" s="263"/>
      <c r="H609" s="291" t="s">
        <v>136</v>
      </c>
      <c r="I609" s="276"/>
      <c r="J609" s="263" t="s">
        <v>180</v>
      </c>
      <c r="K609" s="998" t="s">
        <v>910</v>
      </c>
      <c r="L609" s="303"/>
      <c r="M609" s="201"/>
      <c r="N609" s="200"/>
    </row>
    <row r="610" spans="1:14" ht="16.8">
      <c r="A610" s="278"/>
      <c r="B610" s="57" t="s">
        <v>887</v>
      </c>
      <c r="C610" s="289" t="s">
        <v>17</v>
      </c>
      <c r="D610" s="277" t="s">
        <v>592</v>
      </c>
      <c r="E610" s="118" t="s">
        <v>889</v>
      </c>
      <c r="F610" s="263"/>
      <c r="G610" s="263"/>
      <c r="H610" s="291" t="s">
        <v>136</v>
      </c>
      <c r="I610" s="276"/>
      <c r="J610" s="263" t="s">
        <v>26</v>
      </c>
      <c r="K610" s="977" t="s">
        <v>593</v>
      </c>
      <c r="L610" s="303"/>
      <c r="M610" s="201"/>
      <c r="N610" s="200"/>
    </row>
    <row r="611" spans="1:14" ht="16.8">
      <c r="A611" s="278"/>
      <c r="B611" s="57" t="s">
        <v>887</v>
      </c>
      <c r="C611" s="289" t="s">
        <v>17</v>
      </c>
      <c r="D611" s="404" t="s">
        <v>911</v>
      </c>
      <c r="E611" s="118" t="s">
        <v>889</v>
      </c>
      <c r="F611" s="263"/>
      <c r="G611" s="263"/>
      <c r="H611" s="291" t="s">
        <v>136</v>
      </c>
      <c r="I611" s="276"/>
      <c r="J611" s="263" t="s">
        <v>58</v>
      </c>
      <c r="K611" s="977" t="s">
        <v>878</v>
      </c>
      <c r="L611" s="303"/>
      <c r="M611" s="201"/>
      <c r="N611" s="200"/>
    </row>
    <row r="612" spans="1:14" ht="16.8">
      <c r="A612" s="278"/>
      <c r="B612" s="57" t="s">
        <v>887</v>
      </c>
      <c r="C612" s="289" t="s">
        <v>17</v>
      </c>
      <c r="D612" s="277" t="s">
        <v>908</v>
      </c>
      <c r="E612" s="118" t="s">
        <v>889</v>
      </c>
      <c r="F612" s="263"/>
      <c r="G612" s="263"/>
      <c r="H612" s="291" t="s">
        <v>136</v>
      </c>
      <c r="I612" s="276"/>
      <c r="J612" s="263" t="s">
        <v>26</v>
      </c>
      <c r="K612" s="977" t="s">
        <v>912</v>
      </c>
      <c r="L612" s="303"/>
      <c r="M612" s="201"/>
      <c r="N612" s="200"/>
    </row>
    <row r="613" spans="1:14" ht="16.8">
      <c r="A613" s="278"/>
      <c r="B613" s="57" t="s">
        <v>887</v>
      </c>
      <c r="C613" s="289" t="s">
        <v>17</v>
      </c>
      <c r="D613" s="277" t="s">
        <v>108</v>
      </c>
      <c r="E613" s="118" t="s">
        <v>889</v>
      </c>
      <c r="F613" s="263"/>
      <c r="G613" s="263"/>
      <c r="H613" s="291" t="s">
        <v>136</v>
      </c>
      <c r="I613" s="276"/>
      <c r="J613" s="263" t="s">
        <v>58</v>
      </c>
      <c r="K613" s="977" t="s">
        <v>109</v>
      </c>
      <c r="L613" s="303"/>
      <c r="M613" s="201"/>
      <c r="N613" s="200"/>
    </row>
    <row r="614" spans="1:14" ht="16.8">
      <c r="A614" s="278"/>
      <c r="B614" s="57" t="s">
        <v>887</v>
      </c>
      <c r="C614" s="289" t="s">
        <v>17</v>
      </c>
      <c r="D614" s="277" t="s">
        <v>108</v>
      </c>
      <c r="E614" s="118" t="s">
        <v>889</v>
      </c>
      <c r="F614" s="263"/>
      <c r="G614" s="263"/>
      <c r="H614" s="291" t="s">
        <v>136</v>
      </c>
      <c r="I614" s="276"/>
      <c r="J614" s="263" t="s">
        <v>26</v>
      </c>
      <c r="K614" s="977" t="s">
        <v>913</v>
      </c>
      <c r="L614" s="303"/>
      <c r="M614" s="201"/>
      <c r="N614" s="200"/>
    </row>
    <row r="615" spans="1:14" ht="16.8">
      <c r="A615" s="278"/>
      <c r="B615" s="57" t="s">
        <v>887</v>
      </c>
      <c r="C615" s="289" t="s">
        <v>17</v>
      </c>
      <c r="D615" s="277" t="s">
        <v>108</v>
      </c>
      <c r="E615" s="118" t="s">
        <v>889</v>
      </c>
      <c r="F615" s="263"/>
      <c r="G615" s="263"/>
      <c r="H615" s="291" t="s">
        <v>136</v>
      </c>
      <c r="I615" s="276"/>
      <c r="J615" s="263" t="s">
        <v>26</v>
      </c>
      <c r="K615" s="977" t="s">
        <v>914</v>
      </c>
      <c r="L615" s="303"/>
      <c r="M615" s="201"/>
      <c r="N615" s="200"/>
    </row>
    <row r="616" spans="1:14" ht="16.8">
      <c r="A616" s="278"/>
      <c r="B616" s="57" t="s">
        <v>887</v>
      </c>
      <c r="C616" s="289" t="s">
        <v>17</v>
      </c>
      <c r="D616" s="277" t="s">
        <v>114</v>
      </c>
      <c r="E616" s="118" t="s">
        <v>889</v>
      </c>
      <c r="F616" s="263"/>
      <c r="G616" s="263"/>
      <c r="H616" s="291" t="s">
        <v>136</v>
      </c>
      <c r="I616" s="276"/>
      <c r="J616" s="263" t="s">
        <v>58</v>
      </c>
      <c r="K616" s="977" t="s">
        <v>115</v>
      </c>
      <c r="L616" s="303"/>
      <c r="M616" s="201"/>
      <c r="N616" s="200"/>
    </row>
    <row r="617" spans="1:14" ht="16.8">
      <c r="A617" s="278"/>
      <c r="B617" s="57" t="s">
        <v>887</v>
      </c>
      <c r="C617" s="289" t="s">
        <v>17</v>
      </c>
      <c r="D617" s="277" t="s">
        <v>915</v>
      </c>
      <c r="E617" s="118" t="s">
        <v>889</v>
      </c>
      <c r="F617" s="263"/>
      <c r="G617" s="263"/>
      <c r="H617" s="291" t="s">
        <v>136</v>
      </c>
      <c r="I617" s="276"/>
      <c r="J617" s="263" t="s">
        <v>180</v>
      </c>
      <c r="K617" s="977" t="s">
        <v>916</v>
      </c>
      <c r="L617" s="303"/>
      <c r="M617" s="201"/>
      <c r="N617" s="200"/>
    </row>
    <row r="618" spans="1:14" ht="16.8">
      <c r="A618" s="278"/>
      <c r="B618" s="57" t="s">
        <v>887</v>
      </c>
      <c r="C618" s="289" t="s">
        <v>17</v>
      </c>
      <c r="D618" s="349" t="s">
        <v>917</v>
      </c>
      <c r="E618" s="118" t="s">
        <v>889</v>
      </c>
      <c r="F618" s="263"/>
      <c r="G618" s="263"/>
      <c r="H618" s="291" t="s">
        <v>136</v>
      </c>
      <c r="I618" s="276"/>
      <c r="J618" s="263" t="s">
        <v>195</v>
      </c>
      <c r="K618" s="977" t="s">
        <v>918</v>
      </c>
      <c r="L618" s="303"/>
      <c r="M618" s="201"/>
      <c r="N618" s="200"/>
    </row>
    <row r="619" spans="1:14" ht="16.8">
      <c r="A619" s="278"/>
      <c r="B619" s="57" t="s">
        <v>887</v>
      </c>
      <c r="C619" s="289" t="s">
        <v>17</v>
      </c>
      <c r="D619" s="277" t="s">
        <v>919</v>
      </c>
      <c r="E619" s="118" t="s">
        <v>889</v>
      </c>
      <c r="F619" s="263"/>
      <c r="G619" s="263"/>
      <c r="H619" s="291" t="s">
        <v>136</v>
      </c>
      <c r="I619" s="319"/>
      <c r="J619" s="263" t="s">
        <v>195</v>
      </c>
      <c r="K619" s="977" t="s">
        <v>920</v>
      </c>
      <c r="L619" s="303"/>
      <c r="M619" s="201"/>
      <c r="N619" s="200"/>
    </row>
    <row r="620" spans="1:14" ht="16.8">
      <c r="A620" s="278"/>
      <c r="B620" s="57" t="s">
        <v>887</v>
      </c>
      <c r="C620" s="289" t="s">
        <v>17</v>
      </c>
      <c r="D620" s="277" t="s">
        <v>921</v>
      </c>
      <c r="E620" s="118" t="s">
        <v>889</v>
      </c>
      <c r="F620" s="263"/>
      <c r="G620" s="263"/>
      <c r="H620" s="291" t="s">
        <v>136</v>
      </c>
      <c r="I620" s="319"/>
      <c r="J620" s="263" t="s">
        <v>34</v>
      </c>
      <c r="K620" s="977" t="s">
        <v>922</v>
      </c>
      <c r="L620" s="303"/>
      <c r="M620" s="201"/>
      <c r="N620" s="200"/>
    </row>
    <row r="621" spans="1:14" ht="16.8">
      <c r="A621" s="278"/>
      <c r="B621" s="57" t="s">
        <v>887</v>
      </c>
      <c r="C621" s="289" t="s">
        <v>17</v>
      </c>
      <c r="D621" s="277" t="s">
        <v>921</v>
      </c>
      <c r="E621" s="118" t="s">
        <v>889</v>
      </c>
      <c r="F621" s="263"/>
      <c r="G621" s="263"/>
      <c r="H621" s="291" t="s">
        <v>136</v>
      </c>
      <c r="I621" s="405"/>
      <c r="J621" s="263" t="s">
        <v>34</v>
      </c>
      <c r="K621" s="977" t="s">
        <v>923</v>
      </c>
      <c r="L621" s="303"/>
      <c r="M621" s="201"/>
      <c r="N621" s="200"/>
    </row>
    <row r="622" spans="1:14" ht="16.8">
      <c r="A622" s="278"/>
      <c r="B622" s="57" t="s">
        <v>887</v>
      </c>
      <c r="C622" s="289" t="s">
        <v>17</v>
      </c>
      <c r="D622" s="277" t="s">
        <v>921</v>
      </c>
      <c r="E622" s="118" t="s">
        <v>889</v>
      </c>
      <c r="F622" s="263"/>
      <c r="G622" s="263"/>
      <c r="H622" s="291" t="s">
        <v>136</v>
      </c>
      <c r="I622" s="319"/>
      <c r="J622" s="263" t="s">
        <v>34</v>
      </c>
      <c r="K622" s="977" t="s">
        <v>924</v>
      </c>
      <c r="L622" s="303"/>
      <c r="M622" s="201"/>
      <c r="N622" s="200"/>
    </row>
    <row r="623" spans="1:14" ht="16.8">
      <c r="A623" s="278"/>
      <c r="B623" s="57" t="s">
        <v>887</v>
      </c>
      <c r="C623" s="289" t="s">
        <v>17</v>
      </c>
      <c r="D623" s="274" t="s">
        <v>925</v>
      </c>
      <c r="E623" s="118" t="s">
        <v>889</v>
      </c>
      <c r="F623" s="263"/>
      <c r="G623" s="263"/>
      <c r="H623" s="291" t="s">
        <v>136</v>
      </c>
      <c r="I623" s="319"/>
      <c r="J623" s="263" t="s">
        <v>58</v>
      </c>
      <c r="K623" s="977" t="s">
        <v>926</v>
      </c>
      <c r="L623" s="303"/>
      <c r="M623" s="201"/>
      <c r="N623" s="200"/>
    </row>
    <row r="624" spans="1:14" ht="16.8">
      <c r="A624" s="278"/>
      <c r="B624" s="57" t="s">
        <v>887</v>
      </c>
      <c r="C624" s="289" t="s">
        <v>17</v>
      </c>
      <c r="D624" s="274" t="s">
        <v>927</v>
      </c>
      <c r="E624" s="118" t="s">
        <v>889</v>
      </c>
      <c r="F624" s="263"/>
      <c r="G624" s="263"/>
      <c r="H624" s="291" t="s">
        <v>136</v>
      </c>
      <c r="I624" s="319"/>
      <c r="J624" s="263" t="s">
        <v>58</v>
      </c>
      <c r="K624" s="977" t="s">
        <v>928</v>
      </c>
      <c r="L624" s="303"/>
      <c r="M624" s="201"/>
      <c r="N624" s="200"/>
    </row>
    <row r="625" spans="1:14" ht="16.8">
      <c r="A625" s="278"/>
      <c r="B625" s="57" t="s">
        <v>887</v>
      </c>
      <c r="C625" s="289" t="s">
        <v>17</v>
      </c>
      <c r="D625" s="277" t="s">
        <v>785</v>
      </c>
      <c r="E625" s="118" t="s">
        <v>889</v>
      </c>
      <c r="F625" s="263"/>
      <c r="G625" s="263"/>
      <c r="H625" s="291" t="s">
        <v>136</v>
      </c>
      <c r="I625" s="319"/>
      <c r="J625" s="263" t="s">
        <v>58</v>
      </c>
      <c r="K625" s="977" t="s">
        <v>929</v>
      </c>
      <c r="L625" s="303"/>
      <c r="M625" s="201"/>
      <c r="N625" s="200"/>
    </row>
    <row r="626" spans="1:14" ht="16.8">
      <c r="A626" s="278"/>
      <c r="B626" s="57" t="s">
        <v>887</v>
      </c>
      <c r="C626" s="289" t="s">
        <v>17</v>
      </c>
      <c r="D626" s="277" t="s">
        <v>785</v>
      </c>
      <c r="E626" s="118" t="s">
        <v>889</v>
      </c>
      <c r="F626" s="263"/>
      <c r="G626" s="263"/>
      <c r="H626" s="291" t="s">
        <v>136</v>
      </c>
      <c r="I626" s="319"/>
      <c r="J626" s="263" t="s">
        <v>195</v>
      </c>
      <c r="K626" s="977" t="s">
        <v>930</v>
      </c>
      <c r="L626" s="303"/>
      <c r="M626" s="201"/>
      <c r="N626" s="200"/>
    </row>
    <row r="627" spans="1:14" ht="16.8">
      <c r="A627" s="278"/>
      <c r="B627" s="57" t="s">
        <v>887</v>
      </c>
      <c r="C627" s="289" t="s">
        <v>17</v>
      </c>
      <c r="D627" s="277" t="s">
        <v>931</v>
      </c>
      <c r="E627" s="118" t="s">
        <v>889</v>
      </c>
      <c r="F627" s="263"/>
      <c r="G627" s="263"/>
      <c r="H627" s="291" t="s">
        <v>136</v>
      </c>
      <c r="I627" s="319"/>
      <c r="J627" s="263" t="s">
        <v>180</v>
      </c>
      <c r="K627" s="998" t="s">
        <v>932</v>
      </c>
      <c r="L627" s="303"/>
      <c r="M627" s="201"/>
      <c r="N627" s="200"/>
    </row>
    <row r="628" spans="1:14" ht="16.8">
      <c r="A628" s="278"/>
      <c r="B628" s="57" t="s">
        <v>887</v>
      </c>
      <c r="C628" s="289" t="s">
        <v>17</v>
      </c>
      <c r="D628" s="277" t="s">
        <v>933</v>
      </c>
      <c r="E628" s="118" t="s">
        <v>889</v>
      </c>
      <c r="F628" s="263"/>
      <c r="G628" s="263"/>
      <c r="H628" s="291" t="s">
        <v>136</v>
      </c>
      <c r="I628" s="319"/>
      <c r="J628" s="263" t="s">
        <v>195</v>
      </c>
      <c r="K628" s="977" t="s">
        <v>934</v>
      </c>
      <c r="L628" s="303"/>
      <c r="M628" s="201"/>
      <c r="N628" s="200"/>
    </row>
    <row r="629" spans="1:14" ht="16.8">
      <c r="A629" s="278"/>
      <c r="B629" s="57" t="s">
        <v>887</v>
      </c>
      <c r="C629" s="289" t="s">
        <v>17</v>
      </c>
      <c r="D629" s="277" t="s">
        <v>935</v>
      </c>
      <c r="E629" s="118" t="s">
        <v>889</v>
      </c>
      <c r="F629" s="263"/>
      <c r="G629" s="263"/>
      <c r="H629" s="291" t="s">
        <v>136</v>
      </c>
      <c r="I629" s="319"/>
      <c r="J629" s="263" t="s">
        <v>195</v>
      </c>
      <c r="K629" s="977" t="s">
        <v>936</v>
      </c>
      <c r="L629" s="303"/>
      <c r="M629" s="201"/>
      <c r="N629" s="200"/>
    </row>
    <row r="630" spans="1:14" ht="16.8">
      <c r="A630" s="278"/>
      <c r="B630" s="57" t="s">
        <v>887</v>
      </c>
      <c r="C630" s="289" t="s">
        <v>17</v>
      </c>
      <c r="D630" s="277" t="s">
        <v>789</v>
      </c>
      <c r="E630" s="118" t="s">
        <v>889</v>
      </c>
      <c r="F630" s="263"/>
      <c r="G630" s="263"/>
      <c r="H630" s="291" t="s">
        <v>136</v>
      </c>
      <c r="I630" s="319"/>
      <c r="J630" s="263" t="s">
        <v>58</v>
      </c>
      <c r="K630" s="977" t="s">
        <v>937</v>
      </c>
      <c r="L630" s="303"/>
      <c r="M630" s="201"/>
      <c r="N630" s="200"/>
    </row>
    <row r="631" spans="1:14" ht="16.8">
      <c r="A631" s="336"/>
      <c r="B631" s="57" t="s">
        <v>887</v>
      </c>
      <c r="C631" s="289" t="s">
        <v>17</v>
      </c>
      <c r="D631" s="349" t="s">
        <v>938</v>
      </c>
      <c r="E631" s="118" t="s">
        <v>889</v>
      </c>
      <c r="F631" s="263"/>
      <c r="G631" s="263"/>
      <c r="H631" s="291" t="s">
        <v>136</v>
      </c>
      <c r="I631" s="319"/>
      <c r="J631" s="263" t="s">
        <v>180</v>
      </c>
      <c r="K631" s="977" t="s">
        <v>939</v>
      </c>
      <c r="L631" s="406"/>
      <c r="M631" s="201"/>
      <c r="N631" s="200"/>
    </row>
    <row r="632" spans="1:14" ht="16.8">
      <c r="A632" s="336"/>
      <c r="B632" s="57" t="s">
        <v>887</v>
      </c>
      <c r="C632" s="289" t="s">
        <v>17</v>
      </c>
      <c r="D632" s="277" t="s">
        <v>940</v>
      </c>
      <c r="E632" s="118" t="s">
        <v>889</v>
      </c>
      <c r="F632" s="263"/>
      <c r="G632" s="263"/>
      <c r="H632" s="291" t="s">
        <v>136</v>
      </c>
      <c r="I632" s="319"/>
      <c r="J632" s="263" t="s">
        <v>195</v>
      </c>
      <c r="K632" s="977" t="s">
        <v>941</v>
      </c>
      <c r="L632" s="406"/>
      <c r="M632" s="201"/>
      <c r="N632" s="200"/>
    </row>
    <row r="633" spans="1:14" ht="16.8">
      <c r="A633" s="336"/>
      <c r="B633" s="57" t="s">
        <v>887</v>
      </c>
      <c r="C633" s="289" t="s">
        <v>17</v>
      </c>
      <c r="D633" s="277" t="s">
        <v>942</v>
      </c>
      <c r="E633" s="118" t="s">
        <v>889</v>
      </c>
      <c r="F633" s="263"/>
      <c r="G633" s="263"/>
      <c r="H633" s="291" t="s">
        <v>136</v>
      </c>
      <c r="I633" s="319"/>
      <c r="J633" s="263" t="s">
        <v>195</v>
      </c>
      <c r="K633" s="977" t="s">
        <v>943</v>
      </c>
      <c r="L633" s="406"/>
      <c r="M633" s="201"/>
      <c r="N633" s="200"/>
    </row>
    <row r="634" spans="1:14" ht="16.8">
      <c r="A634" s="278"/>
      <c r="B634" s="57" t="s">
        <v>887</v>
      </c>
      <c r="C634" s="289" t="s">
        <v>17</v>
      </c>
      <c r="D634" s="277" t="s">
        <v>944</v>
      </c>
      <c r="E634" s="118" t="s">
        <v>889</v>
      </c>
      <c r="F634" s="263"/>
      <c r="G634" s="263"/>
      <c r="H634" s="291" t="s">
        <v>136</v>
      </c>
      <c r="I634" s="319"/>
      <c r="J634" s="263" t="s">
        <v>195</v>
      </c>
      <c r="K634" s="999" t="s">
        <v>943</v>
      </c>
      <c r="L634" s="406"/>
      <c r="M634" s="201"/>
      <c r="N634" s="200"/>
    </row>
    <row r="635" spans="1:14" ht="16.8">
      <c r="A635" s="278"/>
      <c r="B635" s="57" t="s">
        <v>887</v>
      </c>
      <c r="C635" s="289" t="s">
        <v>17</v>
      </c>
      <c r="D635" s="277" t="s">
        <v>945</v>
      </c>
      <c r="E635" s="118" t="s">
        <v>889</v>
      </c>
      <c r="F635" s="263"/>
      <c r="G635" s="263"/>
      <c r="H635" s="291" t="s">
        <v>136</v>
      </c>
      <c r="I635" s="319"/>
      <c r="J635" s="263" t="s">
        <v>180</v>
      </c>
      <c r="K635" s="998" t="s">
        <v>946</v>
      </c>
      <c r="L635" s="406"/>
      <c r="M635" s="201"/>
      <c r="N635" s="200"/>
    </row>
    <row r="636" spans="1:14" ht="16.8">
      <c r="A636" s="278"/>
      <c r="B636" s="57" t="s">
        <v>887</v>
      </c>
      <c r="C636" s="289" t="s">
        <v>17</v>
      </c>
      <c r="D636" s="277" t="s">
        <v>945</v>
      </c>
      <c r="E636" s="118" t="s">
        <v>889</v>
      </c>
      <c r="F636" s="263"/>
      <c r="G636" s="263"/>
      <c r="H636" s="291" t="s">
        <v>136</v>
      </c>
      <c r="I636" s="319"/>
      <c r="J636" s="263" t="s">
        <v>195</v>
      </c>
      <c r="K636" s="977" t="s">
        <v>947</v>
      </c>
      <c r="L636" s="406"/>
      <c r="M636" s="201"/>
      <c r="N636" s="200"/>
    </row>
    <row r="637" spans="1:14" ht="16.8">
      <c r="A637" s="278"/>
      <c r="B637" s="57" t="s">
        <v>887</v>
      </c>
      <c r="C637" s="289" t="s">
        <v>17</v>
      </c>
      <c r="D637" s="277" t="s">
        <v>264</v>
      </c>
      <c r="E637" s="118" t="s">
        <v>889</v>
      </c>
      <c r="F637" s="263"/>
      <c r="G637" s="263"/>
      <c r="H637" s="291" t="s">
        <v>136</v>
      </c>
      <c r="I637" s="319"/>
      <c r="J637" s="263" t="s">
        <v>34</v>
      </c>
      <c r="K637" s="977" t="s">
        <v>948</v>
      </c>
      <c r="L637" s="406"/>
      <c r="M637" s="201"/>
      <c r="N637" s="200"/>
    </row>
    <row r="638" spans="1:14" ht="16.8">
      <c r="A638" s="278"/>
      <c r="B638" s="57" t="s">
        <v>887</v>
      </c>
      <c r="C638" s="289" t="s">
        <v>17</v>
      </c>
      <c r="D638" s="277" t="s">
        <v>264</v>
      </c>
      <c r="E638" s="118" t="s">
        <v>889</v>
      </c>
      <c r="F638" s="263"/>
      <c r="G638" s="263"/>
      <c r="H638" s="291" t="s">
        <v>136</v>
      </c>
      <c r="I638" s="319"/>
      <c r="J638" s="263" t="s">
        <v>34</v>
      </c>
      <c r="K638" s="977" t="s">
        <v>949</v>
      </c>
      <c r="L638" s="406"/>
      <c r="M638" s="201"/>
      <c r="N638" s="200"/>
    </row>
    <row r="639" spans="1:14" ht="16.8">
      <c r="A639" s="278"/>
      <c r="B639" s="57" t="s">
        <v>887</v>
      </c>
      <c r="C639" s="289" t="s">
        <v>17</v>
      </c>
      <c r="D639" s="277" t="s">
        <v>264</v>
      </c>
      <c r="E639" s="118" t="s">
        <v>889</v>
      </c>
      <c r="F639" s="408"/>
      <c r="G639" s="408"/>
      <c r="H639" s="291" t="s">
        <v>136</v>
      </c>
      <c r="I639" s="319"/>
      <c r="J639" s="263" t="s">
        <v>34</v>
      </c>
      <c r="K639" s="977" t="s">
        <v>950</v>
      </c>
      <c r="L639" s="406"/>
      <c r="M639" s="201"/>
      <c r="N639" s="200"/>
    </row>
    <row r="640" spans="1:14" ht="16.8">
      <c r="A640" s="278"/>
      <c r="B640" s="57" t="s">
        <v>887</v>
      </c>
      <c r="C640" s="289" t="s">
        <v>17</v>
      </c>
      <c r="D640" s="277" t="s">
        <v>951</v>
      </c>
      <c r="E640" s="118" t="s">
        <v>889</v>
      </c>
      <c r="F640" s="408"/>
      <c r="G640" s="408"/>
      <c r="H640" s="291" t="s">
        <v>136</v>
      </c>
      <c r="I640" s="319"/>
      <c r="J640" s="263" t="s">
        <v>58</v>
      </c>
      <c r="K640" s="977" t="s">
        <v>952</v>
      </c>
      <c r="L640" s="406"/>
      <c r="M640" s="201"/>
      <c r="N640" s="200"/>
    </row>
    <row r="641" spans="1:14" ht="16.8">
      <c r="A641" s="278"/>
      <c r="B641" s="57" t="s">
        <v>887</v>
      </c>
      <c r="C641" s="289" t="s">
        <v>17</v>
      </c>
      <c r="D641" s="277" t="s">
        <v>953</v>
      </c>
      <c r="E641" s="118" t="s">
        <v>889</v>
      </c>
      <c r="F641" s="409"/>
      <c r="G641" s="409"/>
      <c r="H641" s="291" t="s">
        <v>136</v>
      </c>
      <c r="I641" s="319"/>
      <c r="J641" s="263" t="s">
        <v>58</v>
      </c>
      <c r="K641" s="977" t="s">
        <v>954</v>
      </c>
      <c r="L641" s="406"/>
      <c r="M641" s="201"/>
      <c r="N641" s="200"/>
    </row>
    <row r="642" spans="1:14" ht="16.8">
      <c r="A642" s="278"/>
      <c r="B642" s="57" t="s">
        <v>887</v>
      </c>
      <c r="C642" s="289" t="s">
        <v>17</v>
      </c>
      <c r="D642" s="277" t="s">
        <v>955</v>
      </c>
      <c r="E642" s="118" t="s">
        <v>889</v>
      </c>
      <c r="F642" s="409"/>
      <c r="G642" s="409"/>
      <c r="H642" s="291" t="s">
        <v>136</v>
      </c>
      <c r="I642" s="319"/>
      <c r="J642" s="263" t="s">
        <v>180</v>
      </c>
      <c r="K642" s="998" t="s">
        <v>956</v>
      </c>
      <c r="L642" s="406"/>
      <c r="M642" s="201"/>
      <c r="N642" s="200"/>
    </row>
    <row r="643" spans="1:14" ht="16.8">
      <c r="A643" s="278"/>
      <c r="B643" s="57" t="s">
        <v>887</v>
      </c>
      <c r="C643" s="289" t="s">
        <v>17</v>
      </c>
      <c r="D643" s="277" t="s">
        <v>905</v>
      </c>
      <c r="E643" s="118" t="s">
        <v>889</v>
      </c>
      <c r="F643" s="409"/>
      <c r="G643" s="409"/>
      <c r="H643" s="291" t="s">
        <v>136</v>
      </c>
      <c r="I643" s="319"/>
      <c r="J643" s="263" t="s">
        <v>180</v>
      </c>
      <c r="K643" s="998" t="s">
        <v>957</v>
      </c>
      <c r="L643" s="406"/>
      <c r="M643" s="201"/>
      <c r="N643" s="200"/>
    </row>
    <row r="644" spans="1:14" ht="16.8">
      <c r="A644" s="278"/>
      <c r="B644" s="57" t="s">
        <v>887</v>
      </c>
      <c r="C644" s="289" t="s">
        <v>17</v>
      </c>
      <c r="D644" s="277" t="s">
        <v>958</v>
      </c>
      <c r="E644" s="118" t="s">
        <v>889</v>
      </c>
      <c r="F644" s="409"/>
      <c r="G644" s="409"/>
      <c r="H644" s="291" t="s">
        <v>136</v>
      </c>
      <c r="I644" s="319"/>
      <c r="J644" s="263" t="s">
        <v>195</v>
      </c>
      <c r="K644" s="977" t="s">
        <v>959</v>
      </c>
      <c r="L644" s="406"/>
      <c r="M644" s="201"/>
      <c r="N644" s="200"/>
    </row>
    <row r="645" spans="1:14" ht="16.8">
      <c r="A645" s="278"/>
      <c r="B645" s="57" t="s">
        <v>887</v>
      </c>
      <c r="C645" s="289" t="s">
        <v>17</v>
      </c>
      <c r="D645" s="349" t="s">
        <v>960</v>
      </c>
      <c r="E645" s="118" t="s">
        <v>889</v>
      </c>
      <c r="F645" s="263"/>
      <c r="G645" s="263"/>
      <c r="H645" s="291" t="s">
        <v>136</v>
      </c>
      <c r="I645" s="319"/>
      <c r="J645" s="263" t="s">
        <v>195</v>
      </c>
      <c r="K645" s="977" t="s">
        <v>961</v>
      </c>
      <c r="L645" s="406"/>
      <c r="M645" s="201"/>
      <c r="N645" s="200"/>
    </row>
    <row r="646" spans="1:14" ht="16.8">
      <c r="A646" s="278"/>
      <c r="B646" s="57" t="s">
        <v>887</v>
      </c>
      <c r="C646" s="289" t="s">
        <v>17</v>
      </c>
      <c r="D646" s="277" t="s">
        <v>962</v>
      </c>
      <c r="E646" s="118" t="s">
        <v>889</v>
      </c>
      <c r="F646" s="263"/>
      <c r="G646" s="263"/>
      <c r="H646" s="291" t="s">
        <v>136</v>
      </c>
      <c r="I646" s="319"/>
      <c r="J646" s="263" t="s">
        <v>58</v>
      </c>
      <c r="K646" s="977" t="s">
        <v>963</v>
      </c>
      <c r="L646" s="406"/>
      <c r="M646" s="201"/>
      <c r="N646" s="200"/>
    </row>
    <row r="647" spans="1:14" ht="16.8">
      <c r="A647" s="278"/>
      <c r="B647" s="57" t="s">
        <v>887</v>
      </c>
      <c r="C647" s="289" t="s">
        <v>17</v>
      </c>
      <c r="D647" s="277" t="s">
        <v>964</v>
      </c>
      <c r="E647" s="118" t="s">
        <v>889</v>
      </c>
      <c r="F647" s="263"/>
      <c r="G647" s="263"/>
      <c r="H647" s="291" t="s">
        <v>136</v>
      </c>
      <c r="I647" s="319"/>
      <c r="J647" s="263" t="s">
        <v>180</v>
      </c>
      <c r="K647" s="977" t="s">
        <v>965</v>
      </c>
      <c r="L647" s="406"/>
      <c r="M647" s="201"/>
      <c r="N647" s="200"/>
    </row>
    <row r="648" spans="1:14" ht="16.8">
      <c r="A648" s="278"/>
      <c r="B648" s="57" t="s">
        <v>887</v>
      </c>
      <c r="C648" s="289" t="s">
        <v>17</v>
      </c>
      <c r="D648" s="277" t="s">
        <v>944</v>
      </c>
      <c r="E648" s="118" t="s">
        <v>889</v>
      </c>
      <c r="F648" s="363"/>
      <c r="G648" s="363"/>
      <c r="H648" s="291" t="s">
        <v>136</v>
      </c>
      <c r="I648" s="410"/>
      <c r="J648" s="263" t="s">
        <v>34</v>
      </c>
      <c r="K648" s="977" t="s">
        <v>966</v>
      </c>
      <c r="L648" s="406"/>
      <c r="M648" s="201"/>
      <c r="N648" s="200"/>
    </row>
    <row r="649" spans="1:14" ht="16.8">
      <c r="A649" s="278"/>
      <c r="B649" s="57" t="s">
        <v>887</v>
      </c>
      <c r="C649" s="289" t="s">
        <v>17</v>
      </c>
      <c r="D649" s="277" t="s">
        <v>944</v>
      </c>
      <c r="E649" s="118" t="s">
        <v>889</v>
      </c>
      <c r="F649" s="263"/>
      <c r="G649" s="263"/>
      <c r="H649" s="291" t="s">
        <v>136</v>
      </c>
      <c r="I649" s="276"/>
      <c r="J649" s="263" t="s">
        <v>34</v>
      </c>
      <c r="K649" s="977" t="s">
        <v>967</v>
      </c>
      <c r="L649" s="406"/>
      <c r="M649" s="201"/>
      <c r="N649" s="200"/>
    </row>
    <row r="650" spans="1:14" ht="16.8">
      <c r="A650" s="278"/>
      <c r="B650" s="57" t="s">
        <v>887</v>
      </c>
      <c r="C650" s="289" t="s">
        <v>17</v>
      </c>
      <c r="D650" s="277" t="s">
        <v>944</v>
      </c>
      <c r="E650" s="118" t="s">
        <v>889</v>
      </c>
      <c r="F650" s="263"/>
      <c r="G650" s="263"/>
      <c r="H650" s="291" t="s">
        <v>136</v>
      </c>
      <c r="I650" s="276"/>
      <c r="J650" s="263" t="s">
        <v>34</v>
      </c>
      <c r="K650" s="977" t="s">
        <v>968</v>
      </c>
      <c r="L650" s="406"/>
      <c r="M650" s="201"/>
      <c r="N650" s="200"/>
    </row>
    <row r="651" spans="1:14" ht="16.8">
      <c r="A651" s="278"/>
      <c r="B651" s="57" t="s">
        <v>887</v>
      </c>
      <c r="C651" s="289" t="s">
        <v>17</v>
      </c>
      <c r="D651" s="404" t="s">
        <v>969</v>
      </c>
      <c r="E651" s="118" t="s">
        <v>889</v>
      </c>
      <c r="F651" s="263"/>
      <c r="G651" s="263"/>
      <c r="H651" s="291" t="s">
        <v>136</v>
      </c>
      <c r="I651" s="276"/>
      <c r="J651" s="263" t="s">
        <v>58</v>
      </c>
      <c r="K651" s="977" t="s">
        <v>970</v>
      </c>
      <c r="L651" s="406"/>
      <c r="M651" s="201"/>
      <c r="N651" s="200"/>
    </row>
    <row r="652" spans="1:14" ht="16.8">
      <c r="A652" s="278"/>
      <c r="B652" s="57" t="s">
        <v>887</v>
      </c>
      <c r="C652" s="289" t="s">
        <v>17</v>
      </c>
      <c r="D652" s="277" t="s">
        <v>969</v>
      </c>
      <c r="E652" s="118" t="s">
        <v>889</v>
      </c>
      <c r="F652" s="263"/>
      <c r="G652" s="263"/>
      <c r="H652" s="291" t="s">
        <v>136</v>
      </c>
      <c r="I652" s="276"/>
      <c r="J652" s="263" t="s">
        <v>195</v>
      </c>
      <c r="K652" s="977" t="s">
        <v>971</v>
      </c>
      <c r="L652" s="406"/>
      <c r="M652" s="201"/>
      <c r="N652" s="200"/>
    </row>
    <row r="653" spans="1:14" ht="16.8">
      <c r="A653" s="278"/>
      <c r="B653" s="57" t="s">
        <v>887</v>
      </c>
      <c r="C653" s="289" t="s">
        <v>17</v>
      </c>
      <c r="D653" s="277" t="s">
        <v>972</v>
      </c>
      <c r="E653" s="118" t="s">
        <v>889</v>
      </c>
      <c r="F653" s="263"/>
      <c r="G653" s="263"/>
      <c r="H653" s="291" t="s">
        <v>136</v>
      </c>
      <c r="I653" s="276"/>
      <c r="J653" s="263" t="s">
        <v>34</v>
      </c>
      <c r="K653" s="977" t="s">
        <v>973</v>
      </c>
      <c r="L653" s="406"/>
      <c r="M653" s="201"/>
      <c r="N653" s="200"/>
    </row>
    <row r="654" spans="1:14" ht="16.8">
      <c r="A654" s="278"/>
      <c r="B654" s="57" t="s">
        <v>887</v>
      </c>
      <c r="C654" s="289" t="s">
        <v>17</v>
      </c>
      <c r="D654" s="277" t="s">
        <v>972</v>
      </c>
      <c r="E654" s="118" t="s">
        <v>889</v>
      </c>
      <c r="F654" s="263"/>
      <c r="G654" s="263"/>
      <c r="H654" s="291" t="s">
        <v>136</v>
      </c>
      <c r="I654" s="276"/>
      <c r="J654" s="263" t="s">
        <v>34</v>
      </c>
      <c r="K654" s="977" t="s">
        <v>974</v>
      </c>
      <c r="L654" s="406"/>
      <c r="M654" s="201"/>
      <c r="N654" s="200"/>
    </row>
    <row r="655" spans="1:14" ht="16.8">
      <c r="A655" s="278"/>
      <c r="B655" s="57" t="s">
        <v>887</v>
      </c>
      <c r="C655" s="289" t="s">
        <v>17</v>
      </c>
      <c r="D655" s="277" t="s">
        <v>972</v>
      </c>
      <c r="E655" s="118" t="s">
        <v>889</v>
      </c>
      <c r="F655" s="263"/>
      <c r="G655" s="263"/>
      <c r="H655" s="291" t="s">
        <v>136</v>
      </c>
      <c r="I655" s="276"/>
      <c r="J655" s="263" t="s">
        <v>34</v>
      </c>
      <c r="K655" s="977" t="s">
        <v>975</v>
      </c>
      <c r="L655" s="406"/>
      <c r="M655" s="201"/>
      <c r="N655" s="200"/>
    </row>
    <row r="656" spans="1:14" ht="16.8">
      <c r="A656" s="278"/>
      <c r="B656" s="57" t="s">
        <v>887</v>
      </c>
      <c r="C656" s="289" t="s">
        <v>17</v>
      </c>
      <c r="D656" s="277" t="s">
        <v>781</v>
      </c>
      <c r="E656" s="118" t="s">
        <v>889</v>
      </c>
      <c r="F656" s="263"/>
      <c r="G656" s="263"/>
      <c r="H656" s="291" t="s">
        <v>136</v>
      </c>
      <c r="I656" s="276"/>
      <c r="J656" s="263" t="s">
        <v>58</v>
      </c>
      <c r="K656" s="977" t="s">
        <v>976</v>
      </c>
      <c r="L656" s="406"/>
      <c r="M656" s="201"/>
      <c r="N656" s="200"/>
    </row>
    <row r="657" spans="1:14" ht="16.8">
      <c r="A657" s="278"/>
      <c r="B657" s="57" t="s">
        <v>887</v>
      </c>
      <c r="C657" s="289" t="s">
        <v>17</v>
      </c>
      <c r="D657" s="277" t="s">
        <v>977</v>
      </c>
      <c r="E657" s="118" t="s">
        <v>889</v>
      </c>
      <c r="F657" s="263"/>
      <c r="G657" s="263"/>
      <c r="H657" s="291" t="s">
        <v>136</v>
      </c>
      <c r="I657" s="276"/>
      <c r="J657" s="263" t="s">
        <v>58</v>
      </c>
      <c r="K657" s="977" t="s">
        <v>978</v>
      </c>
      <c r="L657" s="406"/>
      <c r="M657" s="201"/>
      <c r="N657" s="200"/>
    </row>
    <row r="658" spans="1:14" ht="16.8">
      <c r="A658" s="278"/>
      <c r="B658" s="57" t="s">
        <v>887</v>
      </c>
      <c r="C658" s="289" t="s">
        <v>17</v>
      </c>
      <c r="D658" s="277" t="s">
        <v>979</v>
      </c>
      <c r="E658" s="118" t="s">
        <v>889</v>
      </c>
      <c r="F658" s="263"/>
      <c r="G658" s="263"/>
      <c r="H658" s="291" t="s">
        <v>136</v>
      </c>
      <c r="I658" s="276"/>
      <c r="J658" s="263" t="s">
        <v>195</v>
      </c>
      <c r="K658" s="977" t="s">
        <v>980</v>
      </c>
      <c r="L658" s="406"/>
      <c r="M658" s="201"/>
      <c r="N658" s="200"/>
    </row>
    <row r="659" spans="1:14" ht="16.8">
      <c r="A659" s="278"/>
      <c r="B659" s="57" t="s">
        <v>887</v>
      </c>
      <c r="C659" s="289" t="s">
        <v>17</v>
      </c>
      <c r="D659" s="349" t="s">
        <v>349</v>
      </c>
      <c r="E659" s="118" t="s">
        <v>889</v>
      </c>
      <c r="F659" s="263"/>
      <c r="G659" s="263"/>
      <c r="H659" s="291" t="s">
        <v>136</v>
      </c>
      <c r="I659" s="276"/>
      <c r="J659" s="263" t="s">
        <v>195</v>
      </c>
      <c r="K659" s="977" t="s">
        <v>981</v>
      </c>
      <c r="L659" s="406"/>
      <c r="M659" s="201"/>
      <c r="N659" s="200"/>
    </row>
    <row r="660" spans="1:14" ht="16.8">
      <c r="A660" s="278"/>
      <c r="B660" s="57" t="s">
        <v>887</v>
      </c>
      <c r="C660" s="289" t="s">
        <v>17</v>
      </c>
      <c r="D660" s="277" t="s">
        <v>636</v>
      </c>
      <c r="E660" s="118" t="s">
        <v>889</v>
      </c>
      <c r="F660" s="263"/>
      <c r="G660" s="263"/>
      <c r="H660" s="291" t="s">
        <v>136</v>
      </c>
      <c r="I660" s="276"/>
      <c r="J660" s="263" t="s">
        <v>195</v>
      </c>
      <c r="K660" s="977" t="s">
        <v>982</v>
      </c>
      <c r="L660" s="406"/>
      <c r="M660" s="201"/>
      <c r="N660" s="200"/>
    </row>
    <row r="661" spans="1:14" ht="16.8">
      <c r="A661" s="278"/>
      <c r="B661" s="57">
        <v>46296</v>
      </c>
      <c r="C661" s="57" t="s">
        <v>17</v>
      </c>
      <c r="D661" s="411" t="s">
        <v>983</v>
      </c>
      <c r="E661" s="104" t="s">
        <v>984</v>
      </c>
      <c r="F661" s="263"/>
      <c r="G661" s="263"/>
      <c r="H661" s="412"/>
      <c r="I661" s="412"/>
      <c r="J661" s="413" t="s">
        <v>195</v>
      </c>
      <c r="K661" s="1000" t="s">
        <v>985</v>
      </c>
      <c r="L661" s="414"/>
      <c r="M661" s="201"/>
      <c r="N661" s="200"/>
    </row>
    <row r="662" spans="1:14" ht="16.8">
      <c r="A662" s="278"/>
      <c r="B662" s="57">
        <v>46296</v>
      </c>
      <c r="C662" s="57" t="s">
        <v>17</v>
      </c>
      <c r="D662" s="411" t="s">
        <v>986</v>
      </c>
      <c r="E662" s="104" t="s">
        <v>984</v>
      </c>
      <c r="F662" s="263"/>
      <c r="G662" s="263"/>
      <c r="H662" s="412"/>
      <c r="I662" s="412"/>
      <c r="J662" s="413" t="s">
        <v>41</v>
      </c>
      <c r="K662" s="1000" t="s">
        <v>987</v>
      </c>
      <c r="L662" s="414"/>
      <c r="M662" s="201"/>
      <c r="N662" s="200"/>
    </row>
    <row r="663" spans="1:14" ht="16.8">
      <c r="A663" s="278"/>
      <c r="B663" s="57">
        <v>46296</v>
      </c>
      <c r="C663" s="57" t="s">
        <v>17</v>
      </c>
      <c r="D663" s="411" t="s">
        <v>988</v>
      </c>
      <c r="E663" s="104" t="s">
        <v>984</v>
      </c>
      <c r="F663" s="263"/>
      <c r="G663" s="263"/>
      <c r="H663" s="412"/>
      <c r="I663" s="412"/>
      <c r="J663" s="413" t="s">
        <v>41</v>
      </c>
      <c r="K663" s="1000" t="s">
        <v>989</v>
      </c>
      <c r="L663" s="411" t="s">
        <v>990</v>
      </c>
      <c r="M663" s="201"/>
      <c r="N663" s="200"/>
    </row>
    <row r="664" spans="1:14" ht="16.8">
      <c r="A664" s="278"/>
      <c r="B664" s="57">
        <v>46296</v>
      </c>
      <c r="C664" s="57" t="s">
        <v>17</v>
      </c>
      <c r="D664" s="411" t="s">
        <v>991</v>
      </c>
      <c r="E664" s="104" t="s">
        <v>984</v>
      </c>
      <c r="F664" s="263"/>
      <c r="G664" s="263"/>
      <c r="H664" s="412"/>
      <c r="I664" s="412"/>
      <c r="J664" s="413" t="s">
        <v>195</v>
      </c>
      <c r="K664" s="977" t="s">
        <v>992</v>
      </c>
      <c r="L664" s="411" t="s">
        <v>993</v>
      </c>
      <c r="M664" s="201"/>
      <c r="N664" s="200"/>
    </row>
    <row r="665" spans="1:14" ht="16.8">
      <c r="A665" s="278"/>
      <c r="B665" s="57">
        <v>46296</v>
      </c>
      <c r="C665" s="57" t="s">
        <v>17</v>
      </c>
      <c r="D665" s="411" t="s">
        <v>994</v>
      </c>
      <c r="E665" s="104" t="s">
        <v>984</v>
      </c>
      <c r="F665" s="275"/>
      <c r="G665" s="275"/>
      <c r="H665" s="202"/>
      <c r="I665" s="202"/>
      <c r="J665" s="413" t="s">
        <v>195</v>
      </c>
      <c r="K665" s="1001" t="s">
        <v>995</v>
      </c>
      <c r="L665" s="416"/>
      <c r="M665" s="201"/>
      <c r="N665" s="200"/>
    </row>
    <row r="666" spans="1:14" ht="16.8">
      <c r="A666" s="278"/>
      <c r="B666" s="57">
        <v>46296</v>
      </c>
      <c r="C666" s="57" t="s">
        <v>17</v>
      </c>
      <c r="D666" s="411" t="s">
        <v>996</v>
      </c>
      <c r="E666" s="104" t="s">
        <v>984</v>
      </c>
      <c r="F666" s="269"/>
      <c r="G666" s="269"/>
      <c r="H666" s="202"/>
      <c r="I666" s="202"/>
      <c r="J666" s="413" t="s">
        <v>30</v>
      </c>
      <c r="K666" s="977" t="s">
        <v>997</v>
      </c>
      <c r="L666" s="411" t="s">
        <v>998</v>
      </c>
      <c r="M666" s="201"/>
      <c r="N666" s="200"/>
    </row>
    <row r="667" spans="1:14" ht="16.8">
      <c r="A667" s="278"/>
      <c r="B667" s="57">
        <v>46296</v>
      </c>
      <c r="C667" s="57" t="s">
        <v>17</v>
      </c>
      <c r="D667" s="411" t="s">
        <v>999</v>
      </c>
      <c r="E667" s="104" t="s">
        <v>984</v>
      </c>
      <c r="F667" s="269"/>
      <c r="G667" s="269"/>
      <c r="H667" s="202"/>
      <c r="I667" s="202"/>
      <c r="J667" s="413" t="s">
        <v>37</v>
      </c>
      <c r="K667" s="977" t="s">
        <v>1000</v>
      </c>
      <c r="L667" s="417" t="s">
        <v>1001</v>
      </c>
      <c r="M667" s="201"/>
      <c r="N667" s="200"/>
    </row>
    <row r="668" spans="1:14" ht="16.8">
      <c r="A668" s="278"/>
      <c r="B668" s="57">
        <v>46296</v>
      </c>
      <c r="C668" s="57" t="s">
        <v>17</v>
      </c>
      <c r="D668" s="411" t="s">
        <v>1002</v>
      </c>
      <c r="E668" s="104" t="s">
        <v>984</v>
      </c>
      <c r="F668" s="269"/>
      <c r="G668" s="269"/>
      <c r="H668" s="202"/>
      <c r="I668" s="202"/>
      <c r="J668" s="413" t="s">
        <v>41</v>
      </c>
      <c r="K668" s="977" t="s">
        <v>1003</v>
      </c>
      <c r="L668" s="277" t="s">
        <v>1004</v>
      </c>
      <c r="M668" s="201"/>
      <c r="N668" s="200"/>
    </row>
    <row r="669" spans="1:14" ht="16.8">
      <c r="A669" s="278"/>
      <c r="B669" s="57">
        <v>46296</v>
      </c>
      <c r="C669" s="57" t="s">
        <v>17</v>
      </c>
      <c r="D669" s="418" t="s">
        <v>1005</v>
      </c>
      <c r="E669" s="104" t="s">
        <v>984</v>
      </c>
      <c r="F669" s="275"/>
      <c r="G669" s="275"/>
      <c r="H669" s="202"/>
      <c r="I669" s="202"/>
      <c r="J669" s="413" t="s">
        <v>37</v>
      </c>
      <c r="K669" s="977" t="s">
        <v>1006</v>
      </c>
      <c r="L669" s="277" t="s">
        <v>1007</v>
      </c>
      <c r="M669" s="201"/>
      <c r="N669" s="200"/>
    </row>
    <row r="670" spans="1:14" ht="16.8">
      <c r="A670" s="278"/>
      <c r="B670" s="57">
        <v>46296</v>
      </c>
      <c r="C670" s="57" t="s">
        <v>17</v>
      </c>
      <c r="D670" s="418" t="s">
        <v>1008</v>
      </c>
      <c r="E670" s="104" t="s">
        <v>984</v>
      </c>
      <c r="F670" s="263"/>
      <c r="G670" s="263"/>
      <c r="H670" s="202"/>
      <c r="I670" s="202"/>
      <c r="J670" s="413" t="s">
        <v>26</v>
      </c>
      <c r="K670" s="977" t="s">
        <v>1009</v>
      </c>
      <c r="L670" s="277" t="s">
        <v>1010</v>
      </c>
      <c r="M670" s="201"/>
      <c r="N670" s="200"/>
    </row>
    <row r="671" spans="1:14" ht="16.8">
      <c r="A671" s="278"/>
      <c r="B671" s="57">
        <v>46296</v>
      </c>
      <c r="C671" s="57" t="s">
        <v>17</v>
      </c>
      <c r="D671" s="411" t="s">
        <v>1011</v>
      </c>
      <c r="E671" s="104" t="s">
        <v>984</v>
      </c>
      <c r="F671" s="263"/>
      <c r="G671" s="263"/>
      <c r="H671" s="202"/>
      <c r="I671" s="202"/>
      <c r="J671" s="413" t="s">
        <v>37</v>
      </c>
      <c r="K671" s="977" t="s">
        <v>1012</v>
      </c>
      <c r="L671" s="277" t="s">
        <v>1013</v>
      </c>
      <c r="M671" s="201"/>
      <c r="N671" s="200"/>
    </row>
    <row r="672" spans="1:14" ht="16.8">
      <c r="A672" s="278"/>
      <c r="B672" s="57">
        <v>46296</v>
      </c>
      <c r="C672" s="57" t="s">
        <v>17</v>
      </c>
      <c r="D672" s="417" t="s">
        <v>506</v>
      </c>
      <c r="E672" s="104" t="s">
        <v>984</v>
      </c>
      <c r="F672" s="263"/>
      <c r="G672" s="263"/>
      <c r="H672" s="202"/>
      <c r="I672" s="202"/>
      <c r="J672" s="413" t="s">
        <v>37</v>
      </c>
      <c r="K672" s="977" t="s">
        <v>1014</v>
      </c>
      <c r="L672" s="277" t="s">
        <v>508</v>
      </c>
      <c r="M672" s="201"/>
      <c r="N672" s="200"/>
    </row>
    <row r="673" spans="1:14" ht="16.8">
      <c r="A673" s="278"/>
      <c r="B673" s="57">
        <v>46296</v>
      </c>
      <c r="C673" s="57" t="s">
        <v>17</v>
      </c>
      <c r="D673" s="277" t="s">
        <v>1015</v>
      </c>
      <c r="E673" s="104" t="s">
        <v>984</v>
      </c>
      <c r="F673" s="263"/>
      <c r="G673" s="263"/>
      <c r="H673" s="202"/>
      <c r="I673" s="202"/>
      <c r="J673" s="413" t="s">
        <v>37</v>
      </c>
      <c r="K673" s="977" t="s">
        <v>1016</v>
      </c>
      <c r="L673" s="277" t="s">
        <v>1017</v>
      </c>
      <c r="M673" s="201"/>
      <c r="N673" s="200"/>
    </row>
    <row r="674" spans="1:14" ht="16.8">
      <c r="A674" s="278"/>
      <c r="B674" s="57">
        <v>46296</v>
      </c>
      <c r="C674" s="57" t="s">
        <v>17</v>
      </c>
      <c r="D674" s="294" t="s">
        <v>1018</v>
      </c>
      <c r="E674" s="104" t="s">
        <v>984</v>
      </c>
      <c r="F674" s="263"/>
      <c r="G674" s="263"/>
      <c r="H674" s="202"/>
      <c r="I674" s="202"/>
      <c r="J674" s="413" t="s">
        <v>37</v>
      </c>
      <c r="K674" s="983" t="s">
        <v>1019</v>
      </c>
      <c r="L674" s="202"/>
      <c r="M674" s="201"/>
      <c r="N674" s="200"/>
    </row>
    <row r="675" spans="1:14" ht="15.6">
      <c r="A675" s="278"/>
      <c r="B675" s="419">
        <v>46296</v>
      </c>
      <c r="C675" s="419" t="s">
        <v>17</v>
      </c>
      <c r="D675" s="420" t="s">
        <v>1020</v>
      </c>
      <c r="E675" s="421" t="s">
        <v>1021</v>
      </c>
      <c r="F675" s="291"/>
      <c r="G675" s="291"/>
      <c r="H675" s="291" t="s">
        <v>136</v>
      </c>
      <c r="I675" s="350"/>
      <c r="J675" s="291" t="s">
        <v>180</v>
      </c>
      <c r="K675" s="1002" t="s">
        <v>1022</v>
      </c>
      <c r="L675" s="201"/>
      <c r="M675" s="201"/>
      <c r="N675" s="200"/>
    </row>
    <row r="676" spans="1:14" ht="15.6">
      <c r="A676" s="278"/>
      <c r="B676" s="419">
        <v>46296</v>
      </c>
      <c r="C676" s="419" t="s">
        <v>17</v>
      </c>
      <c r="D676" s="420" t="s">
        <v>1023</v>
      </c>
      <c r="E676" s="421" t="s">
        <v>1021</v>
      </c>
      <c r="F676" s="291"/>
      <c r="G676" s="291"/>
      <c r="H676" s="291" t="s">
        <v>136</v>
      </c>
      <c r="I676" s="350"/>
      <c r="J676" s="291" t="s">
        <v>195</v>
      </c>
      <c r="K676" s="1002" t="s">
        <v>1024</v>
      </c>
      <c r="L676" s="201"/>
      <c r="M676" s="201"/>
      <c r="N676" s="200"/>
    </row>
    <row r="677" spans="1:14" ht="15.6">
      <c r="A677" s="278"/>
      <c r="B677" s="419">
        <v>46296</v>
      </c>
      <c r="C677" s="419" t="s">
        <v>17</v>
      </c>
      <c r="D677" s="420" t="s">
        <v>1025</v>
      </c>
      <c r="E677" s="421" t="s">
        <v>1021</v>
      </c>
      <c r="F677" s="291"/>
      <c r="G677" s="291"/>
      <c r="H677" s="291" t="s">
        <v>136</v>
      </c>
      <c r="I677" s="350"/>
      <c r="J677" s="291" t="s">
        <v>195</v>
      </c>
      <c r="K677" s="1002" t="s">
        <v>1026</v>
      </c>
      <c r="L677" s="201"/>
      <c r="M677" s="201"/>
      <c r="N677" s="200"/>
    </row>
    <row r="678" spans="1:14" ht="15.6">
      <c r="A678" s="278"/>
      <c r="B678" s="419">
        <v>46296</v>
      </c>
      <c r="C678" s="419" t="s">
        <v>17</v>
      </c>
      <c r="D678" s="420" t="s">
        <v>1027</v>
      </c>
      <c r="E678" s="421" t="s">
        <v>1021</v>
      </c>
      <c r="F678" s="291"/>
      <c r="G678" s="291"/>
      <c r="H678" s="291" t="s">
        <v>136</v>
      </c>
      <c r="I678" s="350"/>
      <c r="J678" s="291" t="s">
        <v>195</v>
      </c>
      <c r="K678" s="1002" t="s">
        <v>1028</v>
      </c>
      <c r="L678" s="201"/>
      <c r="M678" s="201"/>
      <c r="N678" s="200"/>
    </row>
    <row r="679" spans="1:14" ht="15.6">
      <c r="A679" s="278"/>
      <c r="B679" s="419">
        <v>46296</v>
      </c>
      <c r="C679" s="419" t="s">
        <v>17</v>
      </c>
      <c r="D679" s="420" t="s">
        <v>1029</v>
      </c>
      <c r="E679" s="421" t="s">
        <v>1021</v>
      </c>
      <c r="F679" s="291"/>
      <c r="G679" s="291"/>
      <c r="H679" s="291" t="s">
        <v>136</v>
      </c>
      <c r="I679" s="350"/>
      <c r="J679" s="291" t="s">
        <v>195</v>
      </c>
      <c r="K679" s="1002" t="s">
        <v>1030</v>
      </c>
      <c r="L679" s="201"/>
      <c r="M679" s="201"/>
      <c r="N679" s="200"/>
    </row>
    <row r="680" spans="1:14" ht="15.6">
      <c r="A680" s="278"/>
      <c r="B680" s="419">
        <v>46296</v>
      </c>
      <c r="C680" s="419" t="s">
        <v>17</v>
      </c>
      <c r="D680" s="420" t="s">
        <v>1031</v>
      </c>
      <c r="E680" s="421" t="s">
        <v>1021</v>
      </c>
      <c r="F680" s="291"/>
      <c r="G680" s="291"/>
      <c r="H680" s="291" t="s">
        <v>136</v>
      </c>
      <c r="I680" s="350"/>
      <c r="J680" s="291" t="s">
        <v>195</v>
      </c>
      <c r="K680" s="1002" t="s">
        <v>1032</v>
      </c>
      <c r="L680" s="201"/>
      <c r="M680" s="201"/>
      <c r="N680" s="200"/>
    </row>
    <row r="681" spans="1:14" ht="15.6">
      <c r="A681" s="278"/>
      <c r="B681" s="419">
        <v>46296</v>
      </c>
      <c r="C681" s="419" t="s">
        <v>17</v>
      </c>
      <c r="D681" s="420" t="s">
        <v>1033</v>
      </c>
      <c r="E681" s="421" t="s">
        <v>1021</v>
      </c>
      <c r="F681" s="291"/>
      <c r="G681" s="291"/>
      <c r="H681" s="291" t="s">
        <v>136</v>
      </c>
      <c r="I681" s="350"/>
      <c r="J681" s="291" t="s">
        <v>195</v>
      </c>
      <c r="K681" s="1002" t="s">
        <v>1034</v>
      </c>
      <c r="L681" s="201"/>
      <c r="M681" s="201"/>
      <c r="N681" s="200"/>
    </row>
    <row r="682" spans="1:14" ht="15.6">
      <c r="A682" s="278"/>
      <c r="B682" s="419">
        <v>46296</v>
      </c>
      <c r="C682" s="419" t="s">
        <v>17</v>
      </c>
      <c r="D682" s="420" t="s">
        <v>1035</v>
      </c>
      <c r="E682" s="421" t="s">
        <v>1021</v>
      </c>
      <c r="F682" s="291"/>
      <c r="G682" s="291"/>
      <c r="H682" s="291" t="s">
        <v>136</v>
      </c>
      <c r="I682" s="350"/>
      <c r="J682" s="291" t="s">
        <v>195</v>
      </c>
      <c r="K682" s="1002" t="s">
        <v>1036</v>
      </c>
      <c r="L682" s="201"/>
      <c r="M682" s="201"/>
      <c r="N682" s="200"/>
    </row>
    <row r="683" spans="1:14" ht="15.6">
      <c r="A683" s="278"/>
      <c r="B683" s="419">
        <v>46296</v>
      </c>
      <c r="C683" s="419" t="s">
        <v>17</v>
      </c>
      <c r="D683" s="420" t="s">
        <v>1037</v>
      </c>
      <c r="E683" s="421" t="s">
        <v>1021</v>
      </c>
      <c r="F683" s="291"/>
      <c r="G683" s="291"/>
      <c r="H683" s="291" t="s">
        <v>136</v>
      </c>
      <c r="I683" s="350"/>
      <c r="J683" s="291" t="s">
        <v>58</v>
      </c>
      <c r="K683" s="1002" t="s">
        <v>1038</v>
      </c>
      <c r="L683" s="201"/>
      <c r="M683" s="201"/>
      <c r="N683" s="200"/>
    </row>
    <row r="684" spans="1:14" ht="15.6">
      <c r="A684" s="278"/>
      <c r="B684" s="419">
        <v>46296</v>
      </c>
      <c r="C684" s="419" t="s">
        <v>17</v>
      </c>
      <c r="D684" s="420" t="s">
        <v>1039</v>
      </c>
      <c r="E684" s="421" t="s">
        <v>1021</v>
      </c>
      <c r="F684" s="291"/>
      <c r="G684" s="291"/>
      <c r="H684" s="291" t="s">
        <v>136</v>
      </c>
      <c r="I684" s="350"/>
      <c r="J684" s="291" t="s">
        <v>195</v>
      </c>
      <c r="K684" s="1002" t="s">
        <v>1040</v>
      </c>
      <c r="L684" s="266"/>
      <c r="M684" s="201"/>
      <c r="N684" s="200"/>
    </row>
    <row r="685" spans="1:14" ht="15.6">
      <c r="A685" s="278"/>
      <c r="B685" s="419">
        <v>46296</v>
      </c>
      <c r="C685" s="419" t="s">
        <v>17</v>
      </c>
      <c r="D685" s="420" t="s">
        <v>1041</v>
      </c>
      <c r="E685" s="421" t="s">
        <v>1021</v>
      </c>
      <c r="F685" s="291"/>
      <c r="G685" s="291"/>
      <c r="H685" s="291" t="s">
        <v>136</v>
      </c>
      <c r="I685" s="350"/>
      <c r="J685" s="291" t="s">
        <v>195</v>
      </c>
      <c r="K685" s="1002" t="s">
        <v>1042</v>
      </c>
      <c r="L685" s="266"/>
      <c r="M685" s="201"/>
      <c r="N685" s="200"/>
    </row>
    <row r="686" spans="1:14" ht="15.6">
      <c r="A686" s="278"/>
      <c r="B686" s="419">
        <v>46296</v>
      </c>
      <c r="C686" s="419" t="s">
        <v>17</v>
      </c>
      <c r="D686" s="420" t="s">
        <v>1043</v>
      </c>
      <c r="E686" s="421" t="s">
        <v>1021</v>
      </c>
      <c r="F686" s="291"/>
      <c r="G686" s="291"/>
      <c r="H686" s="291" t="s">
        <v>136</v>
      </c>
      <c r="I686" s="350"/>
      <c r="J686" s="291" t="s">
        <v>195</v>
      </c>
      <c r="K686" s="1002" t="s">
        <v>1044</v>
      </c>
      <c r="L686" s="266"/>
      <c r="M686" s="201"/>
      <c r="N686" s="200"/>
    </row>
    <row r="687" spans="1:14">
      <c r="A687" s="278"/>
      <c r="B687" s="70">
        <v>46297</v>
      </c>
      <c r="C687" s="57" t="s">
        <v>40</v>
      </c>
      <c r="D687" s="202" t="s">
        <v>134</v>
      </c>
      <c r="E687" s="296" t="s">
        <v>193</v>
      </c>
      <c r="F687" s="202"/>
      <c r="G687" s="202"/>
      <c r="H687" s="201" t="s">
        <v>194</v>
      </c>
      <c r="I687" s="202"/>
      <c r="J687" s="202" t="s">
        <v>195</v>
      </c>
      <c r="K687" s="422"/>
      <c r="L687" s="202"/>
      <c r="M687" s="201"/>
      <c r="N687" s="200"/>
    </row>
    <row r="688" spans="1:14">
      <c r="A688" s="278"/>
      <c r="B688" s="70">
        <v>46297</v>
      </c>
      <c r="C688" s="57" t="s">
        <v>40</v>
      </c>
      <c r="D688" s="262" t="s">
        <v>1045</v>
      </c>
      <c r="E688" s="296" t="s">
        <v>193</v>
      </c>
      <c r="F688" s="202"/>
      <c r="G688" s="202"/>
      <c r="H688" s="201" t="s">
        <v>194</v>
      </c>
      <c r="I688" s="276"/>
      <c r="J688" s="264" t="s">
        <v>195</v>
      </c>
      <c r="K688" s="265"/>
      <c r="L688" s="262"/>
      <c r="M688" s="201"/>
      <c r="N688" s="200"/>
    </row>
    <row r="689" spans="1:14">
      <c r="A689" s="278"/>
      <c r="B689" s="70">
        <v>46297</v>
      </c>
      <c r="C689" s="57" t="s">
        <v>40</v>
      </c>
      <c r="D689" s="262" t="s">
        <v>1046</v>
      </c>
      <c r="E689" s="296" t="s">
        <v>193</v>
      </c>
      <c r="F689" s="202"/>
      <c r="G689" s="202"/>
      <c r="H689" s="201" t="s">
        <v>194</v>
      </c>
      <c r="I689" s="276"/>
      <c r="J689" s="264" t="s">
        <v>195</v>
      </c>
      <c r="K689" s="265"/>
      <c r="L689" s="262"/>
      <c r="M689" s="201"/>
      <c r="N689" s="200"/>
    </row>
    <row r="690" spans="1:14">
      <c r="A690" s="278"/>
      <c r="B690" s="70">
        <v>46297</v>
      </c>
      <c r="C690" s="57" t="s">
        <v>40</v>
      </c>
      <c r="D690" s="262" t="s">
        <v>630</v>
      </c>
      <c r="E690" s="296" t="s">
        <v>193</v>
      </c>
      <c r="F690" s="202"/>
      <c r="G690" s="202"/>
      <c r="H690" s="201" t="s">
        <v>194</v>
      </c>
      <c r="I690" s="276"/>
      <c r="J690" s="264" t="s">
        <v>195</v>
      </c>
      <c r="K690" s="265"/>
      <c r="L690" s="262"/>
      <c r="M690" s="201"/>
      <c r="N690" s="200"/>
    </row>
    <row r="691" spans="1:14">
      <c r="A691" s="278"/>
      <c r="B691" s="70">
        <v>46297</v>
      </c>
      <c r="C691" s="57" t="s">
        <v>11</v>
      </c>
      <c r="D691" s="262" t="s">
        <v>1047</v>
      </c>
      <c r="E691" s="296" t="s">
        <v>193</v>
      </c>
      <c r="F691" s="202"/>
      <c r="G691" s="202"/>
      <c r="H691" s="201" t="s">
        <v>194</v>
      </c>
      <c r="I691" s="276"/>
      <c r="J691" s="264" t="s">
        <v>195</v>
      </c>
      <c r="K691" s="265"/>
      <c r="L691" s="262"/>
      <c r="M691" s="201"/>
      <c r="N691" s="200"/>
    </row>
    <row r="692" spans="1:14">
      <c r="A692" s="278"/>
      <c r="B692" s="70">
        <v>46297</v>
      </c>
      <c r="C692" s="57" t="s">
        <v>40</v>
      </c>
      <c r="D692" s="262" t="s">
        <v>1046</v>
      </c>
      <c r="E692" s="296" t="s">
        <v>193</v>
      </c>
      <c r="F692" s="202"/>
      <c r="G692" s="202"/>
      <c r="H692" s="201" t="s">
        <v>194</v>
      </c>
      <c r="I692" s="276"/>
      <c r="J692" s="264" t="s">
        <v>195</v>
      </c>
      <c r="K692" s="265"/>
      <c r="L692" s="262"/>
      <c r="M692" s="201"/>
      <c r="N692" s="200"/>
    </row>
    <row r="693" spans="1:14">
      <c r="A693" s="278"/>
      <c r="B693" s="70">
        <v>46297</v>
      </c>
      <c r="C693" s="57" t="s">
        <v>40</v>
      </c>
      <c r="D693" s="262" t="s">
        <v>633</v>
      </c>
      <c r="E693" s="296" t="s">
        <v>193</v>
      </c>
      <c r="F693" s="202"/>
      <c r="G693" s="202"/>
      <c r="H693" s="201" t="s">
        <v>194</v>
      </c>
      <c r="I693" s="276"/>
      <c r="J693" s="264" t="s">
        <v>195</v>
      </c>
      <c r="K693" s="265"/>
      <c r="L693" s="262"/>
      <c r="M693" s="201"/>
      <c r="N693" s="200"/>
    </row>
    <row r="694" spans="1:14">
      <c r="A694" s="278"/>
      <c r="B694" s="70">
        <v>46297</v>
      </c>
      <c r="C694" s="57" t="s">
        <v>40</v>
      </c>
      <c r="D694" s="262" t="s">
        <v>1048</v>
      </c>
      <c r="E694" s="296" t="s">
        <v>193</v>
      </c>
      <c r="F694" s="263"/>
      <c r="G694" s="263"/>
      <c r="H694" s="201" t="s">
        <v>194</v>
      </c>
      <c r="I694" s="276"/>
      <c r="J694" s="264" t="s">
        <v>195</v>
      </c>
      <c r="K694" s="265"/>
      <c r="L694" s="262"/>
      <c r="M694" s="201"/>
      <c r="N694" s="200"/>
    </row>
    <row r="695" spans="1:14">
      <c r="A695" s="278"/>
      <c r="B695" s="70">
        <v>46297</v>
      </c>
      <c r="C695" s="57" t="s">
        <v>40</v>
      </c>
      <c r="D695" s="262" t="s">
        <v>1048</v>
      </c>
      <c r="E695" s="296" t="s">
        <v>193</v>
      </c>
      <c r="F695" s="263"/>
      <c r="G695" s="263"/>
      <c r="H695" s="201" t="s">
        <v>194</v>
      </c>
      <c r="I695" s="276"/>
      <c r="J695" s="264" t="s">
        <v>195</v>
      </c>
      <c r="K695" s="265"/>
      <c r="L695" s="262"/>
      <c r="M695" s="201"/>
      <c r="N695" s="200"/>
    </row>
    <row r="696" spans="1:14">
      <c r="A696" s="278"/>
      <c r="B696" s="70">
        <v>46297</v>
      </c>
      <c r="C696" s="57" t="s">
        <v>40</v>
      </c>
      <c r="D696" s="262" t="s">
        <v>1049</v>
      </c>
      <c r="E696" s="296" t="s">
        <v>193</v>
      </c>
      <c r="F696" s="263"/>
      <c r="G696" s="263"/>
      <c r="H696" s="201" t="s">
        <v>194</v>
      </c>
      <c r="I696" s="276"/>
      <c r="J696" s="264" t="s">
        <v>195</v>
      </c>
      <c r="K696" s="265"/>
      <c r="L696" s="262"/>
      <c r="M696" s="201"/>
      <c r="N696" s="200"/>
    </row>
    <row r="697" spans="1:14">
      <c r="A697" s="278"/>
      <c r="B697" s="70">
        <v>46297</v>
      </c>
      <c r="C697" s="57" t="s">
        <v>40</v>
      </c>
      <c r="D697" s="262" t="s">
        <v>1050</v>
      </c>
      <c r="E697" s="296" t="s">
        <v>193</v>
      </c>
      <c r="F697" s="264"/>
      <c r="G697" s="264"/>
      <c r="H697" s="201" t="s">
        <v>194</v>
      </c>
      <c r="I697" s="276"/>
      <c r="J697" s="264" t="s">
        <v>195</v>
      </c>
      <c r="K697" s="265"/>
      <c r="L697" s="262"/>
      <c r="M697" s="201"/>
      <c r="N697" s="200"/>
    </row>
    <row r="698" spans="1:14">
      <c r="A698" s="278"/>
      <c r="B698" s="70">
        <v>46297</v>
      </c>
      <c r="C698" s="57" t="s">
        <v>11</v>
      </c>
      <c r="D698" s="262"/>
      <c r="E698" s="296" t="s">
        <v>193</v>
      </c>
      <c r="F698" s="264"/>
      <c r="G698" s="264"/>
      <c r="H698" s="201" t="s">
        <v>194</v>
      </c>
      <c r="I698" s="276"/>
      <c r="J698" s="264" t="s">
        <v>195</v>
      </c>
      <c r="K698" s="976" t="s">
        <v>1051</v>
      </c>
      <c r="L698" s="262"/>
      <c r="M698" s="201"/>
      <c r="N698" s="200"/>
    </row>
    <row r="699" spans="1:14" ht="16.8">
      <c r="A699" s="278"/>
      <c r="B699" s="70">
        <v>46297</v>
      </c>
      <c r="C699" s="57" t="s">
        <v>17</v>
      </c>
      <c r="D699" s="294" t="s">
        <v>1052</v>
      </c>
      <c r="E699" s="296" t="s">
        <v>193</v>
      </c>
      <c r="F699" s="264"/>
      <c r="G699" s="264"/>
      <c r="H699" s="201" t="s">
        <v>194</v>
      </c>
      <c r="I699" s="276"/>
      <c r="J699" s="264" t="s">
        <v>30</v>
      </c>
      <c r="K699" s="976" t="s">
        <v>1053</v>
      </c>
      <c r="L699" s="294" t="s">
        <v>1054</v>
      </c>
      <c r="M699" s="201"/>
      <c r="N699" s="200"/>
    </row>
    <row r="700" spans="1:14" ht="16.8">
      <c r="A700" s="278"/>
      <c r="B700" s="70">
        <v>46297</v>
      </c>
      <c r="C700" s="57" t="s">
        <v>17</v>
      </c>
      <c r="D700" s="294" t="s">
        <v>232</v>
      </c>
      <c r="E700" s="296" t="s">
        <v>193</v>
      </c>
      <c r="F700" s="264"/>
      <c r="G700" s="264"/>
      <c r="H700" s="201" t="s">
        <v>194</v>
      </c>
      <c r="I700" s="276"/>
      <c r="J700" s="264" t="s">
        <v>30</v>
      </c>
      <c r="K700" s="976" t="s">
        <v>235</v>
      </c>
      <c r="L700" s="294" t="s">
        <v>236</v>
      </c>
      <c r="M700" s="201"/>
      <c r="N700" s="200"/>
    </row>
    <row r="701" spans="1:14" ht="16.8">
      <c r="A701" s="336"/>
      <c r="B701" s="70">
        <v>46297</v>
      </c>
      <c r="C701" s="57" t="s">
        <v>17</v>
      </c>
      <c r="D701" s="294" t="s">
        <v>232</v>
      </c>
      <c r="E701" s="296" t="s">
        <v>193</v>
      </c>
      <c r="F701" s="264"/>
      <c r="G701" s="264"/>
      <c r="H701" s="201" t="s">
        <v>194</v>
      </c>
      <c r="I701" s="276"/>
      <c r="J701" s="264" t="s">
        <v>30</v>
      </c>
      <c r="K701" s="976" t="s">
        <v>235</v>
      </c>
      <c r="L701" s="294" t="s">
        <v>236</v>
      </c>
      <c r="M701" s="201"/>
      <c r="N701" s="200"/>
    </row>
    <row r="702" spans="1:14" ht="16.8">
      <c r="A702" s="336"/>
      <c r="B702" s="70">
        <v>46297</v>
      </c>
      <c r="C702" s="57" t="s">
        <v>17</v>
      </c>
      <c r="D702" s="294" t="s">
        <v>237</v>
      </c>
      <c r="E702" s="296" t="s">
        <v>193</v>
      </c>
      <c r="F702" s="264"/>
      <c r="G702" s="264"/>
      <c r="H702" s="201" t="s">
        <v>194</v>
      </c>
      <c r="I702" s="276"/>
      <c r="J702" s="264" t="s">
        <v>30</v>
      </c>
      <c r="K702" s="976" t="s">
        <v>239</v>
      </c>
      <c r="L702" s="294" t="s">
        <v>240</v>
      </c>
      <c r="M702" s="201"/>
      <c r="N702" s="200"/>
    </row>
    <row r="703" spans="1:14" ht="16.8">
      <c r="A703" s="336"/>
      <c r="B703" s="70">
        <v>46297</v>
      </c>
      <c r="C703" s="57" t="s">
        <v>17</v>
      </c>
      <c r="D703" s="294" t="s">
        <v>237</v>
      </c>
      <c r="E703" s="296" t="s">
        <v>193</v>
      </c>
      <c r="F703" s="264"/>
      <c r="G703" s="264"/>
      <c r="H703" s="201" t="s">
        <v>194</v>
      </c>
      <c r="I703" s="276"/>
      <c r="J703" s="264" t="s">
        <v>30</v>
      </c>
      <c r="K703" s="976" t="s">
        <v>239</v>
      </c>
      <c r="L703" s="294" t="s">
        <v>240</v>
      </c>
      <c r="M703" s="201"/>
      <c r="N703" s="200"/>
    </row>
    <row r="704" spans="1:14" ht="16.8">
      <c r="A704" s="336"/>
      <c r="B704" s="70">
        <v>46297</v>
      </c>
      <c r="C704" s="57" t="s">
        <v>17</v>
      </c>
      <c r="D704" s="294" t="s">
        <v>1055</v>
      </c>
      <c r="E704" s="296" t="s">
        <v>193</v>
      </c>
      <c r="F704" s="264"/>
      <c r="G704" s="264"/>
      <c r="H704" s="201" t="s">
        <v>194</v>
      </c>
      <c r="I704" s="276"/>
      <c r="J704" s="264" t="s">
        <v>26</v>
      </c>
      <c r="K704" s="976" t="s">
        <v>1056</v>
      </c>
      <c r="L704" s="294" t="s">
        <v>1057</v>
      </c>
      <c r="M704" s="201"/>
      <c r="N704" s="200"/>
    </row>
    <row r="705" spans="1:14" ht="16.8">
      <c r="A705" s="336"/>
      <c r="B705" s="70">
        <v>46297</v>
      </c>
      <c r="C705" s="57" t="s">
        <v>17</v>
      </c>
      <c r="D705" s="294" t="s">
        <v>1058</v>
      </c>
      <c r="E705" s="296" t="s">
        <v>193</v>
      </c>
      <c r="F705" s="264"/>
      <c r="G705" s="264"/>
      <c r="H705" s="201" t="s">
        <v>194</v>
      </c>
      <c r="I705" s="276"/>
      <c r="J705" s="264" t="s">
        <v>30</v>
      </c>
      <c r="K705" s="976" t="s">
        <v>1059</v>
      </c>
      <c r="L705" s="294" t="s">
        <v>1060</v>
      </c>
      <c r="M705" s="201"/>
      <c r="N705" s="200"/>
    </row>
    <row r="706" spans="1:14" ht="16.8">
      <c r="A706" s="336"/>
      <c r="B706" s="70">
        <v>46297</v>
      </c>
      <c r="C706" s="57" t="s">
        <v>17</v>
      </c>
      <c r="D706" s="335" t="s">
        <v>1061</v>
      </c>
      <c r="E706" s="296" t="s">
        <v>193</v>
      </c>
      <c r="F706" s="264"/>
      <c r="G706" s="264"/>
      <c r="H706" s="201" t="s">
        <v>194</v>
      </c>
      <c r="I706" s="276"/>
      <c r="J706" s="264" t="s">
        <v>30</v>
      </c>
      <c r="K706" s="976" t="s">
        <v>1062</v>
      </c>
      <c r="L706" s="294" t="s">
        <v>1063</v>
      </c>
      <c r="M706" s="201"/>
      <c r="N706" s="200"/>
    </row>
    <row r="707" spans="1:14" ht="16.8">
      <c r="A707" s="336"/>
      <c r="B707" s="70">
        <v>46297</v>
      </c>
      <c r="C707" s="57" t="s">
        <v>17</v>
      </c>
      <c r="D707" s="294" t="s">
        <v>1064</v>
      </c>
      <c r="E707" s="296" t="s">
        <v>193</v>
      </c>
      <c r="F707" s="264"/>
      <c r="G707" s="264"/>
      <c r="H707" s="201" t="s">
        <v>194</v>
      </c>
      <c r="I707" s="276"/>
      <c r="J707" s="264" t="s">
        <v>41</v>
      </c>
      <c r="K707" s="976" t="s">
        <v>1065</v>
      </c>
      <c r="L707" s="294" t="s">
        <v>1066</v>
      </c>
      <c r="M707" s="201"/>
      <c r="N707" s="200"/>
    </row>
    <row r="708" spans="1:14" ht="16.8">
      <c r="A708" s="336"/>
      <c r="B708" s="70">
        <v>46297</v>
      </c>
      <c r="C708" s="57" t="s">
        <v>17</v>
      </c>
      <c r="D708" s="294" t="s">
        <v>1067</v>
      </c>
      <c r="E708" s="296" t="s">
        <v>193</v>
      </c>
      <c r="F708" s="264"/>
      <c r="G708" s="264"/>
      <c r="H708" s="201" t="s">
        <v>194</v>
      </c>
      <c r="I708" s="276"/>
      <c r="J708" s="264" t="s">
        <v>41</v>
      </c>
      <c r="K708" s="976" t="s">
        <v>1068</v>
      </c>
      <c r="L708" s="294" t="s">
        <v>1069</v>
      </c>
      <c r="M708" s="201"/>
      <c r="N708" s="200"/>
    </row>
    <row r="709" spans="1:14" ht="15.6">
      <c r="A709" s="336"/>
      <c r="B709" s="137">
        <v>46297</v>
      </c>
      <c r="C709" s="137" t="s">
        <v>17</v>
      </c>
      <c r="D709" s="262" t="s">
        <v>1070</v>
      </c>
      <c r="E709" s="89" t="s">
        <v>1071</v>
      </c>
      <c r="F709" s="423"/>
      <c r="G709" s="423"/>
      <c r="H709" s="201" t="s">
        <v>194</v>
      </c>
      <c r="I709" s="276"/>
      <c r="J709" s="413" t="s">
        <v>195</v>
      </c>
      <c r="K709" s="976" t="s">
        <v>1072</v>
      </c>
      <c r="L709" s="266"/>
      <c r="M709" s="201"/>
      <c r="N709" s="200"/>
    </row>
    <row r="710" spans="1:14" ht="15.6">
      <c r="A710" s="336"/>
      <c r="B710" s="137">
        <v>46297</v>
      </c>
      <c r="C710" s="137" t="s">
        <v>17</v>
      </c>
      <c r="D710" s="262" t="s">
        <v>1073</v>
      </c>
      <c r="E710" s="89" t="s">
        <v>1071</v>
      </c>
      <c r="F710" s="423"/>
      <c r="G710" s="423"/>
      <c r="H710" s="201" t="s">
        <v>194</v>
      </c>
      <c r="I710" s="276"/>
      <c r="J710" s="413" t="s">
        <v>41</v>
      </c>
      <c r="K710" s="976" t="s">
        <v>1074</v>
      </c>
      <c r="L710" s="266"/>
      <c r="M710" s="201"/>
      <c r="N710" s="200"/>
    </row>
    <row r="711" spans="1:14" ht="16.8">
      <c r="A711" s="336"/>
      <c r="B711" s="137">
        <v>46297</v>
      </c>
      <c r="C711" s="137" t="s">
        <v>17</v>
      </c>
      <c r="D711" s="262" t="s">
        <v>1075</v>
      </c>
      <c r="E711" s="89" t="s">
        <v>1071</v>
      </c>
      <c r="F711" s="423"/>
      <c r="G711" s="423"/>
      <c r="H711" s="201" t="s">
        <v>194</v>
      </c>
      <c r="I711" s="276"/>
      <c r="J711" s="413" t="s">
        <v>180</v>
      </c>
      <c r="K711" s="268">
        <v>20251110421384</v>
      </c>
      <c r="L711" s="266"/>
      <c r="M711" s="201"/>
      <c r="N711" s="200"/>
    </row>
    <row r="712" spans="1:14" ht="15.6">
      <c r="A712" s="336"/>
      <c r="B712" s="137">
        <v>46297</v>
      </c>
      <c r="C712" s="137" t="s">
        <v>17</v>
      </c>
      <c r="D712" s="262" t="s">
        <v>1075</v>
      </c>
      <c r="E712" s="89" t="s">
        <v>1071</v>
      </c>
      <c r="F712" s="263"/>
      <c r="G712" s="263"/>
      <c r="H712" s="201" t="s">
        <v>194</v>
      </c>
      <c r="I712" s="276"/>
      <c r="J712" s="413" t="s">
        <v>180</v>
      </c>
      <c r="K712" s="976" t="s">
        <v>1076</v>
      </c>
      <c r="L712" s="266"/>
      <c r="M712" s="201"/>
      <c r="N712" s="200"/>
    </row>
    <row r="713" spans="1:14" ht="15.6">
      <c r="A713" s="336"/>
      <c r="B713" s="137">
        <v>46297</v>
      </c>
      <c r="C713" s="137" t="s">
        <v>17</v>
      </c>
      <c r="D713" s="262" t="s">
        <v>1077</v>
      </c>
      <c r="E713" s="89" t="s">
        <v>1071</v>
      </c>
      <c r="F713" s="263"/>
      <c r="G713" s="263"/>
      <c r="H713" s="201" t="s">
        <v>194</v>
      </c>
      <c r="I713" s="276"/>
      <c r="J713" s="413" t="s">
        <v>195</v>
      </c>
      <c r="K713" s="976" t="s">
        <v>1078</v>
      </c>
      <c r="L713" s="266"/>
      <c r="M713" s="201"/>
      <c r="N713" s="200"/>
    </row>
    <row r="714" spans="1:14" ht="15.6">
      <c r="A714" s="336"/>
      <c r="B714" s="137">
        <v>46297</v>
      </c>
      <c r="C714" s="137" t="s">
        <v>17</v>
      </c>
      <c r="D714" s="262" t="s">
        <v>1079</v>
      </c>
      <c r="E714" s="89" t="s">
        <v>1071</v>
      </c>
      <c r="F714" s="263"/>
      <c r="G714" s="263"/>
      <c r="H714" s="201" t="s">
        <v>194</v>
      </c>
      <c r="I714" s="276"/>
      <c r="J714" s="413" t="s">
        <v>195</v>
      </c>
      <c r="K714" s="976" t="s">
        <v>1080</v>
      </c>
      <c r="L714" s="266"/>
      <c r="M714" s="201"/>
      <c r="N714" s="200"/>
    </row>
    <row r="715" spans="1:14" ht="15.6">
      <c r="A715" s="336"/>
      <c r="B715" s="137">
        <v>46297</v>
      </c>
      <c r="C715" s="137" t="s">
        <v>17</v>
      </c>
      <c r="D715" s="262" t="s">
        <v>1081</v>
      </c>
      <c r="E715" s="89" t="s">
        <v>1071</v>
      </c>
      <c r="F715" s="275"/>
      <c r="G715" s="275"/>
      <c r="H715" s="201" t="s">
        <v>194</v>
      </c>
      <c r="I715" s="276"/>
      <c r="J715" s="413" t="s">
        <v>58</v>
      </c>
      <c r="K715" s="976" t="s">
        <v>1082</v>
      </c>
      <c r="L715" s="266"/>
      <c r="M715" s="201"/>
      <c r="N715" s="200"/>
    </row>
    <row r="716" spans="1:14" ht="15.6">
      <c r="A716" s="336"/>
      <c r="B716" s="137">
        <v>46297</v>
      </c>
      <c r="C716" s="137" t="s">
        <v>17</v>
      </c>
      <c r="D716" s="262" t="s">
        <v>1083</v>
      </c>
      <c r="E716" s="89" t="s">
        <v>1071</v>
      </c>
      <c r="F716" s="263"/>
      <c r="G716" s="263"/>
      <c r="H716" s="201" t="s">
        <v>194</v>
      </c>
      <c r="I716" s="276"/>
      <c r="J716" s="413" t="s">
        <v>195</v>
      </c>
      <c r="K716" s="976" t="s">
        <v>1084</v>
      </c>
      <c r="L716" s="266"/>
      <c r="M716" s="201"/>
      <c r="N716" s="200"/>
    </row>
    <row r="717" spans="1:14" ht="15.6">
      <c r="A717" s="336"/>
      <c r="B717" s="137">
        <v>46297</v>
      </c>
      <c r="C717" s="137" t="s">
        <v>17</v>
      </c>
      <c r="D717" s="262" t="s">
        <v>1085</v>
      </c>
      <c r="E717" s="89" t="s">
        <v>1071</v>
      </c>
      <c r="F717" s="263"/>
      <c r="G717" s="263"/>
      <c r="H717" s="201" t="s">
        <v>194</v>
      </c>
      <c r="I717" s="276"/>
      <c r="J717" s="413" t="s">
        <v>195</v>
      </c>
      <c r="K717" s="976" t="s">
        <v>1086</v>
      </c>
      <c r="L717" s="266"/>
      <c r="M717" s="201"/>
      <c r="N717" s="200"/>
    </row>
    <row r="718" spans="1:14" ht="15.6">
      <c r="A718" s="336"/>
      <c r="B718" s="137">
        <v>46297</v>
      </c>
      <c r="C718" s="137" t="s">
        <v>17</v>
      </c>
      <c r="D718" s="262" t="s">
        <v>1087</v>
      </c>
      <c r="E718" s="89" t="s">
        <v>1071</v>
      </c>
      <c r="F718" s="263"/>
      <c r="G718" s="263"/>
      <c r="H718" s="201" t="s">
        <v>194</v>
      </c>
      <c r="I718" s="276"/>
      <c r="J718" s="263" t="s">
        <v>37</v>
      </c>
      <c r="K718" s="976" t="s">
        <v>1088</v>
      </c>
      <c r="L718" s="266"/>
      <c r="M718" s="201"/>
      <c r="N718" s="200"/>
    </row>
    <row r="719" spans="1:14" ht="15.6">
      <c r="A719" s="336"/>
      <c r="B719" s="137">
        <v>46297</v>
      </c>
      <c r="C719" s="137" t="s">
        <v>17</v>
      </c>
      <c r="D719" s="262" t="s">
        <v>1089</v>
      </c>
      <c r="E719" s="89" t="s">
        <v>1071</v>
      </c>
      <c r="F719" s="263"/>
      <c r="G719" s="263"/>
      <c r="H719" s="201" t="s">
        <v>194</v>
      </c>
      <c r="I719" s="276"/>
      <c r="J719" s="263" t="s">
        <v>41</v>
      </c>
      <c r="K719" s="976" t="s">
        <v>1090</v>
      </c>
      <c r="L719" s="266"/>
      <c r="M719" s="201"/>
      <c r="N719" s="200"/>
    </row>
    <row r="720" spans="1:14" ht="15.6">
      <c r="A720" s="336"/>
      <c r="B720" s="137">
        <v>46297</v>
      </c>
      <c r="C720" s="137" t="s">
        <v>17</v>
      </c>
      <c r="D720" s="262" t="s">
        <v>1091</v>
      </c>
      <c r="E720" s="89" t="s">
        <v>1071</v>
      </c>
      <c r="F720" s="263"/>
      <c r="G720" s="263"/>
      <c r="H720" s="201" t="s">
        <v>194</v>
      </c>
      <c r="I720" s="276"/>
      <c r="J720" s="263" t="s">
        <v>195</v>
      </c>
      <c r="K720" s="976" t="s">
        <v>1092</v>
      </c>
      <c r="L720" s="266"/>
      <c r="M720" s="201"/>
      <c r="N720" s="200"/>
    </row>
    <row r="721" spans="1:14" ht="15.6">
      <c r="A721" s="336"/>
      <c r="B721" s="137">
        <v>46297</v>
      </c>
      <c r="C721" s="137" t="s">
        <v>17</v>
      </c>
      <c r="D721" s="262" t="s">
        <v>1091</v>
      </c>
      <c r="E721" s="89" t="s">
        <v>1071</v>
      </c>
      <c r="F721" s="263"/>
      <c r="G721" s="263"/>
      <c r="H721" s="201" t="s">
        <v>194</v>
      </c>
      <c r="I721" s="276"/>
      <c r="J721" s="263" t="s">
        <v>195</v>
      </c>
      <c r="K721" s="976" t="s">
        <v>1092</v>
      </c>
      <c r="L721" s="266"/>
      <c r="M721" s="201"/>
      <c r="N721" s="200"/>
    </row>
    <row r="722" spans="1:14">
      <c r="A722" s="424"/>
      <c r="B722" s="137">
        <v>46297</v>
      </c>
      <c r="C722" s="137" t="s">
        <v>17</v>
      </c>
      <c r="D722" s="262" t="s">
        <v>1093</v>
      </c>
      <c r="E722" s="89" t="s">
        <v>1071</v>
      </c>
      <c r="F722" s="263"/>
      <c r="G722" s="263"/>
      <c r="H722" s="201" t="s">
        <v>194</v>
      </c>
      <c r="I722" s="276"/>
      <c r="J722" s="263" t="s">
        <v>26</v>
      </c>
      <c r="K722" s="976" t="s">
        <v>1094</v>
      </c>
      <c r="L722" s="325"/>
      <c r="M722" s="201"/>
      <c r="N722" s="200"/>
    </row>
    <row r="723" spans="1:14">
      <c r="A723" s="424"/>
      <c r="B723" s="137">
        <v>46297</v>
      </c>
      <c r="C723" s="137" t="s">
        <v>17</v>
      </c>
      <c r="D723" s="262" t="s">
        <v>1093</v>
      </c>
      <c r="E723" s="89" t="s">
        <v>1071</v>
      </c>
      <c r="F723" s="263"/>
      <c r="G723" s="263"/>
      <c r="H723" s="201" t="s">
        <v>194</v>
      </c>
      <c r="I723" s="276"/>
      <c r="J723" s="263" t="s">
        <v>26</v>
      </c>
      <c r="K723" s="976" t="s">
        <v>1095</v>
      </c>
      <c r="L723" s="325"/>
      <c r="M723" s="201"/>
      <c r="N723" s="200"/>
    </row>
    <row r="724" spans="1:14">
      <c r="A724" s="424"/>
      <c r="B724" s="137">
        <v>46297</v>
      </c>
      <c r="C724" s="137" t="s">
        <v>17</v>
      </c>
      <c r="D724" s="262" t="s">
        <v>1096</v>
      </c>
      <c r="E724" s="89" t="s">
        <v>1071</v>
      </c>
      <c r="F724" s="263"/>
      <c r="G724" s="263"/>
      <c r="H724" s="201" t="s">
        <v>194</v>
      </c>
      <c r="I724" s="276"/>
      <c r="J724" s="263" t="s">
        <v>37</v>
      </c>
      <c r="K724" s="976" t="s">
        <v>1097</v>
      </c>
      <c r="L724" s="325"/>
      <c r="M724" s="201"/>
      <c r="N724" s="200"/>
    </row>
    <row r="725" spans="1:14">
      <c r="A725" s="424"/>
      <c r="B725" s="137">
        <v>46297</v>
      </c>
      <c r="C725" s="137" t="s">
        <v>17</v>
      </c>
      <c r="D725" s="262" t="s">
        <v>1098</v>
      </c>
      <c r="E725" s="89" t="s">
        <v>1071</v>
      </c>
      <c r="F725" s="263"/>
      <c r="G725" s="263"/>
      <c r="H725" s="201" t="s">
        <v>194</v>
      </c>
      <c r="I725" s="276"/>
      <c r="J725" s="263" t="s">
        <v>37</v>
      </c>
      <c r="K725" s="976" t="s">
        <v>1099</v>
      </c>
      <c r="L725" s="325"/>
      <c r="M725" s="201"/>
      <c r="N725" s="200"/>
    </row>
    <row r="726" spans="1:14">
      <c r="A726" s="424"/>
      <c r="B726" s="137">
        <v>46297</v>
      </c>
      <c r="C726" s="137" t="s">
        <v>17</v>
      </c>
      <c r="D726" s="262" t="s">
        <v>1100</v>
      </c>
      <c r="E726" s="89" t="s">
        <v>1071</v>
      </c>
      <c r="F726" s="263"/>
      <c r="G726" s="263"/>
      <c r="H726" s="201" t="s">
        <v>194</v>
      </c>
      <c r="I726" s="276"/>
      <c r="J726" s="263" t="s">
        <v>37</v>
      </c>
      <c r="K726" s="976" t="s">
        <v>1101</v>
      </c>
      <c r="L726" s="325"/>
      <c r="M726" s="201"/>
      <c r="N726" s="200"/>
    </row>
    <row r="727" spans="1:14">
      <c r="A727" s="424"/>
      <c r="B727" s="137">
        <v>46297</v>
      </c>
      <c r="C727" s="137" t="s">
        <v>17</v>
      </c>
      <c r="D727" s="262" t="s">
        <v>1102</v>
      </c>
      <c r="E727" s="89" t="s">
        <v>1071</v>
      </c>
      <c r="F727" s="263"/>
      <c r="G727" s="263"/>
      <c r="H727" s="201" t="s">
        <v>194</v>
      </c>
      <c r="I727" s="276"/>
      <c r="J727" s="263" t="s">
        <v>26</v>
      </c>
      <c r="K727" s="976" t="s">
        <v>1103</v>
      </c>
      <c r="L727" s="325"/>
      <c r="M727" s="201"/>
      <c r="N727" s="200"/>
    </row>
    <row r="728" spans="1:14">
      <c r="A728" s="424"/>
      <c r="B728" s="137">
        <v>46297</v>
      </c>
      <c r="C728" s="137" t="s">
        <v>17</v>
      </c>
      <c r="D728" s="262" t="s">
        <v>1104</v>
      </c>
      <c r="E728" s="89" t="s">
        <v>1071</v>
      </c>
      <c r="F728" s="263"/>
      <c r="G728" s="263"/>
      <c r="H728" s="201" t="s">
        <v>194</v>
      </c>
      <c r="I728" s="276"/>
      <c r="J728" s="263" t="s">
        <v>26</v>
      </c>
      <c r="K728" s="976" t="s">
        <v>1105</v>
      </c>
      <c r="L728" s="325"/>
      <c r="M728" s="201"/>
      <c r="N728" s="200"/>
    </row>
    <row r="729" spans="1:14">
      <c r="A729" s="424"/>
      <c r="B729" s="137">
        <v>46297</v>
      </c>
      <c r="C729" s="137" t="s">
        <v>17</v>
      </c>
      <c r="D729" s="262" t="s">
        <v>1106</v>
      </c>
      <c r="E729" s="89" t="s">
        <v>1071</v>
      </c>
      <c r="F729" s="263"/>
      <c r="G729" s="263"/>
      <c r="H729" s="201" t="s">
        <v>194</v>
      </c>
      <c r="I729" s="276"/>
      <c r="J729" s="263" t="s">
        <v>195</v>
      </c>
      <c r="K729" s="976" t="s">
        <v>1107</v>
      </c>
      <c r="L729" s="325"/>
      <c r="M729" s="201"/>
      <c r="N729" s="200"/>
    </row>
    <row r="730" spans="1:14">
      <c r="A730" s="424"/>
      <c r="B730" s="137">
        <v>46297</v>
      </c>
      <c r="C730" s="137" t="s">
        <v>17</v>
      </c>
      <c r="D730" s="262" t="s">
        <v>1108</v>
      </c>
      <c r="E730" s="89" t="s">
        <v>1071</v>
      </c>
      <c r="F730" s="263"/>
      <c r="G730" s="263"/>
      <c r="H730" s="201" t="s">
        <v>194</v>
      </c>
      <c r="I730" s="276"/>
      <c r="J730" s="263" t="s">
        <v>195</v>
      </c>
      <c r="K730" s="976" t="s">
        <v>1109</v>
      </c>
      <c r="L730" s="325"/>
      <c r="M730" s="201"/>
      <c r="N730" s="200"/>
    </row>
    <row r="731" spans="1:14">
      <c r="A731" s="424"/>
      <c r="B731" s="137">
        <v>46297</v>
      </c>
      <c r="C731" s="137" t="s">
        <v>17</v>
      </c>
      <c r="D731" s="262" t="s">
        <v>1108</v>
      </c>
      <c r="E731" s="89" t="s">
        <v>1071</v>
      </c>
      <c r="F731" s="263"/>
      <c r="G731" s="263"/>
      <c r="H731" s="201" t="s">
        <v>194</v>
      </c>
      <c r="I731" s="276"/>
      <c r="J731" s="263" t="s">
        <v>195</v>
      </c>
      <c r="K731" s="976" t="s">
        <v>1109</v>
      </c>
      <c r="L731" s="325"/>
      <c r="M731" s="201"/>
      <c r="N731" s="200"/>
    </row>
    <row r="732" spans="1:14">
      <c r="A732" s="424"/>
      <c r="B732" s="137">
        <v>46297</v>
      </c>
      <c r="C732" s="137" t="s">
        <v>17</v>
      </c>
      <c r="D732" s="262" t="s">
        <v>1110</v>
      </c>
      <c r="E732" s="89" t="s">
        <v>1071</v>
      </c>
      <c r="F732" s="263"/>
      <c r="G732" s="263"/>
      <c r="H732" s="201" t="s">
        <v>194</v>
      </c>
      <c r="I732" s="276"/>
      <c r="J732" s="263" t="s">
        <v>195</v>
      </c>
      <c r="K732" s="976" t="s">
        <v>1111</v>
      </c>
      <c r="L732" s="325"/>
      <c r="M732" s="201"/>
      <c r="N732" s="200"/>
    </row>
    <row r="733" spans="1:14">
      <c r="A733" s="424"/>
      <c r="B733" s="137">
        <v>46297</v>
      </c>
      <c r="C733" s="137" t="s">
        <v>17</v>
      </c>
      <c r="D733" s="262" t="s">
        <v>1110</v>
      </c>
      <c r="E733" s="89" t="s">
        <v>1071</v>
      </c>
      <c r="F733" s="263"/>
      <c r="G733" s="263"/>
      <c r="H733" s="201" t="s">
        <v>194</v>
      </c>
      <c r="I733" s="276"/>
      <c r="J733" s="263" t="s">
        <v>195</v>
      </c>
      <c r="K733" s="976" t="s">
        <v>1111</v>
      </c>
      <c r="L733" s="425"/>
      <c r="M733" s="201"/>
      <c r="N733" s="200"/>
    </row>
    <row r="734" spans="1:14">
      <c r="A734" s="424"/>
      <c r="B734" s="137">
        <v>46297</v>
      </c>
      <c r="C734" s="137" t="s">
        <v>17</v>
      </c>
      <c r="D734" s="262" t="s">
        <v>1112</v>
      </c>
      <c r="E734" s="89" t="s">
        <v>1071</v>
      </c>
      <c r="F734" s="263"/>
      <c r="G734" s="263"/>
      <c r="H734" s="201" t="s">
        <v>194</v>
      </c>
      <c r="I734" s="276"/>
      <c r="J734" s="263" t="s">
        <v>195</v>
      </c>
      <c r="K734" s="976" t="s">
        <v>1113</v>
      </c>
      <c r="L734" s="325"/>
      <c r="M734" s="201"/>
      <c r="N734" s="200"/>
    </row>
    <row r="735" spans="1:14">
      <c r="A735" s="424"/>
      <c r="B735" s="137">
        <v>46297</v>
      </c>
      <c r="C735" s="137" t="s">
        <v>17</v>
      </c>
      <c r="D735" s="262" t="s">
        <v>1112</v>
      </c>
      <c r="E735" s="89" t="s">
        <v>1071</v>
      </c>
      <c r="F735" s="263"/>
      <c r="G735" s="263"/>
      <c r="H735" s="201" t="s">
        <v>194</v>
      </c>
      <c r="I735" s="276"/>
      <c r="J735" s="263" t="s">
        <v>195</v>
      </c>
      <c r="K735" s="976" t="s">
        <v>1113</v>
      </c>
      <c r="L735" s="325"/>
      <c r="M735" s="201"/>
      <c r="N735" s="200"/>
    </row>
    <row r="736" spans="1:14">
      <c r="A736" s="424"/>
      <c r="B736" s="137">
        <v>46297</v>
      </c>
      <c r="C736" s="137" t="s">
        <v>17</v>
      </c>
      <c r="D736" s="262" t="s">
        <v>1114</v>
      </c>
      <c r="E736" s="89" t="s">
        <v>1071</v>
      </c>
      <c r="F736" s="263"/>
      <c r="G736" s="263"/>
      <c r="H736" s="201" t="s">
        <v>194</v>
      </c>
      <c r="I736" s="276"/>
      <c r="J736" s="263" t="s">
        <v>195</v>
      </c>
      <c r="K736" s="976" t="s">
        <v>1115</v>
      </c>
      <c r="L736" s="325"/>
      <c r="M736" s="201"/>
      <c r="N736" s="200"/>
    </row>
    <row r="737" spans="1:14">
      <c r="A737" s="424"/>
      <c r="B737" s="137">
        <v>46297</v>
      </c>
      <c r="C737" s="137" t="s">
        <v>17</v>
      </c>
      <c r="D737" s="262" t="s">
        <v>1114</v>
      </c>
      <c r="E737" s="89" t="s">
        <v>1071</v>
      </c>
      <c r="F737" s="263"/>
      <c r="G737" s="263"/>
      <c r="H737" s="201" t="s">
        <v>194</v>
      </c>
      <c r="I737" s="276"/>
      <c r="J737" s="263" t="s">
        <v>195</v>
      </c>
      <c r="K737" s="976" t="s">
        <v>1115</v>
      </c>
      <c r="L737" s="325"/>
      <c r="M737" s="201"/>
      <c r="N737" s="200"/>
    </row>
    <row r="738" spans="1:14">
      <c r="A738" s="424"/>
      <c r="B738" s="137">
        <v>46297</v>
      </c>
      <c r="C738" s="137" t="s">
        <v>17</v>
      </c>
      <c r="D738" s="262" t="s">
        <v>1116</v>
      </c>
      <c r="E738" s="89" t="s">
        <v>1071</v>
      </c>
      <c r="F738" s="426"/>
      <c r="G738" s="263"/>
      <c r="H738" s="201" t="s">
        <v>194</v>
      </c>
      <c r="I738" s="276"/>
      <c r="J738" s="263" t="s">
        <v>58</v>
      </c>
      <c r="K738" s="976" t="s">
        <v>1117</v>
      </c>
      <c r="L738" s="325"/>
      <c r="M738" s="201"/>
      <c r="N738" s="200"/>
    </row>
    <row r="739" spans="1:14">
      <c r="A739" s="424"/>
      <c r="B739" s="137">
        <v>46297</v>
      </c>
      <c r="C739" s="137" t="s">
        <v>17</v>
      </c>
      <c r="D739" s="262" t="s">
        <v>1118</v>
      </c>
      <c r="E739" s="89" t="s">
        <v>1071</v>
      </c>
      <c r="F739" s="426"/>
      <c r="G739" s="263"/>
      <c r="H739" s="201" t="s">
        <v>194</v>
      </c>
      <c r="I739" s="276"/>
      <c r="J739" s="263" t="s">
        <v>58</v>
      </c>
      <c r="K739" s="976" t="s">
        <v>1119</v>
      </c>
      <c r="L739" s="325"/>
      <c r="M739" s="201"/>
      <c r="N739" s="200"/>
    </row>
    <row r="740" spans="1:14">
      <c r="A740" s="424"/>
      <c r="B740" s="137">
        <v>46297</v>
      </c>
      <c r="C740" s="137" t="s">
        <v>17</v>
      </c>
      <c r="D740" s="262" t="s">
        <v>1120</v>
      </c>
      <c r="E740" s="89" t="s">
        <v>1071</v>
      </c>
      <c r="F740" s="426"/>
      <c r="G740" s="263"/>
      <c r="H740" s="201" t="s">
        <v>194</v>
      </c>
      <c r="I740" s="276"/>
      <c r="J740" s="263" t="s">
        <v>58</v>
      </c>
      <c r="K740" s="976" t="s">
        <v>1121</v>
      </c>
      <c r="L740" s="325"/>
      <c r="M740" s="201"/>
      <c r="N740" s="200"/>
    </row>
    <row r="741" spans="1:14">
      <c r="A741" s="424"/>
      <c r="B741" s="137">
        <v>46297</v>
      </c>
      <c r="C741" s="137" t="s">
        <v>17</v>
      </c>
      <c r="D741" s="262" t="s">
        <v>1122</v>
      </c>
      <c r="E741" s="89" t="s">
        <v>1071</v>
      </c>
      <c r="F741" s="263"/>
      <c r="G741" s="263"/>
      <c r="H741" s="201" t="s">
        <v>194</v>
      </c>
      <c r="I741" s="276"/>
      <c r="J741" s="263" t="s">
        <v>58</v>
      </c>
      <c r="K741" s="976" t="s">
        <v>1123</v>
      </c>
      <c r="L741" s="325"/>
      <c r="M741" s="201"/>
      <c r="N741" s="200"/>
    </row>
    <row r="742" spans="1:14">
      <c r="A742" s="424"/>
      <c r="B742" s="137">
        <v>46297</v>
      </c>
      <c r="C742" s="137" t="s">
        <v>17</v>
      </c>
      <c r="D742" s="262" t="s">
        <v>1124</v>
      </c>
      <c r="E742" s="89" t="s">
        <v>1071</v>
      </c>
      <c r="F742" s="263"/>
      <c r="G742" s="263"/>
      <c r="H742" s="201" t="s">
        <v>194</v>
      </c>
      <c r="I742" s="276"/>
      <c r="J742" s="263" t="s">
        <v>58</v>
      </c>
      <c r="K742" s="976" t="s">
        <v>1125</v>
      </c>
      <c r="L742" s="325"/>
      <c r="M742" s="201"/>
      <c r="N742" s="200"/>
    </row>
    <row r="743" spans="1:14" ht="15.6">
      <c r="A743" s="424"/>
      <c r="B743" s="137">
        <v>46297</v>
      </c>
      <c r="C743" s="137" t="s">
        <v>17</v>
      </c>
      <c r="D743" s="262" t="s">
        <v>1126</v>
      </c>
      <c r="E743" s="89" t="s">
        <v>1071</v>
      </c>
      <c r="F743" s="263"/>
      <c r="G743" s="263"/>
      <c r="H743" s="201" t="s">
        <v>194</v>
      </c>
      <c r="I743" s="276"/>
      <c r="J743" s="263" t="s">
        <v>58</v>
      </c>
      <c r="K743" s="976" t="s">
        <v>1127</v>
      </c>
      <c r="L743" s="326"/>
      <c r="M743" s="201"/>
      <c r="N743" s="200"/>
    </row>
    <row r="744" spans="1:14" s="205" customFormat="1" ht="16.2">
      <c r="A744" s="427"/>
      <c r="B744" s="88">
        <v>46297</v>
      </c>
      <c r="C744" s="57" t="s">
        <v>17</v>
      </c>
      <c r="D744" s="59" t="s">
        <v>1128</v>
      </c>
      <c r="E744" s="123" t="s">
        <v>1129</v>
      </c>
      <c r="F744" s="263"/>
      <c r="G744" s="263"/>
      <c r="H744" s="263"/>
      <c r="I744" s="263"/>
      <c r="J744" s="263" t="s">
        <v>30</v>
      </c>
      <c r="K744" s="1003" t="s">
        <v>1130</v>
      </c>
      <c r="L744" s="429" t="s">
        <v>1131</v>
      </c>
      <c r="M744" s="291"/>
      <c r="N744" s="430"/>
    </row>
    <row r="745" spans="1:14" s="205" customFormat="1" ht="16.2">
      <c r="A745" s="427"/>
      <c r="B745" s="88">
        <v>46297</v>
      </c>
      <c r="C745" s="57" t="s">
        <v>17</v>
      </c>
      <c r="D745" s="59" t="s">
        <v>1132</v>
      </c>
      <c r="E745" s="123" t="s">
        <v>1129</v>
      </c>
      <c r="F745" s="263"/>
      <c r="G745" s="263"/>
      <c r="H745" s="263"/>
      <c r="I745" s="263"/>
      <c r="J745" s="263" t="s">
        <v>30</v>
      </c>
      <c r="K745" s="1003" t="s">
        <v>1133</v>
      </c>
      <c r="L745" s="429" t="s">
        <v>1134</v>
      </c>
      <c r="M745" s="291"/>
      <c r="N745" s="430"/>
    </row>
    <row r="746" spans="1:14" s="205" customFormat="1" ht="16.2">
      <c r="A746" s="427"/>
      <c r="B746" s="88">
        <v>46297</v>
      </c>
      <c r="C746" s="57" t="s">
        <v>17</v>
      </c>
      <c r="D746" s="59" t="s">
        <v>1135</v>
      </c>
      <c r="E746" s="123" t="s">
        <v>1129</v>
      </c>
      <c r="F746" s="263"/>
      <c r="G746" s="263"/>
      <c r="H746" s="263"/>
      <c r="I746" s="263"/>
      <c r="J746" s="263" t="s">
        <v>30</v>
      </c>
      <c r="K746" s="1003" t="s">
        <v>1136</v>
      </c>
      <c r="L746" s="429" t="s">
        <v>1137</v>
      </c>
      <c r="M746" s="291"/>
      <c r="N746" s="430"/>
    </row>
    <row r="747" spans="1:14" s="205" customFormat="1" ht="16.2">
      <c r="A747" s="427"/>
      <c r="B747" s="88">
        <v>46297</v>
      </c>
      <c r="C747" s="57" t="s">
        <v>17</v>
      </c>
      <c r="D747" s="59" t="s">
        <v>1138</v>
      </c>
      <c r="E747" s="123" t="s">
        <v>1129</v>
      </c>
      <c r="F747" s="263"/>
      <c r="G747" s="263"/>
      <c r="H747" s="263"/>
      <c r="I747" s="263" t="s">
        <v>141</v>
      </c>
      <c r="J747" s="263" t="s">
        <v>30</v>
      </c>
      <c r="K747" s="1003" t="s">
        <v>1139</v>
      </c>
      <c r="L747" s="429" t="s">
        <v>1140</v>
      </c>
      <c r="M747" s="291"/>
      <c r="N747" s="430"/>
    </row>
    <row r="748" spans="1:14" s="205" customFormat="1" ht="16.2">
      <c r="A748" s="427"/>
      <c r="B748" s="88">
        <v>46297</v>
      </c>
      <c r="C748" s="57" t="s">
        <v>17</v>
      </c>
      <c r="D748" s="59" t="s">
        <v>1138</v>
      </c>
      <c r="E748" s="123" t="s">
        <v>1129</v>
      </c>
      <c r="F748" s="263"/>
      <c r="G748" s="263"/>
      <c r="H748" s="263"/>
      <c r="I748" s="263" t="s">
        <v>141</v>
      </c>
      <c r="J748" s="263" t="s">
        <v>30</v>
      </c>
      <c r="K748" s="1003" t="s">
        <v>1139</v>
      </c>
      <c r="L748" s="429" t="s">
        <v>1140</v>
      </c>
      <c r="M748" s="291"/>
      <c r="N748" s="430"/>
    </row>
    <row r="749" spans="1:14" ht="16.2">
      <c r="A749" s="278"/>
      <c r="B749" s="88">
        <v>46297</v>
      </c>
      <c r="C749" s="57" t="s">
        <v>17</v>
      </c>
      <c r="D749" s="59" t="s">
        <v>1141</v>
      </c>
      <c r="E749" s="123" t="s">
        <v>1129</v>
      </c>
      <c r="F749" s="263"/>
      <c r="G749" s="263"/>
      <c r="H749" s="263"/>
      <c r="I749" s="263" t="s">
        <v>141</v>
      </c>
      <c r="J749" s="263" t="s">
        <v>30</v>
      </c>
      <c r="K749" s="1003" t="s">
        <v>1142</v>
      </c>
      <c r="L749" s="429" t="s">
        <v>1143</v>
      </c>
      <c r="M749" s="201"/>
      <c r="N749" s="200"/>
    </row>
    <row r="750" spans="1:14" ht="16.2">
      <c r="A750" s="278"/>
      <c r="B750" s="88">
        <v>46297</v>
      </c>
      <c r="C750" s="57" t="s">
        <v>17</v>
      </c>
      <c r="D750" s="59" t="s">
        <v>1141</v>
      </c>
      <c r="E750" s="123" t="s">
        <v>1129</v>
      </c>
      <c r="F750" s="263"/>
      <c r="G750" s="263"/>
      <c r="H750" s="263"/>
      <c r="I750" s="263" t="s">
        <v>141</v>
      </c>
      <c r="J750" s="263" t="s">
        <v>30</v>
      </c>
      <c r="K750" s="1003" t="s">
        <v>1142</v>
      </c>
      <c r="L750" s="429" t="s">
        <v>1143</v>
      </c>
      <c r="M750" s="201"/>
      <c r="N750" s="200"/>
    </row>
    <row r="751" spans="1:14" ht="16.2">
      <c r="A751" s="278"/>
      <c r="B751" s="88">
        <v>46297</v>
      </c>
      <c r="C751" s="57" t="s">
        <v>17</v>
      </c>
      <c r="D751" s="59" t="s">
        <v>1144</v>
      </c>
      <c r="E751" s="123" t="s">
        <v>1129</v>
      </c>
      <c r="F751" s="263"/>
      <c r="G751" s="263"/>
      <c r="H751" s="263"/>
      <c r="I751" s="263"/>
      <c r="J751" s="263" t="s">
        <v>37</v>
      </c>
      <c r="K751" s="1003" t="s">
        <v>1145</v>
      </c>
      <c r="L751" s="429" t="s">
        <v>1146</v>
      </c>
      <c r="M751" s="201"/>
      <c r="N751" s="200"/>
    </row>
    <row r="752" spans="1:14" ht="16.2">
      <c r="A752" s="278"/>
      <c r="B752" s="88">
        <v>46297</v>
      </c>
      <c r="C752" s="57" t="s">
        <v>17</v>
      </c>
      <c r="D752" s="59" t="s">
        <v>1147</v>
      </c>
      <c r="E752" s="123" t="s">
        <v>1129</v>
      </c>
      <c r="F752" s="263"/>
      <c r="G752" s="263"/>
      <c r="H752" s="263"/>
      <c r="I752" s="263"/>
      <c r="J752" s="263" t="s">
        <v>37</v>
      </c>
      <c r="K752" s="1003" t="s">
        <v>1148</v>
      </c>
      <c r="L752" s="429" t="s">
        <v>1149</v>
      </c>
      <c r="M752" s="201"/>
      <c r="N752" s="200"/>
    </row>
    <row r="753" spans="1:14" ht="16.2">
      <c r="A753" s="278"/>
      <c r="B753" s="88">
        <v>46297</v>
      </c>
      <c r="C753" s="57" t="s">
        <v>17</v>
      </c>
      <c r="D753" s="59" t="s">
        <v>1150</v>
      </c>
      <c r="E753" s="123" t="s">
        <v>1129</v>
      </c>
      <c r="F753" s="263"/>
      <c r="G753" s="263"/>
      <c r="H753" s="263"/>
      <c r="I753" s="263"/>
      <c r="J753" s="263" t="s">
        <v>37</v>
      </c>
      <c r="K753" s="1003" t="s">
        <v>1151</v>
      </c>
      <c r="L753" s="429" t="s">
        <v>1152</v>
      </c>
      <c r="M753" s="201"/>
      <c r="N753" s="200"/>
    </row>
    <row r="754" spans="1:14" ht="16.2">
      <c r="A754" s="278"/>
      <c r="B754" s="88">
        <v>46297</v>
      </c>
      <c r="C754" s="57" t="s">
        <v>17</v>
      </c>
      <c r="D754" s="59" t="s">
        <v>1153</v>
      </c>
      <c r="E754" s="123" t="s">
        <v>1129</v>
      </c>
      <c r="F754" s="263"/>
      <c r="G754" s="263"/>
      <c r="H754" s="263"/>
      <c r="I754" s="263"/>
      <c r="J754" s="263" t="s">
        <v>26</v>
      </c>
      <c r="K754" s="1003" t="s">
        <v>1154</v>
      </c>
      <c r="L754" s="429" t="s">
        <v>1155</v>
      </c>
      <c r="M754" s="201"/>
      <c r="N754" s="200"/>
    </row>
    <row r="755" spans="1:14" ht="16.2">
      <c r="A755" s="278"/>
      <c r="B755" s="88">
        <v>46297</v>
      </c>
      <c r="C755" s="57" t="s">
        <v>17</v>
      </c>
      <c r="D755" s="59" t="s">
        <v>1150</v>
      </c>
      <c r="E755" s="123" t="s">
        <v>1129</v>
      </c>
      <c r="F755" s="263"/>
      <c r="G755" s="263"/>
      <c r="H755" s="263"/>
      <c r="I755" s="263"/>
      <c r="J755" s="263" t="s">
        <v>37</v>
      </c>
      <c r="K755" s="1003" t="s">
        <v>1156</v>
      </c>
      <c r="L755" s="429" t="s">
        <v>1152</v>
      </c>
      <c r="M755" s="201"/>
      <c r="N755" s="200"/>
    </row>
    <row r="756" spans="1:14" ht="16.2">
      <c r="A756" s="278"/>
      <c r="B756" s="88">
        <v>46297</v>
      </c>
      <c r="C756" s="57" t="s">
        <v>17</v>
      </c>
      <c r="D756" s="59" t="s">
        <v>1157</v>
      </c>
      <c r="E756" s="123" t="s">
        <v>1129</v>
      </c>
      <c r="F756" s="263"/>
      <c r="G756" s="263"/>
      <c r="H756" s="263"/>
      <c r="I756" s="263"/>
      <c r="J756" s="263" t="s">
        <v>37</v>
      </c>
      <c r="K756" s="1003" t="s">
        <v>1158</v>
      </c>
      <c r="L756" s="429" t="s">
        <v>1159</v>
      </c>
      <c r="M756" s="201"/>
      <c r="N756" s="200"/>
    </row>
    <row r="757" spans="1:14" ht="16.2">
      <c r="A757" s="278"/>
      <c r="B757" s="88">
        <v>46297</v>
      </c>
      <c r="C757" s="57" t="s">
        <v>17</v>
      </c>
      <c r="D757" s="59" t="s">
        <v>1160</v>
      </c>
      <c r="E757" s="123" t="s">
        <v>1129</v>
      </c>
      <c r="F757" s="263"/>
      <c r="G757" s="263"/>
      <c r="H757" s="263"/>
      <c r="I757" s="263"/>
      <c r="J757" s="263" t="s">
        <v>26</v>
      </c>
      <c r="K757" s="1003" t="s">
        <v>1161</v>
      </c>
      <c r="L757" s="429" t="s">
        <v>1162</v>
      </c>
      <c r="M757" s="201"/>
      <c r="N757" s="200"/>
    </row>
    <row r="758" spans="1:14" ht="16.2">
      <c r="A758" s="278"/>
      <c r="B758" s="88">
        <v>46297</v>
      </c>
      <c r="C758" s="57" t="s">
        <v>17</v>
      </c>
      <c r="D758" s="59" t="s">
        <v>1163</v>
      </c>
      <c r="E758" s="123" t="s">
        <v>1129</v>
      </c>
      <c r="F758" s="263"/>
      <c r="G758" s="263"/>
      <c r="H758" s="263"/>
      <c r="I758" s="263"/>
      <c r="J758" s="263" t="s">
        <v>41</v>
      </c>
      <c r="K758" s="1003" t="s">
        <v>1164</v>
      </c>
      <c r="L758" s="429" t="s">
        <v>1165</v>
      </c>
      <c r="M758" s="201"/>
      <c r="N758" s="200"/>
    </row>
    <row r="759" spans="1:14" ht="16.2">
      <c r="A759" s="278"/>
      <c r="B759" s="88">
        <v>46297</v>
      </c>
      <c r="C759" s="57" t="s">
        <v>17</v>
      </c>
      <c r="D759" s="59" t="s">
        <v>1166</v>
      </c>
      <c r="E759" s="123" t="s">
        <v>1129</v>
      </c>
      <c r="F759" s="263"/>
      <c r="G759" s="263"/>
      <c r="H759" s="263"/>
      <c r="I759" s="263"/>
      <c r="J759" s="263" t="s">
        <v>30</v>
      </c>
      <c r="K759" s="1003" t="s">
        <v>1167</v>
      </c>
      <c r="L759" s="429" t="s">
        <v>1168</v>
      </c>
      <c r="M759" s="201"/>
      <c r="N759" s="200"/>
    </row>
    <row r="760" spans="1:14" ht="16.2">
      <c r="A760" s="278"/>
      <c r="B760" s="88">
        <v>46297</v>
      </c>
      <c r="C760" s="57" t="s">
        <v>17</v>
      </c>
      <c r="D760" s="59" t="s">
        <v>1169</v>
      </c>
      <c r="E760" s="123" t="s">
        <v>1129</v>
      </c>
      <c r="F760" s="263"/>
      <c r="G760" s="263"/>
      <c r="H760" s="263"/>
      <c r="I760" s="263"/>
      <c r="J760" s="263" t="s">
        <v>30</v>
      </c>
      <c r="K760" s="1003" t="s">
        <v>1170</v>
      </c>
      <c r="L760" s="429" t="s">
        <v>1171</v>
      </c>
      <c r="M760" s="201"/>
      <c r="N760" s="200"/>
    </row>
    <row r="761" spans="1:14" ht="16.2">
      <c r="A761" s="278"/>
      <c r="B761" s="88">
        <v>46297</v>
      </c>
      <c r="C761" s="57" t="s">
        <v>17</v>
      </c>
      <c r="D761" s="59" t="s">
        <v>503</v>
      </c>
      <c r="E761" s="123" t="s">
        <v>1129</v>
      </c>
      <c r="F761" s="263"/>
      <c r="G761" s="263"/>
      <c r="H761" s="263"/>
      <c r="I761" s="263"/>
      <c r="J761" s="263" t="s">
        <v>30</v>
      </c>
      <c r="K761" s="1003" t="s">
        <v>504</v>
      </c>
      <c r="L761" s="429" t="s">
        <v>505</v>
      </c>
      <c r="M761" s="201"/>
      <c r="N761" s="200"/>
    </row>
    <row r="762" spans="1:14" ht="16.2">
      <c r="A762" s="278"/>
      <c r="B762" s="88">
        <v>46297</v>
      </c>
      <c r="C762" s="57" t="s">
        <v>17</v>
      </c>
      <c r="D762" s="59" t="s">
        <v>1172</v>
      </c>
      <c r="E762" s="123" t="s">
        <v>1129</v>
      </c>
      <c r="F762" s="263"/>
      <c r="G762" s="263"/>
      <c r="H762" s="263"/>
      <c r="I762" s="263"/>
      <c r="J762" s="263" t="s">
        <v>26</v>
      </c>
      <c r="K762" s="1003" t="s">
        <v>1173</v>
      </c>
      <c r="L762" s="429" t="s">
        <v>1174</v>
      </c>
      <c r="M762" s="201"/>
      <c r="N762" s="200"/>
    </row>
    <row r="763" spans="1:14" ht="16.2">
      <c r="A763" s="278"/>
      <c r="B763" s="88">
        <v>46297</v>
      </c>
      <c r="C763" s="57" t="s">
        <v>17</v>
      </c>
      <c r="D763" s="59" t="s">
        <v>1175</v>
      </c>
      <c r="E763" s="123" t="s">
        <v>1129</v>
      </c>
      <c r="F763" s="263"/>
      <c r="G763" s="263"/>
      <c r="H763" s="263"/>
      <c r="I763" s="263"/>
      <c r="J763" s="263" t="s">
        <v>37</v>
      </c>
      <c r="K763" s="1003" t="s">
        <v>1176</v>
      </c>
      <c r="L763" s="429" t="s">
        <v>1177</v>
      </c>
      <c r="M763" s="201"/>
      <c r="N763" s="200"/>
    </row>
    <row r="764" spans="1:14" ht="16.2">
      <c r="A764" s="278"/>
      <c r="B764" s="88">
        <v>46297</v>
      </c>
      <c r="C764" s="57" t="s">
        <v>17</v>
      </c>
      <c r="D764" s="59" t="s">
        <v>1178</v>
      </c>
      <c r="E764" s="123" t="s">
        <v>1129</v>
      </c>
      <c r="F764" s="263"/>
      <c r="G764" s="263"/>
      <c r="H764" s="263"/>
      <c r="I764" s="263"/>
      <c r="J764" s="263" t="s">
        <v>41</v>
      </c>
      <c r="K764" s="1003" t="s">
        <v>1179</v>
      </c>
      <c r="L764" s="429" t="s">
        <v>1180</v>
      </c>
      <c r="M764" s="201"/>
      <c r="N764" s="200"/>
    </row>
    <row r="765" spans="1:14" ht="16.2">
      <c r="A765" s="278"/>
      <c r="B765" s="88">
        <v>46297</v>
      </c>
      <c r="C765" s="57" t="s">
        <v>17</v>
      </c>
      <c r="D765" s="59" t="s">
        <v>112</v>
      </c>
      <c r="E765" s="123" t="s">
        <v>1129</v>
      </c>
      <c r="F765" s="263"/>
      <c r="G765" s="263"/>
      <c r="H765" s="263"/>
      <c r="I765" s="263"/>
      <c r="J765" s="263" t="s">
        <v>37</v>
      </c>
      <c r="K765" s="1003" t="s">
        <v>1181</v>
      </c>
      <c r="L765" s="429" t="s">
        <v>1182</v>
      </c>
      <c r="M765" s="201"/>
      <c r="N765" s="200"/>
    </row>
    <row r="766" spans="1:14" ht="16.2">
      <c r="A766" s="278"/>
      <c r="B766" s="88">
        <v>46297</v>
      </c>
      <c r="C766" s="57" t="s">
        <v>17</v>
      </c>
      <c r="D766" s="59" t="s">
        <v>1183</v>
      </c>
      <c r="E766" s="123" t="s">
        <v>1129</v>
      </c>
      <c r="F766" s="263"/>
      <c r="G766" s="263"/>
      <c r="H766" s="263"/>
      <c r="I766" s="263"/>
      <c r="J766" s="263" t="s">
        <v>37</v>
      </c>
      <c r="K766" s="1003" t="s">
        <v>1184</v>
      </c>
      <c r="L766" s="429" t="s">
        <v>1185</v>
      </c>
      <c r="M766" s="201"/>
      <c r="N766" s="200"/>
    </row>
    <row r="767" spans="1:14" ht="16.2">
      <c r="A767" s="278"/>
      <c r="B767" s="88">
        <v>46297</v>
      </c>
      <c r="C767" s="57" t="s">
        <v>17</v>
      </c>
      <c r="D767" s="59" t="s">
        <v>112</v>
      </c>
      <c r="E767" s="123" t="s">
        <v>1129</v>
      </c>
      <c r="F767" s="263"/>
      <c r="G767" s="263"/>
      <c r="H767" s="263"/>
      <c r="I767" s="263"/>
      <c r="J767" s="263" t="s">
        <v>37</v>
      </c>
      <c r="K767" s="1003" t="s">
        <v>1186</v>
      </c>
      <c r="L767" s="429" t="s">
        <v>1182</v>
      </c>
      <c r="M767" s="201"/>
      <c r="N767" s="200"/>
    </row>
    <row r="768" spans="1:14" ht="16.2">
      <c r="A768" s="278"/>
      <c r="B768" s="88">
        <v>46297</v>
      </c>
      <c r="C768" s="57" t="s">
        <v>17</v>
      </c>
      <c r="D768" s="59" t="s">
        <v>1187</v>
      </c>
      <c r="E768" s="123" t="s">
        <v>1129</v>
      </c>
      <c r="F768" s="263"/>
      <c r="G768" s="263"/>
      <c r="H768" s="263"/>
      <c r="I768" s="263"/>
      <c r="J768" s="263" t="s">
        <v>26</v>
      </c>
      <c r="K768" s="1003" t="s">
        <v>1188</v>
      </c>
      <c r="L768" s="429" t="s">
        <v>1189</v>
      </c>
      <c r="M768" s="201"/>
      <c r="N768" s="200"/>
    </row>
    <row r="769" spans="1:14" ht="16.2">
      <c r="A769" s="278"/>
      <c r="B769" s="88">
        <v>46297</v>
      </c>
      <c r="C769" s="57" t="s">
        <v>17</v>
      </c>
      <c r="D769" s="59" t="s">
        <v>1190</v>
      </c>
      <c r="E769" s="123" t="s">
        <v>1129</v>
      </c>
      <c r="F769" s="263"/>
      <c r="G769" s="263"/>
      <c r="H769" s="263"/>
      <c r="I769" s="263"/>
      <c r="J769" s="263" t="s">
        <v>37</v>
      </c>
      <c r="K769" s="1003" t="s">
        <v>1191</v>
      </c>
      <c r="L769" s="429" t="s">
        <v>1192</v>
      </c>
      <c r="M769" s="201"/>
      <c r="N769" s="200"/>
    </row>
    <row r="770" spans="1:14" ht="16.2">
      <c r="A770" s="278"/>
      <c r="B770" s="88">
        <v>46297</v>
      </c>
      <c r="C770" s="57" t="s">
        <v>17</v>
      </c>
      <c r="D770" s="59" t="s">
        <v>1193</v>
      </c>
      <c r="E770" s="123" t="s">
        <v>1129</v>
      </c>
      <c r="F770" s="263"/>
      <c r="G770" s="263"/>
      <c r="H770" s="263"/>
      <c r="I770" s="263"/>
      <c r="J770" s="263" t="s">
        <v>30</v>
      </c>
      <c r="K770" s="1003" t="s">
        <v>1194</v>
      </c>
      <c r="L770" s="429" t="s">
        <v>1195</v>
      </c>
      <c r="M770" s="201"/>
      <c r="N770" s="200"/>
    </row>
    <row r="771" spans="1:14" ht="15.6">
      <c r="A771" s="278"/>
      <c r="B771" s="419">
        <v>46297</v>
      </c>
      <c r="C771" s="419" t="s">
        <v>17</v>
      </c>
      <c r="D771" s="431" t="s">
        <v>1196</v>
      </c>
      <c r="E771" s="432" t="s">
        <v>1021</v>
      </c>
      <c r="F771" s="291"/>
      <c r="G771" s="291"/>
      <c r="H771" s="291" t="s">
        <v>136</v>
      </c>
      <c r="I771" s="350"/>
      <c r="J771" s="291" t="s">
        <v>195</v>
      </c>
      <c r="K771" s="1004" t="s">
        <v>1197</v>
      </c>
      <c r="L771" s="433"/>
      <c r="M771" s="201"/>
      <c r="N771" s="200"/>
    </row>
    <row r="772" spans="1:14" ht="15.6">
      <c r="A772" s="278"/>
      <c r="B772" s="57">
        <v>46297</v>
      </c>
      <c r="C772" s="57" t="s">
        <v>17</v>
      </c>
      <c r="D772" s="144" t="s">
        <v>1198</v>
      </c>
      <c r="E772" s="434" t="s">
        <v>1021</v>
      </c>
      <c r="F772" s="380"/>
      <c r="G772" s="380"/>
      <c r="H772" s="291" t="s">
        <v>136</v>
      </c>
      <c r="I772" s="319"/>
      <c r="J772" s="263" t="s">
        <v>195</v>
      </c>
      <c r="K772" s="1004" t="s">
        <v>1199</v>
      </c>
      <c r="L772" s="433"/>
      <c r="M772" s="201"/>
      <c r="N772" s="200"/>
    </row>
    <row r="773" spans="1:14" ht="15.6">
      <c r="A773" s="278"/>
      <c r="B773" s="57">
        <v>46297</v>
      </c>
      <c r="C773" s="57" t="s">
        <v>17</v>
      </c>
      <c r="D773" s="144" t="s">
        <v>1200</v>
      </c>
      <c r="E773" s="434" t="s">
        <v>1021</v>
      </c>
      <c r="F773" s="263"/>
      <c r="G773" s="263"/>
      <c r="H773" s="291" t="s">
        <v>136</v>
      </c>
      <c r="I773" s="319"/>
      <c r="J773" s="263" t="s">
        <v>195</v>
      </c>
      <c r="K773" s="1004" t="s">
        <v>1201</v>
      </c>
      <c r="L773" s="433"/>
      <c r="M773" s="201"/>
      <c r="N773" s="200"/>
    </row>
    <row r="774" spans="1:14" ht="15.6">
      <c r="A774" s="278"/>
      <c r="B774" s="57">
        <v>46297</v>
      </c>
      <c r="C774" s="57" t="s">
        <v>17</v>
      </c>
      <c r="D774" s="144" t="s">
        <v>1202</v>
      </c>
      <c r="E774" s="434" t="s">
        <v>1021</v>
      </c>
      <c r="F774" s="263"/>
      <c r="G774" s="263"/>
      <c r="H774" s="291" t="s">
        <v>136</v>
      </c>
      <c r="I774" s="319"/>
      <c r="J774" s="263" t="s">
        <v>195</v>
      </c>
      <c r="K774" s="1004" t="s">
        <v>1203</v>
      </c>
      <c r="L774" s="433"/>
      <c r="M774" s="201"/>
      <c r="N774" s="200"/>
    </row>
    <row r="775" spans="1:14" ht="15.6">
      <c r="A775" s="278"/>
      <c r="B775" s="57">
        <v>46297</v>
      </c>
      <c r="C775" s="57" t="s">
        <v>17</v>
      </c>
      <c r="D775" s="144" t="s">
        <v>1204</v>
      </c>
      <c r="E775" s="434" t="s">
        <v>1021</v>
      </c>
      <c r="F775" s="263"/>
      <c r="G775" s="263"/>
      <c r="H775" s="291" t="s">
        <v>136</v>
      </c>
      <c r="I775" s="319"/>
      <c r="J775" s="263" t="s">
        <v>58</v>
      </c>
      <c r="K775" s="1005" t="s">
        <v>1205</v>
      </c>
      <c r="L775" s="433"/>
      <c r="M775" s="201"/>
      <c r="N775" s="200"/>
    </row>
    <row r="776" spans="1:14" ht="15.6">
      <c r="A776" s="278"/>
      <c r="B776" s="57">
        <v>46297</v>
      </c>
      <c r="C776" s="57" t="s">
        <v>17</v>
      </c>
      <c r="D776" s="144" t="s">
        <v>1206</v>
      </c>
      <c r="E776" s="434" t="s">
        <v>1021</v>
      </c>
      <c r="F776" s="263"/>
      <c r="G776" s="263"/>
      <c r="H776" s="291" t="s">
        <v>136</v>
      </c>
      <c r="I776" s="319"/>
      <c r="J776" s="263" t="s">
        <v>58</v>
      </c>
      <c r="K776" s="1004" t="s">
        <v>1207</v>
      </c>
      <c r="L776" s="433"/>
      <c r="M776" s="201"/>
      <c r="N776" s="200"/>
    </row>
    <row r="777" spans="1:14" ht="15.6">
      <c r="A777" s="278"/>
      <c r="B777" s="57">
        <v>46297</v>
      </c>
      <c r="C777" s="57" t="s">
        <v>17</v>
      </c>
      <c r="D777" s="144" t="s">
        <v>1208</v>
      </c>
      <c r="E777" s="434" t="s">
        <v>1021</v>
      </c>
      <c r="F777" s="263"/>
      <c r="G777" s="263"/>
      <c r="H777" s="291" t="s">
        <v>136</v>
      </c>
      <c r="I777" s="319"/>
      <c r="J777" s="263" t="s">
        <v>58</v>
      </c>
      <c r="K777" s="1004" t="s">
        <v>1209</v>
      </c>
      <c r="L777" s="433"/>
      <c r="M777" s="201"/>
      <c r="N777" s="200"/>
    </row>
    <row r="778" spans="1:14" ht="15.6">
      <c r="A778" s="278"/>
      <c r="B778" s="57">
        <v>46297</v>
      </c>
      <c r="C778" s="57" t="s">
        <v>17</v>
      </c>
      <c r="D778" s="144" t="s">
        <v>1210</v>
      </c>
      <c r="E778" s="434" t="s">
        <v>1021</v>
      </c>
      <c r="F778" s="263"/>
      <c r="G778" s="263"/>
      <c r="H778" s="291" t="s">
        <v>136</v>
      </c>
      <c r="I778" s="319"/>
      <c r="J778" s="263" t="s">
        <v>58</v>
      </c>
      <c r="K778" s="1004" t="s">
        <v>1211</v>
      </c>
      <c r="L778" s="433"/>
      <c r="M778" s="201"/>
      <c r="N778" s="200"/>
    </row>
    <row r="779" spans="1:14" ht="15.6">
      <c r="A779" s="278"/>
      <c r="B779" s="57">
        <v>46297</v>
      </c>
      <c r="C779" s="57" t="s">
        <v>17</v>
      </c>
      <c r="D779" s="144" t="s">
        <v>1212</v>
      </c>
      <c r="E779" s="434" t="s">
        <v>1021</v>
      </c>
      <c r="F779" s="263"/>
      <c r="G779" s="263"/>
      <c r="H779" s="291" t="s">
        <v>136</v>
      </c>
      <c r="I779" s="319"/>
      <c r="J779" s="263" t="s">
        <v>58</v>
      </c>
      <c r="K779" s="1004" t="s">
        <v>1213</v>
      </c>
      <c r="L779" s="433"/>
      <c r="M779" s="201"/>
      <c r="N779" s="200"/>
    </row>
    <row r="780" spans="1:14" ht="15.6">
      <c r="A780" s="278"/>
      <c r="B780" s="57">
        <v>46297</v>
      </c>
      <c r="C780" s="57" t="s">
        <v>17</v>
      </c>
      <c r="D780" s="144" t="s">
        <v>1214</v>
      </c>
      <c r="E780" s="434" t="s">
        <v>1021</v>
      </c>
      <c r="F780" s="263"/>
      <c r="G780" s="263"/>
      <c r="H780" s="291" t="s">
        <v>136</v>
      </c>
      <c r="I780" s="319"/>
      <c r="J780" s="263" t="s">
        <v>58</v>
      </c>
      <c r="K780" s="1004" t="s">
        <v>1215</v>
      </c>
      <c r="L780" s="433"/>
      <c r="M780" s="201"/>
      <c r="N780" s="200"/>
    </row>
    <row r="781" spans="1:14" ht="15.6">
      <c r="A781" s="278"/>
      <c r="B781" s="57">
        <v>46297</v>
      </c>
      <c r="C781" s="57" t="s">
        <v>17</v>
      </c>
      <c r="D781" s="144" t="s">
        <v>1216</v>
      </c>
      <c r="E781" s="434" t="s">
        <v>1021</v>
      </c>
      <c r="F781" s="263"/>
      <c r="G781" s="263"/>
      <c r="H781" s="291" t="s">
        <v>136</v>
      </c>
      <c r="I781" s="319"/>
      <c r="J781" s="263" t="s">
        <v>58</v>
      </c>
      <c r="K781" s="1004" t="s">
        <v>1217</v>
      </c>
      <c r="L781" s="433"/>
      <c r="M781" s="201"/>
      <c r="N781" s="200"/>
    </row>
    <row r="782" spans="1:14" ht="15.6">
      <c r="A782" s="278"/>
      <c r="B782" s="57">
        <v>46297</v>
      </c>
      <c r="C782" s="57" t="s">
        <v>17</v>
      </c>
      <c r="D782" s="144" t="s">
        <v>1159</v>
      </c>
      <c r="E782" s="434" t="s">
        <v>1021</v>
      </c>
      <c r="F782" s="263"/>
      <c r="G782" s="263"/>
      <c r="H782" s="291" t="s">
        <v>136</v>
      </c>
      <c r="I782" s="319"/>
      <c r="J782" s="263" t="s">
        <v>58</v>
      </c>
      <c r="K782" s="1004" t="s">
        <v>1218</v>
      </c>
      <c r="L782" s="433"/>
      <c r="M782" s="201"/>
      <c r="N782" s="200"/>
    </row>
    <row r="783" spans="1:14" ht="15.6">
      <c r="A783" s="278"/>
      <c r="B783" s="57">
        <v>46297</v>
      </c>
      <c r="C783" s="57" t="s">
        <v>17</v>
      </c>
      <c r="D783" s="144" t="s">
        <v>1219</v>
      </c>
      <c r="E783" s="434" t="s">
        <v>1021</v>
      </c>
      <c r="F783" s="263"/>
      <c r="G783" s="263"/>
      <c r="H783" s="291" t="s">
        <v>136</v>
      </c>
      <c r="I783" s="319"/>
      <c r="J783" s="263" t="s">
        <v>58</v>
      </c>
      <c r="K783" s="1004" t="s">
        <v>1220</v>
      </c>
      <c r="L783" s="433"/>
      <c r="M783" s="201"/>
      <c r="N783" s="200"/>
    </row>
    <row r="784" spans="1:14" ht="15.6">
      <c r="A784" s="278"/>
      <c r="B784" s="57">
        <v>46297</v>
      </c>
      <c r="C784" s="57" t="s">
        <v>17</v>
      </c>
      <c r="D784" s="144" t="s">
        <v>1221</v>
      </c>
      <c r="E784" s="434" t="s">
        <v>1021</v>
      </c>
      <c r="F784" s="263"/>
      <c r="G784" s="263"/>
      <c r="H784" s="291" t="s">
        <v>136</v>
      </c>
      <c r="I784" s="319"/>
      <c r="J784" s="263" t="s">
        <v>58</v>
      </c>
      <c r="K784" s="1004" t="s">
        <v>1222</v>
      </c>
      <c r="L784" s="433"/>
      <c r="M784" s="201"/>
      <c r="N784" s="200"/>
    </row>
    <row r="785" spans="1:14" ht="16.8">
      <c r="A785" s="278"/>
      <c r="B785" s="57">
        <v>46297</v>
      </c>
      <c r="C785" s="57" t="s">
        <v>17</v>
      </c>
      <c r="D785" s="418" t="s">
        <v>1223</v>
      </c>
      <c r="E785" s="434" t="s">
        <v>1021</v>
      </c>
      <c r="F785" s="263"/>
      <c r="G785" s="263"/>
      <c r="H785" s="291" t="s">
        <v>136</v>
      </c>
      <c r="I785" s="319"/>
      <c r="J785" s="263" t="s">
        <v>58</v>
      </c>
      <c r="K785" s="983" t="s">
        <v>1224</v>
      </c>
      <c r="L785" s="433"/>
      <c r="M785" s="201"/>
      <c r="N785" s="200"/>
    </row>
    <row r="786" spans="1:14" ht="15.6">
      <c r="A786" s="278"/>
      <c r="B786" s="57">
        <v>46297</v>
      </c>
      <c r="C786" s="57" t="s">
        <v>17</v>
      </c>
      <c r="D786" s="144" t="s">
        <v>1225</v>
      </c>
      <c r="E786" s="434" t="s">
        <v>1021</v>
      </c>
      <c r="F786" s="263"/>
      <c r="G786" s="263"/>
      <c r="H786" s="291" t="s">
        <v>136</v>
      </c>
      <c r="I786" s="319"/>
      <c r="J786" s="263" t="s">
        <v>58</v>
      </c>
      <c r="K786" s="1004" t="s">
        <v>1226</v>
      </c>
      <c r="M786" s="201"/>
      <c r="N786" s="200"/>
    </row>
    <row r="787" spans="1:14" ht="15.6">
      <c r="A787" s="278"/>
      <c r="B787" s="57">
        <v>46297</v>
      </c>
      <c r="C787" s="57" t="s">
        <v>17</v>
      </c>
      <c r="D787" s="144" t="s">
        <v>1227</v>
      </c>
      <c r="E787" s="434" t="s">
        <v>1021</v>
      </c>
      <c r="F787" s="263"/>
      <c r="G787" s="263"/>
      <c r="H787" s="291" t="s">
        <v>136</v>
      </c>
      <c r="I787" s="319"/>
      <c r="J787" s="263" t="s">
        <v>58</v>
      </c>
      <c r="K787" s="1004" t="s">
        <v>1228</v>
      </c>
      <c r="M787" s="201"/>
      <c r="N787" s="200"/>
    </row>
    <row r="788" spans="1:14">
      <c r="A788" s="278"/>
      <c r="B788" s="57">
        <v>46297</v>
      </c>
      <c r="C788" s="57" t="s">
        <v>17</v>
      </c>
      <c r="D788" s="144" t="s">
        <v>1229</v>
      </c>
      <c r="E788" s="434" t="s">
        <v>1021</v>
      </c>
      <c r="F788" s="263"/>
      <c r="G788" s="263"/>
      <c r="H788" s="291" t="s">
        <v>136</v>
      </c>
      <c r="I788" s="276"/>
      <c r="J788" s="263" t="s">
        <v>58</v>
      </c>
      <c r="K788" s="1004" t="s">
        <v>1230</v>
      </c>
      <c r="M788" s="201"/>
      <c r="N788" s="200"/>
    </row>
    <row r="789" spans="1:14">
      <c r="A789" s="278"/>
      <c r="B789" s="57">
        <v>46297</v>
      </c>
      <c r="C789" s="57" t="s">
        <v>17</v>
      </c>
      <c r="D789" s="144" t="s">
        <v>1231</v>
      </c>
      <c r="E789" s="434" t="s">
        <v>1021</v>
      </c>
      <c r="F789" s="263"/>
      <c r="G789" s="263"/>
      <c r="H789" s="291" t="s">
        <v>136</v>
      </c>
      <c r="I789" s="276"/>
      <c r="J789" s="263" t="s">
        <v>180</v>
      </c>
      <c r="K789" s="1004" t="s">
        <v>1232</v>
      </c>
      <c r="M789" s="201"/>
      <c r="N789" s="200"/>
    </row>
    <row r="790" spans="1:14">
      <c r="A790" s="278"/>
      <c r="B790" s="57">
        <v>46297</v>
      </c>
      <c r="C790" s="57" t="s">
        <v>17</v>
      </c>
      <c r="D790" s="144" t="s">
        <v>1233</v>
      </c>
      <c r="E790" s="434" t="s">
        <v>1021</v>
      </c>
      <c r="F790" s="263"/>
      <c r="G790" s="263"/>
      <c r="H790" s="291" t="s">
        <v>136</v>
      </c>
      <c r="I790" s="276"/>
      <c r="J790" s="263" t="s">
        <v>195</v>
      </c>
      <c r="K790" s="987" t="s">
        <v>1234</v>
      </c>
      <c r="M790" s="201"/>
      <c r="N790" s="200"/>
    </row>
    <row r="791" spans="1:14" ht="16.8">
      <c r="A791" s="278"/>
      <c r="B791" s="57">
        <v>46297</v>
      </c>
      <c r="C791" s="57" t="s">
        <v>17</v>
      </c>
      <c r="D791" s="411" t="s">
        <v>1235</v>
      </c>
      <c r="E791" s="434" t="s">
        <v>1021</v>
      </c>
      <c r="F791" s="263"/>
      <c r="G791" s="263"/>
      <c r="H791" s="291" t="s">
        <v>136</v>
      </c>
      <c r="I791" s="276"/>
      <c r="J791" s="263" t="s">
        <v>58</v>
      </c>
      <c r="K791" s="1006" t="s">
        <v>1236</v>
      </c>
      <c r="M791" s="201"/>
      <c r="N791" s="200"/>
    </row>
    <row r="792" spans="1:14">
      <c r="A792" s="278"/>
      <c r="B792" s="57">
        <v>46297</v>
      </c>
      <c r="C792" s="57" t="s">
        <v>17</v>
      </c>
      <c r="D792" s="144" t="s">
        <v>1237</v>
      </c>
      <c r="E792" s="434" t="s">
        <v>1021</v>
      </c>
      <c r="F792" s="263"/>
      <c r="G792" s="263"/>
      <c r="H792" s="291" t="s">
        <v>136</v>
      </c>
      <c r="I792" s="276"/>
      <c r="J792" s="291" t="s">
        <v>195</v>
      </c>
      <c r="K792" s="1004" t="s">
        <v>1238</v>
      </c>
      <c r="M792" s="201"/>
      <c r="N792" s="200"/>
    </row>
    <row r="793" spans="1:14">
      <c r="A793" s="278"/>
      <c r="B793" s="57">
        <v>46297</v>
      </c>
      <c r="C793" s="57" t="s">
        <v>17</v>
      </c>
      <c r="D793" s="144" t="s">
        <v>1239</v>
      </c>
      <c r="E793" s="434" t="s">
        <v>1021</v>
      </c>
      <c r="F793" s="263"/>
      <c r="G793" s="263"/>
      <c r="H793" s="291" t="s">
        <v>136</v>
      </c>
      <c r="I793" s="276"/>
      <c r="J793" s="263" t="s">
        <v>195</v>
      </c>
      <c r="K793" s="1004" t="s">
        <v>1240</v>
      </c>
      <c r="M793" s="201"/>
      <c r="N793" s="200"/>
    </row>
    <row r="794" spans="1:14" ht="16.8">
      <c r="A794" s="278"/>
      <c r="B794" s="57">
        <v>46297</v>
      </c>
      <c r="C794" s="57" t="s">
        <v>17</v>
      </c>
      <c r="D794" s="144" t="s">
        <v>1241</v>
      </c>
      <c r="E794" s="434" t="s">
        <v>1021</v>
      </c>
      <c r="F794" s="263"/>
      <c r="G794" s="263"/>
      <c r="H794" s="291" t="s">
        <v>136</v>
      </c>
      <c r="I794" s="276"/>
      <c r="J794" s="263" t="s">
        <v>58</v>
      </c>
      <c r="K794" s="983" t="s">
        <v>1242</v>
      </c>
      <c r="M794" s="201"/>
      <c r="N794" s="200"/>
    </row>
    <row r="795" spans="1:14">
      <c r="A795" s="278"/>
      <c r="B795" s="57">
        <v>46297</v>
      </c>
      <c r="C795" s="57" t="s">
        <v>17</v>
      </c>
      <c r="D795" s="144" t="s">
        <v>1243</v>
      </c>
      <c r="E795" s="434" t="s">
        <v>1021</v>
      </c>
      <c r="F795" s="263"/>
      <c r="G795" s="263"/>
      <c r="H795" s="291" t="s">
        <v>136</v>
      </c>
      <c r="I795" s="276"/>
      <c r="J795" s="263" t="s">
        <v>58</v>
      </c>
      <c r="K795" s="1004" t="s">
        <v>1244</v>
      </c>
      <c r="M795" s="201"/>
      <c r="N795" s="200"/>
    </row>
    <row r="796" spans="1:14">
      <c r="A796" s="278"/>
      <c r="B796" s="57">
        <v>46297</v>
      </c>
      <c r="C796" s="57" t="s">
        <v>17</v>
      </c>
      <c r="D796" s="144" t="s">
        <v>1192</v>
      </c>
      <c r="E796" s="434" t="s">
        <v>1021</v>
      </c>
      <c r="F796" s="263"/>
      <c r="G796" s="263"/>
      <c r="H796" s="291" t="s">
        <v>136</v>
      </c>
      <c r="I796" s="276"/>
      <c r="J796" s="263" t="s">
        <v>58</v>
      </c>
      <c r="K796" s="1004" t="s">
        <v>1245</v>
      </c>
      <c r="M796" s="201"/>
      <c r="N796" s="200"/>
    </row>
    <row r="797" spans="1:14" ht="16.8">
      <c r="A797" s="278"/>
      <c r="B797" s="57">
        <v>46297</v>
      </c>
      <c r="C797" s="57" t="s">
        <v>17</v>
      </c>
      <c r="D797" s="144" t="s">
        <v>1246</v>
      </c>
      <c r="E797" s="434" t="s">
        <v>1021</v>
      </c>
      <c r="F797" s="263"/>
      <c r="G797" s="263"/>
      <c r="H797" s="291" t="s">
        <v>136</v>
      </c>
      <c r="I797" s="276"/>
      <c r="J797" s="263" t="s">
        <v>58</v>
      </c>
      <c r="K797" s="983" t="s">
        <v>1247</v>
      </c>
      <c r="M797" s="201"/>
      <c r="N797" s="200"/>
    </row>
    <row r="798" spans="1:14">
      <c r="A798" s="278"/>
      <c r="B798" s="57">
        <v>46297</v>
      </c>
      <c r="C798" s="57" t="s">
        <v>17</v>
      </c>
      <c r="D798" s="144" t="s">
        <v>1248</v>
      </c>
      <c r="E798" s="434" t="s">
        <v>1021</v>
      </c>
      <c r="F798" s="263"/>
      <c r="G798" s="263"/>
      <c r="H798" s="291" t="s">
        <v>136</v>
      </c>
      <c r="I798" s="276"/>
      <c r="J798" s="263" t="s">
        <v>58</v>
      </c>
      <c r="K798" s="1004" t="s">
        <v>1249</v>
      </c>
      <c r="M798" s="201"/>
      <c r="N798" s="200"/>
    </row>
    <row r="799" spans="1:14">
      <c r="A799" s="278"/>
      <c r="B799" s="57">
        <v>46297</v>
      </c>
      <c r="C799" s="57" t="s">
        <v>17</v>
      </c>
      <c r="D799" s="144" t="s">
        <v>1250</v>
      </c>
      <c r="E799" s="434" t="s">
        <v>1021</v>
      </c>
      <c r="F799" s="263"/>
      <c r="G799" s="263"/>
      <c r="H799" s="291" t="s">
        <v>136</v>
      </c>
      <c r="I799" s="276"/>
      <c r="J799" s="263" t="s">
        <v>58</v>
      </c>
      <c r="K799" s="1004" t="s">
        <v>1251</v>
      </c>
      <c r="L799" s="324"/>
      <c r="M799" s="201"/>
      <c r="N799" s="200"/>
    </row>
    <row r="800" spans="1:14">
      <c r="A800" s="278"/>
      <c r="B800" s="57">
        <v>46297</v>
      </c>
      <c r="C800" s="57" t="s">
        <v>17</v>
      </c>
      <c r="D800" s="144" t="s">
        <v>1252</v>
      </c>
      <c r="E800" s="434" t="s">
        <v>1021</v>
      </c>
      <c r="F800" s="263"/>
      <c r="G800" s="263"/>
      <c r="H800" s="291" t="s">
        <v>136</v>
      </c>
      <c r="I800" s="276"/>
      <c r="J800" s="263" t="s">
        <v>58</v>
      </c>
      <c r="K800" s="1004" t="s">
        <v>1253</v>
      </c>
      <c r="L800" s="324"/>
      <c r="M800" s="201"/>
      <c r="N800" s="200"/>
    </row>
    <row r="801" spans="1:14">
      <c r="A801" s="278"/>
      <c r="B801" s="57">
        <v>46297</v>
      </c>
      <c r="C801" s="57" t="s">
        <v>17</v>
      </c>
      <c r="D801" s="144" t="s">
        <v>1254</v>
      </c>
      <c r="E801" s="434" t="s">
        <v>1021</v>
      </c>
      <c r="F801" s="263"/>
      <c r="G801" s="263"/>
      <c r="H801" s="291" t="s">
        <v>136</v>
      </c>
      <c r="I801" s="276"/>
      <c r="J801" s="263" t="s">
        <v>58</v>
      </c>
      <c r="K801" s="1004" t="s">
        <v>1255</v>
      </c>
      <c r="L801" s="324"/>
      <c r="M801" s="201"/>
      <c r="N801" s="200"/>
    </row>
    <row r="802" spans="1:14">
      <c r="A802" s="278"/>
      <c r="B802" s="57">
        <v>46297</v>
      </c>
      <c r="C802" s="57" t="s">
        <v>17</v>
      </c>
      <c r="D802" s="144" t="s">
        <v>1256</v>
      </c>
      <c r="E802" s="434" t="s">
        <v>1021</v>
      </c>
      <c r="F802" s="264"/>
      <c r="G802" s="264"/>
      <c r="H802" s="291" t="s">
        <v>136</v>
      </c>
      <c r="I802" s="276"/>
      <c r="J802" s="263" t="s">
        <v>58</v>
      </c>
      <c r="K802" s="1004" t="s">
        <v>1257</v>
      </c>
      <c r="L802" s="323"/>
      <c r="M802" s="201"/>
      <c r="N802" s="200"/>
    </row>
    <row r="803" spans="1:14">
      <c r="A803" s="278"/>
      <c r="B803" s="57">
        <v>46297</v>
      </c>
      <c r="C803" s="57" t="s">
        <v>17</v>
      </c>
      <c r="D803" s="144" t="s">
        <v>1258</v>
      </c>
      <c r="E803" s="434" t="s">
        <v>1259</v>
      </c>
      <c r="F803" s="205"/>
      <c r="G803" s="205"/>
      <c r="H803" s="291" t="s">
        <v>136</v>
      </c>
      <c r="I803" s="205"/>
      <c r="J803" s="263" t="s">
        <v>58</v>
      </c>
      <c r="K803" s="1004" t="s">
        <v>1260</v>
      </c>
      <c r="L803" s="323"/>
      <c r="M803" s="201"/>
      <c r="N803" s="200"/>
    </row>
    <row r="804" spans="1:14" ht="15.6">
      <c r="A804" s="278"/>
      <c r="B804" s="57">
        <v>46297</v>
      </c>
      <c r="C804" s="57" t="s">
        <v>17</v>
      </c>
      <c r="D804" s="437" t="s">
        <v>1261</v>
      </c>
      <c r="E804" s="432" t="s">
        <v>1021</v>
      </c>
      <c r="F804" s="438"/>
      <c r="G804" s="438"/>
      <c r="H804" s="291" t="s">
        <v>136</v>
      </c>
      <c r="I804" s="439"/>
      <c r="J804" s="291" t="s">
        <v>58</v>
      </c>
      <c r="K804" s="1004" t="s">
        <v>1262</v>
      </c>
      <c r="L804" s="323"/>
      <c r="M804" s="201"/>
      <c r="N804" s="200"/>
    </row>
    <row r="805" spans="1:14" ht="15.6">
      <c r="A805" s="278"/>
      <c r="B805" s="57">
        <v>46297</v>
      </c>
      <c r="C805" s="57" t="s">
        <v>17</v>
      </c>
      <c r="D805" s="436" t="s">
        <v>1263</v>
      </c>
      <c r="E805" s="434" t="s">
        <v>1021</v>
      </c>
      <c r="F805" s="264"/>
      <c r="G805" s="264"/>
      <c r="H805" s="291" t="s">
        <v>136</v>
      </c>
      <c r="I805" s="276"/>
      <c r="J805" s="263" t="s">
        <v>58</v>
      </c>
      <c r="K805" s="1004" t="s">
        <v>1264</v>
      </c>
      <c r="L805" s="323"/>
      <c r="M805" s="201"/>
      <c r="N805" s="200"/>
    </row>
    <row r="806" spans="1:14" ht="15.6">
      <c r="A806" s="278"/>
      <c r="B806" s="57">
        <v>46297</v>
      </c>
      <c r="C806" s="57" t="s">
        <v>17</v>
      </c>
      <c r="D806" s="436" t="s">
        <v>1265</v>
      </c>
      <c r="E806" s="434" t="s">
        <v>1021</v>
      </c>
      <c r="F806" s="264"/>
      <c r="G806" s="264"/>
      <c r="H806" s="291" t="s">
        <v>136</v>
      </c>
      <c r="I806" s="276"/>
      <c r="J806" s="263" t="s">
        <v>41</v>
      </c>
      <c r="K806" s="1006" t="s">
        <v>1266</v>
      </c>
      <c r="L806" s="323"/>
      <c r="M806" s="201"/>
      <c r="N806" s="200"/>
    </row>
    <row r="807" spans="1:14" ht="15.6">
      <c r="A807" s="278"/>
      <c r="B807" s="57">
        <v>46297</v>
      </c>
      <c r="C807" s="57" t="s">
        <v>17</v>
      </c>
      <c r="D807" s="436" t="s">
        <v>1267</v>
      </c>
      <c r="E807" s="434" t="s">
        <v>1021</v>
      </c>
      <c r="F807" s="264"/>
      <c r="G807" s="264"/>
      <c r="H807" s="291" t="s">
        <v>136</v>
      </c>
      <c r="I807" s="276"/>
      <c r="J807" s="263" t="s">
        <v>195</v>
      </c>
      <c r="K807" s="1006" t="s">
        <v>1268</v>
      </c>
      <c r="L807" s="323"/>
      <c r="M807" s="201"/>
      <c r="N807" s="200"/>
    </row>
    <row r="808" spans="1:14" ht="15.6">
      <c r="A808" s="278"/>
      <c r="B808" s="57">
        <v>46297</v>
      </c>
      <c r="C808" s="57" t="s">
        <v>17</v>
      </c>
      <c r="D808" s="436" t="s">
        <v>1269</v>
      </c>
      <c r="E808" s="434" t="s">
        <v>1021</v>
      </c>
      <c r="F808" s="264"/>
      <c r="G808" s="264"/>
      <c r="H808" s="291" t="s">
        <v>136</v>
      </c>
      <c r="I808" s="276"/>
      <c r="J808" s="263" t="s">
        <v>195</v>
      </c>
      <c r="K808" s="1006" t="s">
        <v>1270</v>
      </c>
      <c r="L808" s="323"/>
      <c r="M808" s="201"/>
      <c r="N808" s="200"/>
    </row>
    <row r="809" spans="1:14" ht="15.6">
      <c r="A809" s="278"/>
      <c r="B809" s="57">
        <v>46297</v>
      </c>
      <c r="C809" s="57" t="s">
        <v>17</v>
      </c>
      <c r="D809" s="436" t="s">
        <v>1271</v>
      </c>
      <c r="E809" s="434" t="s">
        <v>1021</v>
      </c>
      <c r="F809" s="263"/>
      <c r="G809" s="263"/>
      <c r="H809" s="291" t="s">
        <v>136</v>
      </c>
      <c r="I809" s="276"/>
      <c r="J809" s="263" t="s">
        <v>195</v>
      </c>
      <c r="K809" s="1007" t="s">
        <v>1272</v>
      </c>
      <c r="L809" s="323"/>
      <c r="M809" s="201"/>
      <c r="N809" s="200"/>
    </row>
    <row r="810" spans="1:14" ht="15.6">
      <c r="A810" s="278"/>
      <c r="B810" s="57">
        <v>46297</v>
      </c>
      <c r="C810" s="57" t="s">
        <v>17</v>
      </c>
      <c r="D810" s="436" t="s">
        <v>1033</v>
      </c>
      <c r="E810" s="434" t="s">
        <v>1021</v>
      </c>
      <c r="F810" s="263"/>
      <c r="G810" s="263"/>
      <c r="H810" s="291" t="s">
        <v>136</v>
      </c>
      <c r="I810" s="276"/>
      <c r="J810" s="263" t="s">
        <v>195</v>
      </c>
      <c r="K810" s="1006" t="s">
        <v>1034</v>
      </c>
      <c r="L810" s="323"/>
      <c r="M810" s="201"/>
      <c r="N810" s="200"/>
    </row>
    <row r="811" spans="1:14" ht="15.6">
      <c r="A811" s="278"/>
      <c r="B811" s="57">
        <v>46297</v>
      </c>
      <c r="C811" s="57" t="s">
        <v>17</v>
      </c>
      <c r="D811" s="436" t="s">
        <v>1273</v>
      </c>
      <c r="E811" s="434" t="s">
        <v>1021</v>
      </c>
      <c r="F811" s="403"/>
      <c r="G811" s="403"/>
      <c r="H811" s="291" t="s">
        <v>136</v>
      </c>
      <c r="I811" s="276"/>
      <c r="J811" s="263" t="s">
        <v>195</v>
      </c>
      <c r="K811" s="1006" t="s">
        <v>1274</v>
      </c>
      <c r="L811" s="323"/>
      <c r="M811" s="201"/>
      <c r="N811" s="200"/>
    </row>
    <row r="812" spans="1:14" ht="15.6">
      <c r="A812" s="278"/>
      <c r="B812" s="57">
        <v>46297</v>
      </c>
      <c r="C812" s="57" t="s">
        <v>17</v>
      </c>
      <c r="D812" s="436" t="s">
        <v>1275</v>
      </c>
      <c r="E812" s="434" t="s">
        <v>1021</v>
      </c>
      <c r="F812" s="403"/>
      <c r="G812" s="403"/>
      <c r="H812" s="291" t="s">
        <v>136</v>
      </c>
      <c r="I812" s="276"/>
      <c r="J812" s="263" t="s">
        <v>195</v>
      </c>
      <c r="K812" s="1006" t="s">
        <v>1276</v>
      </c>
      <c r="L812" s="323"/>
      <c r="M812" s="201"/>
      <c r="N812" s="200"/>
    </row>
    <row r="813" spans="1:14" ht="15.6">
      <c r="A813" s="278"/>
      <c r="B813" s="57">
        <v>46297</v>
      </c>
      <c r="C813" s="57" t="s">
        <v>17</v>
      </c>
      <c r="D813" s="436" t="s">
        <v>1277</v>
      </c>
      <c r="E813" s="434" t="s">
        <v>1021</v>
      </c>
      <c r="F813" s="403"/>
      <c r="G813" s="403"/>
      <c r="H813" s="291" t="s">
        <v>136</v>
      </c>
      <c r="I813" s="276"/>
      <c r="J813" s="263" t="s">
        <v>195</v>
      </c>
      <c r="K813" s="1006" t="s">
        <v>1278</v>
      </c>
      <c r="L813" s="323"/>
      <c r="M813" s="201"/>
      <c r="N813" s="200"/>
    </row>
    <row r="814" spans="1:14" ht="15.6">
      <c r="A814" s="278"/>
      <c r="B814" s="57">
        <v>46297</v>
      </c>
      <c r="C814" s="57" t="s">
        <v>17</v>
      </c>
      <c r="D814" s="436" t="s">
        <v>1279</v>
      </c>
      <c r="E814" s="434" t="s">
        <v>1021</v>
      </c>
      <c r="F814" s="403"/>
      <c r="G814" s="403"/>
      <c r="H814" s="291" t="s">
        <v>136</v>
      </c>
      <c r="I814" s="276"/>
      <c r="J814" s="263" t="s">
        <v>195</v>
      </c>
      <c r="K814" s="1006" t="s">
        <v>1280</v>
      </c>
      <c r="L814" s="323"/>
      <c r="M814" s="201"/>
      <c r="N814" s="200"/>
    </row>
    <row r="815" spans="1:14" ht="15.6">
      <c r="A815" s="278"/>
      <c r="B815" s="57">
        <v>46297</v>
      </c>
      <c r="C815" s="57" t="s">
        <v>17</v>
      </c>
      <c r="D815" s="436" t="s">
        <v>1281</v>
      </c>
      <c r="E815" s="434" t="s">
        <v>1021</v>
      </c>
      <c r="F815" s="403"/>
      <c r="G815" s="403"/>
      <c r="H815" s="291" t="s">
        <v>136</v>
      </c>
      <c r="I815" s="276"/>
      <c r="J815" s="263" t="s">
        <v>195</v>
      </c>
      <c r="K815" s="1006" t="s">
        <v>1282</v>
      </c>
      <c r="L815" s="323"/>
      <c r="M815" s="201"/>
      <c r="N815" s="200"/>
    </row>
    <row r="816" spans="1:14" ht="15.6">
      <c r="A816" s="278"/>
      <c r="B816" s="57">
        <v>46297</v>
      </c>
      <c r="C816" s="57" t="s">
        <v>17</v>
      </c>
      <c r="D816" s="436" t="s">
        <v>1235</v>
      </c>
      <c r="E816" s="434" t="s">
        <v>1021</v>
      </c>
      <c r="F816" s="403"/>
      <c r="G816" s="403"/>
      <c r="H816" s="291" t="s">
        <v>136</v>
      </c>
      <c r="I816" s="276"/>
      <c r="J816" s="263" t="s">
        <v>58</v>
      </c>
      <c r="K816" s="1006" t="s">
        <v>1283</v>
      </c>
      <c r="L816" s="323"/>
      <c r="M816" s="201"/>
      <c r="N816" s="200"/>
    </row>
    <row r="817" spans="1:14" ht="15.6">
      <c r="A817" s="278"/>
      <c r="B817" s="57">
        <v>46297</v>
      </c>
      <c r="C817" s="57" t="s">
        <v>17</v>
      </c>
      <c r="D817" s="436" t="s">
        <v>1284</v>
      </c>
      <c r="E817" s="434" t="s">
        <v>1021</v>
      </c>
      <c r="F817" s="403"/>
      <c r="G817" s="403"/>
      <c r="H817" s="291" t="s">
        <v>136</v>
      </c>
      <c r="I817" s="276"/>
      <c r="J817" s="263" t="s">
        <v>195</v>
      </c>
      <c r="K817" s="1006" t="s">
        <v>1285</v>
      </c>
      <c r="L817" s="323"/>
      <c r="M817" s="201"/>
      <c r="N817" s="200"/>
    </row>
    <row r="818" spans="1:14" ht="15.6">
      <c r="A818" s="278"/>
      <c r="B818" s="57">
        <v>46297</v>
      </c>
      <c r="C818" s="57" t="s">
        <v>17</v>
      </c>
      <c r="D818" s="436" t="s">
        <v>1286</v>
      </c>
      <c r="E818" s="434" t="s">
        <v>1021</v>
      </c>
      <c r="F818" s="403"/>
      <c r="G818" s="403"/>
      <c r="H818" s="291" t="s">
        <v>136</v>
      </c>
      <c r="I818" s="276"/>
      <c r="J818" s="263" t="s">
        <v>195</v>
      </c>
      <c r="K818" s="1006" t="s">
        <v>1287</v>
      </c>
      <c r="L818" s="323"/>
      <c r="M818" s="201"/>
      <c r="N818" s="200"/>
    </row>
    <row r="819" spans="1:14" ht="15.6">
      <c r="A819" s="278"/>
      <c r="B819" s="57">
        <v>46297</v>
      </c>
      <c r="C819" s="57" t="s">
        <v>17</v>
      </c>
      <c r="D819" s="436" t="s">
        <v>1288</v>
      </c>
      <c r="E819" s="434" t="s">
        <v>1021</v>
      </c>
      <c r="F819" s="403"/>
      <c r="G819" s="403"/>
      <c r="H819" s="291" t="s">
        <v>136</v>
      </c>
      <c r="I819" s="276"/>
      <c r="J819" s="263" t="s">
        <v>41</v>
      </c>
      <c r="K819" s="1006" t="s">
        <v>1289</v>
      </c>
      <c r="L819" s="323"/>
      <c r="M819" s="201"/>
      <c r="N819" s="200"/>
    </row>
    <row r="820" spans="1:14" ht="15.6">
      <c r="A820" s="278"/>
      <c r="B820" s="57">
        <v>46297</v>
      </c>
      <c r="C820" s="57" t="s">
        <v>17</v>
      </c>
      <c r="D820" s="436" t="s">
        <v>1290</v>
      </c>
      <c r="E820" s="434" t="s">
        <v>1021</v>
      </c>
      <c r="F820" s="275"/>
      <c r="G820" s="275"/>
      <c r="H820" s="291" t="s">
        <v>136</v>
      </c>
      <c r="I820" s="276"/>
      <c r="J820" s="263" t="s">
        <v>73</v>
      </c>
      <c r="K820" s="1006" t="s">
        <v>1291</v>
      </c>
      <c r="L820" s="323"/>
      <c r="M820" s="201"/>
      <c r="N820" s="200"/>
    </row>
    <row r="821" spans="1:14" s="202" customFormat="1" ht="15.6">
      <c r="A821" s="424"/>
      <c r="B821" s="57">
        <v>46297</v>
      </c>
      <c r="C821" s="57" t="s">
        <v>17</v>
      </c>
      <c r="D821" s="436" t="s">
        <v>1292</v>
      </c>
      <c r="E821" s="434" t="s">
        <v>1021</v>
      </c>
      <c r="F821" s="275"/>
      <c r="G821" s="275"/>
      <c r="H821" s="291" t="s">
        <v>136</v>
      </c>
      <c r="I821" s="276"/>
      <c r="J821" s="263" t="s">
        <v>195</v>
      </c>
      <c r="K821" s="1006" t="s">
        <v>1293</v>
      </c>
      <c r="L821" s="326"/>
      <c r="M821" s="263"/>
      <c r="N821" s="368"/>
    </row>
    <row r="822" spans="1:14" ht="15.6">
      <c r="A822" s="278"/>
      <c r="B822" s="57">
        <v>46297</v>
      </c>
      <c r="C822" s="57" t="s">
        <v>11</v>
      </c>
      <c r="D822" s="1008" t="s">
        <v>1294</v>
      </c>
      <c r="E822" s="69" t="s">
        <v>1295</v>
      </c>
      <c r="F822" s="263"/>
      <c r="G822" s="263" t="s">
        <v>136</v>
      </c>
      <c r="H822" s="264"/>
      <c r="I822" s="319"/>
      <c r="J822" s="264" t="s">
        <v>195</v>
      </c>
      <c r="K822" s="300"/>
      <c r="L822" s="264"/>
      <c r="M822" s="201"/>
      <c r="N822" s="200"/>
    </row>
    <row r="823" spans="1:14" ht="15.6">
      <c r="A823" s="278"/>
      <c r="B823" s="57">
        <v>46297</v>
      </c>
      <c r="C823" s="57" t="s">
        <v>11</v>
      </c>
      <c r="D823" s="986" t="s">
        <v>1296</v>
      </c>
      <c r="E823" s="69" t="s">
        <v>1295</v>
      </c>
      <c r="F823" s="263"/>
      <c r="G823" s="263" t="s">
        <v>136</v>
      </c>
      <c r="H823" s="264"/>
      <c r="I823" s="319"/>
      <c r="J823" s="264" t="s">
        <v>195</v>
      </c>
      <c r="K823" s="300"/>
      <c r="L823" s="264" t="s">
        <v>1297</v>
      </c>
      <c r="M823" s="201"/>
      <c r="N823" s="200"/>
    </row>
    <row r="824" spans="1:14" ht="15.6">
      <c r="A824" s="278"/>
      <c r="B824" s="57">
        <v>46297</v>
      </c>
      <c r="C824" s="57" t="s">
        <v>17</v>
      </c>
      <c r="D824" s="300" t="s">
        <v>1298</v>
      </c>
      <c r="E824" s="69" t="s">
        <v>1295</v>
      </c>
      <c r="F824" s="263"/>
      <c r="G824" s="263" t="s">
        <v>136</v>
      </c>
      <c r="H824" s="264"/>
      <c r="I824" s="319"/>
      <c r="J824" s="264" t="s">
        <v>41</v>
      </c>
      <c r="K824" s="986" t="s">
        <v>1299</v>
      </c>
      <c r="L824" s="264"/>
      <c r="M824" s="201"/>
      <c r="N824" s="200"/>
    </row>
    <row r="825" spans="1:14" ht="15.6">
      <c r="A825" s="278"/>
      <c r="B825" s="57">
        <v>46297</v>
      </c>
      <c r="C825" s="57" t="s">
        <v>11</v>
      </c>
      <c r="D825" s="986" t="s">
        <v>1300</v>
      </c>
      <c r="E825" s="69" t="s">
        <v>1295</v>
      </c>
      <c r="F825" s="263"/>
      <c r="G825" s="263" t="s">
        <v>136</v>
      </c>
      <c r="H825" s="264"/>
      <c r="I825" s="319"/>
      <c r="J825" s="264" t="s">
        <v>30</v>
      </c>
      <c r="K825" s="300"/>
      <c r="L825" s="264"/>
      <c r="M825" s="201"/>
      <c r="N825" s="200"/>
    </row>
    <row r="826" spans="1:14" ht="15.6">
      <c r="A826" s="278"/>
      <c r="B826" s="57">
        <v>46297</v>
      </c>
      <c r="C826" s="57" t="s">
        <v>17</v>
      </c>
      <c r="D826" s="300" t="s">
        <v>1301</v>
      </c>
      <c r="E826" s="116" t="s">
        <v>1295</v>
      </c>
      <c r="F826" s="263"/>
      <c r="G826" s="263" t="s">
        <v>136</v>
      </c>
      <c r="H826" s="264"/>
      <c r="I826" s="319" t="s">
        <v>141</v>
      </c>
      <c r="J826" s="264" t="s">
        <v>30</v>
      </c>
      <c r="K826" s="986" t="s">
        <v>1302</v>
      </c>
      <c r="L826" s="264"/>
      <c r="M826" s="201"/>
      <c r="N826" s="200"/>
    </row>
    <row r="827" spans="1:14" ht="15.6">
      <c r="A827" s="278"/>
      <c r="B827" s="57">
        <v>46297</v>
      </c>
      <c r="C827" s="57" t="s">
        <v>17</v>
      </c>
      <c r="D827" s="300" t="s">
        <v>1301</v>
      </c>
      <c r="E827" s="116" t="s">
        <v>1295</v>
      </c>
      <c r="F827" s="263"/>
      <c r="G827" s="263" t="s">
        <v>136</v>
      </c>
      <c r="H827" s="264"/>
      <c r="I827" s="319" t="s">
        <v>141</v>
      </c>
      <c r="J827" s="264" t="s">
        <v>30</v>
      </c>
      <c r="K827" s="986" t="s">
        <v>1302</v>
      </c>
      <c r="L827" s="264"/>
      <c r="M827" s="201"/>
      <c r="N827" s="200"/>
    </row>
    <row r="828" spans="1:14" ht="15.6">
      <c r="A828" s="278"/>
      <c r="B828" s="57">
        <v>46297</v>
      </c>
      <c r="C828" s="57" t="s">
        <v>17</v>
      </c>
      <c r="D828" s="300" t="s">
        <v>1303</v>
      </c>
      <c r="E828" s="69" t="s">
        <v>1295</v>
      </c>
      <c r="F828" s="263"/>
      <c r="G828" s="263" t="s">
        <v>136</v>
      </c>
      <c r="H828" s="264"/>
      <c r="I828" s="319"/>
      <c r="J828" s="264" t="s">
        <v>41</v>
      </c>
      <c r="K828" s="986" t="s">
        <v>1304</v>
      </c>
      <c r="L828" s="264"/>
      <c r="M828" s="201"/>
      <c r="N828" s="200"/>
    </row>
    <row r="829" spans="1:14" ht="15.6">
      <c r="A829" s="278"/>
      <c r="B829" s="57">
        <v>46297</v>
      </c>
      <c r="C829" s="57" t="s">
        <v>17</v>
      </c>
      <c r="D829" s="300" t="s">
        <v>1305</v>
      </c>
      <c r="E829" s="69" t="s">
        <v>1295</v>
      </c>
      <c r="F829" s="263"/>
      <c r="G829" s="263" t="s">
        <v>136</v>
      </c>
      <c r="H829" s="264"/>
      <c r="I829" s="319"/>
      <c r="J829" s="264" t="s">
        <v>41</v>
      </c>
      <c r="K829" s="986" t="s">
        <v>1306</v>
      </c>
      <c r="L829" s="264"/>
      <c r="M829" s="201"/>
      <c r="N829" s="200"/>
    </row>
    <row r="830" spans="1:14" ht="15.6">
      <c r="A830" s="278"/>
      <c r="B830" s="57">
        <v>46297</v>
      </c>
      <c r="C830" s="57" t="s">
        <v>11</v>
      </c>
      <c r="D830" s="986" t="s">
        <v>1307</v>
      </c>
      <c r="E830" s="69" t="s">
        <v>1295</v>
      </c>
      <c r="F830" s="263"/>
      <c r="G830" s="263" t="s">
        <v>136</v>
      </c>
      <c r="H830" s="264"/>
      <c r="I830" s="319"/>
      <c r="J830" s="264" t="s">
        <v>195</v>
      </c>
      <c r="K830" s="300"/>
      <c r="L830" s="264"/>
      <c r="M830" s="201"/>
      <c r="N830" s="200"/>
    </row>
    <row r="831" spans="1:14" ht="15.6">
      <c r="A831" s="278"/>
      <c r="B831" s="57">
        <v>46297</v>
      </c>
      <c r="C831" s="57" t="s">
        <v>17</v>
      </c>
      <c r="D831" s="441" t="s">
        <v>1308</v>
      </c>
      <c r="E831" s="69" t="s">
        <v>1295</v>
      </c>
      <c r="F831" s="263"/>
      <c r="G831" s="263" t="s">
        <v>136</v>
      </c>
      <c r="H831" s="264"/>
      <c r="I831" s="319" t="s">
        <v>141</v>
      </c>
      <c r="J831" s="264" t="s">
        <v>30</v>
      </c>
      <c r="K831" s="976" t="s">
        <v>1309</v>
      </c>
      <c r="L831" s="441"/>
      <c r="M831" s="201"/>
      <c r="N831" s="200"/>
    </row>
    <row r="832" spans="1:14" ht="15.6">
      <c r="A832" s="278"/>
      <c r="B832" s="57">
        <v>46297</v>
      </c>
      <c r="C832" s="57" t="s">
        <v>17</v>
      </c>
      <c r="D832" s="441" t="s">
        <v>1308</v>
      </c>
      <c r="E832" s="69" t="s">
        <v>1295</v>
      </c>
      <c r="F832" s="263"/>
      <c r="G832" s="263" t="s">
        <v>136</v>
      </c>
      <c r="H832" s="264"/>
      <c r="I832" s="319" t="s">
        <v>141</v>
      </c>
      <c r="J832" s="264" t="s">
        <v>30</v>
      </c>
      <c r="K832" s="976" t="s">
        <v>1309</v>
      </c>
      <c r="L832" s="441"/>
      <c r="M832" s="201"/>
      <c r="N832" s="200"/>
    </row>
    <row r="833" spans="1:14" ht="15.6">
      <c r="A833" s="278"/>
      <c r="B833" s="57">
        <v>46297</v>
      </c>
      <c r="C833" s="57" t="s">
        <v>17</v>
      </c>
      <c r="D833" s="441" t="s">
        <v>1308</v>
      </c>
      <c r="E833" s="69" t="s">
        <v>1295</v>
      </c>
      <c r="F833" s="263"/>
      <c r="G833" s="263" t="s">
        <v>136</v>
      </c>
      <c r="H833" s="264"/>
      <c r="I833" s="319"/>
      <c r="J833" s="264" t="s">
        <v>195</v>
      </c>
      <c r="K833" s="976" t="s">
        <v>1310</v>
      </c>
      <c r="L833" s="441"/>
      <c r="M833" s="201"/>
      <c r="N833" s="200"/>
    </row>
    <row r="834" spans="1:14" ht="15.6">
      <c r="A834" s="278"/>
      <c r="B834" s="57">
        <v>46297</v>
      </c>
      <c r="C834" s="57" t="s">
        <v>17</v>
      </c>
      <c r="D834" s="441" t="s">
        <v>1311</v>
      </c>
      <c r="E834" s="69" t="s">
        <v>1295</v>
      </c>
      <c r="F834" s="263"/>
      <c r="G834" s="263" t="s">
        <v>136</v>
      </c>
      <c r="H834" s="264"/>
      <c r="I834" s="319"/>
      <c r="J834" s="264" t="s">
        <v>41</v>
      </c>
      <c r="K834" s="976" t="s">
        <v>1312</v>
      </c>
      <c r="L834" s="441"/>
      <c r="M834" s="201"/>
      <c r="N834" s="200"/>
    </row>
    <row r="835" spans="1:14" ht="15.6">
      <c r="A835" s="278"/>
      <c r="B835" s="57">
        <v>46297</v>
      </c>
      <c r="C835" s="57" t="s">
        <v>17</v>
      </c>
      <c r="D835" s="262" t="s">
        <v>1313</v>
      </c>
      <c r="E835" s="116" t="s">
        <v>1295</v>
      </c>
      <c r="F835" s="263"/>
      <c r="G835" s="263" t="s">
        <v>136</v>
      </c>
      <c r="H835" s="264"/>
      <c r="I835" s="319" t="s">
        <v>141</v>
      </c>
      <c r="J835" s="264" t="s">
        <v>30</v>
      </c>
      <c r="K835" s="976" t="s">
        <v>1314</v>
      </c>
      <c r="L835" s="262"/>
      <c r="M835" s="201"/>
      <c r="N835" s="200"/>
    </row>
    <row r="836" spans="1:14" ht="15.6">
      <c r="A836" s="278"/>
      <c r="B836" s="57">
        <v>46297</v>
      </c>
      <c r="C836" s="57" t="s">
        <v>17</v>
      </c>
      <c r="D836" s="262" t="s">
        <v>1313</v>
      </c>
      <c r="E836" s="116" t="s">
        <v>1295</v>
      </c>
      <c r="F836" s="263"/>
      <c r="G836" s="263" t="s">
        <v>136</v>
      </c>
      <c r="H836" s="264"/>
      <c r="I836" s="319" t="s">
        <v>141</v>
      </c>
      <c r="J836" s="264" t="s">
        <v>30</v>
      </c>
      <c r="K836" s="976" t="s">
        <v>1314</v>
      </c>
      <c r="L836" s="262"/>
      <c r="M836" s="201"/>
      <c r="N836" s="200"/>
    </row>
    <row r="837" spans="1:14" ht="15.6">
      <c r="A837" s="278"/>
      <c r="B837" s="57">
        <v>46297</v>
      </c>
      <c r="C837" s="57" t="s">
        <v>17</v>
      </c>
      <c r="D837" s="262" t="s">
        <v>1315</v>
      </c>
      <c r="E837" s="69" t="s">
        <v>1295</v>
      </c>
      <c r="F837" s="263"/>
      <c r="G837" s="263" t="s">
        <v>136</v>
      </c>
      <c r="H837" s="264"/>
      <c r="I837" s="319" t="s">
        <v>141</v>
      </c>
      <c r="J837" s="264" t="s">
        <v>30</v>
      </c>
      <c r="K837" s="976" t="s">
        <v>1316</v>
      </c>
      <c r="L837" s="262"/>
      <c r="M837" s="201"/>
      <c r="N837" s="200"/>
    </row>
    <row r="838" spans="1:14" ht="15.6">
      <c r="A838" s="278"/>
      <c r="B838" s="57">
        <v>46297</v>
      </c>
      <c r="C838" s="57" t="s">
        <v>17</v>
      </c>
      <c r="D838" s="262" t="s">
        <v>1315</v>
      </c>
      <c r="E838" s="69" t="s">
        <v>1295</v>
      </c>
      <c r="F838" s="263"/>
      <c r="G838" s="263" t="s">
        <v>136</v>
      </c>
      <c r="H838" s="264"/>
      <c r="I838" s="319" t="s">
        <v>141</v>
      </c>
      <c r="J838" s="264" t="s">
        <v>30</v>
      </c>
      <c r="K838" s="976" t="s">
        <v>1316</v>
      </c>
      <c r="L838" s="262"/>
      <c r="M838" s="201"/>
      <c r="N838" s="200"/>
    </row>
    <row r="839" spans="1:14" ht="15.6">
      <c r="A839" s="278"/>
      <c r="B839" s="57">
        <v>46297</v>
      </c>
      <c r="C839" s="57" t="s">
        <v>17</v>
      </c>
      <c r="D839" s="262" t="s">
        <v>1317</v>
      </c>
      <c r="E839" s="69" t="s">
        <v>1295</v>
      </c>
      <c r="F839" s="263"/>
      <c r="G839" s="263" t="s">
        <v>136</v>
      </c>
      <c r="H839" s="264"/>
      <c r="I839" s="319" t="s">
        <v>141</v>
      </c>
      <c r="J839" s="264" t="s">
        <v>30</v>
      </c>
      <c r="K839" s="976" t="s">
        <v>1318</v>
      </c>
      <c r="L839" s="262"/>
      <c r="M839" s="201"/>
      <c r="N839" s="200"/>
    </row>
    <row r="840" spans="1:14" ht="15.6">
      <c r="A840" s="278"/>
      <c r="B840" s="57">
        <v>46297</v>
      </c>
      <c r="C840" s="57" t="s">
        <v>17</v>
      </c>
      <c r="D840" s="262" t="s">
        <v>1317</v>
      </c>
      <c r="E840" s="69" t="s">
        <v>1295</v>
      </c>
      <c r="F840" s="263"/>
      <c r="G840" s="263" t="s">
        <v>136</v>
      </c>
      <c r="H840" s="264"/>
      <c r="I840" s="319" t="s">
        <v>141</v>
      </c>
      <c r="J840" s="264" t="s">
        <v>30</v>
      </c>
      <c r="K840" s="976" t="s">
        <v>1318</v>
      </c>
      <c r="L840" s="262"/>
      <c r="M840" s="201"/>
      <c r="N840" s="200"/>
    </row>
    <row r="841" spans="1:14" ht="15.6">
      <c r="A841" s="278"/>
      <c r="B841" s="57">
        <v>46297</v>
      </c>
      <c r="C841" s="57" t="s">
        <v>17</v>
      </c>
      <c r="D841" s="262" t="s">
        <v>1319</v>
      </c>
      <c r="E841" s="69" t="s">
        <v>1295</v>
      </c>
      <c r="F841" s="263"/>
      <c r="G841" s="263" t="s">
        <v>136</v>
      </c>
      <c r="H841" s="264"/>
      <c r="I841" s="319" t="s">
        <v>141</v>
      </c>
      <c r="J841" s="264" t="s">
        <v>30</v>
      </c>
      <c r="K841" s="976" t="s">
        <v>1320</v>
      </c>
      <c r="L841" s="262"/>
      <c r="M841" s="201"/>
      <c r="N841" s="200"/>
    </row>
    <row r="842" spans="1:14" ht="15.6">
      <c r="A842" s="278"/>
      <c r="B842" s="57">
        <v>46297</v>
      </c>
      <c r="C842" s="57" t="s">
        <v>17</v>
      </c>
      <c r="D842" s="262" t="s">
        <v>1319</v>
      </c>
      <c r="E842" s="69" t="s">
        <v>1295</v>
      </c>
      <c r="F842" s="263"/>
      <c r="G842" s="263" t="s">
        <v>136</v>
      </c>
      <c r="H842" s="264"/>
      <c r="I842" s="319" t="s">
        <v>141</v>
      </c>
      <c r="J842" s="264" t="s">
        <v>30</v>
      </c>
      <c r="K842" s="976" t="s">
        <v>1320</v>
      </c>
      <c r="L842" s="262"/>
      <c r="M842" s="201"/>
      <c r="N842" s="200"/>
    </row>
    <row r="843" spans="1:14" ht="15.6">
      <c r="A843" s="278"/>
      <c r="B843" s="57">
        <v>46297</v>
      </c>
      <c r="C843" s="57" t="s">
        <v>17</v>
      </c>
      <c r="D843" s="262" t="s">
        <v>1321</v>
      </c>
      <c r="E843" s="69" t="s">
        <v>1295</v>
      </c>
      <c r="F843" s="263"/>
      <c r="G843" s="263" t="s">
        <v>136</v>
      </c>
      <c r="H843" s="264"/>
      <c r="I843" s="319" t="s">
        <v>141</v>
      </c>
      <c r="J843" s="264" t="s">
        <v>30</v>
      </c>
      <c r="K843" s="976" t="s">
        <v>1322</v>
      </c>
      <c r="L843" s="262"/>
      <c r="M843" s="201"/>
      <c r="N843" s="200"/>
    </row>
    <row r="844" spans="1:14" ht="15.6">
      <c r="A844" s="278"/>
      <c r="B844" s="57">
        <v>46297</v>
      </c>
      <c r="C844" s="57" t="s">
        <v>17</v>
      </c>
      <c r="D844" s="262" t="s">
        <v>1321</v>
      </c>
      <c r="E844" s="69" t="s">
        <v>1295</v>
      </c>
      <c r="F844" s="263"/>
      <c r="G844" s="263" t="s">
        <v>136</v>
      </c>
      <c r="H844" s="264"/>
      <c r="I844" s="319" t="s">
        <v>141</v>
      </c>
      <c r="J844" s="264" t="s">
        <v>30</v>
      </c>
      <c r="K844" s="976" t="s">
        <v>1322</v>
      </c>
      <c r="L844" s="262"/>
      <c r="M844" s="201"/>
      <c r="N844" s="200"/>
    </row>
    <row r="845" spans="1:14" ht="15.6">
      <c r="A845" s="278"/>
      <c r="B845" s="57">
        <v>46297</v>
      </c>
      <c r="C845" s="57" t="s">
        <v>17</v>
      </c>
      <c r="D845" s="262" t="s">
        <v>1323</v>
      </c>
      <c r="E845" s="69" t="s">
        <v>1295</v>
      </c>
      <c r="F845" s="263"/>
      <c r="G845" s="263" t="s">
        <v>136</v>
      </c>
      <c r="H845" s="264"/>
      <c r="I845" s="319" t="s">
        <v>586</v>
      </c>
      <c r="J845" s="264" t="s">
        <v>30</v>
      </c>
      <c r="K845" s="976" t="s">
        <v>1324</v>
      </c>
      <c r="L845" s="262"/>
      <c r="M845" s="201"/>
      <c r="N845" s="200"/>
    </row>
    <row r="846" spans="1:14" ht="15.6">
      <c r="A846" s="278"/>
      <c r="B846" s="57">
        <v>46297</v>
      </c>
      <c r="C846" s="57" t="s">
        <v>17</v>
      </c>
      <c r="D846" s="262" t="s">
        <v>1323</v>
      </c>
      <c r="E846" s="69" t="s">
        <v>1295</v>
      </c>
      <c r="F846" s="263"/>
      <c r="G846" s="263" t="s">
        <v>136</v>
      </c>
      <c r="H846" s="264"/>
      <c r="I846" s="319" t="s">
        <v>586</v>
      </c>
      <c r="J846" s="264" t="s">
        <v>30</v>
      </c>
      <c r="K846" s="976" t="s">
        <v>1324</v>
      </c>
      <c r="L846" s="262"/>
      <c r="M846" s="201"/>
      <c r="N846" s="200"/>
    </row>
    <row r="847" spans="1:14" ht="15.6">
      <c r="A847" s="278"/>
      <c r="B847" s="57">
        <v>46297</v>
      </c>
      <c r="C847" s="57" t="s">
        <v>17</v>
      </c>
      <c r="D847" s="262" t="s">
        <v>1325</v>
      </c>
      <c r="E847" s="69" t="s">
        <v>1295</v>
      </c>
      <c r="F847" s="263"/>
      <c r="G847" s="263" t="s">
        <v>136</v>
      </c>
      <c r="H847" s="264"/>
      <c r="I847" s="319"/>
      <c r="J847" s="264" t="s">
        <v>195</v>
      </c>
      <c r="K847" s="976" t="s">
        <v>1326</v>
      </c>
      <c r="L847" s="262"/>
      <c r="M847" s="201"/>
      <c r="N847" s="200"/>
    </row>
    <row r="848" spans="1:14" ht="15.6">
      <c r="A848" s="278"/>
      <c r="B848" s="57">
        <v>46297</v>
      </c>
      <c r="C848" s="57" t="s">
        <v>17</v>
      </c>
      <c r="D848" s="262" t="s">
        <v>1327</v>
      </c>
      <c r="E848" s="69" t="s">
        <v>1295</v>
      </c>
      <c r="F848" s="263"/>
      <c r="G848" s="263" t="s">
        <v>136</v>
      </c>
      <c r="H848" s="264"/>
      <c r="I848" s="319"/>
      <c r="J848" s="264" t="s">
        <v>30</v>
      </c>
      <c r="K848" s="976" t="s">
        <v>1328</v>
      </c>
      <c r="L848" s="262"/>
      <c r="M848" s="201"/>
      <c r="N848" s="200"/>
    </row>
    <row r="849" spans="1:14" ht="15.6">
      <c r="A849" s="278"/>
      <c r="B849" s="57">
        <v>46297</v>
      </c>
      <c r="C849" s="57" t="s">
        <v>17</v>
      </c>
      <c r="D849" s="262" t="s">
        <v>1329</v>
      </c>
      <c r="E849" s="69" t="s">
        <v>1295</v>
      </c>
      <c r="F849" s="263"/>
      <c r="G849" s="263" t="s">
        <v>136</v>
      </c>
      <c r="H849" s="264"/>
      <c r="I849" s="319" t="s">
        <v>141</v>
      </c>
      <c r="J849" s="264" t="s">
        <v>30</v>
      </c>
      <c r="K849" s="976" t="s">
        <v>1330</v>
      </c>
      <c r="L849" s="262"/>
      <c r="M849" s="201"/>
      <c r="N849" s="200"/>
    </row>
    <row r="850" spans="1:14" ht="15.6">
      <c r="A850" s="278"/>
      <c r="B850" s="57">
        <v>46297</v>
      </c>
      <c r="C850" s="57" t="s">
        <v>17</v>
      </c>
      <c r="D850" s="262" t="s">
        <v>1329</v>
      </c>
      <c r="E850" s="69" t="s">
        <v>1295</v>
      </c>
      <c r="F850" s="263"/>
      <c r="G850" s="263" t="s">
        <v>136</v>
      </c>
      <c r="H850" s="264"/>
      <c r="I850" s="319" t="s">
        <v>141</v>
      </c>
      <c r="J850" s="264" t="s">
        <v>30</v>
      </c>
      <c r="K850" s="976" t="s">
        <v>1330</v>
      </c>
      <c r="L850" s="262"/>
      <c r="M850" s="201"/>
      <c r="N850" s="200"/>
    </row>
    <row r="851" spans="1:14" ht="15.6">
      <c r="A851" s="278"/>
      <c r="B851" s="57">
        <v>46297</v>
      </c>
      <c r="C851" s="57" t="s">
        <v>17</v>
      </c>
      <c r="D851" s="262" t="s">
        <v>1331</v>
      </c>
      <c r="E851" s="69" t="s">
        <v>1295</v>
      </c>
      <c r="F851" s="263"/>
      <c r="G851" s="263" t="s">
        <v>136</v>
      </c>
      <c r="H851" s="264"/>
      <c r="I851" s="319"/>
      <c r="J851" s="264" t="s">
        <v>30</v>
      </c>
      <c r="K851" s="976" t="s">
        <v>1332</v>
      </c>
      <c r="L851" s="262"/>
      <c r="M851" s="201"/>
      <c r="N851" s="200"/>
    </row>
    <row r="852" spans="1:14" ht="15.6">
      <c r="A852" s="278"/>
      <c r="B852" s="57">
        <v>46297</v>
      </c>
      <c r="C852" s="57" t="s">
        <v>17</v>
      </c>
      <c r="D852" s="262" t="s">
        <v>1333</v>
      </c>
      <c r="E852" s="69" t="s">
        <v>1295</v>
      </c>
      <c r="F852" s="263"/>
      <c r="G852" s="263" t="s">
        <v>136</v>
      </c>
      <c r="H852" s="264"/>
      <c r="I852" s="319"/>
      <c r="J852" s="264" t="s">
        <v>37</v>
      </c>
      <c r="K852" s="976" t="s">
        <v>1334</v>
      </c>
      <c r="L852" s="262"/>
      <c r="M852" s="201"/>
      <c r="N852" s="200"/>
    </row>
    <row r="853" spans="1:14" ht="15.6">
      <c r="A853" s="278"/>
      <c r="B853" s="57">
        <v>46297</v>
      </c>
      <c r="C853" s="57" t="s">
        <v>17</v>
      </c>
      <c r="D853" s="262" t="s">
        <v>1335</v>
      </c>
      <c r="E853" s="116" t="s">
        <v>1295</v>
      </c>
      <c r="F853" s="263"/>
      <c r="G853" s="263" t="s">
        <v>194</v>
      </c>
      <c r="H853" s="264"/>
      <c r="I853" s="319"/>
      <c r="J853" s="264" t="s">
        <v>26</v>
      </c>
      <c r="K853" s="976" t="s">
        <v>1336</v>
      </c>
      <c r="L853" s="262"/>
      <c r="M853" s="201"/>
      <c r="N853" s="200"/>
    </row>
    <row r="854" spans="1:14" ht="15.6">
      <c r="A854" s="278"/>
      <c r="B854" s="57">
        <v>46297</v>
      </c>
      <c r="C854" s="57" t="s">
        <v>17</v>
      </c>
      <c r="D854" s="262" t="s">
        <v>1150</v>
      </c>
      <c r="E854" s="69" t="s">
        <v>1295</v>
      </c>
      <c r="F854" s="263"/>
      <c r="G854" s="263" t="s">
        <v>194</v>
      </c>
      <c r="H854" s="264"/>
      <c r="I854" s="319"/>
      <c r="J854" s="264" t="s">
        <v>26</v>
      </c>
      <c r="K854" s="976" t="s">
        <v>1337</v>
      </c>
      <c r="L854" s="262"/>
      <c r="M854" s="201"/>
      <c r="N854" s="200"/>
    </row>
    <row r="855" spans="1:14" ht="15.6">
      <c r="A855" s="278"/>
      <c r="B855" s="57">
        <v>46297</v>
      </c>
      <c r="C855" s="57" t="s">
        <v>17</v>
      </c>
      <c r="D855" s="262" t="s">
        <v>1157</v>
      </c>
      <c r="E855" s="69" t="s">
        <v>1295</v>
      </c>
      <c r="F855" s="263"/>
      <c r="G855" s="263" t="s">
        <v>194</v>
      </c>
      <c r="H855" s="264"/>
      <c r="I855" s="319"/>
      <c r="J855" s="264" t="s">
        <v>26</v>
      </c>
      <c r="K855" s="1009" t="s">
        <v>1338</v>
      </c>
      <c r="L855" s="264"/>
      <c r="M855" s="201"/>
      <c r="N855" s="200"/>
    </row>
    <row r="856" spans="1:14" ht="15.6">
      <c r="A856" s="278"/>
      <c r="B856" s="57">
        <v>46297</v>
      </c>
      <c r="C856" s="57" t="s">
        <v>17</v>
      </c>
      <c r="D856" s="262" t="s">
        <v>563</v>
      </c>
      <c r="E856" s="69" t="s">
        <v>1295</v>
      </c>
      <c r="F856" s="263"/>
      <c r="G856" s="263" t="s">
        <v>194</v>
      </c>
      <c r="H856" s="264"/>
      <c r="I856" s="319"/>
      <c r="J856" s="264" t="s">
        <v>37</v>
      </c>
      <c r="K856" s="1009" t="s">
        <v>1339</v>
      </c>
      <c r="L856" s="264"/>
      <c r="M856" s="201"/>
      <c r="N856" s="200"/>
    </row>
    <row r="857" spans="1:14" ht="15.6">
      <c r="A857" s="278"/>
      <c r="B857" s="57">
        <v>46297</v>
      </c>
      <c r="C857" s="57" t="s">
        <v>17</v>
      </c>
      <c r="D857" s="262" t="s">
        <v>1340</v>
      </c>
      <c r="E857" s="69" t="s">
        <v>1295</v>
      </c>
      <c r="F857" s="263"/>
      <c r="G857" s="263" t="s">
        <v>136</v>
      </c>
      <c r="H857" s="264"/>
      <c r="I857" s="319"/>
      <c r="J857" s="264" t="s">
        <v>41</v>
      </c>
      <c r="K857" s="1009" t="s">
        <v>1341</v>
      </c>
      <c r="L857" s="264"/>
      <c r="M857" s="201"/>
      <c r="N857" s="200"/>
    </row>
    <row r="858" spans="1:14" ht="15.6">
      <c r="A858" s="278"/>
      <c r="B858" s="57">
        <v>46297</v>
      </c>
      <c r="C858" s="57" t="s">
        <v>11</v>
      </c>
      <c r="D858" s="1009" t="s">
        <v>1342</v>
      </c>
      <c r="E858" s="69" t="s">
        <v>1295</v>
      </c>
      <c r="F858" s="263"/>
      <c r="G858" s="263" t="s">
        <v>136</v>
      </c>
      <c r="H858" s="264"/>
      <c r="I858" s="319"/>
      <c r="J858" s="264" t="s">
        <v>195</v>
      </c>
      <c r="K858" s="262"/>
      <c r="L858" s="264"/>
      <c r="M858" s="201"/>
      <c r="N858" s="200"/>
    </row>
    <row r="859" spans="1:14" ht="15.6">
      <c r="A859" s="278"/>
      <c r="B859" s="57">
        <v>46297</v>
      </c>
      <c r="C859" s="57" t="s">
        <v>17</v>
      </c>
      <c r="D859" s="262" t="s">
        <v>1343</v>
      </c>
      <c r="E859" s="69" t="s">
        <v>1295</v>
      </c>
      <c r="F859" s="263"/>
      <c r="G859" s="263" t="s">
        <v>136</v>
      </c>
      <c r="H859" s="264"/>
      <c r="I859" s="319"/>
      <c r="J859" s="264" t="s">
        <v>30</v>
      </c>
      <c r="K859" s="1009" t="s">
        <v>1344</v>
      </c>
      <c r="L859" s="264"/>
      <c r="M859" s="201"/>
      <c r="N859" s="200"/>
    </row>
    <row r="860" spans="1:14" ht="15.6">
      <c r="A860" s="278"/>
      <c r="B860" s="57">
        <v>46297</v>
      </c>
      <c r="C860" s="57" t="s">
        <v>17</v>
      </c>
      <c r="D860" s="262" t="s">
        <v>1345</v>
      </c>
      <c r="E860" s="69" t="s">
        <v>1295</v>
      </c>
      <c r="F860" s="263"/>
      <c r="G860" s="263" t="s">
        <v>136</v>
      </c>
      <c r="H860" s="264"/>
      <c r="I860" s="319"/>
      <c r="J860" s="264" t="s">
        <v>195</v>
      </c>
      <c r="K860" s="1009" t="s">
        <v>1346</v>
      </c>
      <c r="L860" s="264"/>
      <c r="M860" s="201"/>
      <c r="N860" s="200"/>
    </row>
    <row r="861" spans="1:14" ht="15.6">
      <c r="A861" s="278"/>
      <c r="B861" s="122">
        <v>46297</v>
      </c>
      <c r="C861" s="57" t="s">
        <v>17</v>
      </c>
      <c r="D861" s="262" t="s">
        <v>1347</v>
      </c>
      <c r="E861" s="117" t="s">
        <v>1348</v>
      </c>
      <c r="F861" s="272"/>
      <c r="G861" s="272"/>
      <c r="H861" s="264"/>
      <c r="I861" s="319"/>
      <c r="J861" s="264" t="s">
        <v>195</v>
      </c>
      <c r="K861" s="388">
        <v>20260911981660</v>
      </c>
      <c r="L861" s="202"/>
      <c r="M861" s="201"/>
      <c r="N861" s="200"/>
    </row>
    <row r="862" spans="1:14" ht="15.6">
      <c r="A862" s="278"/>
      <c r="B862" s="122">
        <v>46297</v>
      </c>
      <c r="C862" s="57" t="s">
        <v>17</v>
      </c>
      <c r="D862" s="262" t="s">
        <v>1349</v>
      </c>
      <c r="E862" s="117" t="s">
        <v>1348</v>
      </c>
      <c r="F862" s="272"/>
      <c r="G862" s="272"/>
      <c r="H862" s="264"/>
      <c r="I862" s="319"/>
      <c r="J862" s="264" t="s">
        <v>195</v>
      </c>
      <c r="K862" s="388">
        <v>20260811909345</v>
      </c>
      <c r="L862" s="202"/>
      <c r="M862" s="201"/>
      <c r="N862" s="200"/>
    </row>
    <row r="863" spans="1:14" ht="15.6">
      <c r="A863" s="278"/>
      <c r="B863" s="122">
        <v>46297</v>
      </c>
      <c r="C863" s="57" t="s">
        <v>17</v>
      </c>
      <c r="D863" s="262" t="s">
        <v>1350</v>
      </c>
      <c r="E863" s="117" t="s">
        <v>1348</v>
      </c>
      <c r="F863" s="272"/>
      <c r="G863" s="272"/>
      <c r="H863" s="264"/>
      <c r="I863" s="319"/>
      <c r="J863" s="264" t="s">
        <v>26</v>
      </c>
      <c r="K863" s="388">
        <v>20260912136689</v>
      </c>
      <c r="L863" s="202"/>
      <c r="M863" s="201"/>
      <c r="N863" s="200"/>
    </row>
    <row r="864" spans="1:14" ht="15.6">
      <c r="A864" s="278"/>
      <c r="B864" s="122">
        <v>46297</v>
      </c>
      <c r="C864" s="57" t="s">
        <v>17</v>
      </c>
      <c r="D864" s="262" t="s">
        <v>1351</v>
      </c>
      <c r="E864" s="117" t="s">
        <v>1348</v>
      </c>
      <c r="F864" s="273"/>
      <c r="G864" s="273"/>
      <c r="H864" s="264"/>
      <c r="I864" s="319"/>
      <c r="J864" s="264" t="s">
        <v>41</v>
      </c>
      <c r="K864" s="388">
        <v>20260911953973</v>
      </c>
      <c r="L864" s="202"/>
      <c r="M864" s="201"/>
      <c r="N864" s="200"/>
    </row>
    <row r="865" spans="1:14" ht="15.6">
      <c r="A865" s="278"/>
      <c r="B865" s="122">
        <v>46297</v>
      </c>
      <c r="C865" s="57" t="s">
        <v>17</v>
      </c>
      <c r="D865" s="262" t="s">
        <v>1352</v>
      </c>
      <c r="E865" s="117" t="s">
        <v>1348</v>
      </c>
      <c r="F865" s="273"/>
      <c r="G865" s="273"/>
      <c r="H865" s="264"/>
      <c r="I865" s="319"/>
      <c r="J865" s="264" t="s">
        <v>37</v>
      </c>
      <c r="K865" s="388">
        <v>20260912136891</v>
      </c>
      <c r="L865" s="202"/>
      <c r="M865" s="201"/>
      <c r="N865" s="200"/>
    </row>
    <row r="866" spans="1:14" ht="15.6">
      <c r="A866" s="278"/>
      <c r="B866" s="122">
        <v>46297</v>
      </c>
      <c r="C866" s="57" t="s">
        <v>17</v>
      </c>
      <c r="D866" s="262" t="s">
        <v>1353</v>
      </c>
      <c r="E866" s="117" t="s">
        <v>1348</v>
      </c>
      <c r="F866" s="273"/>
      <c r="G866" s="273"/>
      <c r="H866" s="264"/>
      <c r="I866" s="319"/>
      <c r="J866" s="264" t="s">
        <v>26</v>
      </c>
      <c r="K866" s="388">
        <v>20260912136911</v>
      </c>
      <c r="L866" s="202"/>
      <c r="M866" s="201"/>
      <c r="N866" s="200"/>
    </row>
    <row r="867" spans="1:14" ht="15.6">
      <c r="A867" s="278"/>
      <c r="B867" s="122">
        <v>46297</v>
      </c>
      <c r="C867" s="57" t="s">
        <v>17</v>
      </c>
      <c r="D867" s="262" t="s">
        <v>1354</v>
      </c>
      <c r="E867" s="117" t="s">
        <v>1348</v>
      </c>
      <c r="F867" s="273"/>
      <c r="G867" s="273"/>
      <c r="H867" s="264"/>
      <c r="I867" s="319"/>
      <c r="J867" s="264" t="s">
        <v>37</v>
      </c>
      <c r="K867" s="388">
        <v>20260912143986</v>
      </c>
      <c r="L867" s="202"/>
      <c r="M867" s="201"/>
      <c r="N867" s="200"/>
    </row>
    <row r="868" spans="1:14" ht="15.6">
      <c r="A868" s="278"/>
      <c r="B868" s="122">
        <v>46297</v>
      </c>
      <c r="C868" s="57" t="s">
        <v>17</v>
      </c>
      <c r="D868" s="262" t="s">
        <v>200</v>
      </c>
      <c r="E868" s="117" t="s">
        <v>1348</v>
      </c>
      <c r="F868" s="263"/>
      <c r="G868" s="263"/>
      <c r="H868" s="264"/>
      <c r="I868" s="319"/>
      <c r="J868" s="264" t="s">
        <v>41</v>
      </c>
      <c r="K868" s="388">
        <v>20260912144120</v>
      </c>
      <c r="L868" s="202"/>
      <c r="M868" s="201"/>
      <c r="N868" s="200"/>
    </row>
    <row r="869" spans="1:14" ht="15.6">
      <c r="A869" s="278"/>
      <c r="B869" s="122">
        <v>46297</v>
      </c>
      <c r="C869" s="57" t="s">
        <v>17</v>
      </c>
      <c r="D869" s="262" t="s">
        <v>1355</v>
      </c>
      <c r="E869" s="117" t="s">
        <v>1348</v>
      </c>
      <c r="F869" s="263"/>
      <c r="G869" s="263"/>
      <c r="H869" s="264"/>
      <c r="I869" s="319"/>
      <c r="J869" s="264" t="s">
        <v>41</v>
      </c>
      <c r="K869" s="388">
        <v>20261012152928</v>
      </c>
      <c r="L869" s="202"/>
      <c r="M869" s="201"/>
      <c r="N869" s="200"/>
    </row>
    <row r="870" spans="1:14" ht="15.6">
      <c r="A870" s="278"/>
      <c r="B870" s="122">
        <v>46297</v>
      </c>
      <c r="C870" s="57" t="s">
        <v>17</v>
      </c>
      <c r="D870" s="262" t="s">
        <v>1356</v>
      </c>
      <c r="E870" s="117" t="s">
        <v>1348</v>
      </c>
      <c r="F870" s="263"/>
      <c r="G870" s="263"/>
      <c r="H870" s="264"/>
      <c r="I870" s="319"/>
      <c r="J870" s="264" t="s">
        <v>58</v>
      </c>
      <c r="K870" s="388">
        <v>20261012154739</v>
      </c>
      <c r="L870" s="202"/>
      <c r="M870" s="201"/>
      <c r="N870" s="200"/>
    </row>
    <row r="871" spans="1:14" ht="15.6">
      <c r="A871" s="278"/>
      <c r="B871" s="122">
        <v>46297</v>
      </c>
      <c r="C871" s="57" t="s">
        <v>17</v>
      </c>
      <c r="D871" s="262" t="s">
        <v>1357</v>
      </c>
      <c r="E871" s="117" t="s">
        <v>1348</v>
      </c>
      <c r="F871" s="263"/>
      <c r="G871" s="263"/>
      <c r="H871" s="264"/>
      <c r="I871" s="319"/>
      <c r="J871" s="264" t="s">
        <v>41</v>
      </c>
      <c r="K871" s="388">
        <v>20261012153512</v>
      </c>
      <c r="L871" s="202"/>
      <c r="M871" s="201"/>
      <c r="N871" s="200"/>
    </row>
    <row r="872" spans="1:14" ht="15.6">
      <c r="A872" s="278"/>
      <c r="B872" s="122">
        <v>46297</v>
      </c>
      <c r="C872" s="57" t="s">
        <v>17</v>
      </c>
      <c r="D872" s="262" t="s">
        <v>1358</v>
      </c>
      <c r="E872" s="117" t="s">
        <v>1348</v>
      </c>
      <c r="F872" s="263"/>
      <c r="G872" s="263"/>
      <c r="H872" s="264"/>
      <c r="I872" s="319"/>
      <c r="J872" s="264" t="s">
        <v>26</v>
      </c>
      <c r="K872" s="388">
        <v>20261012153858</v>
      </c>
      <c r="L872" s="202"/>
      <c r="M872" s="201"/>
      <c r="N872" s="200"/>
    </row>
    <row r="873" spans="1:14" ht="15.6">
      <c r="A873" s="278"/>
      <c r="B873" s="122">
        <v>46297</v>
      </c>
      <c r="C873" s="57" t="s">
        <v>17</v>
      </c>
      <c r="D873" s="262" t="s">
        <v>1358</v>
      </c>
      <c r="E873" s="117" t="s">
        <v>1348</v>
      </c>
      <c r="F873" s="263"/>
      <c r="G873" s="263"/>
      <c r="H873" s="264"/>
      <c r="I873" s="319"/>
      <c r="J873" s="264" t="s">
        <v>37</v>
      </c>
      <c r="K873" s="388">
        <v>20261012153877</v>
      </c>
      <c r="L873" s="202"/>
      <c r="M873" s="201"/>
      <c r="N873" s="200"/>
    </row>
    <row r="874" spans="1:14" ht="15.6">
      <c r="A874" s="278"/>
      <c r="B874" s="122">
        <v>46297</v>
      </c>
      <c r="C874" s="57" t="s">
        <v>17</v>
      </c>
      <c r="D874" s="262" t="s">
        <v>1359</v>
      </c>
      <c r="E874" s="117" t="s">
        <v>1348</v>
      </c>
      <c r="F874" s="275"/>
      <c r="G874" s="275"/>
      <c r="H874" s="264"/>
      <c r="I874" s="319"/>
      <c r="J874" s="264" t="s">
        <v>58</v>
      </c>
      <c r="K874" s="388">
        <v>20261012155420</v>
      </c>
      <c r="L874" s="202"/>
      <c r="M874" s="201"/>
      <c r="N874" s="200"/>
    </row>
    <row r="875" spans="1:14" ht="15.6">
      <c r="A875" s="278"/>
      <c r="B875" s="122">
        <v>46297</v>
      </c>
      <c r="C875" s="57" t="s">
        <v>17</v>
      </c>
      <c r="D875" s="262" t="s">
        <v>1360</v>
      </c>
      <c r="E875" s="117" t="s">
        <v>1348</v>
      </c>
      <c r="F875" s="275"/>
      <c r="G875" s="275"/>
      <c r="H875" s="264"/>
      <c r="I875" s="319"/>
      <c r="J875" s="264" t="s">
        <v>58</v>
      </c>
      <c r="K875" s="388">
        <v>20261012155431</v>
      </c>
      <c r="L875" s="202"/>
      <c r="M875" s="201"/>
      <c r="N875" s="200"/>
    </row>
    <row r="876" spans="1:14" ht="15.6">
      <c r="A876" s="278"/>
      <c r="B876" s="122">
        <v>46297</v>
      </c>
      <c r="C876" s="57" t="s">
        <v>17</v>
      </c>
      <c r="D876" s="262" t="s">
        <v>1361</v>
      </c>
      <c r="E876" s="117" t="s">
        <v>1348</v>
      </c>
      <c r="F876" s="275"/>
      <c r="G876" s="275"/>
      <c r="H876" s="264"/>
      <c r="I876" s="319"/>
      <c r="J876" s="264" t="s">
        <v>58</v>
      </c>
      <c r="K876" s="388">
        <v>20261012155463</v>
      </c>
      <c r="L876" s="202"/>
      <c r="M876" s="201"/>
      <c r="N876" s="200"/>
    </row>
    <row r="877" spans="1:14" ht="15.6">
      <c r="A877" s="278"/>
      <c r="B877" s="122">
        <v>46297</v>
      </c>
      <c r="C877" s="57" t="s">
        <v>17</v>
      </c>
      <c r="D877" s="326" t="s">
        <v>1362</v>
      </c>
      <c r="E877" s="117" t="s">
        <v>1348</v>
      </c>
      <c r="F877" s="263"/>
      <c r="G877" s="263"/>
      <c r="H877" s="264"/>
      <c r="I877" s="319" t="s">
        <v>141</v>
      </c>
      <c r="J877" s="264" t="s">
        <v>30</v>
      </c>
      <c r="K877" s="388">
        <v>20260912117233</v>
      </c>
      <c r="L877" s="202"/>
      <c r="M877" s="201"/>
      <c r="N877" s="200"/>
    </row>
    <row r="878" spans="1:14" ht="15.6">
      <c r="A878" s="278"/>
      <c r="B878" s="122">
        <v>46297</v>
      </c>
      <c r="C878" s="57" t="s">
        <v>17</v>
      </c>
      <c r="D878" s="326" t="s">
        <v>1362</v>
      </c>
      <c r="E878" s="117" t="s">
        <v>1348</v>
      </c>
      <c r="F878" s="263"/>
      <c r="G878" s="263"/>
      <c r="H878" s="264"/>
      <c r="I878" s="319" t="s">
        <v>141</v>
      </c>
      <c r="J878" s="264" t="s">
        <v>30</v>
      </c>
      <c r="K878" s="388">
        <v>20260912117233</v>
      </c>
      <c r="L878" s="202"/>
      <c r="M878" s="201"/>
      <c r="N878" s="200"/>
    </row>
    <row r="879" spans="1:14" ht="15.6">
      <c r="A879" s="278"/>
      <c r="B879" s="122">
        <v>46297</v>
      </c>
      <c r="C879" s="57" t="s">
        <v>17</v>
      </c>
      <c r="D879" s="262" t="s">
        <v>1363</v>
      </c>
      <c r="E879" s="117" t="s">
        <v>1348</v>
      </c>
      <c r="F879" s="263"/>
      <c r="G879" s="263"/>
      <c r="H879" s="264"/>
      <c r="I879" s="319"/>
      <c r="J879" s="264" t="s">
        <v>41</v>
      </c>
      <c r="K879" s="388">
        <v>20261012154516</v>
      </c>
      <c r="L879" s="202"/>
      <c r="M879" s="201"/>
      <c r="N879" s="200"/>
    </row>
    <row r="880" spans="1:14" ht="15.6">
      <c r="A880" s="278"/>
      <c r="B880" s="122">
        <v>46297</v>
      </c>
      <c r="C880" s="57" t="s">
        <v>17</v>
      </c>
      <c r="D880" s="262" t="s">
        <v>1364</v>
      </c>
      <c r="E880" s="117" t="s">
        <v>1348</v>
      </c>
      <c r="F880" s="263"/>
      <c r="G880" s="263"/>
      <c r="H880" s="264"/>
      <c r="I880" s="319"/>
      <c r="J880" s="264" t="s">
        <v>30</v>
      </c>
      <c r="K880" s="388">
        <v>20260811920731</v>
      </c>
      <c r="L880" s="202"/>
      <c r="M880" s="201"/>
      <c r="N880" s="200"/>
    </row>
    <row r="881" spans="1:14" ht="15.6">
      <c r="A881" s="278"/>
      <c r="B881" s="122">
        <v>46297</v>
      </c>
      <c r="C881" s="57" t="s">
        <v>36</v>
      </c>
      <c r="D881" s="262" t="s">
        <v>338</v>
      </c>
      <c r="E881" s="117" t="s">
        <v>1348</v>
      </c>
      <c r="F881" s="263"/>
      <c r="G881" s="263"/>
      <c r="H881" s="264"/>
      <c r="I881" s="319"/>
      <c r="J881" s="264"/>
      <c r="K881" s="265"/>
      <c r="L881" s="202"/>
      <c r="M881" s="201"/>
      <c r="N881" s="200"/>
    </row>
    <row r="882" spans="1:14" ht="15.6">
      <c r="A882" s="278"/>
      <c r="B882" s="122">
        <v>46297</v>
      </c>
      <c r="C882" s="57" t="s">
        <v>36</v>
      </c>
      <c r="D882" s="262" t="s">
        <v>1365</v>
      </c>
      <c r="E882" s="117" t="s">
        <v>1348</v>
      </c>
      <c r="F882" s="263"/>
      <c r="G882" s="263"/>
      <c r="H882" s="264"/>
      <c r="I882" s="319"/>
      <c r="J882" s="264"/>
      <c r="K882" s="265"/>
      <c r="L882" s="202"/>
      <c r="M882" s="201"/>
      <c r="N882" s="200"/>
    </row>
    <row r="883" spans="1:14" ht="15.6">
      <c r="A883" s="278"/>
      <c r="B883" s="122">
        <v>46297</v>
      </c>
      <c r="C883" s="57" t="s">
        <v>36</v>
      </c>
      <c r="D883" s="262" t="s">
        <v>1366</v>
      </c>
      <c r="E883" s="117" t="s">
        <v>1348</v>
      </c>
      <c r="F883" s="263"/>
      <c r="G883" s="263"/>
      <c r="H883" s="264"/>
      <c r="I883" s="319"/>
      <c r="J883" s="264"/>
      <c r="K883" s="265"/>
      <c r="L883" s="202"/>
      <c r="M883" s="201"/>
      <c r="N883" s="200"/>
    </row>
    <row r="884" spans="1:14" ht="15.6">
      <c r="A884" s="278"/>
      <c r="B884" s="122">
        <v>46297</v>
      </c>
      <c r="C884" s="57" t="s">
        <v>36</v>
      </c>
      <c r="D884" s="262" t="s">
        <v>1367</v>
      </c>
      <c r="E884" s="117" t="s">
        <v>1348</v>
      </c>
      <c r="F884" s="299"/>
      <c r="G884" s="299"/>
      <c r="H884" s="264"/>
      <c r="I884" s="319"/>
      <c r="J884" s="264"/>
      <c r="K884" s="265"/>
      <c r="L884" s="202"/>
      <c r="M884" s="201"/>
      <c r="N884" s="200"/>
    </row>
    <row r="885" spans="1:14" ht="15.6">
      <c r="A885" s="278"/>
      <c r="B885" s="122">
        <v>46297</v>
      </c>
      <c r="C885" s="57" t="s">
        <v>36</v>
      </c>
      <c r="D885" s="262" t="s">
        <v>317</v>
      </c>
      <c r="E885" s="117" t="s">
        <v>1348</v>
      </c>
      <c r="F885" s="263"/>
      <c r="G885" s="263"/>
      <c r="H885" s="264"/>
      <c r="I885" s="319"/>
      <c r="J885" s="264"/>
      <c r="K885" s="265"/>
      <c r="L885" s="202"/>
      <c r="M885" s="201"/>
      <c r="N885" s="200"/>
    </row>
    <row r="886" spans="1:14" ht="15.6">
      <c r="A886" s="278"/>
      <c r="B886" s="122">
        <v>46297</v>
      </c>
      <c r="C886" s="57" t="s">
        <v>36</v>
      </c>
      <c r="D886" s="262" t="s">
        <v>1368</v>
      </c>
      <c r="E886" s="117" t="s">
        <v>1348</v>
      </c>
      <c r="F886" s="263"/>
      <c r="G886" s="263"/>
      <c r="H886" s="264"/>
      <c r="I886" s="319"/>
      <c r="J886" s="264"/>
      <c r="K886" s="265"/>
      <c r="L886" s="202"/>
      <c r="M886" s="201"/>
      <c r="N886" s="200"/>
    </row>
    <row r="887" spans="1:14" ht="15.6">
      <c r="A887" s="278"/>
      <c r="B887" s="122">
        <v>46297</v>
      </c>
      <c r="C887" s="57" t="s">
        <v>36</v>
      </c>
      <c r="D887" s="262" t="s">
        <v>1369</v>
      </c>
      <c r="E887" s="117" t="s">
        <v>1348</v>
      </c>
      <c r="F887" s="263"/>
      <c r="G887" s="263"/>
      <c r="H887" s="264"/>
      <c r="I887" s="319"/>
      <c r="J887" s="264"/>
      <c r="K887" s="265"/>
      <c r="L887" s="202"/>
      <c r="M887" s="201"/>
      <c r="N887" s="200"/>
    </row>
    <row r="888" spans="1:14" ht="15.6">
      <c r="A888" s="278"/>
      <c r="B888" s="122">
        <v>46297</v>
      </c>
      <c r="C888" s="57" t="s">
        <v>17</v>
      </c>
      <c r="D888" s="262" t="s">
        <v>1370</v>
      </c>
      <c r="E888" s="117" t="s">
        <v>1348</v>
      </c>
      <c r="F888" s="263"/>
      <c r="G888" s="263"/>
      <c r="H888" s="264"/>
      <c r="I888" s="319"/>
      <c r="J888" s="264" t="s">
        <v>58</v>
      </c>
      <c r="K888" s="388">
        <v>20261012156479</v>
      </c>
      <c r="L888" s="202"/>
      <c r="M888" s="201"/>
      <c r="N888" s="200"/>
    </row>
    <row r="889" spans="1:14" ht="15.6">
      <c r="A889" s="278"/>
      <c r="B889" s="122">
        <v>46297</v>
      </c>
      <c r="C889" s="57" t="s">
        <v>17</v>
      </c>
      <c r="D889" s="262" t="s">
        <v>1371</v>
      </c>
      <c r="E889" s="117" t="s">
        <v>1348</v>
      </c>
      <c r="F889" s="263"/>
      <c r="G889" s="263"/>
      <c r="H889" s="264"/>
      <c r="I889" s="319"/>
      <c r="J889" s="264" t="s">
        <v>195</v>
      </c>
      <c r="K889" s="388">
        <v>20260811888876</v>
      </c>
      <c r="L889" s="202"/>
      <c r="M889" s="201"/>
      <c r="N889" s="200"/>
    </row>
    <row r="890" spans="1:14" ht="15.6">
      <c r="A890" s="278"/>
      <c r="B890" s="122">
        <v>46297</v>
      </c>
      <c r="C890" s="57" t="s">
        <v>17</v>
      </c>
      <c r="D890" s="262" t="s">
        <v>1372</v>
      </c>
      <c r="E890" s="117" t="s">
        <v>1348</v>
      </c>
      <c r="F890" s="263"/>
      <c r="G890" s="263"/>
      <c r="H890" s="264"/>
      <c r="I890" s="319"/>
      <c r="J890" s="264" t="s">
        <v>58</v>
      </c>
      <c r="K890" s="388">
        <v>20261012156880</v>
      </c>
      <c r="L890" s="202"/>
      <c r="M890" s="201"/>
      <c r="N890" s="200"/>
    </row>
    <row r="891" spans="1:14" ht="16.8">
      <c r="A891" s="278"/>
      <c r="B891" s="359" t="s">
        <v>1373</v>
      </c>
      <c r="C891" s="360" t="s">
        <v>17</v>
      </c>
      <c r="D891" s="361" t="s">
        <v>756</v>
      </c>
      <c r="E891" s="362" t="s">
        <v>647</v>
      </c>
      <c r="F891" s="363"/>
      <c r="G891" s="363"/>
      <c r="H891" s="363"/>
      <c r="I891" s="363"/>
      <c r="J891" s="364" t="s">
        <v>30</v>
      </c>
      <c r="K891" s="988" t="s">
        <v>1374</v>
      </c>
      <c r="L891" s="365" t="s">
        <v>1047</v>
      </c>
      <c r="M891" s="442"/>
      <c r="N891" s="200"/>
    </row>
    <row r="892" spans="1:14" ht="16.8">
      <c r="A892" s="278"/>
      <c r="B892" s="113" t="s">
        <v>1373</v>
      </c>
      <c r="C892" s="137" t="s">
        <v>17</v>
      </c>
      <c r="D892" s="262" t="s">
        <v>1375</v>
      </c>
      <c r="E892" s="367" t="s">
        <v>647</v>
      </c>
      <c r="F892" s="263"/>
      <c r="G892" s="263"/>
      <c r="H892" s="263"/>
      <c r="I892" s="263"/>
      <c r="J892" s="264" t="s">
        <v>30</v>
      </c>
      <c r="K892" s="983" t="s">
        <v>1376</v>
      </c>
      <c r="L892" s="368" t="s">
        <v>1377</v>
      </c>
      <c r="M892" s="443"/>
      <c r="N892" s="200"/>
    </row>
    <row r="893" spans="1:14" ht="16.8">
      <c r="A893" s="278"/>
      <c r="B893" s="113" t="s">
        <v>1373</v>
      </c>
      <c r="C893" s="137" t="s">
        <v>17</v>
      </c>
      <c r="D893" s="262" t="s">
        <v>1378</v>
      </c>
      <c r="E893" s="367" t="s">
        <v>647</v>
      </c>
      <c r="F893" s="263"/>
      <c r="G893" s="263"/>
      <c r="H893" s="263"/>
      <c r="I893" s="263"/>
      <c r="J893" s="264" t="s">
        <v>30</v>
      </c>
      <c r="K893" s="977" t="s">
        <v>1379</v>
      </c>
      <c r="L893" s="368" t="s">
        <v>1380</v>
      </c>
      <c r="M893" s="443"/>
      <c r="N893" s="200"/>
    </row>
    <row r="894" spans="1:14" ht="16.8">
      <c r="A894" s="278"/>
      <c r="B894" s="113" t="s">
        <v>1373</v>
      </c>
      <c r="C894" s="137" t="s">
        <v>17</v>
      </c>
      <c r="D894" s="262" t="s">
        <v>1381</v>
      </c>
      <c r="E894" s="367" t="s">
        <v>647</v>
      </c>
      <c r="F894" s="263"/>
      <c r="G894" s="263"/>
      <c r="H894" s="263"/>
      <c r="I894" s="263"/>
      <c r="J894" s="264" t="s">
        <v>30</v>
      </c>
      <c r="K894" s="977" t="s">
        <v>1382</v>
      </c>
      <c r="L894" s="368" t="s">
        <v>1383</v>
      </c>
      <c r="M894" s="443"/>
      <c r="N894" s="200"/>
    </row>
    <row r="895" spans="1:14" ht="15.6">
      <c r="A895" s="278"/>
      <c r="B895" s="113" t="s">
        <v>1373</v>
      </c>
      <c r="C895" s="137" t="s">
        <v>17</v>
      </c>
      <c r="D895" s="262"/>
      <c r="E895" s="367" t="s">
        <v>647</v>
      </c>
      <c r="F895" s="263"/>
      <c r="G895" s="263"/>
      <c r="H895" s="263"/>
      <c r="I895" s="263"/>
      <c r="J895" s="264" t="s">
        <v>30</v>
      </c>
      <c r="K895" s="992" t="s">
        <v>1384</v>
      </c>
      <c r="L895" s="266" t="s">
        <v>1385</v>
      </c>
      <c r="M895" s="443"/>
      <c r="N895" s="200"/>
    </row>
    <row r="896" spans="1:14" ht="15.6">
      <c r="A896" s="278"/>
      <c r="B896" s="113" t="s">
        <v>1373</v>
      </c>
      <c r="C896" s="137" t="s">
        <v>17</v>
      </c>
      <c r="D896" s="262"/>
      <c r="E896" s="367" t="s">
        <v>647</v>
      </c>
      <c r="F896" s="263"/>
      <c r="G896" s="263"/>
      <c r="H896" s="263"/>
      <c r="I896" s="263"/>
      <c r="J896" s="264" t="s">
        <v>30</v>
      </c>
      <c r="K896" s="992" t="s">
        <v>1386</v>
      </c>
      <c r="L896" s="266" t="s">
        <v>1387</v>
      </c>
      <c r="M896" s="443"/>
      <c r="N896" s="200"/>
    </row>
    <row r="897" spans="1:14" ht="15.6">
      <c r="A897" s="278"/>
      <c r="B897" s="113" t="s">
        <v>1373</v>
      </c>
      <c r="C897" s="137" t="s">
        <v>17</v>
      </c>
      <c r="D897" s="262"/>
      <c r="E897" s="367" t="s">
        <v>647</v>
      </c>
      <c r="F897" s="263"/>
      <c r="G897" s="263"/>
      <c r="H897" s="263"/>
      <c r="I897" s="263"/>
      <c r="J897" s="264" t="s">
        <v>30</v>
      </c>
      <c r="K897" s="992" t="s">
        <v>1388</v>
      </c>
      <c r="L897" s="266" t="s">
        <v>1389</v>
      </c>
      <c r="M897" s="443"/>
      <c r="N897" s="200"/>
    </row>
    <row r="898" spans="1:14" ht="15.6">
      <c r="A898" s="278"/>
      <c r="B898" s="113" t="s">
        <v>1373</v>
      </c>
      <c r="C898" s="137" t="s">
        <v>17</v>
      </c>
      <c r="D898" s="262"/>
      <c r="E898" s="367" t="s">
        <v>647</v>
      </c>
      <c r="F898" s="263"/>
      <c r="G898" s="263"/>
      <c r="H898" s="263"/>
      <c r="I898" s="263"/>
      <c r="J898" s="264" t="s">
        <v>30</v>
      </c>
      <c r="K898" s="992" t="s">
        <v>1390</v>
      </c>
      <c r="L898" s="266" t="s">
        <v>1391</v>
      </c>
      <c r="M898" s="443"/>
      <c r="N898" s="200"/>
    </row>
    <row r="899" spans="1:14" ht="15.6">
      <c r="A899" s="278"/>
      <c r="B899" s="113" t="s">
        <v>1373</v>
      </c>
      <c r="C899" s="137" t="s">
        <v>17</v>
      </c>
      <c r="D899" s="262"/>
      <c r="E899" s="367" t="s">
        <v>647</v>
      </c>
      <c r="F899" s="263"/>
      <c r="G899" s="263"/>
      <c r="H899" s="263"/>
      <c r="I899" s="263"/>
      <c r="J899" s="264" t="s">
        <v>30</v>
      </c>
      <c r="K899" s="992" t="s">
        <v>1392</v>
      </c>
      <c r="L899" s="266" t="s">
        <v>1393</v>
      </c>
      <c r="M899" s="443"/>
      <c r="N899" s="200"/>
    </row>
    <row r="900" spans="1:14" ht="15.6">
      <c r="A900" s="278"/>
      <c r="B900" s="113" t="s">
        <v>1373</v>
      </c>
      <c r="C900" s="137" t="s">
        <v>17</v>
      </c>
      <c r="D900" s="262"/>
      <c r="E900" s="367" t="s">
        <v>647</v>
      </c>
      <c r="F900" s="263"/>
      <c r="G900" s="263"/>
      <c r="H900" s="263"/>
      <c r="I900" s="263"/>
      <c r="J900" s="264" t="s">
        <v>30</v>
      </c>
      <c r="K900" s="992" t="s">
        <v>1394</v>
      </c>
      <c r="L900" s="266" t="s">
        <v>1395</v>
      </c>
      <c r="M900" s="443"/>
      <c r="N900" s="200"/>
    </row>
    <row r="901" spans="1:14" ht="15.6">
      <c r="A901" s="278"/>
      <c r="B901" s="113" t="s">
        <v>1373</v>
      </c>
      <c r="C901" s="137" t="s">
        <v>17</v>
      </c>
      <c r="D901" s="262"/>
      <c r="E901" s="367" t="s">
        <v>647</v>
      </c>
      <c r="F901" s="263"/>
      <c r="G901" s="263"/>
      <c r="H901" s="263"/>
      <c r="I901" s="263"/>
      <c r="J901" s="264" t="s">
        <v>30</v>
      </c>
      <c r="K901" s="992" t="s">
        <v>1396</v>
      </c>
      <c r="L901" s="266" t="s">
        <v>1397</v>
      </c>
      <c r="M901" s="443"/>
      <c r="N901" s="200"/>
    </row>
    <row r="902" spans="1:14" ht="15.6">
      <c r="A902" s="278"/>
      <c r="B902" s="113" t="s">
        <v>1373</v>
      </c>
      <c r="C902" s="137" t="s">
        <v>17</v>
      </c>
      <c r="D902" s="262"/>
      <c r="E902" s="367" t="s">
        <v>647</v>
      </c>
      <c r="F902" s="263"/>
      <c r="G902" s="263"/>
      <c r="H902" s="263"/>
      <c r="I902" s="263"/>
      <c r="J902" s="264" t="s">
        <v>30</v>
      </c>
      <c r="K902" s="992" t="s">
        <v>1398</v>
      </c>
      <c r="L902" s="266" t="s">
        <v>1399</v>
      </c>
      <c r="M902" s="443"/>
      <c r="N902" s="200"/>
    </row>
    <row r="903" spans="1:14" ht="15.6">
      <c r="A903" s="278"/>
      <c r="B903" s="113" t="s">
        <v>1373</v>
      </c>
      <c r="C903" s="137" t="s">
        <v>17</v>
      </c>
      <c r="D903" s="262"/>
      <c r="E903" s="367" t="s">
        <v>647</v>
      </c>
      <c r="F903" s="263"/>
      <c r="G903" s="263"/>
      <c r="H903" s="263"/>
      <c r="I903" s="263"/>
      <c r="J903" s="264" t="s">
        <v>30</v>
      </c>
      <c r="K903" s="992" t="s">
        <v>1400</v>
      </c>
      <c r="L903" s="266" t="s">
        <v>1401</v>
      </c>
      <c r="M903" s="443"/>
      <c r="N903" s="200"/>
    </row>
    <row r="904" spans="1:14" ht="15.6">
      <c r="A904" s="278"/>
      <c r="B904" s="113" t="s">
        <v>1373</v>
      </c>
      <c r="C904" s="137" t="s">
        <v>17</v>
      </c>
      <c r="D904" s="262"/>
      <c r="E904" s="367" t="s">
        <v>647</v>
      </c>
      <c r="F904" s="263"/>
      <c r="G904" s="263"/>
      <c r="H904" s="263"/>
      <c r="I904" s="263"/>
      <c r="J904" s="264" t="s">
        <v>30</v>
      </c>
      <c r="K904" s="992" t="s">
        <v>1402</v>
      </c>
      <c r="L904" s="266" t="s">
        <v>1403</v>
      </c>
      <c r="M904" s="443"/>
      <c r="N904" s="200"/>
    </row>
    <row r="905" spans="1:14" ht="15.6">
      <c r="A905" s="278"/>
      <c r="B905" s="113" t="s">
        <v>1373</v>
      </c>
      <c r="C905" s="137" t="s">
        <v>17</v>
      </c>
      <c r="D905" s="262"/>
      <c r="E905" s="367" t="s">
        <v>647</v>
      </c>
      <c r="F905" s="444"/>
      <c r="G905" s="263"/>
      <c r="H905" s="263"/>
      <c r="I905" s="263"/>
      <c r="J905" s="264" t="s">
        <v>30</v>
      </c>
      <c r="K905" s="992" t="s">
        <v>1404</v>
      </c>
      <c r="L905" s="266" t="s">
        <v>1405</v>
      </c>
      <c r="M905" s="445"/>
      <c r="N905" s="200"/>
    </row>
    <row r="906" spans="1:14" ht="15.6">
      <c r="A906" s="278"/>
      <c r="B906" s="113" t="s">
        <v>1373</v>
      </c>
      <c r="C906" s="137" t="s">
        <v>17</v>
      </c>
      <c r="D906" s="262"/>
      <c r="E906" s="367" t="s">
        <v>647</v>
      </c>
      <c r="F906" s="444"/>
      <c r="G906" s="263"/>
      <c r="H906" s="263"/>
      <c r="I906" s="263"/>
      <c r="J906" s="264" t="s">
        <v>30</v>
      </c>
      <c r="K906" s="992" t="s">
        <v>1406</v>
      </c>
      <c r="L906" s="266" t="s">
        <v>1407</v>
      </c>
      <c r="M906" s="445"/>
      <c r="N906" s="200"/>
    </row>
    <row r="907" spans="1:14" ht="15.6">
      <c r="A907" s="278"/>
      <c r="B907" s="113" t="s">
        <v>1373</v>
      </c>
      <c r="C907" s="137" t="s">
        <v>17</v>
      </c>
      <c r="D907" s="262"/>
      <c r="E907" s="367" t="s">
        <v>647</v>
      </c>
      <c r="F907" s="444"/>
      <c r="G907" s="263"/>
      <c r="H907" s="263"/>
      <c r="I907" s="263"/>
      <c r="J907" s="264" t="s">
        <v>30</v>
      </c>
      <c r="K907" s="446">
        <v>5.06998E+20</v>
      </c>
      <c r="L907" s="266" t="s">
        <v>1408</v>
      </c>
      <c r="M907" s="445"/>
      <c r="N907" s="200"/>
    </row>
    <row r="908" spans="1:14" ht="15.6">
      <c r="A908" s="278"/>
      <c r="B908" s="113" t="s">
        <v>1373</v>
      </c>
      <c r="C908" s="137" t="s">
        <v>17</v>
      </c>
      <c r="D908" s="262"/>
      <c r="E908" s="367" t="s">
        <v>647</v>
      </c>
      <c r="F908" s="444"/>
      <c r="G908" s="263"/>
      <c r="H908" s="263"/>
      <c r="I908" s="263"/>
      <c r="J908" s="264" t="s">
        <v>30</v>
      </c>
      <c r="K908" s="992" t="s">
        <v>1409</v>
      </c>
      <c r="L908" s="266" t="s">
        <v>1410</v>
      </c>
      <c r="M908" s="445"/>
      <c r="N908" s="200"/>
    </row>
    <row r="909" spans="1:14" ht="15.6">
      <c r="A909" s="278"/>
      <c r="B909" s="113" t="s">
        <v>1373</v>
      </c>
      <c r="C909" s="137" t="s">
        <v>17</v>
      </c>
      <c r="D909" s="262"/>
      <c r="E909" s="367" t="s">
        <v>647</v>
      </c>
      <c r="F909" s="444"/>
      <c r="G909" s="263"/>
      <c r="H909" s="263"/>
      <c r="I909" s="263"/>
      <c r="J909" s="264" t="s">
        <v>30</v>
      </c>
      <c r="K909" s="992" t="s">
        <v>1411</v>
      </c>
      <c r="L909" s="266" t="s">
        <v>1412</v>
      </c>
      <c r="M909" s="445"/>
      <c r="N909" s="200"/>
    </row>
    <row r="910" spans="1:14" ht="15.6">
      <c r="A910" s="278"/>
      <c r="B910" s="113" t="s">
        <v>1373</v>
      </c>
      <c r="C910" s="137" t="s">
        <v>17</v>
      </c>
      <c r="D910" s="262"/>
      <c r="E910" s="367" t="s">
        <v>647</v>
      </c>
      <c r="F910" s="444"/>
      <c r="G910" s="263"/>
      <c r="H910" s="263"/>
      <c r="I910" s="263"/>
      <c r="J910" s="264" t="s">
        <v>30</v>
      </c>
      <c r="K910" s="446">
        <v>3.18014E+20</v>
      </c>
      <c r="L910" s="266" t="s">
        <v>1413</v>
      </c>
      <c r="M910" s="445"/>
      <c r="N910" s="200"/>
    </row>
    <row r="911" spans="1:14" ht="15.6">
      <c r="A911" s="278"/>
      <c r="B911" s="113" t="s">
        <v>1373</v>
      </c>
      <c r="C911" s="137" t="s">
        <v>17</v>
      </c>
      <c r="D911" s="262"/>
      <c r="E911" s="367" t="s">
        <v>647</v>
      </c>
      <c r="F911" s="444"/>
      <c r="G911" s="263"/>
      <c r="H911" s="263"/>
      <c r="I911" s="263"/>
      <c r="J911" s="264" t="s">
        <v>30</v>
      </c>
      <c r="K911" s="992" t="s">
        <v>1414</v>
      </c>
      <c r="L911" s="266" t="s">
        <v>1415</v>
      </c>
      <c r="M911" s="445"/>
      <c r="N911" s="200"/>
    </row>
    <row r="912" spans="1:14" ht="15.6">
      <c r="A912" s="278"/>
      <c r="B912" s="113" t="s">
        <v>1373</v>
      </c>
      <c r="C912" s="137" t="s">
        <v>17</v>
      </c>
      <c r="D912" s="262"/>
      <c r="E912" s="367" t="s">
        <v>647</v>
      </c>
      <c r="F912" s="444"/>
      <c r="G912" s="263"/>
      <c r="H912" s="263"/>
      <c r="I912" s="263"/>
      <c r="J912" s="264" t="s">
        <v>30</v>
      </c>
      <c r="K912" s="992" t="s">
        <v>1416</v>
      </c>
      <c r="L912" s="266" t="s">
        <v>1417</v>
      </c>
      <c r="M912" s="445"/>
      <c r="N912" s="200"/>
    </row>
    <row r="913" spans="1:17" ht="15.6">
      <c r="A913" s="278"/>
      <c r="B913" s="113" t="s">
        <v>1373</v>
      </c>
      <c r="C913" s="137" t="s">
        <v>17</v>
      </c>
      <c r="D913" s="262"/>
      <c r="E913" s="367" t="s">
        <v>647</v>
      </c>
      <c r="F913" s="444"/>
      <c r="G913" s="263"/>
      <c r="H913" s="263"/>
      <c r="I913" s="263"/>
      <c r="J913" s="264" t="s">
        <v>30</v>
      </c>
      <c r="K913" s="992" t="s">
        <v>1418</v>
      </c>
      <c r="L913" s="266" t="s">
        <v>1419</v>
      </c>
      <c r="M913" s="445"/>
      <c r="N913" s="200"/>
    </row>
    <row r="914" spans="1:17" ht="15.6">
      <c r="A914" s="278"/>
      <c r="B914" s="113" t="s">
        <v>1373</v>
      </c>
      <c r="C914" s="137" t="s">
        <v>17</v>
      </c>
      <c r="D914" s="262"/>
      <c r="E914" s="367" t="s">
        <v>647</v>
      </c>
      <c r="F914" s="444"/>
      <c r="G914" s="263"/>
      <c r="H914" s="263"/>
      <c r="I914" s="263"/>
      <c r="J914" s="264" t="s">
        <v>30</v>
      </c>
      <c r="K914" s="992" t="s">
        <v>1420</v>
      </c>
      <c r="L914" s="266" t="s">
        <v>1421</v>
      </c>
      <c r="M914" s="445"/>
      <c r="N914" s="200"/>
    </row>
    <row r="915" spans="1:17" ht="16.8">
      <c r="A915" s="278"/>
      <c r="B915" s="113" t="s">
        <v>1373</v>
      </c>
      <c r="C915" s="137" t="s">
        <v>17</v>
      </c>
      <c r="D915" s="268" t="s">
        <v>1422</v>
      </c>
      <c r="E915" s="367" t="s">
        <v>647</v>
      </c>
      <c r="F915" s="444"/>
      <c r="G915" s="263"/>
      <c r="H915" s="263"/>
      <c r="I915" s="263"/>
      <c r="J915" s="264" t="s">
        <v>30</v>
      </c>
      <c r="K915" s="983" t="s">
        <v>1423</v>
      </c>
      <c r="L915" s="447" t="s">
        <v>1424</v>
      </c>
      <c r="M915" s="445"/>
      <c r="N915" s="200"/>
    </row>
    <row r="916" spans="1:17" ht="16.8">
      <c r="A916" s="278"/>
      <c r="B916" s="113" t="s">
        <v>1373</v>
      </c>
      <c r="C916" s="137" t="s">
        <v>17</v>
      </c>
      <c r="D916" s="262" t="s">
        <v>1425</v>
      </c>
      <c r="E916" s="367" t="s">
        <v>647</v>
      </c>
      <c r="F916" s="444"/>
      <c r="G916" s="263"/>
      <c r="H916" s="263"/>
      <c r="I916" s="263"/>
      <c r="J916" s="264" t="s">
        <v>30</v>
      </c>
      <c r="K916" s="983" t="s">
        <v>1426</v>
      </c>
      <c r="L916" s="447" t="s">
        <v>1427</v>
      </c>
      <c r="M916" s="445"/>
      <c r="N916" s="200"/>
    </row>
    <row r="917" spans="1:17" ht="16.8">
      <c r="A917" s="278"/>
      <c r="B917" s="113" t="s">
        <v>1373</v>
      </c>
      <c r="C917" s="137" t="s">
        <v>17</v>
      </c>
      <c r="D917" s="262" t="s">
        <v>1428</v>
      </c>
      <c r="E917" s="367" t="s">
        <v>647</v>
      </c>
      <c r="F917" s="444"/>
      <c r="G917" s="263"/>
      <c r="H917" s="263"/>
      <c r="I917" s="263"/>
      <c r="J917" s="264" t="s">
        <v>30</v>
      </c>
      <c r="K917" s="983" t="s">
        <v>1429</v>
      </c>
      <c r="L917" s="447" t="s">
        <v>1430</v>
      </c>
      <c r="M917" s="445"/>
      <c r="N917" s="200"/>
    </row>
    <row r="918" spans="1:17" ht="16.8">
      <c r="A918" s="278"/>
      <c r="B918" s="113" t="s">
        <v>1373</v>
      </c>
      <c r="C918" s="137" t="s">
        <v>17</v>
      </c>
      <c r="D918" s="262" t="s">
        <v>1428</v>
      </c>
      <c r="E918" s="367" t="s">
        <v>647</v>
      </c>
      <c r="F918" s="444"/>
      <c r="G918" s="263"/>
      <c r="H918" s="263"/>
      <c r="I918" s="263"/>
      <c r="J918" s="264" t="s">
        <v>30</v>
      </c>
      <c r="K918" s="983" t="s">
        <v>1429</v>
      </c>
      <c r="L918" s="447" t="s">
        <v>1431</v>
      </c>
      <c r="M918" s="445"/>
      <c r="N918" s="200"/>
    </row>
    <row r="919" spans="1:17" ht="16.8">
      <c r="A919" s="278"/>
      <c r="B919" s="113" t="s">
        <v>1373</v>
      </c>
      <c r="C919" s="137" t="s">
        <v>17</v>
      </c>
      <c r="D919" s="262" t="s">
        <v>817</v>
      </c>
      <c r="E919" s="367" t="s">
        <v>647</v>
      </c>
      <c r="F919" s="444"/>
      <c r="G919" s="263"/>
      <c r="H919" s="263"/>
      <c r="I919" s="263"/>
      <c r="J919" s="264" t="s">
        <v>30</v>
      </c>
      <c r="K919" s="983" t="s">
        <v>1432</v>
      </c>
      <c r="L919" s="447" t="s">
        <v>1433</v>
      </c>
      <c r="M919" s="445"/>
      <c r="N919" s="200"/>
    </row>
    <row r="920" spans="1:17" ht="16.8">
      <c r="A920" s="278"/>
      <c r="B920" s="113" t="s">
        <v>1373</v>
      </c>
      <c r="C920" s="137" t="s">
        <v>17</v>
      </c>
      <c r="D920" s="262" t="s">
        <v>817</v>
      </c>
      <c r="E920" s="367" t="s">
        <v>647</v>
      </c>
      <c r="F920" s="444"/>
      <c r="G920" s="263"/>
      <c r="H920" s="263"/>
      <c r="I920" s="263"/>
      <c r="J920" s="264" t="s">
        <v>30</v>
      </c>
      <c r="K920" s="983" t="s">
        <v>1432</v>
      </c>
      <c r="L920" s="447" t="s">
        <v>1434</v>
      </c>
      <c r="M920" s="445"/>
      <c r="N920" s="200"/>
    </row>
    <row r="921" spans="1:17" ht="27.6">
      <c r="A921" s="278"/>
      <c r="B921" s="113" t="s">
        <v>1373</v>
      </c>
      <c r="C921" s="137" t="s">
        <v>17</v>
      </c>
      <c r="D921" s="262" t="s">
        <v>1435</v>
      </c>
      <c r="E921" s="367" t="s">
        <v>647</v>
      </c>
      <c r="F921" s="444"/>
      <c r="G921" s="263"/>
      <c r="H921" s="263"/>
      <c r="I921" s="263"/>
      <c r="J921" s="264" t="s">
        <v>30</v>
      </c>
      <c r="K921" s="372" t="s">
        <v>1436</v>
      </c>
      <c r="L921" s="447" t="s">
        <v>1437</v>
      </c>
      <c r="M921" s="445"/>
      <c r="N921" s="200"/>
    </row>
    <row r="922" spans="1:17" ht="16.8">
      <c r="A922" s="278"/>
      <c r="B922" s="113" t="s">
        <v>1373</v>
      </c>
      <c r="C922" s="137" t="s">
        <v>17</v>
      </c>
      <c r="D922" s="262" t="s">
        <v>1435</v>
      </c>
      <c r="E922" s="367" t="s">
        <v>647</v>
      </c>
      <c r="F922" s="444"/>
      <c r="G922" s="263"/>
      <c r="H922" s="263"/>
      <c r="I922" s="263"/>
      <c r="J922" s="264" t="s">
        <v>30</v>
      </c>
      <c r="K922" s="983" t="s">
        <v>1438</v>
      </c>
      <c r="L922" s="447" t="s">
        <v>1439</v>
      </c>
      <c r="M922" s="445"/>
      <c r="N922" s="200"/>
    </row>
    <row r="923" spans="1:17" s="200" customFormat="1" ht="16.5" customHeight="1">
      <c r="A923" s="278"/>
      <c r="B923" s="113" t="s">
        <v>1373</v>
      </c>
      <c r="C923" s="137" t="s">
        <v>17</v>
      </c>
      <c r="D923" s="262" t="s">
        <v>1440</v>
      </c>
      <c r="E923" s="367" t="s">
        <v>647</v>
      </c>
      <c r="F923" s="444"/>
      <c r="G923" s="263"/>
      <c r="H923" s="263"/>
      <c r="I923" s="263"/>
      <c r="J923" s="264" t="s">
        <v>30</v>
      </c>
      <c r="K923" s="983" t="s">
        <v>1441</v>
      </c>
      <c r="L923" s="447" t="s">
        <v>1442</v>
      </c>
      <c r="M923" s="445"/>
      <c r="N923" s="267"/>
      <c r="Q923" s="235"/>
    </row>
    <row r="924" spans="1:17" s="200" customFormat="1" ht="16.5" customHeight="1">
      <c r="A924" s="278"/>
      <c r="B924" s="113" t="s">
        <v>1373</v>
      </c>
      <c r="C924" s="137" t="s">
        <v>17</v>
      </c>
      <c r="D924" s="262" t="s">
        <v>1440</v>
      </c>
      <c r="E924" s="367" t="s">
        <v>647</v>
      </c>
      <c r="F924" s="444"/>
      <c r="G924" s="263"/>
      <c r="H924" s="263"/>
      <c r="I924" s="263"/>
      <c r="J924" s="264" t="s">
        <v>30</v>
      </c>
      <c r="K924" s="983" t="s">
        <v>1441</v>
      </c>
      <c r="L924" s="447" t="s">
        <v>1442</v>
      </c>
      <c r="M924" s="445"/>
      <c r="N924" s="267"/>
      <c r="Q924" s="235"/>
    </row>
    <row r="925" spans="1:17" s="200" customFormat="1" ht="16.5" customHeight="1">
      <c r="A925" s="278"/>
      <c r="B925" s="113" t="s">
        <v>1373</v>
      </c>
      <c r="C925" s="137" t="s">
        <v>17</v>
      </c>
      <c r="D925" s="366" t="s">
        <v>1443</v>
      </c>
      <c r="E925" s="367" t="s">
        <v>647</v>
      </c>
      <c r="F925" s="444"/>
      <c r="G925" s="263"/>
      <c r="H925" s="263"/>
      <c r="I925" s="263"/>
      <c r="J925" s="264" t="s">
        <v>30</v>
      </c>
      <c r="K925" s="983" t="s">
        <v>679</v>
      </c>
      <c r="L925" s="447" t="s">
        <v>680</v>
      </c>
      <c r="M925" s="445"/>
      <c r="N925" s="267"/>
      <c r="Q925" s="235"/>
    </row>
    <row r="926" spans="1:17" s="200" customFormat="1" ht="16.5" customHeight="1">
      <c r="A926" s="278"/>
      <c r="B926" s="113" t="s">
        <v>1373</v>
      </c>
      <c r="C926" s="137" t="s">
        <v>17</v>
      </c>
      <c r="D926" s="366" t="s">
        <v>1443</v>
      </c>
      <c r="E926" s="367" t="s">
        <v>647</v>
      </c>
      <c r="F926" s="444"/>
      <c r="G926" s="263"/>
      <c r="H926" s="263"/>
      <c r="I926" s="263"/>
      <c r="J926" s="264" t="s">
        <v>30</v>
      </c>
      <c r="K926" s="983" t="s">
        <v>679</v>
      </c>
      <c r="L926" s="447" t="s">
        <v>680</v>
      </c>
      <c r="M926" s="445"/>
      <c r="N926" s="267"/>
      <c r="Q926" s="235"/>
    </row>
    <row r="927" spans="1:17" s="200" customFormat="1" ht="16.5" customHeight="1">
      <c r="A927" s="278"/>
      <c r="B927" s="113" t="s">
        <v>1373</v>
      </c>
      <c r="C927" s="137" t="s">
        <v>17</v>
      </c>
      <c r="D927" s="334" t="s">
        <v>1444</v>
      </c>
      <c r="E927" s="367" t="s">
        <v>647</v>
      </c>
      <c r="F927" s="444"/>
      <c r="G927" s="263"/>
      <c r="H927" s="263"/>
      <c r="I927" s="263"/>
      <c r="J927" s="264" t="s">
        <v>30</v>
      </c>
      <c r="K927" s="983" t="s">
        <v>1445</v>
      </c>
      <c r="L927" s="447" t="s">
        <v>1210</v>
      </c>
      <c r="M927" s="445"/>
      <c r="N927" s="267"/>
      <c r="Q927" s="235"/>
    </row>
    <row r="928" spans="1:17" s="200" customFormat="1" ht="16.5" customHeight="1">
      <c r="A928" s="278"/>
      <c r="B928" s="113" t="s">
        <v>1373</v>
      </c>
      <c r="C928" s="137" t="s">
        <v>17</v>
      </c>
      <c r="D928" s="334" t="s">
        <v>1444</v>
      </c>
      <c r="E928" s="367" t="s">
        <v>647</v>
      </c>
      <c r="F928" s="444"/>
      <c r="G928" s="263"/>
      <c r="H928" s="263"/>
      <c r="I928" s="263"/>
      <c r="J928" s="264" t="s">
        <v>30</v>
      </c>
      <c r="K928" s="983" t="s">
        <v>1445</v>
      </c>
      <c r="L928" s="447" t="s">
        <v>1210</v>
      </c>
      <c r="M928" s="445"/>
      <c r="N928" s="267"/>
      <c r="Q928" s="235"/>
    </row>
    <row r="929" spans="1:17" s="200" customFormat="1" ht="16.5" customHeight="1">
      <c r="A929" s="278"/>
      <c r="B929" s="113" t="s">
        <v>1373</v>
      </c>
      <c r="C929" s="137" t="s">
        <v>17</v>
      </c>
      <c r="D929" s="262" t="s">
        <v>1446</v>
      </c>
      <c r="E929" s="367" t="s">
        <v>647</v>
      </c>
      <c r="F929" s="444"/>
      <c r="G929" s="263"/>
      <c r="H929" s="263"/>
      <c r="I929" s="263"/>
      <c r="J929" s="264" t="s">
        <v>30</v>
      </c>
      <c r="K929" s="983" t="s">
        <v>1447</v>
      </c>
      <c r="L929" s="447" t="s">
        <v>1448</v>
      </c>
      <c r="M929" s="445"/>
      <c r="N929" s="267"/>
      <c r="Q929" s="235"/>
    </row>
    <row r="930" spans="1:17" s="200" customFormat="1" ht="16.5" customHeight="1">
      <c r="A930" s="278"/>
      <c r="B930" s="113" t="s">
        <v>1373</v>
      </c>
      <c r="C930" s="137" t="s">
        <v>17</v>
      </c>
      <c r="D930" s="262" t="s">
        <v>1446</v>
      </c>
      <c r="E930" s="367" t="s">
        <v>647</v>
      </c>
      <c r="F930" s="444"/>
      <c r="G930" s="263"/>
      <c r="H930" s="263"/>
      <c r="I930" s="263"/>
      <c r="J930" s="264" t="s">
        <v>30</v>
      </c>
      <c r="K930" s="983" t="s">
        <v>1447</v>
      </c>
      <c r="L930" s="447" t="s">
        <v>1448</v>
      </c>
      <c r="M930" s="445"/>
      <c r="N930" s="267"/>
      <c r="Q930" s="235"/>
    </row>
    <row r="931" spans="1:17" s="200" customFormat="1" ht="16.5" customHeight="1">
      <c r="A931" s="278"/>
      <c r="B931" s="113" t="s">
        <v>1373</v>
      </c>
      <c r="C931" s="137" t="s">
        <v>17</v>
      </c>
      <c r="D931" s="262" t="s">
        <v>1449</v>
      </c>
      <c r="E931" s="367" t="s">
        <v>647</v>
      </c>
      <c r="F931" s="444"/>
      <c r="G931" s="263"/>
      <c r="H931" s="263"/>
      <c r="I931" s="263"/>
      <c r="J931" s="264" t="s">
        <v>30</v>
      </c>
      <c r="K931" s="991" t="s">
        <v>1450</v>
      </c>
      <c r="L931" s="447" t="s">
        <v>1451</v>
      </c>
      <c r="M931" s="445"/>
      <c r="N931" s="267"/>
      <c r="Q931" s="235"/>
    </row>
    <row r="932" spans="1:17" s="200" customFormat="1" ht="16.5" customHeight="1">
      <c r="A932" s="278"/>
      <c r="B932" s="113" t="s">
        <v>1373</v>
      </c>
      <c r="C932" s="137" t="s">
        <v>17</v>
      </c>
      <c r="D932" s="262" t="s">
        <v>1449</v>
      </c>
      <c r="E932" s="367" t="s">
        <v>647</v>
      </c>
      <c r="F932" s="444"/>
      <c r="G932" s="263"/>
      <c r="H932" s="263"/>
      <c r="I932" s="263"/>
      <c r="J932" s="264" t="s">
        <v>30</v>
      </c>
      <c r="K932" s="991" t="s">
        <v>1452</v>
      </c>
      <c r="L932" s="447" t="s">
        <v>1453</v>
      </c>
      <c r="M932" s="445"/>
      <c r="N932" s="267"/>
      <c r="Q932" s="235"/>
    </row>
    <row r="933" spans="1:17" s="200" customFormat="1" ht="16.5" customHeight="1">
      <c r="A933" s="278"/>
      <c r="B933" s="113" t="s">
        <v>1373</v>
      </c>
      <c r="C933" s="137" t="s">
        <v>17</v>
      </c>
      <c r="D933" s="448" t="s">
        <v>1454</v>
      </c>
      <c r="E933" s="367" t="s">
        <v>647</v>
      </c>
      <c r="F933" s="444"/>
      <c r="G933" s="263"/>
      <c r="H933" s="263"/>
      <c r="I933" s="263"/>
      <c r="J933" s="264" t="s">
        <v>30</v>
      </c>
      <c r="K933" s="991" t="s">
        <v>1455</v>
      </c>
      <c r="L933" s="375" t="s">
        <v>1456</v>
      </c>
      <c r="M933" s="445"/>
      <c r="N933" s="267"/>
      <c r="Q933" s="235"/>
    </row>
    <row r="934" spans="1:17" s="200" customFormat="1" ht="16.5" customHeight="1">
      <c r="A934" s="278"/>
      <c r="B934" s="113" t="s">
        <v>1373</v>
      </c>
      <c r="C934" s="137" t="s">
        <v>17</v>
      </c>
      <c r="D934" s="262" t="s">
        <v>1457</v>
      </c>
      <c r="E934" s="367" t="s">
        <v>647</v>
      </c>
      <c r="F934" s="444"/>
      <c r="G934" s="263"/>
      <c r="H934" s="263"/>
      <c r="I934" s="263"/>
      <c r="J934" s="264" t="s">
        <v>30</v>
      </c>
      <c r="K934" s="983" t="s">
        <v>1458</v>
      </c>
      <c r="L934" s="447" t="s">
        <v>1459</v>
      </c>
      <c r="M934" s="445"/>
      <c r="N934" s="267"/>
      <c r="Q934" s="235"/>
    </row>
    <row r="935" spans="1:17" s="200" customFormat="1" ht="16.5" customHeight="1">
      <c r="A935" s="278"/>
      <c r="B935" s="113" t="s">
        <v>1373</v>
      </c>
      <c r="C935" s="137" t="s">
        <v>17</v>
      </c>
      <c r="D935" s="262" t="s">
        <v>1457</v>
      </c>
      <c r="E935" s="367" t="s">
        <v>647</v>
      </c>
      <c r="F935" s="444"/>
      <c r="G935" s="263"/>
      <c r="H935" s="263"/>
      <c r="I935" s="263"/>
      <c r="J935" s="264" t="s">
        <v>30</v>
      </c>
      <c r="K935" s="983" t="s">
        <v>1458</v>
      </c>
      <c r="L935" s="294" t="s">
        <v>1241</v>
      </c>
      <c r="M935" s="445"/>
      <c r="N935" s="267"/>
      <c r="Q935" s="235"/>
    </row>
    <row r="936" spans="1:17" s="200" customFormat="1" ht="16.5" customHeight="1">
      <c r="A936" s="278"/>
      <c r="B936" s="113" t="s">
        <v>1373</v>
      </c>
      <c r="C936" s="137" t="s">
        <v>17</v>
      </c>
      <c r="D936" s="277" t="s">
        <v>1460</v>
      </c>
      <c r="E936" s="367" t="s">
        <v>647</v>
      </c>
      <c r="F936" s="444"/>
      <c r="G936" s="263"/>
      <c r="H936" s="263"/>
      <c r="I936" s="263"/>
      <c r="J936" s="264" t="s">
        <v>30</v>
      </c>
      <c r="K936" s="983" t="s">
        <v>1461</v>
      </c>
      <c r="L936" s="447" t="s">
        <v>1462</v>
      </c>
      <c r="M936" s="445"/>
      <c r="N936" s="267"/>
      <c r="Q936" s="235"/>
    </row>
    <row r="937" spans="1:17" s="200" customFormat="1" ht="16.5" customHeight="1">
      <c r="A937" s="278"/>
      <c r="B937" s="113" t="s">
        <v>1373</v>
      </c>
      <c r="C937" s="137" t="s">
        <v>17</v>
      </c>
      <c r="D937" s="366" t="s">
        <v>1463</v>
      </c>
      <c r="E937" s="367" t="s">
        <v>647</v>
      </c>
      <c r="F937" s="444"/>
      <c r="G937" s="263"/>
      <c r="H937" s="263"/>
      <c r="I937" s="263"/>
      <c r="J937" s="264" t="s">
        <v>30</v>
      </c>
      <c r="K937" s="983" t="s">
        <v>1464</v>
      </c>
      <c r="L937" s="447" t="s">
        <v>1465</v>
      </c>
      <c r="M937" s="445"/>
      <c r="N937" s="267"/>
      <c r="Q937" s="235"/>
    </row>
    <row r="938" spans="1:17" s="200" customFormat="1" ht="16.5" customHeight="1">
      <c r="A938" s="278"/>
      <c r="B938" s="113" t="s">
        <v>1373</v>
      </c>
      <c r="C938" s="137" t="s">
        <v>17</v>
      </c>
      <c r="D938" s="262"/>
      <c r="E938" s="367" t="s">
        <v>647</v>
      </c>
      <c r="F938" s="444"/>
      <c r="G938" s="263"/>
      <c r="H938" s="263"/>
      <c r="I938" s="263"/>
      <c r="J938" s="264" t="s">
        <v>30</v>
      </c>
      <c r="K938" s="983" t="s">
        <v>1466</v>
      </c>
      <c r="L938" s="447"/>
      <c r="M938" s="445"/>
      <c r="N938" s="267"/>
      <c r="Q938" s="235"/>
    </row>
    <row r="939" spans="1:17" s="200" customFormat="1" ht="16.5" customHeight="1">
      <c r="A939" s="278"/>
      <c r="B939" s="113" t="s">
        <v>1373</v>
      </c>
      <c r="C939" s="137" t="s">
        <v>17</v>
      </c>
      <c r="D939" s="262" t="s">
        <v>1467</v>
      </c>
      <c r="E939" s="367" t="s">
        <v>647</v>
      </c>
      <c r="F939" s="444"/>
      <c r="G939" s="263"/>
      <c r="H939" s="263"/>
      <c r="I939" s="263"/>
      <c r="J939" s="264" t="s">
        <v>30</v>
      </c>
      <c r="K939" s="983" t="s">
        <v>1468</v>
      </c>
      <c r="L939" s="294" t="s">
        <v>1469</v>
      </c>
      <c r="M939" s="445"/>
      <c r="N939" s="267"/>
      <c r="Q939" s="235"/>
    </row>
    <row r="940" spans="1:17" ht="29.4">
      <c r="A940" s="278"/>
      <c r="B940" s="113" t="s">
        <v>1373</v>
      </c>
      <c r="C940" s="137" t="s">
        <v>17</v>
      </c>
      <c r="D940" s="366" t="s">
        <v>650</v>
      </c>
      <c r="E940" s="367" t="s">
        <v>647</v>
      </c>
      <c r="F940" s="444"/>
      <c r="G940" s="263"/>
      <c r="H940" s="263"/>
      <c r="I940" s="263"/>
      <c r="J940" s="264" t="s">
        <v>30</v>
      </c>
      <c r="K940" s="983" t="s">
        <v>651</v>
      </c>
      <c r="L940" s="447" t="s">
        <v>653</v>
      </c>
      <c r="M940" s="445"/>
      <c r="N940" s="200"/>
    </row>
    <row r="941" spans="1:17" ht="29.4">
      <c r="A941" s="278"/>
      <c r="B941" s="113" t="s">
        <v>1373</v>
      </c>
      <c r="C941" s="137" t="s">
        <v>17</v>
      </c>
      <c r="D941" s="366" t="s">
        <v>650</v>
      </c>
      <c r="E941" s="367" t="s">
        <v>647</v>
      </c>
      <c r="F941" s="263"/>
      <c r="G941" s="263"/>
      <c r="H941" s="263"/>
      <c r="I941" s="263"/>
      <c r="J941" s="264" t="s">
        <v>30</v>
      </c>
      <c r="K941" s="334" t="s">
        <v>1047</v>
      </c>
      <c r="L941" s="368" t="s">
        <v>653</v>
      </c>
      <c r="M941" s="443"/>
      <c r="N941" s="200"/>
    </row>
    <row r="942" spans="1:17" ht="15.6">
      <c r="A942" s="449" t="s">
        <v>1047</v>
      </c>
      <c r="B942" s="57">
        <v>46063</v>
      </c>
      <c r="C942" s="57" t="s">
        <v>17</v>
      </c>
      <c r="D942" s="59" t="s">
        <v>1470</v>
      </c>
      <c r="E942" s="69" t="s">
        <v>1471</v>
      </c>
      <c r="F942" s="263"/>
      <c r="G942" s="263"/>
      <c r="H942" s="263" t="s">
        <v>194</v>
      </c>
      <c r="I942" s="263"/>
      <c r="J942" s="263" t="s">
        <v>1472</v>
      </c>
      <c r="K942" s="266"/>
      <c r="L942" s="450"/>
      <c r="M942" s="201"/>
      <c r="N942" s="200"/>
    </row>
    <row r="943" spans="1:17" ht="15.6">
      <c r="A943" s="449"/>
      <c r="B943" s="57">
        <v>46063</v>
      </c>
      <c r="C943" s="57" t="s">
        <v>17</v>
      </c>
      <c r="D943" s="59" t="s">
        <v>1473</v>
      </c>
      <c r="E943" s="451" t="s">
        <v>1471</v>
      </c>
      <c r="F943" s="263"/>
      <c r="G943" s="263"/>
      <c r="H943" s="263" t="s">
        <v>194</v>
      </c>
      <c r="I943" s="263"/>
      <c r="J943" s="263" t="s">
        <v>1472</v>
      </c>
      <c r="K943" s="266"/>
      <c r="L943" s="450"/>
      <c r="M943" s="201"/>
      <c r="N943" s="200"/>
    </row>
    <row r="944" spans="1:17" ht="15.6">
      <c r="A944" s="449"/>
      <c r="B944" s="57">
        <v>46063</v>
      </c>
      <c r="C944" s="57" t="s">
        <v>17</v>
      </c>
      <c r="D944" s="452" t="s">
        <v>1474</v>
      </c>
      <c r="E944" s="451" t="s">
        <v>1471</v>
      </c>
      <c r="F944" s="263"/>
      <c r="G944" s="263"/>
      <c r="H944" s="263" t="s">
        <v>194</v>
      </c>
      <c r="I944" s="263"/>
      <c r="J944" s="263" t="s">
        <v>1472</v>
      </c>
      <c r="K944" s="266"/>
      <c r="L944" s="450"/>
      <c r="M944" s="201"/>
      <c r="N944" s="200"/>
    </row>
    <row r="945" spans="1:14" ht="15.6">
      <c r="A945" s="449"/>
      <c r="B945" s="57">
        <v>46063</v>
      </c>
      <c r="C945" s="57" t="s">
        <v>17</v>
      </c>
      <c r="D945" s="354" t="s">
        <v>1475</v>
      </c>
      <c r="E945" s="451" t="s">
        <v>1471</v>
      </c>
      <c r="F945" s="263"/>
      <c r="G945" s="263"/>
      <c r="H945" s="263" t="s">
        <v>194</v>
      </c>
      <c r="I945" s="263"/>
      <c r="J945" s="263" t="s">
        <v>1472</v>
      </c>
      <c r="K945" s="266"/>
      <c r="L945" s="450"/>
      <c r="M945" s="201"/>
      <c r="N945" s="200"/>
    </row>
    <row r="946" spans="1:14" ht="15.6">
      <c r="A946" s="449"/>
      <c r="B946" s="57">
        <v>46063</v>
      </c>
      <c r="C946" s="57" t="s">
        <v>17</v>
      </c>
      <c r="D946" s="453" t="s">
        <v>1063</v>
      </c>
      <c r="E946" s="451" t="s">
        <v>1471</v>
      </c>
      <c r="F946" s="263"/>
      <c r="G946" s="263"/>
      <c r="H946" s="263" t="s">
        <v>194</v>
      </c>
      <c r="I946" s="276"/>
      <c r="J946" s="263" t="s">
        <v>1472</v>
      </c>
      <c r="K946" s="266"/>
      <c r="L946" s="450"/>
      <c r="M946" s="201"/>
      <c r="N946" s="200"/>
    </row>
    <row r="947" spans="1:14" ht="15.6">
      <c r="A947" s="261"/>
      <c r="B947" s="57">
        <v>46063</v>
      </c>
      <c r="C947" s="57" t="s">
        <v>17</v>
      </c>
      <c r="D947" s="354" t="s">
        <v>1476</v>
      </c>
      <c r="E947" s="451" t="s">
        <v>1471</v>
      </c>
      <c r="F947" s="263"/>
      <c r="G947" s="263"/>
      <c r="H947" s="263" t="s">
        <v>194</v>
      </c>
      <c r="I947" s="276"/>
      <c r="J947" s="263" t="s">
        <v>1477</v>
      </c>
      <c r="K947" s="266"/>
      <c r="L947" s="450"/>
      <c r="M947" s="201"/>
      <c r="N947" s="200"/>
    </row>
    <row r="948" spans="1:14" ht="15.6">
      <c r="A948" s="261"/>
      <c r="B948" s="57">
        <v>46063</v>
      </c>
      <c r="C948" s="57" t="s">
        <v>17</v>
      </c>
      <c r="D948" s="59" t="s">
        <v>1478</v>
      </c>
      <c r="E948" s="451" t="s">
        <v>1471</v>
      </c>
      <c r="F948" s="263"/>
      <c r="G948" s="263"/>
      <c r="H948" s="263" t="s">
        <v>194</v>
      </c>
      <c r="I948" s="276"/>
      <c r="J948" s="263" t="s">
        <v>1479</v>
      </c>
      <c r="K948" s="266"/>
      <c r="L948" s="450"/>
      <c r="M948" s="201"/>
      <c r="N948" s="200"/>
    </row>
    <row r="949" spans="1:14" ht="15.6">
      <c r="A949" s="261"/>
      <c r="B949" s="57">
        <v>46063</v>
      </c>
      <c r="C949" s="57" t="s">
        <v>17</v>
      </c>
      <c r="D949" s="59" t="s">
        <v>1480</v>
      </c>
      <c r="E949" s="451" t="s">
        <v>1471</v>
      </c>
      <c r="F949" s="263"/>
      <c r="G949" s="263"/>
      <c r="H949" s="263" t="s">
        <v>194</v>
      </c>
      <c r="I949" s="276"/>
      <c r="J949" s="263" t="s">
        <v>1472</v>
      </c>
      <c r="K949" s="266"/>
      <c r="L949" s="122"/>
      <c r="M949" s="128"/>
      <c r="N949" s="200"/>
    </row>
    <row r="950" spans="1:14">
      <c r="A950" s="261"/>
      <c r="B950" s="57">
        <v>46063</v>
      </c>
      <c r="C950" s="57" t="s">
        <v>17</v>
      </c>
      <c r="D950" s="59" t="s">
        <v>1481</v>
      </c>
      <c r="E950" s="451" t="s">
        <v>1471</v>
      </c>
      <c r="F950" s="263"/>
      <c r="G950" s="263"/>
      <c r="H950" s="263" t="s">
        <v>194</v>
      </c>
      <c r="I950" s="276"/>
      <c r="J950" s="263" t="s">
        <v>1482</v>
      </c>
      <c r="K950" s="376"/>
      <c r="L950" s="122"/>
      <c r="M950" s="128"/>
      <c r="N950" s="200"/>
    </row>
    <row r="951" spans="1:14">
      <c r="A951" s="261"/>
      <c r="B951" s="57">
        <v>46063</v>
      </c>
      <c r="C951" s="57" t="s">
        <v>17</v>
      </c>
      <c r="D951" s="59" t="s">
        <v>1483</v>
      </c>
      <c r="E951" s="451" t="s">
        <v>1471</v>
      </c>
      <c r="F951" s="263"/>
      <c r="G951" s="263"/>
      <c r="H951" s="263" t="s">
        <v>194</v>
      </c>
      <c r="I951" s="276"/>
      <c r="J951" s="263" t="s">
        <v>1482</v>
      </c>
      <c r="K951" s="376"/>
      <c r="L951" s="122"/>
      <c r="M951" s="128"/>
      <c r="N951" s="200"/>
    </row>
    <row r="952" spans="1:14" ht="16.8">
      <c r="A952" s="278"/>
      <c r="B952" s="122">
        <v>46063</v>
      </c>
      <c r="C952" s="454" t="s">
        <v>17</v>
      </c>
      <c r="D952" s="1010" t="s">
        <v>1484</v>
      </c>
      <c r="E952" s="118" t="s">
        <v>1485</v>
      </c>
      <c r="F952" s="270"/>
      <c r="G952" s="270"/>
      <c r="H952" s="456" t="s">
        <v>136</v>
      </c>
      <c r="I952" s="398"/>
      <c r="J952" s="213" t="s">
        <v>30</v>
      </c>
      <c r="K952" s="1011" t="s">
        <v>1486</v>
      </c>
      <c r="L952" s="349" t="s">
        <v>1487</v>
      </c>
      <c r="M952" s="128"/>
      <c r="N952" s="200"/>
    </row>
    <row r="953" spans="1:14" ht="16.8">
      <c r="A953" s="278"/>
      <c r="B953" s="122">
        <v>46063</v>
      </c>
      <c r="C953" s="454" t="s">
        <v>17</v>
      </c>
      <c r="D953" s="1010" t="s">
        <v>1488</v>
      </c>
      <c r="E953" s="118" t="s">
        <v>1485</v>
      </c>
      <c r="F953" s="270"/>
      <c r="G953" s="270"/>
      <c r="H953" s="456" t="s">
        <v>136</v>
      </c>
      <c r="I953" s="398"/>
      <c r="J953" s="213" t="s">
        <v>30</v>
      </c>
      <c r="K953" s="1011" t="s">
        <v>1489</v>
      </c>
      <c r="L953" s="277" t="s">
        <v>1490</v>
      </c>
      <c r="M953" s="201"/>
      <c r="N953" s="200"/>
    </row>
    <row r="954" spans="1:14" ht="16.8">
      <c r="A954" s="278"/>
      <c r="B954" s="122">
        <v>46063</v>
      </c>
      <c r="C954" s="454" t="s">
        <v>17</v>
      </c>
      <c r="D954" s="1010" t="s">
        <v>1491</v>
      </c>
      <c r="E954" s="118" t="s">
        <v>1485</v>
      </c>
      <c r="F954" s="270"/>
      <c r="G954" s="270"/>
      <c r="H954" s="456" t="s">
        <v>136</v>
      </c>
      <c r="I954" s="398"/>
      <c r="J954" s="213" t="s">
        <v>41</v>
      </c>
      <c r="K954" s="1011" t="s">
        <v>1489</v>
      </c>
      <c r="L954" s="277" t="s">
        <v>1490</v>
      </c>
      <c r="M954" s="201"/>
      <c r="N954" s="200"/>
    </row>
    <row r="955" spans="1:14" ht="16.8">
      <c r="A955" s="278"/>
      <c r="B955" s="122">
        <v>46063</v>
      </c>
      <c r="C955" s="454" t="s">
        <v>17</v>
      </c>
      <c r="D955" s="1010" t="s">
        <v>1492</v>
      </c>
      <c r="E955" s="118" t="s">
        <v>1485</v>
      </c>
      <c r="F955" s="270"/>
      <c r="G955" s="270"/>
      <c r="H955" s="456" t="s">
        <v>136</v>
      </c>
      <c r="I955" s="398"/>
      <c r="J955" s="213" t="s">
        <v>37</v>
      </c>
      <c r="K955" s="1011" t="s">
        <v>1493</v>
      </c>
      <c r="L955" s="349" t="s">
        <v>1494</v>
      </c>
      <c r="M955" s="201"/>
      <c r="N955" s="200"/>
    </row>
    <row r="956" spans="1:14" ht="16.8">
      <c r="A956" s="278"/>
      <c r="B956" s="122">
        <v>46063</v>
      </c>
      <c r="C956" s="454" t="s">
        <v>17</v>
      </c>
      <c r="D956" s="1010" t="s">
        <v>1495</v>
      </c>
      <c r="E956" s="118" t="s">
        <v>1485</v>
      </c>
      <c r="F956" s="270"/>
      <c r="G956" s="270"/>
      <c r="H956" s="456" t="s">
        <v>136</v>
      </c>
      <c r="I956" s="398"/>
      <c r="J956" s="213" t="s">
        <v>26</v>
      </c>
      <c r="K956" s="1011" t="s">
        <v>1496</v>
      </c>
      <c r="L956" s="349" t="s">
        <v>1497</v>
      </c>
      <c r="M956" s="201"/>
      <c r="N956" s="200"/>
    </row>
    <row r="957" spans="1:14" ht="16.8">
      <c r="A957" s="278"/>
      <c r="B957" s="122">
        <v>46063</v>
      </c>
      <c r="C957" s="454" t="s">
        <v>17</v>
      </c>
      <c r="D957" s="1010" t="s">
        <v>1498</v>
      </c>
      <c r="E957" s="118" t="s">
        <v>1485</v>
      </c>
      <c r="F957" s="270"/>
      <c r="G957" s="270"/>
      <c r="H957" s="456" t="s">
        <v>136</v>
      </c>
      <c r="I957" s="398"/>
      <c r="J957" s="213" t="s">
        <v>41</v>
      </c>
      <c r="K957" s="349" t="s">
        <v>1499</v>
      </c>
      <c r="L957" s="277" t="s">
        <v>1500</v>
      </c>
      <c r="M957" s="201"/>
      <c r="N957" s="200"/>
    </row>
    <row r="958" spans="1:14" ht="16.8">
      <c r="A958" s="278"/>
      <c r="B958" s="122">
        <v>46063</v>
      </c>
      <c r="C958" s="454" t="s">
        <v>17</v>
      </c>
      <c r="D958" s="1010" t="s">
        <v>1501</v>
      </c>
      <c r="E958" s="118" t="s">
        <v>1485</v>
      </c>
      <c r="F958" s="270"/>
      <c r="G958" s="270"/>
      <c r="H958" s="456" t="s">
        <v>136</v>
      </c>
      <c r="I958" s="398"/>
      <c r="J958" s="213" t="s">
        <v>41</v>
      </c>
      <c r="K958" s="1011" t="s">
        <v>1502</v>
      </c>
      <c r="L958" s="277" t="s">
        <v>1503</v>
      </c>
      <c r="M958" s="201"/>
      <c r="N958" s="200"/>
    </row>
    <row r="959" spans="1:14" ht="16.8">
      <c r="A959" s="278"/>
      <c r="B959" s="122">
        <v>46063</v>
      </c>
      <c r="C959" s="454" t="s">
        <v>17</v>
      </c>
      <c r="D959" s="1010" t="s">
        <v>1504</v>
      </c>
      <c r="E959" s="118" t="s">
        <v>1485</v>
      </c>
      <c r="F959" s="270"/>
      <c r="G959" s="270"/>
      <c r="H959" s="456" t="s">
        <v>136</v>
      </c>
      <c r="I959" s="398"/>
      <c r="J959" s="213" t="s">
        <v>41</v>
      </c>
      <c r="K959" s="1011" t="s">
        <v>1505</v>
      </c>
      <c r="L959" s="277" t="s">
        <v>1506</v>
      </c>
      <c r="M959" s="201"/>
      <c r="N959" s="200"/>
    </row>
    <row r="960" spans="1:14" ht="16.8">
      <c r="A960" s="278"/>
      <c r="B960" s="122">
        <v>46063</v>
      </c>
      <c r="C960" s="454" t="s">
        <v>17</v>
      </c>
      <c r="D960" s="1010" t="s">
        <v>1507</v>
      </c>
      <c r="E960" s="118" t="s">
        <v>1485</v>
      </c>
      <c r="F960" s="270"/>
      <c r="G960" s="270"/>
      <c r="H960" s="456" t="s">
        <v>136</v>
      </c>
      <c r="I960" s="398"/>
      <c r="J960" s="213" t="s">
        <v>37</v>
      </c>
      <c r="K960" s="1011" t="s">
        <v>1508</v>
      </c>
      <c r="L960" s="277" t="s">
        <v>1509</v>
      </c>
      <c r="M960" s="201"/>
      <c r="N960" s="200"/>
    </row>
    <row r="961" spans="1:14" ht="16.8">
      <c r="A961" s="278"/>
      <c r="B961" s="122">
        <v>46063</v>
      </c>
      <c r="C961" s="454" t="s">
        <v>17</v>
      </c>
      <c r="D961" s="1010" t="s">
        <v>1510</v>
      </c>
      <c r="E961" s="118" t="s">
        <v>1485</v>
      </c>
      <c r="F961" s="270"/>
      <c r="G961" s="270"/>
      <c r="H961" s="456" t="s">
        <v>136</v>
      </c>
      <c r="I961" s="398"/>
      <c r="J961" s="213" t="s">
        <v>20</v>
      </c>
      <c r="K961" s="1011" t="s">
        <v>1511</v>
      </c>
      <c r="L961" s="277" t="s">
        <v>1512</v>
      </c>
      <c r="M961" s="201"/>
      <c r="N961" s="200"/>
    </row>
    <row r="962" spans="1:14" ht="16.8">
      <c r="A962" s="278"/>
      <c r="B962" s="122">
        <v>46063</v>
      </c>
      <c r="C962" s="454" t="s">
        <v>17</v>
      </c>
      <c r="D962" s="1010" t="s">
        <v>1513</v>
      </c>
      <c r="E962" s="118" t="s">
        <v>1485</v>
      </c>
      <c r="F962" s="270"/>
      <c r="G962" s="270"/>
      <c r="H962" s="456" t="s">
        <v>136</v>
      </c>
      <c r="I962" s="398"/>
      <c r="J962" s="213" t="s">
        <v>26</v>
      </c>
      <c r="K962" s="1011" t="s">
        <v>1514</v>
      </c>
      <c r="L962" s="349" t="s">
        <v>1515</v>
      </c>
      <c r="M962" s="201"/>
      <c r="N962" s="200"/>
    </row>
    <row r="963" spans="1:14" ht="16.8">
      <c r="A963" s="278"/>
      <c r="B963" s="122">
        <v>46063</v>
      </c>
      <c r="C963" s="454" t="s">
        <v>17</v>
      </c>
      <c r="D963" s="1010" t="s">
        <v>1516</v>
      </c>
      <c r="E963" s="118" t="s">
        <v>1485</v>
      </c>
      <c r="F963" s="270"/>
      <c r="G963" s="270"/>
      <c r="H963" s="456" t="s">
        <v>136</v>
      </c>
      <c r="I963" s="398"/>
      <c r="J963" s="213" t="s">
        <v>26</v>
      </c>
      <c r="K963" s="1011" t="s">
        <v>1514</v>
      </c>
      <c r="L963" s="349" t="s">
        <v>1515</v>
      </c>
      <c r="M963" s="201"/>
      <c r="N963" s="200"/>
    </row>
    <row r="964" spans="1:14" ht="16.8">
      <c r="A964" s="278"/>
      <c r="B964" s="122">
        <v>46063</v>
      </c>
      <c r="C964" s="454" t="s">
        <v>17</v>
      </c>
      <c r="D964" s="1010" t="s">
        <v>1517</v>
      </c>
      <c r="E964" s="118" t="s">
        <v>1485</v>
      </c>
      <c r="F964" s="270"/>
      <c r="G964" s="270"/>
      <c r="H964" s="456" t="s">
        <v>136</v>
      </c>
      <c r="I964" s="398"/>
      <c r="J964" s="213" t="s">
        <v>41</v>
      </c>
      <c r="K964" s="1011" t="s">
        <v>1518</v>
      </c>
      <c r="L964" s="277" t="s">
        <v>1519</v>
      </c>
      <c r="M964" s="201"/>
      <c r="N964" s="200"/>
    </row>
    <row r="965" spans="1:14" ht="16.8">
      <c r="A965" s="278"/>
      <c r="B965" s="122">
        <v>46063</v>
      </c>
      <c r="C965" s="454" t="s">
        <v>17</v>
      </c>
      <c r="D965" s="1010" t="s">
        <v>1520</v>
      </c>
      <c r="E965" s="118" t="s">
        <v>1485</v>
      </c>
      <c r="F965" s="270"/>
      <c r="G965" s="270"/>
      <c r="H965" s="456" t="s">
        <v>136</v>
      </c>
      <c r="I965" s="398"/>
      <c r="J965" s="213" t="s">
        <v>41</v>
      </c>
      <c r="K965" s="1011" t="s">
        <v>1521</v>
      </c>
      <c r="L965" s="277" t="s">
        <v>1522</v>
      </c>
      <c r="M965" s="201"/>
      <c r="N965" s="200"/>
    </row>
    <row r="966" spans="1:14" ht="16.8">
      <c r="A966" s="278"/>
      <c r="B966" s="57">
        <v>46297</v>
      </c>
      <c r="C966" s="57" t="s">
        <v>17</v>
      </c>
      <c r="D966" s="268" t="s">
        <v>817</v>
      </c>
      <c r="E966" s="116" t="s">
        <v>764</v>
      </c>
      <c r="F966" s="263"/>
      <c r="G966" s="263"/>
      <c r="H966" s="263"/>
      <c r="I966" s="276"/>
      <c r="J966" s="263" t="s">
        <v>58</v>
      </c>
      <c r="K966" s="268">
        <v>3812755268848030</v>
      </c>
      <c r="L966" s="202"/>
      <c r="M966" s="201"/>
      <c r="N966" s="200"/>
    </row>
    <row r="967" spans="1:14">
      <c r="A967" s="278"/>
      <c r="B967" s="57">
        <v>46297</v>
      </c>
      <c r="C967" s="57" t="s">
        <v>17</v>
      </c>
      <c r="D967" s="118" t="s">
        <v>1523</v>
      </c>
      <c r="E967" s="116" t="s">
        <v>764</v>
      </c>
      <c r="F967" s="263"/>
      <c r="G967" s="263"/>
      <c r="H967" s="263"/>
      <c r="I967" s="276"/>
      <c r="J967" s="263" t="s">
        <v>30</v>
      </c>
      <c r="K967" s="118">
        <v>9398334303542800</v>
      </c>
      <c r="L967" s="202"/>
      <c r="M967" s="201"/>
      <c r="N967" s="200"/>
    </row>
    <row r="968" spans="1:14" ht="16.8">
      <c r="A968" s="278"/>
      <c r="B968" s="57">
        <v>46297</v>
      </c>
      <c r="C968" s="57" t="s">
        <v>17</v>
      </c>
      <c r="D968" s="277" t="s">
        <v>1524</v>
      </c>
      <c r="E968" s="116" t="s">
        <v>764</v>
      </c>
      <c r="F968" s="263"/>
      <c r="G968" s="263"/>
      <c r="H968" s="263"/>
      <c r="I968" s="276"/>
      <c r="J968" s="263" t="s">
        <v>30</v>
      </c>
      <c r="K968" s="118">
        <v>5170956316283640</v>
      </c>
      <c r="L968" s="202"/>
      <c r="M968" s="201"/>
      <c r="N968" s="200"/>
    </row>
    <row r="969" spans="1:14" ht="16.8">
      <c r="A969" s="278"/>
      <c r="B969" s="57">
        <v>46297</v>
      </c>
      <c r="C969" s="57" t="s">
        <v>17</v>
      </c>
      <c r="D969" s="268" t="s">
        <v>1525</v>
      </c>
      <c r="E969" s="116" t="s">
        <v>764</v>
      </c>
      <c r="F969" s="263"/>
      <c r="G969" s="263"/>
      <c r="H969" s="263"/>
      <c r="I969" s="276"/>
      <c r="J969" s="263" t="s">
        <v>30</v>
      </c>
      <c r="K969" s="118">
        <v>8458246434249400</v>
      </c>
      <c r="L969" s="202"/>
      <c r="M969" s="201"/>
      <c r="N969" s="200"/>
    </row>
    <row r="970" spans="1:14" ht="16.8">
      <c r="A970" s="278"/>
      <c r="B970" s="57">
        <v>46297</v>
      </c>
      <c r="C970" s="57" t="s">
        <v>17</v>
      </c>
      <c r="D970" s="277" t="s">
        <v>1526</v>
      </c>
      <c r="E970" s="116" t="s">
        <v>764</v>
      </c>
      <c r="F970" s="263"/>
      <c r="G970" s="263"/>
      <c r="H970" s="263"/>
      <c r="I970" s="276"/>
      <c r="J970" s="263" t="s">
        <v>58</v>
      </c>
      <c r="K970" s="268">
        <v>2488471267945240</v>
      </c>
      <c r="L970" s="202"/>
      <c r="M970" s="201"/>
      <c r="N970" s="200"/>
    </row>
    <row r="971" spans="1:14" ht="16.8">
      <c r="A971" s="278"/>
      <c r="B971" s="57">
        <v>46297</v>
      </c>
      <c r="C971" s="57" t="s">
        <v>17</v>
      </c>
      <c r="D971" s="277" t="s">
        <v>1527</v>
      </c>
      <c r="E971" s="116" t="s">
        <v>764</v>
      </c>
      <c r="F971" s="263"/>
      <c r="G971" s="263"/>
      <c r="H971" s="263"/>
      <c r="I971" s="276"/>
      <c r="J971" s="263" t="s">
        <v>30</v>
      </c>
      <c r="K971" s="118">
        <v>1961730703864530</v>
      </c>
      <c r="L971" s="202"/>
      <c r="M971" s="201"/>
      <c r="N971" s="200"/>
    </row>
    <row r="972" spans="1:14" s="202" customFormat="1" ht="16.8">
      <c r="A972" s="261"/>
      <c r="B972" s="346">
        <v>46297</v>
      </c>
      <c r="C972" s="57" t="s">
        <v>17</v>
      </c>
      <c r="D972" s="277" t="s">
        <v>1528</v>
      </c>
      <c r="E972" s="347" t="s">
        <v>601</v>
      </c>
      <c r="F972" s="263"/>
      <c r="G972" s="263"/>
      <c r="H972" s="291" t="s">
        <v>602</v>
      </c>
      <c r="I972" s="350" t="s">
        <v>141</v>
      </c>
      <c r="J972" s="264" t="s">
        <v>30</v>
      </c>
      <c r="K972" s="268">
        <v>20260912060178</v>
      </c>
      <c r="L972" s="277" t="s">
        <v>1529</v>
      </c>
    </row>
    <row r="973" spans="1:14" s="202" customFormat="1" ht="16.8">
      <c r="A973" s="261"/>
      <c r="B973" s="346">
        <v>46297</v>
      </c>
      <c r="C973" s="57" t="s">
        <v>17</v>
      </c>
      <c r="D973" s="277" t="s">
        <v>1528</v>
      </c>
      <c r="E973" s="347" t="s">
        <v>601</v>
      </c>
      <c r="F973" s="263"/>
      <c r="G973" s="263"/>
      <c r="H973" s="291" t="s">
        <v>602</v>
      </c>
      <c r="I973" s="350" t="s">
        <v>141</v>
      </c>
      <c r="J973" s="264" t="s">
        <v>30</v>
      </c>
      <c r="K973" s="268">
        <v>20260912060178</v>
      </c>
      <c r="L973" s="277" t="s">
        <v>1529</v>
      </c>
    </row>
    <row r="974" spans="1:14" s="202" customFormat="1" ht="16.8">
      <c r="A974" s="261"/>
      <c r="B974" s="346">
        <v>46297</v>
      </c>
      <c r="C974" s="57" t="s">
        <v>17</v>
      </c>
      <c r="D974" s="277" t="s">
        <v>1530</v>
      </c>
      <c r="E974" s="347" t="s">
        <v>601</v>
      </c>
      <c r="F974" s="263"/>
      <c r="G974" s="263"/>
      <c r="H974" s="291" t="s">
        <v>602</v>
      </c>
      <c r="I974" s="264"/>
      <c r="J974" s="264" t="s">
        <v>30</v>
      </c>
      <c r="K974" s="268">
        <v>20260912011718</v>
      </c>
      <c r="L974" s="277" t="s">
        <v>1531</v>
      </c>
    </row>
    <row r="975" spans="1:14" s="202" customFormat="1" ht="16.8">
      <c r="A975" s="261"/>
      <c r="B975" s="346">
        <v>46297</v>
      </c>
      <c r="C975" s="57" t="s">
        <v>17</v>
      </c>
      <c r="D975" s="277" t="s">
        <v>1532</v>
      </c>
      <c r="E975" s="347" t="s">
        <v>601</v>
      </c>
      <c r="F975" s="457"/>
      <c r="G975" s="457"/>
      <c r="H975" s="291" t="s">
        <v>602</v>
      </c>
      <c r="I975" s="264"/>
      <c r="J975" s="264" t="s">
        <v>26</v>
      </c>
      <c r="K975" s="268">
        <v>20261012146801</v>
      </c>
      <c r="L975" s="277" t="s">
        <v>1533</v>
      </c>
    </row>
    <row r="976" spans="1:14" s="202" customFormat="1" ht="16.8">
      <c r="A976" s="261"/>
      <c r="B976" s="346">
        <v>46297</v>
      </c>
      <c r="C976" s="57" t="s">
        <v>17</v>
      </c>
      <c r="D976" s="277" t="s">
        <v>1534</v>
      </c>
      <c r="E976" s="347" t="s">
        <v>601</v>
      </c>
      <c r="F976" s="263"/>
      <c r="G976" s="263"/>
      <c r="H976" s="291" t="s">
        <v>602</v>
      </c>
      <c r="I976" s="264"/>
      <c r="J976" s="264" t="s">
        <v>26</v>
      </c>
      <c r="K976" s="268">
        <v>20260912144638</v>
      </c>
      <c r="L976" s="349" t="s">
        <v>1535</v>
      </c>
    </row>
    <row r="977" spans="1:12" s="202" customFormat="1" ht="16.8">
      <c r="A977" s="261"/>
      <c r="B977" s="346">
        <v>46297</v>
      </c>
      <c r="C977" s="57" t="s">
        <v>17</v>
      </c>
      <c r="D977" s="277" t="s">
        <v>1536</v>
      </c>
      <c r="E977" s="347" t="s">
        <v>601</v>
      </c>
      <c r="F977" s="263"/>
      <c r="G977" s="263"/>
      <c r="H977" s="291" t="s">
        <v>602</v>
      </c>
      <c r="I977" s="264"/>
      <c r="J977" s="264" t="s">
        <v>26</v>
      </c>
      <c r="K977" s="268">
        <v>20261012147096</v>
      </c>
      <c r="L977" s="277" t="s">
        <v>1537</v>
      </c>
    </row>
    <row r="978" spans="1:12" s="202" customFormat="1" ht="16.8">
      <c r="A978" s="261"/>
      <c r="B978" s="346">
        <v>46297</v>
      </c>
      <c r="C978" s="57" t="s">
        <v>17</v>
      </c>
      <c r="D978" s="277" t="s">
        <v>1538</v>
      </c>
      <c r="E978" s="347" t="s">
        <v>601</v>
      </c>
      <c r="F978" s="263"/>
      <c r="G978" s="263"/>
      <c r="H978" s="291" t="s">
        <v>602</v>
      </c>
      <c r="I978" s="264"/>
      <c r="J978" s="264" t="s">
        <v>26</v>
      </c>
      <c r="K978" s="268">
        <v>20261012149504</v>
      </c>
      <c r="L978" s="277" t="s">
        <v>1539</v>
      </c>
    </row>
    <row r="979" spans="1:12" s="202" customFormat="1" ht="16.8">
      <c r="A979" s="261"/>
      <c r="B979" s="346">
        <v>46297</v>
      </c>
      <c r="C979" s="57" t="s">
        <v>17</v>
      </c>
      <c r="D979" s="277" t="s">
        <v>1540</v>
      </c>
      <c r="E979" s="347" t="s">
        <v>601</v>
      </c>
      <c r="F979" s="263"/>
      <c r="G979" s="263"/>
      <c r="H979" s="291" t="s">
        <v>602</v>
      </c>
      <c r="I979" s="264"/>
      <c r="J979" s="264" t="s">
        <v>37</v>
      </c>
      <c r="K979" s="268">
        <v>20261012150803</v>
      </c>
      <c r="L979" s="277" t="s">
        <v>1541</v>
      </c>
    </row>
    <row r="980" spans="1:12" s="202" customFormat="1" ht="16.8">
      <c r="A980" s="261"/>
      <c r="B980" s="346">
        <v>46297</v>
      </c>
      <c r="C980" s="57" t="s">
        <v>17</v>
      </c>
      <c r="D980" s="349" t="s">
        <v>1542</v>
      </c>
      <c r="E980" s="347" t="s">
        <v>601</v>
      </c>
      <c r="F980" s="263"/>
      <c r="G980" s="263"/>
      <c r="H980" s="291" t="s">
        <v>602</v>
      </c>
      <c r="I980" s="264"/>
      <c r="J980" s="264" t="s">
        <v>30</v>
      </c>
      <c r="K980" s="268">
        <v>20260811842661</v>
      </c>
      <c r="L980" s="277" t="s">
        <v>1543</v>
      </c>
    </row>
    <row r="981" spans="1:12" s="202" customFormat="1" ht="16.8">
      <c r="A981" s="261"/>
      <c r="B981" s="346">
        <v>46297</v>
      </c>
      <c r="C981" s="57" t="s">
        <v>17</v>
      </c>
      <c r="D981" s="277" t="s">
        <v>1544</v>
      </c>
      <c r="E981" s="347" t="s">
        <v>601</v>
      </c>
      <c r="F981" s="263"/>
      <c r="G981" s="263"/>
      <c r="H981" s="291" t="s">
        <v>602</v>
      </c>
      <c r="I981" s="264"/>
      <c r="J981" s="264" t="s">
        <v>26</v>
      </c>
      <c r="K981" s="268">
        <v>20261012151681</v>
      </c>
      <c r="L981" s="349" t="s">
        <v>1545</v>
      </c>
    </row>
    <row r="982" spans="1:12" s="202" customFormat="1" ht="16.8">
      <c r="A982" s="261"/>
      <c r="B982" s="346">
        <v>46297</v>
      </c>
      <c r="C982" s="57" t="s">
        <v>17</v>
      </c>
      <c r="D982" s="300" t="s">
        <v>128</v>
      </c>
      <c r="E982" s="347" t="s">
        <v>601</v>
      </c>
      <c r="F982" s="263"/>
      <c r="G982" s="263"/>
      <c r="H982" s="291" t="s">
        <v>602</v>
      </c>
      <c r="I982" s="264"/>
      <c r="J982" s="264" t="s">
        <v>37</v>
      </c>
      <c r="K982" s="268">
        <v>20261012152646</v>
      </c>
      <c r="L982" s="277" t="s">
        <v>1546</v>
      </c>
    </row>
    <row r="983" spans="1:12" s="202" customFormat="1" ht="16.8">
      <c r="A983" s="261"/>
      <c r="B983" s="346">
        <v>46297</v>
      </c>
      <c r="C983" s="57" t="s">
        <v>17</v>
      </c>
      <c r="D983" s="277" t="s">
        <v>1547</v>
      </c>
      <c r="E983" s="347" t="s">
        <v>601</v>
      </c>
      <c r="F983" s="263"/>
      <c r="G983" s="263"/>
      <c r="H983" s="291" t="s">
        <v>602</v>
      </c>
      <c r="I983" s="276"/>
      <c r="J983" s="264" t="s">
        <v>30</v>
      </c>
      <c r="K983" s="268">
        <v>20260911983190</v>
      </c>
      <c r="L983" s="277" t="s">
        <v>1548</v>
      </c>
    </row>
    <row r="984" spans="1:12" s="202" customFormat="1" ht="16.8">
      <c r="A984" s="261"/>
      <c r="B984" s="346">
        <v>46297</v>
      </c>
      <c r="C984" s="57" t="s">
        <v>17</v>
      </c>
      <c r="D984" s="277" t="s">
        <v>1549</v>
      </c>
      <c r="E984" s="347" t="s">
        <v>601</v>
      </c>
      <c r="F984" s="263"/>
      <c r="G984" s="263"/>
      <c r="H984" s="291" t="s">
        <v>602</v>
      </c>
      <c r="I984" s="276"/>
      <c r="J984" s="264" t="s">
        <v>30</v>
      </c>
      <c r="K984" s="268">
        <v>20260811790434</v>
      </c>
      <c r="L984" s="277" t="s">
        <v>1550</v>
      </c>
    </row>
    <row r="985" spans="1:12" s="202" customFormat="1" ht="16.8">
      <c r="A985" s="261"/>
      <c r="B985" s="346">
        <v>46297</v>
      </c>
      <c r="C985" s="57" t="s">
        <v>17</v>
      </c>
      <c r="D985" s="277" t="s">
        <v>1551</v>
      </c>
      <c r="E985" s="347" t="s">
        <v>601</v>
      </c>
      <c r="F985" s="263"/>
      <c r="G985" s="263"/>
      <c r="H985" s="291" t="s">
        <v>602</v>
      </c>
      <c r="I985" s="276"/>
      <c r="J985" s="264" t="s">
        <v>30</v>
      </c>
      <c r="K985" s="458">
        <v>20261012153340</v>
      </c>
      <c r="L985" s="277" t="s">
        <v>1552</v>
      </c>
    </row>
    <row r="986" spans="1:12" s="202" customFormat="1" ht="16.8">
      <c r="A986" s="261"/>
      <c r="B986" s="346">
        <v>46297</v>
      </c>
      <c r="C986" s="57" t="s">
        <v>17</v>
      </c>
      <c r="D986" s="268" t="s">
        <v>1553</v>
      </c>
      <c r="E986" s="347" t="s">
        <v>601</v>
      </c>
      <c r="F986" s="263"/>
      <c r="G986" s="263"/>
      <c r="H986" s="291" t="s">
        <v>602</v>
      </c>
      <c r="I986" s="276"/>
      <c r="J986" s="264" t="s">
        <v>37</v>
      </c>
      <c r="K986" s="268">
        <v>20261012156301</v>
      </c>
      <c r="L986" s="349" t="s">
        <v>1554</v>
      </c>
    </row>
    <row r="987" spans="1:12" s="202" customFormat="1" ht="16.8">
      <c r="A987" s="261"/>
      <c r="B987" s="346">
        <v>46297</v>
      </c>
      <c r="C987" s="57" t="s">
        <v>17</v>
      </c>
      <c r="D987" s="277"/>
      <c r="E987" s="347" t="s">
        <v>601</v>
      </c>
      <c r="F987" s="263"/>
      <c r="G987" s="263"/>
      <c r="H987" s="291" t="s">
        <v>602</v>
      </c>
      <c r="I987" s="276"/>
      <c r="J987" s="264" t="s">
        <v>195</v>
      </c>
      <c r="K987" s="268">
        <v>20261012153421</v>
      </c>
      <c r="L987" s="325"/>
    </row>
    <row r="988" spans="1:12" s="202" customFormat="1" ht="16.8">
      <c r="A988" s="261"/>
      <c r="B988" s="346">
        <v>46297</v>
      </c>
      <c r="C988" s="57" t="s">
        <v>17</v>
      </c>
      <c r="D988" s="277" t="s">
        <v>1555</v>
      </c>
      <c r="E988" s="347" t="s">
        <v>601</v>
      </c>
      <c r="F988" s="263"/>
      <c r="G988" s="263"/>
      <c r="H988" s="291" t="s">
        <v>602</v>
      </c>
      <c r="I988" s="276"/>
      <c r="J988" s="264" t="s">
        <v>41</v>
      </c>
      <c r="K988" s="458">
        <v>20261012155751</v>
      </c>
      <c r="L988" s="277" t="s">
        <v>1556</v>
      </c>
    </row>
    <row r="989" spans="1:12" s="202" customFormat="1" ht="16.8">
      <c r="A989" s="261"/>
      <c r="B989" s="346">
        <v>46297</v>
      </c>
      <c r="C989" s="57" t="s">
        <v>17</v>
      </c>
      <c r="D989" s="277" t="s">
        <v>1557</v>
      </c>
      <c r="E989" s="347" t="s">
        <v>601</v>
      </c>
      <c r="F989" s="263"/>
      <c r="G989" s="263"/>
      <c r="H989" s="291" t="s">
        <v>602</v>
      </c>
      <c r="I989" s="276"/>
      <c r="J989" s="264" t="s">
        <v>30</v>
      </c>
      <c r="K989" s="268">
        <v>20260912016025</v>
      </c>
      <c r="L989" s="277" t="s">
        <v>1558</v>
      </c>
    </row>
    <row r="990" spans="1:12" s="202" customFormat="1" ht="16.8">
      <c r="A990" s="261"/>
      <c r="B990" s="346">
        <v>46297</v>
      </c>
      <c r="C990" s="57" t="s">
        <v>17</v>
      </c>
      <c r="D990" s="277" t="s">
        <v>1557</v>
      </c>
      <c r="E990" s="347" t="s">
        <v>601</v>
      </c>
      <c r="F990" s="263"/>
      <c r="G990" s="263"/>
      <c r="H990" s="291" t="s">
        <v>602</v>
      </c>
      <c r="I990" s="276"/>
      <c r="J990" s="264" t="s">
        <v>30</v>
      </c>
      <c r="K990" s="268">
        <v>20260912016025</v>
      </c>
      <c r="L990" s="277" t="s">
        <v>1558</v>
      </c>
    </row>
    <row r="991" spans="1:12" s="202" customFormat="1" ht="16.8">
      <c r="A991" s="261"/>
      <c r="B991" s="346">
        <v>46297</v>
      </c>
      <c r="C991" s="57" t="s">
        <v>17</v>
      </c>
      <c r="D991" s="277" t="s">
        <v>167</v>
      </c>
      <c r="E991" s="347" t="s">
        <v>601</v>
      </c>
      <c r="F991" s="263"/>
      <c r="G991" s="263"/>
      <c r="H991" s="291" t="s">
        <v>602</v>
      </c>
      <c r="I991" s="276"/>
      <c r="J991" s="264" t="s">
        <v>30</v>
      </c>
      <c r="K991" s="268">
        <v>20260811861178</v>
      </c>
      <c r="L991" s="277" t="s">
        <v>1559</v>
      </c>
    </row>
    <row r="992" spans="1:12" s="202" customFormat="1" ht="16.8">
      <c r="A992" s="261"/>
      <c r="B992" s="346">
        <v>46297</v>
      </c>
      <c r="C992" s="57" t="s">
        <v>17</v>
      </c>
      <c r="D992" s="277" t="s">
        <v>1560</v>
      </c>
      <c r="E992" s="347" t="s">
        <v>601</v>
      </c>
      <c r="F992" s="263"/>
      <c r="G992" s="263"/>
      <c r="H992" s="291" t="s">
        <v>602</v>
      </c>
      <c r="I992" s="276"/>
      <c r="J992" s="264" t="s">
        <v>26</v>
      </c>
      <c r="K992" s="268">
        <v>20261012155368</v>
      </c>
      <c r="L992" s="277" t="s">
        <v>1561</v>
      </c>
    </row>
    <row r="993" spans="1:14" ht="15.6">
      <c r="A993" s="278"/>
      <c r="B993" s="57">
        <v>46297</v>
      </c>
      <c r="C993" s="289" t="s">
        <v>17</v>
      </c>
      <c r="D993" s="1012" t="s">
        <v>1562</v>
      </c>
      <c r="E993" s="69" t="s">
        <v>1563</v>
      </c>
      <c r="F993" s="263"/>
      <c r="G993" s="263"/>
      <c r="H993" s="263"/>
      <c r="I993" s="319"/>
      <c r="J993" s="263" t="s">
        <v>30</v>
      </c>
      <c r="K993" s="995" t="s">
        <v>1562</v>
      </c>
      <c r="L993" s="266"/>
      <c r="M993" s="201"/>
      <c r="N993" s="200"/>
    </row>
    <row r="994" spans="1:14" ht="15.6">
      <c r="A994" s="278"/>
      <c r="B994" s="57">
        <v>46297</v>
      </c>
      <c r="C994" s="289" t="s">
        <v>17</v>
      </c>
      <c r="D994" s="1012" t="s">
        <v>1564</v>
      </c>
      <c r="E994" s="69" t="s">
        <v>1563</v>
      </c>
      <c r="F994" s="263"/>
      <c r="G994" s="263"/>
      <c r="H994" s="263"/>
      <c r="I994" s="319"/>
      <c r="J994" s="263" t="s">
        <v>30</v>
      </c>
      <c r="K994" s="995" t="s">
        <v>1564</v>
      </c>
      <c r="L994" s="266"/>
      <c r="M994" s="201"/>
      <c r="N994" s="200"/>
    </row>
    <row r="995" spans="1:14" ht="15.6">
      <c r="A995" s="278"/>
      <c r="B995" s="57">
        <v>46297</v>
      </c>
      <c r="C995" s="289" t="s">
        <v>17</v>
      </c>
      <c r="D995" s="1012" t="s">
        <v>1565</v>
      </c>
      <c r="E995" s="69" t="s">
        <v>1563</v>
      </c>
      <c r="F995" s="263"/>
      <c r="G995" s="263"/>
      <c r="H995" s="263"/>
      <c r="I995" s="319"/>
      <c r="J995" s="263" t="s">
        <v>30</v>
      </c>
      <c r="K995" s="995" t="s">
        <v>1565</v>
      </c>
      <c r="L995" s="266"/>
      <c r="M995" s="201"/>
      <c r="N995" s="200"/>
    </row>
    <row r="996" spans="1:14" ht="15.6">
      <c r="A996" s="278"/>
      <c r="B996" s="57">
        <v>46297</v>
      </c>
      <c r="C996" s="289" t="s">
        <v>17</v>
      </c>
      <c r="D996" s="993" t="s">
        <v>1566</v>
      </c>
      <c r="E996" s="69" t="s">
        <v>1563</v>
      </c>
      <c r="F996" s="263"/>
      <c r="G996" s="263"/>
      <c r="H996" s="263"/>
      <c r="I996" s="319"/>
      <c r="J996" s="263" t="s">
        <v>30</v>
      </c>
      <c r="K996" s="993" t="s">
        <v>1566</v>
      </c>
      <c r="L996" s="266"/>
      <c r="M996" s="201"/>
      <c r="N996" s="200"/>
    </row>
    <row r="997" spans="1:14" ht="15.6">
      <c r="A997" s="278"/>
      <c r="B997" s="57">
        <v>46297</v>
      </c>
      <c r="C997" s="289" t="s">
        <v>17</v>
      </c>
      <c r="D997" s="1013" t="s">
        <v>1567</v>
      </c>
      <c r="E997" s="69" t="s">
        <v>1563</v>
      </c>
      <c r="F997" s="263"/>
      <c r="G997" s="263"/>
      <c r="H997" s="263"/>
      <c r="I997" s="319"/>
      <c r="J997" s="263" t="s">
        <v>30</v>
      </c>
      <c r="K997" s="995" t="s">
        <v>1567</v>
      </c>
      <c r="L997" s="266"/>
      <c r="M997" s="201"/>
      <c r="N997" s="200"/>
    </row>
    <row r="998" spans="1:14" ht="16.8">
      <c r="A998" s="278"/>
      <c r="B998" s="57">
        <v>46297</v>
      </c>
      <c r="C998" s="289" t="s">
        <v>17</v>
      </c>
      <c r="D998" s="1012" t="s">
        <v>1568</v>
      </c>
      <c r="E998" s="69" t="s">
        <v>1563</v>
      </c>
      <c r="F998" s="263"/>
      <c r="G998" s="263"/>
      <c r="H998" s="263"/>
      <c r="I998" s="319"/>
      <c r="J998" s="263" t="s">
        <v>30</v>
      </c>
      <c r="K998" s="995" t="s">
        <v>1568</v>
      </c>
      <c r="L998" s="294"/>
      <c r="M998" s="201"/>
      <c r="N998" s="200"/>
    </row>
    <row r="999" spans="1:14" ht="16.8">
      <c r="A999" s="278"/>
      <c r="B999" s="57">
        <v>46297</v>
      </c>
      <c r="C999" s="289" t="s">
        <v>17</v>
      </c>
      <c r="D999" s="1014" t="s">
        <v>1569</v>
      </c>
      <c r="E999" s="69" t="s">
        <v>1563</v>
      </c>
      <c r="F999" s="263"/>
      <c r="G999" s="263"/>
      <c r="H999" s="263"/>
      <c r="I999" s="319"/>
      <c r="J999" s="263" t="s">
        <v>30</v>
      </c>
      <c r="K999" s="1014" t="s">
        <v>1569</v>
      </c>
      <c r="L999" s="294"/>
      <c r="M999" s="201"/>
      <c r="N999" s="200"/>
    </row>
    <row r="1000" spans="1:14" ht="16.8">
      <c r="A1000" s="278"/>
      <c r="B1000" s="57">
        <v>46297</v>
      </c>
      <c r="C1000" s="289" t="s">
        <v>17</v>
      </c>
      <c r="D1000" s="993" t="s">
        <v>1570</v>
      </c>
      <c r="E1000" s="69" t="s">
        <v>1563</v>
      </c>
      <c r="F1000" s="263"/>
      <c r="G1000" s="263"/>
      <c r="H1000" s="263"/>
      <c r="I1000" s="319"/>
      <c r="J1000" s="263" t="s">
        <v>30</v>
      </c>
      <c r="K1000" s="993" t="s">
        <v>1570</v>
      </c>
      <c r="L1000" s="294"/>
      <c r="M1000" s="201"/>
      <c r="N1000" s="200"/>
    </row>
    <row r="1001" spans="1:14" ht="16.8">
      <c r="A1001" s="278"/>
      <c r="B1001" s="57">
        <v>46297</v>
      </c>
      <c r="C1001" s="289" t="s">
        <v>17</v>
      </c>
      <c r="D1001" s="1012" t="s">
        <v>1571</v>
      </c>
      <c r="E1001" s="69" t="s">
        <v>1563</v>
      </c>
      <c r="F1001" s="263"/>
      <c r="G1001" s="263"/>
      <c r="H1001" s="263"/>
      <c r="I1001" s="319"/>
      <c r="J1001" s="263" t="s">
        <v>30</v>
      </c>
      <c r="K1001" s="995" t="s">
        <v>1571</v>
      </c>
      <c r="L1001" s="294"/>
      <c r="M1001" s="201"/>
      <c r="N1001" s="200"/>
    </row>
    <row r="1002" spans="1:14" s="202" customFormat="1" ht="16.8">
      <c r="A1002" s="261"/>
      <c r="B1002" s="351">
        <v>46297</v>
      </c>
      <c r="C1002" s="202" t="s">
        <v>17</v>
      </c>
      <c r="D1002" s="356" t="s">
        <v>642</v>
      </c>
      <c r="E1002" s="352" t="s">
        <v>629</v>
      </c>
      <c r="F1002" s="263"/>
      <c r="G1002" s="263"/>
      <c r="H1002" s="202" t="s">
        <v>136</v>
      </c>
      <c r="I1002" s="357"/>
      <c r="J1002" s="264" t="s">
        <v>41</v>
      </c>
      <c r="K1002" s="355">
        <v>20260912117599</v>
      </c>
      <c r="L1002" s="325"/>
    </row>
    <row r="1003" spans="1:14" s="202" customFormat="1" ht="16.8">
      <c r="A1003" s="261"/>
      <c r="B1003" s="351">
        <v>46297</v>
      </c>
      <c r="C1003" s="202" t="s">
        <v>17</v>
      </c>
      <c r="D1003" s="356" t="s">
        <v>1572</v>
      </c>
      <c r="E1003" s="352" t="s">
        <v>629</v>
      </c>
      <c r="F1003" s="263"/>
      <c r="G1003" s="263"/>
      <c r="H1003" s="202" t="s">
        <v>136</v>
      </c>
      <c r="I1003" s="357"/>
      <c r="J1003" s="264" t="s">
        <v>41</v>
      </c>
      <c r="K1003" s="268">
        <v>20260912037315</v>
      </c>
      <c r="L1003" s="325"/>
    </row>
    <row r="1004" spans="1:14" s="202" customFormat="1" ht="16.8">
      <c r="A1004" s="261"/>
      <c r="B1004" s="351">
        <v>46297</v>
      </c>
      <c r="C1004" s="202" t="s">
        <v>17</v>
      </c>
      <c r="D1004" s="356" t="s">
        <v>1573</v>
      </c>
      <c r="E1004" s="352" t="s">
        <v>629</v>
      </c>
      <c r="F1004" s="263"/>
      <c r="G1004" s="263"/>
      <c r="H1004" s="202" t="s">
        <v>136</v>
      </c>
      <c r="I1004" s="357"/>
      <c r="J1004" s="264" t="s">
        <v>41</v>
      </c>
      <c r="K1004" s="268">
        <v>20260912051558</v>
      </c>
      <c r="L1004" s="325"/>
    </row>
    <row r="1005" spans="1:14" s="202" customFormat="1" ht="16.8">
      <c r="A1005" s="261"/>
      <c r="B1005" s="351">
        <v>46297</v>
      </c>
      <c r="C1005" s="202" t="s">
        <v>17</v>
      </c>
      <c r="D1005" s="356" t="s">
        <v>1574</v>
      </c>
      <c r="E1005" s="352" t="s">
        <v>629</v>
      </c>
      <c r="F1005" s="263"/>
      <c r="G1005" s="263"/>
      <c r="H1005" s="202" t="s">
        <v>136</v>
      </c>
      <c r="I1005" s="357"/>
      <c r="J1005" s="264" t="s">
        <v>41</v>
      </c>
      <c r="K1005" s="268">
        <v>20260912037186</v>
      </c>
      <c r="L1005" s="325"/>
    </row>
    <row r="1006" spans="1:14" s="205" customFormat="1" ht="16.8">
      <c r="A1006" s="461"/>
      <c r="B1006" s="351">
        <v>46297</v>
      </c>
      <c r="C1006" s="205" t="s">
        <v>17</v>
      </c>
      <c r="D1006" s="462" t="s">
        <v>1575</v>
      </c>
      <c r="E1006" s="352" t="s">
        <v>629</v>
      </c>
      <c r="F1006" s="291"/>
      <c r="G1006" s="291"/>
      <c r="H1006" s="205" t="s">
        <v>136</v>
      </c>
      <c r="I1006" s="463" t="s">
        <v>141</v>
      </c>
      <c r="J1006" s="438" t="s">
        <v>41</v>
      </c>
      <c r="K1006" s="464">
        <v>20260911995970</v>
      </c>
      <c r="L1006" s="465"/>
    </row>
    <row r="1007" spans="1:14" s="202" customFormat="1" ht="16.8">
      <c r="A1007" s="261"/>
      <c r="B1007" s="351">
        <v>46297</v>
      </c>
      <c r="C1007" s="202" t="s">
        <v>17</v>
      </c>
      <c r="D1007" s="356" t="s">
        <v>1575</v>
      </c>
      <c r="E1007" s="352" t="s">
        <v>629</v>
      </c>
      <c r="F1007" s="263"/>
      <c r="G1007" s="263"/>
      <c r="H1007" s="202" t="s">
        <v>136</v>
      </c>
      <c r="I1007" s="466" t="s">
        <v>141</v>
      </c>
      <c r="J1007" s="264" t="s">
        <v>41</v>
      </c>
      <c r="K1007" s="268">
        <v>20260911995970</v>
      </c>
      <c r="L1007" s="325"/>
    </row>
    <row r="1008" spans="1:14" s="202" customFormat="1" ht="16.8">
      <c r="A1008" s="261"/>
      <c r="B1008" s="351">
        <v>46297</v>
      </c>
      <c r="C1008" s="202" t="s">
        <v>17</v>
      </c>
      <c r="D1008" s="356" t="s">
        <v>1576</v>
      </c>
      <c r="E1008" s="352" t="s">
        <v>629</v>
      </c>
      <c r="F1008" s="263"/>
      <c r="G1008" s="263"/>
      <c r="H1008" s="202" t="s">
        <v>136</v>
      </c>
      <c r="I1008" s="357"/>
      <c r="J1008" s="264" t="s">
        <v>41</v>
      </c>
      <c r="K1008" s="268">
        <v>20260912095518</v>
      </c>
      <c r="L1008" s="325"/>
    </row>
    <row r="1009" spans="1:12" s="202" customFormat="1" ht="16.8">
      <c r="A1009" s="261"/>
      <c r="B1009" s="351">
        <v>46297</v>
      </c>
      <c r="C1009" s="202" t="s">
        <v>17</v>
      </c>
      <c r="D1009" s="356" t="s">
        <v>1577</v>
      </c>
      <c r="E1009" s="352" t="s">
        <v>629</v>
      </c>
      <c r="F1009" s="263"/>
      <c r="G1009" s="263"/>
      <c r="H1009" s="202" t="s">
        <v>136</v>
      </c>
      <c r="I1009" s="357"/>
      <c r="J1009" s="264" t="s">
        <v>41</v>
      </c>
      <c r="K1009" s="268">
        <v>20260912047275</v>
      </c>
      <c r="L1009" s="325"/>
    </row>
    <row r="1010" spans="1:12" s="202" customFormat="1" ht="16.8">
      <c r="A1010" s="261"/>
      <c r="B1010" s="351">
        <v>46297</v>
      </c>
      <c r="C1010" s="202" t="s">
        <v>17</v>
      </c>
      <c r="D1010" s="356" t="s">
        <v>1578</v>
      </c>
      <c r="E1010" s="352" t="s">
        <v>629</v>
      </c>
      <c r="F1010" s="263"/>
      <c r="G1010" s="263"/>
      <c r="H1010" s="202" t="s">
        <v>136</v>
      </c>
      <c r="I1010" s="357"/>
      <c r="J1010" s="264" t="s">
        <v>41</v>
      </c>
      <c r="K1010" s="268">
        <v>20260912047242</v>
      </c>
      <c r="L1010" s="325"/>
    </row>
    <row r="1011" spans="1:12" s="202" customFormat="1" ht="16.8">
      <c r="A1011" s="261"/>
      <c r="B1011" s="351">
        <v>46297</v>
      </c>
      <c r="C1011" s="202" t="s">
        <v>17</v>
      </c>
      <c r="D1011" s="448" t="s">
        <v>1579</v>
      </c>
      <c r="E1011" s="352" t="s">
        <v>629</v>
      </c>
      <c r="F1011" s="263"/>
      <c r="G1011" s="263"/>
      <c r="H1011" s="202" t="s">
        <v>136</v>
      </c>
      <c r="I1011" s="357"/>
      <c r="J1011" s="264" t="s">
        <v>37</v>
      </c>
      <c r="K1011" s="268">
        <v>20261012155679</v>
      </c>
      <c r="L1011" s="325"/>
    </row>
    <row r="1012" spans="1:12" s="202" customFormat="1" ht="16.8">
      <c r="A1012" s="261"/>
      <c r="B1012" s="351">
        <v>46297</v>
      </c>
      <c r="C1012" s="202" t="s">
        <v>17</v>
      </c>
      <c r="D1012" s="356" t="s">
        <v>1580</v>
      </c>
      <c r="E1012" s="352" t="s">
        <v>629</v>
      </c>
      <c r="F1012" s="263"/>
      <c r="G1012" s="263"/>
      <c r="H1012" s="202" t="s">
        <v>136</v>
      </c>
      <c r="I1012" s="357"/>
      <c r="J1012" s="264" t="s">
        <v>26</v>
      </c>
      <c r="K1012" s="268">
        <v>20261012155568</v>
      </c>
      <c r="L1012" s="325"/>
    </row>
    <row r="1013" spans="1:12" s="202" customFormat="1" ht="16.8">
      <c r="A1013" s="261"/>
      <c r="B1013" s="351">
        <v>46297</v>
      </c>
      <c r="C1013" s="202" t="s">
        <v>17</v>
      </c>
      <c r="D1013" s="356" t="s">
        <v>461</v>
      </c>
      <c r="E1013" s="352" t="s">
        <v>629</v>
      </c>
      <c r="F1013" s="263"/>
      <c r="G1013" s="263"/>
      <c r="H1013" s="202" t="s">
        <v>136</v>
      </c>
      <c r="I1013" s="357"/>
      <c r="J1013" s="264" t="s">
        <v>30</v>
      </c>
      <c r="K1013" s="268">
        <v>20260911944616</v>
      </c>
      <c r="L1013" s="325"/>
    </row>
    <row r="1014" spans="1:12" s="202" customFormat="1" ht="16.8">
      <c r="A1014" s="261"/>
      <c r="B1014" s="351">
        <v>46297</v>
      </c>
      <c r="C1014" s="202" t="s">
        <v>17</v>
      </c>
      <c r="D1014" s="356" t="s">
        <v>643</v>
      </c>
      <c r="E1014" s="352" t="s">
        <v>629</v>
      </c>
      <c r="F1014" s="263"/>
      <c r="G1014" s="263"/>
      <c r="H1014" s="202" t="s">
        <v>136</v>
      </c>
      <c r="I1014" s="357" t="s">
        <v>141</v>
      </c>
      <c r="J1014" s="264" t="s">
        <v>30</v>
      </c>
      <c r="K1014" s="268">
        <v>20261012146881</v>
      </c>
      <c r="L1014" s="325"/>
    </row>
    <row r="1015" spans="1:12" s="202" customFormat="1" ht="16.8">
      <c r="A1015" s="261"/>
      <c r="B1015" s="351">
        <v>46297</v>
      </c>
      <c r="C1015" s="202" t="s">
        <v>17</v>
      </c>
      <c r="D1015" s="356" t="s">
        <v>643</v>
      </c>
      <c r="E1015" s="352" t="s">
        <v>629</v>
      </c>
      <c r="F1015" s="263"/>
      <c r="G1015" s="263"/>
      <c r="H1015" s="202" t="s">
        <v>136</v>
      </c>
      <c r="I1015" s="357" t="s">
        <v>141</v>
      </c>
      <c r="J1015" s="264" t="s">
        <v>30</v>
      </c>
      <c r="K1015" s="268">
        <v>20261012146881</v>
      </c>
      <c r="L1015" s="325"/>
    </row>
    <row r="1016" spans="1:12" s="202" customFormat="1" ht="16.8">
      <c r="A1016" s="261"/>
      <c r="B1016" s="351">
        <v>46297</v>
      </c>
      <c r="C1016" s="202" t="s">
        <v>17</v>
      </c>
      <c r="D1016" s="356" t="s">
        <v>1581</v>
      </c>
      <c r="E1016" s="352" t="s">
        <v>629</v>
      </c>
      <c r="F1016" s="263"/>
      <c r="G1016" s="263"/>
      <c r="H1016" s="202" t="s">
        <v>136</v>
      </c>
      <c r="I1016" s="357" t="s">
        <v>616</v>
      </c>
      <c r="J1016" s="264" t="s">
        <v>30</v>
      </c>
      <c r="K1016" s="268">
        <v>20260912060101</v>
      </c>
      <c r="L1016" s="325"/>
    </row>
    <row r="1017" spans="1:12" s="202" customFormat="1" ht="16.8">
      <c r="A1017" s="261"/>
      <c r="B1017" s="351">
        <v>46297</v>
      </c>
      <c r="C1017" s="202" t="s">
        <v>17</v>
      </c>
      <c r="D1017" s="356" t="s">
        <v>1581</v>
      </c>
      <c r="E1017" s="352" t="s">
        <v>629</v>
      </c>
      <c r="F1017" s="263"/>
      <c r="G1017" s="263"/>
      <c r="H1017" s="202" t="s">
        <v>136</v>
      </c>
      <c r="I1017" s="357" t="s">
        <v>616</v>
      </c>
      <c r="J1017" s="264" t="s">
        <v>30</v>
      </c>
      <c r="K1017" s="268">
        <v>20260912060101</v>
      </c>
      <c r="L1017" s="325"/>
    </row>
    <row r="1018" spans="1:12" s="202" customFormat="1" ht="16.8">
      <c r="A1018" s="261"/>
      <c r="B1018" s="351">
        <v>46297</v>
      </c>
      <c r="C1018" s="202" t="s">
        <v>17</v>
      </c>
      <c r="D1018" s="356" t="s">
        <v>1582</v>
      </c>
      <c r="E1018" s="352" t="s">
        <v>629</v>
      </c>
      <c r="F1018" s="263"/>
      <c r="G1018" s="263"/>
      <c r="H1018" s="202" t="s">
        <v>136</v>
      </c>
      <c r="I1018" s="357" t="s">
        <v>141</v>
      </c>
      <c r="J1018" s="264" t="s">
        <v>30</v>
      </c>
      <c r="K1018" s="268">
        <v>20260912013266</v>
      </c>
      <c r="L1018" s="325"/>
    </row>
    <row r="1019" spans="1:12" s="202" customFormat="1" ht="16.8">
      <c r="A1019" s="261"/>
      <c r="B1019" s="351">
        <v>46297</v>
      </c>
      <c r="C1019" s="202" t="s">
        <v>17</v>
      </c>
      <c r="D1019" s="356" t="s">
        <v>1582</v>
      </c>
      <c r="E1019" s="352" t="s">
        <v>629</v>
      </c>
      <c r="F1019" s="263"/>
      <c r="G1019" s="263"/>
      <c r="H1019" s="202" t="s">
        <v>136</v>
      </c>
      <c r="I1019" s="357" t="s">
        <v>141</v>
      </c>
      <c r="J1019" s="264" t="s">
        <v>30</v>
      </c>
      <c r="K1019" s="268">
        <v>20260912013266</v>
      </c>
      <c r="L1019" s="325"/>
    </row>
    <row r="1020" spans="1:12" s="202" customFormat="1" ht="16.8">
      <c r="A1020" s="261"/>
      <c r="B1020" s="351">
        <v>46297</v>
      </c>
      <c r="C1020" s="202" t="s">
        <v>17</v>
      </c>
      <c r="D1020" s="356" t="s">
        <v>1583</v>
      </c>
      <c r="E1020" s="352" t="s">
        <v>629</v>
      </c>
      <c r="F1020" s="263"/>
      <c r="G1020" s="263"/>
      <c r="H1020" s="202" t="s">
        <v>136</v>
      </c>
      <c r="I1020" s="357"/>
      <c r="J1020" s="264" t="s">
        <v>30</v>
      </c>
      <c r="K1020" s="268">
        <v>20260912144197</v>
      </c>
      <c r="L1020" s="325"/>
    </row>
    <row r="1021" spans="1:12" s="202" customFormat="1" ht="16.8">
      <c r="A1021" s="261"/>
      <c r="B1021" s="351">
        <v>46297</v>
      </c>
      <c r="C1021" s="202" t="s">
        <v>17</v>
      </c>
      <c r="D1021" s="356" t="s">
        <v>1584</v>
      </c>
      <c r="E1021" s="352" t="s">
        <v>629</v>
      </c>
      <c r="F1021" s="263"/>
      <c r="G1021" s="263"/>
      <c r="H1021" s="202" t="s">
        <v>136</v>
      </c>
      <c r="I1021" s="357"/>
      <c r="J1021" s="264" t="s">
        <v>30</v>
      </c>
      <c r="K1021" s="268">
        <v>20261012147199</v>
      </c>
      <c r="L1021" s="325"/>
    </row>
    <row r="1022" spans="1:12" s="202" customFormat="1" ht="16.8">
      <c r="A1022" s="261"/>
      <c r="B1022" s="351">
        <v>46297</v>
      </c>
      <c r="C1022" s="202" t="s">
        <v>17</v>
      </c>
      <c r="D1022" s="356" t="s">
        <v>1585</v>
      </c>
      <c r="E1022" s="352" t="s">
        <v>629</v>
      </c>
      <c r="F1022" s="263"/>
      <c r="G1022" s="263"/>
      <c r="H1022" s="202" t="s">
        <v>136</v>
      </c>
      <c r="I1022" s="357"/>
      <c r="J1022" s="264" t="s">
        <v>30</v>
      </c>
      <c r="K1022" s="268">
        <v>20261012153972</v>
      </c>
      <c r="L1022" s="325"/>
    </row>
    <row r="1023" spans="1:12" s="202" customFormat="1" ht="16.8">
      <c r="A1023" s="261"/>
      <c r="B1023" s="351">
        <v>46297</v>
      </c>
      <c r="C1023" s="202" t="s">
        <v>17</v>
      </c>
      <c r="D1023" s="356" t="s">
        <v>378</v>
      </c>
      <c r="E1023" s="352" t="s">
        <v>629</v>
      </c>
      <c r="F1023" s="263"/>
      <c r="G1023" s="263"/>
      <c r="H1023" s="202" t="s">
        <v>136</v>
      </c>
      <c r="I1023" s="357" t="s">
        <v>141</v>
      </c>
      <c r="J1023" s="264" t="s">
        <v>30</v>
      </c>
      <c r="K1023" s="268">
        <v>20260811766339</v>
      </c>
      <c r="L1023" s="325"/>
    </row>
    <row r="1024" spans="1:12" s="202" customFormat="1" ht="16.8">
      <c r="A1024" s="261"/>
      <c r="B1024" s="351">
        <v>46297</v>
      </c>
      <c r="C1024" s="202" t="s">
        <v>17</v>
      </c>
      <c r="D1024" s="356" t="s">
        <v>378</v>
      </c>
      <c r="E1024" s="352" t="s">
        <v>629</v>
      </c>
      <c r="F1024" s="263"/>
      <c r="G1024" s="263"/>
      <c r="H1024" s="202" t="s">
        <v>136</v>
      </c>
      <c r="I1024" s="357" t="s">
        <v>141</v>
      </c>
      <c r="J1024" s="264" t="s">
        <v>30</v>
      </c>
      <c r="K1024" s="268">
        <v>20260811766339</v>
      </c>
      <c r="L1024" s="325"/>
    </row>
    <row r="1025" spans="1:14" s="202" customFormat="1" ht="16.8">
      <c r="A1025" s="261"/>
      <c r="B1025" s="351">
        <v>46297</v>
      </c>
      <c r="C1025" s="202" t="s">
        <v>17</v>
      </c>
      <c r="D1025" s="356" t="s">
        <v>1586</v>
      </c>
      <c r="E1025" s="352" t="s">
        <v>629</v>
      </c>
      <c r="F1025" s="263"/>
      <c r="G1025" s="263"/>
      <c r="H1025" s="202" t="s">
        <v>136</v>
      </c>
      <c r="I1025" s="357"/>
      <c r="J1025" s="264" t="s">
        <v>30</v>
      </c>
      <c r="K1025" s="268">
        <v>20261012152795</v>
      </c>
      <c r="L1025" s="325"/>
    </row>
    <row r="1026" spans="1:14" s="202" customFormat="1" ht="16.8">
      <c r="A1026" s="261"/>
      <c r="B1026" s="351">
        <v>46297</v>
      </c>
      <c r="C1026" s="202" t="s">
        <v>17</v>
      </c>
      <c r="D1026" s="448" t="s">
        <v>1587</v>
      </c>
      <c r="E1026" s="352" t="s">
        <v>629</v>
      </c>
      <c r="F1026" s="263"/>
      <c r="G1026" s="263"/>
      <c r="H1026" s="202" t="s">
        <v>136</v>
      </c>
      <c r="I1026" s="357"/>
      <c r="J1026" s="264" t="s">
        <v>37</v>
      </c>
      <c r="K1026" s="268">
        <v>20261012154650</v>
      </c>
      <c r="L1026" s="325"/>
    </row>
    <row r="1027" spans="1:14" s="202" customFormat="1" ht="16.8">
      <c r="A1027" s="261"/>
      <c r="B1027" s="351">
        <v>46297</v>
      </c>
      <c r="C1027" s="202" t="s">
        <v>17</v>
      </c>
      <c r="D1027" s="448" t="s">
        <v>1588</v>
      </c>
      <c r="E1027" s="352" t="s">
        <v>629</v>
      </c>
      <c r="F1027" s="263"/>
      <c r="G1027" s="263"/>
      <c r="H1027" s="202" t="s">
        <v>136</v>
      </c>
      <c r="I1027" s="357"/>
      <c r="J1027" s="264" t="s">
        <v>30</v>
      </c>
      <c r="K1027" s="448">
        <v>20261012154687</v>
      </c>
      <c r="L1027" s="325"/>
    </row>
    <row r="1028" spans="1:14" s="202" customFormat="1" ht="16.8">
      <c r="A1028" s="261"/>
      <c r="B1028" s="351">
        <v>46297</v>
      </c>
      <c r="C1028" s="202" t="s">
        <v>17</v>
      </c>
      <c r="D1028" s="356" t="s">
        <v>1589</v>
      </c>
      <c r="E1028" s="352" t="s">
        <v>629</v>
      </c>
      <c r="F1028" s="263"/>
      <c r="G1028" s="263"/>
      <c r="H1028" s="202" t="s">
        <v>136</v>
      </c>
      <c r="I1028" s="357"/>
      <c r="J1028" s="264" t="s">
        <v>26</v>
      </c>
      <c r="K1028" s="268">
        <v>20261012155394</v>
      </c>
      <c r="L1028" s="325"/>
    </row>
    <row r="1029" spans="1:14" s="202" customFormat="1" ht="16.8">
      <c r="A1029" s="261"/>
      <c r="B1029" s="351">
        <v>46297</v>
      </c>
      <c r="C1029" s="202" t="s">
        <v>17</v>
      </c>
      <c r="D1029" s="356" t="s">
        <v>1590</v>
      </c>
      <c r="E1029" s="352" t="s">
        <v>629</v>
      </c>
      <c r="F1029" s="263"/>
      <c r="G1029" s="263"/>
      <c r="H1029" s="202" t="s">
        <v>136</v>
      </c>
      <c r="I1029" s="357"/>
      <c r="J1029" s="264" t="s">
        <v>30</v>
      </c>
      <c r="K1029" s="268">
        <v>20260912044208</v>
      </c>
      <c r="L1029" s="325"/>
    </row>
    <row r="1030" spans="1:14" s="202" customFormat="1" ht="16.8">
      <c r="A1030" s="261"/>
      <c r="B1030" s="351">
        <v>46297</v>
      </c>
      <c r="C1030" s="202" t="s">
        <v>17</v>
      </c>
      <c r="D1030" s="356" t="s">
        <v>1591</v>
      </c>
      <c r="E1030" s="352" t="s">
        <v>629</v>
      </c>
      <c r="F1030" s="263"/>
      <c r="G1030" s="263"/>
      <c r="H1030" s="202" t="s">
        <v>136</v>
      </c>
      <c r="I1030" s="357"/>
      <c r="J1030" s="264" t="s">
        <v>30</v>
      </c>
      <c r="K1030" s="268">
        <v>20261012154302</v>
      </c>
      <c r="L1030" s="325"/>
    </row>
    <row r="1031" spans="1:14" s="202" customFormat="1" ht="16.8">
      <c r="A1031" s="261"/>
      <c r="B1031" s="351">
        <v>46297</v>
      </c>
      <c r="C1031" s="202" t="s">
        <v>17</v>
      </c>
      <c r="D1031" s="356" t="s">
        <v>1592</v>
      </c>
      <c r="E1031" s="352" t="s">
        <v>629</v>
      </c>
      <c r="F1031" s="263"/>
      <c r="G1031" s="263"/>
      <c r="H1031" s="202" t="s">
        <v>136</v>
      </c>
      <c r="I1031" s="357"/>
      <c r="J1031" s="264" t="s">
        <v>30</v>
      </c>
      <c r="K1031" s="268">
        <v>20261012150889</v>
      </c>
      <c r="L1031" s="325"/>
    </row>
    <row r="1032" spans="1:14" s="202" customFormat="1" ht="16.8">
      <c r="A1032" s="261"/>
      <c r="B1032" s="351">
        <v>46297</v>
      </c>
      <c r="C1032" s="202" t="s">
        <v>40</v>
      </c>
      <c r="D1032" s="356" t="s">
        <v>1593</v>
      </c>
      <c r="E1032" s="352" t="s">
        <v>629</v>
      </c>
      <c r="F1032" s="263"/>
      <c r="G1032" s="263"/>
      <c r="H1032" s="202" t="s">
        <v>136</v>
      </c>
      <c r="I1032" s="357"/>
      <c r="J1032" s="264" t="s">
        <v>30</v>
      </c>
      <c r="K1032" s="356" t="s">
        <v>1593</v>
      </c>
      <c r="L1032" s="325"/>
    </row>
    <row r="1033" spans="1:14" s="202" customFormat="1" ht="16.8">
      <c r="A1033" s="261"/>
      <c r="B1033" s="351">
        <v>46297</v>
      </c>
      <c r="C1033" s="202" t="s">
        <v>40</v>
      </c>
      <c r="D1033" s="356" t="s">
        <v>1594</v>
      </c>
      <c r="E1033" s="352" t="s">
        <v>629</v>
      </c>
      <c r="F1033" s="263"/>
      <c r="G1033" s="263"/>
      <c r="H1033" s="202" t="s">
        <v>136</v>
      </c>
      <c r="I1033" s="357"/>
      <c r="J1033" s="264" t="s">
        <v>30</v>
      </c>
      <c r="K1033" s="356" t="s">
        <v>1594</v>
      </c>
      <c r="L1033" s="325"/>
    </row>
    <row r="1034" spans="1:14" s="202" customFormat="1" ht="16.8">
      <c r="A1034" s="261"/>
      <c r="B1034" s="351">
        <v>46297</v>
      </c>
      <c r="C1034" s="202" t="s">
        <v>40</v>
      </c>
      <c r="D1034" s="356" t="s">
        <v>633</v>
      </c>
      <c r="E1034" s="352" t="s">
        <v>629</v>
      </c>
      <c r="F1034" s="263"/>
      <c r="G1034" s="263"/>
      <c r="H1034" s="202" t="s">
        <v>136</v>
      </c>
      <c r="I1034" s="357"/>
      <c r="J1034" s="264" t="s">
        <v>30</v>
      </c>
      <c r="K1034" s="356" t="s">
        <v>633</v>
      </c>
      <c r="L1034" s="325"/>
    </row>
    <row r="1035" spans="1:14" s="202" customFormat="1" ht="16.8">
      <c r="A1035" s="261"/>
      <c r="B1035" s="351">
        <v>46297</v>
      </c>
      <c r="C1035" s="202" t="s">
        <v>40</v>
      </c>
      <c r="D1035" s="356" t="s">
        <v>1595</v>
      </c>
      <c r="E1035" s="352" t="s">
        <v>629</v>
      </c>
      <c r="F1035" s="263"/>
      <c r="G1035" s="263"/>
      <c r="H1035" s="202" t="s">
        <v>136</v>
      </c>
      <c r="I1035" s="357"/>
      <c r="J1035" s="264" t="s">
        <v>180</v>
      </c>
      <c r="K1035" s="356" t="s">
        <v>1595</v>
      </c>
      <c r="L1035" s="325"/>
    </row>
    <row r="1036" spans="1:14" s="202" customFormat="1" ht="16.8">
      <c r="A1036" s="261"/>
      <c r="B1036" s="351">
        <v>46297</v>
      </c>
      <c r="C1036" s="202" t="s">
        <v>40</v>
      </c>
      <c r="D1036" s="356" t="s">
        <v>1596</v>
      </c>
      <c r="E1036" s="352" t="s">
        <v>629</v>
      </c>
      <c r="F1036" s="263"/>
      <c r="G1036" s="263"/>
      <c r="H1036" s="202" t="s">
        <v>136</v>
      </c>
      <c r="I1036" s="357"/>
      <c r="J1036" s="264" t="s">
        <v>30</v>
      </c>
      <c r="K1036" s="356" t="s">
        <v>1596</v>
      </c>
      <c r="L1036" s="325"/>
    </row>
    <row r="1037" spans="1:14" s="202" customFormat="1" ht="16.8">
      <c r="A1037" s="261"/>
      <c r="B1037" s="351">
        <v>46297</v>
      </c>
      <c r="C1037" s="202" t="s">
        <v>40</v>
      </c>
      <c r="D1037" s="356" t="s">
        <v>1597</v>
      </c>
      <c r="E1037" s="352" t="s">
        <v>629</v>
      </c>
      <c r="F1037" s="263"/>
      <c r="G1037" s="263"/>
      <c r="H1037" s="202" t="s">
        <v>136</v>
      </c>
      <c r="I1037" s="357"/>
      <c r="J1037" s="264" t="s">
        <v>30</v>
      </c>
      <c r="K1037" s="356" t="s">
        <v>1597</v>
      </c>
      <c r="L1037" s="325"/>
    </row>
    <row r="1038" spans="1:14" s="202" customFormat="1" ht="16.8">
      <c r="A1038" s="261"/>
      <c r="B1038" s="351">
        <v>46297</v>
      </c>
      <c r="C1038" s="202" t="s">
        <v>40</v>
      </c>
      <c r="D1038" s="356" t="s">
        <v>1598</v>
      </c>
      <c r="E1038" s="352" t="s">
        <v>629</v>
      </c>
      <c r="F1038" s="263"/>
      <c r="G1038" s="263"/>
      <c r="H1038" s="202" t="s">
        <v>136</v>
      </c>
      <c r="I1038" s="357"/>
      <c r="J1038" s="264" t="s">
        <v>30</v>
      </c>
      <c r="K1038" s="356" t="s">
        <v>1598</v>
      </c>
      <c r="L1038" s="325"/>
    </row>
    <row r="1039" spans="1:14" s="202" customFormat="1" ht="16.8">
      <c r="A1039" s="261"/>
      <c r="B1039" s="351">
        <v>46297</v>
      </c>
      <c r="C1039" s="202" t="s">
        <v>40</v>
      </c>
      <c r="D1039" s="356" t="s">
        <v>1599</v>
      </c>
      <c r="E1039" s="352" t="s">
        <v>629</v>
      </c>
      <c r="F1039" s="275"/>
      <c r="G1039" s="275"/>
      <c r="H1039" s="202" t="s">
        <v>136</v>
      </c>
      <c r="I1039" s="357"/>
      <c r="J1039" s="264" t="s">
        <v>30</v>
      </c>
      <c r="K1039" s="356" t="s">
        <v>1599</v>
      </c>
      <c r="L1039" s="325"/>
    </row>
    <row r="1040" spans="1:14" ht="15.6">
      <c r="A1040" s="278"/>
      <c r="B1040" s="57">
        <v>46297</v>
      </c>
      <c r="C1040" s="315" t="s">
        <v>17</v>
      </c>
      <c r="D1040" s="300" t="s">
        <v>1600</v>
      </c>
      <c r="E1040" s="317" t="s">
        <v>281</v>
      </c>
      <c r="F1040" s="457"/>
      <c r="G1040" s="457"/>
      <c r="H1040" s="264"/>
      <c r="I1040" s="264"/>
      <c r="J1040" s="200" t="s">
        <v>30</v>
      </c>
      <c r="K1040" s="1008" t="s">
        <v>1601</v>
      </c>
      <c r="L1040" s="300" t="s">
        <v>1602</v>
      </c>
      <c r="M1040" s="201"/>
      <c r="N1040" s="200"/>
    </row>
    <row r="1041" spans="1:14" ht="15.6">
      <c r="A1041" s="278"/>
      <c r="B1041" s="57">
        <v>46297</v>
      </c>
      <c r="C1041" s="57" t="s">
        <v>11</v>
      </c>
      <c r="D1041" s="986" t="s">
        <v>1603</v>
      </c>
      <c r="E1041" s="317" t="s">
        <v>281</v>
      </c>
      <c r="F1041" s="263"/>
      <c r="G1041" s="263"/>
      <c r="H1041" s="264"/>
      <c r="I1041" s="264"/>
      <c r="J1041" s="264"/>
      <c r="K1041" s="440"/>
      <c r="L1041" s="300"/>
      <c r="M1041" s="201"/>
      <c r="N1041" s="200"/>
    </row>
    <row r="1042" spans="1:14" ht="15.6">
      <c r="A1042" s="278"/>
      <c r="B1042" s="57">
        <v>46297</v>
      </c>
      <c r="C1042" s="57" t="s">
        <v>11</v>
      </c>
      <c r="D1042" s="986" t="s">
        <v>1604</v>
      </c>
      <c r="E1042" s="317" t="s">
        <v>281</v>
      </c>
      <c r="F1042" s="263"/>
      <c r="G1042" s="263"/>
      <c r="H1042" s="264"/>
      <c r="I1042" s="264"/>
      <c r="J1042" s="264"/>
      <c r="K1042" s="440"/>
      <c r="L1042" s="300"/>
      <c r="M1042" s="201"/>
      <c r="N1042" s="200"/>
    </row>
    <row r="1043" spans="1:14" ht="15.6">
      <c r="A1043" s="278"/>
      <c r="B1043" s="57">
        <v>46297</v>
      </c>
      <c r="C1043" s="315" t="s">
        <v>17</v>
      </c>
      <c r="D1043" s="300" t="s">
        <v>1605</v>
      </c>
      <c r="E1043" s="317" t="s">
        <v>281</v>
      </c>
      <c r="F1043" s="457"/>
      <c r="G1043" s="457"/>
      <c r="H1043" s="264"/>
      <c r="I1043" s="264"/>
      <c r="J1043" s="200" t="s">
        <v>37</v>
      </c>
      <c r="K1043" s="1008" t="s">
        <v>1606</v>
      </c>
      <c r="L1043" s="300" t="s">
        <v>1607</v>
      </c>
      <c r="M1043" s="201"/>
      <c r="N1043" s="200"/>
    </row>
    <row r="1044" spans="1:14" ht="15.6">
      <c r="A1044" s="278"/>
      <c r="B1044" s="57">
        <v>46297</v>
      </c>
      <c r="C1044" s="315" t="s">
        <v>17</v>
      </c>
      <c r="D1044" s="300" t="s">
        <v>80</v>
      </c>
      <c r="E1044" s="317" t="s">
        <v>281</v>
      </c>
      <c r="F1044" s="263"/>
      <c r="G1044" s="263"/>
      <c r="H1044" s="264"/>
      <c r="I1044" s="264"/>
      <c r="J1044" s="200" t="s">
        <v>37</v>
      </c>
      <c r="K1044" s="1008" t="s">
        <v>1608</v>
      </c>
      <c r="L1044" s="300" t="s">
        <v>1609</v>
      </c>
      <c r="M1044" s="201"/>
      <c r="N1044" s="200"/>
    </row>
    <row r="1045" spans="1:14" ht="15.6">
      <c r="A1045" s="278"/>
      <c r="B1045" s="57">
        <v>46297</v>
      </c>
      <c r="C1045" s="315" t="s">
        <v>17</v>
      </c>
      <c r="D1045" s="300" t="s">
        <v>1610</v>
      </c>
      <c r="E1045" s="317" t="s">
        <v>281</v>
      </c>
      <c r="F1045" s="263"/>
      <c r="G1045" s="263"/>
      <c r="H1045" s="264"/>
      <c r="I1045" s="264"/>
      <c r="J1045" s="200" t="s">
        <v>37</v>
      </c>
      <c r="K1045" s="1008" t="s">
        <v>1611</v>
      </c>
      <c r="L1045" s="300" t="s">
        <v>1525</v>
      </c>
      <c r="M1045" s="201"/>
      <c r="N1045" s="200"/>
    </row>
    <row r="1046" spans="1:14" ht="15.6">
      <c r="A1046" s="278"/>
      <c r="B1046" s="57">
        <v>46297</v>
      </c>
      <c r="C1046" s="315" t="s">
        <v>17</v>
      </c>
      <c r="D1046" s="300" t="s">
        <v>165</v>
      </c>
      <c r="E1046" s="317" t="s">
        <v>281</v>
      </c>
      <c r="F1046" s="457"/>
      <c r="G1046" s="457"/>
      <c r="H1046" s="264"/>
      <c r="I1046" s="264"/>
      <c r="J1046" s="264" t="s">
        <v>26</v>
      </c>
      <c r="K1046" s="1008" t="s">
        <v>1612</v>
      </c>
      <c r="L1046" s="300" t="s">
        <v>1613</v>
      </c>
      <c r="M1046" s="201"/>
      <c r="N1046" s="200"/>
    </row>
    <row r="1047" spans="1:14" ht="15.6">
      <c r="A1047" s="278"/>
      <c r="B1047" s="57">
        <v>46297</v>
      </c>
      <c r="C1047" s="315" t="s">
        <v>17</v>
      </c>
      <c r="D1047" s="300" t="s">
        <v>120</v>
      </c>
      <c r="E1047" s="317" t="s">
        <v>281</v>
      </c>
      <c r="F1047" s="263"/>
      <c r="G1047" s="263"/>
      <c r="H1047" s="264"/>
      <c r="I1047" s="264"/>
      <c r="J1047" s="264" t="s">
        <v>26</v>
      </c>
      <c r="K1047" s="1008" t="s">
        <v>1614</v>
      </c>
      <c r="L1047" s="300" t="s">
        <v>1615</v>
      </c>
      <c r="M1047" s="201"/>
      <c r="N1047" s="200"/>
    </row>
    <row r="1048" spans="1:14" ht="15.6">
      <c r="A1048" s="278"/>
      <c r="B1048" s="57">
        <v>46297</v>
      </c>
      <c r="C1048" s="315" t="s">
        <v>17</v>
      </c>
      <c r="D1048" s="300" t="s">
        <v>1616</v>
      </c>
      <c r="E1048" s="317" t="s">
        <v>281</v>
      </c>
      <c r="F1048" s="263"/>
      <c r="G1048" s="263"/>
      <c r="H1048" s="264"/>
      <c r="I1048" s="264"/>
      <c r="J1048" s="200" t="s">
        <v>37</v>
      </c>
      <c r="K1048" s="1008" t="s">
        <v>1617</v>
      </c>
      <c r="L1048" s="300" t="s">
        <v>1618</v>
      </c>
      <c r="M1048" s="201"/>
      <c r="N1048" s="200"/>
    </row>
    <row r="1049" spans="1:14" ht="15.6">
      <c r="A1049" s="278"/>
      <c r="B1049" s="57">
        <v>46297</v>
      </c>
      <c r="C1049" s="315" t="s">
        <v>17</v>
      </c>
      <c r="D1049" s="300" t="s">
        <v>1619</v>
      </c>
      <c r="E1049" s="317" t="s">
        <v>281</v>
      </c>
      <c r="F1049" s="467"/>
      <c r="G1049" s="467"/>
      <c r="H1049" s="264"/>
      <c r="I1049" s="264"/>
      <c r="J1049" s="200" t="s">
        <v>41</v>
      </c>
      <c r="K1049" s="1008" t="s">
        <v>1620</v>
      </c>
      <c r="L1049" s="300" t="s">
        <v>1621</v>
      </c>
      <c r="M1049" s="201"/>
      <c r="N1049" s="200"/>
    </row>
    <row r="1050" spans="1:14" ht="15.6">
      <c r="A1050" s="278"/>
      <c r="B1050" s="57">
        <v>46297</v>
      </c>
      <c r="C1050" s="315" t="s">
        <v>17</v>
      </c>
      <c r="D1050" s="300" t="s">
        <v>809</v>
      </c>
      <c r="E1050" s="317" t="s">
        <v>281</v>
      </c>
      <c r="F1050" s="467"/>
      <c r="G1050" s="467"/>
      <c r="H1050" s="264"/>
      <c r="I1050" s="264"/>
      <c r="J1050" s="264" t="s">
        <v>26</v>
      </c>
      <c r="K1050" s="1008" t="s">
        <v>1622</v>
      </c>
      <c r="L1050" s="300" t="s">
        <v>1623</v>
      </c>
      <c r="M1050" s="201"/>
      <c r="N1050" s="200"/>
    </row>
    <row r="1051" spans="1:14" ht="15.6">
      <c r="A1051" s="278"/>
      <c r="B1051" s="57">
        <v>46297</v>
      </c>
      <c r="C1051" s="315" t="s">
        <v>17</v>
      </c>
      <c r="D1051" s="300" t="s">
        <v>1624</v>
      </c>
      <c r="E1051" s="317" t="s">
        <v>281</v>
      </c>
      <c r="F1051" s="467"/>
      <c r="G1051" s="467"/>
      <c r="H1051" s="264"/>
      <c r="I1051" s="264"/>
      <c r="J1051" s="200" t="s">
        <v>37</v>
      </c>
      <c r="K1051" s="1008" t="s">
        <v>1625</v>
      </c>
      <c r="L1051" s="300" t="s">
        <v>1626</v>
      </c>
      <c r="M1051" s="201"/>
      <c r="N1051" s="200"/>
    </row>
    <row r="1052" spans="1:14" ht="15.6">
      <c r="A1052" s="278"/>
      <c r="B1052" s="57">
        <v>46297</v>
      </c>
      <c r="C1052" s="315" t="s">
        <v>17</v>
      </c>
      <c r="D1052" s="300" t="s">
        <v>349</v>
      </c>
      <c r="E1052" s="317" t="s">
        <v>281</v>
      </c>
      <c r="F1052" s="467"/>
      <c r="G1052" s="467"/>
      <c r="H1052" s="264"/>
      <c r="I1052" s="264"/>
      <c r="J1052" s="200" t="s">
        <v>37</v>
      </c>
      <c r="K1052" s="1008" t="s">
        <v>1627</v>
      </c>
      <c r="L1052" s="300" t="s">
        <v>1628</v>
      </c>
      <c r="M1052" s="201"/>
      <c r="N1052" s="200"/>
    </row>
    <row r="1053" spans="1:14" ht="15.6">
      <c r="A1053" s="278"/>
      <c r="B1053" s="57">
        <v>46297</v>
      </c>
      <c r="C1053" s="315" t="s">
        <v>17</v>
      </c>
      <c r="D1053" s="300" t="s">
        <v>1629</v>
      </c>
      <c r="E1053" s="317" t="s">
        <v>281</v>
      </c>
      <c r="F1053" s="269"/>
      <c r="G1053" s="269"/>
      <c r="H1053" s="264"/>
      <c r="I1053" s="264"/>
      <c r="J1053" s="200" t="s">
        <v>41</v>
      </c>
      <c r="K1053" s="1008" t="s">
        <v>1630</v>
      </c>
      <c r="L1053" s="300" t="s">
        <v>1631</v>
      </c>
      <c r="M1053" s="201"/>
      <c r="N1053" s="200"/>
    </row>
    <row r="1054" spans="1:14" ht="15.6">
      <c r="A1054" s="278"/>
      <c r="B1054" s="57">
        <v>46297</v>
      </c>
      <c r="C1054" s="315" t="s">
        <v>17</v>
      </c>
      <c r="D1054" s="300" t="s">
        <v>1632</v>
      </c>
      <c r="E1054" s="317" t="s">
        <v>281</v>
      </c>
      <c r="F1054" s="269"/>
      <c r="G1054" s="269"/>
      <c r="H1054" s="264"/>
      <c r="I1054" s="264"/>
      <c r="J1054" s="200" t="s">
        <v>41</v>
      </c>
      <c r="K1054" s="1008" t="s">
        <v>1633</v>
      </c>
      <c r="L1054" s="300" t="s">
        <v>1634</v>
      </c>
      <c r="M1054" s="201"/>
      <c r="N1054" s="200"/>
    </row>
    <row r="1055" spans="1:14" ht="15.6">
      <c r="A1055" s="278"/>
      <c r="B1055" s="57">
        <v>46297</v>
      </c>
      <c r="C1055" s="315" t="s">
        <v>17</v>
      </c>
      <c r="D1055" s="300" t="s">
        <v>1635</v>
      </c>
      <c r="E1055" s="317" t="s">
        <v>281</v>
      </c>
      <c r="F1055" s="269"/>
      <c r="G1055" s="269"/>
      <c r="H1055" s="264"/>
      <c r="I1055" s="264"/>
      <c r="J1055" s="200" t="s">
        <v>30</v>
      </c>
      <c r="K1055" s="1008" t="s">
        <v>1636</v>
      </c>
      <c r="L1055" s="300" t="s">
        <v>1275</v>
      </c>
      <c r="M1055" s="201"/>
      <c r="N1055" s="200"/>
    </row>
    <row r="1056" spans="1:14" ht="15.6">
      <c r="A1056" s="278"/>
      <c r="B1056" s="57">
        <v>46297</v>
      </c>
      <c r="C1056" s="315" t="s">
        <v>17</v>
      </c>
      <c r="D1056" s="300" t="s">
        <v>790</v>
      </c>
      <c r="E1056" s="317" t="s">
        <v>281</v>
      </c>
      <c r="F1056" s="269"/>
      <c r="G1056" s="269"/>
      <c r="H1056" s="264"/>
      <c r="I1056" s="264"/>
      <c r="J1056" s="200" t="s">
        <v>30</v>
      </c>
      <c r="K1056" s="1008" t="s">
        <v>1637</v>
      </c>
      <c r="L1056" s="300" t="s">
        <v>1638</v>
      </c>
      <c r="M1056" s="201"/>
      <c r="N1056" s="200"/>
    </row>
    <row r="1057" spans="1:14" ht="15.6">
      <c r="A1057" s="278"/>
      <c r="B1057" s="57">
        <v>46297</v>
      </c>
      <c r="C1057" s="315" t="s">
        <v>17</v>
      </c>
      <c r="D1057" s="300" t="s">
        <v>1639</v>
      </c>
      <c r="E1057" s="317" t="s">
        <v>281</v>
      </c>
      <c r="F1057" s="269"/>
      <c r="G1057" s="269"/>
      <c r="H1057" s="264"/>
      <c r="I1057" s="264"/>
      <c r="J1057" s="200" t="s">
        <v>30</v>
      </c>
      <c r="K1057" s="1008" t="s">
        <v>1640</v>
      </c>
      <c r="L1057" s="300" t="s">
        <v>1641</v>
      </c>
      <c r="M1057" s="201"/>
      <c r="N1057" s="200"/>
    </row>
    <row r="1058" spans="1:14" ht="15.6">
      <c r="A1058" s="278"/>
      <c r="B1058" s="57">
        <v>46297</v>
      </c>
      <c r="C1058" s="289" t="s">
        <v>275</v>
      </c>
      <c r="D1058" s="262" t="s">
        <v>1642</v>
      </c>
      <c r="E1058" s="367" t="s">
        <v>1643</v>
      </c>
      <c r="F1058" s="263"/>
      <c r="G1058" s="263"/>
      <c r="H1058" s="291"/>
      <c r="I1058" s="319"/>
      <c r="J1058" s="263"/>
      <c r="K1058" s="382" t="s">
        <v>1642</v>
      </c>
      <c r="L1058" s="325"/>
      <c r="M1058" s="201"/>
      <c r="N1058" s="200"/>
    </row>
    <row r="1059" spans="1:14" ht="16.8">
      <c r="A1059" s="278"/>
      <c r="B1059" s="57">
        <v>46297</v>
      </c>
      <c r="C1059" s="289" t="s">
        <v>275</v>
      </c>
      <c r="D1059" s="334" t="s">
        <v>1644</v>
      </c>
      <c r="E1059" s="367" t="s">
        <v>1643</v>
      </c>
      <c r="F1059" s="468"/>
      <c r="G1059" s="468"/>
      <c r="H1059" s="291"/>
      <c r="I1059" s="319"/>
      <c r="J1059" s="263"/>
      <c r="K1059" s="319" t="s">
        <v>1644</v>
      </c>
      <c r="L1059" s="325"/>
      <c r="M1059" s="201"/>
      <c r="N1059" s="200"/>
    </row>
    <row r="1060" spans="1:14" ht="16.8">
      <c r="A1060" s="278"/>
      <c r="B1060" s="57">
        <v>46297</v>
      </c>
      <c r="C1060" s="289" t="s">
        <v>275</v>
      </c>
      <c r="D1060" s="319" t="s">
        <v>1645</v>
      </c>
      <c r="E1060" s="367" t="s">
        <v>1643</v>
      </c>
      <c r="F1060" s="263"/>
      <c r="G1060" s="263"/>
      <c r="H1060" s="291"/>
      <c r="I1060" s="319"/>
      <c r="J1060" s="263"/>
      <c r="K1060" s="319" t="s">
        <v>1645</v>
      </c>
      <c r="L1060" s="294"/>
      <c r="M1060" s="201"/>
      <c r="N1060" s="200"/>
    </row>
    <row r="1061" spans="1:14" ht="15.6">
      <c r="A1061" s="278"/>
      <c r="B1061" s="57">
        <v>46297</v>
      </c>
      <c r="C1061" s="57" t="s">
        <v>17</v>
      </c>
      <c r="D1061" s="319" t="s">
        <v>1358</v>
      </c>
      <c r="E1061" s="317" t="s">
        <v>1643</v>
      </c>
      <c r="F1061" s="403"/>
      <c r="G1061" s="403"/>
      <c r="H1061" s="263"/>
      <c r="I1061" s="319"/>
      <c r="J1061" s="263"/>
      <c r="K1061" s="995" t="s">
        <v>1646</v>
      </c>
      <c r="L1061" s="325"/>
      <c r="M1061" s="201"/>
      <c r="N1061" s="200"/>
    </row>
    <row r="1062" spans="1:14" ht="15.6">
      <c r="A1062" s="278"/>
      <c r="B1062" s="57">
        <v>46297</v>
      </c>
      <c r="C1062" s="57" t="s">
        <v>17</v>
      </c>
      <c r="D1062" s="319" t="s">
        <v>1560</v>
      </c>
      <c r="E1062" s="317" t="s">
        <v>1643</v>
      </c>
      <c r="F1062" s="403"/>
      <c r="G1062" s="403"/>
      <c r="H1062" s="263"/>
      <c r="I1062" s="319"/>
      <c r="J1062" s="263"/>
      <c r="K1062" s="995" t="s">
        <v>1647</v>
      </c>
      <c r="L1062" s="325"/>
      <c r="M1062" s="201"/>
      <c r="N1062" s="200"/>
    </row>
    <row r="1063" spans="1:14" ht="15.6">
      <c r="A1063" s="278"/>
      <c r="B1063" s="57">
        <v>46297</v>
      </c>
      <c r="C1063" s="57" t="s">
        <v>17</v>
      </c>
      <c r="D1063" s="319" t="s">
        <v>1648</v>
      </c>
      <c r="E1063" s="317" t="s">
        <v>1643</v>
      </c>
      <c r="F1063" s="403"/>
      <c r="G1063" s="403"/>
      <c r="H1063" s="263"/>
      <c r="I1063" s="319"/>
      <c r="J1063" s="263"/>
      <c r="K1063" s="995" t="s">
        <v>1649</v>
      </c>
      <c r="L1063" s="325"/>
      <c r="M1063" s="201"/>
      <c r="N1063" s="200"/>
    </row>
    <row r="1064" spans="1:14" ht="15.6">
      <c r="A1064" s="278"/>
      <c r="B1064" s="57">
        <v>46297</v>
      </c>
      <c r="C1064" s="57" t="s">
        <v>11</v>
      </c>
      <c r="D1064" s="995" t="s">
        <v>1650</v>
      </c>
      <c r="E1064" s="317" t="s">
        <v>1643</v>
      </c>
      <c r="F1064" s="403"/>
      <c r="G1064" s="403"/>
      <c r="H1064" s="263"/>
      <c r="I1064" s="319"/>
      <c r="J1064" s="263"/>
      <c r="K1064" s="995" t="s">
        <v>1650</v>
      </c>
      <c r="L1064" s="325"/>
      <c r="M1064" s="201"/>
      <c r="N1064" s="200"/>
    </row>
    <row r="1065" spans="1:14" ht="15.6">
      <c r="A1065" s="278"/>
      <c r="B1065" s="57">
        <v>46297</v>
      </c>
      <c r="C1065" s="57" t="s">
        <v>17</v>
      </c>
      <c r="D1065" s="319" t="s">
        <v>1651</v>
      </c>
      <c r="E1065" s="317" t="s">
        <v>1643</v>
      </c>
      <c r="F1065" s="403"/>
      <c r="G1065" s="403"/>
      <c r="H1065" s="263"/>
      <c r="I1065" s="319"/>
      <c r="J1065" s="263"/>
      <c r="K1065" s="995" t="s">
        <v>1652</v>
      </c>
      <c r="L1065" s="325"/>
      <c r="M1065" s="201"/>
      <c r="N1065" s="200"/>
    </row>
    <row r="1066" spans="1:14" ht="15.6">
      <c r="A1066" s="278"/>
      <c r="B1066" s="57">
        <v>46297</v>
      </c>
      <c r="C1066" s="57" t="s">
        <v>17</v>
      </c>
      <c r="D1066" s="319" t="s">
        <v>1653</v>
      </c>
      <c r="E1066" s="317" t="s">
        <v>1643</v>
      </c>
      <c r="F1066" s="403"/>
      <c r="G1066" s="403"/>
      <c r="H1066" s="263"/>
      <c r="I1066" s="319"/>
      <c r="J1066" s="263"/>
      <c r="K1066" s="995" t="s">
        <v>1654</v>
      </c>
      <c r="L1066" s="325"/>
      <c r="M1066" s="201"/>
      <c r="N1066" s="200"/>
    </row>
    <row r="1067" spans="1:14" ht="15.6">
      <c r="A1067" s="278"/>
      <c r="B1067" s="57">
        <v>46297</v>
      </c>
      <c r="C1067" s="57" t="s">
        <v>11</v>
      </c>
      <c r="D1067" s="995" t="s">
        <v>1300</v>
      </c>
      <c r="E1067" s="317" t="s">
        <v>1643</v>
      </c>
      <c r="F1067" s="403"/>
      <c r="G1067" s="403"/>
      <c r="H1067" s="263"/>
      <c r="I1067" s="319"/>
      <c r="J1067" s="263"/>
      <c r="K1067" s="995" t="s">
        <v>1300</v>
      </c>
      <c r="L1067" s="325"/>
      <c r="M1067" s="201"/>
      <c r="N1067" s="200"/>
    </row>
    <row r="1068" spans="1:14" ht="15.6">
      <c r="A1068" s="278"/>
      <c r="B1068" s="57">
        <v>46297</v>
      </c>
      <c r="C1068" s="57" t="s">
        <v>17</v>
      </c>
      <c r="D1068" s="319" t="s">
        <v>1655</v>
      </c>
      <c r="E1068" s="317" t="s">
        <v>1643</v>
      </c>
      <c r="F1068" s="403"/>
      <c r="G1068" s="403"/>
      <c r="H1068" s="263"/>
      <c r="I1068" s="319"/>
      <c r="J1068" s="263"/>
      <c r="K1068" s="995" t="s">
        <v>1656</v>
      </c>
      <c r="L1068" s="325"/>
      <c r="M1068" s="201"/>
      <c r="N1068" s="200"/>
    </row>
    <row r="1069" spans="1:14" ht="15.6">
      <c r="A1069" s="278"/>
      <c r="B1069" s="57">
        <v>46297</v>
      </c>
      <c r="C1069" s="57" t="s">
        <v>17</v>
      </c>
      <c r="D1069" s="319" t="s">
        <v>1655</v>
      </c>
      <c r="E1069" s="317" t="s">
        <v>1643</v>
      </c>
      <c r="F1069" s="403"/>
      <c r="G1069" s="403"/>
      <c r="H1069" s="263"/>
      <c r="I1069" s="319"/>
      <c r="J1069" s="263"/>
      <c r="K1069" s="995" t="s">
        <v>1657</v>
      </c>
      <c r="L1069" s="325"/>
      <c r="M1069" s="201"/>
      <c r="N1069" s="200"/>
    </row>
    <row r="1070" spans="1:14" ht="15.6">
      <c r="A1070" s="278"/>
      <c r="B1070" s="57">
        <v>46297</v>
      </c>
      <c r="C1070" s="57" t="s">
        <v>17</v>
      </c>
      <c r="D1070" s="319" t="s">
        <v>1655</v>
      </c>
      <c r="E1070" s="317" t="s">
        <v>1643</v>
      </c>
      <c r="F1070" s="263"/>
      <c r="G1070" s="263"/>
      <c r="H1070" s="263"/>
      <c r="I1070" s="319"/>
      <c r="J1070" s="263"/>
      <c r="K1070" s="995" t="s">
        <v>1658</v>
      </c>
      <c r="L1070" s="325"/>
      <c r="M1070" s="201"/>
      <c r="N1070" s="200"/>
    </row>
    <row r="1071" spans="1:14" ht="15.6">
      <c r="A1071" s="278"/>
      <c r="B1071" s="57">
        <v>46297</v>
      </c>
      <c r="C1071" s="57" t="s">
        <v>275</v>
      </c>
      <c r="D1071" s="319" t="s">
        <v>1659</v>
      </c>
      <c r="E1071" s="317" t="s">
        <v>1643</v>
      </c>
      <c r="F1071" s="263"/>
      <c r="G1071" s="263"/>
      <c r="H1071" s="263"/>
      <c r="I1071" s="319"/>
      <c r="J1071" s="263"/>
      <c r="K1071" s="319" t="s">
        <v>1659</v>
      </c>
      <c r="L1071" s="325"/>
      <c r="M1071" s="201"/>
      <c r="N1071" s="200"/>
    </row>
    <row r="1072" spans="1:14" ht="15.6">
      <c r="A1072" s="278"/>
      <c r="B1072" s="57">
        <v>46297</v>
      </c>
      <c r="C1072" s="57" t="s">
        <v>275</v>
      </c>
      <c r="D1072" s="319" t="s">
        <v>1660</v>
      </c>
      <c r="E1072" s="317" t="s">
        <v>1643</v>
      </c>
      <c r="F1072" s="263"/>
      <c r="G1072" s="263"/>
      <c r="H1072" s="263"/>
      <c r="I1072" s="319"/>
      <c r="J1072" s="263"/>
      <c r="K1072" s="319" t="s">
        <v>1660</v>
      </c>
      <c r="L1072" s="325"/>
      <c r="M1072" s="201"/>
      <c r="N1072" s="200"/>
    </row>
    <row r="1073" spans="1:14" ht="15.6">
      <c r="A1073" s="278"/>
      <c r="B1073" s="57">
        <v>46297</v>
      </c>
      <c r="C1073" s="57" t="s">
        <v>17</v>
      </c>
      <c r="D1073" s="319" t="s">
        <v>1655</v>
      </c>
      <c r="E1073" s="317" t="s">
        <v>1643</v>
      </c>
      <c r="F1073" s="263"/>
      <c r="G1073" s="263"/>
      <c r="H1073" s="263"/>
      <c r="I1073" s="319"/>
      <c r="J1073" s="263"/>
      <c r="K1073" s="995" t="s">
        <v>1661</v>
      </c>
      <c r="L1073" s="325"/>
      <c r="M1073" s="201"/>
      <c r="N1073" s="200"/>
    </row>
    <row r="1074" spans="1:14" ht="15.6">
      <c r="A1074" s="278"/>
      <c r="B1074" s="57">
        <v>46297</v>
      </c>
      <c r="C1074" s="57" t="s">
        <v>11</v>
      </c>
      <c r="D1074" s="995" t="s">
        <v>1662</v>
      </c>
      <c r="E1074" s="317" t="s">
        <v>1643</v>
      </c>
      <c r="F1074" s="263"/>
      <c r="G1074" s="263"/>
      <c r="H1074" s="263"/>
      <c r="I1074" s="319"/>
      <c r="J1074" s="263"/>
      <c r="K1074" s="995" t="s">
        <v>1662</v>
      </c>
      <c r="L1074" s="325"/>
      <c r="M1074" s="201"/>
      <c r="N1074" s="200"/>
    </row>
    <row r="1075" spans="1:14" ht="15.6">
      <c r="A1075" s="278"/>
      <c r="B1075" s="57">
        <v>46297</v>
      </c>
      <c r="C1075" s="57" t="s">
        <v>11</v>
      </c>
      <c r="D1075" s="1015" t="s">
        <v>1663</v>
      </c>
      <c r="E1075" s="317" t="s">
        <v>1643</v>
      </c>
      <c r="F1075" s="263"/>
      <c r="G1075" s="263"/>
      <c r="H1075" s="263"/>
      <c r="I1075" s="319"/>
      <c r="J1075" s="263"/>
      <c r="K1075" s="995" t="s">
        <v>1663</v>
      </c>
      <c r="L1075" s="325"/>
      <c r="M1075" s="201"/>
      <c r="N1075" s="200"/>
    </row>
    <row r="1076" spans="1:14" ht="15.6">
      <c r="A1076" s="278"/>
      <c r="B1076" s="57">
        <v>46297</v>
      </c>
      <c r="C1076" s="57" t="s">
        <v>11</v>
      </c>
      <c r="D1076" s="319"/>
      <c r="E1076" s="317" t="s">
        <v>1643</v>
      </c>
      <c r="F1076" s="263"/>
      <c r="G1076" s="263"/>
      <c r="H1076" s="263"/>
      <c r="I1076" s="319"/>
      <c r="J1076" s="263"/>
      <c r="K1076" s="319"/>
      <c r="L1076" s="325"/>
      <c r="M1076" s="201"/>
      <c r="N1076" s="200"/>
    </row>
    <row r="1077" spans="1:14" ht="15.6">
      <c r="A1077" s="278"/>
      <c r="B1077" s="57">
        <v>46297</v>
      </c>
      <c r="C1077" s="57" t="s">
        <v>17</v>
      </c>
      <c r="D1077" s="319" t="s">
        <v>1664</v>
      </c>
      <c r="E1077" s="317" t="s">
        <v>1643</v>
      </c>
      <c r="F1077" s="263"/>
      <c r="G1077" s="263"/>
      <c r="H1077" s="263"/>
      <c r="I1077" s="319"/>
      <c r="J1077" s="263"/>
      <c r="K1077" s="995" t="s">
        <v>1665</v>
      </c>
      <c r="L1077" s="325"/>
      <c r="M1077" s="201"/>
      <c r="N1077" s="200"/>
    </row>
    <row r="1078" spans="1:14" ht="15.6">
      <c r="A1078" s="278"/>
      <c r="B1078" s="57">
        <v>46297</v>
      </c>
      <c r="C1078" s="57" t="s">
        <v>17</v>
      </c>
      <c r="D1078" s="319" t="s">
        <v>1666</v>
      </c>
      <c r="E1078" s="317" t="s">
        <v>1643</v>
      </c>
      <c r="F1078" s="263"/>
      <c r="G1078" s="263"/>
      <c r="H1078" s="263"/>
      <c r="I1078" s="319"/>
      <c r="J1078" s="263"/>
      <c r="K1078" s="995" t="s">
        <v>1667</v>
      </c>
      <c r="L1078" s="325"/>
      <c r="M1078" s="201"/>
      <c r="N1078" s="200"/>
    </row>
    <row r="1079" spans="1:14" ht="15.6">
      <c r="A1079" s="278"/>
      <c r="B1079" s="57">
        <v>46297</v>
      </c>
      <c r="C1079" s="57" t="s">
        <v>17</v>
      </c>
      <c r="D1079" s="319" t="s">
        <v>1668</v>
      </c>
      <c r="E1079" s="317" t="s">
        <v>1643</v>
      </c>
      <c r="F1079" s="263"/>
      <c r="G1079" s="263"/>
      <c r="H1079" s="263"/>
      <c r="I1079" s="319"/>
      <c r="J1079" s="263"/>
      <c r="K1079" s="995" t="s">
        <v>1669</v>
      </c>
      <c r="L1079" s="325"/>
      <c r="M1079" s="201"/>
      <c r="N1079" s="200"/>
    </row>
    <row r="1080" spans="1:14" ht="15.6">
      <c r="A1080" s="278"/>
      <c r="B1080" s="57">
        <v>46297</v>
      </c>
      <c r="C1080" s="57" t="s">
        <v>17</v>
      </c>
      <c r="D1080" s="319" t="s">
        <v>1670</v>
      </c>
      <c r="E1080" s="317" t="s">
        <v>1643</v>
      </c>
      <c r="F1080" s="263"/>
      <c r="G1080" s="263"/>
      <c r="H1080" s="263"/>
      <c r="I1080" s="319"/>
      <c r="J1080" s="263"/>
      <c r="K1080" s="995" t="s">
        <v>1671</v>
      </c>
      <c r="L1080" s="325"/>
      <c r="M1080" s="201"/>
      <c r="N1080" s="200"/>
    </row>
    <row r="1081" spans="1:14" ht="15.6">
      <c r="A1081" s="278"/>
      <c r="B1081" s="57">
        <v>46297</v>
      </c>
      <c r="C1081" s="57" t="s">
        <v>17</v>
      </c>
      <c r="D1081" s="319" t="s">
        <v>1672</v>
      </c>
      <c r="E1081" s="317" t="s">
        <v>1643</v>
      </c>
      <c r="F1081" s="263"/>
      <c r="G1081" s="263"/>
      <c r="H1081" s="263"/>
      <c r="I1081" s="319"/>
      <c r="J1081" s="263"/>
      <c r="K1081" s="995" t="s">
        <v>1673</v>
      </c>
      <c r="L1081" s="325"/>
      <c r="M1081" s="201"/>
      <c r="N1081" s="200"/>
    </row>
    <row r="1082" spans="1:14" ht="15.6">
      <c r="A1082" s="278"/>
      <c r="B1082" s="57">
        <v>46297</v>
      </c>
      <c r="C1082" s="57" t="s">
        <v>17</v>
      </c>
      <c r="D1082" s="319" t="s">
        <v>1674</v>
      </c>
      <c r="E1082" s="317" t="s">
        <v>1643</v>
      </c>
      <c r="F1082" s="263"/>
      <c r="G1082" s="263"/>
      <c r="H1082" s="263"/>
      <c r="I1082" s="319"/>
      <c r="J1082" s="263"/>
      <c r="K1082" s="995" t="s">
        <v>1675</v>
      </c>
      <c r="L1082" s="425"/>
      <c r="M1082" s="201"/>
      <c r="N1082" s="200"/>
    </row>
    <row r="1083" spans="1:14" ht="15.6">
      <c r="A1083" s="278"/>
      <c r="B1083" s="57">
        <v>46297</v>
      </c>
      <c r="C1083" s="57" t="s">
        <v>17</v>
      </c>
      <c r="D1083" s="319" t="s">
        <v>1676</v>
      </c>
      <c r="E1083" s="317" t="s">
        <v>1643</v>
      </c>
      <c r="F1083" s="263"/>
      <c r="G1083" s="263"/>
      <c r="H1083" s="263"/>
      <c r="I1083" s="319"/>
      <c r="J1083" s="263"/>
      <c r="K1083" s="995" t="s">
        <v>1677</v>
      </c>
      <c r="L1083" s="325"/>
      <c r="M1083" s="201"/>
      <c r="N1083" s="200"/>
    </row>
    <row r="1084" spans="1:14" ht="15.6">
      <c r="A1084" s="278"/>
      <c r="B1084" s="57">
        <v>46297</v>
      </c>
      <c r="C1084" s="57" t="s">
        <v>17</v>
      </c>
      <c r="D1084" s="319" t="s">
        <v>1678</v>
      </c>
      <c r="E1084" s="317" t="s">
        <v>1643</v>
      </c>
      <c r="F1084" s="263"/>
      <c r="G1084" s="263"/>
      <c r="H1084" s="263"/>
      <c r="I1084" s="319"/>
      <c r="J1084" s="263"/>
      <c r="K1084" s="995" t="s">
        <v>970</v>
      </c>
      <c r="L1084" s="325"/>
      <c r="M1084" s="201"/>
      <c r="N1084" s="200"/>
    </row>
    <row r="1085" spans="1:14" ht="15.6">
      <c r="A1085" s="278"/>
      <c r="B1085" s="57">
        <v>46297</v>
      </c>
      <c r="C1085" s="57" t="s">
        <v>17</v>
      </c>
      <c r="D1085" s="319" t="s">
        <v>1679</v>
      </c>
      <c r="E1085" s="317" t="s">
        <v>1643</v>
      </c>
      <c r="F1085" s="263"/>
      <c r="G1085" s="263"/>
      <c r="H1085" s="263"/>
      <c r="I1085" s="319"/>
      <c r="J1085" s="263"/>
      <c r="K1085" s="995" t="s">
        <v>1680</v>
      </c>
      <c r="L1085" s="325"/>
      <c r="M1085" s="201"/>
      <c r="N1085" s="200"/>
    </row>
    <row r="1086" spans="1:14" ht="15.6">
      <c r="A1086" s="278"/>
      <c r="B1086" s="57">
        <v>46297</v>
      </c>
      <c r="C1086" s="57" t="s">
        <v>17</v>
      </c>
      <c r="D1086" s="319" t="s">
        <v>1681</v>
      </c>
      <c r="E1086" s="317" t="s">
        <v>1643</v>
      </c>
      <c r="F1086" s="263"/>
      <c r="G1086" s="263"/>
      <c r="H1086" s="263"/>
      <c r="I1086" s="319"/>
      <c r="J1086" s="263"/>
      <c r="K1086" s="995" t="s">
        <v>1682</v>
      </c>
      <c r="L1086" s="325"/>
      <c r="M1086" s="201"/>
      <c r="N1086" s="200"/>
    </row>
    <row r="1087" spans="1:14" ht="15.6">
      <c r="A1087" s="278"/>
      <c r="B1087" s="57">
        <v>46297</v>
      </c>
      <c r="C1087" s="279" t="s">
        <v>17</v>
      </c>
      <c r="D1087" s="389" t="s">
        <v>1553</v>
      </c>
      <c r="E1087" s="317" t="s">
        <v>1643</v>
      </c>
      <c r="F1087" s="470"/>
      <c r="G1087" s="470"/>
      <c r="H1087" s="200"/>
      <c r="I1087" s="319"/>
      <c r="J1087" s="200"/>
      <c r="K1087" s="1016" t="s">
        <v>1683</v>
      </c>
      <c r="L1087" s="378"/>
      <c r="M1087" s="201"/>
      <c r="N1087" s="200"/>
    </row>
    <row r="1088" spans="1:14" ht="15.6">
      <c r="A1088" s="278"/>
      <c r="B1088" s="57">
        <v>46297</v>
      </c>
      <c r="C1088" s="279" t="s">
        <v>17</v>
      </c>
      <c r="D1088" s="389" t="s">
        <v>1684</v>
      </c>
      <c r="E1088" s="317" t="s">
        <v>1643</v>
      </c>
      <c r="F1088" s="470"/>
      <c r="G1088" s="470"/>
      <c r="H1088" s="200"/>
      <c r="I1088" s="319"/>
      <c r="J1088" s="200"/>
      <c r="K1088" s="1016" t="s">
        <v>1685</v>
      </c>
      <c r="L1088" s="378"/>
      <c r="M1088" s="201"/>
      <c r="N1088" s="200"/>
    </row>
    <row r="1089" spans="1:19" ht="15.6">
      <c r="A1089" s="278"/>
      <c r="B1089" s="57">
        <v>46297</v>
      </c>
      <c r="C1089" s="279" t="s">
        <v>17</v>
      </c>
      <c r="D1089" s="389" t="s">
        <v>1686</v>
      </c>
      <c r="E1089" s="317" t="s">
        <v>1643</v>
      </c>
      <c r="F1089" s="470"/>
      <c r="G1089" s="470"/>
      <c r="H1089" s="200"/>
      <c r="I1089" s="319"/>
      <c r="J1089" s="201"/>
      <c r="K1089" s="1016" t="s">
        <v>1687</v>
      </c>
      <c r="L1089" s="378"/>
      <c r="M1089" s="201"/>
      <c r="N1089" s="200"/>
    </row>
    <row r="1090" spans="1:19" ht="15.6">
      <c r="A1090" s="278"/>
      <c r="B1090" s="57">
        <v>46297</v>
      </c>
      <c r="C1090" s="279" t="s">
        <v>17</v>
      </c>
      <c r="D1090" s="389" t="s">
        <v>1688</v>
      </c>
      <c r="E1090" s="317" t="s">
        <v>1643</v>
      </c>
      <c r="F1090" s="470"/>
      <c r="G1090" s="470"/>
      <c r="H1090" s="200"/>
      <c r="I1090" s="319"/>
      <c r="J1090" s="201"/>
      <c r="K1090" s="1016" t="s">
        <v>1689</v>
      </c>
      <c r="L1090" s="378"/>
      <c r="M1090" s="201"/>
      <c r="N1090" s="200"/>
    </row>
    <row r="1091" spans="1:19" ht="15.6">
      <c r="A1091" s="278"/>
      <c r="B1091" s="57">
        <v>46297</v>
      </c>
      <c r="C1091" s="279" t="s">
        <v>17</v>
      </c>
      <c r="D1091" s="389" t="s">
        <v>1690</v>
      </c>
      <c r="E1091" s="317" t="s">
        <v>1643</v>
      </c>
      <c r="F1091" s="470"/>
      <c r="G1091" s="470"/>
      <c r="H1091" s="200"/>
      <c r="I1091" s="319"/>
      <c r="J1091" s="201"/>
      <c r="K1091" s="1016" t="s">
        <v>1691</v>
      </c>
      <c r="L1091" s="378"/>
      <c r="M1091" s="201"/>
      <c r="N1091" s="200"/>
    </row>
    <row r="1092" spans="1:19" ht="15.6">
      <c r="A1092" s="278"/>
      <c r="B1092" s="57">
        <v>46297</v>
      </c>
      <c r="C1092" s="279" t="s">
        <v>17</v>
      </c>
      <c r="D1092" s="389" t="s">
        <v>1692</v>
      </c>
      <c r="E1092" s="317" t="s">
        <v>1643</v>
      </c>
      <c r="F1092" s="470"/>
      <c r="G1092" s="470"/>
      <c r="H1092" s="200"/>
      <c r="I1092" s="319"/>
      <c r="J1092" s="200"/>
      <c r="K1092" s="1016" t="s">
        <v>1693</v>
      </c>
      <c r="L1092" s="378"/>
      <c r="M1092" s="201"/>
      <c r="N1092" s="200"/>
    </row>
    <row r="1093" spans="1:19" ht="15.6">
      <c r="A1093" s="278"/>
      <c r="B1093" s="57">
        <v>46297</v>
      </c>
      <c r="C1093" s="279" t="s">
        <v>17</v>
      </c>
      <c r="D1093" s="389" t="s">
        <v>1692</v>
      </c>
      <c r="E1093" s="317" t="s">
        <v>1643</v>
      </c>
      <c r="F1093" s="470"/>
      <c r="G1093" s="470"/>
      <c r="H1093" s="200"/>
      <c r="I1093" s="319"/>
      <c r="J1093" s="201"/>
      <c r="K1093" s="1016" t="s">
        <v>1694</v>
      </c>
      <c r="L1093" s="378"/>
      <c r="M1093" s="201"/>
      <c r="N1093" s="200"/>
    </row>
    <row r="1094" spans="1:19" ht="15.6">
      <c r="A1094" s="278"/>
      <c r="B1094" s="57">
        <v>46297</v>
      </c>
      <c r="C1094" s="279" t="s">
        <v>17</v>
      </c>
      <c r="D1094" s="389" t="s">
        <v>1695</v>
      </c>
      <c r="E1094" s="317" t="s">
        <v>1643</v>
      </c>
      <c r="F1094" s="470"/>
      <c r="G1094" s="470"/>
      <c r="H1094" s="200"/>
      <c r="I1094" s="319"/>
      <c r="J1094" s="201"/>
      <c r="K1094" s="1016" t="s">
        <v>1696</v>
      </c>
      <c r="L1094" s="378"/>
      <c r="M1094" s="201"/>
      <c r="N1094" s="200"/>
    </row>
    <row r="1095" spans="1:19" ht="15.6">
      <c r="A1095" s="278"/>
      <c r="B1095" s="57">
        <v>46297</v>
      </c>
      <c r="C1095" s="279" t="s">
        <v>17</v>
      </c>
      <c r="D1095" s="389" t="s">
        <v>1697</v>
      </c>
      <c r="E1095" s="317" t="s">
        <v>1643</v>
      </c>
      <c r="F1095" s="470"/>
      <c r="G1095" s="470"/>
      <c r="H1095" s="200"/>
      <c r="I1095" s="319"/>
      <c r="J1095" s="201"/>
      <c r="K1095" s="1016" t="s">
        <v>1698</v>
      </c>
      <c r="L1095" s="378"/>
      <c r="M1095" s="201"/>
      <c r="N1095" s="200"/>
    </row>
    <row r="1096" spans="1:19" ht="15.6">
      <c r="A1096" s="278"/>
      <c r="B1096" s="57">
        <v>46297</v>
      </c>
      <c r="C1096" s="279" t="s">
        <v>17</v>
      </c>
      <c r="D1096" s="389" t="s">
        <v>1699</v>
      </c>
      <c r="E1096" s="317" t="s">
        <v>1643</v>
      </c>
      <c r="F1096" s="470"/>
      <c r="G1096" s="470"/>
      <c r="H1096" s="200"/>
      <c r="I1096" s="319"/>
      <c r="J1096" s="201"/>
      <c r="K1096" s="1016" t="s">
        <v>1700</v>
      </c>
      <c r="L1096" s="378"/>
      <c r="M1096" s="201"/>
      <c r="N1096" s="200"/>
    </row>
    <row r="1097" spans="1:19" ht="15.6">
      <c r="A1097" s="278"/>
      <c r="B1097" s="57">
        <v>46297</v>
      </c>
      <c r="C1097" s="279" t="s">
        <v>17</v>
      </c>
      <c r="D1097" s="389" t="s">
        <v>1701</v>
      </c>
      <c r="E1097" s="317" t="s">
        <v>1643</v>
      </c>
      <c r="F1097" s="470"/>
      <c r="G1097" s="470"/>
      <c r="H1097" s="200"/>
      <c r="I1097" s="319"/>
      <c r="J1097" s="201"/>
      <c r="K1097" s="1017" t="s">
        <v>1702</v>
      </c>
      <c r="L1097" s="378"/>
      <c r="M1097" s="201"/>
      <c r="N1097" s="200"/>
    </row>
    <row r="1098" spans="1:19" ht="15.6">
      <c r="A1098" s="278"/>
      <c r="B1098" s="57">
        <v>46297</v>
      </c>
      <c r="C1098" s="279" t="s">
        <v>17</v>
      </c>
      <c r="D1098" s="319" t="s">
        <v>1703</v>
      </c>
      <c r="E1098" s="126" t="s">
        <v>1704</v>
      </c>
      <c r="F1098" s="263"/>
      <c r="G1098" s="263"/>
      <c r="H1098" s="291"/>
      <c r="I1098" s="319"/>
      <c r="J1098" s="263" t="s">
        <v>37</v>
      </c>
      <c r="K1098" s="995" t="s">
        <v>1705</v>
      </c>
      <c r="L1098" s="326" t="s">
        <v>1706</v>
      </c>
      <c r="M1098" s="201"/>
      <c r="N1098" s="200"/>
    </row>
    <row r="1099" spans="1:19" ht="15.6">
      <c r="A1099" s="278"/>
      <c r="B1099" s="57">
        <v>46297</v>
      </c>
      <c r="C1099" s="279" t="s">
        <v>17</v>
      </c>
      <c r="D1099" s="319" t="s">
        <v>1707</v>
      </c>
      <c r="E1099" s="126" t="s">
        <v>1704</v>
      </c>
      <c r="F1099" s="263"/>
      <c r="G1099" s="263"/>
      <c r="H1099" s="291"/>
      <c r="I1099" s="319"/>
      <c r="J1099" s="263" t="s">
        <v>41</v>
      </c>
      <c r="K1099" s="995" t="s">
        <v>1708</v>
      </c>
      <c r="L1099" s="326" t="s">
        <v>1709</v>
      </c>
      <c r="M1099" s="201"/>
      <c r="N1099" s="200"/>
    </row>
    <row r="1100" spans="1:19" ht="15.6">
      <c r="A1100" s="278"/>
      <c r="B1100" s="57">
        <v>46297</v>
      </c>
      <c r="C1100" s="279" t="s">
        <v>17</v>
      </c>
      <c r="D1100" s="319" t="s">
        <v>1710</v>
      </c>
      <c r="E1100" s="126" t="s">
        <v>1704</v>
      </c>
      <c r="F1100" s="263"/>
      <c r="G1100" s="263"/>
      <c r="H1100" s="291"/>
      <c r="I1100" s="319" t="s">
        <v>141</v>
      </c>
      <c r="J1100" s="263" t="s">
        <v>41</v>
      </c>
      <c r="K1100" s="995" t="s">
        <v>1711</v>
      </c>
      <c r="L1100" s="326" t="s">
        <v>1712</v>
      </c>
      <c r="M1100" s="201"/>
      <c r="N1100" s="200"/>
    </row>
    <row r="1101" spans="1:19" ht="15.6">
      <c r="A1101" s="278"/>
      <c r="B1101" s="57">
        <v>46297</v>
      </c>
      <c r="C1101" s="279" t="s">
        <v>17</v>
      </c>
      <c r="D1101" s="319" t="s">
        <v>1713</v>
      </c>
      <c r="E1101" s="126" t="s">
        <v>1704</v>
      </c>
      <c r="F1101" s="263"/>
      <c r="G1101" s="263"/>
      <c r="H1101" s="291"/>
      <c r="I1101" s="319"/>
      <c r="J1101" s="263" t="s">
        <v>26</v>
      </c>
      <c r="K1101" s="995" t="s">
        <v>1714</v>
      </c>
      <c r="L1101" s="326" t="s">
        <v>1715</v>
      </c>
      <c r="M1101" s="201"/>
      <c r="N1101" s="200"/>
    </row>
    <row r="1102" spans="1:19" ht="15.6">
      <c r="A1102" s="278"/>
      <c r="B1102" s="57">
        <v>46297</v>
      </c>
      <c r="C1102" s="279" t="s">
        <v>17</v>
      </c>
      <c r="D1102" s="319" t="s">
        <v>1716</v>
      </c>
      <c r="E1102" s="126" t="s">
        <v>1704</v>
      </c>
      <c r="F1102" s="263"/>
      <c r="G1102" s="263"/>
      <c r="H1102" s="291"/>
      <c r="I1102" s="319"/>
      <c r="J1102" s="263" t="s">
        <v>58</v>
      </c>
      <c r="K1102" s="995" t="s">
        <v>1717</v>
      </c>
      <c r="L1102" s="326" t="s">
        <v>1718</v>
      </c>
      <c r="M1102" s="201"/>
      <c r="N1102" s="200"/>
    </row>
    <row r="1103" spans="1:19" s="201" customFormat="1" ht="17.100000000000001" customHeight="1">
      <c r="A1103" s="278"/>
      <c r="B1103" s="57">
        <v>46297</v>
      </c>
      <c r="C1103" s="279" t="s">
        <v>17</v>
      </c>
      <c r="D1103" s="319" t="s">
        <v>1719</v>
      </c>
      <c r="E1103" s="126" t="s">
        <v>1704</v>
      </c>
      <c r="F1103" s="263"/>
      <c r="G1103" s="263"/>
      <c r="H1103" s="291"/>
      <c r="I1103" s="319"/>
      <c r="J1103" s="263" t="s">
        <v>58</v>
      </c>
      <c r="K1103" s="995" t="s">
        <v>1720</v>
      </c>
      <c r="L1103" s="325" t="s">
        <v>1261</v>
      </c>
      <c r="M1103" s="270"/>
      <c r="N1103" s="267"/>
      <c r="Q1103" s="235"/>
      <c r="S1103" s="260"/>
    </row>
    <row r="1104" spans="1:19" s="201" customFormat="1" ht="17.100000000000001" customHeight="1">
      <c r="A1104" s="278"/>
      <c r="B1104" s="88">
        <v>46297</v>
      </c>
      <c r="C1104" s="137" t="s">
        <v>17</v>
      </c>
      <c r="D1104" s="202" t="s">
        <v>1721</v>
      </c>
      <c r="E1104" s="472" t="s">
        <v>1722</v>
      </c>
      <c r="F1104" s="263"/>
      <c r="G1104" s="263"/>
      <c r="H1104" s="263" t="s">
        <v>194</v>
      </c>
      <c r="I1104" s="263"/>
      <c r="J1104" s="263"/>
      <c r="K1104" s="976" t="s">
        <v>1723</v>
      </c>
      <c r="L1104" s="200"/>
      <c r="M1104" s="270"/>
      <c r="N1104" s="267"/>
      <c r="Q1104" s="235"/>
      <c r="S1104" s="260"/>
    </row>
    <row r="1105" spans="1:14" ht="16.2">
      <c r="A1105" s="278"/>
      <c r="B1105" s="88">
        <v>46297</v>
      </c>
      <c r="C1105" s="137" t="s">
        <v>17</v>
      </c>
      <c r="D1105" s="202" t="s">
        <v>1724</v>
      </c>
      <c r="E1105" s="472" t="s">
        <v>1722</v>
      </c>
      <c r="F1105" s="263"/>
      <c r="G1105" s="263"/>
      <c r="H1105" s="263" t="s">
        <v>194</v>
      </c>
      <c r="I1105" s="263"/>
      <c r="J1105" s="263"/>
      <c r="K1105" s="1018" t="s">
        <v>1725</v>
      </c>
      <c r="L1105" s="200"/>
      <c r="M1105" s="201"/>
      <c r="N1105" s="200"/>
    </row>
    <row r="1106" spans="1:14" ht="15.6">
      <c r="A1106" s="278"/>
      <c r="B1106" s="88">
        <v>46297</v>
      </c>
      <c r="C1106" s="137" t="s">
        <v>17</v>
      </c>
      <c r="D1106" s="202" t="s">
        <v>1726</v>
      </c>
      <c r="E1106" s="472" t="s">
        <v>1722</v>
      </c>
      <c r="F1106" s="263"/>
      <c r="G1106" s="263"/>
      <c r="H1106" s="263" t="s">
        <v>194</v>
      </c>
      <c r="I1106" s="263"/>
      <c r="J1106" s="263" t="s">
        <v>58</v>
      </c>
      <c r="K1106" s="976" t="s">
        <v>954</v>
      </c>
      <c r="L1106" s="200"/>
      <c r="M1106" s="201"/>
      <c r="N1106" s="200"/>
    </row>
    <row r="1107" spans="1:14" ht="15.6">
      <c r="A1107" s="278"/>
      <c r="B1107" s="88">
        <v>46297</v>
      </c>
      <c r="C1107" s="137" t="s">
        <v>17</v>
      </c>
      <c r="D1107" s="202" t="s">
        <v>1727</v>
      </c>
      <c r="E1107" s="472" t="s">
        <v>1722</v>
      </c>
      <c r="F1107" s="263"/>
      <c r="G1107" s="263"/>
      <c r="H1107" s="263" t="s">
        <v>194</v>
      </c>
      <c r="I1107" s="263"/>
      <c r="J1107" s="263" t="s">
        <v>58</v>
      </c>
      <c r="K1107" s="976" t="s">
        <v>1728</v>
      </c>
      <c r="L1107" s="200"/>
      <c r="M1107" s="201"/>
      <c r="N1107" s="200"/>
    </row>
    <row r="1108" spans="1:14" ht="15.6">
      <c r="A1108" s="278"/>
      <c r="B1108" s="88">
        <v>46297</v>
      </c>
      <c r="C1108" s="137" t="s">
        <v>17</v>
      </c>
      <c r="D1108" s="202" t="s">
        <v>1729</v>
      </c>
      <c r="E1108" s="472" t="s">
        <v>1722</v>
      </c>
      <c r="F1108" s="263"/>
      <c r="G1108" s="263"/>
      <c r="H1108" s="263" t="s">
        <v>194</v>
      </c>
      <c r="I1108" s="263"/>
      <c r="J1108" s="263" t="s">
        <v>58</v>
      </c>
      <c r="K1108" s="976" t="s">
        <v>1730</v>
      </c>
      <c r="L1108" s="200"/>
      <c r="M1108" s="201"/>
      <c r="N1108" s="200"/>
    </row>
    <row r="1109" spans="1:14" ht="15.6">
      <c r="A1109" s="278"/>
      <c r="B1109" s="88">
        <v>46297</v>
      </c>
      <c r="C1109" s="137" t="s">
        <v>17</v>
      </c>
      <c r="D1109" s="202" t="s">
        <v>1731</v>
      </c>
      <c r="E1109" s="472" t="s">
        <v>1722</v>
      </c>
      <c r="F1109" s="263"/>
      <c r="G1109" s="263"/>
      <c r="H1109" s="263" t="s">
        <v>194</v>
      </c>
      <c r="I1109" s="263"/>
      <c r="J1109" s="263" t="s">
        <v>58</v>
      </c>
      <c r="K1109" s="976" t="s">
        <v>1732</v>
      </c>
      <c r="L1109" s="473"/>
      <c r="M1109" s="201"/>
      <c r="N1109" s="200"/>
    </row>
    <row r="1110" spans="1:14" ht="15.6">
      <c r="A1110" s="278"/>
      <c r="B1110" s="88">
        <v>46297</v>
      </c>
      <c r="C1110" s="137" t="s">
        <v>17</v>
      </c>
      <c r="D1110" s="202" t="s">
        <v>1733</v>
      </c>
      <c r="E1110" s="472" t="s">
        <v>1722</v>
      </c>
      <c r="F1110" s="263"/>
      <c r="G1110" s="263"/>
      <c r="H1110" s="263" t="s">
        <v>194</v>
      </c>
      <c r="I1110" s="263"/>
      <c r="J1110" s="263" t="s">
        <v>58</v>
      </c>
      <c r="K1110" s="976" t="s">
        <v>1734</v>
      </c>
      <c r="L1110" s="200"/>
      <c r="M1110" s="201"/>
      <c r="N1110" s="200"/>
    </row>
    <row r="1111" spans="1:14" ht="15.6">
      <c r="A1111" s="278"/>
      <c r="B1111" s="88">
        <v>46297</v>
      </c>
      <c r="C1111" s="137" t="s">
        <v>17</v>
      </c>
      <c r="D1111" s="202" t="s">
        <v>1735</v>
      </c>
      <c r="E1111" s="472" t="s">
        <v>1722</v>
      </c>
      <c r="F1111" s="263"/>
      <c r="G1111" s="263"/>
      <c r="H1111" s="263" t="s">
        <v>194</v>
      </c>
      <c r="I1111" s="263"/>
      <c r="J1111" s="263" t="s">
        <v>58</v>
      </c>
      <c r="K1111" s="976" t="s">
        <v>1736</v>
      </c>
      <c r="L1111" s="200"/>
      <c r="M1111" s="201"/>
      <c r="N1111" s="200"/>
    </row>
    <row r="1112" spans="1:14" ht="15.6">
      <c r="A1112" s="278"/>
      <c r="B1112" s="88">
        <v>46297</v>
      </c>
      <c r="C1112" s="137" t="s">
        <v>17</v>
      </c>
      <c r="D1112" s="202" t="s">
        <v>1737</v>
      </c>
      <c r="E1112" s="472" t="s">
        <v>1722</v>
      </c>
      <c r="F1112" s="263"/>
      <c r="G1112" s="263"/>
      <c r="H1112" s="263" t="s">
        <v>194</v>
      </c>
      <c r="I1112" s="263"/>
      <c r="J1112" s="263" t="s">
        <v>37</v>
      </c>
      <c r="K1112" s="976" t="s">
        <v>1738</v>
      </c>
      <c r="L1112" s="200"/>
      <c r="M1112" s="201"/>
      <c r="N1112" s="200"/>
    </row>
    <row r="1113" spans="1:14" ht="15.6">
      <c r="A1113" s="278"/>
      <c r="B1113" s="88">
        <v>46297</v>
      </c>
      <c r="C1113" s="137" t="s">
        <v>17</v>
      </c>
      <c r="D1113" s="202" t="s">
        <v>1739</v>
      </c>
      <c r="E1113" s="472" t="s">
        <v>1722</v>
      </c>
      <c r="F1113" s="263"/>
      <c r="G1113" s="263"/>
      <c r="H1113" s="263" t="s">
        <v>194</v>
      </c>
      <c r="I1113" s="263"/>
      <c r="J1113" s="263" t="s">
        <v>58</v>
      </c>
      <c r="K1113" s="976" t="s">
        <v>1740</v>
      </c>
      <c r="L1113" s="200"/>
      <c r="M1113" s="201"/>
      <c r="N1113" s="200"/>
    </row>
    <row r="1114" spans="1:14" ht="15.6">
      <c r="A1114" s="278"/>
      <c r="B1114" s="88">
        <v>46297</v>
      </c>
      <c r="C1114" s="137" t="s">
        <v>17</v>
      </c>
      <c r="D1114" s="202" t="s">
        <v>1741</v>
      </c>
      <c r="E1114" s="472" t="s">
        <v>1722</v>
      </c>
      <c r="F1114" s="263"/>
      <c r="G1114" s="263"/>
      <c r="H1114" s="263" t="s">
        <v>194</v>
      </c>
      <c r="I1114" s="263"/>
      <c r="J1114" s="263" t="s">
        <v>58</v>
      </c>
      <c r="K1114" s="976" t="s">
        <v>1742</v>
      </c>
      <c r="L1114" s="200"/>
      <c r="M1114" s="201"/>
      <c r="N1114" s="200"/>
    </row>
    <row r="1115" spans="1:14" ht="15.6">
      <c r="A1115" s="278"/>
      <c r="B1115" s="88">
        <v>46297</v>
      </c>
      <c r="C1115" s="137" t="s">
        <v>17</v>
      </c>
      <c r="D1115" s="202" t="s">
        <v>1743</v>
      </c>
      <c r="E1115" s="472" t="s">
        <v>1722</v>
      </c>
      <c r="F1115" s="263"/>
      <c r="G1115" s="263"/>
      <c r="H1115" s="263" t="s">
        <v>194</v>
      </c>
      <c r="I1115" s="263"/>
      <c r="J1115" s="263" t="s">
        <v>37</v>
      </c>
      <c r="K1115" s="976" t="s">
        <v>1744</v>
      </c>
      <c r="L1115" s="200"/>
      <c r="M1115" s="201"/>
      <c r="N1115" s="200"/>
    </row>
    <row r="1116" spans="1:14" ht="15.6">
      <c r="A1116" s="278"/>
      <c r="B1116" s="88">
        <v>46297</v>
      </c>
      <c r="C1116" s="137" t="s">
        <v>17</v>
      </c>
      <c r="D1116" s="202" t="s">
        <v>1745</v>
      </c>
      <c r="E1116" s="472" t="s">
        <v>1722</v>
      </c>
      <c r="F1116" s="263"/>
      <c r="G1116" s="263"/>
      <c r="H1116" s="263" t="s">
        <v>194</v>
      </c>
      <c r="I1116" s="263"/>
      <c r="J1116" s="263" t="s">
        <v>26</v>
      </c>
      <c r="K1116" s="976" t="s">
        <v>1746</v>
      </c>
      <c r="L1116" s="200"/>
      <c r="M1116" s="201"/>
      <c r="N1116" s="200"/>
    </row>
    <row r="1117" spans="1:14" ht="15.6">
      <c r="A1117" s="278"/>
      <c r="B1117" s="88">
        <v>46297</v>
      </c>
      <c r="C1117" s="137" t="s">
        <v>17</v>
      </c>
      <c r="D1117" s="202" t="s">
        <v>1747</v>
      </c>
      <c r="E1117" s="472" t="s">
        <v>1722</v>
      </c>
      <c r="F1117" s="263"/>
      <c r="G1117" s="263"/>
      <c r="H1117" s="263" t="s">
        <v>194</v>
      </c>
      <c r="I1117" s="263"/>
      <c r="J1117" s="263" t="s">
        <v>58</v>
      </c>
      <c r="K1117" s="976" t="s">
        <v>1748</v>
      </c>
      <c r="L1117" s="200"/>
      <c r="M1117" s="201"/>
      <c r="N1117" s="200"/>
    </row>
    <row r="1118" spans="1:14" ht="15.6">
      <c r="A1118" s="278"/>
      <c r="B1118" s="88">
        <v>46297</v>
      </c>
      <c r="C1118" s="137" t="s">
        <v>17</v>
      </c>
      <c r="D1118" s="202" t="s">
        <v>1749</v>
      </c>
      <c r="E1118" s="472" t="s">
        <v>1722</v>
      </c>
      <c r="F1118" s="263"/>
      <c r="G1118" s="263"/>
      <c r="H1118" s="263" t="s">
        <v>194</v>
      </c>
      <c r="I1118" s="263"/>
      <c r="J1118" s="263" t="s">
        <v>58</v>
      </c>
      <c r="K1118" s="976" t="s">
        <v>1236</v>
      </c>
      <c r="L1118" s="200"/>
      <c r="M1118" s="201"/>
      <c r="N1118" s="200"/>
    </row>
    <row r="1119" spans="1:14" ht="15.6">
      <c r="A1119" s="278"/>
      <c r="B1119" s="88">
        <v>46297</v>
      </c>
      <c r="C1119" s="137" t="s">
        <v>17</v>
      </c>
      <c r="D1119" s="202" t="s">
        <v>1750</v>
      </c>
      <c r="E1119" s="472" t="s">
        <v>1722</v>
      </c>
      <c r="F1119" s="263"/>
      <c r="G1119" s="263"/>
      <c r="H1119" s="263" t="s">
        <v>194</v>
      </c>
      <c r="I1119" s="263"/>
      <c r="J1119" s="263" t="s">
        <v>58</v>
      </c>
      <c r="K1119" s="976" t="s">
        <v>1751</v>
      </c>
      <c r="L1119" s="200"/>
      <c r="M1119" s="201"/>
      <c r="N1119" s="200"/>
    </row>
    <row r="1120" spans="1:14" ht="15.6">
      <c r="A1120" s="278"/>
      <c r="B1120" s="88">
        <v>46297</v>
      </c>
      <c r="C1120" s="137" t="s">
        <v>17</v>
      </c>
      <c r="D1120" s="202" t="s">
        <v>1752</v>
      </c>
      <c r="E1120" s="472" t="s">
        <v>1722</v>
      </c>
      <c r="F1120" s="263"/>
      <c r="G1120" s="263"/>
      <c r="H1120" s="263" t="s">
        <v>194</v>
      </c>
      <c r="I1120" s="263"/>
      <c r="J1120" s="263" t="s">
        <v>58</v>
      </c>
      <c r="K1120" s="976" t="s">
        <v>1753</v>
      </c>
      <c r="L1120" s="200"/>
      <c r="M1120" s="201"/>
      <c r="N1120" s="200"/>
    </row>
    <row r="1121" spans="1:14" ht="15.6">
      <c r="A1121" s="278"/>
      <c r="B1121" s="88">
        <v>46297</v>
      </c>
      <c r="C1121" s="137" t="s">
        <v>17</v>
      </c>
      <c r="D1121" s="202" t="s">
        <v>1754</v>
      </c>
      <c r="E1121" s="472" t="s">
        <v>1722</v>
      </c>
      <c r="F1121" s="263"/>
      <c r="G1121" s="263"/>
      <c r="H1121" s="263" t="s">
        <v>194</v>
      </c>
      <c r="I1121" s="263"/>
      <c r="J1121" s="263" t="s">
        <v>58</v>
      </c>
      <c r="K1121" s="976" t="s">
        <v>1755</v>
      </c>
      <c r="L1121" s="200"/>
      <c r="M1121" s="201"/>
      <c r="N1121" s="200"/>
    </row>
    <row r="1122" spans="1:14" ht="15.6">
      <c r="A1122" s="278"/>
      <c r="B1122" s="88">
        <v>46297</v>
      </c>
      <c r="C1122" s="137" t="s">
        <v>17</v>
      </c>
      <c r="D1122" s="202" t="s">
        <v>1756</v>
      </c>
      <c r="E1122" s="472" t="s">
        <v>1722</v>
      </c>
      <c r="F1122" s="263"/>
      <c r="G1122" s="263"/>
      <c r="H1122" s="263" t="s">
        <v>194</v>
      </c>
      <c r="I1122" s="263"/>
      <c r="J1122" s="263" t="s">
        <v>58</v>
      </c>
      <c r="K1122" s="976" t="s">
        <v>1757</v>
      </c>
      <c r="L1122" s="200"/>
      <c r="M1122" s="201"/>
      <c r="N1122" s="200"/>
    </row>
    <row r="1123" spans="1:14" ht="15.6">
      <c r="A1123" s="278"/>
      <c r="B1123" s="88">
        <v>46297</v>
      </c>
      <c r="C1123" s="137" t="s">
        <v>17</v>
      </c>
      <c r="D1123" s="202" t="s">
        <v>1758</v>
      </c>
      <c r="E1123" s="472" t="s">
        <v>1722</v>
      </c>
      <c r="F1123" s="263"/>
      <c r="G1123" s="263"/>
      <c r="H1123" s="263" t="s">
        <v>194</v>
      </c>
      <c r="I1123" s="263"/>
      <c r="J1123" s="263" t="s">
        <v>58</v>
      </c>
      <c r="K1123" s="976" t="s">
        <v>1759</v>
      </c>
      <c r="L1123" s="200"/>
      <c r="M1123" s="201"/>
      <c r="N1123" s="200"/>
    </row>
    <row r="1124" spans="1:14" ht="15.6">
      <c r="A1124" s="278"/>
      <c r="B1124" s="88">
        <v>46297</v>
      </c>
      <c r="C1124" s="137" t="s">
        <v>17</v>
      </c>
      <c r="D1124" s="202" t="s">
        <v>1760</v>
      </c>
      <c r="E1124" s="472" t="s">
        <v>1722</v>
      </c>
      <c r="F1124" s="263"/>
      <c r="G1124" s="263"/>
      <c r="H1124" s="263" t="s">
        <v>194</v>
      </c>
      <c r="I1124" s="263"/>
      <c r="J1124" s="263" t="s">
        <v>58</v>
      </c>
      <c r="K1124" s="976" t="s">
        <v>1761</v>
      </c>
      <c r="L1124" s="200"/>
      <c r="M1124" s="201"/>
      <c r="N1124" s="200"/>
    </row>
    <row r="1125" spans="1:14" ht="15.6">
      <c r="A1125" s="278"/>
      <c r="B1125" s="88">
        <v>46297</v>
      </c>
      <c r="C1125" s="137" t="s">
        <v>17</v>
      </c>
      <c r="D1125" s="202" t="s">
        <v>1762</v>
      </c>
      <c r="E1125" s="472" t="s">
        <v>1722</v>
      </c>
      <c r="F1125" s="263"/>
      <c r="G1125" s="263"/>
      <c r="H1125" s="263" t="s">
        <v>194</v>
      </c>
      <c r="I1125" s="263"/>
      <c r="J1125" s="263"/>
      <c r="K1125" s="976" t="s">
        <v>1763</v>
      </c>
      <c r="L1125" s="200"/>
      <c r="M1125" s="201"/>
      <c r="N1125" s="200"/>
    </row>
    <row r="1126" spans="1:14" ht="15.6">
      <c r="A1126" s="278"/>
      <c r="B1126" s="88">
        <v>46297</v>
      </c>
      <c r="C1126" s="137" t="s">
        <v>17</v>
      </c>
      <c r="D1126" s="202" t="s">
        <v>1764</v>
      </c>
      <c r="E1126" s="472" t="s">
        <v>1722</v>
      </c>
      <c r="F1126" s="263"/>
      <c r="G1126" s="263"/>
      <c r="H1126" s="263" t="s">
        <v>194</v>
      </c>
      <c r="I1126" s="263"/>
      <c r="J1126" s="263" t="s">
        <v>26</v>
      </c>
      <c r="K1126" s="976" t="s">
        <v>1765</v>
      </c>
      <c r="L1126" s="200"/>
      <c r="M1126" s="201"/>
      <c r="N1126" s="200"/>
    </row>
    <row r="1127" spans="1:14" ht="15.6">
      <c r="A1127" s="278"/>
      <c r="B1127" s="88">
        <v>46297</v>
      </c>
      <c r="C1127" s="137" t="s">
        <v>17</v>
      </c>
      <c r="D1127" s="202" t="s">
        <v>1766</v>
      </c>
      <c r="E1127" s="472" t="s">
        <v>1722</v>
      </c>
      <c r="F1127" s="263"/>
      <c r="G1127" s="263"/>
      <c r="H1127" s="263" t="s">
        <v>194</v>
      </c>
      <c r="I1127" s="263"/>
      <c r="J1127" s="263" t="s">
        <v>26</v>
      </c>
      <c r="K1127" s="976" t="s">
        <v>1767</v>
      </c>
      <c r="L1127" s="200"/>
      <c r="M1127" s="201"/>
      <c r="N1127" s="200"/>
    </row>
    <row r="1128" spans="1:14" ht="15.6">
      <c r="A1128" s="278"/>
      <c r="B1128" s="88">
        <v>46297</v>
      </c>
      <c r="C1128" s="137" t="s">
        <v>17</v>
      </c>
      <c r="D1128" s="202" t="s">
        <v>1768</v>
      </c>
      <c r="E1128" s="472" t="s">
        <v>1722</v>
      </c>
      <c r="F1128" s="263"/>
      <c r="G1128" s="263"/>
      <c r="H1128" s="263" t="s">
        <v>194</v>
      </c>
      <c r="I1128" s="263"/>
      <c r="J1128" s="263"/>
      <c r="K1128" s="976" t="s">
        <v>1769</v>
      </c>
      <c r="L1128" s="200"/>
      <c r="M1128" s="201"/>
      <c r="N1128" s="200"/>
    </row>
    <row r="1129" spans="1:14" ht="15.6">
      <c r="A1129" s="278"/>
      <c r="B1129" s="88">
        <v>46297</v>
      </c>
      <c r="C1129" s="137" t="s">
        <v>17</v>
      </c>
      <c r="D1129" s="202" t="s">
        <v>1770</v>
      </c>
      <c r="E1129" s="472" t="s">
        <v>1722</v>
      </c>
      <c r="F1129" s="263"/>
      <c r="G1129" s="263"/>
      <c r="H1129" s="263" t="s">
        <v>194</v>
      </c>
      <c r="I1129" s="263" t="s">
        <v>141</v>
      </c>
      <c r="J1129" s="263"/>
      <c r="K1129" s="976" t="s">
        <v>1771</v>
      </c>
      <c r="L1129" s="200"/>
      <c r="M1129" s="201"/>
      <c r="N1129" s="200"/>
    </row>
    <row r="1130" spans="1:14" ht="15.6">
      <c r="A1130" s="278"/>
      <c r="B1130" s="88">
        <v>46297</v>
      </c>
      <c r="C1130" s="137" t="s">
        <v>17</v>
      </c>
      <c r="D1130" s="202" t="s">
        <v>1770</v>
      </c>
      <c r="E1130" s="472" t="s">
        <v>1722</v>
      </c>
      <c r="F1130" s="263"/>
      <c r="G1130" s="263"/>
      <c r="H1130" s="263" t="s">
        <v>194</v>
      </c>
      <c r="I1130" s="263" t="s">
        <v>141</v>
      </c>
      <c r="J1130" s="263"/>
      <c r="K1130" s="976" t="s">
        <v>1771</v>
      </c>
      <c r="L1130" s="200"/>
      <c r="M1130" s="201"/>
      <c r="N1130" s="200"/>
    </row>
    <row r="1131" spans="1:14" ht="15.6">
      <c r="A1131" s="278"/>
      <c r="B1131" s="88">
        <v>46297</v>
      </c>
      <c r="C1131" s="137" t="s">
        <v>17</v>
      </c>
      <c r="D1131" s="202" t="s">
        <v>1772</v>
      </c>
      <c r="E1131" s="472" t="s">
        <v>1722</v>
      </c>
      <c r="F1131" s="263"/>
      <c r="G1131" s="263"/>
      <c r="H1131" s="263" t="s">
        <v>194</v>
      </c>
      <c r="I1131" s="263"/>
      <c r="J1131" s="263"/>
      <c r="K1131" s="976" t="s">
        <v>1773</v>
      </c>
      <c r="L1131" s="200"/>
      <c r="M1131" s="201"/>
      <c r="N1131" s="200"/>
    </row>
    <row r="1132" spans="1:14" ht="15.6">
      <c r="A1132" s="278"/>
      <c r="B1132" s="88">
        <v>46297</v>
      </c>
      <c r="C1132" s="137" t="s">
        <v>17</v>
      </c>
      <c r="D1132" s="202" t="s">
        <v>1774</v>
      </c>
      <c r="E1132" s="472" t="s">
        <v>1722</v>
      </c>
      <c r="F1132" s="263"/>
      <c r="G1132" s="263"/>
      <c r="H1132" s="263" t="s">
        <v>194</v>
      </c>
      <c r="I1132" s="263"/>
      <c r="J1132" s="263"/>
      <c r="K1132" s="976" t="s">
        <v>1775</v>
      </c>
      <c r="L1132" s="200"/>
      <c r="M1132" s="201"/>
      <c r="N1132" s="200"/>
    </row>
    <row r="1133" spans="1:14" ht="15.6">
      <c r="A1133" s="278"/>
      <c r="B1133" s="88">
        <v>46297</v>
      </c>
      <c r="C1133" s="137" t="s">
        <v>17</v>
      </c>
      <c r="D1133" s="202" t="s">
        <v>1776</v>
      </c>
      <c r="E1133" s="472" t="s">
        <v>1722</v>
      </c>
      <c r="F1133" s="263"/>
      <c r="G1133" s="263"/>
      <c r="H1133" s="263" t="s">
        <v>194</v>
      </c>
      <c r="I1133" s="263"/>
      <c r="J1133" s="263"/>
      <c r="K1133" s="976" t="s">
        <v>1777</v>
      </c>
      <c r="L1133" s="406"/>
      <c r="M1133" s="201"/>
      <c r="N1133" s="200"/>
    </row>
    <row r="1134" spans="1:14" ht="15.6">
      <c r="A1134" s="278"/>
      <c r="B1134" s="88">
        <v>46297</v>
      </c>
      <c r="C1134" s="137" t="s">
        <v>17</v>
      </c>
      <c r="D1134" s="202" t="s">
        <v>1778</v>
      </c>
      <c r="E1134" s="472" t="s">
        <v>1722</v>
      </c>
      <c r="F1134" s="263"/>
      <c r="G1134" s="263"/>
      <c r="H1134" s="263" t="s">
        <v>194</v>
      </c>
      <c r="I1134" s="263"/>
      <c r="J1134" s="263"/>
      <c r="K1134" s="976" t="s">
        <v>1779</v>
      </c>
      <c r="L1134" s="406"/>
      <c r="M1134" s="201"/>
      <c r="N1134" s="200"/>
    </row>
    <row r="1135" spans="1:14" ht="15.6">
      <c r="A1135" s="278"/>
      <c r="B1135" s="88">
        <v>46297</v>
      </c>
      <c r="C1135" s="137" t="s">
        <v>17</v>
      </c>
      <c r="D1135" s="202" t="s">
        <v>1780</v>
      </c>
      <c r="E1135" s="472" t="s">
        <v>1722</v>
      </c>
      <c r="F1135" s="263"/>
      <c r="G1135" s="263"/>
      <c r="H1135" s="263" t="s">
        <v>194</v>
      </c>
      <c r="I1135" s="263" t="s">
        <v>141</v>
      </c>
      <c r="J1135" s="263"/>
      <c r="K1135" s="976" t="s">
        <v>1781</v>
      </c>
      <c r="L1135" s="406"/>
      <c r="M1135" s="201"/>
      <c r="N1135" s="200"/>
    </row>
    <row r="1136" spans="1:14" ht="15.6">
      <c r="A1136" s="278"/>
      <c r="B1136" s="88">
        <v>46297</v>
      </c>
      <c r="C1136" s="137" t="s">
        <v>17</v>
      </c>
      <c r="D1136" s="202" t="s">
        <v>1780</v>
      </c>
      <c r="E1136" s="472" t="s">
        <v>1722</v>
      </c>
      <c r="F1136" s="263"/>
      <c r="G1136" s="263"/>
      <c r="H1136" s="263" t="s">
        <v>194</v>
      </c>
      <c r="I1136" s="263" t="s">
        <v>141</v>
      </c>
      <c r="J1136" s="263"/>
      <c r="K1136" s="976" t="s">
        <v>1781</v>
      </c>
      <c r="L1136" s="406"/>
      <c r="M1136" s="201"/>
      <c r="N1136" s="200"/>
    </row>
    <row r="1137" spans="1:14" ht="15.6">
      <c r="A1137" s="278"/>
      <c r="B1137" s="88">
        <v>46297</v>
      </c>
      <c r="C1137" s="137" t="s">
        <v>17</v>
      </c>
      <c r="D1137" s="202" t="s">
        <v>1782</v>
      </c>
      <c r="E1137" s="472" t="s">
        <v>1722</v>
      </c>
      <c r="F1137" s="263"/>
      <c r="G1137" s="263"/>
      <c r="H1137" s="263" t="s">
        <v>194</v>
      </c>
      <c r="I1137" s="263" t="s">
        <v>141</v>
      </c>
      <c r="J1137" s="263"/>
      <c r="K1137" s="976" t="s">
        <v>1783</v>
      </c>
      <c r="L1137" s="406"/>
      <c r="M1137" s="201"/>
      <c r="N1137" s="200"/>
    </row>
    <row r="1138" spans="1:14" ht="15.6">
      <c r="A1138" s="278"/>
      <c r="B1138" s="88">
        <v>46297</v>
      </c>
      <c r="C1138" s="137" t="s">
        <v>17</v>
      </c>
      <c r="D1138" s="202" t="s">
        <v>1782</v>
      </c>
      <c r="E1138" s="472" t="s">
        <v>1722</v>
      </c>
      <c r="F1138" s="263"/>
      <c r="G1138" s="263"/>
      <c r="H1138" s="263" t="s">
        <v>194</v>
      </c>
      <c r="I1138" s="263" t="s">
        <v>141</v>
      </c>
      <c r="J1138" s="263"/>
      <c r="K1138" s="976" t="s">
        <v>1783</v>
      </c>
      <c r="L1138" s="406"/>
      <c r="M1138" s="201"/>
      <c r="N1138" s="200"/>
    </row>
    <row r="1139" spans="1:14" ht="15.6">
      <c r="A1139" s="278"/>
      <c r="B1139" s="88">
        <v>46297</v>
      </c>
      <c r="C1139" s="137" t="s">
        <v>17</v>
      </c>
      <c r="D1139" s="202" t="s">
        <v>1784</v>
      </c>
      <c r="E1139" s="472" t="s">
        <v>1722</v>
      </c>
      <c r="F1139" s="263"/>
      <c r="G1139" s="263"/>
      <c r="H1139" s="263" t="s">
        <v>194</v>
      </c>
      <c r="I1139" s="263"/>
      <c r="J1139" s="263" t="s">
        <v>58</v>
      </c>
      <c r="K1139" s="976" t="s">
        <v>1785</v>
      </c>
      <c r="L1139" s="406"/>
      <c r="M1139" s="201"/>
      <c r="N1139" s="200"/>
    </row>
    <row r="1140" spans="1:14" ht="15.6">
      <c r="A1140" s="278"/>
      <c r="B1140" s="88">
        <v>46297</v>
      </c>
      <c r="C1140" s="137" t="s">
        <v>17</v>
      </c>
      <c r="D1140" s="202" t="s">
        <v>1786</v>
      </c>
      <c r="E1140" s="472" t="s">
        <v>1722</v>
      </c>
      <c r="F1140" s="263"/>
      <c r="G1140" s="263"/>
      <c r="H1140" s="263" t="s">
        <v>194</v>
      </c>
      <c r="I1140" s="263"/>
      <c r="J1140" s="263" t="s">
        <v>58</v>
      </c>
      <c r="K1140" s="976" t="s">
        <v>1787</v>
      </c>
      <c r="L1140" s="406"/>
      <c r="M1140" s="201"/>
      <c r="N1140" s="200"/>
    </row>
    <row r="1141" spans="1:14" ht="15.6">
      <c r="A1141" s="278"/>
      <c r="B1141" s="88">
        <v>46297</v>
      </c>
      <c r="C1141" s="137" t="s">
        <v>17</v>
      </c>
      <c r="D1141" s="202" t="s">
        <v>1772</v>
      </c>
      <c r="E1141" s="472" t="s">
        <v>1722</v>
      </c>
      <c r="F1141" s="263"/>
      <c r="G1141" s="263"/>
      <c r="H1141" s="263" t="s">
        <v>194</v>
      </c>
      <c r="I1141" s="263"/>
      <c r="J1141" s="263" t="s">
        <v>58</v>
      </c>
      <c r="K1141" s="976" t="s">
        <v>1788</v>
      </c>
      <c r="L1141" s="406"/>
      <c r="M1141" s="201"/>
      <c r="N1141" s="200"/>
    </row>
    <row r="1142" spans="1:14" ht="15.6">
      <c r="A1142" s="278"/>
      <c r="B1142" s="88">
        <v>46297</v>
      </c>
      <c r="C1142" s="137" t="s">
        <v>17</v>
      </c>
      <c r="D1142" s="202" t="s">
        <v>1789</v>
      </c>
      <c r="E1142" s="472" t="s">
        <v>1722</v>
      </c>
      <c r="F1142" s="263"/>
      <c r="G1142" s="263"/>
      <c r="H1142" s="263" t="s">
        <v>194</v>
      </c>
      <c r="I1142" s="263"/>
      <c r="J1142" s="263" t="s">
        <v>58</v>
      </c>
      <c r="K1142" s="976" t="s">
        <v>1790</v>
      </c>
      <c r="L1142" s="406"/>
      <c r="M1142" s="201"/>
      <c r="N1142" s="200"/>
    </row>
    <row r="1143" spans="1:14" ht="15.6">
      <c r="A1143" s="278"/>
      <c r="B1143" s="88">
        <v>46297</v>
      </c>
      <c r="C1143" s="137" t="s">
        <v>17</v>
      </c>
      <c r="D1143" s="202" t="s">
        <v>1791</v>
      </c>
      <c r="E1143" s="472" t="s">
        <v>1722</v>
      </c>
      <c r="F1143" s="263"/>
      <c r="G1143" s="263"/>
      <c r="H1143" s="263" t="s">
        <v>194</v>
      </c>
      <c r="I1143" s="263"/>
      <c r="J1143" s="263" t="s">
        <v>58</v>
      </c>
      <c r="K1143" s="976" t="s">
        <v>1792</v>
      </c>
      <c r="L1143" s="406"/>
      <c r="M1143" s="201"/>
      <c r="N1143" s="200"/>
    </row>
    <row r="1144" spans="1:14" ht="15.6">
      <c r="A1144" s="278"/>
      <c r="B1144" s="88">
        <v>46297</v>
      </c>
      <c r="C1144" s="137" t="s">
        <v>17</v>
      </c>
      <c r="D1144" s="202" t="s">
        <v>1793</v>
      </c>
      <c r="E1144" s="472" t="s">
        <v>1722</v>
      </c>
      <c r="F1144" s="263"/>
      <c r="G1144" s="263"/>
      <c r="H1144" s="263" t="s">
        <v>194</v>
      </c>
      <c r="I1144" s="263"/>
      <c r="J1144" s="263" t="s">
        <v>58</v>
      </c>
      <c r="K1144" s="976" t="s">
        <v>1794</v>
      </c>
      <c r="L1144" s="406"/>
      <c r="M1144" s="201"/>
      <c r="N1144" s="200"/>
    </row>
    <row r="1145" spans="1:14" ht="15.6">
      <c r="A1145" s="278"/>
      <c r="B1145" s="88">
        <v>46297</v>
      </c>
      <c r="C1145" s="137" t="s">
        <v>36</v>
      </c>
      <c r="D1145" s="202" t="s">
        <v>1795</v>
      </c>
      <c r="E1145" s="472" t="s">
        <v>1722</v>
      </c>
      <c r="F1145" s="263"/>
      <c r="G1145" s="263"/>
      <c r="H1145" s="263" t="s">
        <v>194</v>
      </c>
      <c r="I1145" s="263"/>
      <c r="J1145" s="263"/>
      <c r="K1145" s="265"/>
      <c r="L1145" s="406"/>
      <c r="M1145" s="201"/>
      <c r="N1145" s="200"/>
    </row>
    <row r="1146" spans="1:14" ht="15.6">
      <c r="A1146" s="278"/>
      <c r="B1146" s="88">
        <v>46297</v>
      </c>
      <c r="C1146" s="137" t="s">
        <v>36</v>
      </c>
      <c r="D1146" s="202" t="s">
        <v>626</v>
      </c>
      <c r="E1146" s="472" t="s">
        <v>1722</v>
      </c>
      <c r="F1146" s="263"/>
      <c r="G1146" s="263"/>
      <c r="H1146" s="263" t="s">
        <v>194</v>
      </c>
      <c r="I1146" s="263"/>
      <c r="J1146" s="263"/>
      <c r="K1146" s="263"/>
      <c r="L1146" s="474"/>
      <c r="M1146" s="201"/>
      <c r="N1146" s="200"/>
    </row>
    <row r="1147" spans="1:14" ht="15.6">
      <c r="A1147" s="278"/>
      <c r="B1147" s="88">
        <v>46297</v>
      </c>
      <c r="C1147" s="137" t="s">
        <v>36</v>
      </c>
      <c r="D1147" s="202" t="s">
        <v>1366</v>
      </c>
      <c r="E1147" s="472" t="s">
        <v>1722</v>
      </c>
      <c r="F1147" s="263"/>
      <c r="G1147" s="263"/>
      <c r="H1147" s="263" t="s">
        <v>194</v>
      </c>
      <c r="I1147" s="263"/>
      <c r="J1147" s="263"/>
      <c r="K1147" s="263"/>
      <c r="L1147" s="406"/>
      <c r="M1147" s="201"/>
      <c r="N1147" s="200"/>
    </row>
    <row r="1148" spans="1:14" ht="15.6">
      <c r="A1148" s="278"/>
      <c r="B1148" s="88">
        <v>46297</v>
      </c>
      <c r="C1148" s="137" t="s">
        <v>36</v>
      </c>
      <c r="D1148" s="202" t="s">
        <v>338</v>
      </c>
      <c r="E1148" s="472" t="s">
        <v>1722</v>
      </c>
      <c r="F1148" s="263"/>
      <c r="G1148" s="263"/>
      <c r="H1148" s="263" t="s">
        <v>194</v>
      </c>
      <c r="I1148" s="263"/>
      <c r="J1148" s="263"/>
      <c r="K1148" s="263"/>
      <c r="L1148" s="406"/>
      <c r="M1148" s="201"/>
      <c r="N1148" s="200"/>
    </row>
    <row r="1149" spans="1:14">
      <c r="A1149" s="278"/>
      <c r="B1149" s="57">
        <v>46297</v>
      </c>
      <c r="C1149" s="57" t="s">
        <v>17</v>
      </c>
      <c r="D1149" s="262" t="s">
        <v>598</v>
      </c>
      <c r="E1149" s="344" t="s">
        <v>575</v>
      </c>
      <c r="F1149" s="273"/>
      <c r="G1149" s="273"/>
      <c r="H1149" s="202" t="s">
        <v>194</v>
      </c>
      <c r="I1149" s="276"/>
      <c r="J1149" s="264" t="s">
        <v>26</v>
      </c>
      <c r="K1149" s="475">
        <v>20261012147497</v>
      </c>
      <c r="L1149" s="406"/>
      <c r="M1149" s="201"/>
      <c r="N1149" s="200"/>
    </row>
    <row r="1150" spans="1:14">
      <c r="A1150" s="278"/>
      <c r="B1150" s="57">
        <v>46297</v>
      </c>
      <c r="C1150" s="57" t="s">
        <v>17</v>
      </c>
      <c r="D1150" s="262" t="s">
        <v>1796</v>
      </c>
      <c r="E1150" s="344" t="s">
        <v>575</v>
      </c>
      <c r="F1150" s="263"/>
      <c r="G1150" s="263"/>
      <c r="H1150" s="202" t="s">
        <v>194</v>
      </c>
      <c r="I1150" s="276"/>
      <c r="J1150" s="264" t="s">
        <v>41</v>
      </c>
      <c r="K1150" s="475">
        <v>20261012150984</v>
      </c>
      <c r="L1150" s="406"/>
      <c r="M1150" s="201"/>
      <c r="N1150" s="200"/>
    </row>
    <row r="1151" spans="1:14">
      <c r="A1151" s="278"/>
      <c r="B1151" s="57">
        <v>46297</v>
      </c>
      <c r="C1151" s="57" t="s">
        <v>17</v>
      </c>
      <c r="D1151" s="262" t="s">
        <v>1797</v>
      </c>
      <c r="E1151" s="344" t="s">
        <v>575</v>
      </c>
      <c r="F1151" s="263"/>
      <c r="G1151" s="263"/>
      <c r="H1151" s="202" t="s">
        <v>194</v>
      </c>
      <c r="I1151" s="276"/>
      <c r="J1151" s="264" t="s">
        <v>41</v>
      </c>
      <c r="K1151" s="475">
        <v>20260912146093</v>
      </c>
      <c r="L1151" s="406"/>
      <c r="M1151" s="201"/>
      <c r="N1151" s="200"/>
    </row>
    <row r="1152" spans="1:14">
      <c r="A1152" s="278"/>
      <c r="B1152" s="57">
        <v>46297</v>
      </c>
      <c r="C1152" s="57" t="s">
        <v>17</v>
      </c>
      <c r="D1152" s="262" t="s">
        <v>1797</v>
      </c>
      <c r="E1152" s="344" t="s">
        <v>575</v>
      </c>
      <c r="F1152" s="263"/>
      <c r="G1152" s="263"/>
      <c r="H1152" s="202" t="s">
        <v>194</v>
      </c>
      <c r="I1152" s="276"/>
      <c r="J1152" s="264" t="s">
        <v>41</v>
      </c>
      <c r="K1152" s="475">
        <v>20260912146093</v>
      </c>
      <c r="L1152" s="406"/>
      <c r="M1152" s="201"/>
      <c r="N1152" s="200"/>
    </row>
    <row r="1153" spans="1:14">
      <c r="A1153" s="278"/>
      <c r="B1153" s="57">
        <v>46297</v>
      </c>
      <c r="C1153" s="57" t="s">
        <v>17</v>
      </c>
      <c r="D1153" s="262" t="s">
        <v>1798</v>
      </c>
      <c r="E1153" s="344" t="s">
        <v>575</v>
      </c>
      <c r="F1153" s="263"/>
      <c r="G1153" s="263"/>
      <c r="H1153" s="202" t="s">
        <v>194</v>
      </c>
      <c r="I1153" s="276"/>
      <c r="J1153" s="264" t="s">
        <v>41</v>
      </c>
      <c r="K1153" s="475">
        <v>20260912144314</v>
      </c>
      <c r="L1153" s="406"/>
      <c r="M1153" s="201"/>
      <c r="N1153" s="200"/>
    </row>
    <row r="1154" spans="1:14">
      <c r="A1154" s="278"/>
      <c r="B1154" s="57">
        <v>46297</v>
      </c>
      <c r="C1154" s="57" t="s">
        <v>17</v>
      </c>
      <c r="D1154" s="262" t="s">
        <v>1799</v>
      </c>
      <c r="E1154" s="344" t="s">
        <v>575</v>
      </c>
      <c r="F1154" s="263"/>
      <c r="G1154" s="263"/>
      <c r="H1154" s="202" t="s">
        <v>194</v>
      </c>
      <c r="I1154" s="276"/>
      <c r="J1154" s="264" t="s">
        <v>41</v>
      </c>
      <c r="K1154" s="475">
        <v>20260912035973</v>
      </c>
      <c r="L1154" s="406"/>
      <c r="M1154" s="201"/>
      <c r="N1154" s="200"/>
    </row>
    <row r="1155" spans="1:14">
      <c r="A1155" s="278"/>
      <c r="B1155" s="57">
        <v>46297</v>
      </c>
      <c r="C1155" s="57" t="s">
        <v>17</v>
      </c>
      <c r="D1155" s="262" t="s">
        <v>1800</v>
      </c>
      <c r="E1155" s="344" t="s">
        <v>575</v>
      </c>
      <c r="F1155" s="263"/>
      <c r="G1155" s="263"/>
      <c r="H1155" s="202" t="s">
        <v>194</v>
      </c>
      <c r="I1155" s="276"/>
      <c r="J1155" s="264" t="s">
        <v>41</v>
      </c>
      <c r="K1155" s="475">
        <v>20260912094307</v>
      </c>
      <c r="L1155" s="406"/>
      <c r="M1155" s="201"/>
      <c r="N1155" s="200"/>
    </row>
    <row r="1156" spans="1:14">
      <c r="A1156" s="278"/>
      <c r="B1156" s="57">
        <v>46297</v>
      </c>
      <c r="C1156" s="57" t="s">
        <v>17</v>
      </c>
      <c r="D1156" s="262" t="s">
        <v>1800</v>
      </c>
      <c r="E1156" s="344" t="s">
        <v>575</v>
      </c>
      <c r="F1156" s="275"/>
      <c r="G1156" s="275"/>
      <c r="H1156" s="202" t="s">
        <v>194</v>
      </c>
      <c r="I1156" s="276"/>
      <c r="J1156" s="264" t="s">
        <v>41</v>
      </c>
      <c r="K1156" s="475">
        <v>20260912094307</v>
      </c>
      <c r="L1156" s="406"/>
      <c r="M1156" s="201"/>
      <c r="N1156" s="200"/>
    </row>
    <row r="1157" spans="1:14">
      <c r="A1157" s="278"/>
      <c r="B1157" s="57">
        <v>46297</v>
      </c>
      <c r="C1157" s="57" t="s">
        <v>17</v>
      </c>
      <c r="D1157" s="262" t="s">
        <v>1801</v>
      </c>
      <c r="E1157" s="344" t="s">
        <v>575</v>
      </c>
      <c r="F1157" s="275"/>
      <c r="G1157" s="275"/>
      <c r="H1157" s="202" t="s">
        <v>194</v>
      </c>
      <c r="I1157" s="276"/>
      <c r="J1157" s="264" t="s">
        <v>41</v>
      </c>
      <c r="K1157" s="475">
        <v>20260912054322</v>
      </c>
      <c r="L1157" s="406"/>
      <c r="M1157" s="201"/>
      <c r="N1157" s="200"/>
    </row>
    <row r="1158" spans="1:14">
      <c r="A1158" s="278"/>
      <c r="B1158" s="57">
        <v>46297</v>
      </c>
      <c r="C1158" s="57" t="s">
        <v>17</v>
      </c>
      <c r="D1158" s="262" t="s">
        <v>1801</v>
      </c>
      <c r="E1158" s="344" t="s">
        <v>575</v>
      </c>
      <c r="F1158" s="275"/>
      <c r="G1158" s="275"/>
      <c r="H1158" s="202" t="s">
        <v>194</v>
      </c>
      <c r="I1158" s="276"/>
      <c r="J1158" s="264" t="s">
        <v>41</v>
      </c>
      <c r="K1158" s="475">
        <v>20260912054322</v>
      </c>
      <c r="L1158" s="406"/>
      <c r="M1158" s="201"/>
      <c r="N1158" s="200"/>
    </row>
    <row r="1159" spans="1:14" ht="15.6">
      <c r="A1159" s="278"/>
      <c r="B1159" s="57">
        <v>46297</v>
      </c>
      <c r="C1159" s="57" t="s">
        <v>17</v>
      </c>
      <c r="D1159" s="262" t="s">
        <v>596</v>
      </c>
      <c r="E1159" s="344" t="s">
        <v>575</v>
      </c>
      <c r="F1159" s="275"/>
      <c r="G1159" s="275"/>
      <c r="H1159" s="202" t="s">
        <v>194</v>
      </c>
      <c r="I1159" s="276"/>
      <c r="J1159" s="264" t="s">
        <v>41</v>
      </c>
      <c r="K1159" s="475">
        <v>20261012146785</v>
      </c>
      <c r="L1159" s="474"/>
      <c r="M1159" s="201"/>
      <c r="N1159" s="200"/>
    </row>
    <row r="1160" spans="1:14" ht="15.6">
      <c r="A1160" s="278"/>
      <c r="B1160" s="57">
        <v>46297</v>
      </c>
      <c r="C1160" s="57" t="s">
        <v>17</v>
      </c>
      <c r="D1160" s="262" t="s">
        <v>596</v>
      </c>
      <c r="E1160" s="344" t="s">
        <v>575</v>
      </c>
      <c r="F1160" s="275"/>
      <c r="G1160" s="275"/>
      <c r="H1160" s="202" t="s">
        <v>194</v>
      </c>
      <c r="I1160" s="276"/>
      <c r="J1160" s="264" t="s">
        <v>41</v>
      </c>
      <c r="K1160" s="475">
        <v>20261012146785</v>
      </c>
      <c r="L1160" s="474"/>
      <c r="M1160" s="201"/>
      <c r="N1160" s="200"/>
    </row>
    <row r="1161" spans="1:14" ht="15.6">
      <c r="A1161" s="278"/>
      <c r="B1161" s="57">
        <v>46297</v>
      </c>
      <c r="C1161" s="57" t="s">
        <v>17</v>
      </c>
      <c r="D1161" s="262" t="s">
        <v>1802</v>
      </c>
      <c r="E1161" s="344" t="s">
        <v>575</v>
      </c>
      <c r="F1161" s="263"/>
      <c r="G1161" s="263"/>
      <c r="H1161" s="202" t="s">
        <v>194</v>
      </c>
      <c r="I1161" s="276"/>
      <c r="J1161" s="264" t="s">
        <v>26</v>
      </c>
      <c r="K1161" s="475">
        <v>20260912145144</v>
      </c>
      <c r="L1161" s="474"/>
      <c r="M1161" s="201"/>
      <c r="N1161" s="200"/>
    </row>
    <row r="1162" spans="1:14" ht="15.6">
      <c r="A1162" s="278"/>
      <c r="B1162" s="57">
        <v>46297</v>
      </c>
      <c r="C1162" s="57" t="s">
        <v>17</v>
      </c>
      <c r="D1162" s="262" t="s">
        <v>1803</v>
      </c>
      <c r="E1162" s="344" t="s">
        <v>575</v>
      </c>
      <c r="F1162" s="263"/>
      <c r="G1162" s="263"/>
      <c r="H1162" s="202" t="s">
        <v>194</v>
      </c>
      <c r="I1162" s="276"/>
      <c r="J1162" s="264" t="s">
        <v>26</v>
      </c>
      <c r="K1162" s="475">
        <v>20260811890295</v>
      </c>
      <c r="L1162" s="474"/>
      <c r="M1162" s="201"/>
      <c r="N1162" s="200"/>
    </row>
    <row r="1163" spans="1:14" ht="16.8">
      <c r="A1163" s="278"/>
      <c r="B1163" s="57">
        <v>46297</v>
      </c>
      <c r="C1163" s="57" t="s">
        <v>17</v>
      </c>
      <c r="D1163" s="262" t="s">
        <v>1804</v>
      </c>
      <c r="E1163" s="344" t="s">
        <v>575</v>
      </c>
      <c r="F1163" s="263"/>
      <c r="G1163" s="263"/>
      <c r="H1163" s="202" t="s">
        <v>194</v>
      </c>
      <c r="I1163" s="276"/>
      <c r="J1163" s="264" t="s">
        <v>26</v>
      </c>
      <c r="K1163" s="476">
        <v>20261012151482</v>
      </c>
      <c r="L1163" s="406"/>
      <c r="M1163" s="201"/>
      <c r="N1163" s="200"/>
    </row>
    <row r="1164" spans="1:14">
      <c r="A1164" s="278"/>
      <c r="B1164" s="57">
        <v>46297</v>
      </c>
      <c r="C1164" s="57" t="s">
        <v>17</v>
      </c>
      <c r="D1164" s="262" t="s">
        <v>1805</v>
      </c>
      <c r="E1164" s="344" t="s">
        <v>575</v>
      </c>
      <c r="F1164" s="263"/>
      <c r="G1164" s="263"/>
      <c r="H1164" s="202" t="s">
        <v>194</v>
      </c>
      <c r="I1164" s="276"/>
      <c r="J1164" s="264" t="s">
        <v>26</v>
      </c>
      <c r="K1164" s="475">
        <v>20261012151817</v>
      </c>
      <c r="L1164" s="406"/>
      <c r="M1164" s="201"/>
      <c r="N1164" s="200"/>
    </row>
    <row r="1165" spans="1:14">
      <c r="A1165" s="278"/>
      <c r="B1165" s="57">
        <v>46297</v>
      </c>
      <c r="C1165" s="57" t="s">
        <v>17</v>
      </c>
      <c r="D1165" s="262" t="s">
        <v>1806</v>
      </c>
      <c r="E1165" s="344" t="s">
        <v>575</v>
      </c>
      <c r="F1165" s="263"/>
      <c r="G1165" s="263"/>
      <c r="H1165" s="202" t="s">
        <v>194</v>
      </c>
      <c r="I1165" s="276"/>
      <c r="J1165" s="264" t="s">
        <v>26</v>
      </c>
      <c r="K1165" s="475">
        <v>20261012152015</v>
      </c>
      <c r="L1165" s="406"/>
      <c r="M1165" s="201"/>
      <c r="N1165" s="200"/>
    </row>
    <row r="1166" spans="1:14">
      <c r="A1166" s="278"/>
      <c r="B1166" s="57">
        <v>46297</v>
      </c>
      <c r="C1166" s="57" t="s">
        <v>17</v>
      </c>
      <c r="D1166" s="262" t="s">
        <v>1807</v>
      </c>
      <c r="E1166" s="344" t="s">
        <v>575</v>
      </c>
      <c r="F1166" s="299"/>
      <c r="G1166" s="299"/>
      <c r="H1166" s="202" t="s">
        <v>194</v>
      </c>
      <c r="I1166" s="276"/>
      <c r="J1166" s="264" t="s">
        <v>37</v>
      </c>
      <c r="K1166" s="475">
        <v>20261012152027</v>
      </c>
      <c r="L1166" s="406"/>
      <c r="M1166" s="201"/>
      <c r="N1166" s="200"/>
    </row>
    <row r="1167" spans="1:14">
      <c r="A1167" s="278"/>
      <c r="B1167" s="57">
        <v>46297</v>
      </c>
      <c r="C1167" s="57" t="s">
        <v>17</v>
      </c>
      <c r="D1167" s="262" t="s">
        <v>1807</v>
      </c>
      <c r="E1167" s="344" t="s">
        <v>575</v>
      </c>
      <c r="F1167" s="263"/>
      <c r="G1167" s="263"/>
      <c r="H1167" s="202" t="s">
        <v>194</v>
      </c>
      <c r="I1167" s="276"/>
      <c r="J1167" s="264" t="s">
        <v>37</v>
      </c>
      <c r="K1167" s="475">
        <v>20261012152041</v>
      </c>
      <c r="L1167" s="406"/>
      <c r="M1167" s="201"/>
      <c r="N1167" s="200"/>
    </row>
    <row r="1168" spans="1:14">
      <c r="A1168" s="278"/>
      <c r="B1168" s="57">
        <v>46297</v>
      </c>
      <c r="C1168" s="57" t="s">
        <v>17</v>
      </c>
      <c r="D1168" s="262" t="s">
        <v>1803</v>
      </c>
      <c r="E1168" s="344" t="s">
        <v>575</v>
      </c>
      <c r="F1168" s="263"/>
      <c r="G1168" s="263"/>
      <c r="H1168" s="202" t="s">
        <v>194</v>
      </c>
      <c r="I1168" s="276"/>
      <c r="J1168" s="264" t="s">
        <v>37</v>
      </c>
      <c r="K1168" s="475">
        <v>20260811890295</v>
      </c>
      <c r="L1168" s="406"/>
      <c r="M1168" s="201"/>
      <c r="N1168" s="200"/>
    </row>
    <row r="1169" spans="1:14" ht="15.6">
      <c r="A1169" s="278"/>
      <c r="B1169" s="57">
        <v>46297</v>
      </c>
      <c r="C1169" s="57" t="s">
        <v>17</v>
      </c>
      <c r="D1169" s="262" t="s">
        <v>1808</v>
      </c>
      <c r="E1169" s="344" t="s">
        <v>575</v>
      </c>
      <c r="F1169" s="263"/>
      <c r="G1169" s="263"/>
      <c r="H1169" s="202" t="s">
        <v>194</v>
      </c>
      <c r="I1169" s="276"/>
      <c r="J1169" s="264" t="s">
        <v>37</v>
      </c>
      <c r="K1169" s="475">
        <v>20260711732146</v>
      </c>
      <c r="L1169" s="477"/>
      <c r="M1169" s="201"/>
      <c r="N1169" s="200"/>
    </row>
    <row r="1170" spans="1:14" ht="15.6">
      <c r="A1170" s="278"/>
      <c r="B1170" s="122">
        <v>46298</v>
      </c>
      <c r="C1170" s="57" t="s">
        <v>17</v>
      </c>
      <c r="D1170" s="262" t="s">
        <v>1809</v>
      </c>
      <c r="E1170" s="117" t="s">
        <v>1348</v>
      </c>
      <c r="F1170" s="297"/>
      <c r="G1170" s="297"/>
      <c r="H1170" s="264"/>
      <c r="I1170" s="319"/>
      <c r="J1170" s="264" t="s">
        <v>195</v>
      </c>
      <c r="K1170" s="388">
        <v>20260711717851</v>
      </c>
      <c r="L1170" s="478"/>
      <c r="M1170" s="201"/>
      <c r="N1170" s="200"/>
    </row>
    <row r="1171" spans="1:14" ht="15.6">
      <c r="A1171" s="278"/>
      <c r="B1171" s="122">
        <v>46298</v>
      </c>
      <c r="C1171" s="57" t="s">
        <v>17</v>
      </c>
      <c r="D1171" s="262" t="s">
        <v>1810</v>
      </c>
      <c r="E1171" s="117" t="s">
        <v>1348</v>
      </c>
      <c r="F1171" s="297"/>
      <c r="G1171" s="297"/>
      <c r="H1171" s="264"/>
      <c r="I1171" s="319"/>
      <c r="J1171" s="264" t="s">
        <v>195</v>
      </c>
      <c r="K1171" s="388">
        <v>20260912076063</v>
      </c>
      <c r="L1171" s="477"/>
      <c r="M1171" s="201"/>
      <c r="N1171" s="200"/>
    </row>
    <row r="1172" spans="1:14" ht="15.6">
      <c r="A1172" s="278"/>
      <c r="B1172" s="122">
        <v>46298</v>
      </c>
      <c r="C1172" s="57" t="s">
        <v>17</v>
      </c>
      <c r="D1172" s="262" t="s">
        <v>1811</v>
      </c>
      <c r="E1172" s="117" t="s">
        <v>1348</v>
      </c>
      <c r="F1172" s="202"/>
      <c r="G1172" s="202"/>
      <c r="H1172" s="264"/>
      <c r="I1172" s="319"/>
      <c r="J1172" s="264" t="s">
        <v>195</v>
      </c>
      <c r="K1172" s="388">
        <v>20261012154150</v>
      </c>
      <c r="L1172" s="478"/>
      <c r="M1172" s="201"/>
      <c r="N1172" s="200"/>
    </row>
    <row r="1173" spans="1:14" ht="15.6">
      <c r="A1173" s="278"/>
      <c r="B1173" s="122">
        <v>46298</v>
      </c>
      <c r="C1173" s="57" t="s">
        <v>17</v>
      </c>
      <c r="D1173" s="262" t="s">
        <v>1812</v>
      </c>
      <c r="E1173" s="117" t="s">
        <v>1348</v>
      </c>
      <c r="F1173" s="202"/>
      <c r="G1173" s="202"/>
      <c r="H1173" s="264"/>
      <c r="I1173" s="319"/>
      <c r="J1173" s="264" t="s">
        <v>41</v>
      </c>
      <c r="K1173" s="388">
        <v>20261012154166</v>
      </c>
      <c r="L1173" s="477"/>
      <c r="M1173" s="201"/>
      <c r="N1173" s="200"/>
    </row>
    <row r="1174" spans="1:14" ht="15.6">
      <c r="A1174" s="278"/>
      <c r="B1174" s="122">
        <v>46298</v>
      </c>
      <c r="C1174" s="57" t="s">
        <v>17</v>
      </c>
      <c r="D1174" s="262" t="s">
        <v>1813</v>
      </c>
      <c r="E1174" s="117" t="s">
        <v>1348</v>
      </c>
      <c r="F1174" s="202"/>
      <c r="G1174" s="202"/>
      <c r="H1174" s="264"/>
      <c r="I1174" s="319"/>
      <c r="J1174" s="264" t="s">
        <v>195</v>
      </c>
      <c r="K1174" s="388">
        <v>20261012157242</v>
      </c>
      <c r="L1174" s="478"/>
      <c r="M1174" s="201"/>
      <c r="N1174" s="200"/>
    </row>
    <row r="1175" spans="1:14" ht="15.6">
      <c r="A1175" s="278"/>
      <c r="B1175" s="122">
        <v>46298</v>
      </c>
      <c r="C1175" s="57" t="s">
        <v>17</v>
      </c>
      <c r="D1175" s="262" t="s">
        <v>1814</v>
      </c>
      <c r="E1175" s="117" t="s">
        <v>1348</v>
      </c>
      <c r="F1175" s="202"/>
      <c r="G1175" s="202"/>
      <c r="H1175" s="264"/>
      <c r="I1175" s="319"/>
      <c r="J1175" s="264" t="s">
        <v>30</v>
      </c>
      <c r="K1175" s="388">
        <v>20261012157348</v>
      </c>
      <c r="L1175" s="477"/>
      <c r="M1175" s="201"/>
      <c r="N1175" s="200"/>
    </row>
    <row r="1176" spans="1:14" ht="15.6">
      <c r="A1176" s="278"/>
      <c r="B1176" s="122">
        <v>46298</v>
      </c>
      <c r="C1176" s="57" t="s">
        <v>17</v>
      </c>
      <c r="D1176" s="262" t="s">
        <v>1815</v>
      </c>
      <c r="E1176" s="117" t="s">
        <v>1348</v>
      </c>
      <c r="F1176" s="202"/>
      <c r="G1176" s="202"/>
      <c r="H1176" s="264"/>
      <c r="I1176" s="319"/>
      <c r="J1176" s="264" t="s">
        <v>37</v>
      </c>
      <c r="K1176" s="388">
        <v>20261012156974</v>
      </c>
      <c r="L1176" s="478"/>
      <c r="M1176" s="201"/>
      <c r="N1176" s="200"/>
    </row>
    <row r="1177" spans="1:14" ht="15.6">
      <c r="A1177" s="278"/>
      <c r="B1177" s="122">
        <v>46298</v>
      </c>
      <c r="C1177" s="57" t="s">
        <v>17</v>
      </c>
      <c r="D1177" s="262" t="s">
        <v>1816</v>
      </c>
      <c r="E1177" s="117" t="s">
        <v>1348</v>
      </c>
      <c r="F1177" s="202"/>
      <c r="G1177" s="202"/>
      <c r="H1177" s="264"/>
      <c r="I1177" s="319"/>
      <c r="J1177" s="264" t="s">
        <v>58</v>
      </c>
      <c r="K1177" s="388">
        <v>20261012158387</v>
      </c>
      <c r="L1177" s="477"/>
      <c r="M1177" s="201"/>
      <c r="N1177" s="200"/>
    </row>
    <row r="1178" spans="1:14" ht="15.6">
      <c r="A1178" s="278"/>
      <c r="B1178" s="122">
        <v>46298</v>
      </c>
      <c r="C1178" s="57" t="s">
        <v>17</v>
      </c>
      <c r="D1178" s="356" t="s">
        <v>1817</v>
      </c>
      <c r="E1178" s="117" t="s">
        <v>1348</v>
      </c>
      <c r="F1178" s="263"/>
      <c r="G1178" s="263"/>
      <c r="H1178" s="263"/>
      <c r="I1178" s="319" t="s">
        <v>141</v>
      </c>
      <c r="J1178" s="263" t="s">
        <v>30</v>
      </c>
      <c r="K1178" s="388">
        <v>20260912037399</v>
      </c>
      <c r="L1178" s="477"/>
      <c r="M1178" s="201"/>
      <c r="N1178" s="200"/>
    </row>
    <row r="1179" spans="1:14" ht="15.6">
      <c r="A1179" s="278"/>
      <c r="B1179" s="122">
        <v>46298</v>
      </c>
      <c r="C1179" s="57" t="s">
        <v>17</v>
      </c>
      <c r="D1179" s="356" t="s">
        <v>1817</v>
      </c>
      <c r="E1179" s="117" t="s">
        <v>1348</v>
      </c>
      <c r="F1179" s="263"/>
      <c r="G1179" s="263"/>
      <c r="H1179" s="263"/>
      <c r="I1179" s="319" t="s">
        <v>141</v>
      </c>
      <c r="J1179" s="263" t="s">
        <v>30</v>
      </c>
      <c r="K1179" s="388">
        <v>20260912037399</v>
      </c>
      <c r="L1179" s="478"/>
      <c r="M1179" s="201"/>
      <c r="N1179" s="200"/>
    </row>
    <row r="1180" spans="1:14" ht="15.6">
      <c r="A1180" s="278"/>
      <c r="B1180" s="122">
        <v>46298</v>
      </c>
      <c r="C1180" s="57" t="s">
        <v>17</v>
      </c>
      <c r="D1180" s="356" t="s">
        <v>1818</v>
      </c>
      <c r="E1180" s="117" t="s">
        <v>1348</v>
      </c>
      <c r="F1180" s="299"/>
      <c r="G1180" s="299"/>
      <c r="H1180" s="264"/>
      <c r="I1180" s="319" t="s">
        <v>141</v>
      </c>
      <c r="J1180" s="263" t="s">
        <v>30</v>
      </c>
      <c r="K1180" s="388">
        <v>20260911988602</v>
      </c>
      <c r="L1180" s="478"/>
      <c r="M1180" s="201"/>
      <c r="N1180" s="200"/>
    </row>
    <row r="1181" spans="1:14" ht="15.6">
      <c r="A1181" s="278"/>
      <c r="B1181" s="122">
        <v>46298</v>
      </c>
      <c r="C1181" s="57" t="s">
        <v>17</v>
      </c>
      <c r="D1181" s="356" t="s">
        <v>1818</v>
      </c>
      <c r="E1181" s="117" t="s">
        <v>1348</v>
      </c>
      <c r="F1181" s="299"/>
      <c r="G1181" s="299"/>
      <c r="H1181" s="264"/>
      <c r="I1181" s="319" t="s">
        <v>141</v>
      </c>
      <c r="J1181" s="263" t="s">
        <v>30</v>
      </c>
      <c r="K1181" s="388">
        <v>20260911988602</v>
      </c>
      <c r="L1181" s="477"/>
      <c r="M1181" s="201"/>
      <c r="N1181" s="200"/>
    </row>
    <row r="1182" spans="1:14" ht="15.6">
      <c r="A1182" s="278"/>
      <c r="B1182" s="122">
        <v>46298</v>
      </c>
      <c r="C1182" s="57" t="s">
        <v>17</v>
      </c>
      <c r="D1182" s="262" t="s">
        <v>1819</v>
      </c>
      <c r="E1182" s="117" t="s">
        <v>1348</v>
      </c>
      <c r="F1182" s="264"/>
      <c r="G1182" s="264"/>
      <c r="H1182" s="264"/>
      <c r="I1182" s="319"/>
      <c r="J1182" s="264" t="s">
        <v>58</v>
      </c>
      <c r="K1182" s="388">
        <v>20261012158467</v>
      </c>
      <c r="L1182" s="478"/>
      <c r="M1182" s="201"/>
      <c r="N1182" s="200"/>
    </row>
    <row r="1183" spans="1:14" ht="15.6">
      <c r="A1183" s="278"/>
      <c r="B1183" s="122">
        <v>46298</v>
      </c>
      <c r="C1183" s="57" t="s">
        <v>17</v>
      </c>
      <c r="D1183" s="262" t="s">
        <v>1580</v>
      </c>
      <c r="E1183" s="117" t="s">
        <v>1348</v>
      </c>
      <c r="F1183" s="264"/>
      <c r="G1183" s="264"/>
      <c r="H1183" s="264"/>
      <c r="I1183" s="319"/>
      <c r="J1183" s="264" t="s">
        <v>37</v>
      </c>
      <c r="K1183" s="388">
        <v>20261012155551</v>
      </c>
      <c r="L1183" s="477"/>
      <c r="M1183" s="201"/>
      <c r="N1183" s="200"/>
    </row>
    <row r="1184" spans="1:14" ht="15.6">
      <c r="A1184" s="278"/>
      <c r="B1184" s="122">
        <v>46298</v>
      </c>
      <c r="C1184" s="57" t="s">
        <v>17</v>
      </c>
      <c r="D1184" s="262" t="s">
        <v>1820</v>
      </c>
      <c r="E1184" s="117" t="s">
        <v>1348</v>
      </c>
      <c r="F1184" s="264"/>
      <c r="G1184" s="264"/>
      <c r="H1184" s="264"/>
      <c r="I1184" s="319"/>
      <c r="J1184" s="264" t="s">
        <v>37</v>
      </c>
      <c r="K1184" s="388">
        <v>20261012155409</v>
      </c>
      <c r="L1184" s="477"/>
      <c r="M1184" s="201"/>
      <c r="N1184" s="200"/>
    </row>
    <row r="1185" spans="1:14" ht="15.6">
      <c r="A1185" s="278"/>
      <c r="B1185" s="122">
        <v>46298</v>
      </c>
      <c r="C1185" s="57" t="s">
        <v>17</v>
      </c>
      <c r="D1185" s="262" t="s">
        <v>1821</v>
      </c>
      <c r="E1185" s="117" t="s">
        <v>1348</v>
      </c>
      <c r="F1185" s="264"/>
      <c r="G1185" s="264"/>
      <c r="H1185" s="264"/>
      <c r="I1185" s="319"/>
      <c r="J1185" s="264" t="s">
        <v>195</v>
      </c>
      <c r="K1185" s="388">
        <v>20260811905937</v>
      </c>
      <c r="L1185" s="478"/>
      <c r="M1185" s="201"/>
      <c r="N1185" s="200"/>
    </row>
    <row r="1186" spans="1:14" ht="15.6">
      <c r="A1186" s="278"/>
      <c r="B1186" s="122">
        <v>46298</v>
      </c>
      <c r="C1186" s="57" t="s">
        <v>17</v>
      </c>
      <c r="D1186" s="262" t="s">
        <v>1822</v>
      </c>
      <c r="E1186" s="117" t="s">
        <v>1348</v>
      </c>
      <c r="F1186" s="264"/>
      <c r="G1186" s="264"/>
      <c r="H1186" s="264"/>
      <c r="I1186" s="319"/>
      <c r="J1186" s="264" t="s">
        <v>58</v>
      </c>
      <c r="K1186" s="388">
        <v>20261012158815</v>
      </c>
      <c r="L1186" s="477"/>
      <c r="M1186" s="201"/>
      <c r="N1186" s="200"/>
    </row>
    <row r="1187" spans="1:14" ht="16.8">
      <c r="A1187" s="278"/>
      <c r="B1187" s="70">
        <v>46298</v>
      </c>
      <c r="C1187" s="57" t="s">
        <v>17</v>
      </c>
      <c r="D1187" s="294" t="s">
        <v>1823</v>
      </c>
      <c r="E1187" s="296" t="s">
        <v>193</v>
      </c>
      <c r="F1187" s="264"/>
      <c r="G1187" s="264"/>
      <c r="H1187" s="201" t="s">
        <v>194</v>
      </c>
      <c r="I1187" s="276"/>
      <c r="J1187" s="264" t="s">
        <v>30</v>
      </c>
      <c r="K1187" s="976" t="s">
        <v>1824</v>
      </c>
      <c r="L1187" s="294" t="s">
        <v>1825</v>
      </c>
      <c r="M1187" s="201"/>
      <c r="N1187" s="200"/>
    </row>
    <row r="1188" spans="1:14" ht="16.8">
      <c r="A1188" s="278"/>
      <c r="B1188" s="70">
        <v>46298</v>
      </c>
      <c r="C1188" s="57" t="s">
        <v>17</v>
      </c>
      <c r="D1188" s="294" t="s">
        <v>1823</v>
      </c>
      <c r="E1188" s="296" t="s">
        <v>193</v>
      </c>
      <c r="F1188" s="264"/>
      <c r="G1188" s="264"/>
      <c r="H1188" s="201" t="s">
        <v>194</v>
      </c>
      <c r="I1188" s="276"/>
      <c r="J1188" s="264" t="s">
        <v>30</v>
      </c>
      <c r="K1188" s="976" t="s">
        <v>1824</v>
      </c>
      <c r="L1188" s="294" t="s">
        <v>1825</v>
      </c>
      <c r="M1188" s="201"/>
      <c r="N1188" s="200"/>
    </row>
    <row r="1189" spans="1:14">
      <c r="A1189" s="278"/>
      <c r="B1189" s="70">
        <v>46298</v>
      </c>
      <c r="C1189" s="57" t="s">
        <v>11</v>
      </c>
      <c r="D1189" s="262"/>
      <c r="E1189" s="296" t="s">
        <v>193</v>
      </c>
      <c r="F1189" s="264"/>
      <c r="G1189" s="264"/>
      <c r="H1189" s="201" t="s">
        <v>194</v>
      </c>
      <c r="I1189" s="276"/>
      <c r="J1189" s="264" t="s">
        <v>30</v>
      </c>
      <c r="K1189" s="976" t="s">
        <v>1826</v>
      </c>
      <c r="L1189" s="262"/>
      <c r="M1189" s="201"/>
      <c r="N1189" s="200"/>
    </row>
    <row r="1190" spans="1:14" ht="16.8">
      <c r="A1190" s="278"/>
      <c r="B1190" s="70">
        <v>46298</v>
      </c>
      <c r="C1190" s="57" t="s">
        <v>17</v>
      </c>
      <c r="D1190" s="294" t="s">
        <v>1560</v>
      </c>
      <c r="E1190" s="296" t="s">
        <v>193</v>
      </c>
      <c r="F1190" s="264"/>
      <c r="G1190" s="264"/>
      <c r="H1190" s="201" t="s">
        <v>194</v>
      </c>
      <c r="I1190" s="276"/>
      <c r="J1190" s="264" t="s">
        <v>30</v>
      </c>
      <c r="K1190" s="976" t="s">
        <v>1827</v>
      </c>
      <c r="L1190" s="294" t="s">
        <v>1561</v>
      </c>
      <c r="M1190" s="201"/>
      <c r="N1190" s="200"/>
    </row>
    <row r="1191" spans="1:14" ht="16.8">
      <c r="A1191" s="278"/>
      <c r="B1191" s="70">
        <v>46298</v>
      </c>
      <c r="C1191" s="57" t="s">
        <v>17</v>
      </c>
      <c r="D1191" s="294" t="s">
        <v>1828</v>
      </c>
      <c r="E1191" s="296" t="s">
        <v>193</v>
      </c>
      <c r="F1191" s="264"/>
      <c r="G1191" s="264"/>
      <c r="H1191" s="201" t="s">
        <v>194</v>
      </c>
      <c r="I1191" s="276"/>
      <c r="J1191" s="264" t="s">
        <v>30</v>
      </c>
      <c r="K1191" s="1019" t="s">
        <v>1829</v>
      </c>
      <c r="L1191" s="294" t="s">
        <v>1830</v>
      </c>
      <c r="M1191" s="201"/>
      <c r="N1191" s="200"/>
    </row>
    <row r="1192" spans="1:14" ht="16.8">
      <c r="A1192" s="278"/>
      <c r="B1192" s="70">
        <v>46298</v>
      </c>
      <c r="C1192" s="57" t="s">
        <v>17</v>
      </c>
      <c r="D1192" s="294" t="s">
        <v>229</v>
      </c>
      <c r="E1192" s="296" t="s">
        <v>193</v>
      </c>
      <c r="F1192" s="264"/>
      <c r="G1192" s="264"/>
      <c r="H1192" s="201" t="s">
        <v>194</v>
      </c>
      <c r="I1192" s="276"/>
      <c r="J1192" s="264" t="s">
        <v>30</v>
      </c>
      <c r="K1192" s="1019" t="s">
        <v>1831</v>
      </c>
      <c r="L1192" s="294" t="s">
        <v>234</v>
      </c>
      <c r="M1192" s="201"/>
      <c r="N1192" s="200"/>
    </row>
    <row r="1193" spans="1:14" ht="16.8">
      <c r="A1193" s="278"/>
      <c r="B1193" s="70">
        <v>46298</v>
      </c>
      <c r="C1193" s="57" t="s">
        <v>40</v>
      </c>
      <c r="D1193" s="262" t="s">
        <v>1048</v>
      </c>
      <c r="E1193" s="296" t="s">
        <v>193</v>
      </c>
      <c r="F1193" s="264"/>
      <c r="G1193" s="264"/>
      <c r="H1193" s="201" t="s">
        <v>194</v>
      </c>
      <c r="I1193" s="276"/>
      <c r="J1193" s="264" t="s">
        <v>195</v>
      </c>
      <c r="K1193" s="422"/>
      <c r="L1193" s="294"/>
      <c r="M1193" s="201"/>
      <c r="N1193" s="200"/>
    </row>
    <row r="1194" spans="1:14" ht="16.8">
      <c r="A1194" s="278"/>
      <c r="B1194" s="70">
        <v>46298</v>
      </c>
      <c r="C1194" s="57" t="s">
        <v>17</v>
      </c>
      <c r="D1194" s="294" t="s">
        <v>1832</v>
      </c>
      <c r="E1194" s="296" t="s">
        <v>193</v>
      </c>
      <c r="F1194" s="264"/>
      <c r="G1194" s="264"/>
      <c r="H1194" s="201" t="s">
        <v>194</v>
      </c>
      <c r="I1194" s="276"/>
      <c r="J1194" s="264" t="s">
        <v>41</v>
      </c>
      <c r="K1194" s="1019" t="s">
        <v>1833</v>
      </c>
      <c r="L1194" s="334" t="s">
        <v>1834</v>
      </c>
      <c r="M1194" s="201"/>
      <c r="N1194" s="200"/>
    </row>
    <row r="1195" spans="1:14">
      <c r="A1195" s="278"/>
      <c r="B1195" s="70">
        <v>46298</v>
      </c>
      <c r="C1195" s="57" t="s">
        <v>11</v>
      </c>
      <c r="D1195" s="262"/>
      <c r="E1195" s="296" t="s">
        <v>193</v>
      </c>
      <c r="F1195" s="264"/>
      <c r="G1195" s="264"/>
      <c r="H1195" s="201" t="s">
        <v>194</v>
      </c>
      <c r="I1195" s="276"/>
      <c r="J1195" s="264" t="s">
        <v>195</v>
      </c>
      <c r="K1195" s="1019" t="s">
        <v>1835</v>
      </c>
      <c r="L1195" s="262"/>
      <c r="M1195" s="201"/>
      <c r="N1195" s="200"/>
    </row>
    <row r="1196" spans="1:14" ht="16.8">
      <c r="A1196" s="278"/>
      <c r="B1196" s="70">
        <v>46298</v>
      </c>
      <c r="C1196" s="57" t="s">
        <v>17</v>
      </c>
      <c r="D1196" s="294" t="s">
        <v>169</v>
      </c>
      <c r="E1196" s="296" t="s">
        <v>193</v>
      </c>
      <c r="F1196" s="264"/>
      <c r="G1196" s="264"/>
      <c r="H1196" s="201" t="s">
        <v>194</v>
      </c>
      <c r="I1196" s="276"/>
      <c r="J1196" s="264" t="s">
        <v>30</v>
      </c>
      <c r="K1196" s="1019" t="s">
        <v>1836</v>
      </c>
      <c r="L1196" s="294" t="s">
        <v>1837</v>
      </c>
      <c r="M1196" s="201"/>
      <c r="N1196" s="200"/>
    </row>
    <row r="1197" spans="1:14" ht="16.8">
      <c r="A1197" s="278"/>
      <c r="B1197" s="70">
        <v>46298</v>
      </c>
      <c r="C1197" s="57" t="s">
        <v>17</v>
      </c>
      <c r="D1197" s="294" t="s">
        <v>1838</v>
      </c>
      <c r="E1197" s="296" t="s">
        <v>193</v>
      </c>
      <c r="F1197" s="264"/>
      <c r="G1197" s="264"/>
      <c r="H1197" s="201" t="s">
        <v>194</v>
      </c>
      <c r="I1197" s="276"/>
      <c r="J1197" s="264" t="s">
        <v>30</v>
      </c>
      <c r="K1197" s="1019" t="s">
        <v>1839</v>
      </c>
      <c r="L1197" s="294" t="s">
        <v>1840</v>
      </c>
      <c r="M1197" s="201"/>
      <c r="N1197" s="200"/>
    </row>
    <row r="1198" spans="1:14" ht="16.8">
      <c r="A1198" s="278"/>
      <c r="B1198" s="70">
        <v>46298</v>
      </c>
      <c r="C1198" s="57" t="s">
        <v>17</v>
      </c>
      <c r="D1198" s="294" t="s">
        <v>232</v>
      </c>
      <c r="E1198" s="296" t="s">
        <v>193</v>
      </c>
      <c r="F1198" s="263"/>
      <c r="G1198" s="263"/>
      <c r="H1198" s="201" t="s">
        <v>194</v>
      </c>
      <c r="I1198" s="276"/>
      <c r="J1198" s="264" t="s">
        <v>30</v>
      </c>
      <c r="K1198" s="1019" t="s">
        <v>235</v>
      </c>
      <c r="L1198" s="294" t="s">
        <v>236</v>
      </c>
      <c r="M1198" s="201"/>
      <c r="N1198" s="200"/>
    </row>
    <row r="1199" spans="1:14" ht="16.8">
      <c r="A1199" s="278"/>
      <c r="B1199" s="70">
        <v>46298</v>
      </c>
      <c r="C1199" s="57" t="s">
        <v>17</v>
      </c>
      <c r="D1199" s="294" t="s">
        <v>232</v>
      </c>
      <c r="E1199" s="296" t="s">
        <v>193</v>
      </c>
      <c r="F1199" s="263"/>
      <c r="G1199" s="263"/>
      <c r="H1199" s="201" t="s">
        <v>194</v>
      </c>
      <c r="I1199" s="276"/>
      <c r="J1199" s="264" t="s">
        <v>30</v>
      </c>
      <c r="K1199" s="1019" t="s">
        <v>235</v>
      </c>
      <c r="L1199" s="294" t="s">
        <v>236</v>
      </c>
      <c r="M1199" s="201"/>
      <c r="N1199" s="200"/>
    </row>
    <row r="1200" spans="1:14" ht="15.6">
      <c r="A1200" s="278"/>
      <c r="B1200" s="84">
        <v>46298</v>
      </c>
      <c r="C1200" s="304" t="s">
        <v>17</v>
      </c>
      <c r="D1200" s="441"/>
      <c r="E1200" s="301" t="s">
        <v>245</v>
      </c>
      <c r="F1200" s="263"/>
      <c r="G1200" s="263"/>
      <c r="H1200" s="264"/>
      <c r="I1200" s="276"/>
      <c r="J1200" s="264"/>
      <c r="K1200" s="266">
        <v>4253151124701570</v>
      </c>
      <c r="L1200" s="266" t="s">
        <v>1841</v>
      </c>
      <c r="M1200" s="201"/>
      <c r="N1200" s="200"/>
    </row>
    <row r="1201" spans="1:14" ht="15.6">
      <c r="A1201" s="278"/>
      <c r="B1201" s="84">
        <v>46298</v>
      </c>
      <c r="C1201" s="304" t="s">
        <v>17</v>
      </c>
      <c r="D1201" s="441"/>
      <c r="E1201" s="301" t="s">
        <v>245</v>
      </c>
      <c r="F1201" s="263"/>
      <c r="G1201" s="263"/>
      <c r="H1201" s="264"/>
      <c r="I1201" s="276"/>
      <c r="J1201" s="264"/>
      <c r="K1201" s="446">
        <v>9.8953900000000003E+20</v>
      </c>
      <c r="L1201" s="266" t="s">
        <v>1842</v>
      </c>
      <c r="M1201" s="201"/>
      <c r="N1201" s="200"/>
    </row>
    <row r="1202" spans="1:14" ht="15.6">
      <c r="A1202" s="278"/>
      <c r="B1202" s="84">
        <v>46298</v>
      </c>
      <c r="C1202" s="304" t="s">
        <v>17</v>
      </c>
      <c r="D1202" s="441"/>
      <c r="E1202" s="301" t="s">
        <v>245</v>
      </c>
      <c r="F1202" s="263"/>
      <c r="G1202" s="263"/>
      <c r="H1202" s="264"/>
      <c r="I1202" s="276"/>
      <c r="J1202" s="264"/>
      <c r="K1202" s="266">
        <v>2.84433814553186E+16</v>
      </c>
      <c r="L1202" s="376"/>
      <c r="M1202" s="201"/>
      <c r="N1202" s="200"/>
    </row>
    <row r="1203" spans="1:14" ht="15.6">
      <c r="A1203" s="278"/>
      <c r="B1203" s="84">
        <v>46298</v>
      </c>
      <c r="C1203" s="304" t="s">
        <v>17</v>
      </c>
      <c r="D1203" s="441"/>
      <c r="E1203" s="301" t="s">
        <v>245</v>
      </c>
      <c r="F1203" s="263"/>
      <c r="G1203" s="263"/>
      <c r="H1203" s="264"/>
      <c r="I1203" s="276"/>
      <c r="J1203" s="264"/>
      <c r="K1203" s="266">
        <v>3812755268848030</v>
      </c>
      <c r="L1203" s="266" t="s">
        <v>1433</v>
      </c>
      <c r="M1203" s="201"/>
      <c r="N1203" s="200"/>
    </row>
    <row r="1204" spans="1:14" ht="15.6">
      <c r="A1204" s="278"/>
      <c r="B1204" s="84">
        <v>46298</v>
      </c>
      <c r="C1204" s="304" t="s">
        <v>17</v>
      </c>
      <c r="D1204" s="441"/>
      <c r="E1204" s="301" t="s">
        <v>245</v>
      </c>
      <c r="F1204" s="263"/>
      <c r="G1204" s="263"/>
      <c r="H1204" s="264"/>
      <c r="I1204" s="276"/>
      <c r="J1204" s="264"/>
      <c r="K1204" s="266">
        <v>5772648116124820</v>
      </c>
      <c r="L1204" s="266" t="s">
        <v>1843</v>
      </c>
      <c r="M1204" s="201"/>
      <c r="N1204" s="200"/>
    </row>
    <row r="1205" spans="1:14" ht="15.6">
      <c r="A1205" s="278"/>
      <c r="B1205" s="84">
        <v>46298</v>
      </c>
      <c r="C1205" s="304" t="s">
        <v>17</v>
      </c>
      <c r="D1205" s="441"/>
      <c r="E1205" s="301" t="s">
        <v>245</v>
      </c>
      <c r="F1205" s="275"/>
      <c r="G1205" s="275"/>
      <c r="H1205" s="264"/>
      <c r="I1205" s="276"/>
      <c r="J1205" s="264"/>
      <c r="K1205" s="266">
        <v>2.92335635662505E+16</v>
      </c>
      <c r="L1205" s="376"/>
      <c r="M1205" s="201"/>
      <c r="N1205" s="200"/>
    </row>
    <row r="1206" spans="1:14" ht="15.6">
      <c r="A1206" s="278"/>
      <c r="B1206" s="84">
        <v>46298</v>
      </c>
      <c r="C1206" s="304" t="s">
        <v>17</v>
      </c>
      <c r="D1206" s="441"/>
      <c r="E1206" s="301" t="s">
        <v>245</v>
      </c>
      <c r="F1206" s="275"/>
      <c r="G1206" s="275"/>
      <c r="H1206" s="264"/>
      <c r="I1206" s="264"/>
      <c r="J1206" s="264"/>
      <c r="K1206" s="266">
        <v>2.4148511374765E+16</v>
      </c>
      <c r="L1206" s="266" t="s">
        <v>1844</v>
      </c>
      <c r="M1206" s="201"/>
      <c r="N1206" s="200"/>
    </row>
    <row r="1207" spans="1:14" ht="15.6">
      <c r="A1207" s="278"/>
      <c r="B1207" s="84">
        <v>46298</v>
      </c>
      <c r="C1207" s="304" t="s">
        <v>17</v>
      </c>
      <c r="D1207" s="300"/>
      <c r="E1207" s="301" t="s">
        <v>245</v>
      </c>
      <c r="F1207" s="275"/>
      <c r="G1207" s="275"/>
      <c r="H1207" s="264"/>
      <c r="I1207" s="264"/>
      <c r="J1207" s="264"/>
      <c r="K1207" s="266">
        <v>4446130628764430</v>
      </c>
      <c r="L1207" s="266" t="s">
        <v>1845</v>
      </c>
      <c r="M1207" s="201"/>
      <c r="N1207" s="200"/>
    </row>
    <row r="1208" spans="1:14" ht="15.6">
      <c r="A1208" s="278"/>
      <c r="B1208" s="84">
        <v>46298</v>
      </c>
      <c r="C1208" s="304" t="s">
        <v>17</v>
      </c>
      <c r="D1208" s="300"/>
      <c r="E1208" s="301" t="s">
        <v>245</v>
      </c>
      <c r="F1208" s="275"/>
      <c r="G1208" s="275"/>
      <c r="H1208" s="264"/>
      <c r="I1208" s="264"/>
      <c r="J1208" s="264"/>
      <c r="K1208" s="446">
        <v>2.47954E+20</v>
      </c>
      <c r="L1208" s="266" t="s">
        <v>1846</v>
      </c>
      <c r="M1208" s="201"/>
      <c r="N1208" s="200"/>
    </row>
    <row r="1209" spans="1:14" ht="15.6">
      <c r="A1209" s="278"/>
      <c r="B1209" s="84">
        <v>46298</v>
      </c>
      <c r="C1209" s="304" t="s">
        <v>17</v>
      </c>
      <c r="D1209" s="300"/>
      <c r="E1209" s="301" t="s">
        <v>245</v>
      </c>
      <c r="F1209" s="263"/>
      <c r="G1209" s="263"/>
      <c r="H1209" s="264"/>
      <c r="I1209" s="264"/>
      <c r="J1209" s="264"/>
      <c r="K1209" s="266">
        <v>2234414806664630</v>
      </c>
      <c r="L1209" s="266" t="s">
        <v>1847</v>
      </c>
    </row>
    <row r="1210" spans="1:14" ht="15.6">
      <c r="A1210" s="278"/>
      <c r="B1210" s="84">
        <v>46298</v>
      </c>
      <c r="C1210" s="304" t="s">
        <v>17</v>
      </c>
      <c r="D1210" s="300"/>
      <c r="E1210" s="301" t="s">
        <v>245</v>
      </c>
      <c r="F1210" s="263"/>
      <c r="G1210" s="263"/>
      <c r="H1210" s="264"/>
      <c r="I1210" s="264"/>
      <c r="J1210" s="264"/>
      <c r="K1210" s="266">
        <v>7844781315553720</v>
      </c>
      <c r="L1210" s="266" t="s">
        <v>1848</v>
      </c>
    </row>
    <row r="1211" spans="1:14" ht="15.6">
      <c r="A1211" s="278"/>
      <c r="B1211" s="84">
        <v>46298</v>
      </c>
      <c r="C1211" s="304" t="s">
        <v>17</v>
      </c>
      <c r="D1211" s="300"/>
      <c r="E1211" s="301" t="s">
        <v>245</v>
      </c>
      <c r="F1211" s="263"/>
      <c r="G1211" s="263"/>
      <c r="H1211" s="264"/>
      <c r="I1211" s="264"/>
      <c r="J1211" s="264"/>
      <c r="K1211" s="266">
        <v>3906863366038710</v>
      </c>
      <c r="L1211" s="266" t="s">
        <v>1849</v>
      </c>
    </row>
    <row r="1212" spans="1:14" ht="15.6">
      <c r="A1212" s="278"/>
      <c r="B1212" s="84">
        <v>46298</v>
      </c>
      <c r="C1212" s="304" t="s">
        <v>17</v>
      </c>
      <c r="D1212" s="300"/>
      <c r="E1212" s="301" t="s">
        <v>245</v>
      </c>
      <c r="F1212" s="263"/>
      <c r="G1212" s="263"/>
      <c r="H1212" s="264"/>
      <c r="I1212" s="264"/>
      <c r="J1212" s="264"/>
      <c r="K1212" s="266">
        <v>2.83798639183345E+16</v>
      </c>
      <c r="L1212" s="266" t="s">
        <v>1850</v>
      </c>
    </row>
    <row r="1213" spans="1:14" ht="15.6">
      <c r="A1213" s="278"/>
      <c r="B1213" s="84">
        <v>46298</v>
      </c>
      <c r="C1213" s="304" t="s">
        <v>17</v>
      </c>
      <c r="D1213" s="300"/>
      <c r="E1213" s="301" t="s">
        <v>245</v>
      </c>
      <c r="F1213" s="263"/>
      <c r="G1213" s="263"/>
      <c r="H1213" s="264"/>
      <c r="I1213" s="264"/>
      <c r="J1213" s="264"/>
      <c r="K1213" s="266">
        <v>2054024711285790</v>
      </c>
      <c r="L1213" s="266" t="s">
        <v>1851</v>
      </c>
    </row>
    <row r="1214" spans="1:14" ht="15.6">
      <c r="A1214" s="278"/>
      <c r="B1214" s="84">
        <v>46298</v>
      </c>
      <c r="C1214" s="304" t="s">
        <v>17</v>
      </c>
      <c r="D1214" s="300"/>
      <c r="E1214" s="301" t="s">
        <v>245</v>
      </c>
      <c r="F1214" s="263"/>
      <c r="G1214" s="263"/>
      <c r="H1214" s="264"/>
      <c r="I1214" s="264"/>
      <c r="J1214" s="264"/>
      <c r="K1214" s="266">
        <v>8144963328898290</v>
      </c>
      <c r="L1214" s="266" t="s">
        <v>1623</v>
      </c>
    </row>
    <row r="1215" spans="1:14" ht="15.6">
      <c r="A1215" s="278"/>
      <c r="B1215" s="84">
        <v>46298</v>
      </c>
      <c r="C1215" s="304" t="s">
        <v>17</v>
      </c>
      <c r="D1215" s="300"/>
      <c r="E1215" s="301" t="s">
        <v>245</v>
      </c>
      <c r="F1215" s="263"/>
      <c r="G1215" s="263"/>
      <c r="H1215" s="264"/>
      <c r="I1215" s="264"/>
      <c r="J1215" s="264"/>
      <c r="K1215" s="266">
        <v>2908863935827530</v>
      </c>
      <c r="L1215" s="266" t="s">
        <v>1852</v>
      </c>
    </row>
    <row r="1216" spans="1:14" ht="15.6">
      <c r="A1216" s="278"/>
      <c r="B1216" s="84">
        <v>46298</v>
      </c>
      <c r="C1216" s="304" t="s">
        <v>17</v>
      </c>
      <c r="D1216" s="300"/>
      <c r="E1216" s="301" t="s">
        <v>245</v>
      </c>
      <c r="F1216" s="263"/>
      <c r="G1216" s="263"/>
      <c r="H1216" s="264"/>
      <c r="I1216" s="264"/>
      <c r="J1216" s="264"/>
      <c r="K1216" s="266">
        <v>2.88176117345021E+16</v>
      </c>
      <c r="L1216" s="266" t="s">
        <v>1853</v>
      </c>
    </row>
    <row r="1217" spans="1:12" ht="15.6">
      <c r="A1217" s="278"/>
      <c r="B1217" s="84">
        <v>46298</v>
      </c>
      <c r="C1217" s="304" t="s">
        <v>17</v>
      </c>
      <c r="D1217" s="300"/>
      <c r="E1217" s="301" t="s">
        <v>245</v>
      </c>
      <c r="F1217" s="263"/>
      <c r="G1217" s="263"/>
      <c r="H1217" s="264"/>
      <c r="I1217" s="264"/>
      <c r="J1217" s="264"/>
      <c r="K1217" s="266">
        <v>2.48398776989601E+16</v>
      </c>
      <c r="L1217" s="266" t="s">
        <v>1854</v>
      </c>
    </row>
    <row r="1218" spans="1:12" ht="15.6">
      <c r="A1218" s="278"/>
      <c r="B1218" s="84">
        <v>46298</v>
      </c>
      <c r="C1218" s="304" t="s">
        <v>17</v>
      </c>
      <c r="D1218" s="300"/>
      <c r="E1218" s="301" t="s">
        <v>245</v>
      </c>
      <c r="F1218" s="263"/>
      <c r="G1218" s="263"/>
      <c r="H1218" s="264"/>
      <c r="I1218" s="276"/>
      <c r="J1218" s="264"/>
      <c r="K1218" s="266">
        <v>2.81762456054084E+16</v>
      </c>
      <c r="L1218" s="376"/>
    </row>
    <row r="1219" spans="1:12" ht="15.6">
      <c r="A1219" s="278"/>
      <c r="B1219" s="84">
        <v>46298</v>
      </c>
      <c r="C1219" s="304" t="s">
        <v>17</v>
      </c>
      <c r="D1219" s="441"/>
      <c r="E1219" s="301" t="s">
        <v>245</v>
      </c>
      <c r="F1219" s="263"/>
      <c r="G1219" s="263"/>
      <c r="H1219" s="264"/>
      <c r="I1219" s="276"/>
      <c r="J1219" s="264"/>
      <c r="K1219" s="266">
        <v>2.8397460446589E+16</v>
      </c>
      <c r="L1219" s="264"/>
    </row>
    <row r="1220" spans="1:12" ht="16.2">
      <c r="A1220" s="278"/>
      <c r="B1220" s="84">
        <v>46298</v>
      </c>
      <c r="C1220" s="304" t="s">
        <v>17</v>
      </c>
      <c r="D1220" s="302" t="s">
        <v>1855</v>
      </c>
      <c r="E1220" s="301" t="s">
        <v>245</v>
      </c>
      <c r="F1220" s="263"/>
      <c r="G1220" s="263"/>
      <c r="H1220" s="264"/>
      <c r="I1220" s="276"/>
      <c r="J1220" s="307" t="s">
        <v>41</v>
      </c>
      <c r="K1220" s="306">
        <v>20260811849760</v>
      </c>
      <c r="L1220" s="264"/>
    </row>
    <row r="1221" spans="1:12" ht="16.2">
      <c r="A1221" s="278"/>
      <c r="B1221" s="84">
        <v>46298</v>
      </c>
      <c r="C1221" s="304" t="s">
        <v>17</v>
      </c>
      <c r="D1221" s="302" t="s">
        <v>795</v>
      </c>
      <c r="E1221" s="301" t="s">
        <v>245</v>
      </c>
      <c r="F1221" s="263"/>
      <c r="G1221" s="263"/>
      <c r="H1221" s="264"/>
      <c r="I1221" s="276"/>
      <c r="J1221" s="307" t="s">
        <v>41</v>
      </c>
      <c r="K1221" s="306">
        <v>20260911984479</v>
      </c>
      <c r="L1221" s="264"/>
    </row>
    <row r="1222" spans="1:12" ht="16.2">
      <c r="A1222" s="278"/>
      <c r="B1222" s="84">
        <v>46298</v>
      </c>
      <c r="C1222" s="304" t="s">
        <v>17</v>
      </c>
      <c r="D1222" s="302" t="s">
        <v>1856</v>
      </c>
      <c r="E1222" s="301" t="s">
        <v>245</v>
      </c>
      <c r="F1222" s="263"/>
      <c r="G1222" s="263"/>
      <c r="H1222" s="264"/>
      <c r="I1222" s="276"/>
      <c r="J1222" s="305"/>
      <c r="K1222" s="306">
        <v>20261012158143</v>
      </c>
      <c r="L1222" s="264"/>
    </row>
    <row r="1223" spans="1:12" ht="16.2">
      <c r="A1223" s="278"/>
      <c r="B1223" s="84">
        <v>46298</v>
      </c>
      <c r="C1223" s="304" t="s">
        <v>17</v>
      </c>
      <c r="D1223" s="302" t="s">
        <v>1579</v>
      </c>
      <c r="E1223" s="301" t="s">
        <v>245</v>
      </c>
      <c r="F1223" s="263"/>
      <c r="G1223" s="263"/>
      <c r="H1223" s="264"/>
      <c r="I1223" s="276"/>
      <c r="J1223" s="307" t="s">
        <v>41</v>
      </c>
      <c r="K1223" s="306">
        <v>20260911944095</v>
      </c>
      <c r="L1223" s="264"/>
    </row>
    <row r="1224" spans="1:12" ht="16.2">
      <c r="A1224" s="278"/>
      <c r="B1224" s="84">
        <v>46298</v>
      </c>
      <c r="C1224" s="304" t="s">
        <v>17</v>
      </c>
      <c r="D1224" s="302" t="s">
        <v>1857</v>
      </c>
      <c r="E1224" s="301" t="s">
        <v>245</v>
      </c>
      <c r="F1224" s="263"/>
      <c r="G1224" s="263"/>
      <c r="H1224" s="264"/>
      <c r="I1224" s="276"/>
      <c r="J1224" s="305"/>
      <c r="K1224" s="306">
        <v>20261012158232</v>
      </c>
      <c r="L1224" s="264"/>
    </row>
    <row r="1225" spans="1:12" ht="16.2">
      <c r="A1225" s="278"/>
      <c r="B1225" s="84">
        <v>46298</v>
      </c>
      <c r="C1225" s="304" t="s">
        <v>17</v>
      </c>
      <c r="D1225" s="302" t="s">
        <v>1858</v>
      </c>
      <c r="E1225" s="301" t="s">
        <v>245</v>
      </c>
      <c r="F1225" s="263"/>
      <c r="G1225" s="263"/>
      <c r="H1225" s="264"/>
      <c r="I1225" s="276"/>
      <c r="J1225" s="307" t="s">
        <v>41</v>
      </c>
      <c r="K1225" s="306">
        <v>20261012156537</v>
      </c>
      <c r="L1225" s="264"/>
    </row>
    <row r="1226" spans="1:12" ht="16.2">
      <c r="A1226" s="278"/>
      <c r="B1226" s="84">
        <v>46298</v>
      </c>
      <c r="C1226" s="304" t="s">
        <v>17</v>
      </c>
      <c r="D1226" s="302" t="s">
        <v>596</v>
      </c>
      <c r="E1226" s="301" t="s">
        <v>245</v>
      </c>
      <c r="F1226" s="263"/>
      <c r="G1226" s="263"/>
      <c r="H1226" s="264"/>
      <c r="I1226" s="276"/>
      <c r="J1226" s="307" t="s">
        <v>41</v>
      </c>
      <c r="K1226" s="306">
        <v>20260912003169</v>
      </c>
      <c r="L1226" s="264"/>
    </row>
    <row r="1227" spans="1:12" ht="16.2">
      <c r="A1227" s="278"/>
      <c r="B1227" s="84">
        <v>46298</v>
      </c>
      <c r="C1227" s="304" t="s">
        <v>17</v>
      </c>
      <c r="D1227" s="302" t="s">
        <v>167</v>
      </c>
      <c r="E1227" s="301" t="s">
        <v>245</v>
      </c>
      <c r="F1227" s="263"/>
      <c r="G1227" s="263"/>
      <c r="H1227" s="264"/>
      <c r="I1227" s="276"/>
      <c r="J1227" s="312" t="s">
        <v>26</v>
      </c>
      <c r="K1227" s="306">
        <v>20260912125032</v>
      </c>
      <c r="L1227" s="264"/>
    </row>
    <row r="1228" spans="1:12" ht="16.2">
      <c r="A1228" s="278"/>
      <c r="B1228" s="84">
        <v>46298</v>
      </c>
      <c r="C1228" s="304" t="s">
        <v>17</v>
      </c>
      <c r="D1228" s="302" t="s">
        <v>246</v>
      </c>
      <c r="E1228" s="301" t="s">
        <v>245</v>
      </c>
      <c r="F1228" s="263"/>
      <c r="G1228" s="263"/>
      <c r="H1228" s="264"/>
      <c r="I1228" s="276"/>
      <c r="J1228" s="305"/>
      <c r="K1228" s="306">
        <v>20260912144507</v>
      </c>
      <c r="L1228" s="264"/>
    </row>
    <row r="1229" spans="1:12" ht="16.2">
      <c r="A1229" s="278"/>
      <c r="B1229" s="84">
        <v>46298</v>
      </c>
      <c r="C1229" s="304" t="s">
        <v>17</v>
      </c>
      <c r="D1229" s="302" t="s">
        <v>639</v>
      </c>
      <c r="E1229" s="301" t="s">
        <v>245</v>
      </c>
      <c r="F1229" s="263"/>
      <c r="G1229" s="263"/>
      <c r="H1229" s="264"/>
      <c r="I1229" s="276"/>
      <c r="J1229" s="305"/>
      <c r="K1229" s="306">
        <v>20261012146669</v>
      </c>
      <c r="L1229" s="264"/>
    </row>
    <row r="1230" spans="1:12" ht="16.2">
      <c r="A1230" s="278"/>
      <c r="B1230" s="84">
        <v>46298</v>
      </c>
      <c r="C1230" s="304" t="s">
        <v>17</v>
      </c>
      <c r="D1230" s="302" t="s">
        <v>1859</v>
      </c>
      <c r="E1230" s="301" t="s">
        <v>245</v>
      </c>
      <c r="F1230" s="263"/>
      <c r="G1230" s="263"/>
      <c r="H1230" s="264"/>
      <c r="I1230" s="276"/>
      <c r="J1230" s="307" t="s">
        <v>41</v>
      </c>
      <c r="K1230" s="306">
        <v>20261012154582</v>
      </c>
      <c r="L1230" s="264"/>
    </row>
    <row r="1231" spans="1:12" ht="16.2">
      <c r="A1231" s="278"/>
      <c r="B1231" s="84">
        <v>46298</v>
      </c>
      <c r="C1231" s="304" t="s">
        <v>17</v>
      </c>
      <c r="D1231" s="302" t="s">
        <v>1860</v>
      </c>
      <c r="E1231" s="301" t="s">
        <v>245</v>
      </c>
      <c r="F1231" s="263"/>
      <c r="G1231" s="263"/>
      <c r="H1231" s="264"/>
      <c r="I1231" s="276"/>
      <c r="J1231" s="307" t="s">
        <v>41</v>
      </c>
      <c r="K1231" s="306">
        <v>20261012151404</v>
      </c>
      <c r="L1231" s="264"/>
    </row>
    <row r="1232" spans="1:12" ht="16.2">
      <c r="A1232" s="278"/>
      <c r="B1232" s="84">
        <v>46298</v>
      </c>
      <c r="C1232" s="304" t="s">
        <v>17</v>
      </c>
      <c r="D1232" s="302" t="s">
        <v>1861</v>
      </c>
      <c r="E1232" s="301" t="s">
        <v>245</v>
      </c>
      <c r="F1232" s="263"/>
      <c r="G1232" s="263"/>
      <c r="H1232" s="264"/>
      <c r="I1232" s="276"/>
      <c r="J1232" s="312" t="s">
        <v>26</v>
      </c>
      <c r="K1232" s="306">
        <v>20261012155905</v>
      </c>
      <c r="L1232" s="264"/>
    </row>
    <row r="1233" spans="1:12" ht="16.2">
      <c r="A1233" s="278"/>
      <c r="B1233" s="84">
        <v>46298</v>
      </c>
      <c r="C1233" s="304" t="s">
        <v>17</v>
      </c>
      <c r="D1233" s="302" t="s">
        <v>1862</v>
      </c>
      <c r="E1233" s="301" t="s">
        <v>245</v>
      </c>
      <c r="F1233" s="263"/>
      <c r="G1233" s="263"/>
      <c r="H1233" s="264"/>
      <c r="I1233" s="276"/>
      <c r="J1233" s="312" t="s">
        <v>26</v>
      </c>
      <c r="K1233" s="306">
        <v>20261012156080</v>
      </c>
      <c r="L1233" s="264"/>
    </row>
    <row r="1234" spans="1:12" ht="16.2">
      <c r="A1234" s="278"/>
      <c r="B1234" s="84">
        <v>46298</v>
      </c>
      <c r="C1234" s="304" t="s">
        <v>17</v>
      </c>
      <c r="D1234" s="302" t="s">
        <v>1863</v>
      </c>
      <c r="E1234" s="301" t="s">
        <v>245</v>
      </c>
      <c r="F1234" s="263"/>
      <c r="G1234" s="263"/>
      <c r="H1234" s="264"/>
      <c r="I1234" s="276"/>
      <c r="J1234" s="307" t="s">
        <v>37</v>
      </c>
      <c r="K1234" s="306">
        <v>20261012156321</v>
      </c>
      <c r="L1234" s="264"/>
    </row>
    <row r="1235" spans="1:12" ht="16.2">
      <c r="A1235" s="278"/>
      <c r="B1235" s="84">
        <v>46298</v>
      </c>
      <c r="C1235" s="304" t="s">
        <v>17</v>
      </c>
      <c r="D1235" s="302" t="s">
        <v>1864</v>
      </c>
      <c r="E1235" s="301" t="s">
        <v>245</v>
      </c>
      <c r="F1235" s="263"/>
      <c r="G1235" s="263"/>
      <c r="H1235" s="264"/>
      <c r="I1235" s="276"/>
      <c r="J1235" s="312" t="s">
        <v>26</v>
      </c>
      <c r="K1235" s="306">
        <v>20261012156533</v>
      </c>
      <c r="L1235" s="264"/>
    </row>
    <row r="1236" spans="1:12" ht="16.2">
      <c r="A1236" s="278"/>
      <c r="B1236" s="84">
        <v>46298</v>
      </c>
      <c r="C1236" s="304" t="s">
        <v>17</v>
      </c>
      <c r="D1236" s="302" t="s">
        <v>1864</v>
      </c>
      <c r="E1236" s="301" t="s">
        <v>245</v>
      </c>
      <c r="F1236" s="263"/>
      <c r="G1236" s="263"/>
      <c r="H1236" s="264"/>
      <c r="I1236" s="276"/>
      <c r="J1236" s="312" t="s">
        <v>26</v>
      </c>
      <c r="K1236" s="306">
        <v>20261012156547</v>
      </c>
      <c r="L1236" s="264"/>
    </row>
    <row r="1237" spans="1:12" ht="16.2">
      <c r="A1237" s="278"/>
      <c r="B1237" s="84">
        <v>46298</v>
      </c>
      <c r="C1237" s="304" t="s">
        <v>17</v>
      </c>
      <c r="D1237" s="302" t="s">
        <v>1865</v>
      </c>
      <c r="E1237" s="301" t="s">
        <v>245</v>
      </c>
      <c r="F1237" s="263"/>
      <c r="G1237" s="263"/>
      <c r="H1237" s="264"/>
      <c r="I1237" s="276"/>
      <c r="J1237" s="307" t="s">
        <v>41</v>
      </c>
      <c r="K1237" s="306">
        <v>20261012157375</v>
      </c>
      <c r="L1237" s="264"/>
    </row>
    <row r="1238" spans="1:12" ht="16.2">
      <c r="A1238" s="278"/>
      <c r="B1238" s="84">
        <v>46298</v>
      </c>
      <c r="C1238" s="304" t="s">
        <v>17</v>
      </c>
      <c r="D1238" s="302" t="s">
        <v>1866</v>
      </c>
      <c r="E1238" s="301" t="s">
        <v>245</v>
      </c>
      <c r="F1238" s="263"/>
      <c r="G1238" s="263"/>
      <c r="H1238" s="264"/>
      <c r="I1238" s="276"/>
      <c r="J1238" s="312" t="s">
        <v>26</v>
      </c>
      <c r="K1238" s="306">
        <v>20261012158359</v>
      </c>
      <c r="L1238" s="264"/>
    </row>
    <row r="1239" spans="1:12" ht="16.2">
      <c r="A1239" s="278"/>
      <c r="B1239" s="84">
        <v>46298</v>
      </c>
      <c r="C1239" s="304" t="s">
        <v>17</v>
      </c>
      <c r="D1239" s="302" t="s">
        <v>1867</v>
      </c>
      <c r="E1239" s="301" t="s">
        <v>245</v>
      </c>
      <c r="F1239" s="263"/>
      <c r="G1239" s="263"/>
      <c r="H1239" s="264"/>
      <c r="I1239" s="276"/>
      <c r="J1239" s="305"/>
      <c r="K1239" s="306">
        <v>20261012157350</v>
      </c>
      <c r="L1239" s="264"/>
    </row>
    <row r="1240" spans="1:12" ht="16.2">
      <c r="A1240" s="278"/>
      <c r="B1240" s="84">
        <v>46298</v>
      </c>
      <c r="C1240" s="304" t="s">
        <v>17</v>
      </c>
      <c r="D1240" s="302" t="s">
        <v>1868</v>
      </c>
      <c r="E1240" s="301" t="s">
        <v>245</v>
      </c>
      <c r="F1240" s="263"/>
      <c r="G1240" s="263"/>
      <c r="H1240" s="264"/>
      <c r="I1240" s="276"/>
      <c r="J1240" s="307" t="s">
        <v>41</v>
      </c>
      <c r="K1240" s="306">
        <v>20260811812057</v>
      </c>
      <c r="L1240" s="264"/>
    </row>
    <row r="1241" spans="1:12" ht="16.2">
      <c r="A1241" s="278"/>
      <c r="B1241" s="84">
        <v>46298</v>
      </c>
      <c r="C1241" s="304" t="s">
        <v>17</v>
      </c>
      <c r="D1241" s="302" t="s">
        <v>1869</v>
      </c>
      <c r="E1241" s="301" t="s">
        <v>245</v>
      </c>
      <c r="F1241" s="263"/>
      <c r="G1241" s="263"/>
      <c r="H1241" s="264"/>
      <c r="I1241" s="276"/>
      <c r="J1241" s="307" t="s">
        <v>41</v>
      </c>
      <c r="K1241" s="306">
        <v>20260711711755</v>
      </c>
      <c r="L1241" s="264"/>
    </row>
    <row r="1242" spans="1:12" ht="16.2">
      <c r="A1242" s="278"/>
      <c r="B1242" s="84">
        <v>46298</v>
      </c>
      <c r="C1242" s="304" t="s">
        <v>17</v>
      </c>
      <c r="D1242" s="302" t="s">
        <v>262</v>
      </c>
      <c r="E1242" s="301" t="s">
        <v>245</v>
      </c>
      <c r="F1242" s="263"/>
      <c r="G1242" s="263"/>
      <c r="H1242" s="264"/>
      <c r="I1242" s="264"/>
      <c r="J1242" s="307" t="s">
        <v>41</v>
      </c>
      <c r="K1242" s="306">
        <v>20260711512208</v>
      </c>
      <c r="L1242" s="264"/>
    </row>
    <row r="1243" spans="1:12" ht="16.2">
      <c r="A1243" s="278"/>
      <c r="B1243" s="84">
        <v>46298</v>
      </c>
      <c r="C1243" s="304" t="s">
        <v>17</v>
      </c>
      <c r="D1243" s="302" t="s">
        <v>1870</v>
      </c>
      <c r="E1243" s="301" t="s">
        <v>245</v>
      </c>
      <c r="F1243" s="263"/>
      <c r="G1243" s="263"/>
      <c r="H1243" s="264"/>
      <c r="I1243" s="264"/>
      <c r="J1243" s="307" t="s">
        <v>37</v>
      </c>
      <c r="K1243" s="306">
        <v>20261012159198</v>
      </c>
      <c r="L1243" s="264"/>
    </row>
    <row r="1244" spans="1:12" ht="16.2">
      <c r="A1244" s="278"/>
      <c r="B1244" s="84">
        <v>46298</v>
      </c>
      <c r="C1244" s="304" t="s">
        <v>17</v>
      </c>
      <c r="D1244" s="302" t="s">
        <v>1871</v>
      </c>
      <c r="E1244" s="301" t="s">
        <v>245</v>
      </c>
      <c r="F1244" s="263"/>
      <c r="G1244" s="263"/>
      <c r="H1244" s="264"/>
      <c r="I1244" s="264"/>
      <c r="J1244" s="312" t="s">
        <v>26</v>
      </c>
      <c r="K1244" s="306">
        <v>20261012158909</v>
      </c>
      <c r="L1244" s="264"/>
    </row>
    <row r="1245" spans="1:12" ht="16.2">
      <c r="A1245" s="278"/>
      <c r="B1245" s="84">
        <v>46298</v>
      </c>
      <c r="C1245" s="304" t="s">
        <v>17</v>
      </c>
      <c r="D1245" s="302" t="s">
        <v>1872</v>
      </c>
      <c r="E1245" s="301" t="s">
        <v>245</v>
      </c>
      <c r="F1245" s="263"/>
      <c r="G1245" s="263"/>
      <c r="H1245" s="264"/>
      <c r="I1245" s="264"/>
      <c r="J1245" s="312" t="s">
        <v>26</v>
      </c>
      <c r="K1245" s="306">
        <v>20261012159352</v>
      </c>
      <c r="L1245" s="264"/>
    </row>
    <row r="1246" spans="1:12" ht="16.2">
      <c r="A1246" s="278"/>
      <c r="B1246" s="84">
        <v>46298</v>
      </c>
      <c r="C1246" s="304" t="s">
        <v>17</v>
      </c>
      <c r="D1246" s="302" t="s">
        <v>1872</v>
      </c>
      <c r="E1246" s="301" t="s">
        <v>245</v>
      </c>
      <c r="F1246" s="263"/>
      <c r="G1246" s="263"/>
      <c r="H1246" s="264"/>
      <c r="I1246" s="264"/>
      <c r="J1246" s="312" t="s">
        <v>26</v>
      </c>
      <c r="K1246" s="306">
        <v>20261012159362</v>
      </c>
      <c r="L1246" s="264"/>
    </row>
    <row r="1247" spans="1:12" ht="16.2">
      <c r="A1247" s="278"/>
      <c r="B1247" s="84">
        <v>46298</v>
      </c>
      <c r="C1247" s="304" t="s">
        <v>17</v>
      </c>
      <c r="D1247" s="302" t="s">
        <v>1873</v>
      </c>
      <c r="E1247" s="301" t="s">
        <v>245</v>
      </c>
      <c r="F1247" s="263"/>
      <c r="G1247" s="263"/>
      <c r="H1247" s="264"/>
      <c r="I1247" s="264"/>
      <c r="J1247" s="305"/>
      <c r="K1247" s="306">
        <v>20261012159568</v>
      </c>
      <c r="L1247" s="264"/>
    </row>
    <row r="1248" spans="1:12" ht="16.2">
      <c r="A1248" s="278"/>
      <c r="B1248" s="88">
        <v>46298</v>
      </c>
      <c r="C1248" s="235" t="s">
        <v>275</v>
      </c>
      <c r="D1248" s="59" t="s">
        <v>1874</v>
      </c>
      <c r="E1248" s="123" t="s">
        <v>1129</v>
      </c>
      <c r="F1248" s="263"/>
      <c r="G1248" s="263"/>
      <c r="H1248" s="263"/>
      <c r="I1248" s="263"/>
      <c r="J1248" s="263"/>
      <c r="K1248" s="428"/>
      <c r="L1248" s="429"/>
    </row>
    <row r="1249" spans="1:12" ht="16.2">
      <c r="A1249" s="278"/>
      <c r="B1249" s="88">
        <v>46298</v>
      </c>
      <c r="C1249" s="235" t="s">
        <v>275</v>
      </c>
      <c r="D1249" s="59" t="s">
        <v>1875</v>
      </c>
      <c r="E1249" s="123" t="s">
        <v>1129</v>
      </c>
      <c r="F1249" s="263"/>
      <c r="G1249" s="263"/>
      <c r="H1249" s="263"/>
      <c r="I1249" s="263"/>
      <c r="J1249" s="263"/>
      <c r="K1249" s="428"/>
      <c r="L1249" s="429"/>
    </row>
    <row r="1250" spans="1:12" ht="16.2">
      <c r="A1250" s="278"/>
      <c r="B1250" s="88">
        <v>46298</v>
      </c>
      <c r="C1250" s="235" t="s">
        <v>275</v>
      </c>
      <c r="D1250" s="59" t="s">
        <v>279</v>
      </c>
      <c r="E1250" s="123" t="s">
        <v>1129</v>
      </c>
      <c r="F1250" s="263"/>
      <c r="G1250" s="263"/>
      <c r="H1250" s="263"/>
      <c r="I1250" s="263"/>
      <c r="J1250" s="263"/>
      <c r="K1250" s="428"/>
      <c r="L1250" s="429"/>
    </row>
    <row r="1251" spans="1:12" ht="16.2">
      <c r="A1251" s="278"/>
      <c r="B1251" s="88">
        <v>46298</v>
      </c>
      <c r="C1251" s="235" t="s">
        <v>275</v>
      </c>
      <c r="D1251" s="59" t="s">
        <v>1876</v>
      </c>
      <c r="E1251" s="123" t="s">
        <v>1129</v>
      </c>
      <c r="F1251" s="263"/>
      <c r="G1251" s="263"/>
      <c r="H1251" s="263"/>
      <c r="I1251" s="263"/>
      <c r="J1251" s="263"/>
      <c r="K1251" s="428"/>
      <c r="L1251" s="429"/>
    </row>
    <row r="1252" spans="1:12" ht="16.2">
      <c r="A1252" s="278"/>
      <c r="B1252" s="88">
        <v>46298</v>
      </c>
      <c r="C1252" s="235" t="s">
        <v>275</v>
      </c>
      <c r="D1252" s="59" t="s">
        <v>1877</v>
      </c>
      <c r="E1252" s="123" t="s">
        <v>1129</v>
      </c>
      <c r="F1252" s="263"/>
      <c r="G1252" s="263"/>
      <c r="H1252" s="263"/>
      <c r="I1252" s="263"/>
      <c r="J1252" s="263"/>
      <c r="K1252" s="428"/>
      <c r="L1252" s="429"/>
    </row>
    <row r="1253" spans="1:12" ht="16.2">
      <c r="A1253" s="278"/>
      <c r="B1253" s="88">
        <v>46298</v>
      </c>
      <c r="C1253" s="57" t="s">
        <v>17</v>
      </c>
      <c r="D1253" s="59" t="s">
        <v>1878</v>
      </c>
      <c r="E1253" s="123" t="s">
        <v>1129</v>
      </c>
      <c r="F1253" s="263"/>
      <c r="G1253" s="263"/>
      <c r="H1253" s="263"/>
      <c r="I1253" s="263"/>
      <c r="J1253" s="263" t="s">
        <v>58</v>
      </c>
      <c r="K1253" s="1003" t="s">
        <v>1879</v>
      </c>
      <c r="L1253" s="429" t="s">
        <v>1880</v>
      </c>
    </row>
    <row r="1254" spans="1:12" ht="16.2">
      <c r="A1254" s="278"/>
      <c r="B1254" s="88">
        <v>46298</v>
      </c>
      <c r="C1254" s="57" t="s">
        <v>17</v>
      </c>
      <c r="D1254" s="59" t="s">
        <v>921</v>
      </c>
      <c r="E1254" s="123" t="s">
        <v>1129</v>
      </c>
      <c r="F1254" s="263"/>
      <c r="G1254" s="263"/>
      <c r="H1254" s="263"/>
      <c r="I1254" s="263"/>
      <c r="J1254" s="263" t="s">
        <v>58</v>
      </c>
      <c r="K1254" s="1003" t="s">
        <v>1881</v>
      </c>
      <c r="L1254" s="429" t="s">
        <v>1882</v>
      </c>
    </row>
    <row r="1255" spans="1:12" ht="16.2">
      <c r="A1255" s="278"/>
      <c r="B1255" s="88">
        <v>46298</v>
      </c>
      <c r="C1255" s="57" t="s">
        <v>17</v>
      </c>
      <c r="D1255" s="59" t="s">
        <v>1883</v>
      </c>
      <c r="E1255" s="123" t="s">
        <v>1129</v>
      </c>
      <c r="F1255" s="263"/>
      <c r="G1255" s="263"/>
      <c r="H1255" s="263"/>
      <c r="I1255" s="263"/>
      <c r="J1255" s="263" t="s">
        <v>58</v>
      </c>
      <c r="K1255" s="1003" t="s">
        <v>1884</v>
      </c>
      <c r="L1255" s="429" t="s">
        <v>1885</v>
      </c>
    </row>
    <row r="1256" spans="1:12" ht="16.2">
      <c r="A1256" s="278"/>
      <c r="B1256" s="88">
        <v>46298</v>
      </c>
      <c r="C1256" s="57" t="s">
        <v>17</v>
      </c>
      <c r="D1256" s="59" t="s">
        <v>1886</v>
      </c>
      <c r="E1256" s="123" t="s">
        <v>1129</v>
      </c>
      <c r="F1256" s="263"/>
      <c r="G1256" s="263"/>
      <c r="H1256" s="263"/>
      <c r="I1256" s="263"/>
      <c r="J1256" s="263" t="s">
        <v>30</v>
      </c>
      <c r="K1256" s="1003" t="s">
        <v>1887</v>
      </c>
      <c r="L1256" s="429" t="s">
        <v>1888</v>
      </c>
    </row>
    <row r="1257" spans="1:12" ht="16.2">
      <c r="A1257" s="278"/>
      <c r="B1257" s="88">
        <v>46298</v>
      </c>
      <c r="C1257" s="57" t="s">
        <v>17</v>
      </c>
      <c r="D1257" s="59" t="s">
        <v>1138</v>
      </c>
      <c r="E1257" s="123" t="s">
        <v>1129</v>
      </c>
      <c r="F1257" s="263"/>
      <c r="G1257" s="263"/>
      <c r="H1257" s="263"/>
      <c r="I1257" s="263" t="s">
        <v>141</v>
      </c>
      <c r="J1257" s="263" t="s">
        <v>30</v>
      </c>
      <c r="K1257" s="1003" t="s">
        <v>1139</v>
      </c>
      <c r="L1257" s="429" t="s">
        <v>1140</v>
      </c>
    </row>
    <row r="1258" spans="1:12" ht="16.2">
      <c r="A1258" s="278"/>
      <c r="B1258" s="88">
        <v>46298</v>
      </c>
      <c r="C1258" s="57" t="s">
        <v>17</v>
      </c>
      <c r="D1258" s="59" t="s">
        <v>1138</v>
      </c>
      <c r="E1258" s="123" t="s">
        <v>1129</v>
      </c>
      <c r="F1258" s="263"/>
      <c r="G1258" s="263"/>
      <c r="H1258" s="263"/>
      <c r="I1258" s="263" t="s">
        <v>141</v>
      </c>
      <c r="J1258" s="263" t="s">
        <v>30</v>
      </c>
      <c r="K1258" s="1003" t="s">
        <v>1139</v>
      </c>
      <c r="L1258" s="429" t="s">
        <v>1140</v>
      </c>
    </row>
    <row r="1259" spans="1:12" ht="16.2">
      <c r="A1259" s="278"/>
      <c r="B1259" s="88">
        <v>46298</v>
      </c>
      <c r="C1259" s="57" t="s">
        <v>17</v>
      </c>
      <c r="D1259" s="59" t="s">
        <v>1141</v>
      </c>
      <c r="E1259" s="123" t="s">
        <v>1129</v>
      </c>
      <c r="F1259" s="263"/>
      <c r="G1259" s="263"/>
      <c r="H1259" s="263"/>
      <c r="I1259" s="263" t="s">
        <v>141</v>
      </c>
      <c r="J1259" s="263" t="s">
        <v>30</v>
      </c>
      <c r="K1259" s="1003" t="s">
        <v>1142</v>
      </c>
      <c r="L1259" s="429" t="s">
        <v>1143</v>
      </c>
    </row>
    <row r="1260" spans="1:12" ht="16.2">
      <c r="A1260" s="278"/>
      <c r="B1260" s="88">
        <v>46298</v>
      </c>
      <c r="C1260" s="57" t="s">
        <v>17</v>
      </c>
      <c r="D1260" s="59" t="s">
        <v>1141</v>
      </c>
      <c r="E1260" s="123" t="s">
        <v>1129</v>
      </c>
      <c r="F1260" s="263"/>
      <c r="G1260" s="263"/>
      <c r="H1260" s="263"/>
      <c r="I1260" s="263" t="s">
        <v>141</v>
      </c>
      <c r="J1260" s="263" t="s">
        <v>30</v>
      </c>
      <c r="K1260" s="1003" t="s">
        <v>1142</v>
      </c>
      <c r="L1260" s="429" t="s">
        <v>1143</v>
      </c>
    </row>
    <row r="1261" spans="1:12" ht="16.2">
      <c r="A1261" s="278"/>
      <c r="B1261" s="88">
        <v>46298</v>
      </c>
      <c r="C1261" s="57" t="s">
        <v>17</v>
      </c>
      <c r="D1261" s="59" t="s">
        <v>566</v>
      </c>
      <c r="E1261" s="123" t="s">
        <v>1129</v>
      </c>
      <c r="F1261" s="263"/>
      <c r="G1261" s="263"/>
      <c r="H1261" s="263"/>
      <c r="I1261" s="263"/>
      <c r="J1261" s="263" t="s">
        <v>41</v>
      </c>
      <c r="K1261" s="1003" t="s">
        <v>1889</v>
      </c>
      <c r="L1261" s="429" t="s">
        <v>1890</v>
      </c>
    </row>
    <row r="1262" spans="1:12" ht="16.2">
      <c r="A1262" s="278"/>
      <c r="B1262" s="88">
        <v>46298</v>
      </c>
      <c r="C1262" s="57" t="s">
        <v>17</v>
      </c>
      <c r="D1262" s="59" t="s">
        <v>1178</v>
      </c>
      <c r="E1262" s="123" t="s">
        <v>1129</v>
      </c>
      <c r="F1262" s="263"/>
      <c r="G1262" s="263"/>
      <c r="H1262" s="263"/>
      <c r="I1262" s="263"/>
      <c r="J1262" s="263" t="s">
        <v>41</v>
      </c>
      <c r="K1262" s="1003" t="s">
        <v>1179</v>
      </c>
      <c r="L1262" s="429" t="s">
        <v>1180</v>
      </c>
    </row>
    <row r="1263" spans="1:12" ht="16.2">
      <c r="A1263" s="278"/>
      <c r="B1263" s="88">
        <v>46298</v>
      </c>
      <c r="C1263" s="57" t="s">
        <v>17</v>
      </c>
      <c r="D1263" s="59" t="s">
        <v>363</v>
      </c>
      <c r="E1263" s="123" t="s">
        <v>1129</v>
      </c>
      <c r="F1263" s="263"/>
      <c r="G1263" s="263"/>
      <c r="H1263" s="263"/>
      <c r="I1263" s="263"/>
      <c r="J1263" s="263" t="s">
        <v>30</v>
      </c>
      <c r="K1263" s="1003" t="s">
        <v>364</v>
      </c>
      <c r="L1263" s="429" t="s">
        <v>1891</v>
      </c>
    </row>
    <row r="1264" spans="1:12" ht="16.2">
      <c r="A1264" s="278"/>
      <c r="B1264" s="88">
        <v>46298</v>
      </c>
      <c r="C1264" s="57" t="s">
        <v>17</v>
      </c>
      <c r="D1264" s="59" t="s">
        <v>102</v>
      </c>
      <c r="E1264" s="123" t="s">
        <v>1129</v>
      </c>
      <c r="F1264" s="263"/>
      <c r="G1264" s="263"/>
      <c r="H1264" s="263"/>
      <c r="I1264" s="263"/>
      <c r="J1264" s="263" t="s">
        <v>37</v>
      </c>
      <c r="K1264" s="1003" t="s">
        <v>1892</v>
      </c>
      <c r="L1264" s="429" t="s">
        <v>1893</v>
      </c>
    </row>
    <row r="1265" spans="1:13" ht="16.2">
      <c r="A1265" s="278"/>
      <c r="B1265" s="88">
        <v>46298</v>
      </c>
      <c r="C1265" s="57" t="s">
        <v>17</v>
      </c>
      <c r="D1265" s="59" t="s">
        <v>1894</v>
      </c>
      <c r="E1265" s="123" t="s">
        <v>1129</v>
      </c>
      <c r="F1265" s="263"/>
      <c r="G1265" s="263"/>
      <c r="H1265" s="263"/>
      <c r="I1265" s="263"/>
      <c r="J1265" s="263" t="s">
        <v>26</v>
      </c>
      <c r="K1265" s="1003" t="s">
        <v>1895</v>
      </c>
      <c r="L1265" s="429" t="s">
        <v>1896</v>
      </c>
    </row>
    <row r="1266" spans="1:13" ht="16.2">
      <c r="A1266" s="278"/>
      <c r="B1266" s="88">
        <v>46298</v>
      </c>
      <c r="C1266" s="57" t="s">
        <v>17</v>
      </c>
      <c r="D1266" s="59" t="s">
        <v>1897</v>
      </c>
      <c r="E1266" s="123" t="s">
        <v>1129</v>
      </c>
      <c r="F1266" s="263"/>
      <c r="G1266" s="263"/>
      <c r="H1266" s="263"/>
      <c r="I1266" s="263"/>
      <c r="J1266" s="263" t="s">
        <v>58</v>
      </c>
      <c r="K1266" s="1003" t="s">
        <v>1898</v>
      </c>
      <c r="L1266" s="429" t="s">
        <v>1899</v>
      </c>
    </row>
    <row r="1267" spans="1:13" ht="16.2">
      <c r="A1267" s="278"/>
      <c r="B1267" s="88">
        <v>46298</v>
      </c>
      <c r="C1267" s="57" t="s">
        <v>17</v>
      </c>
      <c r="D1267" s="59" t="s">
        <v>1900</v>
      </c>
      <c r="E1267" s="123" t="s">
        <v>1129</v>
      </c>
      <c r="F1267" s="263"/>
      <c r="G1267" s="263"/>
      <c r="H1267" s="263"/>
      <c r="I1267" s="270"/>
      <c r="J1267" s="263" t="s">
        <v>58</v>
      </c>
      <c r="K1267" s="1012" t="s">
        <v>1901</v>
      </c>
      <c r="L1267" s="429" t="s">
        <v>1902</v>
      </c>
    </row>
    <row r="1268" spans="1:13" ht="16.2">
      <c r="A1268" s="278"/>
      <c r="B1268" s="88">
        <v>46298</v>
      </c>
      <c r="C1268" s="57" t="s">
        <v>17</v>
      </c>
      <c r="D1268" s="59" t="s">
        <v>1903</v>
      </c>
      <c r="E1268" s="123" t="s">
        <v>1129</v>
      </c>
      <c r="F1268" s="263"/>
      <c r="G1268" s="263"/>
      <c r="H1268" s="263"/>
      <c r="I1268" s="270"/>
      <c r="J1268" s="263" t="s">
        <v>30</v>
      </c>
      <c r="K1268" s="1012" t="s">
        <v>1904</v>
      </c>
      <c r="L1268" s="429" t="s">
        <v>1905</v>
      </c>
    </row>
    <row r="1269" spans="1:13" ht="16.2">
      <c r="A1269" s="278"/>
      <c r="B1269" s="88">
        <v>46298</v>
      </c>
      <c r="C1269" s="57" t="s">
        <v>17</v>
      </c>
      <c r="D1269" s="59" t="s">
        <v>1906</v>
      </c>
      <c r="E1269" s="123" t="s">
        <v>1129</v>
      </c>
      <c r="F1269" s="263"/>
      <c r="G1269" s="263"/>
      <c r="H1269" s="263"/>
      <c r="I1269" s="270"/>
      <c r="J1269" s="263" t="s">
        <v>58</v>
      </c>
      <c r="K1269" s="1012" t="s">
        <v>1907</v>
      </c>
      <c r="L1269" s="429" t="s">
        <v>1908</v>
      </c>
    </row>
    <row r="1270" spans="1:13" ht="16.2">
      <c r="A1270" s="278"/>
      <c r="B1270" s="88">
        <v>46298</v>
      </c>
      <c r="C1270" s="57" t="s">
        <v>17</v>
      </c>
      <c r="D1270" s="59" t="s">
        <v>1909</v>
      </c>
      <c r="E1270" s="123" t="s">
        <v>1129</v>
      </c>
      <c r="F1270" s="263"/>
      <c r="G1270" s="263"/>
      <c r="H1270" s="263"/>
      <c r="I1270" s="270"/>
      <c r="J1270" s="263" t="s">
        <v>58</v>
      </c>
      <c r="K1270" s="1012" t="s">
        <v>1910</v>
      </c>
      <c r="L1270" s="429" t="s">
        <v>1911</v>
      </c>
    </row>
    <row r="1271" spans="1:13" ht="16.2">
      <c r="A1271" s="278"/>
      <c r="B1271" s="88">
        <v>46298</v>
      </c>
      <c r="C1271" s="57" t="s">
        <v>17</v>
      </c>
      <c r="D1271" s="1012" t="s">
        <v>1272</v>
      </c>
      <c r="E1271" s="123" t="s">
        <v>1129</v>
      </c>
      <c r="F1271" s="263"/>
      <c r="G1271" s="263"/>
      <c r="H1271" s="263"/>
      <c r="I1271" s="270" t="s">
        <v>1912</v>
      </c>
      <c r="J1271" s="263"/>
      <c r="K1271" s="1012" t="s">
        <v>1272</v>
      </c>
      <c r="L1271" s="429" t="s">
        <v>1271</v>
      </c>
    </row>
    <row r="1272" spans="1:13" ht="16.2">
      <c r="A1272" s="278"/>
      <c r="B1272" s="88">
        <v>46298</v>
      </c>
      <c r="C1272" s="57" t="s">
        <v>17</v>
      </c>
      <c r="D1272" s="992" t="s">
        <v>1913</v>
      </c>
      <c r="E1272" s="123" t="s">
        <v>1129</v>
      </c>
      <c r="F1272" s="263"/>
      <c r="G1272" s="263"/>
      <c r="H1272" s="263"/>
      <c r="I1272" s="270" t="s">
        <v>1912</v>
      </c>
      <c r="J1272" s="263"/>
      <c r="K1272" s="992" t="s">
        <v>1913</v>
      </c>
      <c r="L1272" s="266" t="s">
        <v>1914</v>
      </c>
    </row>
    <row r="1273" spans="1:13" ht="16.2">
      <c r="A1273" s="278"/>
      <c r="B1273" s="88">
        <v>46298</v>
      </c>
      <c r="C1273" s="57" t="s">
        <v>17</v>
      </c>
      <c r="D1273" s="992" t="s">
        <v>1915</v>
      </c>
      <c r="E1273" s="123" t="s">
        <v>1129</v>
      </c>
      <c r="F1273" s="263"/>
      <c r="G1273" s="263"/>
      <c r="H1273" s="263"/>
      <c r="I1273" s="270" t="s">
        <v>1912</v>
      </c>
      <c r="J1273" s="263"/>
      <c r="K1273" s="992" t="s">
        <v>1915</v>
      </c>
      <c r="L1273" s="266" t="s">
        <v>1916</v>
      </c>
    </row>
    <row r="1274" spans="1:13" ht="16.2">
      <c r="A1274" s="278"/>
      <c r="B1274" s="88">
        <v>46298</v>
      </c>
      <c r="C1274" s="57" t="s">
        <v>17</v>
      </c>
      <c r="D1274" s="992" t="s">
        <v>1917</v>
      </c>
      <c r="E1274" s="123" t="s">
        <v>1129</v>
      </c>
      <c r="F1274" s="263"/>
      <c r="G1274" s="263"/>
      <c r="H1274" s="263"/>
      <c r="I1274" s="270" t="s">
        <v>1912</v>
      </c>
      <c r="J1274" s="263"/>
      <c r="K1274" s="992" t="s">
        <v>1917</v>
      </c>
      <c r="L1274" s="266" t="s">
        <v>1550</v>
      </c>
    </row>
    <row r="1275" spans="1:13" ht="16.2">
      <c r="A1275" s="278"/>
      <c r="B1275" s="88">
        <v>46298</v>
      </c>
      <c r="C1275" s="57" t="s">
        <v>17</v>
      </c>
      <c r="D1275" s="992" t="s">
        <v>1918</v>
      </c>
      <c r="E1275" s="123" t="s">
        <v>1129</v>
      </c>
      <c r="F1275" s="263"/>
      <c r="G1275" s="263"/>
      <c r="H1275" s="263"/>
      <c r="I1275" s="270" t="s">
        <v>1912</v>
      </c>
      <c r="J1275" s="263"/>
      <c r="K1275" s="992" t="s">
        <v>1918</v>
      </c>
      <c r="L1275" s="266" t="s">
        <v>1919</v>
      </c>
    </row>
    <row r="1276" spans="1:13" ht="16.2">
      <c r="A1276" s="278"/>
      <c r="B1276" s="88">
        <v>46298</v>
      </c>
      <c r="C1276" s="57" t="s">
        <v>17</v>
      </c>
      <c r="D1276" s="992" t="s">
        <v>1920</v>
      </c>
      <c r="E1276" s="123" t="s">
        <v>1129</v>
      </c>
      <c r="F1276" s="263"/>
      <c r="G1276" s="263"/>
      <c r="H1276" s="263"/>
      <c r="I1276" s="270" t="s">
        <v>1912</v>
      </c>
      <c r="J1276" s="263"/>
      <c r="K1276" s="992" t="s">
        <v>1920</v>
      </c>
      <c r="L1276" s="266" t="s">
        <v>1921</v>
      </c>
    </row>
    <row r="1277" spans="1:13" ht="16.2">
      <c r="A1277" s="278"/>
      <c r="B1277" s="88">
        <v>46298</v>
      </c>
      <c r="C1277" s="57" t="s">
        <v>17</v>
      </c>
      <c r="D1277" s="992" t="s">
        <v>1922</v>
      </c>
      <c r="E1277" s="123" t="s">
        <v>1129</v>
      </c>
      <c r="F1277" s="263"/>
      <c r="G1277" s="263"/>
      <c r="H1277" s="263"/>
      <c r="I1277" s="270" t="s">
        <v>1912</v>
      </c>
      <c r="J1277" s="263"/>
      <c r="K1277" s="992" t="s">
        <v>1922</v>
      </c>
      <c r="L1277" s="266" t="s">
        <v>1923</v>
      </c>
    </row>
    <row r="1278" spans="1:13" ht="16.2">
      <c r="A1278" s="278"/>
      <c r="B1278" s="88">
        <v>46298</v>
      </c>
      <c r="C1278" s="57" t="s">
        <v>17</v>
      </c>
      <c r="D1278" s="992" t="s">
        <v>1924</v>
      </c>
      <c r="E1278" s="123" t="s">
        <v>1129</v>
      </c>
      <c r="F1278" s="263"/>
      <c r="G1278" s="263"/>
      <c r="H1278" s="263"/>
      <c r="I1278" s="270" t="s">
        <v>1912</v>
      </c>
      <c r="J1278" s="263"/>
      <c r="K1278" s="992" t="s">
        <v>1924</v>
      </c>
      <c r="L1278" s="266" t="s">
        <v>1925</v>
      </c>
    </row>
    <row r="1279" spans="1:13" ht="16.2">
      <c r="A1279" s="278"/>
      <c r="B1279" s="88">
        <v>46298</v>
      </c>
      <c r="C1279" s="57" t="s">
        <v>17</v>
      </c>
      <c r="D1279" s="992" t="s">
        <v>1926</v>
      </c>
      <c r="E1279" s="123" t="s">
        <v>1129</v>
      </c>
      <c r="F1279" s="263"/>
      <c r="G1279" s="263"/>
      <c r="H1279" s="263"/>
      <c r="I1279" s="270" t="s">
        <v>1912</v>
      </c>
      <c r="J1279" s="263"/>
      <c r="K1279" s="992" t="s">
        <v>1926</v>
      </c>
      <c r="L1279" s="266" t="s">
        <v>1927</v>
      </c>
    </row>
    <row r="1280" spans="1:13" ht="16.2">
      <c r="A1280" s="278"/>
      <c r="B1280" s="88">
        <v>46298</v>
      </c>
      <c r="C1280" s="57" t="s">
        <v>17</v>
      </c>
      <c r="D1280" s="992" t="s">
        <v>1928</v>
      </c>
      <c r="E1280" s="123" t="s">
        <v>1129</v>
      </c>
      <c r="F1280" s="263"/>
      <c r="G1280" s="263"/>
      <c r="H1280" s="263"/>
      <c r="I1280" s="270" t="s">
        <v>1912</v>
      </c>
      <c r="J1280" s="263"/>
      <c r="K1280" s="992" t="s">
        <v>1928</v>
      </c>
      <c r="L1280" s="266" t="s">
        <v>1929</v>
      </c>
      <c r="M1280" s="122"/>
    </row>
    <row r="1281" spans="1:13" ht="16.2">
      <c r="A1281" s="278"/>
      <c r="B1281" s="88">
        <v>46298</v>
      </c>
      <c r="C1281" s="57" t="s">
        <v>17</v>
      </c>
      <c r="D1281" s="992" t="s">
        <v>1930</v>
      </c>
      <c r="E1281" s="123" t="s">
        <v>1129</v>
      </c>
      <c r="F1281" s="263"/>
      <c r="G1281" s="263"/>
      <c r="H1281" s="263"/>
      <c r="I1281" s="270" t="s">
        <v>1912</v>
      </c>
      <c r="J1281" s="263"/>
      <c r="K1281" s="992" t="s">
        <v>1930</v>
      </c>
      <c r="L1281" s="266" t="s">
        <v>1931</v>
      </c>
      <c r="M1281" s="122"/>
    </row>
    <row r="1282" spans="1:13" ht="16.2">
      <c r="A1282" s="278"/>
      <c r="B1282" s="88">
        <v>46298</v>
      </c>
      <c r="C1282" s="57" t="s">
        <v>17</v>
      </c>
      <c r="D1282" s="992" t="s">
        <v>1932</v>
      </c>
      <c r="E1282" s="123" t="s">
        <v>1129</v>
      </c>
      <c r="F1282" s="263"/>
      <c r="G1282" s="263"/>
      <c r="H1282" s="263"/>
      <c r="I1282" s="270" t="s">
        <v>1912</v>
      </c>
      <c r="J1282" s="263"/>
      <c r="K1282" s="992" t="s">
        <v>1932</v>
      </c>
      <c r="L1282" s="266" t="s">
        <v>1933</v>
      </c>
      <c r="M1282" s="122"/>
    </row>
    <row r="1283" spans="1:13" ht="16.2">
      <c r="A1283" s="278"/>
      <c r="B1283" s="88">
        <v>46298</v>
      </c>
      <c r="C1283" s="57" t="s">
        <v>17</v>
      </c>
      <c r="D1283" s="992" t="s">
        <v>1934</v>
      </c>
      <c r="E1283" s="123" t="s">
        <v>1129</v>
      </c>
      <c r="F1283" s="263"/>
      <c r="G1283" s="263"/>
      <c r="H1283" s="263"/>
      <c r="I1283" s="270" t="s">
        <v>1912</v>
      </c>
      <c r="J1283" s="263"/>
      <c r="K1283" s="992" t="s">
        <v>1934</v>
      </c>
      <c r="L1283" s="266" t="s">
        <v>1935</v>
      </c>
      <c r="M1283" s="122"/>
    </row>
    <row r="1284" spans="1:13" ht="16.2">
      <c r="A1284" s="278"/>
      <c r="B1284" s="88">
        <v>46298</v>
      </c>
      <c r="C1284" s="57" t="s">
        <v>17</v>
      </c>
      <c r="D1284" s="992" t="s">
        <v>1936</v>
      </c>
      <c r="E1284" s="123" t="s">
        <v>1129</v>
      </c>
      <c r="F1284" s="263"/>
      <c r="G1284" s="263"/>
      <c r="H1284" s="263"/>
      <c r="I1284" s="270" t="s">
        <v>1912</v>
      </c>
      <c r="J1284" s="263"/>
      <c r="K1284" s="992" t="s">
        <v>1936</v>
      </c>
      <c r="L1284" s="266" t="s">
        <v>1937</v>
      </c>
      <c r="M1284" s="122"/>
    </row>
    <row r="1285" spans="1:13" ht="16.2">
      <c r="A1285" s="278"/>
      <c r="B1285" s="88">
        <v>46298</v>
      </c>
      <c r="C1285" s="57" t="s">
        <v>17</v>
      </c>
      <c r="D1285" s="992" t="s">
        <v>1938</v>
      </c>
      <c r="E1285" s="123" t="s">
        <v>1129</v>
      </c>
      <c r="F1285" s="263"/>
      <c r="G1285" s="263"/>
      <c r="H1285" s="263"/>
      <c r="I1285" s="270" t="s">
        <v>1912</v>
      </c>
      <c r="J1285" s="263"/>
      <c r="K1285" s="992" t="s">
        <v>1938</v>
      </c>
      <c r="L1285" s="266" t="s">
        <v>1939</v>
      </c>
      <c r="M1285" s="122"/>
    </row>
    <row r="1286" spans="1:13" ht="16.2">
      <c r="A1286" s="278"/>
      <c r="B1286" s="88">
        <v>46298</v>
      </c>
      <c r="C1286" s="57" t="s">
        <v>17</v>
      </c>
      <c r="D1286" s="992" t="s">
        <v>1940</v>
      </c>
      <c r="E1286" s="123" t="s">
        <v>1129</v>
      </c>
      <c r="F1286" s="263"/>
      <c r="G1286" s="263"/>
      <c r="H1286" s="263"/>
      <c r="I1286" s="270" t="s">
        <v>1912</v>
      </c>
      <c r="J1286" s="263"/>
      <c r="K1286" s="992" t="s">
        <v>1940</v>
      </c>
      <c r="L1286" s="266" t="s">
        <v>1941</v>
      </c>
    </row>
    <row r="1287" spans="1:13" ht="16.2">
      <c r="A1287" s="278"/>
      <c r="B1287" s="88">
        <v>46298</v>
      </c>
      <c r="C1287" s="57" t="s">
        <v>17</v>
      </c>
      <c r="D1287" s="992" t="s">
        <v>1942</v>
      </c>
      <c r="E1287" s="123" t="s">
        <v>1129</v>
      </c>
      <c r="F1287" s="263"/>
      <c r="G1287" s="263"/>
      <c r="H1287" s="263"/>
      <c r="I1287" s="270" t="s">
        <v>1912</v>
      </c>
      <c r="J1287" s="263"/>
      <c r="K1287" s="992" t="s">
        <v>1942</v>
      </c>
      <c r="L1287" s="266" t="s">
        <v>1943</v>
      </c>
    </row>
    <row r="1288" spans="1:13" ht="16.2">
      <c r="A1288" s="278"/>
      <c r="B1288" s="88">
        <v>46298</v>
      </c>
      <c r="C1288" s="57" t="s">
        <v>17</v>
      </c>
      <c r="D1288" s="992" t="s">
        <v>1944</v>
      </c>
      <c r="E1288" s="123" t="s">
        <v>1129</v>
      </c>
      <c r="F1288" s="263"/>
      <c r="G1288" s="263"/>
      <c r="H1288" s="263"/>
      <c r="I1288" s="270" t="s">
        <v>1912</v>
      </c>
      <c r="J1288" s="263"/>
      <c r="K1288" s="992" t="s">
        <v>1944</v>
      </c>
      <c r="L1288" s="376"/>
    </row>
    <row r="1289" spans="1:13" ht="16.2">
      <c r="A1289" s="278"/>
      <c r="B1289" s="88">
        <v>46298</v>
      </c>
      <c r="C1289" s="57" t="s">
        <v>17</v>
      </c>
      <c r="D1289" s="992" t="s">
        <v>1945</v>
      </c>
      <c r="E1289" s="123" t="s">
        <v>1129</v>
      </c>
      <c r="F1289" s="263"/>
      <c r="G1289" s="263"/>
      <c r="H1289" s="263"/>
      <c r="I1289" s="270" t="s">
        <v>1912</v>
      </c>
      <c r="J1289" s="263"/>
      <c r="K1289" s="992" t="s">
        <v>1945</v>
      </c>
      <c r="L1289" s="266" t="s">
        <v>1946</v>
      </c>
    </row>
    <row r="1290" spans="1:13" ht="16.2">
      <c r="A1290" s="278"/>
      <c r="B1290" s="88">
        <v>46298</v>
      </c>
      <c r="C1290" s="57" t="s">
        <v>17</v>
      </c>
      <c r="D1290" s="992" t="s">
        <v>1947</v>
      </c>
      <c r="E1290" s="123" t="s">
        <v>1129</v>
      </c>
      <c r="F1290" s="263"/>
      <c r="G1290" s="263"/>
      <c r="H1290" s="263"/>
      <c r="I1290" s="270" t="s">
        <v>1912</v>
      </c>
      <c r="J1290" s="263"/>
      <c r="K1290" s="992" t="s">
        <v>1947</v>
      </c>
      <c r="L1290" s="266" t="s">
        <v>1948</v>
      </c>
    </row>
    <row r="1291" spans="1:13" ht="16.2">
      <c r="A1291" s="278"/>
      <c r="B1291" s="88">
        <v>46298</v>
      </c>
      <c r="C1291" s="57" t="s">
        <v>17</v>
      </c>
      <c r="D1291" s="992" t="s">
        <v>1949</v>
      </c>
      <c r="E1291" s="123" t="s">
        <v>1129</v>
      </c>
      <c r="F1291" s="263"/>
      <c r="G1291" s="263"/>
      <c r="H1291" s="263"/>
      <c r="I1291" s="270" t="s">
        <v>1912</v>
      </c>
      <c r="J1291" s="263"/>
      <c r="K1291" s="992" t="s">
        <v>1949</v>
      </c>
      <c r="L1291" s="266" t="s">
        <v>1950</v>
      </c>
    </row>
    <row r="1292" spans="1:13" ht="16.2">
      <c r="A1292" s="278"/>
      <c r="B1292" s="88">
        <v>46298</v>
      </c>
      <c r="C1292" s="57" t="s">
        <v>17</v>
      </c>
      <c r="D1292" s="992" t="s">
        <v>1951</v>
      </c>
      <c r="E1292" s="123" t="s">
        <v>1129</v>
      </c>
      <c r="F1292" s="263"/>
      <c r="G1292" s="263"/>
      <c r="H1292" s="263"/>
      <c r="I1292" s="270" t="s">
        <v>1912</v>
      </c>
      <c r="J1292" s="263"/>
      <c r="K1292" s="992" t="s">
        <v>1951</v>
      </c>
      <c r="L1292" s="266" t="s">
        <v>1952</v>
      </c>
    </row>
    <row r="1293" spans="1:13" ht="16.8">
      <c r="A1293" s="278"/>
      <c r="B1293" s="88">
        <v>46298</v>
      </c>
      <c r="C1293" s="201" t="s">
        <v>17</v>
      </c>
      <c r="D1293" s="295" t="s">
        <v>1953</v>
      </c>
      <c r="E1293" s="333" t="s">
        <v>457</v>
      </c>
      <c r="J1293" s="201" t="s">
        <v>30</v>
      </c>
      <c r="K1293" s="983" t="s">
        <v>1954</v>
      </c>
      <c r="L1293" s="294" t="s">
        <v>1955</v>
      </c>
    </row>
    <row r="1294" spans="1:13" ht="16.8">
      <c r="A1294" s="278"/>
      <c r="B1294" s="88">
        <v>46298</v>
      </c>
      <c r="C1294" s="201" t="s">
        <v>17</v>
      </c>
      <c r="D1294" s="294" t="s">
        <v>1956</v>
      </c>
      <c r="E1294" s="333" t="s">
        <v>457</v>
      </c>
      <c r="J1294" s="201" t="s">
        <v>30</v>
      </c>
      <c r="K1294" s="983" t="s">
        <v>1957</v>
      </c>
      <c r="L1294" s="294" t="s">
        <v>1958</v>
      </c>
    </row>
    <row r="1295" spans="1:13" ht="16.8">
      <c r="A1295" s="278"/>
      <c r="B1295" s="88">
        <v>46298</v>
      </c>
      <c r="C1295" s="201" t="s">
        <v>17</v>
      </c>
      <c r="D1295" s="294" t="s">
        <v>1959</v>
      </c>
      <c r="E1295" s="333" t="s">
        <v>457</v>
      </c>
      <c r="J1295" s="201" t="s">
        <v>30</v>
      </c>
      <c r="K1295" s="983" t="s">
        <v>1960</v>
      </c>
      <c r="L1295" s="294" t="s">
        <v>1961</v>
      </c>
    </row>
    <row r="1296" spans="1:13" ht="16.8">
      <c r="A1296" s="278"/>
      <c r="B1296" s="88">
        <v>46298</v>
      </c>
      <c r="C1296" s="201" t="s">
        <v>17</v>
      </c>
      <c r="D1296" s="294" t="s">
        <v>1619</v>
      </c>
      <c r="E1296" s="333" t="s">
        <v>457</v>
      </c>
      <c r="J1296" s="201" t="s">
        <v>30</v>
      </c>
      <c r="K1296" s="983" t="s">
        <v>1962</v>
      </c>
      <c r="L1296" s="294" t="s">
        <v>1621</v>
      </c>
    </row>
    <row r="1297" spans="1:12" ht="16.8">
      <c r="A1297" s="278"/>
      <c r="B1297" s="88">
        <v>46298</v>
      </c>
      <c r="C1297" s="201" t="s">
        <v>17</v>
      </c>
      <c r="D1297" s="335" t="s">
        <v>494</v>
      </c>
      <c r="E1297" s="333" t="s">
        <v>457</v>
      </c>
      <c r="I1297" s="211" t="s">
        <v>464</v>
      </c>
      <c r="J1297" s="201" t="s">
        <v>30</v>
      </c>
      <c r="K1297" s="983" t="s">
        <v>495</v>
      </c>
      <c r="L1297" s="294" t="s">
        <v>496</v>
      </c>
    </row>
    <row r="1298" spans="1:12" ht="16.8">
      <c r="A1298" s="278"/>
      <c r="B1298" s="88">
        <v>46298</v>
      </c>
      <c r="C1298" s="201" t="s">
        <v>17</v>
      </c>
      <c r="D1298" s="335" t="s">
        <v>494</v>
      </c>
      <c r="E1298" s="333" t="s">
        <v>457</v>
      </c>
      <c r="I1298" s="211" t="s">
        <v>464</v>
      </c>
      <c r="J1298" s="201" t="s">
        <v>30</v>
      </c>
      <c r="K1298" s="983" t="s">
        <v>495</v>
      </c>
      <c r="L1298" s="294" t="s">
        <v>496</v>
      </c>
    </row>
    <row r="1299" spans="1:12" ht="16.8">
      <c r="A1299" s="278"/>
      <c r="B1299" s="88">
        <v>46298</v>
      </c>
      <c r="C1299" s="201" t="s">
        <v>17</v>
      </c>
      <c r="D1299" s="294" t="s">
        <v>466</v>
      </c>
      <c r="E1299" s="333" t="s">
        <v>457</v>
      </c>
      <c r="I1299" s="211" t="s">
        <v>141</v>
      </c>
      <c r="J1299" s="201" t="s">
        <v>30</v>
      </c>
      <c r="K1299" s="983" t="s">
        <v>467</v>
      </c>
      <c r="L1299" s="294" t="s">
        <v>468</v>
      </c>
    </row>
    <row r="1300" spans="1:12" ht="16.8">
      <c r="A1300" s="278"/>
      <c r="B1300" s="88">
        <v>46298</v>
      </c>
      <c r="C1300" s="201" t="s">
        <v>17</v>
      </c>
      <c r="D1300" s="294" t="s">
        <v>466</v>
      </c>
      <c r="E1300" s="333" t="s">
        <v>457</v>
      </c>
      <c r="I1300" s="211" t="s">
        <v>141</v>
      </c>
      <c r="J1300" s="201" t="s">
        <v>30</v>
      </c>
      <c r="K1300" s="983" t="s">
        <v>467</v>
      </c>
      <c r="L1300" s="294" t="s">
        <v>468</v>
      </c>
    </row>
    <row r="1301" spans="1:12" ht="16.8">
      <c r="A1301" s="278"/>
      <c r="B1301" s="88">
        <v>46298</v>
      </c>
      <c r="C1301" s="201" t="s">
        <v>17</v>
      </c>
      <c r="D1301" s="294" t="s">
        <v>1963</v>
      </c>
      <c r="E1301" s="333" t="s">
        <v>457</v>
      </c>
      <c r="I1301" s="211" t="s">
        <v>141</v>
      </c>
      <c r="J1301" s="201" t="s">
        <v>30</v>
      </c>
      <c r="K1301" s="983" t="s">
        <v>1964</v>
      </c>
      <c r="L1301" s="294" t="s">
        <v>1965</v>
      </c>
    </row>
    <row r="1302" spans="1:12" ht="16.8">
      <c r="A1302" s="278"/>
      <c r="B1302" s="88">
        <v>46298</v>
      </c>
      <c r="C1302" s="201" t="s">
        <v>17</v>
      </c>
      <c r="D1302" s="294" t="s">
        <v>1963</v>
      </c>
      <c r="E1302" s="333" t="s">
        <v>457</v>
      </c>
      <c r="I1302" s="211" t="s">
        <v>141</v>
      </c>
      <c r="J1302" s="201" t="s">
        <v>30</v>
      </c>
      <c r="K1302" s="983" t="s">
        <v>1964</v>
      </c>
      <c r="L1302" s="294" t="s">
        <v>1965</v>
      </c>
    </row>
    <row r="1303" spans="1:12" ht="16.8">
      <c r="A1303" s="278"/>
      <c r="B1303" s="88">
        <v>46298</v>
      </c>
      <c r="C1303" s="201" t="s">
        <v>17</v>
      </c>
      <c r="D1303" s="294" t="s">
        <v>102</v>
      </c>
      <c r="E1303" s="333" t="s">
        <v>457</v>
      </c>
      <c r="J1303" s="201" t="s">
        <v>30</v>
      </c>
      <c r="K1303" s="983" t="s">
        <v>1966</v>
      </c>
      <c r="L1303" s="294" t="s">
        <v>1893</v>
      </c>
    </row>
    <row r="1304" spans="1:12" ht="16.8">
      <c r="A1304" s="278"/>
      <c r="B1304" s="88">
        <v>46298</v>
      </c>
      <c r="C1304" s="201" t="s">
        <v>17</v>
      </c>
      <c r="D1304" s="294" t="s">
        <v>521</v>
      </c>
      <c r="E1304" s="333" t="s">
        <v>457</v>
      </c>
      <c r="I1304" s="211" t="s">
        <v>141</v>
      </c>
      <c r="J1304" s="201" t="s">
        <v>30</v>
      </c>
      <c r="K1304" s="983" t="s">
        <v>522</v>
      </c>
      <c r="L1304" s="294" t="s">
        <v>523</v>
      </c>
    </row>
    <row r="1305" spans="1:12" ht="16.8">
      <c r="A1305" s="278"/>
      <c r="B1305" s="88">
        <v>46298</v>
      </c>
      <c r="C1305" s="201" t="s">
        <v>17</v>
      </c>
      <c r="D1305" s="294" t="s">
        <v>521</v>
      </c>
      <c r="E1305" s="333" t="s">
        <v>457</v>
      </c>
      <c r="I1305" s="211" t="s">
        <v>141</v>
      </c>
      <c r="J1305" s="201" t="s">
        <v>30</v>
      </c>
      <c r="K1305" s="983" t="s">
        <v>522</v>
      </c>
      <c r="L1305" s="294" t="s">
        <v>523</v>
      </c>
    </row>
    <row r="1306" spans="1:12" ht="16.8">
      <c r="A1306" s="278"/>
      <c r="B1306" s="88">
        <v>46298</v>
      </c>
      <c r="C1306" s="201" t="s">
        <v>17</v>
      </c>
      <c r="D1306" s="294" t="s">
        <v>1967</v>
      </c>
      <c r="E1306" s="333" t="s">
        <v>457</v>
      </c>
      <c r="J1306" s="201" t="s">
        <v>30</v>
      </c>
      <c r="K1306" s="983" t="s">
        <v>1968</v>
      </c>
      <c r="L1306" s="294" t="s">
        <v>1969</v>
      </c>
    </row>
    <row r="1307" spans="1:12" ht="16.8">
      <c r="A1307" s="278"/>
      <c r="B1307" s="88">
        <v>46298</v>
      </c>
      <c r="C1307" s="201" t="s">
        <v>17</v>
      </c>
      <c r="D1307" s="335" t="s">
        <v>1970</v>
      </c>
      <c r="E1307" s="333" t="s">
        <v>457</v>
      </c>
      <c r="J1307" s="201" t="s">
        <v>30</v>
      </c>
      <c r="K1307" s="983" t="s">
        <v>1971</v>
      </c>
      <c r="L1307" s="294" t="s">
        <v>1972</v>
      </c>
    </row>
    <row r="1308" spans="1:12" ht="16.8">
      <c r="A1308" s="278"/>
      <c r="B1308" s="88">
        <v>46298</v>
      </c>
      <c r="C1308" s="201" t="s">
        <v>17</v>
      </c>
      <c r="D1308" s="335" t="s">
        <v>1973</v>
      </c>
      <c r="E1308" s="333" t="s">
        <v>457</v>
      </c>
      <c r="J1308" s="201" t="s">
        <v>30</v>
      </c>
      <c r="K1308" s="983" t="s">
        <v>1974</v>
      </c>
      <c r="L1308" s="294" t="s">
        <v>1975</v>
      </c>
    </row>
    <row r="1309" spans="1:12" ht="16.8">
      <c r="A1309" s="278"/>
      <c r="B1309" s="88">
        <v>46298</v>
      </c>
      <c r="C1309" s="201" t="s">
        <v>17</v>
      </c>
      <c r="D1309" s="335" t="s">
        <v>1973</v>
      </c>
      <c r="E1309" s="333" t="s">
        <v>457</v>
      </c>
      <c r="J1309" s="201" t="s">
        <v>30</v>
      </c>
      <c r="K1309" s="983" t="s">
        <v>1976</v>
      </c>
      <c r="L1309" s="294" t="s">
        <v>1975</v>
      </c>
    </row>
    <row r="1310" spans="1:12" ht="16.8">
      <c r="A1310" s="278"/>
      <c r="B1310" s="88">
        <v>46298</v>
      </c>
      <c r="C1310" s="201" t="s">
        <v>17</v>
      </c>
      <c r="D1310" s="294" t="s">
        <v>1977</v>
      </c>
      <c r="E1310" s="333" t="s">
        <v>457</v>
      </c>
      <c r="J1310" s="201" t="s">
        <v>30</v>
      </c>
      <c r="K1310" s="983" t="s">
        <v>1978</v>
      </c>
      <c r="L1310" s="294" t="s">
        <v>1979</v>
      </c>
    </row>
    <row r="1311" spans="1:12" ht="16.8">
      <c r="A1311" s="278"/>
      <c r="B1311" s="88">
        <v>46298</v>
      </c>
      <c r="C1311" s="201" t="s">
        <v>17</v>
      </c>
      <c r="D1311" s="294" t="s">
        <v>1980</v>
      </c>
      <c r="E1311" s="333" t="s">
        <v>457</v>
      </c>
      <c r="J1311" s="201" t="s">
        <v>30</v>
      </c>
      <c r="K1311" s="983" t="s">
        <v>1981</v>
      </c>
      <c r="L1311" s="294" t="s">
        <v>1982</v>
      </c>
    </row>
    <row r="1312" spans="1:12" ht="16.8">
      <c r="A1312" s="278"/>
      <c r="B1312" s="88">
        <v>46298</v>
      </c>
      <c r="C1312" s="201" t="s">
        <v>17</v>
      </c>
      <c r="D1312" s="294" t="s">
        <v>1983</v>
      </c>
      <c r="E1312" s="333" t="s">
        <v>457</v>
      </c>
      <c r="J1312" s="201" t="s">
        <v>30</v>
      </c>
      <c r="K1312" s="983" t="s">
        <v>1984</v>
      </c>
      <c r="L1312" s="294" t="s">
        <v>1985</v>
      </c>
    </row>
    <row r="1313" spans="1:12" ht="16.8">
      <c r="A1313" s="278"/>
      <c r="B1313" s="88">
        <v>46298</v>
      </c>
      <c r="C1313" s="201" t="s">
        <v>17</v>
      </c>
      <c r="D1313" s="335" t="s">
        <v>1986</v>
      </c>
      <c r="E1313" s="333" t="s">
        <v>457</v>
      </c>
      <c r="J1313" s="201" t="s">
        <v>30</v>
      </c>
      <c r="K1313" s="983" t="s">
        <v>1987</v>
      </c>
      <c r="L1313" s="294" t="s">
        <v>1988</v>
      </c>
    </row>
    <row r="1314" spans="1:12" ht="15.6">
      <c r="A1314" s="278"/>
      <c r="B1314" s="88">
        <v>46298</v>
      </c>
      <c r="C1314" s="201" t="s">
        <v>17</v>
      </c>
      <c r="D1314" s="1020" t="s">
        <v>1989</v>
      </c>
      <c r="E1314" s="333" t="s">
        <v>457</v>
      </c>
      <c r="H1314" s="211" t="s">
        <v>1912</v>
      </c>
      <c r="J1314" s="201" t="s">
        <v>30</v>
      </c>
      <c r="L1314" s="480" t="s">
        <v>1990</v>
      </c>
    </row>
    <row r="1315" spans="1:12" ht="15.6">
      <c r="A1315" s="278"/>
      <c r="B1315" s="88">
        <v>46298</v>
      </c>
      <c r="C1315" s="201" t="s">
        <v>17</v>
      </c>
      <c r="D1315" s="1020" t="s">
        <v>1991</v>
      </c>
      <c r="E1315" s="333" t="s">
        <v>457</v>
      </c>
      <c r="H1315" s="211" t="s">
        <v>1912</v>
      </c>
      <c r="J1315" s="201" t="s">
        <v>30</v>
      </c>
      <c r="L1315" s="480" t="s">
        <v>1992</v>
      </c>
    </row>
    <row r="1316" spans="1:12" ht="15.6">
      <c r="A1316" s="278"/>
      <c r="B1316" s="88">
        <v>46298</v>
      </c>
      <c r="C1316" s="201" t="s">
        <v>17</v>
      </c>
      <c r="D1316" s="1020" t="s">
        <v>1993</v>
      </c>
      <c r="E1316" s="333" t="s">
        <v>457</v>
      </c>
      <c r="H1316" s="211" t="s">
        <v>1912</v>
      </c>
      <c r="J1316" s="201" t="s">
        <v>30</v>
      </c>
      <c r="L1316" s="480" t="s">
        <v>1994</v>
      </c>
    </row>
    <row r="1317" spans="1:12" ht="15.6">
      <c r="A1317" s="278"/>
      <c r="B1317" s="88">
        <v>46298</v>
      </c>
      <c r="C1317" s="201" t="s">
        <v>17</v>
      </c>
      <c r="D1317" s="992" t="s">
        <v>1995</v>
      </c>
      <c r="E1317" s="333" t="s">
        <v>457</v>
      </c>
      <c r="H1317" s="211" t="s">
        <v>1912</v>
      </c>
      <c r="J1317" s="201" t="s">
        <v>30</v>
      </c>
      <c r="L1317" s="266" t="s">
        <v>1996</v>
      </c>
    </row>
    <row r="1318" spans="1:12" ht="15.6">
      <c r="A1318" s="278"/>
      <c r="B1318" s="88">
        <v>46298</v>
      </c>
      <c r="C1318" s="201" t="s">
        <v>17</v>
      </c>
      <c r="D1318" s="992" t="s">
        <v>1997</v>
      </c>
      <c r="E1318" s="333" t="s">
        <v>457</v>
      </c>
      <c r="H1318" s="211" t="s">
        <v>1912</v>
      </c>
      <c r="J1318" s="201" t="s">
        <v>30</v>
      </c>
      <c r="L1318" s="266" t="s">
        <v>1998</v>
      </c>
    </row>
    <row r="1319" spans="1:12" ht="15.6">
      <c r="A1319" s="278"/>
      <c r="B1319" s="88">
        <v>46298</v>
      </c>
      <c r="C1319" s="201" t="s">
        <v>17</v>
      </c>
      <c r="D1319" s="992" t="s">
        <v>1999</v>
      </c>
      <c r="E1319" s="333" t="s">
        <v>457</v>
      </c>
      <c r="H1319" s="211" t="s">
        <v>1912</v>
      </c>
      <c r="J1319" s="201" t="s">
        <v>30</v>
      </c>
      <c r="L1319" s="376"/>
    </row>
    <row r="1320" spans="1:12" ht="15.6">
      <c r="A1320" s="278"/>
      <c r="B1320" s="88">
        <v>46298</v>
      </c>
      <c r="C1320" s="201" t="s">
        <v>17</v>
      </c>
      <c r="D1320" s="992" t="s">
        <v>2000</v>
      </c>
      <c r="E1320" s="333" t="s">
        <v>457</v>
      </c>
      <c r="H1320" s="211" t="s">
        <v>1912</v>
      </c>
      <c r="J1320" s="201" t="s">
        <v>30</v>
      </c>
      <c r="L1320" s="266" t="s">
        <v>2001</v>
      </c>
    </row>
    <row r="1321" spans="1:12" ht="15.6">
      <c r="A1321" s="278"/>
      <c r="B1321" s="88">
        <v>46298</v>
      </c>
      <c r="C1321" s="201" t="s">
        <v>17</v>
      </c>
      <c r="D1321" s="992" t="s">
        <v>2002</v>
      </c>
      <c r="E1321" s="333" t="s">
        <v>457</v>
      </c>
      <c r="H1321" s="211" t="s">
        <v>1912</v>
      </c>
      <c r="J1321" s="201" t="s">
        <v>30</v>
      </c>
      <c r="L1321" s="376"/>
    </row>
    <row r="1322" spans="1:12" ht="15.6">
      <c r="A1322" s="278"/>
      <c r="B1322" s="88">
        <v>46298</v>
      </c>
      <c r="C1322" s="201" t="s">
        <v>17</v>
      </c>
      <c r="D1322" s="992" t="s">
        <v>2003</v>
      </c>
      <c r="E1322" s="333" t="s">
        <v>457</v>
      </c>
      <c r="H1322" s="211" t="s">
        <v>1912</v>
      </c>
      <c r="J1322" s="201" t="s">
        <v>30</v>
      </c>
      <c r="L1322" s="266" t="s">
        <v>2004</v>
      </c>
    </row>
    <row r="1323" spans="1:12" ht="15.6">
      <c r="A1323" s="278"/>
      <c r="B1323" s="88">
        <v>46298</v>
      </c>
      <c r="C1323" s="201" t="s">
        <v>17</v>
      </c>
      <c r="D1323" s="992" t="s">
        <v>2005</v>
      </c>
      <c r="E1323" s="333" t="s">
        <v>457</v>
      </c>
      <c r="H1323" s="211" t="s">
        <v>1912</v>
      </c>
      <c r="J1323" s="201" t="s">
        <v>30</v>
      </c>
      <c r="L1323" s="376"/>
    </row>
    <row r="1324" spans="1:12" ht="15.6">
      <c r="A1324" s="278"/>
      <c r="B1324" s="88">
        <v>46298</v>
      </c>
      <c r="C1324" s="201" t="s">
        <v>17</v>
      </c>
      <c r="D1324" s="992" t="s">
        <v>2006</v>
      </c>
      <c r="E1324" s="333" t="s">
        <v>457</v>
      </c>
      <c r="H1324" s="211" t="s">
        <v>1912</v>
      </c>
      <c r="J1324" s="201" t="s">
        <v>30</v>
      </c>
      <c r="L1324" s="266" t="s">
        <v>2007</v>
      </c>
    </row>
    <row r="1325" spans="1:12" ht="15.6">
      <c r="A1325" s="278"/>
      <c r="B1325" s="88">
        <v>46298</v>
      </c>
      <c r="C1325" s="201" t="s">
        <v>17</v>
      </c>
      <c r="D1325" s="992" t="s">
        <v>2008</v>
      </c>
      <c r="E1325" s="333" t="s">
        <v>457</v>
      </c>
      <c r="H1325" s="211" t="s">
        <v>1912</v>
      </c>
      <c r="J1325" s="201" t="s">
        <v>30</v>
      </c>
      <c r="L1325" s="266" t="s">
        <v>2009</v>
      </c>
    </row>
    <row r="1326" spans="1:12" ht="15.6">
      <c r="A1326" s="278"/>
      <c r="B1326" s="88">
        <v>46298</v>
      </c>
      <c r="C1326" s="201" t="s">
        <v>17</v>
      </c>
      <c r="D1326" s="992" t="s">
        <v>2010</v>
      </c>
      <c r="E1326" s="333" t="s">
        <v>457</v>
      </c>
      <c r="H1326" s="211" t="s">
        <v>1912</v>
      </c>
      <c r="J1326" s="201" t="s">
        <v>30</v>
      </c>
      <c r="L1326" s="376"/>
    </row>
    <row r="1327" spans="1:12" ht="15.6">
      <c r="A1327" s="278"/>
      <c r="B1327" s="88">
        <v>46298</v>
      </c>
      <c r="C1327" s="201" t="s">
        <v>17</v>
      </c>
      <c r="D1327" s="992" t="s">
        <v>2011</v>
      </c>
      <c r="E1327" s="333" t="s">
        <v>457</v>
      </c>
      <c r="H1327" s="211" t="s">
        <v>1912</v>
      </c>
      <c r="J1327" s="201" t="s">
        <v>30</v>
      </c>
      <c r="L1327" s="376"/>
    </row>
    <row r="1328" spans="1:12" ht="15.6">
      <c r="A1328" s="278"/>
      <c r="B1328" s="88">
        <v>46298</v>
      </c>
      <c r="C1328" s="201" t="s">
        <v>17</v>
      </c>
      <c r="D1328" s="992" t="s">
        <v>2012</v>
      </c>
      <c r="E1328" s="333" t="s">
        <v>457</v>
      </c>
      <c r="H1328" s="211" t="s">
        <v>1912</v>
      </c>
      <c r="J1328" s="201" t="s">
        <v>30</v>
      </c>
      <c r="L1328" s="266" t="s">
        <v>2013</v>
      </c>
    </row>
    <row r="1329" spans="1:12" ht="15.6">
      <c r="A1329" s="278"/>
      <c r="B1329" s="88">
        <v>46298</v>
      </c>
      <c r="C1329" s="201" t="s">
        <v>17</v>
      </c>
      <c r="D1329" s="992" t="s">
        <v>2014</v>
      </c>
      <c r="E1329" s="333" t="s">
        <v>457</v>
      </c>
      <c r="H1329" s="211" t="s">
        <v>1912</v>
      </c>
      <c r="J1329" s="201" t="s">
        <v>30</v>
      </c>
      <c r="L1329" s="266" t="s">
        <v>2015</v>
      </c>
    </row>
    <row r="1330" spans="1:12" ht="15.6">
      <c r="A1330" s="278"/>
      <c r="B1330" s="88">
        <v>46298</v>
      </c>
      <c r="C1330" s="201" t="s">
        <v>17</v>
      </c>
      <c r="D1330" s="992" t="s">
        <v>2016</v>
      </c>
      <c r="E1330" s="333" t="s">
        <v>457</v>
      </c>
      <c r="H1330" s="211" t="s">
        <v>1912</v>
      </c>
      <c r="J1330" s="201" t="s">
        <v>30</v>
      </c>
      <c r="L1330" s="266" t="s">
        <v>2017</v>
      </c>
    </row>
    <row r="1331" spans="1:12" ht="15.6">
      <c r="A1331" s="278"/>
      <c r="B1331" s="88">
        <v>46298</v>
      </c>
      <c r="C1331" s="201" t="s">
        <v>17</v>
      </c>
      <c r="D1331" s="992" t="s">
        <v>2018</v>
      </c>
      <c r="E1331" s="333" t="s">
        <v>457</v>
      </c>
      <c r="H1331" s="211" t="s">
        <v>1912</v>
      </c>
      <c r="J1331" s="201" t="s">
        <v>30</v>
      </c>
      <c r="L1331" s="376"/>
    </row>
    <row r="1332" spans="1:12" ht="15.6">
      <c r="A1332" s="278"/>
      <c r="B1332" s="88">
        <v>46298</v>
      </c>
      <c r="C1332" s="201" t="s">
        <v>17</v>
      </c>
      <c r="D1332" s="992" t="s">
        <v>2019</v>
      </c>
      <c r="E1332" s="333" t="s">
        <v>457</v>
      </c>
      <c r="H1332" s="211" t="s">
        <v>1912</v>
      </c>
      <c r="J1332" s="201" t="s">
        <v>30</v>
      </c>
      <c r="L1332" s="266" t="s">
        <v>2020</v>
      </c>
    </row>
    <row r="1333" spans="1:12" ht="15.6">
      <c r="A1333" s="278"/>
      <c r="B1333" s="88">
        <v>46298</v>
      </c>
      <c r="C1333" s="201" t="s">
        <v>17</v>
      </c>
      <c r="D1333" s="992" t="s">
        <v>2021</v>
      </c>
      <c r="E1333" s="333" t="s">
        <v>457</v>
      </c>
      <c r="H1333" s="211" t="s">
        <v>1912</v>
      </c>
      <c r="J1333" s="201" t="s">
        <v>30</v>
      </c>
      <c r="L1333" s="266" t="s">
        <v>2022</v>
      </c>
    </row>
    <row r="1334" spans="1:12" ht="15.6">
      <c r="A1334" s="278"/>
      <c r="B1334" s="88">
        <v>46298</v>
      </c>
      <c r="C1334" s="201" t="s">
        <v>17</v>
      </c>
      <c r="D1334" s="992" t="s">
        <v>2023</v>
      </c>
      <c r="E1334" s="333" t="s">
        <v>457</v>
      </c>
      <c r="H1334" s="211" t="s">
        <v>1912</v>
      </c>
      <c r="J1334" s="201" t="s">
        <v>30</v>
      </c>
      <c r="L1334" s="376"/>
    </row>
    <row r="1335" spans="1:12" ht="15.6">
      <c r="A1335" s="278"/>
      <c r="B1335" s="88">
        <v>46298</v>
      </c>
      <c r="C1335" s="201" t="s">
        <v>17</v>
      </c>
      <c r="D1335" s="992" t="s">
        <v>2024</v>
      </c>
      <c r="E1335" s="333" t="s">
        <v>457</v>
      </c>
      <c r="H1335" s="211" t="s">
        <v>1912</v>
      </c>
      <c r="J1335" s="201" t="s">
        <v>30</v>
      </c>
      <c r="L1335" s="266" t="s">
        <v>2025</v>
      </c>
    </row>
    <row r="1336" spans="1:12" ht="15.6">
      <c r="A1336" s="278"/>
      <c r="B1336" s="88">
        <v>46298</v>
      </c>
      <c r="C1336" s="201" t="s">
        <v>17</v>
      </c>
      <c r="D1336" s="992" t="s">
        <v>2026</v>
      </c>
      <c r="E1336" s="333" t="s">
        <v>457</v>
      </c>
      <c r="H1336" s="211" t="s">
        <v>1912</v>
      </c>
      <c r="J1336" s="201" t="s">
        <v>30</v>
      </c>
      <c r="L1336" s="266" t="s">
        <v>2027</v>
      </c>
    </row>
    <row r="1337" spans="1:12" ht="15.6">
      <c r="A1337" s="278"/>
      <c r="B1337" s="88">
        <v>46298</v>
      </c>
      <c r="C1337" s="201" t="s">
        <v>17</v>
      </c>
      <c r="D1337" s="992" t="s">
        <v>2028</v>
      </c>
      <c r="E1337" s="333" t="s">
        <v>457</v>
      </c>
      <c r="H1337" s="211" t="s">
        <v>1912</v>
      </c>
      <c r="J1337" s="201" t="s">
        <v>30</v>
      </c>
      <c r="L1337" s="266" t="s">
        <v>2029</v>
      </c>
    </row>
    <row r="1338" spans="1:12" ht="15.6">
      <c r="A1338" s="278"/>
      <c r="B1338" s="88">
        <v>46298</v>
      </c>
      <c r="C1338" s="201" t="s">
        <v>17</v>
      </c>
      <c r="D1338" s="992" t="s">
        <v>2030</v>
      </c>
      <c r="E1338" s="333" t="s">
        <v>457</v>
      </c>
      <c r="H1338" s="211" t="s">
        <v>1912</v>
      </c>
      <c r="J1338" s="201" t="s">
        <v>30</v>
      </c>
      <c r="L1338" s="376"/>
    </row>
    <row r="1339" spans="1:12" ht="15.6">
      <c r="A1339" s="278"/>
      <c r="B1339" s="88">
        <v>46298</v>
      </c>
      <c r="C1339" s="201" t="s">
        <v>17</v>
      </c>
      <c r="D1339" s="992" t="s">
        <v>2031</v>
      </c>
      <c r="E1339" s="333" t="s">
        <v>457</v>
      </c>
      <c r="H1339" s="211" t="s">
        <v>1912</v>
      </c>
      <c r="J1339" s="201" t="s">
        <v>30</v>
      </c>
      <c r="L1339" s="266" t="s">
        <v>2032</v>
      </c>
    </row>
    <row r="1340" spans="1:12" ht="15.6">
      <c r="A1340" s="278"/>
      <c r="B1340" s="88">
        <v>46298</v>
      </c>
      <c r="C1340" s="201" t="s">
        <v>17</v>
      </c>
      <c r="D1340" s="992" t="s">
        <v>2033</v>
      </c>
      <c r="E1340" s="333" t="s">
        <v>457</v>
      </c>
      <c r="H1340" s="211" t="s">
        <v>1912</v>
      </c>
      <c r="J1340" s="201" t="s">
        <v>30</v>
      </c>
      <c r="L1340" s="266" t="s">
        <v>2034</v>
      </c>
    </row>
    <row r="1341" spans="1:12" ht="15.6">
      <c r="A1341" s="278"/>
      <c r="B1341" s="88">
        <v>46298</v>
      </c>
      <c r="C1341" s="201" t="s">
        <v>17</v>
      </c>
      <c r="D1341" s="992" t="s">
        <v>2035</v>
      </c>
      <c r="E1341" s="333" t="s">
        <v>457</v>
      </c>
      <c r="H1341" s="211" t="s">
        <v>1912</v>
      </c>
      <c r="J1341" s="201" t="s">
        <v>30</v>
      </c>
      <c r="L1341" s="266" t="s">
        <v>2036</v>
      </c>
    </row>
    <row r="1342" spans="1:12" ht="15.6">
      <c r="A1342" s="278"/>
      <c r="B1342" s="88">
        <v>46298</v>
      </c>
      <c r="C1342" s="201" t="s">
        <v>17</v>
      </c>
      <c r="D1342" s="992" t="s">
        <v>2037</v>
      </c>
      <c r="E1342" s="333" t="s">
        <v>457</v>
      </c>
      <c r="H1342" s="211" t="s">
        <v>1912</v>
      </c>
      <c r="J1342" s="201" t="s">
        <v>30</v>
      </c>
      <c r="L1342" s="266" t="s">
        <v>2038</v>
      </c>
    </row>
    <row r="1343" spans="1:12" ht="16.8">
      <c r="A1343" s="278"/>
      <c r="B1343" s="88">
        <v>46298</v>
      </c>
      <c r="C1343" s="201" t="s">
        <v>17</v>
      </c>
      <c r="D1343" s="334" t="s">
        <v>2039</v>
      </c>
      <c r="E1343" s="333" t="s">
        <v>457</v>
      </c>
      <c r="J1343" s="201" t="s">
        <v>30</v>
      </c>
      <c r="K1343" s="983" t="s">
        <v>2040</v>
      </c>
      <c r="L1343" s="294" t="s">
        <v>2041</v>
      </c>
    </row>
    <row r="1344" spans="1:12" ht="16.8">
      <c r="A1344" s="278"/>
      <c r="B1344" s="88">
        <v>46298</v>
      </c>
      <c r="C1344" s="201" t="s">
        <v>17</v>
      </c>
      <c r="D1344" s="294" t="s">
        <v>2042</v>
      </c>
      <c r="E1344" s="333" t="s">
        <v>457</v>
      </c>
      <c r="J1344" s="201" t="s">
        <v>30</v>
      </c>
      <c r="K1344" s="983" t="s">
        <v>2043</v>
      </c>
      <c r="L1344" s="294" t="s">
        <v>2044</v>
      </c>
    </row>
    <row r="1345" spans="1:12" ht="16.8">
      <c r="A1345" s="278"/>
      <c r="B1345" s="88">
        <v>46298</v>
      </c>
      <c r="C1345" s="201" t="s">
        <v>17</v>
      </c>
      <c r="D1345" s="294" t="s">
        <v>2045</v>
      </c>
      <c r="E1345" s="333" t="s">
        <v>457</v>
      </c>
      <c r="J1345" s="201" t="s">
        <v>30</v>
      </c>
      <c r="K1345" s="983" t="s">
        <v>2046</v>
      </c>
      <c r="L1345" s="294" t="s">
        <v>2047</v>
      </c>
    </row>
    <row r="1346" spans="1:12" ht="16.8">
      <c r="A1346" s="278"/>
      <c r="B1346" s="88">
        <v>46298</v>
      </c>
      <c r="C1346" s="201" t="s">
        <v>17</v>
      </c>
      <c r="D1346" s="277" t="s">
        <v>1150</v>
      </c>
      <c r="E1346" s="333" t="s">
        <v>457</v>
      </c>
      <c r="J1346" s="201" t="s">
        <v>30</v>
      </c>
      <c r="K1346" s="977" t="s">
        <v>1337</v>
      </c>
      <c r="L1346" s="349" t="s">
        <v>1152</v>
      </c>
    </row>
    <row r="1347" spans="1:12" ht="15.6">
      <c r="A1347" s="278"/>
      <c r="B1347" s="57">
        <v>46298</v>
      </c>
      <c r="C1347" s="57" t="s">
        <v>17</v>
      </c>
      <c r="D1347" s="300" t="s">
        <v>2048</v>
      </c>
      <c r="E1347" s="69" t="s">
        <v>1295</v>
      </c>
      <c r="F1347" s="263"/>
      <c r="G1347" s="263" t="s">
        <v>136</v>
      </c>
      <c r="H1347" s="264"/>
      <c r="I1347" s="319"/>
      <c r="J1347" s="264" t="s">
        <v>41</v>
      </c>
      <c r="K1347" s="986" t="s">
        <v>2049</v>
      </c>
      <c r="L1347" s="264"/>
    </row>
    <row r="1348" spans="1:12" ht="15.6">
      <c r="A1348" s="278"/>
      <c r="B1348" s="57">
        <v>46298</v>
      </c>
      <c r="C1348" s="57" t="s">
        <v>17</v>
      </c>
      <c r="D1348" s="300" t="s">
        <v>2050</v>
      </c>
      <c r="E1348" s="116" t="s">
        <v>1295</v>
      </c>
      <c r="F1348" s="263"/>
      <c r="G1348" s="263" t="s">
        <v>136</v>
      </c>
      <c r="H1348" s="264"/>
      <c r="I1348" s="319"/>
      <c r="J1348" s="264" t="s">
        <v>41</v>
      </c>
      <c r="K1348" s="986" t="s">
        <v>2051</v>
      </c>
      <c r="L1348" s="264"/>
    </row>
    <row r="1349" spans="1:12" ht="15.6">
      <c r="A1349" s="278"/>
      <c r="B1349" s="57">
        <v>46298</v>
      </c>
      <c r="C1349" s="57" t="s">
        <v>17</v>
      </c>
      <c r="D1349" s="300" t="s">
        <v>2052</v>
      </c>
      <c r="E1349" s="69" t="s">
        <v>1295</v>
      </c>
      <c r="F1349" s="263"/>
      <c r="G1349" s="263" t="s">
        <v>136</v>
      </c>
      <c r="H1349" s="264"/>
      <c r="I1349" s="319"/>
      <c r="J1349" s="264" t="s">
        <v>41</v>
      </c>
      <c r="K1349" s="986" t="s">
        <v>2053</v>
      </c>
      <c r="L1349" s="264"/>
    </row>
    <row r="1350" spans="1:12" ht="15.6">
      <c r="A1350" s="278"/>
      <c r="B1350" s="57">
        <v>46298</v>
      </c>
      <c r="C1350" s="57" t="s">
        <v>17</v>
      </c>
      <c r="D1350" s="300" t="s">
        <v>2054</v>
      </c>
      <c r="E1350" s="69" t="s">
        <v>1295</v>
      </c>
      <c r="F1350" s="263"/>
      <c r="G1350" s="263" t="s">
        <v>136</v>
      </c>
      <c r="H1350" s="264"/>
      <c r="I1350" s="319" t="s">
        <v>141</v>
      </c>
      <c r="J1350" s="264" t="s">
        <v>30</v>
      </c>
      <c r="K1350" s="986" t="s">
        <v>2055</v>
      </c>
      <c r="L1350" s="264"/>
    </row>
    <row r="1351" spans="1:12" ht="15.6">
      <c r="A1351" s="278"/>
      <c r="B1351" s="57">
        <v>46298</v>
      </c>
      <c r="C1351" s="57" t="s">
        <v>17</v>
      </c>
      <c r="D1351" s="300" t="s">
        <v>2054</v>
      </c>
      <c r="E1351" s="69" t="s">
        <v>1295</v>
      </c>
      <c r="F1351" s="263"/>
      <c r="G1351" s="263" t="s">
        <v>136</v>
      </c>
      <c r="H1351" s="264"/>
      <c r="I1351" s="319" t="s">
        <v>141</v>
      </c>
      <c r="J1351" s="264" t="s">
        <v>30</v>
      </c>
      <c r="K1351" s="986" t="s">
        <v>2055</v>
      </c>
      <c r="L1351" s="264"/>
    </row>
    <row r="1352" spans="1:12" ht="15.6">
      <c r="A1352" s="278"/>
      <c r="B1352" s="57">
        <v>46298</v>
      </c>
      <c r="C1352" s="57" t="s">
        <v>17</v>
      </c>
      <c r="D1352" s="300" t="s">
        <v>2056</v>
      </c>
      <c r="E1352" s="69" t="s">
        <v>1295</v>
      </c>
      <c r="F1352" s="263"/>
      <c r="G1352" s="263" t="s">
        <v>136</v>
      </c>
      <c r="H1352" s="264"/>
      <c r="I1352" s="319" t="s">
        <v>141</v>
      </c>
      <c r="J1352" s="264" t="s">
        <v>30</v>
      </c>
      <c r="K1352" s="986" t="s">
        <v>2057</v>
      </c>
      <c r="L1352" s="264"/>
    </row>
    <row r="1353" spans="1:12" ht="15.6">
      <c r="A1353" s="278"/>
      <c r="B1353" s="57">
        <v>46298</v>
      </c>
      <c r="C1353" s="57" t="s">
        <v>17</v>
      </c>
      <c r="D1353" s="300" t="s">
        <v>2056</v>
      </c>
      <c r="E1353" s="69" t="s">
        <v>1295</v>
      </c>
      <c r="F1353" s="263"/>
      <c r="G1353" s="263" t="s">
        <v>136</v>
      </c>
      <c r="H1353" s="264"/>
      <c r="I1353" s="319" t="s">
        <v>141</v>
      </c>
      <c r="J1353" s="264" t="s">
        <v>30</v>
      </c>
      <c r="K1353" s="986" t="s">
        <v>2057</v>
      </c>
      <c r="L1353" s="264"/>
    </row>
    <row r="1354" spans="1:12" ht="15.6">
      <c r="A1354" s="278"/>
      <c r="B1354" s="57">
        <v>46298</v>
      </c>
      <c r="C1354" s="57" t="s">
        <v>17</v>
      </c>
      <c r="D1354" s="300" t="s">
        <v>1301</v>
      </c>
      <c r="E1354" s="69" t="s">
        <v>1295</v>
      </c>
      <c r="F1354" s="263"/>
      <c r="G1354" s="263" t="s">
        <v>136</v>
      </c>
      <c r="H1354" s="264"/>
      <c r="I1354" s="319" t="s">
        <v>141</v>
      </c>
      <c r="J1354" s="264" t="s">
        <v>30</v>
      </c>
      <c r="K1354" s="986" t="s">
        <v>1302</v>
      </c>
      <c r="L1354" s="264"/>
    </row>
    <row r="1355" spans="1:12" ht="15.6">
      <c r="A1355" s="278"/>
      <c r="B1355" s="57">
        <v>46298</v>
      </c>
      <c r="C1355" s="57" t="s">
        <v>17</v>
      </c>
      <c r="D1355" s="300" t="s">
        <v>1301</v>
      </c>
      <c r="E1355" s="69" t="s">
        <v>1295</v>
      </c>
      <c r="F1355" s="263"/>
      <c r="G1355" s="263" t="s">
        <v>136</v>
      </c>
      <c r="H1355" s="264"/>
      <c r="I1355" s="319" t="s">
        <v>141</v>
      </c>
      <c r="J1355" s="264" t="s">
        <v>30</v>
      </c>
      <c r="K1355" s="986" t="s">
        <v>1302</v>
      </c>
      <c r="L1355" s="264"/>
    </row>
    <row r="1356" spans="1:12" ht="15.6">
      <c r="A1356" s="278"/>
      <c r="B1356" s="57">
        <v>46298</v>
      </c>
      <c r="C1356" s="57" t="s">
        <v>17</v>
      </c>
      <c r="D1356" s="300" t="s">
        <v>1313</v>
      </c>
      <c r="E1356" s="69" t="s">
        <v>1295</v>
      </c>
      <c r="F1356" s="263"/>
      <c r="G1356" s="263" t="s">
        <v>136</v>
      </c>
      <c r="H1356" s="264"/>
      <c r="I1356" s="319" t="s">
        <v>141</v>
      </c>
      <c r="J1356" s="264" t="s">
        <v>30</v>
      </c>
      <c r="K1356" s="986" t="s">
        <v>1314</v>
      </c>
      <c r="L1356" s="264"/>
    </row>
    <row r="1357" spans="1:12" ht="15.6">
      <c r="A1357" s="278"/>
      <c r="B1357" s="57">
        <v>46298</v>
      </c>
      <c r="C1357" s="57" t="s">
        <v>17</v>
      </c>
      <c r="D1357" s="300" t="s">
        <v>1313</v>
      </c>
      <c r="E1357" s="69" t="s">
        <v>1295</v>
      </c>
      <c r="F1357" s="263"/>
      <c r="G1357" s="263" t="s">
        <v>136</v>
      </c>
      <c r="H1357" s="264"/>
      <c r="I1357" s="319" t="s">
        <v>141</v>
      </c>
      <c r="J1357" s="264" t="s">
        <v>30</v>
      </c>
      <c r="K1357" s="986" t="s">
        <v>1314</v>
      </c>
      <c r="L1357" s="264"/>
    </row>
    <row r="1358" spans="1:12" ht="15.6">
      <c r="A1358" s="278"/>
      <c r="B1358" s="57">
        <v>46298</v>
      </c>
      <c r="C1358" s="57" t="s">
        <v>17</v>
      </c>
      <c r="D1358" s="262" t="s">
        <v>1315</v>
      </c>
      <c r="E1358" s="69" t="s">
        <v>1295</v>
      </c>
      <c r="F1358" s="263"/>
      <c r="G1358" s="263" t="s">
        <v>136</v>
      </c>
      <c r="H1358" s="264"/>
      <c r="I1358" s="319" t="s">
        <v>141</v>
      </c>
      <c r="J1358" s="264" t="s">
        <v>30</v>
      </c>
      <c r="K1358" s="1009" t="s">
        <v>1316</v>
      </c>
      <c r="L1358" s="264"/>
    </row>
    <row r="1359" spans="1:12" ht="15.6">
      <c r="A1359" s="278"/>
      <c r="B1359" s="57">
        <v>46298</v>
      </c>
      <c r="C1359" s="57" t="s">
        <v>17</v>
      </c>
      <c r="D1359" s="262" t="s">
        <v>1315</v>
      </c>
      <c r="E1359" s="69" t="s">
        <v>1295</v>
      </c>
      <c r="F1359" s="263"/>
      <c r="G1359" s="263" t="s">
        <v>136</v>
      </c>
      <c r="H1359" s="264"/>
      <c r="I1359" s="319" t="s">
        <v>141</v>
      </c>
      <c r="J1359" s="264" t="s">
        <v>30</v>
      </c>
      <c r="K1359" s="1009" t="s">
        <v>1316</v>
      </c>
      <c r="L1359" s="264"/>
    </row>
    <row r="1360" spans="1:12" ht="15.6">
      <c r="A1360" s="278"/>
      <c r="B1360" s="57">
        <v>46298</v>
      </c>
      <c r="C1360" s="57" t="s">
        <v>17</v>
      </c>
      <c r="D1360" s="262" t="s">
        <v>1317</v>
      </c>
      <c r="E1360" s="69" t="s">
        <v>1295</v>
      </c>
      <c r="F1360" s="263"/>
      <c r="G1360" s="263" t="s">
        <v>136</v>
      </c>
      <c r="H1360" s="264"/>
      <c r="I1360" s="319" t="s">
        <v>141</v>
      </c>
      <c r="J1360" s="264" t="s">
        <v>30</v>
      </c>
      <c r="K1360" s="1021" t="s">
        <v>1318</v>
      </c>
      <c r="L1360" s="264"/>
    </row>
    <row r="1361" spans="1:17" ht="15.6">
      <c r="A1361" s="278"/>
      <c r="B1361" s="57">
        <v>46298</v>
      </c>
      <c r="C1361" s="57" t="s">
        <v>17</v>
      </c>
      <c r="D1361" s="262" t="s">
        <v>1317</v>
      </c>
      <c r="E1361" s="69" t="s">
        <v>1295</v>
      </c>
      <c r="F1361" s="263"/>
      <c r="G1361" s="263" t="s">
        <v>136</v>
      </c>
      <c r="H1361" s="264"/>
      <c r="I1361" s="319" t="s">
        <v>141</v>
      </c>
      <c r="J1361" s="264" t="s">
        <v>30</v>
      </c>
      <c r="K1361" s="1021" t="s">
        <v>1318</v>
      </c>
      <c r="L1361" s="264"/>
    </row>
    <row r="1362" spans="1:17" s="200" customFormat="1" ht="16.5" customHeight="1">
      <c r="A1362" s="278"/>
      <c r="B1362" s="57">
        <v>46298</v>
      </c>
      <c r="C1362" s="57" t="s">
        <v>17</v>
      </c>
      <c r="D1362" s="262" t="s">
        <v>1319</v>
      </c>
      <c r="E1362" s="69" t="s">
        <v>1295</v>
      </c>
      <c r="F1362" s="263"/>
      <c r="G1362" s="263" t="s">
        <v>136</v>
      </c>
      <c r="H1362" s="264"/>
      <c r="I1362" s="319" t="s">
        <v>141</v>
      </c>
      <c r="J1362" s="264" t="s">
        <v>30</v>
      </c>
      <c r="K1362" s="1021" t="s">
        <v>1320</v>
      </c>
      <c r="L1362" s="264"/>
      <c r="M1362" s="211"/>
      <c r="N1362" s="203"/>
      <c r="Q1362" s="235"/>
    </row>
    <row r="1363" spans="1:17" s="200" customFormat="1" ht="16.5" customHeight="1">
      <c r="A1363" s="278"/>
      <c r="B1363" s="57">
        <v>46298</v>
      </c>
      <c r="C1363" s="57" t="s">
        <v>17</v>
      </c>
      <c r="D1363" s="262" t="s">
        <v>1319</v>
      </c>
      <c r="E1363" s="69" t="s">
        <v>1295</v>
      </c>
      <c r="F1363" s="263"/>
      <c r="G1363" s="263" t="s">
        <v>136</v>
      </c>
      <c r="H1363" s="264"/>
      <c r="I1363" s="319" t="s">
        <v>141</v>
      </c>
      <c r="J1363" s="264" t="s">
        <v>30</v>
      </c>
      <c r="K1363" s="1021" t="s">
        <v>1320</v>
      </c>
      <c r="L1363" s="264"/>
      <c r="M1363" s="211"/>
      <c r="N1363" s="203"/>
      <c r="Q1363" s="235"/>
    </row>
    <row r="1364" spans="1:17" s="200" customFormat="1" ht="16.5" customHeight="1">
      <c r="A1364" s="278"/>
      <c r="B1364" s="57">
        <v>46298</v>
      </c>
      <c r="C1364" s="57" t="s">
        <v>17</v>
      </c>
      <c r="D1364" s="262" t="s">
        <v>1321</v>
      </c>
      <c r="E1364" s="69" t="s">
        <v>1295</v>
      </c>
      <c r="F1364" s="263"/>
      <c r="G1364" s="263" t="s">
        <v>136</v>
      </c>
      <c r="H1364" s="264"/>
      <c r="I1364" s="319" t="s">
        <v>141</v>
      </c>
      <c r="J1364" s="264" t="s">
        <v>30</v>
      </c>
      <c r="K1364" s="1021" t="s">
        <v>1322</v>
      </c>
      <c r="L1364" s="264"/>
      <c r="M1364" s="211"/>
      <c r="N1364" s="203"/>
      <c r="Q1364" s="235"/>
    </row>
    <row r="1365" spans="1:17" s="200" customFormat="1" ht="16.5" customHeight="1">
      <c r="A1365" s="278"/>
      <c r="B1365" s="57">
        <v>46298</v>
      </c>
      <c r="C1365" s="57" t="s">
        <v>17</v>
      </c>
      <c r="D1365" s="262" t="s">
        <v>1321</v>
      </c>
      <c r="E1365" s="69" t="s">
        <v>1295</v>
      </c>
      <c r="F1365" s="263"/>
      <c r="G1365" s="263" t="s">
        <v>136</v>
      </c>
      <c r="H1365" s="264"/>
      <c r="I1365" s="319" t="s">
        <v>141</v>
      </c>
      <c r="J1365" s="264" t="s">
        <v>30</v>
      </c>
      <c r="K1365" s="1021" t="s">
        <v>1322</v>
      </c>
      <c r="L1365" s="264"/>
      <c r="M1365" s="211"/>
      <c r="N1365" s="203"/>
      <c r="Q1365" s="235"/>
    </row>
    <row r="1366" spans="1:17" s="200" customFormat="1" ht="16.5" customHeight="1">
      <c r="A1366" s="278"/>
      <c r="B1366" s="57">
        <v>46298</v>
      </c>
      <c r="C1366" s="57" t="s">
        <v>17</v>
      </c>
      <c r="D1366" s="262" t="s">
        <v>1323</v>
      </c>
      <c r="E1366" s="69" t="s">
        <v>1295</v>
      </c>
      <c r="F1366" s="263"/>
      <c r="G1366" s="263" t="s">
        <v>136</v>
      </c>
      <c r="H1366" s="264"/>
      <c r="I1366" s="319" t="s">
        <v>586</v>
      </c>
      <c r="J1366" s="264" t="s">
        <v>30</v>
      </c>
      <c r="K1366" s="1021" t="s">
        <v>1324</v>
      </c>
      <c r="L1366" s="264"/>
      <c r="M1366" s="211"/>
      <c r="N1366" s="203"/>
      <c r="Q1366" s="235"/>
    </row>
    <row r="1367" spans="1:17" s="200" customFormat="1" ht="16.5" customHeight="1">
      <c r="A1367" s="278"/>
      <c r="B1367" s="57">
        <v>46298</v>
      </c>
      <c r="C1367" s="57" t="s">
        <v>17</v>
      </c>
      <c r="D1367" s="262" t="s">
        <v>1323</v>
      </c>
      <c r="E1367" s="69" t="s">
        <v>1295</v>
      </c>
      <c r="F1367" s="263"/>
      <c r="G1367" s="263" t="s">
        <v>136</v>
      </c>
      <c r="H1367" s="264"/>
      <c r="I1367" s="319" t="s">
        <v>586</v>
      </c>
      <c r="J1367" s="264" t="s">
        <v>30</v>
      </c>
      <c r="K1367" s="1021" t="s">
        <v>1324</v>
      </c>
      <c r="L1367" s="264"/>
      <c r="M1367" s="211"/>
      <c r="N1367" s="203"/>
      <c r="Q1367" s="235"/>
    </row>
    <row r="1368" spans="1:17" s="200" customFormat="1" ht="16.5" customHeight="1">
      <c r="A1368" s="278"/>
      <c r="B1368" s="57">
        <v>46298</v>
      </c>
      <c r="C1368" s="57" t="s">
        <v>17</v>
      </c>
      <c r="D1368" s="262" t="s">
        <v>1327</v>
      </c>
      <c r="E1368" s="69" t="s">
        <v>1295</v>
      </c>
      <c r="F1368" s="263"/>
      <c r="G1368" s="263" t="s">
        <v>136</v>
      </c>
      <c r="H1368" s="264"/>
      <c r="I1368" s="319"/>
      <c r="J1368" s="264" t="s">
        <v>30</v>
      </c>
      <c r="K1368" s="1021" t="s">
        <v>1328</v>
      </c>
      <c r="L1368" s="264"/>
      <c r="M1368" s="211"/>
      <c r="N1368" s="203"/>
      <c r="Q1368" s="235"/>
    </row>
    <row r="1369" spans="1:17" s="200" customFormat="1" ht="16.5" customHeight="1">
      <c r="A1369" s="278"/>
      <c r="B1369" s="57">
        <v>46298</v>
      </c>
      <c r="C1369" s="57" t="s">
        <v>17</v>
      </c>
      <c r="D1369" s="262" t="s">
        <v>1329</v>
      </c>
      <c r="E1369" s="69" t="s">
        <v>1295</v>
      </c>
      <c r="F1369" s="263"/>
      <c r="G1369" s="263" t="s">
        <v>136</v>
      </c>
      <c r="H1369" s="264"/>
      <c r="I1369" s="319" t="s">
        <v>141</v>
      </c>
      <c r="J1369" s="264" t="s">
        <v>30</v>
      </c>
      <c r="K1369" s="1021" t="s">
        <v>1330</v>
      </c>
      <c r="L1369" s="264"/>
      <c r="M1369" s="211"/>
      <c r="N1369" s="203"/>
      <c r="Q1369" s="235"/>
    </row>
    <row r="1370" spans="1:17" s="200" customFormat="1" ht="16.5" customHeight="1">
      <c r="A1370" s="278"/>
      <c r="B1370" s="57">
        <v>46298</v>
      </c>
      <c r="C1370" s="57" t="s">
        <v>17</v>
      </c>
      <c r="D1370" s="262" t="s">
        <v>1329</v>
      </c>
      <c r="E1370" s="69" t="s">
        <v>1295</v>
      </c>
      <c r="F1370" s="263"/>
      <c r="G1370" s="263" t="s">
        <v>136</v>
      </c>
      <c r="H1370" s="264"/>
      <c r="I1370" s="319" t="s">
        <v>141</v>
      </c>
      <c r="J1370" s="264" t="s">
        <v>30</v>
      </c>
      <c r="K1370" s="1021" t="s">
        <v>1330</v>
      </c>
      <c r="L1370" s="264"/>
      <c r="M1370" s="211"/>
      <c r="N1370" s="203"/>
      <c r="Q1370" s="235"/>
    </row>
    <row r="1371" spans="1:17" s="200" customFormat="1" ht="16.5" customHeight="1">
      <c r="A1371" s="278"/>
      <c r="B1371" s="57">
        <v>46298</v>
      </c>
      <c r="C1371" s="57" t="s">
        <v>17</v>
      </c>
      <c r="D1371" s="262" t="s">
        <v>1343</v>
      </c>
      <c r="E1371" s="69" t="s">
        <v>1295</v>
      </c>
      <c r="F1371" s="263"/>
      <c r="G1371" s="263" t="s">
        <v>136</v>
      </c>
      <c r="H1371" s="264"/>
      <c r="I1371" s="319"/>
      <c r="J1371" s="264" t="s">
        <v>30</v>
      </c>
      <c r="K1371" s="1021" t="s">
        <v>1344</v>
      </c>
      <c r="L1371" s="264"/>
      <c r="M1371" s="211"/>
      <c r="N1371" s="203"/>
      <c r="Q1371" s="235"/>
    </row>
    <row r="1372" spans="1:17" s="200" customFormat="1" ht="16.5" customHeight="1">
      <c r="A1372" s="278"/>
      <c r="B1372" s="57">
        <v>46298</v>
      </c>
      <c r="C1372" s="57" t="s">
        <v>17</v>
      </c>
      <c r="D1372" s="262" t="s">
        <v>2058</v>
      </c>
      <c r="E1372" s="69" t="s">
        <v>1295</v>
      </c>
      <c r="F1372" s="263"/>
      <c r="G1372" s="263" t="s">
        <v>136</v>
      </c>
      <c r="H1372" s="264"/>
      <c r="I1372" s="319"/>
      <c r="J1372" s="264" t="s">
        <v>37</v>
      </c>
      <c r="K1372" s="1021" t="s">
        <v>2059</v>
      </c>
      <c r="L1372" s="264"/>
      <c r="M1372" s="211"/>
      <c r="N1372" s="203"/>
      <c r="Q1372" s="235"/>
    </row>
    <row r="1373" spans="1:17" s="200" customFormat="1" ht="16.5" customHeight="1">
      <c r="A1373" s="278"/>
      <c r="B1373" s="57">
        <v>46298</v>
      </c>
      <c r="C1373" s="57" t="s">
        <v>17</v>
      </c>
      <c r="D1373" s="262" t="s">
        <v>1311</v>
      </c>
      <c r="E1373" s="69" t="s">
        <v>1295</v>
      </c>
      <c r="F1373" s="263"/>
      <c r="G1373" s="263" t="s">
        <v>136</v>
      </c>
      <c r="H1373" s="264"/>
      <c r="I1373" s="319"/>
      <c r="J1373" s="264" t="s">
        <v>41</v>
      </c>
      <c r="K1373" s="1021" t="s">
        <v>1312</v>
      </c>
      <c r="L1373" s="264"/>
      <c r="M1373" s="211"/>
      <c r="N1373" s="203"/>
      <c r="Q1373" s="235"/>
    </row>
    <row r="1374" spans="1:17" s="200" customFormat="1" ht="16.5" customHeight="1">
      <c r="A1374" s="278"/>
      <c r="B1374" s="57">
        <v>46298</v>
      </c>
      <c r="C1374" s="57" t="s">
        <v>17</v>
      </c>
      <c r="D1374" s="262" t="s">
        <v>1150</v>
      </c>
      <c r="E1374" s="69" t="s">
        <v>1295</v>
      </c>
      <c r="F1374" s="263"/>
      <c r="G1374" s="263" t="s">
        <v>136</v>
      </c>
      <c r="H1374" s="264"/>
      <c r="I1374" s="319"/>
      <c r="J1374" s="264" t="s">
        <v>26</v>
      </c>
      <c r="K1374" s="1021" t="s">
        <v>1337</v>
      </c>
      <c r="L1374" s="264"/>
      <c r="M1374" s="211"/>
      <c r="N1374" s="203"/>
      <c r="Q1374" s="235"/>
    </row>
    <row r="1375" spans="1:17" s="200" customFormat="1" ht="16.5" customHeight="1">
      <c r="A1375" s="278"/>
      <c r="B1375" s="57">
        <v>46298</v>
      </c>
      <c r="C1375" s="57" t="s">
        <v>17</v>
      </c>
      <c r="D1375" s="262" t="s">
        <v>1157</v>
      </c>
      <c r="E1375" s="69" t="s">
        <v>1295</v>
      </c>
      <c r="F1375" s="263"/>
      <c r="G1375" s="263" t="s">
        <v>136</v>
      </c>
      <c r="H1375" s="264"/>
      <c r="I1375" s="319"/>
      <c r="J1375" s="264" t="s">
        <v>26</v>
      </c>
      <c r="K1375" s="1021" t="s">
        <v>1338</v>
      </c>
      <c r="L1375" s="264"/>
      <c r="M1375" s="211"/>
      <c r="N1375" s="203"/>
      <c r="Q1375" s="235"/>
    </row>
    <row r="1376" spans="1:17" s="200" customFormat="1" ht="16.5" customHeight="1">
      <c r="A1376" s="278"/>
      <c r="B1376" s="57">
        <v>46298</v>
      </c>
      <c r="C1376" s="57" t="s">
        <v>17</v>
      </c>
      <c r="D1376" s="264" t="s">
        <v>2060</v>
      </c>
      <c r="E1376" s="69" t="s">
        <v>1295</v>
      </c>
      <c r="F1376" s="263"/>
      <c r="G1376" s="263" t="s">
        <v>136</v>
      </c>
      <c r="H1376" s="264"/>
      <c r="I1376" s="319"/>
      <c r="J1376" s="264" t="s">
        <v>37</v>
      </c>
      <c r="K1376" s="1022" t="s">
        <v>2061</v>
      </c>
      <c r="L1376" s="264"/>
      <c r="M1376" s="211"/>
      <c r="N1376" s="203"/>
      <c r="Q1376" s="235"/>
    </row>
    <row r="1377" spans="1:13" s="200" customFormat="1" ht="15.6">
      <c r="A1377" s="328"/>
      <c r="B1377" s="57">
        <v>46298</v>
      </c>
      <c r="C1377" s="57" t="s">
        <v>17</v>
      </c>
      <c r="D1377" s="264" t="s">
        <v>2062</v>
      </c>
      <c r="E1377" s="69" t="s">
        <v>1295</v>
      </c>
      <c r="F1377" s="263"/>
      <c r="G1377" s="263" t="s">
        <v>136</v>
      </c>
      <c r="H1377" s="264"/>
      <c r="I1377" s="319"/>
      <c r="J1377" s="264" t="s">
        <v>26</v>
      </c>
      <c r="K1377" s="1022" t="s">
        <v>2063</v>
      </c>
      <c r="L1377" s="264"/>
      <c r="M1377" s="201"/>
    </row>
    <row r="1378" spans="1:13" s="200" customFormat="1" ht="15.6">
      <c r="A1378" s="328"/>
      <c r="B1378" s="57">
        <v>46298</v>
      </c>
      <c r="C1378" s="57" t="s">
        <v>17</v>
      </c>
      <c r="D1378" s="264" t="s">
        <v>2064</v>
      </c>
      <c r="E1378" s="69" t="s">
        <v>1295</v>
      </c>
      <c r="F1378" s="263"/>
      <c r="G1378" s="263" t="s">
        <v>136</v>
      </c>
      <c r="H1378" s="264"/>
      <c r="I1378" s="319"/>
      <c r="J1378" s="264" t="s">
        <v>26</v>
      </c>
      <c r="K1378" s="1022" t="s">
        <v>2065</v>
      </c>
      <c r="L1378" s="264"/>
      <c r="M1378" s="201"/>
    </row>
    <row r="1379" spans="1:13" s="200" customFormat="1" ht="15.6">
      <c r="A1379" s="328"/>
      <c r="B1379" s="57">
        <v>46298</v>
      </c>
      <c r="C1379" s="57" t="s">
        <v>17</v>
      </c>
      <c r="D1379" s="262" t="s">
        <v>1808</v>
      </c>
      <c r="E1379" s="344" t="s">
        <v>575</v>
      </c>
      <c r="F1379" s="263"/>
      <c r="G1379" s="263"/>
      <c r="H1379" s="202" t="s">
        <v>194</v>
      </c>
      <c r="I1379" s="276"/>
      <c r="J1379" s="264" t="s">
        <v>37</v>
      </c>
      <c r="K1379" s="475">
        <v>20260711732146</v>
      </c>
      <c r="L1379" s="311"/>
      <c r="M1379" s="201"/>
    </row>
    <row r="1380" spans="1:13" s="200" customFormat="1" ht="15.6">
      <c r="A1380" s="328"/>
      <c r="B1380" s="57">
        <v>46298</v>
      </c>
      <c r="C1380" s="57" t="s">
        <v>17</v>
      </c>
      <c r="D1380" s="262" t="s">
        <v>2066</v>
      </c>
      <c r="E1380" s="344" t="s">
        <v>575</v>
      </c>
      <c r="F1380" s="263"/>
      <c r="G1380" s="263"/>
      <c r="H1380" s="202" t="s">
        <v>194</v>
      </c>
      <c r="I1380" s="276"/>
      <c r="J1380" s="264" t="s">
        <v>37</v>
      </c>
      <c r="K1380" s="475">
        <v>20260912054322</v>
      </c>
      <c r="L1380" s="311"/>
      <c r="M1380" s="201"/>
    </row>
    <row r="1381" spans="1:13" s="200" customFormat="1" ht="15.6">
      <c r="A1381" s="328"/>
      <c r="B1381" s="57">
        <v>46298</v>
      </c>
      <c r="C1381" s="57" t="s">
        <v>17</v>
      </c>
      <c r="D1381" s="262" t="s">
        <v>2066</v>
      </c>
      <c r="E1381" s="344" t="s">
        <v>575</v>
      </c>
      <c r="F1381" s="263"/>
      <c r="G1381" s="263"/>
      <c r="H1381" s="202" t="s">
        <v>194</v>
      </c>
      <c r="I1381" s="276"/>
      <c r="J1381" s="264" t="s">
        <v>37</v>
      </c>
      <c r="K1381" s="475">
        <v>20260912054322</v>
      </c>
      <c r="L1381" s="311"/>
      <c r="M1381" s="201"/>
    </row>
    <row r="1382" spans="1:13" s="200" customFormat="1" ht="15.6">
      <c r="A1382" s="328"/>
      <c r="B1382" s="57">
        <v>46298</v>
      </c>
      <c r="C1382" s="57" t="s">
        <v>17</v>
      </c>
      <c r="D1382" s="262" t="s">
        <v>2067</v>
      </c>
      <c r="E1382" s="344" t="s">
        <v>575</v>
      </c>
      <c r="F1382" s="263"/>
      <c r="G1382" s="263"/>
      <c r="H1382" s="202" t="s">
        <v>194</v>
      </c>
      <c r="I1382" s="276"/>
      <c r="J1382" s="264" t="s">
        <v>26</v>
      </c>
      <c r="K1382" s="475">
        <v>20260912002673</v>
      </c>
      <c r="L1382" s="311"/>
      <c r="M1382" s="201"/>
    </row>
    <row r="1383" spans="1:13" s="200" customFormat="1" ht="15.6">
      <c r="A1383" s="328"/>
      <c r="B1383" s="57">
        <v>46298</v>
      </c>
      <c r="C1383" s="57" t="s">
        <v>17</v>
      </c>
      <c r="D1383" s="262" t="s">
        <v>2068</v>
      </c>
      <c r="E1383" s="344" t="s">
        <v>575</v>
      </c>
      <c r="F1383" s="263"/>
      <c r="G1383" s="263"/>
      <c r="H1383" s="202" t="s">
        <v>194</v>
      </c>
      <c r="I1383" s="276"/>
      <c r="J1383" s="264" t="s">
        <v>26</v>
      </c>
      <c r="K1383" s="475">
        <v>20261012152154</v>
      </c>
      <c r="L1383" s="311"/>
      <c r="M1383" s="201"/>
    </row>
    <row r="1384" spans="1:13" s="200" customFormat="1" ht="15.6">
      <c r="A1384" s="328"/>
      <c r="B1384" s="57">
        <v>46298</v>
      </c>
      <c r="C1384" s="57" t="s">
        <v>17</v>
      </c>
      <c r="D1384" s="262" t="s">
        <v>2069</v>
      </c>
      <c r="E1384" s="344" t="s">
        <v>575</v>
      </c>
      <c r="F1384" s="297"/>
      <c r="G1384" s="297"/>
      <c r="H1384" s="202" t="s">
        <v>194</v>
      </c>
      <c r="I1384" s="276"/>
      <c r="J1384" s="264" t="s">
        <v>26</v>
      </c>
      <c r="K1384" s="475">
        <v>20261012152174</v>
      </c>
      <c r="L1384" s="311"/>
      <c r="M1384" s="201"/>
    </row>
    <row r="1385" spans="1:13" s="200" customFormat="1" ht="15.6">
      <c r="A1385" s="328"/>
      <c r="B1385" s="57">
        <v>46298</v>
      </c>
      <c r="C1385" s="57" t="s">
        <v>17</v>
      </c>
      <c r="D1385" s="262" t="s">
        <v>2070</v>
      </c>
      <c r="E1385" s="344" t="s">
        <v>575</v>
      </c>
      <c r="F1385" s="297"/>
      <c r="G1385" s="297"/>
      <c r="H1385" s="202" t="s">
        <v>194</v>
      </c>
      <c r="I1385" s="276"/>
      <c r="J1385" s="264" t="s">
        <v>26</v>
      </c>
      <c r="K1385" s="475">
        <v>20261012152557</v>
      </c>
      <c r="L1385" s="311"/>
      <c r="M1385" s="201"/>
    </row>
    <row r="1386" spans="1:13" s="200" customFormat="1" ht="15.6">
      <c r="A1386" s="328"/>
      <c r="B1386" s="57">
        <v>46298</v>
      </c>
      <c r="C1386" s="57" t="s">
        <v>17</v>
      </c>
      <c r="D1386" s="262" t="s">
        <v>2071</v>
      </c>
      <c r="E1386" s="344" t="s">
        <v>575</v>
      </c>
      <c r="F1386" s="202"/>
      <c r="G1386" s="202"/>
      <c r="H1386" s="202" t="s">
        <v>194</v>
      </c>
      <c r="I1386" s="276"/>
      <c r="J1386" s="264" t="s">
        <v>26</v>
      </c>
      <c r="K1386" s="475">
        <v>20261012154333</v>
      </c>
      <c r="L1386" s="311"/>
      <c r="M1386" s="201"/>
    </row>
    <row r="1387" spans="1:13" s="200" customFormat="1" ht="15.6">
      <c r="A1387" s="328"/>
      <c r="B1387" s="57">
        <v>46298</v>
      </c>
      <c r="C1387" s="57" t="s">
        <v>17</v>
      </c>
      <c r="D1387" s="262" t="s">
        <v>2071</v>
      </c>
      <c r="E1387" s="344" t="s">
        <v>575</v>
      </c>
      <c r="F1387" s="202"/>
      <c r="G1387" s="202"/>
      <c r="H1387" s="202" t="s">
        <v>194</v>
      </c>
      <c r="I1387" s="276"/>
      <c r="J1387" s="264" t="s">
        <v>41</v>
      </c>
      <c r="K1387" s="475">
        <v>20261012153786</v>
      </c>
      <c r="L1387" s="311"/>
      <c r="M1387" s="201"/>
    </row>
    <row r="1388" spans="1:13" s="200" customFormat="1" ht="15.6">
      <c r="A1388" s="328"/>
      <c r="B1388" s="57">
        <v>46298</v>
      </c>
      <c r="C1388" s="57" t="s">
        <v>17</v>
      </c>
      <c r="D1388" s="262" t="s">
        <v>2072</v>
      </c>
      <c r="E1388" s="344" t="s">
        <v>575</v>
      </c>
      <c r="F1388" s="202"/>
      <c r="G1388" s="202"/>
      <c r="H1388" s="202" t="s">
        <v>194</v>
      </c>
      <c r="I1388" s="276"/>
      <c r="J1388" s="264" t="s">
        <v>41</v>
      </c>
      <c r="K1388" s="475">
        <v>20261012153786</v>
      </c>
      <c r="L1388" s="311"/>
      <c r="M1388" s="201"/>
    </row>
    <row r="1389" spans="1:13" s="200" customFormat="1" ht="15.6">
      <c r="A1389" s="328"/>
      <c r="B1389" s="57">
        <v>46298</v>
      </c>
      <c r="C1389" s="57" t="s">
        <v>17</v>
      </c>
      <c r="D1389" s="262" t="s">
        <v>2072</v>
      </c>
      <c r="E1389" s="344" t="s">
        <v>575</v>
      </c>
      <c r="F1389" s="202"/>
      <c r="G1389" s="202"/>
      <c r="H1389" s="202" t="s">
        <v>194</v>
      </c>
      <c r="I1389" s="276"/>
      <c r="J1389" s="264" t="s">
        <v>41</v>
      </c>
      <c r="K1389" s="475">
        <v>20261012152094</v>
      </c>
      <c r="L1389" s="311"/>
      <c r="M1389" s="201"/>
    </row>
    <row r="1390" spans="1:13" s="200" customFormat="1" ht="15.6">
      <c r="A1390" s="328"/>
      <c r="B1390" s="57">
        <v>46298</v>
      </c>
      <c r="C1390" s="57" t="s">
        <v>17</v>
      </c>
      <c r="D1390" s="262" t="s">
        <v>2073</v>
      </c>
      <c r="E1390" s="344" t="s">
        <v>575</v>
      </c>
      <c r="F1390" s="202"/>
      <c r="G1390" s="202"/>
      <c r="H1390" s="202" t="s">
        <v>194</v>
      </c>
      <c r="I1390" s="276"/>
      <c r="J1390" s="264" t="s">
        <v>26</v>
      </c>
      <c r="K1390" s="475">
        <v>20260811934455</v>
      </c>
      <c r="L1390" s="311"/>
      <c r="M1390" s="201"/>
    </row>
    <row r="1391" spans="1:13" s="200" customFormat="1" ht="15.6">
      <c r="A1391" s="328"/>
      <c r="B1391" s="57">
        <v>46298</v>
      </c>
      <c r="C1391" s="57" t="s">
        <v>17</v>
      </c>
      <c r="D1391" s="262" t="s">
        <v>2074</v>
      </c>
      <c r="E1391" s="344" t="s">
        <v>575</v>
      </c>
      <c r="F1391" s="202"/>
      <c r="G1391" s="202"/>
      <c r="H1391" s="202" t="s">
        <v>194</v>
      </c>
      <c r="I1391" s="276"/>
      <c r="J1391" s="264" t="s">
        <v>26</v>
      </c>
      <c r="K1391" s="475">
        <v>20261012154558</v>
      </c>
      <c r="L1391" s="311"/>
      <c r="M1391" s="201"/>
    </row>
    <row r="1392" spans="1:13" s="200" customFormat="1" ht="15.6">
      <c r="A1392" s="328"/>
      <c r="B1392" s="57">
        <v>46298</v>
      </c>
      <c r="C1392" s="57" t="s">
        <v>17</v>
      </c>
      <c r="D1392" s="262" t="s">
        <v>247</v>
      </c>
      <c r="E1392" s="344" t="s">
        <v>575</v>
      </c>
      <c r="F1392" s="263"/>
      <c r="G1392" s="263"/>
      <c r="H1392" s="202" t="s">
        <v>194</v>
      </c>
      <c r="I1392" s="276"/>
      <c r="J1392" s="264" t="s">
        <v>26</v>
      </c>
      <c r="K1392" s="475">
        <v>20261012155058</v>
      </c>
      <c r="L1392" s="311"/>
      <c r="M1392" s="201"/>
    </row>
    <row r="1393" spans="1:14" s="200" customFormat="1" ht="15.6">
      <c r="A1393" s="328"/>
      <c r="B1393" s="57">
        <v>46298</v>
      </c>
      <c r="C1393" s="57" t="s">
        <v>17</v>
      </c>
      <c r="D1393" s="262" t="s">
        <v>2075</v>
      </c>
      <c r="E1393" s="344" t="s">
        <v>575</v>
      </c>
      <c r="F1393" s="263"/>
      <c r="G1393" s="263"/>
      <c r="H1393" s="202" t="s">
        <v>194</v>
      </c>
      <c r="I1393" s="276"/>
      <c r="J1393" s="264" t="s">
        <v>26</v>
      </c>
      <c r="K1393" s="475">
        <v>20261012151250</v>
      </c>
      <c r="L1393" s="311"/>
      <c r="M1393" s="201"/>
    </row>
    <row r="1394" spans="1:14" s="200" customFormat="1" ht="15.6">
      <c r="A1394" s="328"/>
      <c r="B1394" s="57">
        <v>46298</v>
      </c>
      <c r="C1394" s="57" t="s">
        <v>17</v>
      </c>
      <c r="D1394" s="262" t="s">
        <v>2076</v>
      </c>
      <c r="E1394" s="344" t="s">
        <v>575</v>
      </c>
      <c r="F1394" s="263"/>
      <c r="G1394" s="263"/>
      <c r="H1394" s="202" t="s">
        <v>194</v>
      </c>
      <c r="I1394" s="276"/>
      <c r="J1394" s="264" t="s">
        <v>41</v>
      </c>
      <c r="K1394" s="475">
        <v>20260912013288</v>
      </c>
      <c r="L1394" s="311"/>
      <c r="M1394" s="201"/>
    </row>
    <row r="1395" spans="1:14" s="200" customFormat="1">
      <c r="A1395" s="328"/>
      <c r="B1395" s="57">
        <v>46298</v>
      </c>
      <c r="C1395" s="57" t="s">
        <v>17</v>
      </c>
      <c r="D1395" s="262" t="s">
        <v>2076</v>
      </c>
      <c r="E1395" s="344" t="s">
        <v>575</v>
      </c>
      <c r="F1395" s="264"/>
      <c r="G1395" s="264"/>
      <c r="H1395" s="202" t="s">
        <v>194</v>
      </c>
      <c r="I1395" s="276"/>
      <c r="J1395" s="264" t="s">
        <v>41</v>
      </c>
      <c r="K1395" s="475">
        <v>20260912013288</v>
      </c>
      <c r="L1395" s="401"/>
      <c r="M1395" s="201"/>
    </row>
    <row r="1396" spans="1:14" s="200" customFormat="1">
      <c r="A1396" s="328"/>
      <c r="B1396" s="57">
        <v>46298</v>
      </c>
      <c r="C1396" s="57" t="s">
        <v>17</v>
      </c>
      <c r="D1396" s="262" t="s">
        <v>2077</v>
      </c>
      <c r="E1396" s="344" t="s">
        <v>575</v>
      </c>
      <c r="F1396" s="264"/>
      <c r="G1396" s="264"/>
      <c r="H1396" s="202" t="s">
        <v>194</v>
      </c>
      <c r="I1396" s="276"/>
      <c r="J1396" s="264" t="s">
        <v>41</v>
      </c>
      <c r="K1396" s="475">
        <v>20260912144314</v>
      </c>
      <c r="L1396" s="401"/>
      <c r="M1396" s="201"/>
    </row>
    <row r="1397" spans="1:14" s="200" customFormat="1">
      <c r="A1397" s="328"/>
      <c r="B1397" s="57">
        <v>46298</v>
      </c>
      <c r="C1397" s="57" t="s">
        <v>17</v>
      </c>
      <c r="D1397" s="262" t="s">
        <v>2078</v>
      </c>
      <c r="E1397" s="344" t="s">
        <v>575</v>
      </c>
      <c r="F1397" s="264"/>
      <c r="G1397" s="264"/>
      <c r="H1397" s="202" t="s">
        <v>194</v>
      </c>
      <c r="I1397" s="276"/>
      <c r="J1397" s="264" t="s">
        <v>20</v>
      </c>
      <c r="K1397" s="475">
        <v>20261012156614</v>
      </c>
      <c r="L1397" s="401"/>
      <c r="M1397" s="201"/>
    </row>
    <row r="1398" spans="1:14">
      <c r="A1398" s="278"/>
      <c r="B1398" s="57">
        <v>46298</v>
      </c>
      <c r="C1398" s="57" t="s">
        <v>17</v>
      </c>
      <c r="D1398" s="262" t="s">
        <v>2079</v>
      </c>
      <c r="E1398" s="344" t="s">
        <v>575</v>
      </c>
      <c r="F1398" s="264"/>
      <c r="G1398" s="264"/>
      <c r="H1398" s="202" t="s">
        <v>194</v>
      </c>
      <c r="I1398" s="276"/>
      <c r="J1398" s="264" t="s">
        <v>41</v>
      </c>
      <c r="K1398" s="475">
        <v>20261012154322</v>
      </c>
      <c r="L1398" s="401"/>
    </row>
    <row r="1399" spans="1:14">
      <c r="A1399" s="278"/>
      <c r="B1399" s="57">
        <v>46298</v>
      </c>
      <c r="C1399" s="57" t="s">
        <v>17</v>
      </c>
      <c r="D1399" s="262" t="s">
        <v>2080</v>
      </c>
      <c r="E1399" s="344" t="s">
        <v>575</v>
      </c>
      <c r="F1399" s="264"/>
      <c r="G1399" s="264"/>
      <c r="H1399" s="202" t="s">
        <v>194</v>
      </c>
      <c r="I1399" s="276"/>
      <c r="J1399" s="264" t="s">
        <v>26</v>
      </c>
      <c r="K1399" s="475">
        <v>20261012157337</v>
      </c>
      <c r="L1399" s="401"/>
    </row>
    <row r="1400" spans="1:14">
      <c r="A1400" s="278"/>
      <c r="B1400" s="57">
        <v>46298</v>
      </c>
      <c r="C1400" s="57" t="s">
        <v>17</v>
      </c>
      <c r="D1400" s="262" t="s">
        <v>2081</v>
      </c>
      <c r="E1400" s="344" t="s">
        <v>575</v>
      </c>
      <c r="F1400" s="264"/>
      <c r="G1400" s="264"/>
      <c r="H1400" s="202" t="s">
        <v>194</v>
      </c>
      <c r="I1400" s="276"/>
      <c r="J1400" s="264" t="s">
        <v>26</v>
      </c>
      <c r="K1400" s="475">
        <v>20261012156648</v>
      </c>
      <c r="L1400" s="401"/>
      <c r="M1400" s="482"/>
      <c r="N1400" s="200"/>
    </row>
    <row r="1401" spans="1:14">
      <c r="A1401" s="278"/>
      <c r="B1401" s="57">
        <v>46298</v>
      </c>
      <c r="C1401" s="57" t="s">
        <v>17</v>
      </c>
      <c r="D1401" s="262" t="s">
        <v>2082</v>
      </c>
      <c r="E1401" s="344" t="s">
        <v>575</v>
      </c>
      <c r="F1401" s="264"/>
      <c r="G1401" s="264"/>
      <c r="H1401" s="202" t="s">
        <v>194</v>
      </c>
      <c r="I1401" s="276"/>
      <c r="J1401" s="264" t="s">
        <v>26</v>
      </c>
      <c r="K1401" s="475">
        <v>20261012158223</v>
      </c>
      <c r="L1401" s="401"/>
      <c r="M1401" s="482"/>
      <c r="N1401" s="200"/>
    </row>
    <row r="1402" spans="1:14">
      <c r="A1402" s="278"/>
      <c r="B1402" s="57">
        <v>46298</v>
      </c>
      <c r="C1402" s="57" t="s">
        <v>17</v>
      </c>
      <c r="D1402" s="262" t="s">
        <v>2083</v>
      </c>
      <c r="E1402" s="344" t="s">
        <v>575</v>
      </c>
      <c r="F1402" s="264"/>
      <c r="G1402" s="264"/>
      <c r="H1402" s="202" t="s">
        <v>194</v>
      </c>
      <c r="I1402" s="276"/>
      <c r="J1402" s="264" t="s">
        <v>26</v>
      </c>
      <c r="K1402" s="475">
        <v>20260811882075</v>
      </c>
      <c r="L1402" s="401"/>
      <c r="M1402" s="482"/>
      <c r="N1402" s="200"/>
    </row>
    <row r="1403" spans="1:14">
      <c r="A1403" s="278"/>
      <c r="B1403" s="57">
        <v>46298</v>
      </c>
      <c r="C1403" s="57" t="s">
        <v>17</v>
      </c>
      <c r="D1403" s="262" t="s">
        <v>2083</v>
      </c>
      <c r="E1403" s="344" t="s">
        <v>575</v>
      </c>
      <c r="F1403" s="264"/>
      <c r="G1403" s="264"/>
      <c r="H1403" s="202" t="s">
        <v>194</v>
      </c>
      <c r="I1403" s="276"/>
      <c r="J1403" s="264" t="s">
        <v>26</v>
      </c>
      <c r="K1403" s="475">
        <v>20261012158358</v>
      </c>
      <c r="L1403" s="400"/>
      <c r="M1403" s="482"/>
      <c r="N1403" s="200"/>
    </row>
    <row r="1404" spans="1:14">
      <c r="A1404" s="278"/>
      <c r="B1404" s="57">
        <v>46298</v>
      </c>
      <c r="C1404" s="57" t="s">
        <v>17</v>
      </c>
      <c r="D1404" s="262" t="s">
        <v>2084</v>
      </c>
      <c r="E1404" s="344" t="s">
        <v>575</v>
      </c>
      <c r="F1404" s="264"/>
      <c r="G1404" s="264"/>
      <c r="H1404" s="202" t="s">
        <v>194</v>
      </c>
      <c r="I1404" s="276"/>
      <c r="J1404" s="264" t="s">
        <v>26</v>
      </c>
      <c r="K1404" s="475">
        <v>20260912115205</v>
      </c>
      <c r="L1404" s="400"/>
      <c r="M1404" s="482"/>
      <c r="N1404" s="200"/>
    </row>
    <row r="1405" spans="1:14">
      <c r="A1405" s="278"/>
      <c r="B1405" s="57">
        <v>46298</v>
      </c>
      <c r="C1405" s="57" t="s">
        <v>17</v>
      </c>
      <c r="D1405" s="262" t="s">
        <v>2085</v>
      </c>
      <c r="E1405" s="344" t="s">
        <v>2086</v>
      </c>
      <c r="F1405" s="264"/>
      <c r="G1405" s="264"/>
      <c r="H1405" s="202" t="s">
        <v>194</v>
      </c>
      <c r="I1405" s="276"/>
      <c r="J1405" s="264" t="s">
        <v>26</v>
      </c>
      <c r="K1405" s="1023" t="s">
        <v>2087</v>
      </c>
      <c r="L1405" s="483" t="s">
        <v>2088</v>
      </c>
      <c r="M1405" s="482"/>
      <c r="N1405" s="200"/>
    </row>
    <row r="1406" spans="1:14">
      <c r="A1406" s="278"/>
      <c r="B1406" s="57">
        <v>46298</v>
      </c>
      <c r="C1406" s="57" t="s">
        <v>17</v>
      </c>
      <c r="D1406" s="262" t="s">
        <v>2089</v>
      </c>
      <c r="E1406" s="344" t="s">
        <v>2086</v>
      </c>
      <c r="F1406" s="264"/>
      <c r="G1406" s="264"/>
      <c r="H1406" s="202" t="s">
        <v>194</v>
      </c>
      <c r="I1406" s="276"/>
      <c r="J1406" s="264" t="s">
        <v>37</v>
      </c>
      <c r="K1406" s="1023" t="s">
        <v>2090</v>
      </c>
      <c r="L1406" s="483" t="s">
        <v>2091</v>
      </c>
      <c r="M1406" s="482"/>
      <c r="N1406" s="200"/>
    </row>
    <row r="1407" spans="1:14">
      <c r="A1407" s="278"/>
      <c r="B1407" s="57">
        <v>46298</v>
      </c>
      <c r="C1407" s="57" t="s">
        <v>17</v>
      </c>
      <c r="D1407" s="262" t="s">
        <v>2092</v>
      </c>
      <c r="E1407" s="344" t="s">
        <v>2086</v>
      </c>
      <c r="F1407" s="264"/>
      <c r="G1407" s="264"/>
      <c r="H1407" s="202" t="s">
        <v>194</v>
      </c>
      <c r="I1407" s="276"/>
      <c r="J1407" s="264" t="s">
        <v>26</v>
      </c>
      <c r="K1407" s="1023" t="s">
        <v>2093</v>
      </c>
      <c r="L1407" s="483" t="s">
        <v>2094</v>
      </c>
      <c r="M1407" s="482"/>
      <c r="N1407" s="200"/>
    </row>
    <row r="1408" spans="1:14">
      <c r="A1408" s="278"/>
      <c r="B1408" s="57">
        <v>46298</v>
      </c>
      <c r="C1408" s="57" t="s">
        <v>17</v>
      </c>
      <c r="D1408" s="262" t="s">
        <v>165</v>
      </c>
      <c r="E1408" s="344" t="s">
        <v>2086</v>
      </c>
      <c r="F1408" s="264"/>
      <c r="G1408" s="264"/>
      <c r="H1408" s="202" t="s">
        <v>194</v>
      </c>
      <c r="I1408" s="276"/>
      <c r="J1408" s="264" t="s">
        <v>26</v>
      </c>
      <c r="K1408" s="1023" t="s">
        <v>1612</v>
      </c>
      <c r="L1408" s="483" t="s">
        <v>1613</v>
      </c>
      <c r="M1408" s="482"/>
      <c r="N1408" s="200"/>
    </row>
    <row r="1409" spans="1:14">
      <c r="A1409" s="278"/>
      <c r="B1409" s="57">
        <v>46298</v>
      </c>
      <c r="C1409" s="57" t="s">
        <v>17</v>
      </c>
      <c r="D1409" s="262" t="s">
        <v>2085</v>
      </c>
      <c r="E1409" s="344" t="s">
        <v>2086</v>
      </c>
      <c r="F1409" s="264"/>
      <c r="G1409" s="264"/>
      <c r="H1409" s="202" t="s">
        <v>194</v>
      </c>
      <c r="I1409" s="276"/>
      <c r="J1409" s="264" t="s">
        <v>37</v>
      </c>
      <c r="K1409" s="1023" t="s">
        <v>2095</v>
      </c>
      <c r="L1409" s="483" t="s">
        <v>2088</v>
      </c>
      <c r="M1409" s="482"/>
      <c r="N1409" s="200"/>
    </row>
    <row r="1410" spans="1:14">
      <c r="A1410" s="278"/>
      <c r="B1410" s="57">
        <v>46298</v>
      </c>
      <c r="C1410" s="57" t="s">
        <v>17</v>
      </c>
      <c r="D1410" s="262" t="s">
        <v>2096</v>
      </c>
      <c r="E1410" s="344" t="s">
        <v>1643</v>
      </c>
      <c r="F1410" s="264"/>
      <c r="G1410" s="264"/>
      <c r="H1410" s="202"/>
      <c r="I1410" s="276"/>
      <c r="J1410" s="264"/>
      <c r="K1410" s="1024" t="s">
        <v>2097</v>
      </c>
      <c r="L1410" s="400"/>
      <c r="M1410" s="482"/>
      <c r="N1410" s="200"/>
    </row>
    <row r="1411" spans="1:14">
      <c r="A1411" s="278"/>
      <c r="B1411" s="57">
        <v>46298</v>
      </c>
      <c r="C1411" s="57" t="s">
        <v>17</v>
      </c>
      <c r="D1411" s="262" t="s">
        <v>2096</v>
      </c>
      <c r="E1411" s="344" t="s">
        <v>1643</v>
      </c>
      <c r="F1411" s="264"/>
      <c r="G1411" s="264"/>
      <c r="H1411" s="202"/>
      <c r="I1411" s="276"/>
      <c r="J1411" s="264"/>
      <c r="K1411" s="1024" t="s">
        <v>2098</v>
      </c>
      <c r="L1411" s="400"/>
      <c r="M1411" s="482"/>
      <c r="N1411" s="200"/>
    </row>
    <row r="1412" spans="1:14">
      <c r="A1412" s="278"/>
      <c r="B1412" s="57">
        <v>46298</v>
      </c>
      <c r="C1412" s="57" t="s">
        <v>17</v>
      </c>
      <c r="D1412" s="262" t="s">
        <v>2099</v>
      </c>
      <c r="E1412" s="344" t="s">
        <v>1643</v>
      </c>
      <c r="F1412" s="264"/>
      <c r="G1412" s="264"/>
      <c r="H1412" s="202"/>
      <c r="I1412" s="276"/>
      <c r="J1412" s="264"/>
      <c r="K1412" s="1024" t="s">
        <v>2100</v>
      </c>
      <c r="L1412" s="400"/>
      <c r="M1412" s="482"/>
      <c r="N1412" s="200"/>
    </row>
    <row r="1413" spans="1:14">
      <c r="A1413" s="278"/>
      <c r="B1413" s="57">
        <v>46298</v>
      </c>
      <c r="C1413" s="57" t="s">
        <v>17</v>
      </c>
      <c r="D1413" s="262" t="s">
        <v>2096</v>
      </c>
      <c r="E1413" s="344" t="s">
        <v>1643</v>
      </c>
      <c r="F1413" s="264"/>
      <c r="G1413" s="264"/>
      <c r="H1413" s="202"/>
      <c r="I1413" s="276"/>
      <c r="J1413" s="264"/>
      <c r="K1413" s="1024" t="s">
        <v>2101</v>
      </c>
      <c r="L1413" s="400"/>
      <c r="M1413" s="482"/>
      <c r="N1413" s="200"/>
    </row>
    <row r="1414" spans="1:14">
      <c r="A1414" s="278"/>
      <c r="B1414" s="57">
        <v>46298</v>
      </c>
      <c r="C1414" s="57" t="s">
        <v>17</v>
      </c>
      <c r="D1414" s="262" t="s">
        <v>2102</v>
      </c>
      <c r="E1414" s="344" t="s">
        <v>1643</v>
      </c>
      <c r="F1414" s="264"/>
      <c r="G1414" s="264"/>
      <c r="H1414" s="202"/>
      <c r="I1414" s="276"/>
      <c r="J1414" s="264"/>
      <c r="K1414" s="1024" t="s">
        <v>2103</v>
      </c>
      <c r="L1414" s="400"/>
      <c r="M1414" s="482"/>
      <c r="N1414" s="200"/>
    </row>
    <row r="1415" spans="1:14">
      <c r="A1415" s="278"/>
      <c r="B1415" s="57">
        <v>46298</v>
      </c>
      <c r="C1415" s="57" t="s">
        <v>17</v>
      </c>
      <c r="D1415" s="262" t="s">
        <v>2104</v>
      </c>
      <c r="E1415" s="344" t="s">
        <v>1643</v>
      </c>
      <c r="F1415" s="264"/>
      <c r="G1415" s="264"/>
      <c r="H1415" s="202"/>
      <c r="I1415" s="276"/>
      <c r="J1415" s="264"/>
      <c r="K1415" s="1024" t="s">
        <v>2105</v>
      </c>
      <c r="L1415" s="400"/>
      <c r="M1415" s="482"/>
      <c r="N1415" s="200"/>
    </row>
    <row r="1416" spans="1:14">
      <c r="A1416" s="278"/>
      <c r="B1416" s="57">
        <v>46298</v>
      </c>
      <c r="C1416" s="57" t="s">
        <v>17</v>
      </c>
      <c r="D1416" s="262" t="s">
        <v>2106</v>
      </c>
      <c r="E1416" s="344" t="s">
        <v>1643</v>
      </c>
      <c r="F1416" s="264"/>
      <c r="G1416" s="264"/>
      <c r="H1416" s="202"/>
      <c r="I1416" s="276"/>
      <c r="J1416" s="264"/>
      <c r="K1416" s="1024" t="s">
        <v>2107</v>
      </c>
      <c r="L1416" s="400"/>
      <c r="M1416" s="482"/>
      <c r="N1416" s="200"/>
    </row>
    <row r="1417" spans="1:14">
      <c r="A1417" s="278"/>
      <c r="B1417" s="57">
        <v>46298</v>
      </c>
      <c r="C1417" s="57" t="s">
        <v>17</v>
      </c>
      <c r="D1417" s="262" t="s">
        <v>2108</v>
      </c>
      <c r="E1417" s="344" t="s">
        <v>1643</v>
      </c>
      <c r="F1417" s="264"/>
      <c r="G1417" s="264"/>
      <c r="H1417" s="202"/>
      <c r="I1417" s="276"/>
      <c r="J1417" s="264"/>
      <c r="K1417" s="1024" t="s">
        <v>2109</v>
      </c>
      <c r="L1417" s="400"/>
      <c r="M1417" s="482"/>
      <c r="N1417" s="200"/>
    </row>
    <row r="1418" spans="1:14">
      <c r="A1418" s="278"/>
      <c r="B1418" s="57">
        <v>46298</v>
      </c>
      <c r="C1418" s="57" t="s">
        <v>17</v>
      </c>
      <c r="D1418" s="262" t="s">
        <v>2110</v>
      </c>
      <c r="E1418" s="344" t="s">
        <v>1643</v>
      </c>
      <c r="F1418" s="263"/>
      <c r="G1418" s="263"/>
      <c r="H1418" s="202"/>
      <c r="I1418" s="276"/>
      <c r="J1418" s="264"/>
      <c r="K1418" s="1024" t="s">
        <v>2111</v>
      </c>
      <c r="L1418" s="401"/>
      <c r="M1418" s="482"/>
      <c r="N1418" s="200"/>
    </row>
    <row r="1419" spans="1:14">
      <c r="A1419" s="278"/>
      <c r="B1419" s="57">
        <v>46298</v>
      </c>
      <c r="C1419" s="57" t="s">
        <v>17</v>
      </c>
      <c r="D1419" s="262" t="s">
        <v>2112</v>
      </c>
      <c r="E1419" s="344" t="s">
        <v>1643</v>
      </c>
      <c r="F1419" s="263"/>
      <c r="G1419" s="263"/>
      <c r="H1419" s="202"/>
      <c r="I1419" s="276"/>
      <c r="J1419" s="264"/>
      <c r="K1419" s="1024" t="s">
        <v>2113</v>
      </c>
      <c r="L1419" s="303"/>
      <c r="M1419" s="482"/>
      <c r="N1419" s="200"/>
    </row>
    <row r="1420" spans="1:14">
      <c r="A1420" s="278"/>
      <c r="B1420" s="57">
        <v>46298</v>
      </c>
      <c r="C1420" s="57" t="s">
        <v>17</v>
      </c>
      <c r="D1420" s="262" t="s">
        <v>2114</v>
      </c>
      <c r="E1420" s="344" t="s">
        <v>1643</v>
      </c>
      <c r="F1420" s="263"/>
      <c r="G1420" s="263"/>
      <c r="H1420" s="202"/>
      <c r="I1420" s="276"/>
      <c r="J1420" s="264"/>
      <c r="K1420" s="1024" t="s">
        <v>2115</v>
      </c>
      <c r="L1420" s="303"/>
      <c r="M1420" s="482"/>
      <c r="N1420" s="200"/>
    </row>
    <row r="1421" spans="1:14">
      <c r="A1421" s="278"/>
      <c r="B1421" s="57">
        <v>46298</v>
      </c>
      <c r="C1421" s="57" t="s">
        <v>17</v>
      </c>
      <c r="D1421" s="262">
        <v>2714822068575780</v>
      </c>
      <c r="E1421" s="344" t="s">
        <v>1643</v>
      </c>
      <c r="F1421" s="264"/>
      <c r="G1421" s="264"/>
      <c r="H1421" s="202"/>
      <c r="I1421" s="276"/>
      <c r="J1421" s="264"/>
      <c r="K1421" s="475">
        <v>2714822068575780</v>
      </c>
      <c r="L1421" s="303"/>
      <c r="M1421" s="482"/>
      <c r="N1421" s="200"/>
    </row>
    <row r="1422" spans="1:14">
      <c r="A1422" s="278"/>
      <c r="B1422" s="57">
        <v>46298</v>
      </c>
      <c r="C1422" s="57" t="s">
        <v>17</v>
      </c>
      <c r="D1422" s="262">
        <v>1664045710316570</v>
      </c>
      <c r="E1422" s="344" t="s">
        <v>1643</v>
      </c>
      <c r="F1422" s="263"/>
      <c r="G1422" s="263"/>
      <c r="H1422" s="202"/>
      <c r="I1422" s="276"/>
      <c r="J1422" s="264"/>
      <c r="K1422" s="475">
        <v>1664045710316570</v>
      </c>
      <c r="L1422" s="303"/>
      <c r="M1422" s="482"/>
      <c r="N1422" s="200"/>
    </row>
    <row r="1423" spans="1:14">
      <c r="A1423" s="278"/>
      <c r="B1423" s="57">
        <v>46298</v>
      </c>
      <c r="C1423" s="57" t="s">
        <v>17</v>
      </c>
      <c r="D1423" s="262">
        <v>3901424053301330</v>
      </c>
      <c r="E1423" s="344" t="s">
        <v>1643</v>
      </c>
      <c r="F1423" s="263"/>
      <c r="G1423" s="263"/>
      <c r="H1423" s="202"/>
      <c r="I1423" s="276"/>
      <c r="J1423" s="264"/>
      <c r="K1423" s="475">
        <v>3901424053301330</v>
      </c>
      <c r="L1423" s="303"/>
      <c r="M1423" s="482"/>
      <c r="N1423" s="200"/>
    </row>
    <row r="1424" spans="1:14">
      <c r="A1424" s="278"/>
      <c r="B1424" s="57">
        <v>46298</v>
      </c>
      <c r="C1424" s="57" t="s">
        <v>17</v>
      </c>
      <c r="D1424" s="262">
        <v>3.07074423555216E+16</v>
      </c>
      <c r="E1424" s="344" t="s">
        <v>1643</v>
      </c>
      <c r="F1424" s="263"/>
      <c r="G1424" s="263"/>
      <c r="H1424" s="202"/>
      <c r="I1424" s="276"/>
      <c r="J1424" s="264"/>
      <c r="K1424" s="475">
        <v>3.07074423555216E+16</v>
      </c>
      <c r="L1424" s="303"/>
      <c r="M1424" s="482"/>
      <c r="N1424" s="200"/>
    </row>
    <row r="1425" spans="1:14">
      <c r="A1425" s="278"/>
      <c r="B1425" s="57">
        <v>46298</v>
      </c>
      <c r="C1425" s="57" t="s">
        <v>17</v>
      </c>
      <c r="D1425" s="262">
        <v>6354714011293320</v>
      </c>
      <c r="E1425" s="344" t="s">
        <v>1643</v>
      </c>
      <c r="F1425" s="263"/>
      <c r="G1425" s="263"/>
      <c r="H1425" s="202"/>
      <c r="I1425" s="276"/>
      <c r="J1425" s="264"/>
      <c r="K1425" s="475">
        <v>6354714011293320</v>
      </c>
      <c r="L1425" s="303"/>
      <c r="M1425" s="482"/>
      <c r="N1425" s="200"/>
    </row>
    <row r="1426" spans="1:14">
      <c r="A1426" s="278"/>
      <c r="B1426" s="57">
        <v>46298</v>
      </c>
      <c r="C1426" s="57" t="s">
        <v>17</v>
      </c>
      <c r="D1426" s="262">
        <v>5531154153667050</v>
      </c>
      <c r="E1426" s="344" t="s">
        <v>1643</v>
      </c>
      <c r="F1426" s="263"/>
      <c r="G1426" s="263"/>
      <c r="H1426" s="202"/>
      <c r="I1426" s="276"/>
      <c r="J1426" s="264"/>
      <c r="K1426" s="475">
        <v>5531154153667050</v>
      </c>
      <c r="L1426" s="303"/>
      <c r="M1426" s="482"/>
      <c r="N1426" s="200"/>
    </row>
    <row r="1427" spans="1:14">
      <c r="A1427" s="278"/>
      <c r="B1427" s="57">
        <v>46298</v>
      </c>
      <c r="C1427" s="57" t="s">
        <v>17</v>
      </c>
      <c r="D1427" s="262">
        <v>2.83337628729257E+16</v>
      </c>
      <c r="E1427" s="344" t="s">
        <v>1643</v>
      </c>
      <c r="F1427" s="263"/>
      <c r="G1427" s="263"/>
      <c r="H1427" s="202"/>
      <c r="I1427" s="276"/>
      <c r="J1427" s="264"/>
      <c r="K1427" s="475">
        <v>2.83337628729257E+16</v>
      </c>
      <c r="L1427" s="303"/>
      <c r="M1427" s="482"/>
      <c r="N1427" s="200"/>
    </row>
    <row r="1428" spans="1:14">
      <c r="A1428" s="278"/>
      <c r="B1428" s="57">
        <v>46298</v>
      </c>
      <c r="C1428" s="57" t="s">
        <v>17</v>
      </c>
      <c r="D1428" s="262">
        <v>2202226283168510</v>
      </c>
      <c r="E1428" s="344" t="s">
        <v>1643</v>
      </c>
      <c r="F1428" s="263"/>
      <c r="G1428" s="263"/>
      <c r="H1428" s="202"/>
      <c r="I1428" s="276"/>
      <c r="J1428" s="264"/>
      <c r="K1428" s="475">
        <v>2202226283168510</v>
      </c>
      <c r="L1428" s="303"/>
      <c r="M1428" s="482"/>
      <c r="N1428" s="200"/>
    </row>
    <row r="1429" spans="1:14">
      <c r="A1429" s="278"/>
      <c r="B1429" s="57">
        <v>46298</v>
      </c>
      <c r="C1429" s="57" t="s">
        <v>17</v>
      </c>
      <c r="D1429" s="262">
        <v>6.00608E+20</v>
      </c>
      <c r="E1429" s="344" t="s">
        <v>1643</v>
      </c>
      <c r="F1429" s="263"/>
      <c r="G1429" s="263"/>
      <c r="H1429" s="202"/>
      <c r="I1429" s="276"/>
      <c r="J1429" s="264"/>
      <c r="K1429" s="475">
        <v>6.00608E+20</v>
      </c>
      <c r="L1429" s="303"/>
      <c r="M1429" s="482"/>
      <c r="N1429" s="200"/>
    </row>
    <row r="1430" spans="1:14">
      <c r="A1430" s="278"/>
      <c r="B1430" s="57">
        <v>46298</v>
      </c>
      <c r="C1430" s="57" t="s">
        <v>17</v>
      </c>
      <c r="D1430" s="262">
        <v>3.01617260400793E+16</v>
      </c>
      <c r="E1430" s="344" t="s">
        <v>1643</v>
      </c>
      <c r="F1430" s="263"/>
      <c r="G1430" s="263"/>
      <c r="H1430" s="202"/>
      <c r="I1430" s="276"/>
      <c r="J1430" s="264"/>
      <c r="K1430" s="475">
        <v>3.01617260400793E+16</v>
      </c>
      <c r="L1430" s="303"/>
      <c r="M1430" s="482"/>
      <c r="N1430" s="200"/>
    </row>
    <row r="1431" spans="1:14">
      <c r="A1431" s="278"/>
      <c r="B1431" s="57">
        <v>46298</v>
      </c>
      <c r="C1431" s="57" t="s">
        <v>17</v>
      </c>
      <c r="D1431" s="262">
        <v>7230351430331450</v>
      </c>
      <c r="E1431" s="344" t="s">
        <v>1643</v>
      </c>
      <c r="F1431" s="263"/>
      <c r="G1431" s="263"/>
      <c r="H1431" s="202"/>
      <c r="I1431" s="276"/>
      <c r="J1431" s="264"/>
      <c r="K1431" s="475">
        <v>7230351430331450</v>
      </c>
      <c r="L1431" s="303"/>
      <c r="M1431" s="482"/>
      <c r="N1431" s="200"/>
    </row>
    <row r="1432" spans="1:14">
      <c r="A1432" s="278"/>
      <c r="B1432" s="57">
        <v>46298</v>
      </c>
      <c r="C1432" s="57" t="s">
        <v>17</v>
      </c>
      <c r="D1432" s="262">
        <v>3084469418335460</v>
      </c>
      <c r="E1432" s="344" t="s">
        <v>1643</v>
      </c>
      <c r="F1432" s="263"/>
      <c r="G1432" s="263"/>
      <c r="H1432" s="202"/>
      <c r="I1432" s="276"/>
      <c r="J1432" s="264"/>
      <c r="K1432" s="475">
        <v>3084469418335460</v>
      </c>
      <c r="L1432" s="303"/>
      <c r="M1432" s="482"/>
      <c r="N1432" s="200"/>
    </row>
    <row r="1433" spans="1:14">
      <c r="A1433" s="278"/>
      <c r="B1433" s="57">
        <v>46298</v>
      </c>
      <c r="C1433" s="57" t="s">
        <v>17</v>
      </c>
      <c r="D1433" s="262">
        <v>2.81590127971205E+16</v>
      </c>
      <c r="E1433" s="344" t="s">
        <v>1643</v>
      </c>
      <c r="F1433" s="263"/>
      <c r="G1433" s="263"/>
      <c r="H1433" s="202"/>
      <c r="I1433" s="276"/>
      <c r="J1433" s="264"/>
      <c r="K1433" s="475">
        <v>2.81590127971205E+16</v>
      </c>
      <c r="L1433" s="303"/>
      <c r="M1433" s="482"/>
      <c r="N1433" s="200"/>
    </row>
    <row r="1434" spans="1:14">
      <c r="A1434" s="278"/>
      <c r="B1434" s="57">
        <v>46298</v>
      </c>
      <c r="C1434" s="57" t="s">
        <v>17</v>
      </c>
      <c r="D1434" s="262">
        <v>6017913021585610</v>
      </c>
      <c r="E1434" s="344" t="s">
        <v>1643</v>
      </c>
      <c r="F1434" s="263"/>
      <c r="G1434" s="263"/>
      <c r="H1434" s="202"/>
      <c r="I1434" s="276"/>
      <c r="J1434" s="264"/>
      <c r="K1434" s="475">
        <v>6017913021585610</v>
      </c>
      <c r="L1434" s="303"/>
      <c r="M1434" s="482"/>
      <c r="N1434" s="200"/>
    </row>
    <row r="1435" spans="1:14">
      <c r="A1435" s="278"/>
      <c r="B1435" s="57">
        <v>46298</v>
      </c>
      <c r="C1435" s="57" t="s">
        <v>17</v>
      </c>
      <c r="D1435" s="262">
        <v>2569392109789610</v>
      </c>
      <c r="E1435" s="344" t="s">
        <v>1643</v>
      </c>
      <c r="F1435" s="263"/>
      <c r="G1435" s="263"/>
      <c r="H1435" s="202"/>
      <c r="I1435" s="276"/>
      <c r="J1435" s="264"/>
      <c r="K1435" s="475">
        <v>2569392109789610</v>
      </c>
      <c r="L1435" s="303"/>
      <c r="M1435" s="482"/>
      <c r="N1435" s="200"/>
    </row>
    <row r="1436" spans="1:14">
      <c r="A1436" s="278"/>
      <c r="B1436" s="57">
        <v>46298</v>
      </c>
      <c r="C1436" s="57" t="s">
        <v>17</v>
      </c>
      <c r="D1436" s="262">
        <v>3.58096E+20</v>
      </c>
      <c r="E1436" s="344" t="s">
        <v>1643</v>
      </c>
      <c r="F1436" s="263"/>
      <c r="G1436" s="263"/>
      <c r="H1436" s="202"/>
      <c r="I1436" s="276"/>
      <c r="J1436" s="264"/>
      <c r="K1436" s="475">
        <v>3.58096E+20</v>
      </c>
      <c r="L1436" s="303"/>
      <c r="M1436" s="482"/>
      <c r="N1436" s="200"/>
    </row>
    <row r="1437" spans="1:14">
      <c r="A1437" s="278"/>
      <c r="B1437" s="57">
        <v>46298</v>
      </c>
      <c r="C1437" s="57" t="s">
        <v>17</v>
      </c>
      <c r="D1437" s="262">
        <v>3.93694835926428E+16</v>
      </c>
      <c r="E1437" s="344" t="s">
        <v>1643</v>
      </c>
      <c r="F1437" s="263"/>
      <c r="G1437" s="263"/>
      <c r="H1437" s="202"/>
      <c r="I1437" s="276"/>
      <c r="J1437" s="264"/>
      <c r="K1437" s="475">
        <v>3.93694835926428E+16</v>
      </c>
      <c r="L1437" s="303"/>
      <c r="M1437" s="482"/>
      <c r="N1437" s="200"/>
    </row>
    <row r="1438" spans="1:14">
      <c r="A1438" s="278"/>
      <c r="B1438" s="57">
        <v>46298</v>
      </c>
      <c r="C1438" s="57" t="s">
        <v>17</v>
      </c>
      <c r="D1438" s="262">
        <v>2.94133383182669E+16</v>
      </c>
      <c r="E1438" s="344" t="s">
        <v>1643</v>
      </c>
      <c r="F1438" s="263"/>
      <c r="G1438" s="263"/>
      <c r="H1438" s="202"/>
      <c r="I1438" s="276"/>
      <c r="J1438" s="264"/>
      <c r="K1438" s="475">
        <v>2.94133383182669E+16</v>
      </c>
      <c r="L1438" s="303"/>
      <c r="M1438" s="482"/>
      <c r="N1438" s="200"/>
    </row>
    <row r="1439" spans="1:14">
      <c r="A1439" s="278"/>
      <c r="B1439" s="57">
        <v>46298</v>
      </c>
      <c r="C1439" s="57" t="s">
        <v>17</v>
      </c>
      <c r="D1439" s="262">
        <v>2435709499824550</v>
      </c>
      <c r="E1439" s="344" t="s">
        <v>1643</v>
      </c>
      <c r="F1439" s="263"/>
      <c r="G1439" s="263"/>
      <c r="H1439" s="202"/>
      <c r="I1439" s="276"/>
      <c r="J1439" s="264"/>
      <c r="K1439" s="475">
        <v>2435709499824550</v>
      </c>
      <c r="L1439" s="303"/>
      <c r="M1439" s="482"/>
      <c r="N1439" s="200"/>
    </row>
    <row r="1440" spans="1:14">
      <c r="A1440" s="278"/>
      <c r="B1440" s="57">
        <v>46298</v>
      </c>
      <c r="C1440" s="57" t="s">
        <v>17</v>
      </c>
      <c r="D1440" s="262">
        <v>5277265552334040</v>
      </c>
      <c r="E1440" s="344" t="s">
        <v>1643</v>
      </c>
      <c r="F1440" s="263"/>
      <c r="G1440" s="263"/>
      <c r="H1440" s="202"/>
      <c r="I1440" s="276"/>
      <c r="J1440" s="264"/>
      <c r="K1440" s="475">
        <v>5277265552334040</v>
      </c>
      <c r="L1440" s="303"/>
      <c r="M1440" s="482"/>
      <c r="N1440" s="200"/>
    </row>
    <row r="1441" spans="1:17">
      <c r="A1441" s="278"/>
      <c r="B1441" s="57">
        <v>46298</v>
      </c>
      <c r="C1441" s="57" t="s">
        <v>17</v>
      </c>
      <c r="D1441" s="262">
        <v>2.65226299973379E+16</v>
      </c>
      <c r="E1441" s="344" t="s">
        <v>1643</v>
      </c>
      <c r="F1441" s="263"/>
      <c r="G1441" s="263"/>
      <c r="H1441" s="202"/>
      <c r="I1441" s="276"/>
      <c r="J1441" s="264"/>
      <c r="K1441" s="475">
        <v>2.65226299973379E+16</v>
      </c>
      <c r="L1441" s="303"/>
      <c r="M1441" s="482"/>
      <c r="N1441" s="200"/>
    </row>
    <row r="1442" spans="1:17">
      <c r="A1442" s="278"/>
      <c r="B1442" s="57">
        <v>46298</v>
      </c>
      <c r="C1442" s="57" t="s">
        <v>17</v>
      </c>
      <c r="D1442" s="262">
        <v>2.88555009274732E+16</v>
      </c>
      <c r="E1442" s="344" t="s">
        <v>1643</v>
      </c>
      <c r="F1442" s="263"/>
      <c r="G1442" s="263"/>
      <c r="H1442" s="202"/>
      <c r="I1442" s="276"/>
      <c r="J1442" s="264"/>
      <c r="K1442" s="475">
        <v>2.88555009274732E+16</v>
      </c>
      <c r="L1442" s="303"/>
      <c r="M1442" s="482"/>
      <c r="N1442" s="200"/>
    </row>
    <row r="1443" spans="1:17">
      <c r="A1443" s="278"/>
      <c r="B1443" s="57">
        <v>46298</v>
      </c>
      <c r="C1443" s="57" t="s">
        <v>17</v>
      </c>
      <c r="D1443" s="262">
        <v>5678937168832330</v>
      </c>
      <c r="E1443" s="344" t="s">
        <v>1643</v>
      </c>
      <c r="F1443" s="291"/>
      <c r="G1443" s="291"/>
      <c r="H1443" s="202"/>
      <c r="I1443" s="276"/>
      <c r="J1443" s="264"/>
      <c r="K1443" s="475">
        <v>5678937168832330</v>
      </c>
      <c r="L1443" s="303"/>
      <c r="M1443" s="482"/>
      <c r="N1443" s="200"/>
    </row>
    <row r="1444" spans="1:17">
      <c r="A1444" s="278"/>
      <c r="B1444" s="57">
        <v>46298</v>
      </c>
      <c r="C1444" s="57" t="s">
        <v>17</v>
      </c>
      <c r="D1444" s="262">
        <v>7104239126319890</v>
      </c>
      <c r="E1444" s="344" t="s">
        <v>1643</v>
      </c>
      <c r="F1444" s="263"/>
      <c r="G1444" s="263"/>
      <c r="H1444" s="202"/>
      <c r="I1444" s="276"/>
      <c r="J1444" s="264"/>
      <c r="K1444" s="475">
        <v>7104239126319890</v>
      </c>
      <c r="L1444" s="303"/>
      <c r="M1444" s="482"/>
      <c r="N1444" s="200"/>
    </row>
    <row r="1445" spans="1:17">
      <c r="A1445" s="278"/>
      <c r="B1445" s="57">
        <v>46298</v>
      </c>
      <c r="C1445" s="57" t="s">
        <v>17</v>
      </c>
      <c r="D1445" s="262">
        <v>3.23826E+20</v>
      </c>
      <c r="E1445" s="344" t="s">
        <v>1643</v>
      </c>
      <c r="F1445" s="263"/>
      <c r="G1445" s="263"/>
      <c r="H1445" s="202"/>
      <c r="I1445" s="276"/>
      <c r="J1445" s="264"/>
      <c r="K1445" s="475">
        <v>3.23826E+20</v>
      </c>
      <c r="L1445" s="303"/>
      <c r="M1445" s="482"/>
      <c r="N1445" s="200"/>
    </row>
    <row r="1446" spans="1:17">
      <c r="A1446" s="278"/>
      <c r="B1446" s="57">
        <v>46298</v>
      </c>
      <c r="C1446" s="57" t="s">
        <v>17</v>
      </c>
      <c r="D1446" s="262">
        <v>2765309313517450</v>
      </c>
      <c r="E1446" s="344" t="s">
        <v>1643</v>
      </c>
      <c r="F1446" s="263"/>
      <c r="G1446" s="263"/>
      <c r="H1446" s="202"/>
      <c r="I1446" s="276"/>
      <c r="J1446" s="264"/>
      <c r="K1446" s="475">
        <v>2765309313517450</v>
      </c>
      <c r="L1446" s="303"/>
      <c r="M1446" s="482"/>
      <c r="N1446" s="200"/>
    </row>
    <row r="1447" spans="1:17">
      <c r="A1447" s="278"/>
      <c r="B1447" s="57">
        <v>46298</v>
      </c>
      <c r="C1447" s="57" t="s">
        <v>17</v>
      </c>
      <c r="D1447" s="262">
        <v>5286204671503980</v>
      </c>
      <c r="E1447" s="344" t="s">
        <v>1643</v>
      </c>
      <c r="F1447" s="263"/>
      <c r="G1447" s="263"/>
      <c r="H1447" s="202"/>
      <c r="I1447" s="276"/>
      <c r="J1447" s="264"/>
      <c r="K1447" s="475">
        <v>5286204671503980</v>
      </c>
      <c r="L1447" s="303"/>
      <c r="M1447" s="482"/>
      <c r="N1447" s="200"/>
    </row>
    <row r="1448" spans="1:17">
      <c r="A1448" s="278"/>
      <c r="B1448" s="57">
        <v>46298</v>
      </c>
      <c r="C1448" s="57" t="s">
        <v>17</v>
      </c>
      <c r="D1448" s="262">
        <v>2136271086423030</v>
      </c>
      <c r="E1448" s="344" t="s">
        <v>1643</v>
      </c>
      <c r="F1448" s="263"/>
      <c r="G1448" s="263"/>
      <c r="H1448" s="202"/>
      <c r="I1448" s="276"/>
      <c r="J1448" s="264"/>
      <c r="K1448" s="475">
        <v>2136271086423030</v>
      </c>
      <c r="L1448" s="303"/>
      <c r="M1448" s="482"/>
      <c r="N1448" s="200"/>
    </row>
    <row r="1449" spans="1:17">
      <c r="A1449" s="278"/>
      <c r="B1449" s="57">
        <v>46298</v>
      </c>
      <c r="C1449" s="57" t="s">
        <v>17</v>
      </c>
      <c r="D1449" s="262">
        <v>5883578081722670</v>
      </c>
      <c r="E1449" s="344" t="s">
        <v>1643</v>
      </c>
      <c r="F1449" s="263"/>
      <c r="G1449" s="263"/>
      <c r="H1449" s="202"/>
      <c r="I1449" s="276"/>
      <c r="J1449" s="264"/>
      <c r="K1449" s="475">
        <v>5883578081722670</v>
      </c>
      <c r="L1449" s="303"/>
      <c r="M1449" s="482"/>
      <c r="N1449" s="200"/>
    </row>
    <row r="1450" spans="1:17" s="200" customFormat="1" ht="16.5" customHeight="1">
      <c r="A1450" s="278"/>
      <c r="B1450" s="57">
        <v>46298</v>
      </c>
      <c r="C1450" s="57" t="s">
        <v>17</v>
      </c>
      <c r="D1450" s="262">
        <v>5006334096154140</v>
      </c>
      <c r="E1450" s="344" t="s">
        <v>1643</v>
      </c>
      <c r="F1450" s="263"/>
      <c r="G1450" s="263"/>
      <c r="H1450" s="202"/>
      <c r="I1450" s="276"/>
      <c r="J1450" s="264"/>
      <c r="K1450" s="475">
        <v>5006334096154140</v>
      </c>
      <c r="L1450" s="303"/>
      <c r="M1450" s="270"/>
      <c r="N1450" s="267"/>
      <c r="Q1450" s="235"/>
    </row>
    <row r="1451" spans="1:17" s="200" customFormat="1" ht="16.5" customHeight="1">
      <c r="A1451" s="278"/>
      <c r="B1451" s="57">
        <v>46298</v>
      </c>
      <c r="C1451" s="57" t="s">
        <v>17</v>
      </c>
      <c r="D1451" s="262">
        <v>7172458049541930</v>
      </c>
      <c r="E1451" s="344" t="s">
        <v>1643</v>
      </c>
      <c r="F1451" s="263"/>
      <c r="G1451" s="263"/>
      <c r="H1451" s="202"/>
      <c r="I1451" s="276"/>
      <c r="J1451" s="264"/>
      <c r="K1451" s="475">
        <v>7172458049541930</v>
      </c>
      <c r="L1451" s="303"/>
      <c r="M1451" s="270"/>
      <c r="N1451" s="267"/>
      <c r="Q1451" s="235"/>
    </row>
    <row r="1452" spans="1:17" s="200" customFormat="1" ht="16.5" customHeight="1">
      <c r="A1452" s="278"/>
      <c r="B1452" s="57">
        <v>46298</v>
      </c>
      <c r="C1452" s="57" t="s">
        <v>17</v>
      </c>
      <c r="D1452" s="262">
        <v>9397030050403480</v>
      </c>
      <c r="E1452" s="344" t="s">
        <v>1643</v>
      </c>
      <c r="F1452" s="263"/>
      <c r="G1452" s="263"/>
      <c r="H1452" s="202"/>
      <c r="I1452" s="276"/>
      <c r="J1452" s="264"/>
      <c r="K1452" s="475">
        <v>9397030050403480</v>
      </c>
      <c r="L1452" s="303"/>
      <c r="M1452" s="270"/>
      <c r="N1452" s="267"/>
      <c r="Q1452" s="235"/>
    </row>
    <row r="1453" spans="1:17" s="200" customFormat="1" ht="16.5" customHeight="1">
      <c r="A1453" s="278"/>
      <c r="B1453" s="57">
        <v>46298</v>
      </c>
      <c r="C1453" s="57" t="s">
        <v>17</v>
      </c>
      <c r="D1453" s="262">
        <v>7261928177185600</v>
      </c>
      <c r="E1453" s="344" t="s">
        <v>1643</v>
      </c>
      <c r="F1453" s="263"/>
      <c r="G1453" s="263"/>
      <c r="H1453" s="202"/>
      <c r="I1453" s="276"/>
      <c r="J1453" s="264"/>
      <c r="K1453" s="475">
        <v>7261928177185600</v>
      </c>
      <c r="L1453" s="303"/>
      <c r="M1453" s="270"/>
      <c r="N1453" s="267"/>
      <c r="Q1453" s="235"/>
    </row>
    <row r="1454" spans="1:17" s="200" customFormat="1" ht="16.5" customHeight="1">
      <c r="A1454" s="278"/>
      <c r="B1454" s="57">
        <v>46298</v>
      </c>
      <c r="C1454" s="57" t="s">
        <v>17</v>
      </c>
      <c r="D1454" s="262">
        <v>1972616986169500</v>
      </c>
      <c r="E1454" s="344" t="s">
        <v>1643</v>
      </c>
      <c r="F1454" s="263"/>
      <c r="G1454" s="263"/>
      <c r="H1454" s="202"/>
      <c r="I1454" s="276"/>
      <c r="J1454" s="264"/>
      <c r="K1454" s="475">
        <v>1972616986169500</v>
      </c>
      <c r="L1454" s="303"/>
      <c r="M1454" s="270"/>
      <c r="N1454" s="267"/>
      <c r="Q1454" s="235"/>
    </row>
    <row r="1455" spans="1:17" s="200" customFormat="1" ht="16.5" customHeight="1">
      <c r="A1455" s="278"/>
      <c r="B1455" s="57">
        <v>46298</v>
      </c>
      <c r="C1455" s="57" t="s">
        <v>17</v>
      </c>
      <c r="D1455" s="262" t="s">
        <v>2116</v>
      </c>
      <c r="E1455" s="344" t="s">
        <v>1643</v>
      </c>
      <c r="F1455" s="263"/>
      <c r="G1455" s="263"/>
      <c r="H1455" s="202"/>
      <c r="I1455" s="276"/>
      <c r="J1455" s="264"/>
      <c r="K1455" s="1024" t="s">
        <v>1702</v>
      </c>
      <c r="L1455" s="303"/>
      <c r="M1455" s="270"/>
      <c r="N1455" s="267"/>
      <c r="Q1455" s="235"/>
    </row>
    <row r="1456" spans="1:17" s="200" customFormat="1" ht="16.5" customHeight="1">
      <c r="A1456" s="278"/>
      <c r="B1456" s="484">
        <v>46298</v>
      </c>
      <c r="C1456" s="485" t="s">
        <v>17</v>
      </c>
      <c r="D1456" s="303" t="s">
        <v>2117</v>
      </c>
      <c r="E1456" s="281" t="s">
        <v>1643</v>
      </c>
      <c r="F1456" s="282"/>
      <c r="G1456" s="282"/>
      <c r="H1456" s="282"/>
      <c r="I1456" s="486"/>
      <c r="J1456" s="286"/>
      <c r="K1456" s="1025" t="s">
        <v>2118</v>
      </c>
      <c r="L1456" s="303"/>
      <c r="M1456" s="270"/>
      <c r="N1456" s="267"/>
      <c r="Q1456" s="235"/>
    </row>
    <row r="1457" spans="1:17" s="200" customFormat="1" ht="16.5" customHeight="1">
      <c r="A1457" s="278"/>
      <c r="B1457" s="484">
        <v>46298</v>
      </c>
      <c r="C1457" s="485" t="s">
        <v>17</v>
      </c>
      <c r="D1457" s="303" t="s">
        <v>571</v>
      </c>
      <c r="E1457" s="281" t="s">
        <v>1643</v>
      </c>
      <c r="F1457" s="282"/>
      <c r="G1457" s="282"/>
      <c r="H1457" s="282"/>
      <c r="I1457" s="486"/>
      <c r="J1457" s="286"/>
      <c r="K1457" s="1025" t="s">
        <v>2119</v>
      </c>
      <c r="L1457" s="303"/>
      <c r="M1457" s="270"/>
      <c r="N1457" s="267"/>
      <c r="Q1457" s="235"/>
    </row>
    <row r="1458" spans="1:17" s="200" customFormat="1" ht="16.5" customHeight="1">
      <c r="A1458" s="278"/>
      <c r="B1458" s="484">
        <v>46298</v>
      </c>
      <c r="C1458" s="485" t="s">
        <v>17</v>
      </c>
      <c r="D1458" s="303" t="s">
        <v>2120</v>
      </c>
      <c r="E1458" s="281" t="s">
        <v>1643</v>
      </c>
      <c r="F1458" s="282"/>
      <c r="G1458" s="282"/>
      <c r="H1458" s="282"/>
      <c r="I1458" s="486" t="s">
        <v>586</v>
      </c>
      <c r="J1458" s="286"/>
      <c r="K1458" s="1025" t="s">
        <v>2121</v>
      </c>
      <c r="L1458" s="303"/>
      <c r="M1458" s="270"/>
      <c r="N1458" s="267"/>
      <c r="Q1458" s="235"/>
    </row>
    <row r="1459" spans="1:17" s="200" customFormat="1" ht="16.5" customHeight="1">
      <c r="A1459" s="278"/>
      <c r="B1459" s="484">
        <v>46298</v>
      </c>
      <c r="C1459" s="485" t="s">
        <v>17</v>
      </c>
      <c r="D1459" s="303" t="s">
        <v>2120</v>
      </c>
      <c r="E1459" s="281" t="s">
        <v>1643</v>
      </c>
      <c r="F1459" s="282"/>
      <c r="G1459" s="282"/>
      <c r="H1459" s="282"/>
      <c r="I1459" s="486" t="s">
        <v>586</v>
      </c>
      <c r="J1459" s="286"/>
      <c r="K1459" s="1025" t="s">
        <v>2121</v>
      </c>
      <c r="L1459" s="303"/>
      <c r="M1459" s="270"/>
      <c r="N1459" s="267"/>
      <c r="Q1459" s="235"/>
    </row>
    <row r="1460" spans="1:17" s="200" customFormat="1" ht="16.5" customHeight="1">
      <c r="A1460" s="278"/>
      <c r="B1460" s="484">
        <v>46298</v>
      </c>
      <c r="C1460" s="485" t="s">
        <v>17</v>
      </c>
      <c r="D1460" s="303" t="s">
        <v>2122</v>
      </c>
      <c r="E1460" s="281" t="s">
        <v>1643</v>
      </c>
      <c r="F1460" s="282"/>
      <c r="G1460" s="282"/>
      <c r="H1460" s="282"/>
      <c r="I1460" s="486"/>
      <c r="J1460" s="286"/>
      <c r="K1460" s="1025" t="s">
        <v>2123</v>
      </c>
      <c r="L1460" s="303"/>
      <c r="M1460" s="270"/>
      <c r="N1460" s="267"/>
      <c r="Q1460" s="235"/>
    </row>
    <row r="1461" spans="1:17" s="200" customFormat="1" ht="16.5" customHeight="1">
      <c r="A1461" s="278"/>
      <c r="B1461" s="484">
        <v>46298</v>
      </c>
      <c r="C1461" s="485" t="s">
        <v>17</v>
      </c>
      <c r="D1461" s="303" t="s">
        <v>2124</v>
      </c>
      <c r="E1461" s="281" t="s">
        <v>1643</v>
      </c>
      <c r="F1461" s="282"/>
      <c r="G1461" s="282"/>
      <c r="H1461" s="282"/>
      <c r="I1461" s="486"/>
      <c r="J1461" s="286"/>
      <c r="K1461" s="1025" t="s">
        <v>2125</v>
      </c>
      <c r="L1461" s="303"/>
      <c r="M1461" s="270"/>
      <c r="N1461" s="267"/>
      <c r="Q1461" s="235"/>
    </row>
    <row r="1462" spans="1:17" s="200" customFormat="1" ht="16.5" customHeight="1">
      <c r="A1462" s="278"/>
      <c r="B1462" s="484">
        <v>46298</v>
      </c>
      <c r="C1462" s="485" t="s">
        <v>17</v>
      </c>
      <c r="D1462" s="303" t="s">
        <v>2126</v>
      </c>
      <c r="E1462" s="281" t="s">
        <v>1643</v>
      </c>
      <c r="F1462" s="282"/>
      <c r="G1462" s="282"/>
      <c r="H1462" s="282"/>
      <c r="I1462" s="486"/>
      <c r="J1462" s="286"/>
      <c r="K1462" s="1025" t="s">
        <v>2127</v>
      </c>
      <c r="L1462" s="303"/>
      <c r="M1462" s="270"/>
      <c r="N1462" s="267"/>
      <c r="Q1462" s="235"/>
    </row>
    <row r="1463" spans="1:17" s="200" customFormat="1" ht="16.5" customHeight="1">
      <c r="A1463" s="278"/>
      <c r="B1463" s="484">
        <v>46298</v>
      </c>
      <c r="C1463" s="485" t="s">
        <v>17</v>
      </c>
      <c r="D1463" s="303" t="s">
        <v>2128</v>
      </c>
      <c r="E1463" s="281" t="s">
        <v>1643</v>
      </c>
      <c r="F1463" s="282"/>
      <c r="G1463" s="282"/>
      <c r="H1463" s="282"/>
      <c r="I1463" s="486"/>
      <c r="J1463" s="286"/>
      <c r="K1463" s="1025" t="s">
        <v>1689</v>
      </c>
      <c r="L1463" s="303"/>
      <c r="M1463" s="270"/>
      <c r="N1463" s="267"/>
      <c r="Q1463" s="235"/>
    </row>
    <row r="1464" spans="1:17" s="200" customFormat="1" ht="16.5" customHeight="1">
      <c r="A1464" s="278"/>
      <c r="B1464" s="484">
        <v>46298</v>
      </c>
      <c r="C1464" s="485" t="s">
        <v>17</v>
      </c>
      <c r="D1464" s="303" t="s">
        <v>2129</v>
      </c>
      <c r="E1464" s="281" t="s">
        <v>1643</v>
      </c>
      <c r="F1464" s="282"/>
      <c r="G1464" s="282"/>
      <c r="H1464" s="282"/>
      <c r="I1464" s="486"/>
      <c r="J1464" s="286"/>
      <c r="K1464" s="1025" t="s">
        <v>1693</v>
      </c>
      <c r="L1464" s="303"/>
      <c r="M1464" s="270"/>
      <c r="N1464" s="267"/>
      <c r="Q1464" s="235"/>
    </row>
    <row r="1465" spans="1:17" s="200" customFormat="1" ht="16.5" customHeight="1">
      <c r="A1465" s="278"/>
      <c r="B1465" s="484">
        <v>46298</v>
      </c>
      <c r="C1465" s="485" t="s">
        <v>17</v>
      </c>
      <c r="D1465" s="303" t="s">
        <v>2129</v>
      </c>
      <c r="E1465" s="281" t="s">
        <v>1643</v>
      </c>
      <c r="F1465" s="282"/>
      <c r="G1465" s="282"/>
      <c r="H1465" s="282"/>
      <c r="I1465" s="486"/>
      <c r="J1465" s="286"/>
      <c r="K1465" s="1025" t="s">
        <v>1694</v>
      </c>
      <c r="L1465" s="303"/>
      <c r="M1465" s="270"/>
      <c r="N1465" s="267"/>
      <c r="Q1465" s="235"/>
    </row>
    <row r="1466" spans="1:17" s="200" customFormat="1" ht="16.5" customHeight="1">
      <c r="A1466" s="278"/>
      <c r="B1466" s="484">
        <v>46298</v>
      </c>
      <c r="C1466" s="485" t="s">
        <v>17</v>
      </c>
      <c r="D1466" s="303" t="s">
        <v>2130</v>
      </c>
      <c r="E1466" s="281" t="s">
        <v>1643</v>
      </c>
      <c r="F1466" s="282"/>
      <c r="G1466" s="282"/>
      <c r="H1466" s="282"/>
      <c r="I1466" s="486"/>
      <c r="J1466" s="286"/>
      <c r="K1466" s="1025" t="s">
        <v>1696</v>
      </c>
      <c r="L1466" s="303"/>
      <c r="M1466" s="270"/>
      <c r="N1466" s="267"/>
      <c r="Q1466" s="235"/>
    </row>
    <row r="1467" spans="1:17" s="200" customFormat="1" ht="16.5" customHeight="1">
      <c r="A1467" s="278"/>
      <c r="B1467" s="484">
        <v>46298</v>
      </c>
      <c r="C1467" s="485" t="s">
        <v>17</v>
      </c>
      <c r="D1467" s="303" t="s">
        <v>2131</v>
      </c>
      <c r="E1467" s="281" t="s">
        <v>1643</v>
      </c>
      <c r="F1467" s="282"/>
      <c r="G1467" s="282"/>
      <c r="H1467" s="282"/>
      <c r="I1467" s="486"/>
      <c r="J1467" s="286"/>
      <c r="K1467" s="1025" t="s">
        <v>2132</v>
      </c>
      <c r="L1467" s="303"/>
      <c r="M1467" s="270"/>
      <c r="N1467" s="267"/>
      <c r="Q1467" s="235"/>
    </row>
    <row r="1468" spans="1:17" s="200" customFormat="1" ht="16.5" customHeight="1">
      <c r="A1468" s="278"/>
      <c r="B1468" s="484">
        <v>46298</v>
      </c>
      <c r="C1468" s="485" t="s">
        <v>17</v>
      </c>
      <c r="D1468" s="303" t="s">
        <v>1872</v>
      </c>
      <c r="E1468" s="281" t="s">
        <v>1643</v>
      </c>
      <c r="F1468" s="282"/>
      <c r="G1468" s="282"/>
      <c r="H1468" s="282"/>
      <c r="I1468" s="486"/>
      <c r="J1468" s="286"/>
      <c r="K1468" s="1025" t="s">
        <v>2133</v>
      </c>
      <c r="L1468" s="303"/>
      <c r="M1468" s="270"/>
      <c r="N1468" s="267"/>
      <c r="Q1468" s="235"/>
    </row>
    <row r="1469" spans="1:17">
      <c r="A1469" s="278"/>
      <c r="B1469" s="484">
        <v>46298</v>
      </c>
      <c r="C1469" s="485" t="s">
        <v>17</v>
      </c>
      <c r="D1469" s="303" t="s">
        <v>2134</v>
      </c>
      <c r="E1469" s="281" t="s">
        <v>1643</v>
      </c>
      <c r="F1469" s="282"/>
      <c r="G1469" s="282"/>
      <c r="H1469" s="282"/>
      <c r="I1469" s="486"/>
      <c r="J1469" s="286"/>
      <c r="K1469" s="1025" t="s">
        <v>2135</v>
      </c>
      <c r="L1469" s="303"/>
    </row>
    <row r="1470" spans="1:17">
      <c r="A1470" s="278"/>
      <c r="B1470" s="484">
        <v>46298</v>
      </c>
      <c r="C1470" s="485" t="s">
        <v>17</v>
      </c>
      <c r="D1470" s="303" t="s">
        <v>1358</v>
      </c>
      <c r="E1470" s="281" t="s">
        <v>1643</v>
      </c>
      <c r="F1470" s="282"/>
      <c r="G1470" s="282"/>
      <c r="H1470" s="282"/>
      <c r="I1470" s="486"/>
      <c r="J1470" s="286"/>
      <c r="K1470" s="1025" t="s">
        <v>1646</v>
      </c>
      <c r="L1470" s="303"/>
    </row>
    <row r="1471" spans="1:17">
      <c r="A1471" s="278"/>
      <c r="B1471" s="484">
        <v>46298</v>
      </c>
      <c r="C1471" s="485" t="s">
        <v>17</v>
      </c>
      <c r="D1471" s="303" t="s">
        <v>2136</v>
      </c>
      <c r="E1471" s="281" t="s">
        <v>1643</v>
      </c>
      <c r="F1471" s="282"/>
      <c r="G1471" s="282"/>
      <c r="H1471" s="282"/>
      <c r="I1471" s="486"/>
      <c r="J1471" s="286"/>
      <c r="K1471" s="1025" t="s">
        <v>2137</v>
      </c>
      <c r="L1471" s="303"/>
    </row>
    <row r="1472" spans="1:17">
      <c r="A1472" s="278"/>
      <c r="B1472" s="484">
        <v>46298</v>
      </c>
      <c r="C1472" s="485" t="s">
        <v>17</v>
      </c>
      <c r="D1472" s="303" t="s">
        <v>1668</v>
      </c>
      <c r="E1472" s="281" t="s">
        <v>1643</v>
      </c>
      <c r="F1472" s="282"/>
      <c r="G1472" s="282"/>
      <c r="H1472" s="282"/>
      <c r="I1472" s="486"/>
      <c r="J1472" s="286"/>
      <c r="K1472" s="1025" t="s">
        <v>1669</v>
      </c>
      <c r="L1472" s="303"/>
    </row>
    <row r="1473" spans="1:17">
      <c r="A1473" s="278"/>
      <c r="B1473" s="484">
        <v>46298</v>
      </c>
      <c r="C1473" s="485" t="s">
        <v>17</v>
      </c>
      <c r="D1473" s="303" t="s">
        <v>1553</v>
      </c>
      <c r="E1473" s="281" t="s">
        <v>1643</v>
      </c>
      <c r="F1473" s="282"/>
      <c r="G1473" s="282"/>
      <c r="H1473" s="282"/>
      <c r="I1473" s="486"/>
      <c r="J1473" s="286"/>
      <c r="K1473" s="1025" t="s">
        <v>1683</v>
      </c>
      <c r="L1473" s="303"/>
    </row>
    <row r="1474" spans="1:17">
      <c r="A1474" s="278"/>
      <c r="B1474" s="484">
        <v>46298</v>
      </c>
      <c r="C1474" s="485" t="s">
        <v>17</v>
      </c>
      <c r="D1474" s="303" t="s">
        <v>2138</v>
      </c>
      <c r="E1474" s="281" t="s">
        <v>1643</v>
      </c>
      <c r="F1474" s="282"/>
      <c r="G1474" s="282"/>
      <c r="H1474" s="282"/>
      <c r="I1474" s="486"/>
      <c r="J1474" s="286"/>
      <c r="K1474" s="1025" t="s">
        <v>2139</v>
      </c>
      <c r="L1474" s="303"/>
    </row>
    <row r="1475" spans="1:17">
      <c r="A1475" s="278"/>
      <c r="B1475" s="484">
        <v>46298</v>
      </c>
      <c r="C1475" s="485" t="s">
        <v>17</v>
      </c>
      <c r="D1475" s="487" t="s">
        <v>1553</v>
      </c>
      <c r="E1475" s="281" t="s">
        <v>1643</v>
      </c>
      <c r="F1475" s="282"/>
      <c r="G1475" s="282"/>
      <c r="H1475" s="282"/>
      <c r="I1475" s="486"/>
      <c r="J1475" s="286"/>
      <c r="K1475" s="1025" t="s">
        <v>2140</v>
      </c>
      <c r="L1475" s="303"/>
    </row>
    <row r="1476" spans="1:17" s="200" customFormat="1" ht="16.5" customHeight="1">
      <c r="A1476" s="278"/>
      <c r="B1476" s="484">
        <v>46298</v>
      </c>
      <c r="C1476" s="485" t="s">
        <v>17</v>
      </c>
      <c r="D1476" s="303" t="s">
        <v>1648</v>
      </c>
      <c r="E1476" s="281" t="s">
        <v>1643</v>
      </c>
      <c r="F1476" s="282"/>
      <c r="G1476" s="282"/>
      <c r="H1476" s="282"/>
      <c r="I1476" s="486"/>
      <c r="J1476" s="286"/>
      <c r="K1476" s="1025" t="s">
        <v>2141</v>
      </c>
      <c r="L1476" s="303"/>
      <c r="M1476" s="270"/>
      <c r="N1476" s="267"/>
      <c r="Q1476" s="235"/>
    </row>
    <row r="1477" spans="1:17" s="200" customFormat="1" ht="16.5" customHeight="1">
      <c r="A1477" s="278"/>
      <c r="B1477" s="484">
        <v>46298</v>
      </c>
      <c r="C1477" s="485" t="s">
        <v>17</v>
      </c>
      <c r="D1477" s="303" t="s">
        <v>2142</v>
      </c>
      <c r="E1477" s="281" t="s">
        <v>1643</v>
      </c>
      <c r="F1477" s="282"/>
      <c r="G1477" s="282"/>
      <c r="H1477" s="282"/>
      <c r="I1477" s="486"/>
      <c r="J1477" s="286"/>
      <c r="K1477" s="1025" t="s">
        <v>1649</v>
      </c>
      <c r="L1477" s="303"/>
      <c r="M1477" s="270"/>
      <c r="N1477" s="267"/>
      <c r="Q1477" s="235"/>
    </row>
    <row r="1478" spans="1:17" s="200" customFormat="1" ht="16.5" customHeight="1">
      <c r="A1478" s="278"/>
      <c r="B1478" s="484">
        <v>46298</v>
      </c>
      <c r="C1478" s="485" t="s">
        <v>17</v>
      </c>
      <c r="D1478" s="303" t="s">
        <v>2143</v>
      </c>
      <c r="E1478" s="281" t="s">
        <v>1643</v>
      </c>
      <c r="F1478" s="282"/>
      <c r="G1478" s="282"/>
      <c r="H1478" s="282"/>
      <c r="I1478" s="486"/>
      <c r="J1478" s="286"/>
      <c r="K1478" s="1025" t="s">
        <v>2144</v>
      </c>
      <c r="L1478" s="303"/>
      <c r="M1478" s="270"/>
      <c r="N1478" s="267"/>
      <c r="Q1478" s="235"/>
    </row>
    <row r="1479" spans="1:17" s="200" customFormat="1" ht="16.5" customHeight="1">
      <c r="A1479" s="278"/>
      <c r="B1479" s="484">
        <v>46298</v>
      </c>
      <c r="C1479" s="485" t="s">
        <v>17</v>
      </c>
      <c r="D1479" s="303" t="s">
        <v>1813</v>
      </c>
      <c r="E1479" s="281" t="s">
        <v>1643</v>
      </c>
      <c r="F1479" s="282"/>
      <c r="G1479" s="282"/>
      <c r="H1479" s="282"/>
      <c r="I1479" s="398"/>
      <c r="J1479" s="286"/>
      <c r="K1479" s="1025" t="s">
        <v>2145</v>
      </c>
      <c r="L1479" s="303"/>
      <c r="M1479" s="270"/>
      <c r="N1479" s="267"/>
      <c r="Q1479" s="235"/>
    </row>
    <row r="1480" spans="1:17" s="200" customFormat="1" ht="16.5" customHeight="1">
      <c r="A1480" s="261"/>
      <c r="B1480" s="57">
        <v>46298</v>
      </c>
      <c r="C1480" s="57" t="s">
        <v>17</v>
      </c>
      <c r="D1480" s="262" t="s">
        <v>2146</v>
      </c>
      <c r="E1480" s="184" t="s">
        <v>76</v>
      </c>
      <c r="F1480" s="263"/>
      <c r="G1480" s="263"/>
      <c r="H1480" s="264"/>
      <c r="I1480" s="263" t="s">
        <v>141</v>
      </c>
      <c r="J1480" s="264"/>
      <c r="K1480" s="976" t="s">
        <v>2147</v>
      </c>
      <c r="L1480" s="262"/>
      <c r="M1480" s="270"/>
      <c r="N1480" s="267"/>
      <c r="Q1480" s="235"/>
    </row>
    <row r="1481" spans="1:17" s="200" customFormat="1" ht="16.5" customHeight="1">
      <c r="A1481" s="261"/>
      <c r="B1481" s="57">
        <v>46298</v>
      </c>
      <c r="C1481" s="57" t="s">
        <v>17</v>
      </c>
      <c r="D1481" s="262" t="s">
        <v>209</v>
      </c>
      <c r="E1481" s="184" t="s">
        <v>76</v>
      </c>
      <c r="F1481" s="299"/>
      <c r="G1481" s="299"/>
      <c r="H1481" s="264"/>
      <c r="I1481" s="263"/>
      <c r="J1481" s="264"/>
      <c r="K1481" s="976" t="s">
        <v>2148</v>
      </c>
      <c r="L1481" s="262"/>
      <c r="M1481" s="270"/>
      <c r="N1481" s="267"/>
      <c r="Q1481" s="235"/>
    </row>
    <row r="1482" spans="1:17" s="200" customFormat="1" ht="16.5" customHeight="1">
      <c r="A1482" s="261"/>
      <c r="B1482" s="57">
        <v>46298</v>
      </c>
      <c r="C1482" s="57" t="s">
        <v>17</v>
      </c>
      <c r="D1482" s="262" t="s">
        <v>2149</v>
      </c>
      <c r="E1482" s="184" t="s">
        <v>76</v>
      </c>
      <c r="F1482" s="263"/>
      <c r="G1482" s="263"/>
      <c r="H1482" s="264"/>
      <c r="I1482" s="263"/>
      <c r="J1482" s="264"/>
      <c r="K1482" s="976" t="s">
        <v>2150</v>
      </c>
      <c r="L1482" s="262"/>
      <c r="M1482" s="270"/>
      <c r="N1482" s="267"/>
      <c r="Q1482" s="235"/>
    </row>
    <row r="1483" spans="1:17" s="200" customFormat="1" ht="16.5" customHeight="1">
      <c r="A1483" s="261"/>
      <c r="B1483" s="57">
        <v>46298</v>
      </c>
      <c r="C1483" s="57" t="s">
        <v>17</v>
      </c>
      <c r="D1483" s="262" t="s">
        <v>999</v>
      </c>
      <c r="E1483" s="184" t="s">
        <v>76</v>
      </c>
      <c r="F1483" s="263"/>
      <c r="G1483" s="263"/>
      <c r="H1483" s="264"/>
      <c r="I1483" s="263"/>
      <c r="J1483" s="264"/>
      <c r="K1483" s="976" t="s">
        <v>1000</v>
      </c>
      <c r="L1483" s="262"/>
      <c r="M1483" s="270"/>
      <c r="N1483" s="267"/>
      <c r="Q1483" s="235"/>
    </row>
    <row r="1484" spans="1:17" s="200" customFormat="1" ht="16.5" customHeight="1">
      <c r="A1484" s="261"/>
      <c r="B1484" s="57">
        <v>46298</v>
      </c>
      <c r="C1484" s="57" t="s">
        <v>17</v>
      </c>
      <c r="D1484" s="262" t="s">
        <v>979</v>
      </c>
      <c r="E1484" s="184" t="s">
        <v>76</v>
      </c>
      <c r="F1484" s="263"/>
      <c r="G1484" s="263"/>
      <c r="H1484" s="264"/>
      <c r="I1484" s="263"/>
      <c r="J1484" s="264"/>
      <c r="K1484" s="976" t="s">
        <v>980</v>
      </c>
      <c r="L1484" s="262"/>
      <c r="M1484" s="270"/>
      <c r="N1484" s="267"/>
      <c r="Q1484" s="235"/>
    </row>
    <row r="1485" spans="1:17" s="200" customFormat="1" ht="16.5" customHeight="1">
      <c r="A1485" s="261"/>
      <c r="B1485" s="57">
        <v>46298</v>
      </c>
      <c r="C1485" s="57" t="s">
        <v>17</v>
      </c>
      <c r="D1485" s="262" t="s">
        <v>2151</v>
      </c>
      <c r="E1485" s="184" t="s">
        <v>76</v>
      </c>
      <c r="F1485" s="263"/>
      <c r="G1485" s="263"/>
      <c r="H1485" s="264"/>
      <c r="I1485" s="263"/>
      <c r="J1485" s="264"/>
      <c r="K1485" s="976" t="s">
        <v>2152</v>
      </c>
      <c r="L1485" s="262"/>
      <c r="M1485" s="270"/>
      <c r="N1485" s="267"/>
      <c r="Q1485" s="235"/>
    </row>
    <row r="1486" spans="1:17" s="200" customFormat="1" ht="16.5" customHeight="1">
      <c r="A1486" s="261"/>
      <c r="B1486" s="57">
        <v>46298</v>
      </c>
      <c r="C1486" s="57" t="s">
        <v>17</v>
      </c>
      <c r="D1486" s="262" t="s">
        <v>1052</v>
      </c>
      <c r="E1486" s="184" t="s">
        <v>76</v>
      </c>
      <c r="F1486" s="263"/>
      <c r="G1486" s="263"/>
      <c r="H1486" s="264"/>
      <c r="I1486" s="263"/>
      <c r="J1486" s="264"/>
      <c r="K1486" s="976" t="s">
        <v>2153</v>
      </c>
      <c r="L1486" s="262"/>
      <c r="M1486" s="270"/>
      <c r="N1486" s="267"/>
      <c r="Q1486" s="235"/>
    </row>
    <row r="1487" spans="1:17" s="200" customFormat="1" ht="16.5" customHeight="1">
      <c r="A1487" s="261"/>
      <c r="B1487" s="57">
        <v>46298</v>
      </c>
      <c r="C1487" s="57" t="s">
        <v>17</v>
      </c>
      <c r="D1487" s="262" t="s">
        <v>1858</v>
      </c>
      <c r="E1487" s="184" t="s">
        <v>76</v>
      </c>
      <c r="F1487" s="263"/>
      <c r="G1487" s="263"/>
      <c r="H1487" s="264"/>
      <c r="I1487" s="263"/>
      <c r="J1487" s="264"/>
      <c r="K1487" s="976" t="s">
        <v>2154</v>
      </c>
      <c r="L1487" s="262"/>
      <c r="M1487" s="270"/>
      <c r="N1487" s="267"/>
      <c r="Q1487" s="235"/>
    </row>
    <row r="1488" spans="1:17" s="200" customFormat="1" ht="16.5" customHeight="1">
      <c r="A1488" s="261"/>
      <c r="B1488" s="57">
        <v>46298</v>
      </c>
      <c r="C1488" s="57" t="s">
        <v>17</v>
      </c>
      <c r="D1488" s="262" t="s">
        <v>1813</v>
      </c>
      <c r="E1488" s="184" t="s">
        <v>76</v>
      </c>
      <c r="F1488" s="263"/>
      <c r="G1488" s="263"/>
      <c r="H1488" s="264"/>
      <c r="I1488" s="263"/>
      <c r="J1488" s="264"/>
      <c r="K1488" s="976" t="s">
        <v>2155</v>
      </c>
      <c r="L1488" s="262"/>
      <c r="M1488" s="270"/>
      <c r="N1488" s="267"/>
      <c r="Q1488" s="235"/>
    </row>
    <row r="1489" spans="1:17" s="200" customFormat="1" ht="16.5" customHeight="1">
      <c r="A1489" s="261"/>
      <c r="B1489" s="57">
        <v>46298</v>
      </c>
      <c r="C1489" s="57" t="s">
        <v>17</v>
      </c>
      <c r="D1489" s="262" t="s">
        <v>636</v>
      </c>
      <c r="E1489" s="184" t="s">
        <v>76</v>
      </c>
      <c r="F1489" s="297"/>
      <c r="G1489" s="297"/>
      <c r="H1489" s="264"/>
      <c r="I1489" s="263"/>
      <c r="J1489" s="264"/>
      <c r="K1489" s="976" t="s">
        <v>2156</v>
      </c>
      <c r="L1489" s="262"/>
      <c r="M1489" s="270"/>
      <c r="N1489" s="267"/>
      <c r="Q1489" s="235"/>
    </row>
    <row r="1490" spans="1:17" s="200" customFormat="1" ht="16.5" customHeight="1">
      <c r="A1490" s="261"/>
      <c r="B1490" s="57">
        <v>46298</v>
      </c>
      <c r="C1490" s="57" t="s">
        <v>17</v>
      </c>
      <c r="D1490" s="262" t="s">
        <v>2157</v>
      </c>
      <c r="E1490" s="184" t="s">
        <v>76</v>
      </c>
      <c r="F1490" s="297"/>
      <c r="G1490" s="297"/>
      <c r="H1490" s="264"/>
      <c r="I1490" s="263" t="s">
        <v>464</v>
      </c>
      <c r="J1490" s="264"/>
      <c r="K1490" s="976" t="s">
        <v>2158</v>
      </c>
      <c r="L1490" s="262"/>
      <c r="M1490" s="270"/>
      <c r="N1490" s="267"/>
      <c r="Q1490" s="235"/>
    </row>
    <row r="1491" spans="1:17" s="200" customFormat="1" ht="16.5" customHeight="1">
      <c r="A1491" s="261"/>
      <c r="B1491" s="57">
        <v>46298</v>
      </c>
      <c r="C1491" s="57" t="s">
        <v>17</v>
      </c>
      <c r="D1491" s="262" t="s">
        <v>2159</v>
      </c>
      <c r="E1491" s="184" t="s">
        <v>76</v>
      </c>
      <c r="F1491" s="202"/>
      <c r="G1491" s="202"/>
      <c r="H1491" s="264"/>
      <c r="I1491" s="263"/>
      <c r="J1491" s="264"/>
      <c r="K1491" s="976" t="s">
        <v>2160</v>
      </c>
      <c r="L1491" s="262"/>
      <c r="M1491" s="270"/>
      <c r="N1491" s="267"/>
      <c r="Q1491" s="235"/>
    </row>
    <row r="1492" spans="1:17" s="200" customFormat="1" ht="16.5" customHeight="1">
      <c r="A1492" s="261"/>
      <c r="B1492" s="57">
        <v>46298</v>
      </c>
      <c r="C1492" s="57" t="s">
        <v>17</v>
      </c>
      <c r="D1492" s="277" t="s">
        <v>610</v>
      </c>
      <c r="E1492" s="184" t="s">
        <v>76</v>
      </c>
      <c r="F1492" s="202"/>
      <c r="G1492" s="202"/>
      <c r="H1492" s="264"/>
      <c r="I1492" s="263" t="s">
        <v>141</v>
      </c>
      <c r="J1492" s="264"/>
      <c r="K1492" s="976" t="s">
        <v>2161</v>
      </c>
      <c r="L1492" s="262"/>
      <c r="M1492" s="270"/>
      <c r="N1492" s="267"/>
      <c r="Q1492" s="235"/>
    </row>
    <row r="1493" spans="1:17" s="200" customFormat="1" ht="16.5" customHeight="1">
      <c r="A1493" s="261"/>
      <c r="B1493" s="57">
        <v>46298</v>
      </c>
      <c r="C1493" s="57" t="s">
        <v>17</v>
      </c>
      <c r="D1493" s="262" t="s">
        <v>2162</v>
      </c>
      <c r="E1493" s="184" t="s">
        <v>76</v>
      </c>
      <c r="F1493" s="202"/>
      <c r="G1493" s="202"/>
      <c r="H1493" s="264"/>
      <c r="I1493" s="263"/>
      <c r="J1493" s="264"/>
      <c r="K1493" s="976" t="s">
        <v>2163</v>
      </c>
      <c r="L1493" s="262"/>
      <c r="M1493" s="270"/>
      <c r="N1493" s="267"/>
      <c r="Q1493" s="235"/>
    </row>
    <row r="1494" spans="1:17" s="200" customFormat="1" ht="16.5" customHeight="1">
      <c r="A1494" s="261"/>
      <c r="B1494" s="57">
        <v>46298</v>
      </c>
      <c r="C1494" s="57" t="s">
        <v>17</v>
      </c>
      <c r="D1494" s="262" t="s">
        <v>2164</v>
      </c>
      <c r="E1494" s="184" t="s">
        <v>76</v>
      </c>
      <c r="F1494" s="202"/>
      <c r="G1494" s="202"/>
      <c r="H1494" s="264"/>
      <c r="I1494" s="263"/>
      <c r="J1494" s="264"/>
      <c r="K1494" s="976" t="s">
        <v>2165</v>
      </c>
      <c r="L1494" s="262"/>
      <c r="M1494" s="270"/>
      <c r="N1494" s="267"/>
      <c r="Q1494" s="235"/>
    </row>
    <row r="1495" spans="1:17" s="200" customFormat="1" ht="16.5" customHeight="1">
      <c r="A1495" s="261"/>
      <c r="B1495" s="57">
        <v>46298</v>
      </c>
      <c r="C1495" s="57" t="s">
        <v>17</v>
      </c>
      <c r="D1495" s="262" t="s">
        <v>2166</v>
      </c>
      <c r="E1495" s="184" t="s">
        <v>76</v>
      </c>
      <c r="F1495" s="202"/>
      <c r="G1495" s="202"/>
      <c r="H1495" s="264"/>
      <c r="I1495" s="263"/>
      <c r="J1495" s="264"/>
      <c r="K1495" s="976" t="s">
        <v>2167</v>
      </c>
      <c r="L1495" s="262"/>
      <c r="M1495" s="270"/>
      <c r="N1495" s="267"/>
      <c r="Q1495" s="235"/>
    </row>
    <row r="1496" spans="1:17" s="200" customFormat="1" ht="16.5" customHeight="1">
      <c r="A1496" s="261"/>
      <c r="B1496" s="57">
        <v>46298</v>
      </c>
      <c r="C1496" s="57" t="s">
        <v>17</v>
      </c>
      <c r="D1496" s="262" t="s">
        <v>2168</v>
      </c>
      <c r="E1496" s="184" t="s">
        <v>76</v>
      </c>
      <c r="F1496" s="202"/>
      <c r="G1496" s="202"/>
      <c r="H1496" s="264"/>
      <c r="I1496" s="263"/>
      <c r="J1496" s="264"/>
      <c r="K1496" s="976" t="s">
        <v>2169</v>
      </c>
      <c r="L1496" s="262"/>
      <c r="M1496" s="270"/>
      <c r="N1496" s="267"/>
      <c r="Q1496" s="235"/>
    </row>
    <row r="1497" spans="1:17" s="200" customFormat="1" ht="16.5" customHeight="1">
      <c r="A1497" s="261"/>
      <c r="B1497" s="57">
        <v>46298</v>
      </c>
      <c r="C1497" s="57" t="s">
        <v>17</v>
      </c>
      <c r="D1497" s="262" t="s">
        <v>2170</v>
      </c>
      <c r="E1497" s="184" t="s">
        <v>76</v>
      </c>
      <c r="F1497" s="263"/>
      <c r="G1497" s="263"/>
      <c r="H1497" s="264"/>
      <c r="I1497" s="263"/>
      <c r="J1497" s="264"/>
      <c r="K1497" s="976" t="s">
        <v>2171</v>
      </c>
      <c r="L1497" s="262"/>
      <c r="M1497" s="270"/>
      <c r="N1497" s="267"/>
      <c r="Q1497" s="235"/>
    </row>
    <row r="1498" spans="1:17" s="200" customFormat="1" ht="16.5" customHeight="1">
      <c r="A1498" s="261"/>
      <c r="B1498" s="57">
        <v>46298</v>
      </c>
      <c r="C1498" s="57" t="s">
        <v>17</v>
      </c>
      <c r="D1498" s="262" t="s">
        <v>2172</v>
      </c>
      <c r="E1498" s="184" t="s">
        <v>76</v>
      </c>
      <c r="F1498" s="263"/>
      <c r="G1498" s="263"/>
      <c r="H1498" s="264"/>
      <c r="I1498" s="263"/>
      <c r="J1498" s="264"/>
      <c r="K1498" s="976" t="s">
        <v>2173</v>
      </c>
      <c r="L1498" s="262"/>
      <c r="M1498" s="270"/>
      <c r="N1498" s="267"/>
      <c r="Q1498" s="235"/>
    </row>
    <row r="1499" spans="1:17" s="200" customFormat="1" ht="16.5" customHeight="1">
      <c r="A1499" s="261"/>
      <c r="B1499" s="57">
        <v>46298</v>
      </c>
      <c r="C1499" s="57" t="s">
        <v>17</v>
      </c>
      <c r="D1499" s="262" t="s">
        <v>2174</v>
      </c>
      <c r="E1499" s="184" t="s">
        <v>76</v>
      </c>
      <c r="F1499" s="263"/>
      <c r="G1499" s="263"/>
      <c r="H1499" s="264"/>
      <c r="I1499" s="263"/>
      <c r="J1499" s="264"/>
      <c r="K1499" s="976" t="s">
        <v>2175</v>
      </c>
      <c r="L1499" s="262"/>
      <c r="M1499" s="270"/>
      <c r="N1499" s="267"/>
      <c r="Q1499" s="235"/>
    </row>
    <row r="1500" spans="1:17" s="200" customFormat="1" ht="16.5" customHeight="1">
      <c r="A1500" s="261"/>
      <c r="B1500" s="57">
        <v>46298</v>
      </c>
      <c r="C1500" s="57" t="s">
        <v>17</v>
      </c>
      <c r="D1500" s="262" t="s">
        <v>2176</v>
      </c>
      <c r="E1500" s="184" t="s">
        <v>76</v>
      </c>
      <c r="F1500" s="264"/>
      <c r="G1500" s="264"/>
      <c r="H1500" s="264"/>
      <c r="I1500" s="263"/>
      <c r="J1500" s="264"/>
      <c r="K1500" s="976" t="s">
        <v>2177</v>
      </c>
      <c r="L1500" s="262"/>
      <c r="M1500" s="270"/>
      <c r="N1500" s="267"/>
      <c r="Q1500" s="235"/>
    </row>
    <row r="1501" spans="1:17" s="205" customFormat="1" ht="13.8">
      <c r="A1501" s="261"/>
      <c r="B1501" s="57">
        <v>46298</v>
      </c>
      <c r="C1501" s="57" t="s">
        <v>17</v>
      </c>
      <c r="D1501" s="262" t="s">
        <v>2178</v>
      </c>
      <c r="E1501" s="184" t="s">
        <v>76</v>
      </c>
      <c r="F1501" s="264"/>
      <c r="G1501" s="264"/>
      <c r="H1501" s="264"/>
      <c r="I1501" s="263"/>
      <c r="J1501" s="264"/>
      <c r="K1501" s="976" t="s">
        <v>2179</v>
      </c>
      <c r="L1501" s="262"/>
      <c r="M1501" s="291"/>
      <c r="N1501" s="430"/>
    </row>
    <row r="1502" spans="1:17" s="205" customFormat="1" ht="13.8">
      <c r="A1502" s="261"/>
      <c r="B1502" s="57">
        <v>46298</v>
      </c>
      <c r="C1502" s="57" t="s">
        <v>17</v>
      </c>
      <c r="D1502" s="262" t="s">
        <v>604</v>
      </c>
      <c r="E1502" s="184" t="s">
        <v>76</v>
      </c>
      <c r="F1502" s="264"/>
      <c r="G1502" s="264"/>
      <c r="H1502" s="264"/>
      <c r="I1502" s="263"/>
      <c r="J1502" s="264"/>
      <c r="K1502" s="976" t="s">
        <v>2180</v>
      </c>
      <c r="L1502" s="262"/>
      <c r="M1502" s="291"/>
      <c r="N1502" s="430"/>
    </row>
    <row r="1503" spans="1:17" s="205" customFormat="1" ht="13.8">
      <c r="A1503" s="261"/>
      <c r="B1503" s="57">
        <v>46298</v>
      </c>
      <c r="C1503" s="57" t="s">
        <v>17</v>
      </c>
      <c r="D1503" s="262" t="s">
        <v>931</v>
      </c>
      <c r="E1503" s="184" t="s">
        <v>76</v>
      </c>
      <c r="F1503" s="264"/>
      <c r="G1503" s="264"/>
      <c r="H1503" s="264"/>
      <c r="I1503" s="263"/>
      <c r="J1503" s="264"/>
      <c r="K1503" s="976" t="s">
        <v>2181</v>
      </c>
      <c r="L1503" s="262"/>
      <c r="M1503" s="291"/>
      <c r="N1503" s="430"/>
    </row>
    <row r="1504" spans="1:17" s="205" customFormat="1" ht="16.8">
      <c r="A1504" s="427"/>
      <c r="B1504" s="122">
        <v>46298</v>
      </c>
      <c r="C1504" s="454" t="s">
        <v>17</v>
      </c>
      <c r="D1504" s="1010" t="s">
        <v>2182</v>
      </c>
      <c r="E1504" s="118" t="s">
        <v>1485</v>
      </c>
      <c r="F1504" s="270"/>
      <c r="G1504" s="270"/>
      <c r="H1504" s="456" t="s">
        <v>136</v>
      </c>
      <c r="I1504" s="398"/>
      <c r="J1504" s="213" t="s">
        <v>37</v>
      </c>
      <c r="K1504" s="1011" t="s">
        <v>2183</v>
      </c>
      <c r="L1504" s="277" t="s">
        <v>2184</v>
      </c>
      <c r="M1504" s="291"/>
      <c r="N1504" s="430"/>
    </row>
    <row r="1505" spans="1:14" s="205" customFormat="1" ht="16.8">
      <c r="A1505" s="427"/>
      <c r="B1505" s="122">
        <v>46298</v>
      </c>
      <c r="C1505" s="454" t="s">
        <v>17</v>
      </c>
      <c r="D1505" s="1010" t="s">
        <v>2185</v>
      </c>
      <c r="E1505" s="118" t="s">
        <v>1485</v>
      </c>
      <c r="F1505" s="270"/>
      <c r="G1505" s="270"/>
      <c r="H1505" s="456" t="s">
        <v>136</v>
      </c>
      <c r="I1505" s="398"/>
      <c r="J1505" s="213" t="s">
        <v>34</v>
      </c>
      <c r="K1505" s="1011" t="s">
        <v>2186</v>
      </c>
      <c r="L1505" s="349" t="s">
        <v>2187</v>
      </c>
      <c r="M1505" s="291"/>
      <c r="N1505" s="430"/>
    </row>
    <row r="1506" spans="1:14" s="205" customFormat="1" ht="16.8">
      <c r="A1506" s="427"/>
      <c r="B1506" s="122">
        <v>46298</v>
      </c>
      <c r="C1506" s="454" t="s">
        <v>17</v>
      </c>
      <c r="D1506" s="1010" t="s">
        <v>584</v>
      </c>
      <c r="E1506" s="118" t="s">
        <v>1485</v>
      </c>
      <c r="F1506" s="488"/>
      <c r="G1506" s="488"/>
      <c r="H1506" s="456" t="s">
        <v>136</v>
      </c>
      <c r="I1506" s="398"/>
      <c r="J1506" s="213" t="s">
        <v>41</v>
      </c>
      <c r="K1506" s="1011" t="s">
        <v>2188</v>
      </c>
      <c r="L1506" s="349" t="s">
        <v>2189</v>
      </c>
      <c r="M1506" s="291"/>
      <c r="N1506" s="430"/>
    </row>
    <row r="1507" spans="1:14" s="205" customFormat="1" ht="16.8">
      <c r="A1507" s="427"/>
      <c r="B1507" s="122">
        <v>46298</v>
      </c>
      <c r="C1507" s="454" t="s">
        <v>17</v>
      </c>
      <c r="D1507" s="1026" t="s">
        <v>2190</v>
      </c>
      <c r="E1507" s="118" t="s">
        <v>1485</v>
      </c>
      <c r="F1507" s="488"/>
      <c r="G1507" s="488"/>
      <c r="H1507" s="456" t="s">
        <v>136</v>
      </c>
      <c r="I1507" s="213"/>
      <c r="J1507" s="213" t="s">
        <v>37</v>
      </c>
      <c r="K1507" s="1027" t="s">
        <v>2191</v>
      </c>
      <c r="L1507" s="349" t="s">
        <v>2192</v>
      </c>
      <c r="M1507" s="291"/>
      <c r="N1507" s="430"/>
    </row>
    <row r="1508" spans="1:14" s="205" customFormat="1" ht="16.8">
      <c r="A1508" s="427"/>
      <c r="B1508" s="122">
        <v>46298</v>
      </c>
      <c r="C1508" s="454" t="s">
        <v>17</v>
      </c>
      <c r="D1508" s="1026" t="s">
        <v>2193</v>
      </c>
      <c r="E1508" s="118" t="s">
        <v>1485</v>
      </c>
      <c r="F1508" s="488"/>
      <c r="G1508" s="488"/>
      <c r="H1508" s="456" t="s">
        <v>136</v>
      </c>
      <c r="I1508" s="213"/>
      <c r="J1508" s="213" t="s">
        <v>41</v>
      </c>
      <c r="K1508" s="1027" t="s">
        <v>2194</v>
      </c>
      <c r="L1508" s="277" t="s">
        <v>2195</v>
      </c>
      <c r="M1508" s="291"/>
      <c r="N1508" s="430"/>
    </row>
    <row r="1509" spans="1:14" s="205" customFormat="1" ht="16.8">
      <c r="A1509" s="427"/>
      <c r="B1509" s="122">
        <v>46298</v>
      </c>
      <c r="C1509" s="454" t="s">
        <v>17</v>
      </c>
      <c r="D1509" s="1026" t="s">
        <v>2196</v>
      </c>
      <c r="E1509" s="118" t="s">
        <v>1485</v>
      </c>
      <c r="F1509" s="488"/>
      <c r="G1509" s="488"/>
      <c r="H1509" s="456" t="s">
        <v>136</v>
      </c>
      <c r="I1509" s="213"/>
      <c r="J1509" s="213" t="s">
        <v>41</v>
      </c>
      <c r="K1509" s="349" t="s">
        <v>2197</v>
      </c>
      <c r="L1509" s="277" t="s">
        <v>2198</v>
      </c>
      <c r="M1509" s="291"/>
      <c r="N1509" s="430"/>
    </row>
    <row r="1510" spans="1:14" s="205" customFormat="1" ht="16.8">
      <c r="A1510" s="427"/>
      <c r="B1510" s="122">
        <v>46298</v>
      </c>
      <c r="C1510" s="454" t="s">
        <v>17</v>
      </c>
      <c r="D1510" s="1026" t="s">
        <v>2199</v>
      </c>
      <c r="E1510" s="118" t="s">
        <v>1485</v>
      </c>
      <c r="F1510" s="270"/>
      <c r="G1510" s="270"/>
      <c r="H1510" s="456" t="s">
        <v>136</v>
      </c>
      <c r="I1510" s="213"/>
      <c r="J1510" s="213" t="s">
        <v>37</v>
      </c>
      <c r="K1510" s="1027" t="s">
        <v>2200</v>
      </c>
      <c r="L1510" s="349" t="s">
        <v>2201</v>
      </c>
      <c r="M1510" s="291"/>
      <c r="N1510" s="430"/>
    </row>
    <row r="1511" spans="1:14" s="205" customFormat="1" ht="16.8">
      <c r="A1511" s="427"/>
      <c r="B1511" s="122">
        <v>46298</v>
      </c>
      <c r="C1511" s="454" t="s">
        <v>17</v>
      </c>
      <c r="D1511" s="1026" t="s">
        <v>2202</v>
      </c>
      <c r="E1511" s="118" t="s">
        <v>1485</v>
      </c>
      <c r="F1511" s="270"/>
      <c r="G1511" s="270"/>
      <c r="H1511" s="456" t="s">
        <v>136</v>
      </c>
      <c r="I1511" s="213"/>
      <c r="J1511" s="213" t="s">
        <v>41</v>
      </c>
      <c r="K1511" s="349" t="s">
        <v>2203</v>
      </c>
      <c r="L1511" s="277" t="s">
        <v>2204</v>
      </c>
      <c r="M1511" s="291"/>
      <c r="N1511" s="430"/>
    </row>
    <row r="1512" spans="1:14" s="205" customFormat="1" ht="16.8">
      <c r="A1512" s="427"/>
      <c r="B1512" s="122">
        <v>46298</v>
      </c>
      <c r="C1512" s="454" t="s">
        <v>17</v>
      </c>
      <c r="D1512" s="1026" t="s">
        <v>2205</v>
      </c>
      <c r="E1512" s="118" t="s">
        <v>1485</v>
      </c>
      <c r="F1512" s="270"/>
      <c r="G1512" s="270"/>
      <c r="H1512" s="456" t="s">
        <v>136</v>
      </c>
      <c r="I1512" s="213"/>
      <c r="J1512" s="213" t="s">
        <v>41</v>
      </c>
      <c r="K1512" s="1027" t="s">
        <v>2206</v>
      </c>
      <c r="L1512" s="349" t="s">
        <v>2207</v>
      </c>
      <c r="M1512" s="291"/>
      <c r="N1512" s="430"/>
    </row>
    <row r="1513" spans="1:14" s="205" customFormat="1" ht="16.8">
      <c r="A1513" s="427"/>
      <c r="B1513" s="122">
        <v>46298</v>
      </c>
      <c r="C1513" s="454" t="s">
        <v>17</v>
      </c>
      <c r="D1513" s="1026" t="s">
        <v>2208</v>
      </c>
      <c r="E1513" s="118" t="s">
        <v>1485</v>
      </c>
      <c r="F1513" s="270"/>
      <c r="G1513" s="270"/>
      <c r="H1513" s="456" t="s">
        <v>136</v>
      </c>
      <c r="I1513" s="213"/>
      <c r="J1513" s="213" t="s">
        <v>41</v>
      </c>
      <c r="K1513" s="277" t="s">
        <v>2209</v>
      </c>
      <c r="L1513" s="277" t="s">
        <v>2210</v>
      </c>
      <c r="M1513" s="291"/>
      <c r="N1513" s="430"/>
    </row>
    <row r="1514" spans="1:14" s="205" customFormat="1" ht="16.8">
      <c r="A1514" s="427"/>
      <c r="B1514" s="122">
        <v>46298</v>
      </c>
      <c r="C1514" s="454" t="s">
        <v>17</v>
      </c>
      <c r="D1514" s="1026" t="s">
        <v>2211</v>
      </c>
      <c r="E1514" s="118" t="s">
        <v>1485</v>
      </c>
      <c r="F1514" s="270"/>
      <c r="G1514" s="270"/>
      <c r="H1514" s="456" t="s">
        <v>136</v>
      </c>
      <c r="I1514" s="213"/>
      <c r="J1514" s="213" t="s">
        <v>34</v>
      </c>
      <c r="K1514" s="1028" t="s">
        <v>2212</v>
      </c>
      <c r="L1514" s="277" t="s">
        <v>2213</v>
      </c>
      <c r="M1514" s="291"/>
      <c r="N1514" s="430"/>
    </row>
    <row r="1515" spans="1:14" s="205" customFormat="1" ht="16.8">
      <c r="A1515" s="427"/>
      <c r="B1515" s="122">
        <v>46298</v>
      </c>
      <c r="C1515" s="454" t="s">
        <v>17</v>
      </c>
      <c r="D1515" s="1026" t="s">
        <v>2214</v>
      </c>
      <c r="E1515" s="118" t="s">
        <v>1485</v>
      </c>
      <c r="F1515" s="270"/>
      <c r="G1515" s="270"/>
      <c r="H1515" s="456" t="s">
        <v>136</v>
      </c>
      <c r="I1515" s="213"/>
      <c r="J1515" s="213" t="s">
        <v>58</v>
      </c>
      <c r="K1515" s="1028" t="s">
        <v>2215</v>
      </c>
      <c r="L1515" s="277" t="s">
        <v>2216</v>
      </c>
      <c r="M1515" s="291"/>
      <c r="N1515" s="430"/>
    </row>
    <row r="1516" spans="1:14" s="205" customFormat="1" ht="16.8">
      <c r="A1516" s="427"/>
      <c r="B1516" s="122">
        <v>46298</v>
      </c>
      <c r="C1516" s="454" t="s">
        <v>17</v>
      </c>
      <c r="D1516" s="1026" t="s">
        <v>2217</v>
      </c>
      <c r="E1516" s="118" t="s">
        <v>1485</v>
      </c>
      <c r="F1516" s="270"/>
      <c r="G1516" s="270"/>
      <c r="H1516" s="456" t="s">
        <v>136</v>
      </c>
      <c r="I1516" s="213"/>
      <c r="J1516" s="213" t="s">
        <v>30</v>
      </c>
      <c r="K1516" s="277" t="s">
        <v>2218</v>
      </c>
      <c r="L1516" s="277" t="s">
        <v>2219</v>
      </c>
      <c r="M1516" s="291"/>
      <c r="N1516" s="430"/>
    </row>
    <row r="1517" spans="1:14" s="205" customFormat="1" ht="16.8">
      <c r="A1517" s="427"/>
      <c r="B1517" s="122">
        <v>46298</v>
      </c>
      <c r="C1517" s="454" t="s">
        <v>17</v>
      </c>
      <c r="D1517" s="1026" t="s">
        <v>2220</v>
      </c>
      <c r="E1517" s="118" t="s">
        <v>1485</v>
      </c>
      <c r="F1517" s="270"/>
      <c r="G1517" s="270"/>
      <c r="H1517" s="456" t="s">
        <v>136</v>
      </c>
      <c r="I1517" s="213"/>
      <c r="J1517" s="213" t="s">
        <v>37</v>
      </c>
      <c r="K1517" s="1028" t="s">
        <v>1568</v>
      </c>
      <c r="L1517" s="349" t="s">
        <v>2221</v>
      </c>
      <c r="M1517" s="291"/>
      <c r="N1517" s="430"/>
    </row>
    <row r="1518" spans="1:14" s="205" customFormat="1" ht="16.8">
      <c r="A1518" s="427"/>
      <c r="B1518" s="122">
        <v>46298</v>
      </c>
      <c r="C1518" s="454" t="s">
        <v>17</v>
      </c>
      <c r="D1518" s="1026" t="s">
        <v>2222</v>
      </c>
      <c r="E1518" s="118" t="s">
        <v>1485</v>
      </c>
      <c r="F1518" s="270"/>
      <c r="G1518" s="270"/>
      <c r="H1518" s="456" t="s">
        <v>136</v>
      </c>
      <c r="I1518" s="213"/>
      <c r="J1518" s="213" t="s">
        <v>37</v>
      </c>
      <c r="K1518" s="1028" t="s">
        <v>2223</v>
      </c>
      <c r="L1518" s="277" t="s">
        <v>2224</v>
      </c>
      <c r="M1518" s="291"/>
      <c r="N1518" s="430"/>
    </row>
    <row r="1519" spans="1:14" s="205" customFormat="1" ht="16.8">
      <c r="A1519" s="427"/>
      <c r="B1519" s="143">
        <v>46298</v>
      </c>
      <c r="C1519" s="143" t="s">
        <v>17</v>
      </c>
      <c r="D1519" s="469" t="s">
        <v>2225</v>
      </c>
      <c r="E1519" s="118" t="s">
        <v>2226</v>
      </c>
      <c r="F1519" s="467"/>
      <c r="G1519" s="467"/>
      <c r="H1519" s="467" t="s">
        <v>136</v>
      </c>
      <c r="I1519" s="467"/>
      <c r="J1519" s="467" t="s">
        <v>58</v>
      </c>
      <c r="K1519" s="1029" t="s">
        <v>2227</v>
      </c>
      <c r="L1519" s="294"/>
      <c r="M1519" s="291"/>
      <c r="N1519" s="430"/>
    </row>
    <row r="1520" spans="1:14" s="205" customFormat="1" ht="62.4">
      <c r="A1520" s="427"/>
      <c r="B1520" s="143">
        <v>46298</v>
      </c>
      <c r="C1520" s="143" t="s">
        <v>17</v>
      </c>
      <c r="D1520" s="338" t="s">
        <v>2228</v>
      </c>
      <c r="E1520" s="118" t="s">
        <v>2226</v>
      </c>
      <c r="F1520" s="467"/>
      <c r="G1520" s="467"/>
      <c r="H1520" s="467" t="s">
        <v>136</v>
      </c>
      <c r="I1520" s="467"/>
      <c r="J1520" s="467" t="s">
        <v>180</v>
      </c>
      <c r="K1520" s="1030" t="s">
        <v>2229</v>
      </c>
      <c r="L1520" s="480"/>
      <c r="M1520" s="291"/>
      <c r="N1520" s="430"/>
    </row>
    <row r="1521" spans="1:14" s="205" customFormat="1" ht="16.8">
      <c r="A1521" s="427"/>
      <c r="B1521" s="143">
        <v>46298</v>
      </c>
      <c r="C1521" s="143" t="s">
        <v>17</v>
      </c>
      <c r="D1521" s="268" t="s">
        <v>2230</v>
      </c>
      <c r="E1521" s="118" t="s">
        <v>2226</v>
      </c>
      <c r="F1521" s="467"/>
      <c r="G1521" s="467"/>
      <c r="H1521" s="467" t="s">
        <v>136</v>
      </c>
      <c r="I1521" s="467"/>
      <c r="J1521" s="467" t="s">
        <v>58</v>
      </c>
      <c r="K1521" s="1029" t="s">
        <v>2231</v>
      </c>
      <c r="L1521" s="480"/>
      <c r="M1521" s="291"/>
      <c r="N1521" s="430"/>
    </row>
    <row r="1522" spans="1:14" s="205" customFormat="1" ht="16.8">
      <c r="A1522" s="427"/>
      <c r="B1522" s="143">
        <v>46298</v>
      </c>
      <c r="C1522" s="143" t="s">
        <v>17</v>
      </c>
      <c r="D1522" s="268" t="s">
        <v>2232</v>
      </c>
      <c r="E1522" s="118" t="s">
        <v>2226</v>
      </c>
      <c r="F1522" s="467"/>
      <c r="G1522" s="467"/>
      <c r="H1522" s="467" t="s">
        <v>136</v>
      </c>
      <c r="I1522" s="467"/>
      <c r="J1522" s="467" t="s">
        <v>180</v>
      </c>
      <c r="K1522" s="1029" t="s">
        <v>2233</v>
      </c>
      <c r="L1522" s="465"/>
      <c r="M1522" s="291"/>
      <c r="N1522" s="430"/>
    </row>
    <row r="1523" spans="1:14" s="205" customFormat="1" ht="15.6">
      <c r="A1523" s="427"/>
      <c r="B1523" s="143">
        <v>46298</v>
      </c>
      <c r="C1523" s="143" t="s">
        <v>17</v>
      </c>
      <c r="D1523" s="492" t="s">
        <v>2234</v>
      </c>
      <c r="E1523" s="118" t="s">
        <v>2226</v>
      </c>
      <c r="F1523" s="467"/>
      <c r="G1523" s="467"/>
      <c r="H1523" s="467" t="s">
        <v>136</v>
      </c>
      <c r="I1523" s="493"/>
      <c r="J1523" s="467" t="s">
        <v>180</v>
      </c>
      <c r="K1523" s="1029" t="s">
        <v>2235</v>
      </c>
      <c r="L1523" s="480"/>
      <c r="M1523" s="291"/>
      <c r="N1523" s="430"/>
    </row>
    <row r="1524" spans="1:14" s="205" customFormat="1" ht="15.6">
      <c r="A1524" s="427"/>
      <c r="B1524" s="143">
        <v>46298</v>
      </c>
      <c r="C1524" s="143" t="s">
        <v>17</v>
      </c>
      <c r="D1524" s="494" t="s">
        <v>931</v>
      </c>
      <c r="E1524" s="118" t="s">
        <v>2226</v>
      </c>
      <c r="F1524" s="467"/>
      <c r="G1524" s="467"/>
      <c r="H1524" s="467" t="s">
        <v>136</v>
      </c>
      <c r="I1524" s="493"/>
      <c r="J1524" s="467" t="s">
        <v>26</v>
      </c>
      <c r="K1524" s="1029" t="s">
        <v>2236</v>
      </c>
      <c r="L1524" s="266"/>
      <c r="M1524" s="291"/>
      <c r="N1524" s="430"/>
    </row>
    <row r="1525" spans="1:14" s="205" customFormat="1" ht="15.6">
      <c r="A1525" s="427"/>
      <c r="B1525" s="143">
        <v>46298</v>
      </c>
      <c r="C1525" s="143" t="s">
        <v>17</v>
      </c>
      <c r="D1525" s="469" t="s">
        <v>2237</v>
      </c>
      <c r="E1525" s="118" t="s">
        <v>2226</v>
      </c>
      <c r="F1525" s="467"/>
      <c r="G1525" s="467"/>
      <c r="H1525" s="467" t="s">
        <v>136</v>
      </c>
      <c r="I1525" s="493"/>
      <c r="J1525" s="467" t="s">
        <v>58</v>
      </c>
      <c r="K1525" s="1031" t="s">
        <v>2238</v>
      </c>
      <c r="L1525" s="376"/>
      <c r="M1525" s="291"/>
      <c r="N1525" s="430"/>
    </row>
    <row r="1526" spans="1:14" s="205" customFormat="1" ht="15.6">
      <c r="A1526" s="427"/>
      <c r="B1526" s="143">
        <v>46298</v>
      </c>
      <c r="C1526" s="143" t="s">
        <v>17</v>
      </c>
      <c r="D1526" s="469" t="s">
        <v>2239</v>
      </c>
      <c r="E1526" s="118" t="s">
        <v>2226</v>
      </c>
      <c r="F1526" s="467"/>
      <c r="G1526" s="467"/>
      <c r="H1526" s="467" t="s">
        <v>136</v>
      </c>
      <c r="I1526" s="493"/>
      <c r="J1526" s="467" t="s">
        <v>30</v>
      </c>
      <c r="K1526" s="1031" t="s">
        <v>2240</v>
      </c>
      <c r="L1526" s="266"/>
      <c r="M1526" s="291"/>
      <c r="N1526" s="430"/>
    </row>
    <row r="1527" spans="1:14" s="205" customFormat="1" ht="15.6">
      <c r="A1527" s="427"/>
      <c r="B1527" s="143">
        <v>46298</v>
      </c>
      <c r="C1527" s="143" t="s">
        <v>17</v>
      </c>
      <c r="D1527" s="469" t="s">
        <v>2241</v>
      </c>
      <c r="E1527" s="118" t="s">
        <v>2226</v>
      </c>
      <c r="F1527" s="467"/>
      <c r="G1527" s="467"/>
      <c r="H1527" s="467" t="s">
        <v>136</v>
      </c>
      <c r="I1527" s="493"/>
      <c r="J1527" s="467" t="s">
        <v>58</v>
      </c>
      <c r="K1527" s="1030" t="s">
        <v>2242</v>
      </c>
      <c r="L1527" s="266"/>
      <c r="M1527" s="291"/>
      <c r="N1527" s="430"/>
    </row>
    <row r="1528" spans="1:14" s="205" customFormat="1" ht="31.2">
      <c r="A1528" s="427"/>
      <c r="B1528" s="143">
        <v>46298</v>
      </c>
      <c r="C1528" s="143" t="s">
        <v>17</v>
      </c>
      <c r="D1528" s="469" t="s">
        <v>2243</v>
      </c>
      <c r="E1528" s="118" t="s">
        <v>2226</v>
      </c>
      <c r="F1528" s="467"/>
      <c r="G1528" s="467"/>
      <c r="H1528" s="467" t="s">
        <v>136</v>
      </c>
      <c r="I1528" s="493"/>
      <c r="J1528" s="467" t="s">
        <v>58</v>
      </c>
      <c r="K1528" s="1031" t="s">
        <v>2244</v>
      </c>
      <c r="L1528" s="465"/>
      <c r="M1528" s="291"/>
      <c r="N1528" s="430"/>
    </row>
    <row r="1529" spans="1:14" s="205" customFormat="1" ht="15.6">
      <c r="A1529" s="427"/>
      <c r="B1529" s="143">
        <v>46298</v>
      </c>
      <c r="C1529" s="143" t="s">
        <v>17</v>
      </c>
      <c r="D1529" s="469" t="s">
        <v>2245</v>
      </c>
      <c r="E1529" s="118" t="s">
        <v>2226</v>
      </c>
      <c r="F1529" s="467"/>
      <c r="G1529" s="467"/>
      <c r="H1529" s="467" t="s">
        <v>136</v>
      </c>
      <c r="I1529" s="493"/>
      <c r="J1529" s="467" t="s">
        <v>180</v>
      </c>
      <c r="K1529" s="1031" t="s">
        <v>2246</v>
      </c>
      <c r="L1529" s="266"/>
      <c r="M1529" s="291"/>
      <c r="N1529" s="430"/>
    </row>
    <row r="1530" spans="1:14" s="205" customFormat="1" ht="15.6">
      <c r="A1530" s="427"/>
      <c r="B1530" s="143">
        <v>46298</v>
      </c>
      <c r="C1530" s="143" t="s">
        <v>17</v>
      </c>
      <c r="D1530" s="469" t="s">
        <v>1058</v>
      </c>
      <c r="E1530" s="118" t="s">
        <v>2226</v>
      </c>
      <c r="F1530" s="467"/>
      <c r="G1530" s="467"/>
      <c r="H1530" s="467" t="s">
        <v>136</v>
      </c>
      <c r="I1530" s="493"/>
      <c r="J1530" s="467" t="s">
        <v>58</v>
      </c>
      <c r="K1530" s="1031" t="s">
        <v>2247</v>
      </c>
      <c r="L1530" s="480"/>
      <c r="M1530" s="291"/>
      <c r="N1530" s="430"/>
    </row>
    <row r="1531" spans="1:14" s="205" customFormat="1" ht="15.6">
      <c r="A1531" s="427"/>
      <c r="B1531" s="143">
        <v>46298</v>
      </c>
      <c r="C1531" s="143" t="s">
        <v>17</v>
      </c>
      <c r="D1531" s="469" t="s">
        <v>2248</v>
      </c>
      <c r="E1531" s="118" t="s">
        <v>2226</v>
      </c>
      <c r="F1531" s="467"/>
      <c r="G1531" s="467"/>
      <c r="H1531" s="467" t="s">
        <v>136</v>
      </c>
      <c r="I1531" s="493"/>
      <c r="J1531" s="467" t="s">
        <v>195</v>
      </c>
      <c r="K1531" s="1031" t="s">
        <v>2249</v>
      </c>
      <c r="L1531" s="480"/>
      <c r="M1531" s="291"/>
      <c r="N1531" s="430"/>
    </row>
    <row r="1532" spans="1:14" ht="15.6">
      <c r="A1532" s="278"/>
      <c r="B1532" s="143">
        <v>46298</v>
      </c>
      <c r="C1532" s="143" t="s">
        <v>17</v>
      </c>
      <c r="D1532" s="469" t="s">
        <v>2250</v>
      </c>
      <c r="E1532" s="118" t="s">
        <v>2226</v>
      </c>
      <c r="F1532" s="467"/>
      <c r="G1532" s="467"/>
      <c r="H1532" s="467" t="s">
        <v>136</v>
      </c>
      <c r="I1532" s="493"/>
      <c r="J1532" s="467" t="s">
        <v>180</v>
      </c>
      <c r="K1532" s="1031" t="s">
        <v>2251</v>
      </c>
      <c r="L1532" s="324"/>
      <c r="M1532" s="496"/>
    </row>
    <row r="1533" spans="1:14" ht="15.6">
      <c r="A1533" s="278"/>
      <c r="B1533" s="143">
        <v>46298</v>
      </c>
      <c r="C1533" s="143" t="s">
        <v>17</v>
      </c>
      <c r="D1533" s="469" t="s">
        <v>2252</v>
      </c>
      <c r="E1533" s="118" t="s">
        <v>2226</v>
      </c>
      <c r="F1533" s="467"/>
      <c r="G1533" s="467"/>
      <c r="H1533" s="467" t="s">
        <v>136</v>
      </c>
      <c r="I1533" s="493"/>
      <c r="J1533" s="467" t="s">
        <v>41</v>
      </c>
      <c r="K1533" s="1029" t="s">
        <v>2253</v>
      </c>
      <c r="L1533" s="324"/>
      <c r="M1533" s="496"/>
    </row>
    <row r="1534" spans="1:14" ht="15.6">
      <c r="A1534" s="278"/>
      <c r="B1534" s="143">
        <v>46298</v>
      </c>
      <c r="C1534" s="143" t="s">
        <v>17</v>
      </c>
      <c r="D1534" s="469" t="s">
        <v>2254</v>
      </c>
      <c r="E1534" s="118" t="s">
        <v>2226</v>
      </c>
      <c r="F1534" s="467"/>
      <c r="G1534" s="467"/>
      <c r="H1534" s="467" t="s">
        <v>136</v>
      </c>
      <c r="I1534" s="493"/>
      <c r="J1534" s="467" t="s">
        <v>180</v>
      </c>
      <c r="K1534" s="1029" t="s">
        <v>2255</v>
      </c>
      <c r="L1534" s="324"/>
      <c r="M1534" s="496"/>
    </row>
    <row r="1535" spans="1:14" ht="15.6">
      <c r="A1535" s="278"/>
      <c r="B1535" s="143">
        <v>46298</v>
      </c>
      <c r="C1535" s="143" t="s">
        <v>17</v>
      </c>
      <c r="D1535" s="469" t="s">
        <v>2256</v>
      </c>
      <c r="E1535" s="118" t="s">
        <v>2226</v>
      </c>
      <c r="F1535" s="467"/>
      <c r="G1535" s="467"/>
      <c r="H1535" s="467" t="s">
        <v>136</v>
      </c>
      <c r="I1535" s="493"/>
      <c r="J1535" s="467" t="s">
        <v>58</v>
      </c>
      <c r="K1535" s="1029" t="s">
        <v>2257</v>
      </c>
      <c r="L1535" s="324"/>
      <c r="M1535" s="496"/>
    </row>
    <row r="1536" spans="1:14" ht="15.6">
      <c r="A1536" s="278"/>
      <c r="B1536" s="143">
        <v>46298</v>
      </c>
      <c r="C1536" s="143" t="s">
        <v>17</v>
      </c>
      <c r="D1536" s="497" t="s">
        <v>349</v>
      </c>
      <c r="E1536" s="16" t="s">
        <v>2226</v>
      </c>
      <c r="F1536" s="467"/>
      <c r="G1536" s="467"/>
      <c r="H1536" s="467" t="s">
        <v>136</v>
      </c>
      <c r="I1536" s="493"/>
      <c r="J1536" s="467" t="s">
        <v>30</v>
      </c>
      <c r="K1536" s="1029" t="s">
        <v>2258</v>
      </c>
      <c r="L1536" s="324"/>
      <c r="M1536" s="496"/>
    </row>
    <row r="1537" spans="1:13" ht="15.6">
      <c r="A1537" s="278"/>
      <c r="B1537" s="143">
        <v>46298</v>
      </c>
      <c r="C1537" s="143" t="s">
        <v>17</v>
      </c>
      <c r="D1537" s="469" t="s">
        <v>2259</v>
      </c>
      <c r="E1537" s="118" t="s">
        <v>2226</v>
      </c>
      <c r="F1537" s="467"/>
      <c r="G1537" s="467"/>
      <c r="H1537" s="467" t="s">
        <v>136</v>
      </c>
      <c r="I1537" s="493"/>
      <c r="J1537" s="467" t="s">
        <v>195</v>
      </c>
      <c r="K1537" s="1029" t="s">
        <v>2260</v>
      </c>
      <c r="L1537" s="324"/>
      <c r="M1537" s="496"/>
    </row>
    <row r="1538" spans="1:13" ht="15.6">
      <c r="A1538" s="278"/>
      <c r="B1538" s="143">
        <v>46298</v>
      </c>
      <c r="C1538" s="143" t="s">
        <v>17</v>
      </c>
      <c r="D1538" s="469" t="s">
        <v>2261</v>
      </c>
      <c r="E1538" s="118" t="s">
        <v>2226</v>
      </c>
      <c r="F1538" s="467"/>
      <c r="G1538" s="467"/>
      <c r="H1538" s="467" t="s">
        <v>136</v>
      </c>
      <c r="I1538" s="493"/>
      <c r="J1538" s="467" t="s">
        <v>58</v>
      </c>
      <c r="K1538" s="1029" t="s">
        <v>2262</v>
      </c>
      <c r="L1538" s="324"/>
      <c r="M1538" s="496"/>
    </row>
    <row r="1539" spans="1:13" ht="15.6">
      <c r="A1539" s="278"/>
      <c r="B1539" s="143">
        <v>46298</v>
      </c>
      <c r="C1539" s="143" t="s">
        <v>17</v>
      </c>
      <c r="D1539" s="497" t="s">
        <v>2263</v>
      </c>
      <c r="E1539" s="118" t="s">
        <v>2226</v>
      </c>
      <c r="F1539" s="467"/>
      <c r="G1539" s="467"/>
      <c r="H1539" s="467" t="s">
        <v>136</v>
      </c>
      <c r="I1539" s="493"/>
      <c r="J1539" s="467" t="s">
        <v>58</v>
      </c>
      <c r="K1539" s="1029" t="s">
        <v>2264</v>
      </c>
      <c r="L1539" s="324"/>
      <c r="M1539" s="496"/>
    </row>
    <row r="1540" spans="1:13" ht="46.8">
      <c r="A1540" s="278"/>
      <c r="B1540" s="143">
        <v>46298</v>
      </c>
      <c r="C1540" s="143" t="s">
        <v>17</v>
      </c>
      <c r="D1540" s="469" t="s">
        <v>2265</v>
      </c>
      <c r="E1540" s="118" t="s">
        <v>2226</v>
      </c>
      <c r="F1540" s="467"/>
      <c r="G1540" s="467"/>
      <c r="H1540" s="467" t="s">
        <v>136</v>
      </c>
      <c r="I1540" s="493"/>
      <c r="J1540" s="467" t="s">
        <v>30</v>
      </c>
      <c r="K1540" s="1030" t="s">
        <v>2266</v>
      </c>
      <c r="L1540" s="498"/>
      <c r="M1540" s="496"/>
    </row>
    <row r="1541" spans="1:13" ht="31.2">
      <c r="A1541" s="278"/>
      <c r="B1541" s="143">
        <v>46298</v>
      </c>
      <c r="C1541" s="143" t="s">
        <v>17</v>
      </c>
      <c r="D1541" s="469" t="s">
        <v>2267</v>
      </c>
      <c r="E1541" s="118" t="s">
        <v>2226</v>
      </c>
      <c r="F1541" s="467"/>
      <c r="G1541" s="467"/>
      <c r="H1541" s="467" t="s">
        <v>136</v>
      </c>
      <c r="I1541" s="319"/>
      <c r="J1541" s="467" t="s">
        <v>180</v>
      </c>
      <c r="K1541" s="1030" t="s">
        <v>2268</v>
      </c>
      <c r="L1541" s="498"/>
      <c r="M1541" s="496"/>
    </row>
    <row r="1542" spans="1:13" ht="15.6">
      <c r="A1542" s="278"/>
      <c r="B1542" s="143">
        <v>46298</v>
      </c>
      <c r="C1542" s="143" t="s">
        <v>17</v>
      </c>
      <c r="D1542" s="469" t="s">
        <v>2064</v>
      </c>
      <c r="E1542" s="118" t="s">
        <v>2226</v>
      </c>
      <c r="F1542" s="467"/>
      <c r="G1542" s="467"/>
      <c r="H1542" s="467" t="s">
        <v>136</v>
      </c>
      <c r="I1542" s="319"/>
      <c r="J1542" s="467" t="s">
        <v>37</v>
      </c>
      <c r="K1542" s="1029" t="s">
        <v>2269</v>
      </c>
      <c r="L1542" s="498"/>
      <c r="M1542" s="496"/>
    </row>
    <row r="1543" spans="1:13" ht="15.6">
      <c r="A1543" s="278"/>
      <c r="B1543" s="143">
        <v>46298</v>
      </c>
      <c r="C1543" s="143" t="s">
        <v>17</v>
      </c>
      <c r="D1543" s="469" t="s">
        <v>2270</v>
      </c>
      <c r="E1543" s="118" t="s">
        <v>2226</v>
      </c>
      <c r="F1543" s="467"/>
      <c r="G1543" s="467"/>
      <c r="H1543" s="467" t="s">
        <v>136</v>
      </c>
      <c r="I1543" s="405"/>
      <c r="J1543" s="467" t="s">
        <v>58</v>
      </c>
      <c r="K1543" s="1029" t="s">
        <v>2271</v>
      </c>
      <c r="L1543" s="498"/>
      <c r="M1543" s="496"/>
    </row>
    <row r="1544" spans="1:13" ht="15.6">
      <c r="A1544" s="278"/>
      <c r="B1544" s="143">
        <v>46298</v>
      </c>
      <c r="C1544" s="143" t="s">
        <v>17</v>
      </c>
      <c r="D1544" s="469" t="s">
        <v>2272</v>
      </c>
      <c r="E1544" s="118" t="s">
        <v>2226</v>
      </c>
      <c r="F1544" s="467"/>
      <c r="G1544" s="467"/>
      <c r="H1544" s="467" t="s">
        <v>136</v>
      </c>
      <c r="I1544" s="319"/>
      <c r="J1544" s="467" t="s">
        <v>180</v>
      </c>
      <c r="K1544" s="1029" t="s">
        <v>2273</v>
      </c>
      <c r="L1544" s="498"/>
      <c r="M1544" s="496"/>
    </row>
    <row r="1545" spans="1:13" ht="15.6">
      <c r="A1545" s="278"/>
      <c r="B1545" s="143">
        <v>46298</v>
      </c>
      <c r="C1545" s="143" t="s">
        <v>17</v>
      </c>
      <c r="D1545" s="469" t="s">
        <v>265</v>
      </c>
      <c r="E1545" s="118" t="s">
        <v>2226</v>
      </c>
      <c r="F1545" s="467"/>
      <c r="G1545" s="467"/>
      <c r="H1545" s="467" t="s">
        <v>136</v>
      </c>
      <c r="I1545" s="319"/>
      <c r="J1545" s="467" t="s">
        <v>58</v>
      </c>
      <c r="K1545" s="1029" t="s">
        <v>2274</v>
      </c>
      <c r="L1545" s="498"/>
      <c r="M1545" s="496"/>
    </row>
    <row r="1546" spans="1:13" ht="15.6">
      <c r="A1546" s="278"/>
      <c r="B1546" s="143">
        <v>46298</v>
      </c>
      <c r="C1546" s="143" t="s">
        <v>17</v>
      </c>
      <c r="D1546" s="469" t="s">
        <v>2275</v>
      </c>
      <c r="E1546" s="118" t="s">
        <v>2226</v>
      </c>
      <c r="F1546" s="467"/>
      <c r="G1546" s="467"/>
      <c r="H1546" s="467" t="s">
        <v>136</v>
      </c>
      <c r="I1546" s="319"/>
      <c r="J1546" s="467" t="s">
        <v>58</v>
      </c>
      <c r="K1546" s="1029" t="s">
        <v>2276</v>
      </c>
      <c r="L1546" s="498"/>
      <c r="M1546" s="496"/>
    </row>
    <row r="1547" spans="1:13" ht="15.6">
      <c r="A1547" s="278"/>
      <c r="B1547" s="143">
        <v>46298</v>
      </c>
      <c r="C1547" s="143" t="s">
        <v>17</v>
      </c>
      <c r="D1547" s="469" t="s">
        <v>2277</v>
      </c>
      <c r="E1547" s="118" t="s">
        <v>2226</v>
      </c>
      <c r="F1547" s="467"/>
      <c r="G1547" s="467"/>
      <c r="H1547" s="467" t="s">
        <v>136</v>
      </c>
      <c r="I1547" s="319"/>
      <c r="J1547" s="467" t="s">
        <v>180</v>
      </c>
      <c r="K1547" s="1029" t="s">
        <v>2278</v>
      </c>
      <c r="L1547" s="498"/>
      <c r="M1547" s="496"/>
    </row>
    <row r="1548" spans="1:13" ht="15.6">
      <c r="A1548" s="278"/>
      <c r="B1548" s="143">
        <v>46298</v>
      </c>
      <c r="C1548" s="143" t="s">
        <v>17</v>
      </c>
      <c r="D1548" s="469" t="s">
        <v>2279</v>
      </c>
      <c r="E1548" s="118" t="s">
        <v>2226</v>
      </c>
      <c r="F1548" s="467"/>
      <c r="G1548" s="467"/>
      <c r="H1548" s="467" t="s">
        <v>136</v>
      </c>
      <c r="I1548" s="319"/>
      <c r="J1548" s="467" t="s">
        <v>180</v>
      </c>
      <c r="K1548" s="1029" t="s">
        <v>2280</v>
      </c>
      <c r="L1548" s="498"/>
      <c r="M1548" s="496"/>
    </row>
    <row r="1549" spans="1:13" ht="15.6">
      <c r="A1549" s="278"/>
      <c r="B1549" s="143">
        <v>46298</v>
      </c>
      <c r="C1549" s="143" t="s">
        <v>17</v>
      </c>
      <c r="D1549" s="493" t="s">
        <v>809</v>
      </c>
      <c r="E1549" s="118" t="s">
        <v>2226</v>
      </c>
      <c r="F1549" s="467"/>
      <c r="G1549" s="467"/>
      <c r="H1549" s="467" t="s">
        <v>136</v>
      </c>
      <c r="I1549" s="319"/>
      <c r="J1549" s="467" t="s">
        <v>26</v>
      </c>
      <c r="K1549" s="995" t="s">
        <v>2281</v>
      </c>
      <c r="L1549" s="498"/>
      <c r="M1549" s="496"/>
    </row>
    <row r="1550" spans="1:13" ht="15.6">
      <c r="A1550" s="278"/>
      <c r="B1550" s="143">
        <v>46298</v>
      </c>
      <c r="C1550" s="143" t="s">
        <v>17</v>
      </c>
      <c r="D1550" s="469" t="s">
        <v>2282</v>
      </c>
      <c r="E1550" s="118" t="s">
        <v>2226</v>
      </c>
      <c r="F1550" s="467"/>
      <c r="G1550" s="467"/>
      <c r="H1550" s="467" t="s">
        <v>136</v>
      </c>
      <c r="I1550" s="319"/>
      <c r="J1550" s="467" t="s">
        <v>180</v>
      </c>
      <c r="K1550" s="1029" t="s">
        <v>2283</v>
      </c>
      <c r="L1550" s="498"/>
      <c r="M1550" s="496"/>
    </row>
    <row r="1551" spans="1:13" ht="15.6">
      <c r="A1551" s="278"/>
      <c r="B1551" s="143">
        <v>46298</v>
      </c>
      <c r="C1551" s="143" t="s">
        <v>17</v>
      </c>
      <c r="D1551" s="469" t="s">
        <v>2284</v>
      </c>
      <c r="E1551" s="118" t="s">
        <v>2226</v>
      </c>
      <c r="F1551" s="467"/>
      <c r="G1551" s="467"/>
      <c r="H1551" s="467" t="s">
        <v>136</v>
      </c>
      <c r="I1551" s="319"/>
      <c r="J1551" s="467" t="s">
        <v>180</v>
      </c>
      <c r="K1551" s="1029" t="s">
        <v>2285</v>
      </c>
      <c r="L1551" s="498"/>
      <c r="M1551" s="496"/>
    </row>
    <row r="1552" spans="1:13" ht="15.6">
      <c r="A1552" s="278"/>
      <c r="B1552" s="143">
        <v>46298</v>
      </c>
      <c r="C1552" s="143" t="s">
        <v>17</v>
      </c>
      <c r="D1552" s="469" t="s">
        <v>2286</v>
      </c>
      <c r="E1552" s="118" t="s">
        <v>2226</v>
      </c>
      <c r="F1552" s="467"/>
      <c r="G1552" s="467"/>
      <c r="H1552" s="467" t="s">
        <v>136</v>
      </c>
      <c r="I1552" s="319"/>
      <c r="J1552" s="467" t="s">
        <v>195</v>
      </c>
      <c r="K1552" s="1029" t="s">
        <v>2287</v>
      </c>
      <c r="L1552" s="498"/>
      <c r="M1552" s="496"/>
    </row>
    <row r="1553" spans="1:13" ht="15.6">
      <c r="A1553" s="278"/>
      <c r="B1553" s="143">
        <v>46298</v>
      </c>
      <c r="C1553" s="143" t="s">
        <v>17</v>
      </c>
      <c r="D1553" s="469" t="s">
        <v>2288</v>
      </c>
      <c r="E1553" s="118" t="s">
        <v>2226</v>
      </c>
      <c r="F1553" s="467"/>
      <c r="G1553" s="467"/>
      <c r="H1553" s="467" t="s">
        <v>136</v>
      </c>
      <c r="I1553" s="319"/>
      <c r="J1553" s="467" t="s">
        <v>30</v>
      </c>
      <c r="K1553" s="1029" t="s">
        <v>2289</v>
      </c>
      <c r="L1553" s="498"/>
      <c r="M1553" s="496"/>
    </row>
    <row r="1554" spans="1:13" ht="15.6">
      <c r="A1554" s="278"/>
      <c r="B1554" s="143">
        <v>46298</v>
      </c>
      <c r="C1554" s="143" t="s">
        <v>17</v>
      </c>
      <c r="D1554" s="497" t="s">
        <v>2290</v>
      </c>
      <c r="E1554" s="118" t="s">
        <v>2226</v>
      </c>
      <c r="F1554" s="467"/>
      <c r="G1554" s="467"/>
      <c r="H1554" s="467" t="s">
        <v>136</v>
      </c>
      <c r="I1554" s="319"/>
      <c r="J1554" s="467" t="s">
        <v>195</v>
      </c>
      <c r="K1554" s="1032" t="s">
        <v>2291</v>
      </c>
      <c r="L1554" s="498"/>
      <c r="M1554" s="496"/>
    </row>
    <row r="1555" spans="1:13" ht="15.6">
      <c r="A1555" s="278"/>
      <c r="B1555" s="143">
        <v>46298</v>
      </c>
      <c r="C1555" s="143" t="s">
        <v>17</v>
      </c>
      <c r="D1555" s="469" t="s">
        <v>1583</v>
      </c>
      <c r="E1555" s="118" t="s">
        <v>2226</v>
      </c>
      <c r="F1555" s="467"/>
      <c r="G1555" s="467"/>
      <c r="H1555" s="467" t="s">
        <v>136</v>
      </c>
      <c r="I1555" s="319"/>
      <c r="J1555" s="467" t="s">
        <v>195</v>
      </c>
      <c r="K1555" s="1029" t="s">
        <v>2292</v>
      </c>
      <c r="L1555" s="498"/>
      <c r="M1555" s="496"/>
    </row>
    <row r="1556" spans="1:13" ht="15.6">
      <c r="A1556" s="278"/>
      <c r="B1556" s="143">
        <v>46298</v>
      </c>
      <c r="C1556" s="143" t="s">
        <v>17</v>
      </c>
      <c r="D1556" s="469" t="s">
        <v>2293</v>
      </c>
      <c r="E1556" s="118" t="s">
        <v>2226</v>
      </c>
      <c r="F1556" s="467"/>
      <c r="G1556" s="467"/>
      <c r="H1556" s="467" t="s">
        <v>136</v>
      </c>
      <c r="I1556" s="319"/>
      <c r="J1556" s="467" t="s">
        <v>58</v>
      </c>
      <c r="K1556" s="1029" t="s">
        <v>2294</v>
      </c>
      <c r="L1556" s="498"/>
      <c r="M1556" s="496"/>
    </row>
    <row r="1557" spans="1:13" ht="15.6">
      <c r="A1557" s="278"/>
      <c r="B1557" s="143">
        <v>46298</v>
      </c>
      <c r="C1557" s="143" t="s">
        <v>17</v>
      </c>
      <c r="D1557" s="469" t="s">
        <v>2143</v>
      </c>
      <c r="E1557" s="118" t="s">
        <v>2226</v>
      </c>
      <c r="F1557" s="467"/>
      <c r="G1557" s="467"/>
      <c r="H1557" s="467" t="s">
        <v>136</v>
      </c>
      <c r="I1557" s="319"/>
      <c r="J1557" s="467" t="s">
        <v>26</v>
      </c>
      <c r="K1557" s="1029" t="s">
        <v>2295</v>
      </c>
      <c r="L1557" s="498"/>
      <c r="M1557" s="496"/>
    </row>
    <row r="1558" spans="1:13" ht="15.6">
      <c r="A1558" s="278"/>
      <c r="B1558" s="143">
        <v>46298</v>
      </c>
      <c r="C1558" s="143" t="s">
        <v>17</v>
      </c>
      <c r="D1558" s="469" t="s">
        <v>2296</v>
      </c>
      <c r="E1558" s="118" t="s">
        <v>2226</v>
      </c>
      <c r="F1558" s="467"/>
      <c r="G1558" s="467"/>
      <c r="H1558" s="467" t="s">
        <v>136</v>
      </c>
      <c r="I1558" s="319"/>
      <c r="J1558" s="467" t="s">
        <v>26</v>
      </c>
      <c r="K1558" s="1029" t="s">
        <v>2297</v>
      </c>
      <c r="L1558" s="498"/>
      <c r="M1558" s="496"/>
    </row>
    <row r="1559" spans="1:13" ht="15.6">
      <c r="A1559" s="278"/>
      <c r="B1559" s="143">
        <v>46298</v>
      </c>
      <c r="C1559" s="143" t="s">
        <v>17</v>
      </c>
      <c r="D1559" s="469" t="s">
        <v>610</v>
      </c>
      <c r="E1559" s="118" t="s">
        <v>2226</v>
      </c>
      <c r="F1559" s="467"/>
      <c r="G1559" s="467"/>
      <c r="H1559" s="467" t="s">
        <v>136</v>
      </c>
      <c r="I1559" s="319"/>
      <c r="J1559" s="467" t="s">
        <v>180</v>
      </c>
      <c r="K1559" s="1029" t="s">
        <v>2298</v>
      </c>
      <c r="L1559" s="498"/>
      <c r="M1559" s="496"/>
    </row>
    <row r="1560" spans="1:13" ht="15.6">
      <c r="A1560" s="278"/>
      <c r="B1560" s="143">
        <v>46298</v>
      </c>
      <c r="C1560" s="143" t="s">
        <v>17</v>
      </c>
      <c r="D1560" s="469" t="s">
        <v>2299</v>
      </c>
      <c r="E1560" s="118" t="s">
        <v>2226</v>
      </c>
      <c r="F1560" s="467"/>
      <c r="G1560" s="467"/>
      <c r="H1560" s="467" t="s">
        <v>136</v>
      </c>
      <c r="I1560" s="319"/>
      <c r="J1560" s="467" t="s">
        <v>41</v>
      </c>
      <c r="K1560" s="1029" t="s">
        <v>2300</v>
      </c>
      <c r="L1560" s="498"/>
      <c r="M1560" s="496"/>
    </row>
    <row r="1561" spans="1:13" ht="15.6">
      <c r="A1561" s="278"/>
      <c r="B1561" s="143">
        <v>46298</v>
      </c>
      <c r="C1561" s="143" t="s">
        <v>17</v>
      </c>
      <c r="D1561" s="469" t="s">
        <v>2301</v>
      </c>
      <c r="E1561" s="118" t="s">
        <v>2226</v>
      </c>
      <c r="F1561" s="408"/>
      <c r="G1561" s="408"/>
      <c r="H1561" s="467" t="s">
        <v>136</v>
      </c>
      <c r="I1561" s="319"/>
      <c r="J1561" s="467" t="s">
        <v>41</v>
      </c>
      <c r="K1561" s="995" t="s">
        <v>2302</v>
      </c>
      <c r="L1561" s="498"/>
      <c r="M1561" s="496"/>
    </row>
    <row r="1562" spans="1:13" ht="15.6">
      <c r="A1562" s="278"/>
      <c r="B1562" s="143">
        <v>46298</v>
      </c>
      <c r="C1562" s="143" t="s">
        <v>17</v>
      </c>
      <c r="D1562" s="469" t="s">
        <v>2303</v>
      </c>
      <c r="E1562" s="118" t="s">
        <v>2226</v>
      </c>
      <c r="F1562" s="408"/>
      <c r="G1562" s="408"/>
      <c r="H1562" s="467" t="s">
        <v>136</v>
      </c>
      <c r="I1562" s="319"/>
      <c r="J1562" s="467" t="s">
        <v>180</v>
      </c>
      <c r="K1562" s="995" t="s">
        <v>2304</v>
      </c>
      <c r="L1562" s="498"/>
      <c r="M1562" s="496"/>
    </row>
    <row r="1563" spans="1:13" ht="15.6">
      <c r="A1563" s="278">
        <v>1</v>
      </c>
      <c r="B1563" s="143">
        <v>46298</v>
      </c>
      <c r="C1563" s="143" t="s">
        <v>17</v>
      </c>
      <c r="D1563" s="469" t="s">
        <v>251</v>
      </c>
      <c r="E1563" s="118" t="s">
        <v>2226</v>
      </c>
      <c r="F1563" s="409"/>
      <c r="G1563" s="409"/>
      <c r="H1563" s="467" t="s">
        <v>136</v>
      </c>
      <c r="I1563" s="319"/>
      <c r="J1563" s="467" t="s">
        <v>180</v>
      </c>
      <c r="K1563" s="995" t="s">
        <v>2305</v>
      </c>
      <c r="L1563" s="498"/>
      <c r="M1563" s="496"/>
    </row>
    <row r="1564" spans="1:13" ht="15.6">
      <c r="A1564" s="278">
        <v>2</v>
      </c>
      <c r="B1564" s="143">
        <v>46298</v>
      </c>
      <c r="C1564" s="143" t="s">
        <v>17</v>
      </c>
      <c r="D1564" s="469" t="s">
        <v>2306</v>
      </c>
      <c r="E1564" s="118" t="s">
        <v>2226</v>
      </c>
      <c r="F1564" s="409"/>
      <c r="G1564" s="409"/>
      <c r="H1564" s="467" t="s">
        <v>136</v>
      </c>
      <c r="I1564" s="319"/>
      <c r="J1564" s="467" t="s">
        <v>195</v>
      </c>
      <c r="K1564" s="995" t="s">
        <v>2307</v>
      </c>
      <c r="L1564" s="498"/>
      <c r="M1564" s="496"/>
    </row>
    <row r="1565" spans="1:13" ht="15.6">
      <c r="A1565" s="278">
        <v>3</v>
      </c>
      <c r="B1565" s="143">
        <v>46298</v>
      </c>
      <c r="C1565" s="143" t="s">
        <v>17</v>
      </c>
      <c r="D1565" s="469" t="s">
        <v>2308</v>
      </c>
      <c r="E1565" s="118" t="s">
        <v>2226</v>
      </c>
      <c r="F1565" s="409"/>
      <c r="G1565" s="409"/>
      <c r="H1565" s="467" t="s">
        <v>136</v>
      </c>
      <c r="I1565" s="319"/>
      <c r="J1565" s="467" t="s">
        <v>58</v>
      </c>
      <c r="K1565" s="995" t="s">
        <v>2309</v>
      </c>
      <c r="L1565" s="498"/>
      <c r="M1565" s="496"/>
    </row>
    <row r="1566" spans="1:13" ht="15.6">
      <c r="A1566" s="278">
        <v>4</v>
      </c>
      <c r="B1566" s="143">
        <v>46298</v>
      </c>
      <c r="C1566" s="143" t="s">
        <v>17</v>
      </c>
      <c r="D1566" s="469" t="s">
        <v>2310</v>
      </c>
      <c r="E1566" s="118" t="s">
        <v>2226</v>
      </c>
      <c r="F1566" s="409"/>
      <c r="G1566" s="409"/>
      <c r="H1566" s="467" t="s">
        <v>136</v>
      </c>
      <c r="I1566" s="319"/>
      <c r="J1566" s="467" t="s">
        <v>195</v>
      </c>
      <c r="K1566" s="995" t="s">
        <v>2311</v>
      </c>
      <c r="L1566" s="498"/>
      <c r="M1566" s="496"/>
    </row>
    <row r="1567" spans="1:13" ht="15.6">
      <c r="A1567" s="278">
        <v>5</v>
      </c>
      <c r="B1567" s="143">
        <v>46298</v>
      </c>
      <c r="C1567" s="143" t="s">
        <v>17</v>
      </c>
      <c r="D1567" s="469" t="s">
        <v>2312</v>
      </c>
      <c r="E1567" s="118" t="s">
        <v>2226</v>
      </c>
      <c r="F1567" s="467"/>
      <c r="G1567" s="467"/>
      <c r="H1567" s="467" t="s">
        <v>136</v>
      </c>
      <c r="I1567" s="319"/>
      <c r="J1567" s="467" t="s">
        <v>58</v>
      </c>
      <c r="K1567" s="995" t="s">
        <v>2313</v>
      </c>
      <c r="L1567" s="498"/>
      <c r="M1567" s="496"/>
    </row>
    <row r="1568" spans="1:13" ht="15.6">
      <c r="A1568" s="278">
        <v>6</v>
      </c>
      <c r="B1568" s="143">
        <v>46298</v>
      </c>
      <c r="C1568" s="143" t="s">
        <v>17</v>
      </c>
      <c r="D1568" s="469" t="s">
        <v>2314</v>
      </c>
      <c r="E1568" s="118" t="s">
        <v>2226</v>
      </c>
      <c r="F1568" s="467"/>
      <c r="G1568" s="467"/>
      <c r="H1568" s="467" t="s">
        <v>136</v>
      </c>
      <c r="I1568" s="319"/>
      <c r="J1568" s="467" t="s">
        <v>26</v>
      </c>
      <c r="K1568" s="995" t="s">
        <v>2315</v>
      </c>
      <c r="L1568" s="498"/>
      <c r="M1568" s="496"/>
    </row>
    <row r="1569" spans="1:13" ht="15.6">
      <c r="A1569" s="278">
        <v>7</v>
      </c>
      <c r="B1569" s="143">
        <v>46298</v>
      </c>
      <c r="C1569" s="143" t="s">
        <v>17</v>
      </c>
      <c r="D1569" s="469" t="s">
        <v>2316</v>
      </c>
      <c r="E1569" s="118" t="s">
        <v>2226</v>
      </c>
      <c r="F1569" s="467"/>
      <c r="G1569" s="467"/>
      <c r="H1569" s="467" t="s">
        <v>136</v>
      </c>
      <c r="I1569" s="319"/>
      <c r="J1569" s="467" t="s">
        <v>37</v>
      </c>
      <c r="K1569" s="995" t="s">
        <v>2317</v>
      </c>
      <c r="L1569" s="498"/>
      <c r="M1569" s="496"/>
    </row>
    <row r="1570" spans="1:13" ht="15.6">
      <c r="A1570" s="278">
        <v>8</v>
      </c>
      <c r="B1570" s="143">
        <v>46298</v>
      </c>
      <c r="C1570" s="143" t="s">
        <v>17</v>
      </c>
      <c r="D1570" s="500" t="s">
        <v>2318</v>
      </c>
      <c r="E1570" s="118" t="s">
        <v>2226</v>
      </c>
      <c r="F1570" s="501"/>
      <c r="G1570" s="501"/>
      <c r="H1570" s="467" t="s">
        <v>136</v>
      </c>
      <c r="I1570" s="410"/>
      <c r="J1570" s="501" t="s">
        <v>195</v>
      </c>
      <c r="K1570" s="1033" t="s">
        <v>2319</v>
      </c>
      <c r="L1570" s="498"/>
      <c r="M1570" s="496"/>
    </row>
    <row r="1571" spans="1:13" ht="15.6">
      <c r="A1571" s="278">
        <v>9</v>
      </c>
      <c r="B1571" s="143">
        <v>46298</v>
      </c>
      <c r="C1571" s="143" t="s">
        <v>17</v>
      </c>
      <c r="D1571" s="494" t="s">
        <v>2320</v>
      </c>
      <c r="E1571" s="118" t="s">
        <v>2226</v>
      </c>
      <c r="F1571" s="467"/>
      <c r="G1571" s="467"/>
      <c r="H1571" s="467" t="s">
        <v>136</v>
      </c>
      <c r="I1571" s="493"/>
      <c r="J1571" s="467" t="s">
        <v>195</v>
      </c>
      <c r="K1571" s="1034" t="s">
        <v>2321</v>
      </c>
      <c r="L1571" s="498"/>
      <c r="M1571" s="496"/>
    </row>
    <row r="1572" spans="1:13" ht="15.6">
      <c r="A1572" s="278">
        <v>10</v>
      </c>
      <c r="B1572" s="143">
        <v>46298</v>
      </c>
      <c r="C1572" s="143" t="s">
        <v>17</v>
      </c>
      <c r="D1572" s="502" t="s">
        <v>795</v>
      </c>
      <c r="E1572" s="118" t="s">
        <v>2226</v>
      </c>
      <c r="F1572" s="467"/>
      <c r="G1572" s="467"/>
      <c r="H1572" s="467" t="s">
        <v>136</v>
      </c>
      <c r="I1572" s="493"/>
      <c r="J1572" s="467" t="s">
        <v>26</v>
      </c>
      <c r="K1572" s="1034" t="s">
        <v>2322</v>
      </c>
      <c r="L1572" s="498"/>
      <c r="M1572" s="496"/>
    </row>
    <row r="1573" spans="1:13" ht="15.6">
      <c r="A1573" s="278">
        <v>11</v>
      </c>
      <c r="B1573" s="143">
        <v>46298</v>
      </c>
      <c r="C1573" s="143" t="s">
        <v>17</v>
      </c>
      <c r="D1573" s="502" t="s">
        <v>2062</v>
      </c>
      <c r="E1573" s="118" t="s">
        <v>2226</v>
      </c>
      <c r="F1573" s="467"/>
      <c r="G1573" s="467"/>
      <c r="H1573" s="467" t="s">
        <v>136</v>
      </c>
      <c r="I1573" s="493"/>
      <c r="J1573" s="467" t="s">
        <v>180</v>
      </c>
      <c r="K1573" s="1034" t="s">
        <v>2323</v>
      </c>
      <c r="L1573" s="498"/>
      <c r="M1573" s="496"/>
    </row>
    <row r="1574" spans="1:13" ht="15.6">
      <c r="A1574" s="278">
        <v>12</v>
      </c>
      <c r="B1574" s="143">
        <v>46298</v>
      </c>
      <c r="C1574" s="503" t="s">
        <v>17</v>
      </c>
      <c r="D1574" s="502" t="s">
        <v>2324</v>
      </c>
      <c r="E1574" s="118" t="s">
        <v>2226</v>
      </c>
      <c r="F1574" s="467"/>
      <c r="G1574" s="467"/>
      <c r="H1574" s="467" t="s">
        <v>136</v>
      </c>
      <c r="I1574" s="493"/>
      <c r="J1574" s="467" t="s">
        <v>180</v>
      </c>
      <c r="K1574" s="1034" t="s">
        <v>2325</v>
      </c>
      <c r="L1574" s="498"/>
      <c r="M1574" s="496"/>
    </row>
    <row r="1575" spans="1:13">
      <c r="A1575" s="278">
        <v>13</v>
      </c>
      <c r="B1575" s="57">
        <v>46091</v>
      </c>
      <c r="C1575" s="57" t="s">
        <v>17</v>
      </c>
      <c r="D1575" s="59" t="s">
        <v>2326</v>
      </c>
      <c r="E1575" s="69" t="s">
        <v>1471</v>
      </c>
      <c r="F1575" s="263"/>
      <c r="G1575" s="263"/>
      <c r="H1575" s="263" t="s">
        <v>194</v>
      </c>
      <c r="I1575" s="263"/>
      <c r="J1575" s="263" t="s">
        <v>1472</v>
      </c>
      <c r="K1575" s="1035" t="s">
        <v>2327</v>
      </c>
      <c r="L1575" s="498"/>
      <c r="M1575" s="496"/>
    </row>
    <row r="1576" spans="1:13">
      <c r="A1576" s="278">
        <v>14</v>
      </c>
      <c r="B1576" s="57">
        <v>46091</v>
      </c>
      <c r="C1576" s="57" t="s">
        <v>17</v>
      </c>
      <c r="D1576" s="59" t="s">
        <v>2328</v>
      </c>
      <c r="E1576" s="451" t="s">
        <v>1471</v>
      </c>
      <c r="F1576" s="263"/>
      <c r="G1576" s="263"/>
      <c r="H1576" s="263" t="s">
        <v>194</v>
      </c>
      <c r="I1576" s="263"/>
      <c r="J1576" s="263" t="s">
        <v>1472</v>
      </c>
      <c r="K1576" s="1035" t="s">
        <v>2329</v>
      </c>
      <c r="L1576" s="498"/>
      <c r="M1576" s="496"/>
    </row>
    <row r="1577" spans="1:13">
      <c r="A1577" s="278">
        <v>15</v>
      </c>
      <c r="B1577" s="57">
        <v>46091</v>
      </c>
      <c r="C1577" s="57" t="s">
        <v>17</v>
      </c>
      <c r="D1577" s="452" t="s">
        <v>2330</v>
      </c>
      <c r="E1577" s="451" t="s">
        <v>1471</v>
      </c>
      <c r="F1577" s="263"/>
      <c r="G1577" s="263"/>
      <c r="H1577" s="263" t="s">
        <v>194</v>
      </c>
      <c r="I1577" s="263"/>
      <c r="J1577" s="263" t="s">
        <v>2331</v>
      </c>
      <c r="K1577" s="1036" t="s">
        <v>2332</v>
      </c>
      <c r="L1577" s="498"/>
      <c r="M1577" s="496"/>
    </row>
    <row r="1578" spans="1:13">
      <c r="A1578" s="278">
        <v>16</v>
      </c>
      <c r="B1578" s="57">
        <v>46091</v>
      </c>
      <c r="C1578" s="57" t="s">
        <v>17</v>
      </c>
      <c r="D1578" s="354" t="s">
        <v>2333</v>
      </c>
      <c r="E1578" s="451" t="s">
        <v>1471</v>
      </c>
      <c r="F1578" s="263"/>
      <c r="G1578" s="263"/>
      <c r="H1578" s="263" t="s">
        <v>194</v>
      </c>
      <c r="I1578" s="263"/>
      <c r="J1578" s="263" t="s">
        <v>1472</v>
      </c>
      <c r="K1578" s="1035" t="s">
        <v>2334</v>
      </c>
      <c r="L1578" s="498"/>
      <c r="M1578" s="496"/>
    </row>
    <row r="1579" spans="1:13">
      <c r="A1579" s="278">
        <v>17</v>
      </c>
      <c r="B1579" s="57">
        <v>46091</v>
      </c>
      <c r="C1579" s="57" t="s">
        <v>17</v>
      </c>
      <c r="D1579" s="453" t="s">
        <v>2335</v>
      </c>
      <c r="E1579" s="451" t="s">
        <v>1471</v>
      </c>
      <c r="F1579" s="263"/>
      <c r="G1579" s="263"/>
      <c r="H1579" s="263" t="s">
        <v>194</v>
      </c>
      <c r="I1579" s="276"/>
      <c r="J1579" s="263" t="s">
        <v>1472</v>
      </c>
      <c r="K1579" s="1035" t="s">
        <v>2336</v>
      </c>
      <c r="L1579" s="498"/>
      <c r="M1579" s="496"/>
    </row>
    <row r="1580" spans="1:13">
      <c r="A1580" s="278">
        <v>18</v>
      </c>
      <c r="B1580" s="57">
        <v>46091</v>
      </c>
      <c r="C1580" s="57" t="s">
        <v>17</v>
      </c>
      <c r="D1580" s="354" t="s">
        <v>1041</v>
      </c>
      <c r="E1580" s="451" t="s">
        <v>1471</v>
      </c>
      <c r="F1580" s="263"/>
      <c r="G1580" s="263"/>
      <c r="H1580" s="263" t="s">
        <v>194</v>
      </c>
      <c r="I1580" s="276"/>
      <c r="J1580" s="263" t="s">
        <v>1472</v>
      </c>
      <c r="K1580" s="1035" t="s">
        <v>2337</v>
      </c>
      <c r="L1580" s="498"/>
      <c r="M1580" s="496"/>
    </row>
    <row r="1581" spans="1:13">
      <c r="A1581" s="278">
        <v>19</v>
      </c>
      <c r="B1581" s="57">
        <v>46091</v>
      </c>
      <c r="C1581" s="57" t="s">
        <v>17</v>
      </c>
      <c r="D1581" s="59" t="s">
        <v>2338</v>
      </c>
      <c r="E1581" s="451" t="s">
        <v>1471</v>
      </c>
      <c r="F1581" s="263"/>
      <c r="G1581" s="263"/>
      <c r="H1581" s="263" t="s">
        <v>194</v>
      </c>
      <c r="I1581" s="276"/>
      <c r="J1581" s="263" t="s">
        <v>1479</v>
      </c>
      <c r="K1581" s="1037" t="s">
        <v>2339</v>
      </c>
      <c r="L1581" s="498"/>
      <c r="M1581" s="496"/>
    </row>
    <row r="1582" spans="1:13">
      <c r="A1582" s="278">
        <v>20</v>
      </c>
      <c r="B1582" s="57">
        <v>46091</v>
      </c>
      <c r="C1582" s="57" t="s">
        <v>17</v>
      </c>
      <c r="D1582" s="59" t="s">
        <v>2340</v>
      </c>
      <c r="E1582" s="451" t="s">
        <v>1471</v>
      </c>
      <c r="F1582" s="263"/>
      <c r="G1582" s="263"/>
      <c r="H1582" s="263" t="s">
        <v>194</v>
      </c>
      <c r="I1582" s="276"/>
      <c r="J1582" s="263" t="s">
        <v>2341</v>
      </c>
      <c r="K1582" s="1038" t="s">
        <v>2342</v>
      </c>
      <c r="L1582" s="498"/>
      <c r="M1582" s="496"/>
    </row>
    <row r="1583" spans="1:13">
      <c r="A1583" s="278">
        <v>21</v>
      </c>
      <c r="B1583" s="57">
        <v>46091</v>
      </c>
      <c r="C1583" s="57" t="s">
        <v>17</v>
      </c>
      <c r="D1583" s="59" t="s">
        <v>2343</v>
      </c>
      <c r="E1583" s="451" t="s">
        <v>1471</v>
      </c>
      <c r="F1583" s="263"/>
      <c r="G1583" s="263"/>
      <c r="H1583" s="263" t="s">
        <v>194</v>
      </c>
      <c r="I1583" s="276"/>
      <c r="J1583" s="263" t="s">
        <v>2344</v>
      </c>
      <c r="K1583" s="1039" t="s">
        <v>2345</v>
      </c>
      <c r="L1583" s="498"/>
      <c r="M1583" s="496"/>
    </row>
    <row r="1584" spans="1:13">
      <c r="A1584" s="278">
        <v>22</v>
      </c>
      <c r="B1584" s="57">
        <v>46091</v>
      </c>
      <c r="C1584" s="57" t="s">
        <v>17</v>
      </c>
      <c r="D1584" s="59" t="s">
        <v>2346</v>
      </c>
      <c r="E1584" s="451" t="s">
        <v>1471</v>
      </c>
      <c r="F1584" s="263"/>
      <c r="G1584" s="263"/>
      <c r="H1584" s="263" t="s">
        <v>194</v>
      </c>
      <c r="I1584" s="276"/>
      <c r="J1584" s="263" t="s">
        <v>1472</v>
      </c>
      <c r="K1584" s="1038" t="s">
        <v>2347</v>
      </c>
      <c r="L1584" s="498"/>
      <c r="M1584" s="496"/>
    </row>
    <row r="1585" spans="1:13">
      <c r="A1585" s="278">
        <v>23</v>
      </c>
      <c r="B1585" s="57">
        <v>46091</v>
      </c>
      <c r="C1585" s="57" t="s">
        <v>17</v>
      </c>
      <c r="D1585" s="59" t="s">
        <v>2348</v>
      </c>
      <c r="E1585" s="451" t="s">
        <v>1471</v>
      </c>
      <c r="F1585" s="263"/>
      <c r="G1585" s="263"/>
      <c r="H1585" s="263" t="s">
        <v>194</v>
      </c>
      <c r="I1585" s="276"/>
      <c r="J1585" s="263" t="s">
        <v>2331</v>
      </c>
      <c r="K1585" s="1038" t="s">
        <v>2349</v>
      </c>
      <c r="L1585" s="498"/>
      <c r="M1585" s="496"/>
    </row>
    <row r="1586" spans="1:13">
      <c r="A1586" s="278">
        <v>24</v>
      </c>
      <c r="B1586" s="57">
        <v>46063</v>
      </c>
      <c r="C1586" s="57" t="s">
        <v>17</v>
      </c>
      <c r="D1586" s="59" t="s">
        <v>2350</v>
      </c>
      <c r="E1586" s="69" t="s">
        <v>1471</v>
      </c>
      <c r="F1586" s="263"/>
      <c r="G1586" s="263"/>
      <c r="H1586" s="263" t="s">
        <v>194</v>
      </c>
      <c r="I1586" s="276"/>
      <c r="J1586" s="263" t="s">
        <v>1472</v>
      </c>
      <c r="K1586" s="1038" t="s">
        <v>2351</v>
      </c>
      <c r="L1586" s="498"/>
      <c r="M1586" s="496"/>
    </row>
    <row r="1587" spans="1:13">
      <c r="A1587" s="278">
        <v>25</v>
      </c>
      <c r="B1587" s="57">
        <v>46063</v>
      </c>
      <c r="C1587" s="57" t="s">
        <v>17</v>
      </c>
      <c r="D1587" s="59" t="s">
        <v>2352</v>
      </c>
      <c r="E1587" s="69" t="s">
        <v>1471</v>
      </c>
      <c r="F1587" s="263"/>
      <c r="G1587" s="263"/>
      <c r="H1587" s="263" t="s">
        <v>194</v>
      </c>
      <c r="I1587" s="276"/>
      <c r="J1587" s="263" t="s">
        <v>2341</v>
      </c>
      <c r="K1587" s="1038" t="s">
        <v>2353</v>
      </c>
      <c r="L1587" s="498"/>
      <c r="M1587" s="496"/>
    </row>
    <row r="1588" spans="1:13">
      <c r="A1588" s="278">
        <v>26</v>
      </c>
      <c r="B1588" s="57">
        <v>46063</v>
      </c>
      <c r="C1588" s="57" t="s">
        <v>17</v>
      </c>
      <c r="D1588" s="59" t="s">
        <v>2354</v>
      </c>
      <c r="E1588" s="451" t="s">
        <v>1471</v>
      </c>
      <c r="F1588" s="263"/>
      <c r="G1588" s="263"/>
      <c r="H1588" s="263" t="s">
        <v>194</v>
      </c>
      <c r="I1588" s="276"/>
      <c r="J1588" s="263" t="s">
        <v>1472</v>
      </c>
      <c r="K1588" s="1038" t="s">
        <v>2355</v>
      </c>
      <c r="L1588" s="498"/>
      <c r="M1588" s="496"/>
    </row>
    <row r="1589" spans="1:13">
      <c r="A1589" s="278">
        <v>27</v>
      </c>
      <c r="B1589" s="57">
        <v>46063</v>
      </c>
      <c r="C1589" s="57" t="s">
        <v>17</v>
      </c>
      <c r="D1589" s="59" t="s">
        <v>2356</v>
      </c>
      <c r="E1589" s="451" t="s">
        <v>1471</v>
      </c>
      <c r="F1589" s="263"/>
      <c r="G1589" s="263"/>
      <c r="H1589" s="263" t="s">
        <v>194</v>
      </c>
      <c r="I1589" s="276"/>
      <c r="J1589" s="263" t="s">
        <v>2331</v>
      </c>
      <c r="K1589" s="1035" t="s">
        <v>2357</v>
      </c>
      <c r="L1589" s="498"/>
      <c r="M1589" s="496"/>
    </row>
    <row r="1590" spans="1:13">
      <c r="A1590" s="278">
        <v>28</v>
      </c>
      <c r="B1590" s="57">
        <v>46063</v>
      </c>
      <c r="C1590" s="57" t="s">
        <v>17</v>
      </c>
      <c r="D1590" s="59" t="s">
        <v>2358</v>
      </c>
      <c r="E1590" s="451" t="s">
        <v>1471</v>
      </c>
      <c r="F1590" s="263"/>
      <c r="G1590" s="263"/>
      <c r="H1590" s="263" t="s">
        <v>194</v>
      </c>
      <c r="I1590" s="276"/>
      <c r="J1590" s="263" t="s">
        <v>1472</v>
      </c>
      <c r="K1590" s="1035" t="s">
        <v>2359</v>
      </c>
      <c r="L1590" s="498"/>
      <c r="M1590" s="496"/>
    </row>
    <row r="1591" spans="1:13" ht="16.8">
      <c r="A1591" s="278">
        <v>29</v>
      </c>
      <c r="B1591" s="57">
        <v>46298</v>
      </c>
      <c r="C1591" s="57" t="s">
        <v>17</v>
      </c>
      <c r="D1591" s="277" t="s">
        <v>2225</v>
      </c>
      <c r="E1591" s="116" t="s">
        <v>764</v>
      </c>
      <c r="F1591" s="263"/>
      <c r="G1591" s="263"/>
      <c r="H1591" s="263"/>
      <c r="I1591" s="276"/>
      <c r="J1591" s="263" t="s">
        <v>58</v>
      </c>
      <c r="K1591" s="268">
        <v>2085080161527260</v>
      </c>
      <c r="L1591" s="498"/>
      <c r="M1591" s="496"/>
    </row>
    <row r="1592" spans="1:13" ht="16.8">
      <c r="A1592" s="278">
        <v>30</v>
      </c>
      <c r="B1592" s="57">
        <v>46298</v>
      </c>
      <c r="C1592" s="57" t="s">
        <v>17</v>
      </c>
      <c r="D1592" s="277" t="s">
        <v>2360</v>
      </c>
      <c r="E1592" s="116" t="s">
        <v>764</v>
      </c>
      <c r="F1592" s="263"/>
      <c r="G1592" s="263"/>
      <c r="H1592" s="263"/>
      <c r="I1592" s="276"/>
      <c r="J1592" s="263" t="s">
        <v>41</v>
      </c>
      <c r="K1592" s="379">
        <v>5199088193474500</v>
      </c>
      <c r="L1592" s="498"/>
      <c r="M1592" s="496"/>
    </row>
    <row r="1593" spans="1:13" ht="16.8">
      <c r="A1593" s="278">
        <v>31</v>
      </c>
      <c r="B1593" s="57">
        <v>46298</v>
      </c>
      <c r="C1593" s="57" t="s">
        <v>17</v>
      </c>
      <c r="D1593" s="277" t="s">
        <v>2361</v>
      </c>
      <c r="E1593" s="116" t="s">
        <v>764</v>
      </c>
      <c r="F1593" s="263"/>
      <c r="G1593" s="263"/>
      <c r="H1593" s="263"/>
      <c r="I1593" s="276"/>
      <c r="J1593" s="263" t="s">
        <v>58</v>
      </c>
      <c r="K1593" s="268">
        <v>7069888259771990</v>
      </c>
      <c r="L1593" s="498"/>
      <c r="M1593" s="496"/>
    </row>
    <row r="1594" spans="1:13" ht="16.8">
      <c r="A1594" s="278">
        <v>32</v>
      </c>
      <c r="B1594" s="57">
        <v>46298</v>
      </c>
      <c r="C1594" s="57" t="s">
        <v>17</v>
      </c>
      <c r="D1594" s="277" t="s">
        <v>2241</v>
      </c>
      <c r="E1594" s="116" t="s">
        <v>764</v>
      </c>
      <c r="F1594" s="263"/>
      <c r="G1594" s="263"/>
      <c r="H1594" s="263"/>
      <c r="I1594" s="276"/>
      <c r="J1594" s="263" t="s">
        <v>58</v>
      </c>
      <c r="K1594" s="268">
        <v>2945099622204000</v>
      </c>
      <c r="L1594" s="498"/>
      <c r="M1594" s="505"/>
    </row>
    <row r="1595" spans="1:13" ht="16.8">
      <c r="A1595" s="278">
        <v>33</v>
      </c>
      <c r="B1595" s="57">
        <v>46298</v>
      </c>
      <c r="C1595" s="57" t="s">
        <v>17</v>
      </c>
      <c r="D1595" s="277" t="s">
        <v>2362</v>
      </c>
      <c r="E1595" s="116" t="s">
        <v>764</v>
      </c>
      <c r="F1595" s="263"/>
      <c r="G1595" s="263"/>
      <c r="H1595" s="263"/>
      <c r="I1595" s="276"/>
      <c r="J1595" s="263" t="s">
        <v>58</v>
      </c>
      <c r="K1595" s="976" t="s">
        <v>2363</v>
      </c>
      <c r="L1595" s="498"/>
      <c r="M1595" s="505"/>
    </row>
    <row r="1596" spans="1:13" ht="16.8">
      <c r="A1596" s="278">
        <v>34</v>
      </c>
      <c r="B1596" s="57">
        <v>46298</v>
      </c>
      <c r="C1596" s="57" t="s">
        <v>17</v>
      </c>
      <c r="D1596" s="268" t="s">
        <v>2364</v>
      </c>
      <c r="E1596" s="116" t="s">
        <v>764</v>
      </c>
      <c r="F1596" s="263"/>
      <c r="G1596" s="263"/>
      <c r="H1596" s="263"/>
      <c r="I1596" s="276"/>
      <c r="J1596" s="263" t="s">
        <v>58</v>
      </c>
      <c r="K1596" s="268">
        <v>2.74785551384868E+16</v>
      </c>
      <c r="L1596" s="498"/>
      <c r="M1596" s="505"/>
    </row>
    <row r="1597" spans="1:13" ht="16.8">
      <c r="A1597" s="278">
        <v>35</v>
      </c>
      <c r="B1597" s="57">
        <v>46298</v>
      </c>
      <c r="C1597" s="57" t="s">
        <v>17</v>
      </c>
      <c r="D1597" s="268" t="s">
        <v>678</v>
      </c>
      <c r="E1597" s="116" t="s">
        <v>764</v>
      </c>
      <c r="F1597" s="263"/>
      <c r="G1597" s="263"/>
      <c r="H1597" s="263"/>
      <c r="I1597" s="276"/>
      <c r="J1597" s="263" t="s">
        <v>58</v>
      </c>
      <c r="K1597" s="268">
        <v>5736789729777480</v>
      </c>
      <c r="L1597" s="498"/>
      <c r="M1597" s="505"/>
    </row>
    <row r="1598" spans="1:13" ht="16.8">
      <c r="A1598" s="278">
        <v>36</v>
      </c>
      <c r="B1598" s="57">
        <v>46298</v>
      </c>
      <c r="C1598" s="57" t="s">
        <v>17</v>
      </c>
      <c r="D1598" s="277" t="s">
        <v>2365</v>
      </c>
      <c r="E1598" s="116" t="s">
        <v>764</v>
      </c>
      <c r="F1598" s="263"/>
      <c r="G1598" s="263"/>
      <c r="H1598" s="263"/>
      <c r="I1598" s="276"/>
      <c r="J1598" s="263" t="s">
        <v>58</v>
      </c>
      <c r="K1598" s="268">
        <v>2.99475499748933E+16</v>
      </c>
      <c r="L1598" s="498"/>
      <c r="M1598" s="505"/>
    </row>
    <row r="1599" spans="1:13" ht="16.8">
      <c r="A1599" s="278">
        <v>37</v>
      </c>
      <c r="B1599" s="57">
        <v>46298</v>
      </c>
      <c r="C1599" s="57" t="s">
        <v>17</v>
      </c>
      <c r="D1599" s="277" t="s">
        <v>2106</v>
      </c>
      <c r="E1599" s="116" t="s">
        <v>764</v>
      </c>
      <c r="F1599" s="263"/>
      <c r="G1599" s="263"/>
      <c r="H1599" s="263"/>
      <c r="I1599" s="276"/>
      <c r="J1599" s="263" t="s">
        <v>58</v>
      </c>
      <c r="K1599" s="268">
        <v>5910287818988120</v>
      </c>
      <c r="L1599" s="498"/>
      <c r="M1599" s="505"/>
    </row>
    <row r="1600" spans="1:13" ht="16.8">
      <c r="A1600" s="278">
        <v>38</v>
      </c>
      <c r="B1600" s="57">
        <v>46298</v>
      </c>
      <c r="C1600" s="57" t="s">
        <v>17</v>
      </c>
      <c r="D1600" s="277" t="s">
        <v>2366</v>
      </c>
      <c r="E1600" s="116" t="s">
        <v>764</v>
      </c>
      <c r="F1600" s="263"/>
      <c r="G1600" s="263"/>
      <c r="H1600" s="263"/>
      <c r="I1600" s="276"/>
      <c r="J1600" s="263" t="s">
        <v>58</v>
      </c>
      <c r="K1600" s="268">
        <v>9361106320661030</v>
      </c>
      <c r="L1600" s="498"/>
      <c r="M1600" s="505"/>
    </row>
    <row r="1601" spans="1:13" ht="16.8">
      <c r="A1601" s="278">
        <v>39</v>
      </c>
      <c r="B1601" s="57">
        <v>46298</v>
      </c>
      <c r="C1601" s="57" t="s">
        <v>17</v>
      </c>
      <c r="D1601" s="268" t="s">
        <v>2367</v>
      </c>
      <c r="E1601" s="116" t="s">
        <v>764</v>
      </c>
      <c r="F1601" s="263"/>
      <c r="G1601" s="263"/>
      <c r="H1601" s="263"/>
      <c r="I1601" s="276"/>
      <c r="J1601" s="263" t="s">
        <v>58</v>
      </c>
      <c r="K1601" s="268">
        <v>2367253750062740</v>
      </c>
      <c r="L1601" s="498"/>
      <c r="M1601" s="505"/>
    </row>
    <row r="1602" spans="1:13" ht="16.8">
      <c r="A1602" s="278">
        <v>40</v>
      </c>
      <c r="B1602" s="57">
        <v>46298</v>
      </c>
      <c r="C1602" s="57" t="s">
        <v>17</v>
      </c>
      <c r="D1602" s="268" t="s">
        <v>2368</v>
      </c>
      <c r="E1602" s="116" t="s">
        <v>764</v>
      </c>
      <c r="F1602" s="263"/>
      <c r="G1602" s="263"/>
      <c r="H1602" s="263"/>
      <c r="I1602" s="276"/>
      <c r="J1602" s="263" t="s">
        <v>58</v>
      </c>
      <c r="K1602" s="268">
        <v>7461017963958320</v>
      </c>
      <c r="L1602" s="498"/>
      <c r="M1602" s="505"/>
    </row>
    <row r="1603" spans="1:13" ht="16.8">
      <c r="A1603" s="278">
        <v>41</v>
      </c>
      <c r="B1603" s="57">
        <v>46298</v>
      </c>
      <c r="C1603" s="57" t="s">
        <v>17</v>
      </c>
      <c r="D1603" s="268" t="s">
        <v>2369</v>
      </c>
      <c r="E1603" s="116" t="s">
        <v>764</v>
      </c>
      <c r="F1603" s="263"/>
      <c r="G1603" s="263"/>
      <c r="H1603" s="263"/>
      <c r="I1603" s="276"/>
      <c r="J1603" s="263" t="s">
        <v>30</v>
      </c>
      <c r="K1603" s="268">
        <v>3855781104461520</v>
      </c>
      <c r="L1603" s="498"/>
      <c r="M1603" s="505"/>
    </row>
    <row r="1604" spans="1:13" ht="16.8">
      <c r="A1604" s="278">
        <v>42</v>
      </c>
      <c r="B1604" s="57">
        <v>46298</v>
      </c>
      <c r="C1604" s="57" t="s">
        <v>17</v>
      </c>
      <c r="D1604" s="268" t="s">
        <v>2370</v>
      </c>
      <c r="E1604" s="116" t="s">
        <v>764</v>
      </c>
      <c r="F1604" s="264"/>
      <c r="G1604" s="264"/>
      <c r="H1604" s="263"/>
      <c r="I1604" s="276"/>
      <c r="J1604" s="263" t="s">
        <v>30</v>
      </c>
      <c r="K1604" s="118">
        <v>4433228650076040</v>
      </c>
      <c r="L1604" s="325"/>
      <c r="M1604" s="505"/>
    </row>
    <row r="1605" spans="1:13" ht="16.8">
      <c r="A1605" s="278">
        <v>43</v>
      </c>
      <c r="B1605" s="57">
        <v>46298</v>
      </c>
      <c r="C1605" s="57" t="s">
        <v>17</v>
      </c>
      <c r="D1605" s="277" t="s">
        <v>2371</v>
      </c>
      <c r="E1605" s="116" t="s">
        <v>764</v>
      </c>
      <c r="F1605" s="364"/>
      <c r="G1605" s="364"/>
      <c r="H1605" s="363"/>
      <c r="I1605" s="506"/>
      <c r="J1605" s="263" t="s">
        <v>30</v>
      </c>
      <c r="K1605" s="268">
        <v>2.85757635087427E+16</v>
      </c>
      <c r="L1605" s="325"/>
      <c r="M1605" s="505"/>
    </row>
    <row r="1606" spans="1:13" ht="16.8">
      <c r="A1606" s="278">
        <v>44</v>
      </c>
      <c r="B1606" s="57">
        <v>46298</v>
      </c>
      <c r="C1606" s="57" t="s">
        <v>17</v>
      </c>
      <c r="D1606" s="268" t="s">
        <v>2056</v>
      </c>
      <c r="E1606" s="116" t="s">
        <v>764</v>
      </c>
      <c r="F1606" s="264"/>
      <c r="G1606" s="264"/>
      <c r="H1606" s="291"/>
      <c r="I1606" s="276"/>
      <c r="J1606" s="263" t="s">
        <v>58</v>
      </c>
      <c r="K1606" s="268">
        <v>4139426872750460</v>
      </c>
      <c r="L1606" s="325"/>
      <c r="M1606" s="505"/>
    </row>
    <row r="1607" spans="1:13" ht="16.8">
      <c r="A1607" s="278">
        <v>45</v>
      </c>
      <c r="B1607" s="57">
        <v>46298</v>
      </c>
      <c r="C1607" s="57" t="s">
        <v>17</v>
      </c>
      <c r="D1607" s="277" t="s">
        <v>265</v>
      </c>
      <c r="E1607" s="116" t="s">
        <v>764</v>
      </c>
      <c r="F1607" s="264"/>
      <c r="G1607" s="264"/>
      <c r="H1607" s="291"/>
      <c r="I1607" s="276"/>
      <c r="J1607" s="263" t="s">
        <v>58</v>
      </c>
      <c r="K1607" s="268">
        <v>3687110621302700</v>
      </c>
      <c r="L1607" s="325"/>
      <c r="M1607" s="505"/>
    </row>
    <row r="1608" spans="1:13" ht="16.8">
      <c r="A1608" s="278">
        <v>46</v>
      </c>
      <c r="B1608" s="57">
        <v>46298</v>
      </c>
      <c r="C1608" s="57" t="s">
        <v>17</v>
      </c>
      <c r="D1608" s="268" t="s">
        <v>2372</v>
      </c>
      <c r="E1608" s="116" t="s">
        <v>764</v>
      </c>
      <c r="F1608" s="264"/>
      <c r="G1608" s="264"/>
      <c r="H1608" s="291"/>
      <c r="I1608" s="276"/>
      <c r="J1608" s="263" t="s">
        <v>58</v>
      </c>
      <c r="K1608" s="268">
        <v>7000436210025910</v>
      </c>
      <c r="L1608" s="325"/>
      <c r="M1608" s="505"/>
    </row>
    <row r="1609" spans="1:13" ht="16.8">
      <c r="A1609" s="278">
        <v>47</v>
      </c>
      <c r="B1609" s="57">
        <v>46298</v>
      </c>
      <c r="C1609" s="57" t="s">
        <v>17</v>
      </c>
      <c r="D1609" s="277" t="s">
        <v>2373</v>
      </c>
      <c r="E1609" s="116" t="s">
        <v>764</v>
      </c>
      <c r="F1609" s="264"/>
      <c r="G1609" s="264"/>
      <c r="H1609" s="291"/>
      <c r="I1609" s="276"/>
      <c r="J1609" s="263" t="s">
        <v>58</v>
      </c>
      <c r="K1609" s="268">
        <v>4899605273452630</v>
      </c>
      <c r="L1609" s="325"/>
      <c r="M1609" s="505"/>
    </row>
    <row r="1610" spans="1:13" ht="16.8">
      <c r="A1610" s="278">
        <v>48</v>
      </c>
      <c r="B1610" s="57">
        <v>46298</v>
      </c>
      <c r="C1610" s="57" t="s">
        <v>17</v>
      </c>
      <c r="D1610" s="277" t="s">
        <v>2374</v>
      </c>
      <c r="E1610" s="116" t="s">
        <v>764</v>
      </c>
      <c r="F1610" s="264"/>
      <c r="G1610" s="264"/>
      <c r="H1610" s="291"/>
      <c r="I1610" s="276"/>
      <c r="J1610" s="263" t="s">
        <v>58</v>
      </c>
      <c r="K1610" s="268">
        <v>2522098174467860</v>
      </c>
      <c r="L1610" s="325"/>
      <c r="M1610" s="505"/>
    </row>
    <row r="1611" spans="1:13" ht="16.8">
      <c r="A1611" s="278">
        <v>49</v>
      </c>
      <c r="B1611" s="57">
        <v>46298</v>
      </c>
      <c r="C1611" s="57" t="s">
        <v>17</v>
      </c>
      <c r="D1611" s="268" t="s">
        <v>2375</v>
      </c>
      <c r="E1611" s="116" t="s">
        <v>764</v>
      </c>
      <c r="F1611" s="263"/>
      <c r="G1611" s="263"/>
      <c r="H1611" s="291"/>
      <c r="I1611" s="276"/>
      <c r="J1611" s="263" t="s">
        <v>30</v>
      </c>
      <c r="K1611" s="118">
        <v>8431535816916490</v>
      </c>
      <c r="L1611" s="325"/>
      <c r="M1611" s="505"/>
    </row>
    <row r="1612" spans="1:13" ht="15.6">
      <c r="A1612" s="278">
        <v>50</v>
      </c>
      <c r="B1612" s="57">
        <v>46298</v>
      </c>
      <c r="C1612" s="57" t="s">
        <v>17</v>
      </c>
      <c r="D1612" s="507">
        <v>3722121534495660</v>
      </c>
      <c r="E1612" s="116" t="s">
        <v>764</v>
      </c>
      <c r="F1612" s="263"/>
      <c r="G1612" s="263"/>
      <c r="H1612" s="291"/>
      <c r="I1612" s="276"/>
      <c r="J1612" s="263" t="s">
        <v>195</v>
      </c>
      <c r="K1612" s="507">
        <v>3722121534495660</v>
      </c>
      <c r="L1612" s="325"/>
      <c r="M1612" s="505"/>
    </row>
    <row r="1613" spans="1:13" ht="15.6">
      <c r="A1613" s="278">
        <v>51</v>
      </c>
      <c r="B1613" s="57">
        <v>46298</v>
      </c>
      <c r="C1613" s="57" t="s">
        <v>17</v>
      </c>
      <c r="D1613" s="508">
        <v>2298123723602230</v>
      </c>
      <c r="E1613" s="116" t="s">
        <v>764</v>
      </c>
      <c r="F1613" s="403"/>
      <c r="G1613" s="403"/>
      <c r="H1613" s="291"/>
      <c r="I1613" s="276"/>
      <c r="J1613" s="263" t="s">
        <v>195</v>
      </c>
      <c r="K1613" s="508">
        <v>2298123723602230</v>
      </c>
      <c r="L1613" s="325"/>
      <c r="M1613" s="505"/>
    </row>
    <row r="1614" spans="1:13" ht="15.6">
      <c r="A1614" s="278">
        <v>52</v>
      </c>
      <c r="B1614" s="57">
        <v>46298</v>
      </c>
      <c r="C1614" s="57" t="s">
        <v>17</v>
      </c>
      <c r="D1614" s="508">
        <v>2298123723602230</v>
      </c>
      <c r="E1614" s="116" t="s">
        <v>764</v>
      </c>
      <c r="F1614" s="403"/>
      <c r="G1614" s="403"/>
      <c r="H1614" s="291"/>
      <c r="I1614" s="276"/>
      <c r="J1614" s="263" t="s">
        <v>195</v>
      </c>
      <c r="K1614" s="508">
        <v>2298123723602230</v>
      </c>
      <c r="L1614" s="325"/>
      <c r="M1614" s="505"/>
    </row>
    <row r="1615" spans="1:13" ht="15.6">
      <c r="A1615" s="278">
        <v>53</v>
      </c>
      <c r="B1615" s="57">
        <v>46298</v>
      </c>
      <c r="C1615" s="57" t="s">
        <v>17</v>
      </c>
      <c r="D1615" s="508">
        <v>8551711024843590</v>
      </c>
      <c r="E1615" s="116" t="s">
        <v>764</v>
      </c>
      <c r="F1615" s="403"/>
      <c r="G1615" s="403"/>
      <c r="H1615" s="291"/>
      <c r="I1615" s="276"/>
      <c r="J1615" s="263" t="s">
        <v>195</v>
      </c>
      <c r="K1615" s="508">
        <v>8551711024843590</v>
      </c>
      <c r="L1615" s="325"/>
      <c r="M1615" s="505"/>
    </row>
    <row r="1616" spans="1:13" ht="15.6">
      <c r="A1616" s="278">
        <v>54</v>
      </c>
      <c r="B1616" s="57">
        <v>46298</v>
      </c>
      <c r="C1616" s="57" t="s">
        <v>17</v>
      </c>
      <c r="D1616" s="508">
        <v>2735237579853680</v>
      </c>
      <c r="E1616" s="116" t="s">
        <v>764</v>
      </c>
      <c r="F1616" s="403"/>
      <c r="G1616" s="403"/>
      <c r="H1616" s="291"/>
      <c r="I1616" s="276"/>
      <c r="J1616" s="263" t="s">
        <v>195</v>
      </c>
      <c r="K1616" s="508">
        <v>2735237579853680</v>
      </c>
      <c r="L1616" s="325"/>
      <c r="M1616" s="505"/>
    </row>
    <row r="1617" spans="1:13" ht="15.6">
      <c r="A1617" s="278">
        <v>55</v>
      </c>
      <c r="B1617" s="57">
        <v>46298</v>
      </c>
      <c r="C1617" s="57" t="s">
        <v>17</v>
      </c>
      <c r="D1617" s="508">
        <v>2.45909977072263E+16</v>
      </c>
      <c r="E1617" s="116" t="s">
        <v>764</v>
      </c>
      <c r="F1617" s="403"/>
      <c r="G1617" s="403"/>
      <c r="H1617" s="291"/>
      <c r="I1617" s="276"/>
      <c r="J1617" s="263" t="s">
        <v>195</v>
      </c>
      <c r="K1617" s="508">
        <v>2.45909977072263E+16</v>
      </c>
      <c r="L1617" s="325"/>
      <c r="M1617" s="505"/>
    </row>
    <row r="1618" spans="1:13" ht="15.6">
      <c r="A1618" s="278">
        <v>56</v>
      </c>
      <c r="B1618" s="57">
        <v>46298</v>
      </c>
      <c r="C1618" s="57" t="s">
        <v>17</v>
      </c>
      <c r="D1618" s="508">
        <v>2.49079918754901E+16</v>
      </c>
      <c r="E1618" s="116" t="s">
        <v>764</v>
      </c>
      <c r="F1618" s="403"/>
      <c r="G1618" s="403"/>
      <c r="H1618" s="291"/>
      <c r="I1618" s="276"/>
      <c r="J1618" s="263" t="s">
        <v>195</v>
      </c>
      <c r="K1618" s="508">
        <v>2.49079918754901E+16</v>
      </c>
      <c r="L1618" s="325"/>
      <c r="M1618" s="505"/>
    </row>
    <row r="1619" spans="1:13" ht="15.6">
      <c r="A1619" s="278">
        <v>57</v>
      </c>
      <c r="B1619" s="57">
        <v>46298</v>
      </c>
      <c r="C1619" s="57" t="s">
        <v>17</v>
      </c>
      <c r="D1619" s="508">
        <v>4142633922516540</v>
      </c>
      <c r="E1619" s="116" t="s">
        <v>764</v>
      </c>
      <c r="F1619" s="403"/>
      <c r="G1619" s="403"/>
      <c r="H1619" s="291"/>
      <c r="I1619" s="276"/>
      <c r="J1619" s="263" t="s">
        <v>195</v>
      </c>
      <c r="K1619" s="508">
        <v>4142633922516540</v>
      </c>
      <c r="L1619" s="325"/>
      <c r="M1619" s="505"/>
    </row>
    <row r="1620" spans="1:13" ht="15.6">
      <c r="A1620" s="278">
        <v>58</v>
      </c>
      <c r="B1620" s="57">
        <v>46298</v>
      </c>
      <c r="C1620" s="57" t="s">
        <v>17</v>
      </c>
      <c r="D1620" s="508">
        <v>8979336758857300</v>
      </c>
      <c r="E1620" s="116" t="s">
        <v>764</v>
      </c>
      <c r="F1620" s="403"/>
      <c r="G1620" s="403"/>
      <c r="H1620" s="291"/>
      <c r="I1620" s="276"/>
      <c r="J1620" s="263" t="s">
        <v>195</v>
      </c>
      <c r="K1620" s="508">
        <v>8979336758857300</v>
      </c>
      <c r="L1620" s="325"/>
      <c r="M1620" s="505"/>
    </row>
    <row r="1621" spans="1:13" s="201" customFormat="1" ht="15.6">
      <c r="A1621" s="278">
        <v>59</v>
      </c>
      <c r="B1621" s="57">
        <v>46298</v>
      </c>
      <c r="C1621" s="57" t="s">
        <v>17</v>
      </c>
      <c r="D1621" s="508">
        <v>1888785501204310</v>
      </c>
      <c r="E1621" s="116" t="s">
        <v>764</v>
      </c>
      <c r="F1621" s="403"/>
      <c r="G1621" s="403"/>
      <c r="H1621" s="291"/>
      <c r="I1621" s="276"/>
      <c r="J1621" s="263" t="s">
        <v>195</v>
      </c>
      <c r="K1621" s="508">
        <v>1888785501204310</v>
      </c>
      <c r="L1621" s="325"/>
    </row>
    <row r="1622" spans="1:13" s="201" customFormat="1" ht="15.6">
      <c r="A1622" s="278">
        <v>60</v>
      </c>
      <c r="B1622" s="57">
        <v>46298</v>
      </c>
      <c r="C1622" s="57" t="s">
        <v>17</v>
      </c>
      <c r="D1622" s="508">
        <v>7056914441061290</v>
      </c>
      <c r="E1622" s="116" t="s">
        <v>764</v>
      </c>
      <c r="F1622" s="275"/>
      <c r="G1622" s="275"/>
      <c r="H1622" s="291"/>
      <c r="I1622" s="276"/>
      <c r="J1622" s="263" t="s">
        <v>195</v>
      </c>
      <c r="K1622" s="508">
        <v>7056914441061290</v>
      </c>
      <c r="L1622" s="325"/>
    </row>
    <row r="1623" spans="1:13" s="201" customFormat="1" ht="15.6">
      <c r="A1623" s="278">
        <v>61</v>
      </c>
      <c r="B1623" s="57">
        <v>46298</v>
      </c>
      <c r="C1623" s="57" t="s">
        <v>17</v>
      </c>
      <c r="D1623" s="508">
        <v>2.42938049268863E+16</v>
      </c>
      <c r="E1623" s="116" t="s">
        <v>764</v>
      </c>
      <c r="F1623" s="275"/>
      <c r="G1623" s="275"/>
      <c r="H1623" s="291"/>
      <c r="I1623" s="276"/>
      <c r="J1623" s="263" t="s">
        <v>195</v>
      </c>
      <c r="K1623" s="508">
        <v>2.42938049268863E+16</v>
      </c>
      <c r="L1623" s="325"/>
    </row>
    <row r="1624" spans="1:13" s="201" customFormat="1" ht="15.6">
      <c r="A1624" s="278">
        <v>62</v>
      </c>
      <c r="B1624" s="57">
        <v>46298</v>
      </c>
      <c r="C1624" s="57" t="s">
        <v>17</v>
      </c>
      <c r="D1624" s="508">
        <v>2.85338457829216E+16</v>
      </c>
      <c r="E1624" s="116" t="s">
        <v>764</v>
      </c>
      <c r="F1624" s="468"/>
      <c r="G1624" s="468"/>
      <c r="H1624" s="291"/>
      <c r="I1624" s="276"/>
      <c r="J1624" s="263" t="s">
        <v>195</v>
      </c>
      <c r="K1624" s="508">
        <v>2.85338457829216E+16</v>
      </c>
      <c r="L1624" s="325"/>
    </row>
    <row r="1625" spans="1:13" s="201" customFormat="1" ht="15.6">
      <c r="A1625" s="278">
        <v>63</v>
      </c>
      <c r="B1625" s="57">
        <v>46298</v>
      </c>
      <c r="C1625" s="57" t="s">
        <v>17</v>
      </c>
      <c r="D1625" s="508">
        <v>3.39601455902994E+16</v>
      </c>
      <c r="E1625" s="116" t="s">
        <v>764</v>
      </c>
      <c r="F1625" s="468"/>
      <c r="G1625" s="468"/>
      <c r="H1625" s="291"/>
      <c r="I1625" s="276"/>
      <c r="J1625" s="263" t="s">
        <v>195</v>
      </c>
      <c r="K1625" s="508">
        <v>3.39601455902994E+16</v>
      </c>
      <c r="L1625" s="325"/>
    </row>
    <row r="1626" spans="1:13" s="201" customFormat="1" ht="15.6">
      <c r="A1626" s="278">
        <v>64</v>
      </c>
      <c r="B1626" s="57">
        <v>46298</v>
      </c>
      <c r="C1626" s="57" t="s">
        <v>17</v>
      </c>
      <c r="D1626" s="508">
        <v>2.55509218045028E+16</v>
      </c>
      <c r="E1626" s="116" t="s">
        <v>764</v>
      </c>
      <c r="F1626" s="468"/>
      <c r="G1626" s="468"/>
      <c r="H1626" s="291"/>
      <c r="I1626" s="276"/>
      <c r="J1626" s="263" t="s">
        <v>195</v>
      </c>
      <c r="K1626" s="508">
        <v>2.55509218045028E+16</v>
      </c>
      <c r="L1626" s="325"/>
    </row>
    <row r="1627" spans="1:13" s="201" customFormat="1" ht="15.6">
      <c r="A1627" s="278">
        <v>65</v>
      </c>
      <c r="B1627" s="57">
        <v>46298</v>
      </c>
      <c r="C1627" s="57" t="s">
        <v>17</v>
      </c>
      <c r="D1627" s="508">
        <v>1.00720370695908E+16</v>
      </c>
      <c r="E1627" s="116" t="s">
        <v>764</v>
      </c>
      <c r="F1627" s="468"/>
      <c r="G1627" s="468"/>
      <c r="H1627" s="291"/>
      <c r="I1627" s="276"/>
      <c r="J1627" s="263" t="s">
        <v>195</v>
      </c>
      <c r="K1627" s="508">
        <v>1.00720370695908E+16</v>
      </c>
      <c r="L1627" s="325"/>
    </row>
    <row r="1628" spans="1:13" s="201" customFormat="1" ht="15.6">
      <c r="A1628" s="278">
        <v>66</v>
      </c>
      <c r="B1628" s="57">
        <v>46298</v>
      </c>
      <c r="C1628" s="57" t="s">
        <v>17</v>
      </c>
      <c r="D1628" s="509">
        <v>8.9633500000000003E+20</v>
      </c>
      <c r="E1628" s="116" t="s">
        <v>764</v>
      </c>
      <c r="F1628" s="468"/>
      <c r="G1628" s="468"/>
      <c r="H1628" s="291"/>
      <c r="I1628" s="276"/>
      <c r="J1628" s="263" t="s">
        <v>195</v>
      </c>
      <c r="K1628" s="509">
        <v>8.9633500000000003E+20</v>
      </c>
      <c r="L1628" s="325"/>
    </row>
    <row r="1629" spans="1:13" s="201" customFormat="1" ht="15.6">
      <c r="A1629" s="278">
        <v>67</v>
      </c>
      <c r="B1629" s="57">
        <v>46298</v>
      </c>
      <c r="C1629" s="57" t="s">
        <v>17</v>
      </c>
      <c r="D1629" s="508">
        <v>2.67459226650819E+16</v>
      </c>
      <c r="E1629" s="116" t="s">
        <v>764</v>
      </c>
      <c r="F1629" s="468"/>
      <c r="G1629" s="468"/>
      <c r="H1629" s="291"/>
      <c r="I1629" s="276"/>
      <c r="J1629" s="263" t="s">
        <v>195</v>
      </c>
      <c r="K1629" s="508">
        <v>2.67459226650819E+16</v>
      </c>
      <c r="L1629" s="325"/>
    </row>
    <row r="1630" spans="1:13" s="201" customFormat="1" ht="15.6">
      <c r="A1630" s="278">
        <v>68</v>
      </c>
      <c r="B1630" s="57">
        <v>46298</v>
      </c>
      <c r="C1630" s="57" t="s">
        <v>17</v>
      </c>
      <c r="D1630" s="507">
        <v>2.89782684551082E+16</v>
      </c>
      <c r="E1630" s="116" t="s">
        <v>764</v>
      </c>
      <c r="F1630" s="468"/>
      <c r="G1630" s="468"/>
      <c r="H1630" s="291"/>
      <c r="I1630" s="276"/>
      <c r="J1630" s="263" t="s">
        <v>195</v>
      </c>
      <c r="K1630" s="507">
        <v>2.89782684551082E+16</v>
      </c>
      <c r="L1630" s="325"/>
    </row>
    <row r="1631" spans="1:13" ht="15.6">
      <c r="A1631" s="278">
        <v>69</v>
      </c>
      <c r="B1631" s="57">
        <v>46298</v>
      </c>
      <c r="C1631" s="57" t="s">
        <v>17</v>
      </c>
      <c r="D1631" s="508">
        <v>7375678629212360</v>
      </c>
      <c r="E1631" s="116" t="s">
        <v>764</v>
      </c>
      <c r="F1631" s="468"/>
      <c r="G1631" s="468"/>
      <c r="H1631" s="291"/>
      <c r="I1631" s="276"/>
      <c r="J1631" s="263" t="s">
        <v>195</v>
      </c>
      <c r="K1631" s="508">
        <v>7375678629212360</v>
      </c>
      <c r="L1631" s="325"/>
      <c r="M1631" s="201"/>
    </row>
    <row r="1632" spans="1:13" ht="15.6">
      <c r="A1632" s="278">
        <v>70</v>
      </c>
      <c r="B1632" s="57">
        <v>46298</v>
      </c>
      <c r="C1632" s="57" t="s">
        <v>17</v>
      </c>
      <c r="D1632" s="507">
        <v>9780266668758100</v>
      </c>
      <c r="E1632" s="116" t="s">
        <v>764</v>
      </c>
      <c r="F1632" s="468"/>
      <c r="G1632" s="468"/>
      <c r="H1632" s="291"/>
      <c r="I1632" s="276"/>
      <c r="J1632" s="263" t="s">
        <v>195</v>
      </c>
      <c r="K1632" s="507">
        <v>9780266668758100</v>
      </c>
      <c r="L1632" s="325"/>
      <c r="M1632" s="201"/>
    </row>
    <row r="1633" spans="1:13" ht="15.6">
      <c r="A1633" s="278">
        <v>71</v>
      </c>
      <c r="B1633" s="57">
        <v>46298</v>
      </c>
      <c r="C1633" s="57" t="s">
        <v>17</v>
      </c>
      <c r="D1633" s="508">
        <v>6247586122015250</v>
      </c>
      <c r="E1633" s="116" t="s">
        <v>764</v>
      </c>
      <c r="F1633" s="468"/>
      <c r="G1633" s="468"/>
      <c r="H1633" s="291"/>
      <c r="I1633" s="276"/>
      <c r="J1633" s="263" t="s">
        <v>195</v>
      </c>
      <c r="K1633" s="508">
        <v>6247586122015250</v>
      </c>
      <c r="L1633" s="325"/>
      <c r="M1633" s="201"/>
    </row>
    <row r="1634" spans="1:13" ht="15.6">
      <c r="A1634" s="278">
        <v>72</v>
      </c>
      <c r="B1634" s="57">
        <v>46298</v>
      </c>
      <c r="C1634" s="57" t="s">
        <v>17</v>
      </c>
      <c r="D1634" s="508">
        <v>2.8745384145057E+16</v>
      </c>
      <c r="E1634" s="116" t="s">
        <v>764</v>
      </c>
      <c r="F1634" s="468"/>
      <c r="G1634" s="468"/>
      <c r="H1634" s="291"/>
      <c r="I1634" s="276"/>
      <c r="J1634" s="263" t="s">
        <v>195</v>
      </c>
      <c r="K1634" s="508">
        <v>2.8745384145057E+16</v>
      </c>
      <c r="L1634" s="325"/>
      <c r="M1634" s="201"/>
    </row>
    <row r="1635" spans="1:13" ht="15.6">
      <c r="A1635" s="278">
        <v>73</v>
      </c>
      <c r="B1635" s="57">
        <v>46298</v>
      </c>
      <c r="C1635" s="57" t="s">
        <v>17</v>
      </c>
      <c r="D1635" s="508">
        <v>5873522692668590</v>
      </c>
      <c r="E1635" s="116" t="s">
        <v>764</v>
      </c>
      <c r="F1635" s="409"/>
      <c r="G1635" s="409"/>
      <c r="H1635" s="291"/>
      <c r="I1635" s="276"/>
      <c r="J1635" s="263" t="s">
        <v>195</v>
      </c>
      <c r="K1635" s="508">
        <v>5873522692668590</v>
      </c>
      <c r="L1635" s="325"/>
      <c r="M1635" s="201"/>
    </row>
    <row r="1636" spans="1:13" ht="15.6">
      <c r="A1636" s="278">
        <v>74</v>
      </c>
      <c r="B1636" s="57">
        <v>46298</v>
      </c>
      <c r="C1636" s="57" t="s">
        <v>17</v>
      </c>
      <c r="D1636" s="508">
        <v>2.84645947632027E+16</v>
      </c>
      <c r="E1636" s="116" t="s">
        <v>764</v>
      </c>
      <c r="F1636" s="409"/>
      <c r="G1636" s="409"/>
      <c r="H1636" s="291"/>
      <c r="I1636" s="276"/>
      <c r="J1636" s="263" t="s">
        <v>195</v>
      </c>
      <c r="K1636" s="508">
        <v>2.84645947632027E+16</v>
      </c>
      <c r="L1636" s="325"/>
      <c r="M1636" s="201"/>
    </row>
    <row r="1637" spans="1:13" ht="15.6">
      <c r="A1637" s="278">
        <v>75</v>
      </c>
      <c r="B1637" s="57">
        <v>46298</v>
      </c>
      <c r="C1637" s="57" t="s">
        <v>17</v>
      </c>
      <c r="D1637" s="507">
        <v>3117004578351700</v>
      </c>
      <c r="E1637" s="116" t="s">
        <v>764</v>
      </c>
      <c r="F1637" s="409"/>
      <c r="G1637" s="409"/>
      <c r="H1637" s="291"/>
      <c r="I1637" s="276"/>
      <c r="J1637" s="263" t="s">
        <v>195</v>
      </c>
      <c r="K1637" s="507">
        <v>3117004578351700</v>
      </c>
      <c r="L1637" s="325"/>
      <c r="M1637" s="201"/>
    </row>
    <row r="1638" spans="1:13" ht="15.6">
      <c r="A1638" s="278">
        <v>76</v>
      </c>
      <c r="B1638" s="57">
        <v>46298</v>
      </c>
      <c r="C1638" s="57" t="s">
        <v>17</v>
      </c>
      <c r="D1638" s="508">
        <v>2982458751869220</v>
      </c>
      <c r="E1638" s="116" t="s">
        <v>764</v>
      </c>
      <c r="F1638" s="409"/>
      <c r="G1638" s="409"/>
      <c r="H1638" s="291"/>
      <c r="I1638" s="276"/>
      <c r="J1638" s="263" t="s">
        <v>195</v>
      </c>
      <c r="K1638" s="508">
        <v>2982458751869220</v>
      </c>
      <c r="L1638" s="325"/>
      <c r="M1638" s="201"/>
    </row>
    <row r="1639" spans="1:13" ht="15.6">
      <c r="A1639" s="278">
        <v>77</v>
      </c>
      <c r="B1639" s="57">
        <v>46298</v>
      </c>
      <c r="C1639" s="57" t="s">
        <v>17</v>
      </c>
      <c r="D1639" s="508">
        <v>2.89741133289457E+16</v>
      </c>
      <c r="E1639" s="116" t="s">
        <v>764</v>
      </c>
      <c r="F1639" s="409"/>
      <c r="G1639" s="409"/>
      <c r="H1639" s="291"/>
      <c r="I1639" s="276"/>
      <c r="J1639" s="263" t="s">
        <v>195</v>
      </c>
      <c r="K1639" s="508">
        <v>2.89741133289457E+16</v>
      </c>
      <c r="L1639" s="325"/>
      <c r="M1639" s="201"/>
    </row>
    <row r="1640" spans="1:13" ht="15.6">
      <c r="A1640" s="278">
        <v>78</v>
      </c>
      <c r="B1640" s="57">
        <v>46298</v>
      </c>
      <c r="C1640" s="57" t="s">
        <v>17</v>
      </c>
      <c r="D1640" s="508">
        <v>2585155611562840</v>
      </c>
      <c r="E1640" s="116" t="s">
        <v>764</v>
      </c>
      <c r="F1640" s="409"/>
      <c r="G1640" s="409"/>
      <c r="H1640" s="291"/>
      <c r="I1640" s="276"/>
      <c r="J1640" s="263" t="s">
        <v>195</v>
      </c>
      <c r="K1640" s="508">
        <v>2585155611562840</v>
      </c>
      <c r="L1640" s="325"/>
      <c r="M1640" s="201"/>
    </row>
    <row r="1641" spans="1:13" ht="16.8">
      <c r="A1641" s="278">
        <v>79</v>
      </c>
      <c r="B1641" s="57">
        <v>46298</v>
      </c>
      <c r="C1641" s="57" t="s">
        <v>17</v>
      </c>
      <c r="D1641" s="277" t="s">
        <v>2376</v>
      </c>
      <c r="E1641" s="116" t="s">
        <v>764</v>
      </c>
      <c r="F1641" s="409"/>
      <c r="G1641" s="409"/>
      <c r="H1641" s="291"/>
      <c r="I1641" s="263"/>
      <c r="J1641" s="263" t="s">
        <v>58</v>
      </c>
      <c r="K1641" s="268">
        <v>1092119974219620</v>
      </c>
      <c r="L1641" s="325"/>
      <c r="M1641" s="201"/>
    </row>
    <row r="1642" spans="1:13" ht="16.8">
      <c r="A1642" s="278">
        <v>80</v>
      </c>
      <c r="B1642" s="57">
        <v>46298</v>
      </c>
      <c r="C1642" s="57" t="s">
        <v>17</v>
      </c>
      <c r="D1642" s="349" t="s">
        <v>776</v>
      </c>
      <c r="E1642" s="116" t="s">
        <v>764</v>
      </c>
      <c r="F1642" s="409"/>
      <c r="G1642" s="409"/>
      <c r="H1642" s="291"/>
      <c r="I1642" s="263"/>
      <c r="J1642" s="263" t="s">
        <v>58</v>
      </c>
      <c r="K1642" s="268">
        <v>6114278011919520</v>
      </c>
      <c r="L1642" s="325"/>
      <c r="M1642" s="201"/>
    </row>
    <row r="1643" spans="1:13" ht="16.8">
      <c r="A1643" s="278">
        <v>81</v>
      </c>
      <c r="B1643" s="57">
        <v>46298</v>
      </c>
      <c r="C1643" s="57" t="s">
        <v>17</v>
      </c>
      <c r="D1643" s="268" t="s">
        <v>2377</v>
      </c>
      <c r="E1643" s="116" t="s">
        <v>764</v>
      </c>
      <c r="F1643" s="409"/>
      <c r="G1643" s="409"/>
      <c r="H1643" s="291"/>
      <c r="I1643" s="263"/>
      <c r="J1643" s="263" t="s">
        <v>58</v>
      </c>
      <c r="K1643" s="268">
        <v>6835645439845750</v>
      </c>
      <c r="L1643" s="325"/>
      <c r="M1643" s="201"/>
    </row>
    <row r="1644" spans="1:13" ht="16.8">
      <c r="A1644" s="278">
        <v>82</v>
      </c>
      <c r="B1644" s="57">
        <v>46298</v>
      </c>
      <c r="C1644" s="57" t="s">
        <v>17</v>
      </c>
      <c r="D1644" s="277" t="s">
        <v>2378</v>
      </c>
      <c r="E1644" s="116" t="s">
        <v>764</v>
      </c>
      <c r="F1644" s="409"/>
      <c r="G1644" s="409"/>
      <c r="H1644" s="291"/>
      <c r="I1644" s="263"/>
      <c r="J1644" s="263" t="s">
        <v>58</v>
      </c>
      <c r="K1644" s="268">
        <v>2596313067066690</v>
      </c>
      <c r="L1644" s="325"/>
      <c r="M1644" s="201"/>
    </row>
    <row r="1645" spans="1:13" ht="16.8">
      <c r="A1645" s="278">
        <v>83</v>
      </c>
      <c r="B1645" s="57">
        <v>46298</v>
      </c>
      <c r="C1645" s="57" t="s">
        <v>17</v>
      </c>
      <c r="D1645" s="277" t="s">
        <v>2379</v>
      </c>
      <c r="E1645" s="116" t="s">
        <v>764</v>
      </c>
      <c r="F1645" s="263"/>
      <c r="G1645" s="263"/>
      <c r="H1645" s="291"/>
      <c r="I1645" s="263"/>
      <c r="J1645" s="263" t="s">
        <v>58</v>
      </c>
      <c r="K1645" s="268">
        <v>5392949280810510</v>
      </c>
      <c r="L1645" s="325"/>
      <c r="M1645" s="201"/>
    </row>
    <row r="1646" spans="1:13" ht="16.8">
      <c r="A1646" s="278">
        <v>84</v>
      </c>
      <c r="B1646" s="57">
        <v>46298</v>
      </c>
      <c r="C1646" s="57" t="s">
        <v>17</v>
      </c>
      <c r="D1646" s="277" t="s">
        <v>2380</v>
      </c>
      <c r="E1646" s="116" t="s">
        <v>764</v>
      </c>
      <c r="F1646" s="263"/>
      <c r="G1646" s="263"/>
      <c r="H1646" s="291"/>
      <c r="I1646" s="263"/>
      <c r="J1646" s="263" t="s">
        <v>58</v>
      </c>
      <c r="K1646" s="268">
        <v>2946954375415080</v>
      </c>
      <c r="L1646" s="325"/>
      <c r="M1646" s="201"/>
    </row>
    <row r="1647" spans="1:13" ht="16.8">
      <c r="A1647" s="278">
        <v>85</v>
      </c>
      <c r="B1647" s="57">
        <v>46298</v>
      </c>
      <c r="C1647" s="57" t="s">
        <v>17</v>
      </c>
      <c r="D1647" s="268" t="s">
        <v>2381</v>
      </c>
      <c r="E1647" s="116" t="s">
        <v>764</v>
      </c>
      <c r="F1647" s="263"/>
      <c r="G1647" s="263"/>
      <c r="H1647" s="291"/>
      <c r="I1647" s="263"/>
      <c r="J1647" s="263" t="s">
        <v>58</v>
      </c>
      <c r="K1647" s="268">
        <v>5892927130722000</v>
      </c>
      <c r="L1647" s="325"/>
      <c r="M1647" s="201"/>
    </row>
    <row r="1648" spans="1:13" ht="16.8">
      <c r="A1648" s="278">
        <v>86</v>
      </c>
      <c r="B1648" s="57">
        <v>46298</v>
      </c>
      <c r="C1648" s="57" t="s">
        <v>17</v>
      </c>
      <c r="D1648" s="268" t="s">
        <v>2382</v>
      </c>
      <c r="E1648" s="116" t="s">
        <v>764</v>
      </c>
      <c r="F1648" s="263"/>
      <c r="G1648" s="263"/>
      <c r="H1648" s="291"/>
      <c r="I1648" s="263"/>
      <c r="J1648" s="263" t="s">
        <v>58</v>
      </c>
      <c r="K1648" s="268">
        <v>7008553745827260</v>
      </c>
      <c r="L1648" s="325"/>
      <c r="M1648" s="201"/>
    </row>
    <row r="1649" spans="1:13" ht="16.8">
      <c r="A1649" s="278">
        <v>87</v>
      </c>
      <c r="B1649" s="57">
        <v>46298</v>
      </c>
      <c r="C1649" s="57" t="s">
        <v>17</v>
      </c>
      <c r="D1649" s="268" t="s">
        <v>2383</v>
      </c>
      <c r="E1649" s="116" t="s">
        <v>764</v>
      </c>
      <c r="F1649" s="263"/>
      <c r="G1649" s="263"/>
      <c r="H1649" s="291"/>
      <c r="I1649" s="263"/>
      <c r="J1649" s="263" t="s">
        <v>58</v>
      </c>
      <c r="K1649" s="268">
        <v>6854945487951980</v>
      </c>
      <c r="L1649" s="325"/>
      <c r="M1649" s="201"/>
    </row>
    <row r="1650" spans="1:13" ht="16.8">
      <c r="A1650" s="278">
        <v>88</v>
      </c>
      <c r="B1650" s="57">
        <v>46298</v>
      </c>
      <c r="C1650" s="57" t="s">
        <v>17</v>
      </c>
      <c r="D1650" s="268" t="s">
        <v>2384</v>
      </c>
      <c r="E1650" s="116" t="s">
        <v>764</v>
      </c>
      <c r="F1650" s="263"/>
      <c r="G1650" s="263"/>
      <c r="H1650" s="291"/>
      <c r="I1650" s="263"/>
      <c r="J1650" s="263" t="s">
        <v>58</v>
      </c>
      <c r="K1650" s="268">
        <v>2302775579760620</v>
      </c>
      <c r="L1650" s="325"/>
      <c r="M1650" s="201"/>
    </row>
    <row r="1651" spans="1:13" ht="16.8">
      <c r="A1651" s="278">
        <v>89</v>
      </c>
      <c r="B1651" s="57">
        <v>46298</v>
      </c>
      <c r="C1651" s="57" t="s">
        <v>17</v>
      </c>
      <c r="D1651" s="268" t="s">
        <v>2385</v>
      </c>
      <c r="E1651" s="116" t="s">
        <v>764</v>
      </c>
      <c r="F1651" s="263"/>
      <c r="G1651" s="263"/>
      <c r="H1651" s="291"/>
      <c r="I1651" s="263"/>
      <c r="J1651" s="263" t="s">
        <v>30</v>
      </c>
      <c r="K1651" s="118">
        <v>2.53706770658495E+16</v>
      </c>
      <c r="L1651" s="325"/>
      <c r="M1651" s="201"/>
    </row>
    <row r="1652" spans="1:13" ht="20.399999999999999">
      <c r="A1652" s="278">
        <v>90</v>
      </c>
      <c r="B1652" s="57">
        <v>46298</v>
      </c>
      <c r="C1652" s="57" t="s">
        <v>17</v>
      </c>
      <c r="D1652" s="510" t="s">
        <v>2386</v>
      </c>
      <c r="E1652" s="116" t="s">
        <v>764</v>
      </c>
      <c r="F1652" s="263"/>
      <c r="G1652" s="263"/>
      <c r="H1652" s="291"/>
      <c r="I1652" s="263"/>
      <c r="J1652" s="263" t="s">
        <v>58</v>
      </c>
      <c r="K1652" s="268">
        <v>1812131055554970</v>
      </c>
      <c r="L1652" s="326"/>
      <c r="M1652" s="201"/>
    </row>
    <row r="1653" spans="1:13">
      <c r="A1653" s="278"/>
      <c r="B1653" s="68">
        <v>46298</v>
      </c>
      <c r="C1653" s="279" t="s">
        <v>11</v>
      </c>
      <c r="D1653" s="979" t="s">
        <v>2387</v>
      </c>
      <c r="E1653" s="281" t="s">
        <v>135</v>
      </c>
      <c r="F1653" s="282"/>
      <c r="G1653" s="282"/>
      <c r="H1653" s="282" t="s">
        <v>136</v>
      </c>
      <c r="I1653" s="201"/>
      <c r="J1653" s="201"/>
      <c r="K1653" s="283"/>
      <c r="L1653" s="979" t="s">
        <v>2387</v>
      </c>
      <c r="M1653" s="201"/>
    </row>
    <row r="1654" spans="1:13" s="202" customFormat="1" ht="16.8">
      <c r="A1654" s="261"/>
      <c r="B1654" s="351">
        <v>46298</v>
      </c>
      <c r="C1654" s="202" t="s">
        <v>40</v>
      </c>
      <c r="D1654" s="356" t="s">
        <v>134</v>
      </c>
      <c r="E1654" s="352" t="s">
        <v>629</v>
      </c>
      <c r="F1654" s="275"/>
      <c r="G1654" s="275"/>
      <c r="H1654" s="202" t="s">
        <v>136</v>
      </c>
      <c r="I1654" s="357"/>
      <c r="J1654" s="264" t="s">
        <v>30</v>
      </c>
      <c r="K1654" s="356" t="s">
        <v>134</v>
      </c>
      <c r="L1654" s="325"/>
    </row>
    <row r="1655" spans="1:13" s="202" customFormat="1" ht="16.8">
      <c r="A1655" s="261"/>
      <c r="B1655" s="351">
        <v>46298</v>
      </c>
      <c r="C1655" s="202" t="s">
        <v>40</v>
      </c>
      <c r="D1655" s="356" t="s">
        <v>2388</v>
      </c>
      <c r="E1655" s="352" t="s">
        <v>629</v>
      </c>
      <c r="F1655" s="275"/>
      <c r="G1655" s="275"/>
      <c r="H1655" s="202" t="s">
        <v>136</v>
      </c>
      <c r="I1655" s="357"/>
      <c r="J1655" s="264" t="s">
        <v>30</v>
      </c>
      <c r="K1655" s="356" t="s">
        <v>2388</v>
      </c>
      <c r="L1655" s="325"/>
    </row>
    <row r="1656" spans="1:13" s="202" customFormat="1" ht="16.8">
      <c r="A1656" s="261"/>
      <c r="B1656" s="351">
        <v>46298</v>
      </c>
      <c r="C1656" s="202" t="s">
        <v>40</v>
      </c>
      <c r="D1656" s="356" t="s">
        <v>2389</v>
      </c>
      <c r="E1656" s="352" t="s">
        <v>629</v>
      </c>
      <c r="F1656" s="275"/>
      <c r="G1656" s="275"/>
      <c r="H1656" s="202" t="s">
        <v>136</v>
      </c>
      <c r="I1656" s="357"/>
      <c r="J1656" s="264" t="s">
        <v>30</v>
      </c>
      <c r="K1656" s="356" t="s">
        <v>2389</v>
      </c>
      <c r="L1656" s="325"/>
    </row>
    <row r="1657" spans="1:13" s="202" customFormat="1" ht="16.8">
      <c r="A1657" s="261"/>
      <c r="B1657" s="351">
        <v>46298</v>
      </c>
      <c r="C1657" s="202" t="s">
        <v>40</v>
      </c>
      <c r="D1657" s="356" t="s">
        <v>2390</v>
      </c>
      <c r="E1657" s="352" t="s">
        <v>629</v>
      </c>
      <c r="F1657" s="275"/>
      <c r="G1657" s="275"/>
      <c r="H1657" s="202" t="s">
        <v>136</v>
      </c>
      <c r="I1657" s="357"/>
      <c r="J1657" s="264" t="s">
        <v>30</v>
      </c>
      <c r="K1657" s="356" t="s">
        <v>2390</v>
      </c>
      <c r="L1657" s="325"/>
    </row>
    <row r="1658" spans="1:13" s="202" customFormat="1" ht="16.8">
      <c r="A1658" s="261"/>
      <c r="B1658" s="351">
        <v>46298</v>
      </c>
      <c r="C1658" s="202" t="s">
        <v>40</v>
      </c>
      <c r="D1658" s="356" t="s">
        <v>2391</v>
      </c>
      <c r="E1658" s="352" t="s">
        <v>629</v>
      </c>
      <c r="F1658" s="269"/>
      <c r="G1658" s="269"/>
      <c r="H1658" s="202" t="s">
        <v>136</v>
      </c>
      <c r="I1658" s="357"/>
      <c r="J1658" s="264" t="s">
        <v>30</v>
      </c>
      <c r="K1658" s="356" t="s">
        <v>2391</v>
      </c>
      <c r="L1658" s="325"/>
    </row>
    <row r="1659" spans="1:13" s="202" customFormat="1" ht="16.8">
      <c r="A1659" s="261"/>
      <c r="B1659" s="351">
        <v>46298</v>
      </c>
      <c r="C1659" s="202" t="s">
        <v>17</v>
      </c>
      <c r="D1659" s="326" t="s">
        <v>640</v>
      </c>
      <c r="E1659" s="352" t="s">
        <v>629</v>
      </c>
      <c r="F1659" s="269"/>
      <c r="G1659" s="269"/>
      <c r="H1659" s="202" t="s">
        <v>136</v>
      </c>
      <c r="I1659" s="276"/>
      <c r="J1659" s="264" t="s">
        <v>30</v>
      </c>
      <c r="K1659" s="268">
        <v>20261012147263</v>
      </c>
      <c r="L1659" s="325"/>
    </row>
    <row r="1660" spans="1:13" s="202" customFormat="1" ht="16.8">
      <c r="A1660" s="261"/>
      <c r="B1660" s="351">
        <v>46298</v>
      </c>
      <c r="C1660" s="202" t="s">
        <v>17</v>
      </c>
      <c r="D1660" s="326" t="s">
        <v>461</v>
      </c>
      <c r="E1660" s="352" t="s">
        <v>629</v>
      </c>
      <c r="F1660" s="269"/>
      <c r="G1660" s="269"/>
      <c r="H1660" s="202" t="s">
        <v>136</v>
      </c>
      <c r="I1660" s="276"/>
      <c r="J1660" s="264" t="s">
        <v>30</v>
      </c>
      <c r="K1660" s="977" t="s">
        <v>2392</v>
      </c>
      <c r="L1660" s="325"/>
    </row>
    <row r="1661" spans="1:13" s="202" customFormat="1" ht="16.8">
      <c r="A1661" s="261"/>
      <c r="B1661" s="351">
        <v>46298</v>
      </c>
      <c r="C1661" s="202" t="s">
        <v>17</v>
      </c>
      <c r="D1661" s="326" t="s">
        <v>2393</v>
      </c>
      <c r="E1661" s="352" t="s">
        <v>629</v>
      </c>
      <c r="F1661" s="269"/>
      <c r="G1661" s="269"/>
      <c r="H1661" s="202" t="s">
        <v>136</v>
      </c>
      <c r="I1661" s="276" t="s">
        <v>141</v>
      </c>
      <c r="J1661" s="264" t="s">
        <v>30</v>
      </c>
      <c r="K1661" s="268">
        <v>20260912047175</v>
      </c>
      <c r="L1661" s="325"/>
    </row>
    <row r="1662" spans="1:13" s="202" customFormat="1" ht="16.8">
      <c r="A1662" s="261"/>
      <c r="B1662" s="351">
        <v>46298</v>
      </c>
      <c r="C1662" s="202" t="s">
        <v>17</v>
      </c>
      <c r="D1662" s="326" t="s">
        <v>2393</v>
      </c>
      <c r="E1662" s="352" t="s">
        <v>629</v>
      </c>
      <c r="F1662" s="269"/>
      <c r="G1662" s="269"/>
      <c r="H1662" s="202" t="s">
        <v>136</v>
      </c>
      <c r="I1662" s="276" t="s">
        <v>141</v>
      </c>
      <c r="J1662" s="264" t="s">
        <v>30</v>
      </c>
      <c r="K1662" s="268">
        <v>20260912047175</v>
      </c>
      <c r="L1662" s="325"/>
    </row>
    <row r="1663" spans="1:13" s="202" customFormat="1" ht="16.8">
      <c r="A1663" s="261"/>
      <c r="B1663" s="351">
        <v>46298</v>
      </c>
      <c r="C1663" s="202" t="s">
        <v>17</v>
      </c>
      <c r="D1663" s="326" t="s">
        <v>1592</v>
      </c>
      <c r="E1663" s="352" t="s">
        <v>629</v>
      </c>
      <c r="F1663" s="269"/>
      <c r="G1663" s="269"/>
      <c r="H1663" s="202" t="s">
        <v>136</v>
      </c>
      <c r="I1663" s="276"/>
      <c r="J1663" s="264" t="s">
        <v>30</v>
      </c>
      <c r="K1663" s="355">
        <v>20261012150889</v>
      </c>
      <c r="L1663" s="325"/>
    </row>
    <row r="1664" spans="1:13" s="202" customFormat="1" ht="16.8">
      <c r="A1664" s="261"/>
      <c r="B1664" s="351">
        <v>46298</v>
      </c>
      <c r="C1664" s="202" t="s">
        <v>17</v>
      </c>
      <c r="D1664" s="326" t="s">
        <v>2394</v>
      </c>
      <c r="E1664" s="352" t="s">
        <v>629</v>
      </c>
      <c r="F1664" s="269"/>
      <c r="G1664" s="269"/>
      <c r="H1664" s="202" t="s">
        <v>136</v>
      </c>
      <c r="I1664" s="276"/>
      <c r="J1664" s="264" t="s">
        <v>30</v>
      </c>
      <c r="K1664" s="268">
        <v>20261012154151</v>
      </c>
      <c r="L1664" s="325"/>
    </row>
    <row r="1665" spans="1:13" s="202" customFormat="1" ht="16.8">
      <c r="A1665" s="261"/>
      <c r="B1665" s="351">
        <v>46298</v>
      </c>
      <c r="C1665" s="202" t="s">
        <v>17</v>
      </c>
      <c r="D1665" s="326" t="s">
        <v>2395</v>
      </c>
      <c r="E1665" s="352" t="s">
        <v>629</v>
      </c>
      <c r="F1665" s="263"/>
      <c r="G1665" s="263"/>
      <c r="H1665" s="202" t="s">
        <v>136</v>
      </c>
      <c r="I1665" s="276"/>
      <c r="J1665" s="264" t="s">
        <v>30</v>
      </c>
      <c r="K1665" s="268">
        <v>20261012157378</v>
      </c>
      <c r="L1665" s="325"/>
    </row>
    <row r="1666" spans="1:13" s="202" customFormat="1" ht="16.8">
      <c r="A1666" s="261"/>
      <c r="B1666" s="351">
        <v>46298</v>
      </c>
      <c r="C1666" s="202" t="s">
        <v>17</v>
      </c>
      <c r="D1666" s="415" t="s">
        <v>2396</v>
      </c>
      <c r="E1666" s="352" t="s">
        <v>629</v>
      </c>
      <c r="F1666" s="263"/>
      <c r="G1666" s="263"/>
      <c r="H1666" s="202" t="s">
        <v>136</v>
      </c>
      <c r="I1666" s="276"/>
      <c r="J1666" s="264" t="s">
        <v>37</v>
      </c>
      <c r="K1666" s="268">
        <v>20261012159288</v>
      </c>
      <c r="L1666" s="325"/>
    </row>
    <row r="1667" spans="1:13" s="202" customFormat="1" ht="16.8">
      <c r="A1667" s="261"/>
      <c r="B1667" s="351">
        <v>46298</v>
      </c>
      <c r="C1667" s="202" t="s">
        <v>17</v>
      </c>
      <c r="D1667" s="415" t="s">
        <v>2397</v>
      </c>
      <c r="E1667" s="352" t="s">
        <v>629</v>
      </c>
      <c r="F1667" s="263"/>
      <c r="G1667" s="263"/>
      <c r="H1667" s="202" t="s">
        <v>136</v>
      </c>
      <c r="I1667" s="276"/>
      <c r="J1667" s="264" t="s">
        <v>30</v>
      </c>
      <c r="K1667" s="268">
        <v>20261012159517</v>
      </c>
      <c r="L1667" s="325"/>
    </row>
    <row r="1668" spans="1:13" s="202" customFormat="1" ht="16.8">
      <c r="A1668" s="261"/>
      <c r="B1668" s="351">
        <v>46298</v>
      </c>
      <c r="C1668" s="202" t="s">
        <v>17</v>
      </c>
      <c r="D1668" s="326" t="s">
        <v>2398</v>
      </c>
      <c r="E1668" s="352" t="s">
        <v>629</v>
      </c>
      <c r="F1668" s="263"/>
      <c r="G1668" s="263"/>
      <c r="H1668" s="202" t="s">
        <v>136</v>
      </c>
      <c r="I1668" s="276" t="s">
        <v>141</v>
      </c>
      <c r="J1668" s="264" t="s">
        <v>30</v>
      </c>
      <c r="K1668" s="268">
        <v>20260912135254</v>
      </c>
      <c r="L1668" s="325"/>
    </row>
    <row r="1669" spans="1:13" s="202" customFormat="1" ht="16.8">
      <c r="A1669" s="261"/>
      <c r="B1669" s="351">
        <v>46298</v>
      </c>
      <c r="C1669" s="202" t="s">
        <v>17</v>
      </c>
      <c r="D1669" s="326" t="s">
        <v>2398</v>
      </c>
      <c r="E1669" s="352" t="s">
        <v>629</v>
      </c>
      <c r="F1669" s="263"/>
      <c r="G1669" s="263"/>
      <c r="H1669" s="202" t="s">
        <v>136</v>
      </c>
      <c r="I1669" s="276" t="s">
        <v>141</v>
      </c>
      <c r="J1669" s="264" t="s">
        <v>30</v>
      </c>
      <c r="K1669" s="268">
        <v>20260912135254</v>
      </c>
      <c r="L1669" s="325"/>
    </row>
    <row r="1670" spans="1:13" ht="15.6">
      <c r="A1670" s="278"/>
      <c r="B1670" s="383">
        <v>46091</v>
      </c>
      <c r="C1670" s="384" t="s">
        <v>818</v>
      </c>
      <c r="D1670" s="996" t="s">
        <v>822</v>
      </c>
      <c r="E1670" s="116" t="s">
        <v>820</v>
      </c>
      <c r="F1670" s="386"/>
      <c r="G1670" s="387"/>
      <c r="H1670" s="387" t="s">
        <v>837</v>
      </c>
      <c r="I1670" s="319"/>
      <c r="J1670" s="263"/>
      <c r="K1670" s="330"/>
      <c r="L1670" s="325"/>
      <c r="M1670" s="201"/>
    </row>
    <row r="1671" spans="1:13" ht="15.6">
      <c r="A1671" s="278"/>
      <c r="B1671" s="383">
        <v>46091</v>
      </c>
      <c r="C1671" s="384" t="s">
        <v>818</v>
      </c>
      <c r="D1671" s="385" t="s">
        <v>2399</v>
      </c>
      <c r="E1671" s="116" t="s">
        <v>820</v>
      </c>
      <c r="F1671" s="386"/>
      <c r="G1671" s="387"/>
      <c r="H1671" s="387" t="s">
        <v>837</v>
      </c>
      <c r="I1671" s="319"/>
      <c r="J1671" s="263"/>
      <c r="K1671" s="330"/>
      <c r="L1671" s="325"/>
      <c r="M1671" s="201"/>
    </row>
    <row r="1672" spans="1:13" ht="15.6">
      <c r="A1672" s="278"/>
      <c r="B1672" s="383">
        <v>46091</v>
      </c>
      <c r="C1672" s="384" t="s">
        <v>818</v>
      </c>
      <c r="D1672" s="996" t="s">
        <v>2400</v>
      </c>
      <c r="E1672" s="116" t="s">
        <v>820</v>
      </c>
      <c r="F1672" s="386"/>
      <c r="G1672" s="387"/>
      <c r="H1672" s="387" t="s">
        <v>829</v>
      </c>
      <c r="I1672" s="319"/>
      <c r="J1672" s="263"/>
      <c r="K1672" s="330"/>
      <c r="L1672" s="325"/>
      <c r="M1672" s="201"/>
    </row>
    <row r="1673" spans="1:13" ht="15.6">
      <c r="A1673" s="278"/>
      <c r="B1673" s="383">
        <v>46091</v>
      </c>
      <c r="C1673" s="384" t="s">
        <v>818</v>
      </c>
      <c r="D1673" s="996" t="s">
        <v>2401</v>
      </c>
      <c r="E1673" s="116" t="s">
        <v>820</v>
      </c>
      <c r="F1673" s="386"/>
      <c r="G1673" s="387"/>
      <c r="H1673" s="387" t="s">
        <v>829</v>
      </c>
      <c r="I1673" s="319"/>
      <c r="J1673" s="263"/>
      <c r="K1673" s="330"/>
      <c r="L1673" s="325"/>
      <c r="M1673" s="201"/>
    </row>
    <row r="1674" spans="1:13" ht="15.6">
      <c r="A1674" s="278"/>
      <c r="B1674" s="383">
        <v>46091</v>
      </c>
      <c r="C1674" s="384" t="s">
        <v>818</v>
      </c>
      <c r="D1674" s="385" t="s">
        <v>824</v>
      </c>
      <c r="E1674" s="116" t="s">
        <v>820</v>
      </c>
      <c r="F1674" s="386"/>
      <c r="G1674" s="387"/>
      <c r="H1674" s="387" t="s">
        <v>2402</v>
      </c>
      <c r="I1674" s="319"/>
      <c r="J1674" s="263"/>
      <c r="K1674" s="330"/>
      <c r="L1674" s="325"/>
      <c r="M1674" s="201"/>
    </row>
    <row r="1675" spans="1:13" ht="15.6">
      <c r="A1675" s="278"/>
      <c r="B1675" s="383">
        <v>46091</v>
      </c>
      <c r="C1675" s="384" t="s">
        <v>818</v>
      </c>
      <c r="D1675" s="385" t="s">
        <v>819</v>
      </c>
      <c r="E1675" s="116" t="s">
        <v>820</v>
      </c>
      <c r="F1675" s="386"/>
      <c r="G1675" s="387"/>
      <c r="H1675" s="387" t="s">
        <v>830</v>
      </c>
      <c r="I1675" s="319"/>
      <c r="J1675" s="263"/>
      <c r="K1675" s="330"/>
      <c r="L1675" s="325"/>
      <c r="M1675" s="201"/>
    </row>
    <row r="1676" spans="1:13" ht="16.8">
      <c r="A1676" s="278"/>
      <c r="B1676" s="383">
        <v>46091</v>
      </c>
      <c r="C1676" s="384" t="s">
        <v>833</v>
      </c>
      <c r="D1676" s="977" t="s">
        <v>2403</v>
      </c>
      <c r="E1676" s="116" t="s">
        <v>820</v>
      </c>
      <c r="F1676" s="386"/>
      <c r="G1676" s="387"/>
      <c r="H1676" s="387"/>
      <c r="I1676" s="319"/>
      <c r="J1676" s="263"/>
      <c r="K1676" s="330"/>
      <c r="L1676" s="325"/>
      <c r="M1676" s="201"/>
    </row>
    <row r="1677" spans="1:13" ht="15.6">
      <c r="A1677" s="278"/>
      <c r="B1677" s="383">
        <v>46091</v>
      </c>
      <c r="C1677" s="384" t="s">
        <v>818</v>
      </c>
      <c r="D1677" s="385" t="s">
        <v>828</v>
      </c>
      <c r="E1677" s="116" t="s">
        <v>820</v>
      </c>
      <c r="F1677" s="386"/>
      <c r="G1677" s="387"/>
      <c r="H1677" s="387" t="s">
        <v>832</v>
      </c>
      <c r="I1677" s="319"/>
      <c r="J1677" s="263"/>
      <c r="K1677" s="330"/>
      <c r="L1677" s="325"/>
      <c r="M1677" s="201"/>
    </row>
    <row r="1678" spans="1:13" ht="16.8">
      <c r="A1678" s="278"/>
      <c r="B1678" s="383">
        <v>46091</v>
      </c>
      <c r="C1678" s="384" t="s">
        <v>833</v>
      </c>
      <c r="D1678" s="977" t="s">
        <v>2404</v>
      </c>
      <c r="E1678" s="116" t="s">
        <v>820</v>
      </c>
      <c r="F1678" s="386"/>
      <c r="G1678" s="387"/>
      <c r="H1678" s="387"/>
      <c r="I1678" s="319"/>
      <c r="J1678" s="263"/>
      <c r="K1678" s="330"/>
      <c r="L1678" s="325"/>
      <c r="M1678" s="201"/>
    </row>
    <row r="1679" spans="1:13" ht="15.6">
      <c r="A1679" s="278"/>
      <c r="B1679" s="383">
        <v>46091</v>
      </c>
      <c r="C1679" s="384" t="s">
        <v>818</v>
      </c>
      <c r="D1679" s="385" t="s">
        <v>828</v>
      </c>
      <c r="E1679" s="116" t="s">
        <v>820</v>
      </c>
      <c r="F1679" s="386"/>
      <c r="G1679" s="387"/>
      <c r="H1679" s="387" t="s">
        <v>2405</v>
      </c>
      <c r="I1679" s="319"/>
      <c r="J1679" s="263"/>
      <c r="K1679" s="330"/>
      <c r="L1679" s="325"/>
      <c r="M1679" s="201"/>
    </row>
    <row r="1680" spans="1:13" ht="15.6">
      <c r="A1680" s="278"/>
      <c r="B1680" s="383">
        <v>46091</v>
      </c>
      <c r="C1680" s="384" t="s">
        <v>833</v>
      </c>
      <c r="D1680" s="996" t="s">
        <v>2406</v>
      </c>
      <c r="E1680" s="116" t="s">
        <v>820</v>
      </c>
      <c r="F1680" s="386"/>
      <c r="G1680" s="387"/>
      <c r="H1680" s="387"/>
      <c r="I1680" s="319"/>
      <c r="J1680" s="263"/>
      <c r="K1680" s="330"/>
      <c r="L1680" s="325"/>
      <c r="M1680" s="201"/>
    </row>
    <row r="1681" spans="1:13" ht="15.6">
      <c r="A1681" s="278"/>
      <c r="B1681" s="383">
        <v>46091</v>
      </c>
      <c r="C1681" s="384" t="s">
        <v>818</v>
      </c>
      <c r="D1681" s="996" t="s">
        <v>235</v>
      </c>
      <c r="E1681" s="116" t="s">
        <v>820</v>
      </c>
      <c r="F1681" s="386"/>
      <c r="G1681" s="387"/>
      <c r="H1681" s="387" t="s">
        <v>830</v>
      </c>
      <c r="I1681" s="319"/>
      <c r="J1681" s="263"/>
      <c r="K1681" s="330"/>
      <c r="L1681" s="325"/>
      <c r="M1681" s="201"/>
    </row>
    <row r="1682" spans="1:13" ht="15.6">
      <c r="A1682" s="278"/>
      <c r="B1682" s="383">
        <v>46091</v>
      </c>
      <c r="C1682" s="384" t="s">
        <v>818</v>
      </c>
      <c r="D1682" s="996" t="s">
        <v>2407</v>
      </c>
      <c r="E1682" s="116" t="s">
        <v>820</v>
      </c>
      <c r="F1682" s="386"/>
      <c r="G1682" s="387"/>
      <c r="H1682" s="387" t="s">
        <v>2408</v>
      </c>
      <c r="I1682" s="319"/>
      <c r="J1682" s="263"/>
      <c r="K1682" s="330"/>
      <c r="L1682" s="325"/>
      <c r="M1682" s="201"/>
    </row>
    <row r="1683" spans="1:13" ht="15.6">
      <c r="A1683" s="278"/>
      <c r="B1683" s="383">
        <v>46091</v>
      </c>
      <c r="C1683" s="384" t="s">
        <v>818</v>
      </c>
      <c r="D1683" s="385" t="s">
        <v>828</v>
      </c>
      <c r="E1683" s="116" t="s">
        <v>820</v>
      </c>
      <c r="F1683" s="386"/>
      <c r="G1683" s="387"/>
      <c r="H1683" s="387" t="s">
        <v>837</v>
      </c>
      <c r="I1683" s="319"/>
      <c r="J1683" s="263"/>
      <c r="K1683" s="330"/>
      <c r="L1683" s="325"/>
      <c r="M1683" s="201"/>
    </row>
    <row r="1684" spans="1:13" ht="15.6">
      <c r="A1684" s="278"/>
      <c r="B1684" s="383">
        <v>46091</v>
      </c>
      <c r="C1684" s="384" t="s">
        <v>818</v>
      </c>
      <c r="D1684" s="996" t="s">
        <v>2055</v>
      </c>
      <c r="E1684" s="116" t="s">
        <v>820</v>
      </c>
      <c r="F1684" s="386"/>
      <c r="G1684" s="387"/>
      <c r="H1684" s="387" t="s">
        <v>2409</v>
      </c>
      <c r="I1684" s="319"/>
      <c r="J1684" s="263"/>
      <c r="K1684" s="330"/>
      <c r="L1684" s="325"/>
      <c r="M1684" s="201"/>
    </row>
    <row r="1685" spans="1:13" ht="15.6">
      <c r="A1685" s="278"/>
      <c r="B1685" s="383">
        <v>46091</v>
      </c>
      <c r="C1685" s="384" t="s">
        <v>818</v>
      </c>
      <c r="D1685" s="996" t="s">
        <v>2057</v>
      </c>
      <c r="E1685" s="116" t="s">
        <v>820</v>
      </c>
      <c r="F1685" s="386"/>
      <c r="G1685" s="387"/>
      <c r="H1685" s="387" t="s">
        <v>2409</v>
      </c>
      <c r="I1685" s="319"/>
      <c r="J1685" s="263"/>
      <c r="K1685" s="330"/>
      <c r="L1685" s="325"/>
      <c r="M1685" s="201"/>
    </row>
    <row r="1686" spans="1:13" ht="15.6">
      <c r="A1686" s="278"/>
      <c r="B1686" s="383">
        <v>46091</v>
      </c>
      <c r="C1686" s="384" t="s">
        <v>818</v>
      </c>
      <c r="D1686" s="385" t="s">
        <v>827</v>
      </c>
      <c r="E1686" s="116" t="s">
        <v>820</v>
      </c>
      <c r="F1686" s="386"/>
      <c r="G1686" s="387"/>
      <c r="H1686" s="387" t="s">
        <v>2410</v>
      </c>
      <c r="I1686" s="319"/>
      <c r="J1686" s="263"/>
      <c r="K1686" s="330"/>
      <c r="L1686" s="325"/>
      <c r="M1686" s="201"/>
    </row>
    <row r="1687" spans="1:13" ht="15.6">
      <c r="A1687" s="278"/>
      <c r="B1687" s="383">
        <v>46091</v>
      </c>
      <c r="C1687" s="384" t="s">
        <v>818</v>
      </c>
      <c r="D1687" s="385" t="s">
        <v>2411</v>
      </c>
      <c r="E1687" s="116" t="s">
        <v>820</v>
      </c>
      <c r="F1687" s="386"/>
      <c r="G1687" s="387"/>
      <c r="H1687" s="387" t="s">
        <v>2409</v>
      </c>
      <c r="I1687" s="319"/>
      <c r="J1687" s="263"/>
      <c r="K1687" s="330"/>
      <c r="L1687" s="326"/>
      <c r="M1687" s="201"/>
    </row>
    <row r="1688" spans="1:13" ht="15.6">
      <c r="A1688" s="278"/>
      <c r="B1688" s="383">
        <v>46091</v>
      </c>
      <c r="C1688" s="384" t="s">
        <v>833</v>
      </c>
      <c r="D1688" s="996" t="s">
        <v>2412</v>
      </c>
      <c r="E1688" s="116" t="s">
        <v>820</v>
      </c>
      <c r="F1688" s="386"/>
      <c r="G1688" s="387"/>
      <c r="H1688" s="387"/>
      <c r="I1688" s="319"/>
      <c r="J1688" s="263"/>
      <c r="K1688" s="330"/>
      <c r="L1688" s="326"/>
      <c r="M1688" s="201"/>
    </row>
    <row r="1689" spans="1:13" ht="15.6">
      <c r="A1689" s="278"/>
      <c r="B1689" s="383">
        <v>46091</v>
      </c>
      <c r="C1689" s="384" t="s">
        <v>833</v>
      </c>
      <c r="D1689" s="996" t="s">
        <v>926</v>
      </c>
      <c r="E1689" s="116" t="s">
        <v>820</v>
      </c>
      <c r="F1689" s="386"/>
      <c r="G1689" s="387"/>
      <c r="H1689" s="387"/>
      <c r="I1689" s="319"/>
      <c r="J1689" s="263"/>
      <c r="K1689" s="330"/>
      <c r="L1689" s="326"/>
      <c r="M1689" s="201"/>
    </row>
    <row r="1690" spans="1:13" ht="15.6">
      <c r="A1690" s="278"/>
      <c r="B1690" s="383">
        <v>46091</v>
      </c>
      <c r="C1690" s="384" t="s">
        <v>833</v>
      </c>
      <c r="D1690" s="996" t="s">
        <v>928</v>
      </c>
      <c r="E1690" s="116" t="s">
        <v>820</v>
      </c>
      <c r="F1690" s="386"/>
      <c r="G1690" s="387"/>
      <c r="H1690" s="387"/>
      <c r="I1690" s="319"/>
      <c r="J1690" s="263"/>
      <c r="K1690" s="330"/>
      <c r="L1690" s="326"/>
      <c r="M1690" s="201"/>
    </row>
    <row r="1691" spans="1:13" ht="15.6">
      <c r="A1691" s="278"/>
      <c r="B1691" s="383">
        <v>46091</v>
      </c>
      <c r="C1691" s="384" t="s">
        <v>833</v>
      </c>
      <c r="D1691" s="996" t="s">
        <v>2413</v>
      </c>
      <c r="E1691" s="116" t="s">
        <v>820</v>
      </c>
      <c r="F1691" s="386"/>
      <c r="G1691" s="387"/>
      <c r="H1691" s="387"/>
      <c r="I1691" s="319"/>
      <c r="J1691" s="263"/>
      <c r="K1691" s="330"/>
      <c r="L1691" s="326"/>
      <c r="M1691" s="201"/>
    </row>
    <row r="1692" spans="1:13" ht="15.6">
      <c r="A1692" s="278"/>
      <c r="B1692" s="383">
        <v>46091</v>
      </c>
      <c r="C1692" s="384" t="s">
        <v>818</v>
      </c>
      <c r="D1692" s="996" t="s">
        <v>1964</v>
      </c>
      <c r="E1692" s="116" t="s">
        <v>820</v>
      </c>
      <c r="F1692" s="386"/>
      <c r="G1692" s="387"/>
      <c r="H1692" s="387" t="s">
        <v>2414</v>
      </c>
      <c r="I1692" s="319"/>
      <c r="J1692" s="263"/>
      <c r="K1692" s="330"/>
      <c r="L1692" s="326"/>
      <c r="M1692" s="201"/>
    </row>
    <row r="1693" spans="1:13" ht="15.6">
      <c r="A1693" s="278"/>
      <c r="B1693" s="383">
        <v>46091</v>
      </c>
      <c r="C1693" s="384" t="s">
        <v>833</v>
      </c>
      <c r="D1693" s="996" t="s">
        <v>2415</v>
      </c>
      <c r="E1693" s="116" t="s">
        <v>820</v>
      </c>
      <c r="F1693" s="386"/>
      <c r="G1693" s="387"/>
      <c r="H1693" s="387"/>
      <c r="I1693" s="319"/>
      <c r="J1693" s="263"/>
      <c r="K1693" s="330"/>
      <c r="L1693" s="326"/>
      <c r="M1693" s="201"/>
    </row>
    <row r="1694" spans="1:13" ht="15.6">
      <c r="A1694" s="278"/>
      <c r="B1694" s="383">
        <v>46091</v>
      </c>
      <c r="C1694" s="384" t="s">
        <v>833</v>
      </c>
      <c r="D1694" s="996" t="s">
        <v>2416</v>
      </c>
      <c r="E1694" s="116" t="s">
        <v>820</v>
      </c>
      <c r="F1694" s="386"/>
      <c r="G1694" s="387"/>
      <c r="H1694" s="387"/>
      <c r="I1694" s="319"/>
      <c r="J1694" s="263"/>
      <c r="K1694" s="330"/>
      <c r="L1694" s="326"/>
      <c r="M1694" s="201"/>
    </row>
    <row r="1695" spans="1:13" ht="15.6">
      <c r="A1695" s="278"/>
      <c r="B1695" s="383">
        <v>46091</v>
      </c>
      <c r="C1695" s="384" t="s">
        <v>833</v>
      </c>
      <c r="D1695" s="996" t="s">
        <v>856</v>
      </c>
      <c r="E1695" s="116" t="s">
        <v>820</v>
      </c>
      <c r="F1695" s="386"/>
      <c r="G1695" s="387"/>
      <c r="H1695" s="387"/>
      <c r="I1695" s="319"/>
      <c r="J1695" s="263"/>
      <c r="K1695" s="330"/>
      <c r="L1695" s="326"/>
      <c r="M1695" s="201"/>
    </row>
    <row r="1696" spans="1:13" ht="15.6">
      <c r="A1696" s="278"/>
      <c r="B1696" s="383">
        <v>46091</v>
      </c>
      <c r="C1696" s="384" t="s">
        <v>833</v>
      </c>
      <c r="D1696" s="996" t="s">
        <v>2417</v>
      </c>
      <c r="E1696" s="116" t="s">
        <v>820</v>
      </c>
      <c r="F1696" s="386"/>
      <c r="G1696" s="387"/>
      <c r="H1696" s="387"/>
      <c r="I1696" s="319"/>
      <c r="J1696" s="263"/>
      <c r="K1696" s="330"/>
      <c r="L1696" s="326"/>
      <c r="M1696" s="201"/>
    </row>
    <row r="1697" spans="1:13" ht="15.6">
      <c r="A1697" s="278"/>
      <c r="B1697" s="383">
        <v>46091</v>
      </c>
      <c r="C1697" s="384" t="s">
        <v>833</v>
      </c>
      <c r="D1697" s="996" t="s">
        <v>2418</v>
      </c>
      <c r="E1697" s="116" t="s">
        <v>820</v>
      </c>
      <c r="F1697" s="386"/>
      <c r="G1697" s="387"/>
      <c r="H1697" s="387"/>
      <c r="I1697" s="276"/>
      <c r="J1697" s="263"/>
      <c r="K1697" s="330"/>
      <c r="L1697" s="326"/>
      <c r="M1697" s="201"/>
    </row>
    <row r="1698" spans="1:13" ht="15.6">
      <c r="A1698" s="278"/>
      <c r="B1698" s="383">
        <v>46091</v>
      </c>
      <c r="C1698" s="384" t="s">
        <v>833</v>
      </c>
      <c r="D1698" s="996" t="s">
        <v>2419</v>
      </c>
      <c r="E1698" s="116" t="s">
        <v>820</v>
      </c>
      <c r="F1698" s="386"/>
      <c r="G1698" s="387"/>
      <c r="H1698" s="387"/>
      <c r="I1698" s="276"/>
      <c r="J1698" s="263"/>
      <c r="K1698" s="330"/>
      <c r="L1698" s="326"/>
      <c r="M1698" s="201"/>
    </row>
    <row r="1699" spans="1:13" ht="15.6">
      <c r="A1699" s="278"/>
      <c r="B1699" s="383">
        <v>46091</v>
      </c>
      <c r="C1699" s="384" t="s">
        <v>833</v>
      </c>
      <c r="D1699" s="996" t="s">
        <v>2420</v>
      </c>
      <c r="E1699" s="116" t="s">
        <v>820</v>
      </c>
      <c r="F1699" s="386"/>
      <c r="G1699" s="387"/>
      <c r="H1699" s="387"/>
      <c r="I1699" s="276"/>
      <c r="J1699" s="263"/>
      <c r="K1699" s="330"/>
      <c r="L1699" s="326"/>
      <c r="M1699" s="201"/>
    </row>
    <row r="1700" spans="1:13" ht="15.6">
      <c r="A1700" s="278"/>
      <c r="B1700" s="383">
        <v>46091</v>
      </c>
      <c r="C1700" s="384" t="s">
        <v>833</v>
      </c>
      <c r="D1700" s="996" t="s">
        <v>1492</v>
      </c>
      <c r="E1700" s="116" t="s">
        <v>820</v>
      </c>
      <c r="F1700" s="386"/>
      <c r="G1700" s="387"/>
      <c r="H1700" s="387"/>
      <c r="I1700" s="276"/>
      <c r="J1700" s="263"/>
      <c r="K1700" s="330"/>
      <c r="L1700" s="326"/>
      <c r="M1700" s="201"/>
    </row>
    <row r="1701" spans="1:13" ht="15.6">
      <c r="A1701" s="278"/>
      <c r="B1701" s="383">
        <v>46091</v>
      </c>
      <c r="C1701" s="384" t="s">
        <v>818</v>
      </c>
      <c r="D1701" s="996" t="s">
        <v>2202</v>
      </c>
      <c r="E1701" s="116" t="s">
        <v>820</v>
      </c>
      <c r="F1701" s="386"/>
      <c r="G1701" s="387"/>
      <c r="H1701" s="387" t="s">
        <v>2405</v>
      </c>
      <c r="I1701" s="276"/>
      <c r="J1701" s="263"/>
      <c r="K1701" s="330"/>
      <c r="L1701" s="326"/>
      <c r="M1701" s="201"/>
    </row>
    <row r="1702" spans="1:13" ht="15.6">
      <c r="A1702" s="278"/>
      <c r="B1702" s="383">
        <v>46091</v>
      </c>
      <c r="C1702" s="384" t="s">
        <v>833</v>
      </c>
      <c r="D1702" s="996" t="s">
        <v>2421</v>
      </c>
      <c r="E1702" s="116" t="s">
        <v>820</v>
      </c>
      <c r="F1702" s="386"/>
      <c r="G1702" s="387"/>
      <c r="H1702" s="387"/>
      <c r="I1702" s="276"/>
      <c r="J1702" s="263"/>
      <c r="K1702" s="330"/>
      <c r="L1702" s="326"/>
      <c r="M1702" s="201"/>
    </row>
    <row r="1703" spans="1:13" ht="15.6">
      <c r="A1703" s="278"/>
      <c r="B1703" s="383">
        <v>46091</v>
      </c>
      <c r="C1703" s="384" t="s">
        <v>833</v>
      </c>
      <c r="D1703" s="996" t="s">
        <v>2422</v>
      </c>
      <c r="E1703" s="116" t="s">
        <v>820</v>
      </c>
      <c r="F1703" s="386"/>
      <c r="G1703" s="387"/>
      <c r="H1703" s="387"/>
      <c r="I1703" s="276"/>
      <c r="J1703" s="263"/>
      <c r="K1703" s="330"/>
      <c r="L1703" s="326"/>
      <c r="M1703" s="201"/>
    </row>
    <row r="1704" spans="1:13" ht="16.8">
      <c r="A1704" s="278"/>
      <c r="B1704" s="383">
        <v>46091</v>
      </c>
      <c r="C1704" s="384" t="s">
        <v>833</v>
      </c>
      <c r="D1704" s="977" t="s">
        <v>2423</v>
      </c>
      <c r="E1704" s="116" t="s">
        <v>820</v>
      </c>
      <c r="F1704" s="386"/>
      <c r="G1704" s="387"/>
      <c r="H1704" s="387"/>
      <c r="I1704" s="276"/>
      <c r="J1704" s="263"/>
      <c r="K1704" s="330"/>
      <c r="L1704" s="326"/>
      <c r="M1704" s="201"/>
    </row>
    <row r="1705" spans="1:13" ht="15.6">
      <c r="A1705" s="278"/>
      <c r="B1705" s="383">
        <v>46091</v>
      </c>
      <c r="C1705" s="384" t="s">
        <v>818</v>
      </c>
      <c r="D1705" s="385" t="s">
        <v>819</v>
      </c>
      <c r="E1705" s="116" t="s">
        <v>820</v>
      </c>
      <c r="F1705" s="386"/>
      <c r="G1705" s="387"/>
      <c r="H1705" s="387" t="s">
        <v>846</v>
      </c>
      <c r="I1705" s="276"/>
      <c r="J1705" s="263"/>
      <c r="K1705" s="330"/>
      <c r="L1705" s="326"/>
      <c r="M1705" s="201"/>
    </row>
    <row r="1706" spans="1:13" ht="15.6">
      <c r="A1706" s="278"/>
      <c r="B1706" s="383">
        <v>46091</v>
      </c>
      <c r="C1706" s="384" t="s">
        <v>818</v>
      </c>
      <c r="D1706" s="385" t="s">
        <v>824</v>
      </c>
      <c r="E1706" s="116" t="s">
        <v>820</v>
      </c>
      <c r="F1706" s="386"/>
      <c r="G1706" s="387"/>
      <c r="H1706" s="387" t="s">
        <v>2409</v>
      </c>
      <c r="I1706" s="276"/>
      <c r="J1706" s="263"/>
      <c r="K1706" s="330"/>
      <c r="L1706" s="326"/>
      <c r="M1706" s="201"/>
    </row>
    <row r="1707" spans="1:13" ht="15.6">
      <c r="A1707" s="278"/>
      <c r="B1707" s="383">
        <v>46091</v>
      </c>
      <c r="C1707" s="384" t="s">
        <v>818</v>
      </c>
      <c r="D1707" s="385" t="s">
        <v>838</v>
      </c>
      <c r="E1707" s="116" t="s">
        <v>820</v>
      </c>
      <c r="F1707" s="386"/>
      <c r="G1707" s="387"/>
      <c r="H1707" s="387" t="s">
        <v>2424</v>
      </c>
      <c r="I1707" s="275"/>
      <c r="J1707" s="263"/>
      <c r="K1707" s="330"/>
      <c r="L1707" s="511"/>
      <c r="M1707" s="201"/>
    </row>
    <row r="1708" spans="1:13" ht="15.6">
      <c r="A1708" s="278"/>
      <c r="B1708" s="383">
        <v>46091</v>
      </c>
      <c r="C1708" s="384" t="s">
        <v>818</v>
      </c>
      <c r="D1708" s="996" t="s">
        <v>2425</v>
      </c>
      <c r="E1708" s="116" t="s">
        <v>820</v>
      </c>
      <c r="F1708" s="386"/>
      <c r="G1708" s="387"/>
      <c r="H1708" s="387" t="s">
        <v>2426</v>
      </c>
      <c r="I1708" s="276"/>
      <c r="J1708" s="263"/>
      <c r="K1708" s="330"/>
      <c r="L1708" s="326"/>
      <c r="M1708" s="201"/>
    </row>
    <row r="1709" spans="1:13" ht="15.6">
      <c r="A1709" s="278"/>
      <c r="B1709" s="383">
        <v>46091</v>
      </c>
      <c r="C1709" s="384" t="s">
        <v>818</v>
      </c>
      <c r="D1709" s="385" t="s">
        <v>824</v>
      </c>
      <c r="E1709" s="116" t="s">
        <v>820</v>
      </c>
      <c r="F1709" s="386"/>
      <c r="G1709" s="387"/>
      <c r="H1709" s="387" t="s">
        <v>2427</v>
      </c>
      <c r="I1709" s="276"/>
      <c r="J1709" s="263"/>
      <c r="K1709" s="330"/>
      <c r="L1709" s="326"/>
      <c r="M1709" s="201"/>
    </row>
    <row r="1710" spans="1:13" ht="15.6">
      <c r="A1710" s="278"/>
      <c r="B1710" s="383">
        <v>46091</v>
      </c>
      <c r="C1710" s="384" t="s">
        <v>818</v>
      </c>
      <c r="D1710" s="996" t="s">
        <v>2428</v>
      </c>
      <c r="E1710" s="116" t="s">
        <v>820</v>
      </c>
      <c r="F1710" s="386"/>
      <c r="G1710" s="387"/>
      <c r="H1710" s="387" t="s">
        <v>2408</v>
      </c>
      <c r="I1710" s="276"/>
      <c r="J1710" s="263"/>
      <c r="K1710" s="330"/>
      <c r="L1710" s="326"/>
      <c r="M1710" s="201"/>
    </row>
    <row r="1711" spans="1:13" ht="15.6">
      <c r="A1711" s="278"/>
      <c r="B1711" s="383">
        <v>46091</v>
      </c>
      <c r="C1711" s="384" t="s">
        <v>818</v>
      </c>
      <c r="D1711" s="385" t="s">
        <v>836</v>
      </c>
      <c r="E1711" s="116" t="s">
        <v>820</v>
      </c>
      <c r="F1711" s="386"/>
      <c r="G1711" s="387"/>
      <c r="H1711" s="387" t="s">
        <v>2429</v>
      </c>
      <c r="I1711" s="276"/>
      <c r="J1711" s="263"/>
      <c r="K1711" s="330"/>
      <c r="L1711" s="326"/>
      <c r="M1711" s="201"/>
    </row>
    <row r="1712" spans="1:13" ht="15.6">
      <c r="A1712" s="278"/>
      <c r="B1712" s="383">
        <v>46091</v>
      </c>
      <c r="C1712" s="384" t="s">
        <v>818</v>
      </c>
      <c r="D1712" s="385" t="s">
        <v>836</v>
      </c>
      <c r="E1712" s="116" t="s">
        <v>820</v>
      </c>
      <c r="F1712" s="386"/>
      <c r="G1712" s="387"/>
      <c r="H1712" s="387" t="s">
        <v>2430</v>
      </c>
      <c r="I1712" s="276"/>
      <c r="J1712" s="263"/>
      <c r="K1712" s="330"/>
      <c r="L1712" s="326"/>
      <c r="M1712" s="201"/>
    </row>
    <row r="1713" spans="1:13" ht="15.6">
      <c r="A1713" s="278"/>
      <c r="B1713" s="383">
        <v>46091</v>
      </c>
      <c r="C1713" s="384" t="s">
        <v>818</v>
      </c>
      <c r="D1713" s="996" t="s">
        <v>1109</v>
      </c>
      <c r="E1713" s="116" t="s">
        <v>820</v>
      </c>
      <c r="F1713" s="386"/>
      <c r="G1713" s="387"/>
      <c r="H1713" s="387" t="s">
        <v>2414</v>
      </c>
      <c r="I1713" s="276"/>
      <c r="J1713" s="263"/>
      <c r="K1713" s="330"/>
      <c r="L1713" s="326"/>
      <c r="M1713" s="201"/>
    </row>
    <row r="1714" spans="1:13" ht="15.6">
      <c r="A1714" s="278"/>
      <c r="B1714" s="383">
        <v>46091</v>
      </c>
      <c r="C1714" s="384" t="s">
        <v>833</v>
      </c>
      <c r="D1714" s="996" t="s">
        <v>2431</v>
      </c>
      <c r="E1714" s="116" t="s">
        <v>820</v>
      </c>
      <c r="F1714" s="386"/>
      <c r="G1714" s="387"/>
      <c r="H1714" s="387"/>
      <c r="I1714" s="276"/>
      <c r="J1714" s="263"/>
      <c r="K1714" s="330"/>
      <c r="L1714" s="326"/>
      <c r="M1714" s="201"/>
    </row>
    <row r="1715" spans="1:13" ht="15.6">
      <c r="A1715" s="278"/>
      <c r="B1715" s="383">
        <v>46091</v>
      </c>
      <c r="C1715" s="384" t="s">
        <v>833</v>
      </c>
      <c r="D1715" s="996" t="s">
        <v>2432</v>
      </c>
      <c r="E1715" s="116" t="s">
        <v>820</v>
      </c>
      <c r="F1715" s="386"/>
      <c r="G1715" s="387"/>
      <c r="H1715" s="387"/>
      <c r="I1715" s="276"/>
      <c r="J1715" s="263"/>
      <c r="K1715" s="330"/>
      <c r="L1715" s="326"/>
      <c r="M1715" s="201"/>
    </row>
    <row r="1716" spans="1:13" ht="15.6">
      <c r="A1716" s="278"/>
      <c r="B1716" s="383">
        <v>46091</v>
      </c>
      <c r="C1716" s="384" t="s">
        <v>833</v>
      </c>
      <c r="D1716" s="996" t="s">
        <v>2433</v>
      </c>
      <c r="E1716" s="116" t="s">
        <v>820</v>
      </c>
      <c r="F1716" s="386"/>
      <c r="G1716" s="387"/>
      <c r="H1716" s="387"/>
      <c r="I1716" s="276"/>
      <c r="J1716" s="263"/>
      <c r="K1716" s="330"/>
      <c r="L1716" s="326"/>
      <c r="M1716" s="201"/>
    </row>
    <row r="1717" spans="1:13" ht="15.6">
      <c r="A1717" s="278"/>
      <c r="B1717" s="57">
        <v>46298</v>
      </c>
      <c r="C1717" s="289" t="s">
        <v>17</v>
      </c>
      <c r="D1717" s="993" t="s">
        <v>2434</v>
      </c>
      <c r="E1717" s="69" t="s">
        <v>1563</v>
      </c>
      <c r="F1717" s="408"/>
      <c r="G1717" s="408"/>
      <c r="H1717" s="263"/>
      <c r="I1717" s="319"/>
      <c r="J1717" s="263" t="s">
        <v>30</v>
      </c>
      <c r="K1717" s="993" t="s">
        <v>2434</v>
      </c>
      <c r="L1717" s="326"/>
      <c r="M1717" s="201"/>
    </row>
    <row r="1718" spans="1:13" ht="15.6">
      <c r="A1718" s="278"/>
      <c r="B1718" s="57">
        <v>46298</v>
      </c>
      <c r="C1718" s="289" t="s">
        <v>17</v>
      </c>
      <c r="D1718" s="1009" t="s">
        <v>2435</v>
      </c>
      <c r="E1718" s="69" t="s">
        <v>1563</v>
      </c>
      <c r="F1718" s="408"/>
      <c r="G1718" s="408"/>
      <c r="H1718" s="263"/>
      <c r="I1718" s="319"/>
      <c r="J1718" s="263" t="s">
        <v>30</v>
      </c>
      <c r="K1718" s="995" t="s">
        <v>2435</v>
      </c>
      <c r="L1718" s="326"/>
      <c r="M1718" s="201"/>
    </row>
    <row r="1719" spans="1:13" ht="15.6">
      <c r="A1719" s="278"/>
      <c r="B1719" s="57">
        <v>46298</v>
      </c>
      <c r="C1719" s="289" t="s">
        <v>17</v>
      </c>
      <c r="D1719" s="1009" t="s">
        <v>2436</v>
      </c>
      <c r="E1719" s="69" t="s">
        <v>1563</v>
      </c>
      <c r="F1719" s="409"/>
      <c r="G1719" s="409"/>
      <c r="H1719" s="263"/>
      <c r="I1719" s="319"/>
      <c r="J1719" s="263" t="s">
        <v>58</v>
      </c>
      <c r="K1719" s="995" t="s">
        <v>2436</v>
      </c>
      <c r="L1719" s="326"/>
      <c r="M1719" s="201"/>
    </row>
    <row r="1720" spans="1:13" ht="15.6">
      <c r="A1720" s="278"/>
      <c r="B1720" s="57">
        <v>46298</v>
      </c>
      <c r="C1720" s="289" t="s">
        <v>17</v>
      </c>
      <c r="D1720" s="1009" t="s">
        <v>2437</v>
      </c>
      <c r="E1720" s="69" t="s">
        <v>1563</v>
      </c>
      <c r="F1720" s="409"/>
      <c r="G1720" s="409"/>
      <c r="H1720" s="263"/>
      <c r="I1720" s="319"/>
      <c r="J1720" s="263" t="s">
        <v>58</v>
      </c>
      <c r="K1720" s="995" t="s">
        <v>2437</v>
      </c>
      <c r="L1720" s="326"/>
      <c r="M1720" s="201"/>
    </row>
    <row r="1721" spans="1:13" ht="15.6">
      <c r="A1721" s="278"/>
      <c r="B1721" s="57">
        <v>46298</v>
      </c>
      <c r="C1721" s="289" t="s">
        <v>17</v>
      </c>
      <c r="D1721" s="1009" t="s">
        <v>2438</v>
      </c>
      <c r="E1721" s="69" t="s">
        <v>1563</v>
      </c>
      <c r="F1721" s="409"/>
      <c r="G1721" s="409"/>
      <c r="H1721" s="263"/>
      <c r="I1721" s="319"/>
      <c r="J1721" s="263" t="s">
        <v>58</v>
      </c>
      <c r="K1721" s="995" t="s">
        <v>2438</v>
      </c>
      <c r="L1721" s="326"/>
      <c r="M1721" s="201"/>
    </row>
    <row r="1722" spans="1:13" ht="15.6">
      <c r="A1722" s="278"/>
      <c r="B1722" s="57">
        <v>46298</v>
      </c>
      <c r="C1722" s="289" t="s">
        <v>17</v>
      </c>
      <c r="D1722" s="1009" t="s">
        <v>2262</v>
      </c>
      <c r="E1722" s="69" t="s">
        <v>1563</v>
      </c>
      <c r="F1722" s="409"/>
      <c r="G1722" s="409"/>
      <c r="H1722" s="263"/>
      <c r="I1722" s="319"/>
      <c r="J1722" s="263" t="s">
        <v>58</v>
      </c>
      <c r="K1722" s="995" t="s">
        <v>2262</v>
      </c>
      <c r="L1722" s="326"/>
      <c r="M1722" s="201"/>
    </row>
    <row r="1723" spans="1:13" ht="15.6">
      <c r="A1723" s="278"/>
      <c r="B1723" s="57">
        <v>46298</v>
      </c>
      <c r="C1723" s="289" t="s">
        <v>17</v>
      </c>
      <c r="D1723" s="1009" t="s">
        <v>2264</v>
      </c>
      <c r="E1723" s="69" t="s">
        <v>1563</v>
      </c>
      <c r="F1723" s="263"/>
      <c r="G1723" s="263"/>
      <c r="H1723" s="263"/>
      <c r="I1723" s="319"/>
      <c r="J1723" s="263" t="s">
        <v>58</v>
      </c>
      <c r="K1723" s="995" t="s">
        <v>2264</v>
      </c>
      <c r="L1723" s="222"/>
      <c r="M1723" s="201"/>
    </row>
    <row r="1724" spans="1:13" ht="15.6">
      <c r="A1724" s="278"/>
      <c r="B1724" s="57">
        <v>46298</v>
      </c>
      <c r="C1724" s="289" t="s">
        <v>17</v>
      </c>
      <c r="D1724" s="1009" t="s">
        <v>2439</v>
      </c>
      <c r="E1724" s="69" t="s">
        <v>1563</v>
      </c>
      <c r="F1724" s="263"/>
      <c r="G1724" s="263"/>
      <c r="H1724" s="263"/>
      <c r="I1724" s="319"/>
      <c r="J1724" s="263" t="s">
        <v>58</v>
      </c>
      <c r="K1724" s="995" t="s">
        <v>2439</v>
      </c>
      <c r="L1724" s="222"/>
      <c r="M1724" s="201"/>
    </row>
    <row r="1725" spans="1:13" ht="15.6">
      <c r="A1725" s="278"/>
      <c r="B1725" s="57">
        <v>46298</v>
      </c>
      <c r="C1725" s="289" t="s">
        <v>17</v>
      </c>
      <c r="D1725" s="1009" t="s">
        <v>2440</v>
      </c>
      <c r="E1725" s="69" t="s">
        <v>1563</v>
      </c>
      <c r="F1725" s="263"/>
      <c r="G1725" s="263"/>
      <c r="H1725" s="263"/>
      <c r="I1725" s="319"/>
      <c r="J1725" s="263" t="s">
        <v>58</v>
      </c>
      <c r="K1725" s="995" t="s">
        <v>2440</v>
      </c>
      <c r="L1725" s="222"/>
      <c r="M1725" s="201"/>
    </row>
    <row r="1726" spans="1:13" ht="15.6">
      <c r="A1726" s="278"/>
      <c r="B1726" s="57">
        <v>46298</v>
      </c>
      <c r="C1726" s="289" t="s">
        <v>17</v>
      </c>
      <c r="D1726" s="1040" t="s">
        <v>2441</v>
      </c>
      <c r="E1726" s="69" t="s">
        <v>1563</v>
      </c>
      <c r="F1726" s="363"/>
      <c r="G1726" s="363"/>
      <c r="H1726" s="363"/>
      <c r="I1726" s="410"/>
      <c r="J1726" s="263" t="s">
        <v>58</v>
      </c>
      <c r="K1726" s="1033" t="s">
        <v>2441</v>
      </c>
      <c r="L1726" s="222"/>
      <c r="M1726" s="201"/>
    </row>
    <row r="1727" spans="1:13">
      <c r="A1727" s="278"/>
      <c r="B1727" s="57">
        <v>46298</v>
      </c>
      <c r="C1727" s="289" t="s">
        <v>17</v>
      </c>
      <c r="D1727" s="1041" t="s">
        <v>2442</v>
      </c>
      <c r="E1727" s="69" t="s">
        <v>1563</v>
      </c>
      <c r="F1727" s="263"/>
      <c r="G1727" s="263"/>
      <c r="H1727" s="263"/>
      <c r="I1727" s="276"/>
      <c r="J1727" s="263" t="s">
        <v>30</v>
      </c>
      <c r="K1727" s="976" t="s">
        <v>2442</v>
      </c>
      <c r="L1727" s="222"/>
      <c r="M1727" s="201"/>
    </row>
    <row r="1728" spans="1:13" ht="15.6">
      <c r="A1728" s="278"/>
      <c r="B1728" s="57">
        <v>46298</v>
      </c>
      <c r="C1728" s="289" t="s">
        <v>17</v>
      </c>
      <c r="D1728" s="1042" t="s">
        <v>2443</v>
      </c>
      <c r="E1728" s="69" t="s">
        <v>1563</v>
      </c>
      <c r="F1728" s="263"/>
      <c r="G1728" s="263"/>
      <c r="H1728" s="263"/>
      <c r="I1728" s="276"/>
      <c r="J1728" s="263" t="s">
        <v>58</v>
      </c>
      <c r="K1728" s="976" t="s">
        <v>2443</v>
      </c>
      <c r="L1728" s="222"/>
      <c r="M1728" s="201"/>
    </row>
    <row r="1729" spans="1:13" ht="15.6">
      <c r="A1729" s="278"/>
      <c r="B1729" s="57">
        <v>46298</v>
      </c>
      <c r="C1729" s="289" t="s">
        <v>17</v>
      </c>
      <c r="D1729" s="1042" t="s">
        <v>2444</v>
      </c>
      <c r="E1729" s="69" t="s">
        <v>1563</v>
      </c>
      <c r="F1729" s="263"/>
      <c r="G1729" s="263"/>
      <c r="H1729" s="263"/>
      <c r="I1729" s="276"/>
      <c r="J1729" s="263" t="s">
        <v>30</v>
      </c>
      <c r="K1729" s="976" t="s">
        <v>2444</v>
      </c>
      <c r="L1729" s="222"/>
      <c r="M1729" s="201"/>
    </row>
    <row r="1730" spans="1:13" ht="15.6">
      <c r="A1730" s="278"/>
      <c r="B1730" s="57">
        <v>46298</v>
      </c>
      <c r="C1730" s="289" t="s">
        <v>17</v>
      </c>
      <c r="D1730" s="1042" t="s">
        <v>2445</v>
      </c>
      <c r="E1730" s="69" t="s">
        <v>1563</v>
      </c>
      <c r="F1730" s="263"/>
      <c r="G1730" s="263"/>
      <c r="H1730" s="263"/>
      <c r="I1730" s="276"/>
      <c r="J1730" s="263" t="s">
        <v>30</v>
      </c>
      <c r="K1730" s="976" t="s">
        <v>2445</v>
      </c>
      <c r="L1730" s="222"/>
      <c r="M1730" s="201"/>
    </row>
    <row r="1731" spans="1:13" ht="15.6">
      <c r="A1731" s="278"/>
      <c r="B1731" s="57">
        <v>46298</v>
      </c>
      <c r="C1731" s="289" t="s">
        <v>17</v>
      </c>
      <c r="D1731" s="1042" t="s">
        <v>2446</v>
      </c>
      <c r="E1731" s="69" t="s">
        <v>1563</v>
      </c>
      <c r="F1731" s="263"/>
      <c r="G1731" s="263"/>
      <c r="H1731" s="263"/>
      <c r="I1731" s="276"/>
      <c r="J1731" s="263" t="s">
        <v>58</v>
      </c>
      <c r="K1731" s="976" t="s">
        <v>2446</v>
      </c>
      <c r="L1731" s="222"/>
      <c r="M1731" s="201"/>
    </row>
    <row r="1732" spans="1:13" ht="15.6">
      <c r="A1732" s="278"/>
      <c r="B1732" s="57">
        <v>46298</v>
      </c>
      <c r="C1732" s="289" t="s">
        <v>17</v>
      </c>
      <c r="D1732" s="1042" t="s">
        <v>2353</v>
      </c>
      <c r="E1732" s="69" t="s">
        <v>1563</v>
      </c>
      <c r="F1732" s="263"/>
      <c r="G1732" s="263"/>
      <c r="H1732" s="263"/>
      <c r="I1732" s="276"/>
      <c r="J1732" s="263" t="s">
        <v>58</v>
      </c>
      <c r="K1732" s="976" t="s">
        <v>2353</v>
      </c>
      <c r="L1732" s="222"/>
      <c r="M1732" s="201"/>
    </row>
    <row r="1733" spans="1:13" ht="15.6">
      <c r="A1733" s="278"/>
      <c r="B1733" s="57">
        <v>46298</v>
      </c>
      <c r="C1733" s="289" t="s">
        <v>17</v>
      </c>
      <c r="D1733" s="1042" t="s">
        <v>2317</v>
      </c>
      <c r="E1733" s="69" t="s">
        <v>1563</v>
      </c>
      <c r="F1733" s="263"/>
      <c r="G1733" s="263"/>
      <c r="H1733" s="263"/>
      <c r="I1733" s="276"/>
      <c r="J1733" s="263" t="s">
        <v>58</v>
      </c>
      <c r="K1733" s="976" t="s">
        <v>2317</v>
      </c>
      <c r="L1733" s="222"/>
      <c r="M1733" s="201"/>
    </row>
    <row r="1734" spans="1:13" ht="15.6">
      <c r="A1734" s="278"/>
      <c r="B1734" s="57">
        <v>46298</v>
      </c>
      <c r="C1734" s="289" t="s">
        <v>17</v>
      </c>
      <c r="D1734" s="1042" t="s">
        <v>2447</v>
      </c>
      <c r="E1734" s="69" t="s">
        <v>1563</v>
      </c>
      <c r="F1734" s="263"/>
      <c r="G1734" s="263"/>
      <c r="H1734" s="263"/>
      <c r="I1734" s="276"/>
      <c r="J1734" s="263" t="s">
        <v>30</v>
      </c>
      <c r="K1734" s="976" t="s">
        <v>2447</v>
      </c>
      <c r="L1734" s="222"/>
      <c r="M1734" s="201"/>
    </row>
    <row r="1735" spans="1:13" ht="15.6">
      <c r="A1735" s="278"/>
      <c r="B1735" s="57">
        <v>46298</v>
      </c>
      <c r="C1735" s="289" t="s">
        <v>17</v>
      </c>
      <c r="D1735" s="1042" t="s">
        <v>2448</v>
      </c>
      <c r="E1735" s="69" t="s">
        <v>1563</v>
      </c>
      <c r="F1735" s="263"/>
      <c r="G1735" s="263"/>
      <c r="H1735" s="263"/>
      <c r="I1735" s="276"/>
      <c r="J1735" s="263" t="s">
        <v>195</v>
      </c>
      <c r="K1735" s="976" t="s">
        <v>2448</v>
      </c>
      <c r="L1735" s="222"/>
      <c r="M1735" s="201"/>
    </row>
    <row r="1736" spans="1:13" ht="15.6">
      <c r="A1736" s="278"/>
      <c r="B1736" s="57">
        <v>46298</v>
      </c>
      <c r="C1736" s="289" t="s">
        <v>17</v>
      </c>
      <c r="D1736" s="1042" t="s">
        <v>2449</v>
      </c>
      <c r="E1736" s="69" t="s">
        <v>1563</v>
      </c>
      <c r="F1736" s="263"/>
      <c r="G1736" s="263"/>
      <c r="H1736" s="263"/>
      <c r="I1736" s="276"/>
      <c r="J1736" s="263" t="s">
        <v>195</v>
      </c>
      <c r="K1736" s="976" t="s">
        <v>2449</v>
      </c>
      <c r="L1736" s="222"/>
      <c r="M1736" s="201"/>
    </row>
    <row r="1737" spans="1:13" ht="15.6">
      <c r="A1737" s="278"/>
      <c r="B1737" s="57">
        <v>46298</v>
      </c>
      <c r="C1737" s="289" t="s">
        <v>17</v>
      </c>
      <c r="D1737" s="1042" t="s">
        <v>2450</v>
      </c>
      <c r="E1737" s="69" t="s">
        <v>1563</v>
      </c>
      <c r="F1737" s="263"/>
      <c r="G1737" s="263"/>
      <c r="H1737" s="263"/>
      <c r="I1737" s="276"/>
      <c r="J1737" s="263" t="s">
        <v>195</v>
      </c>
      <c r="K1737" s="976" t="s">
        <v>2450</v>
      </c>
      <c r="L1737" s="222"/>
      <c r="M1737" s="201"/>
    </row>
    <row r="1738" spans="1:13" ht="15.6">
      <c r="A1738" s="278"/>
      <c r="B1738" s="57">
        <v>46298</v>
      </c>
      <c r="C1738" s="289" t="s">
        <v>17</v>
      </c>
      <c r="D1738" s="1042" t="s">
        <v>2451</v>
      </c>
      <c r="E1738" s="69" t="s">
        <v>1563</v>
      </c>
      <c r="F1738" s="263"/>
      <c r="G1738" s="263"/>
      <c r="H1738" s="263"/>
      <c r="I1738" s="276"/>
      <c r="J1738" s="263" t="s">
        <v>195</v>
      </c>
      <c r="K1738" s="976" t="s">
        <v>2451</v>
      </c>
      <c r="L1738" s="222"/>
      <c r="M1738" s="201"/>
    </row>
    <row r="1739" spans="1:13" ht="15.6">
      <c r="A1739" s="278"/>
      <c r="B1739" s="57">
        <v>46298</v>
      </c>
      <c r="C1739" s="289" t="s">
        <v>17</v>
      </c>
      <c r="D1739" s="1042" t="s">
        <v>2452</v>
      </c>
      <c r="E1739" s="69" t="s">
        <v>1563</v>
      </c>
      <c r="F1739" s="263"/>
      <c r="G1739" s="263"/>
      <c r="H1739" s="263"/>
      <c r="I1739" s="276"/>
      <c r="J1739" s="263" t="s">
        <v>195</v>
      </c>
      <c r="K1739" s="976" t="s">
        <v>2452</v>
      </c>
      <c r="L1739" s="330"/>
      <c r="M1739" s="201"/>
    </row>
    <row r="1740" spans="1:13" ht="15.6">
      <c r="A1740" s="278"/>
      <c r="B1740" s="57">
        <v>46298</v>
      </c>
      <c r="C1740" s="289" t="s">
        <v>17</v>
      </c>
      <c r="D1740" s="1042" t="s">
        <v>2453</v>
      </c>
      <c r="E1740" s="69" t="s">
        <v>1563</v>
      </c>
      <c r="F1740" s="263"/>
      <c r="G1740" s="263"/>
      <c r="H1740" s="263"/>
      <c r="I1740" s="276"/>
      <c r="J1740" s="263" t="s">
        <v>195</v>
      </c>
      <c r="K1740" s="976" t="s">
        <v>2453</v>
      </c>
      <c r="L1740" s="330"/>
      <c r="M1740" s="201"/>
    </row>
    <row r="1741" spans="1:13" ht="15.6">
      <c r="A1741" s="278"/>
      <c r="B1741" s="57">
        <v>46298</v>
      </c>
      <c r="C1741" s="289" t="s">
        <v>17</v>
      </c>
      <c r="D1741" s="1042" t="s">
        <v>2454</v>
      </c>
      <c r="E1741" s="69" t="s">
        <v>1563</v>
      </c>
      <c r="F1741" s="263"/>
      <c r="G1741" s="263"/>
      <c r="H1741" s="263"/>
      <c r="I1741" s="276"/>
      <c r="J1741" s="263" t="s">
        <v>195</v>
      </c>
      <c r="K1741" s="976" t="s">
        <v>2454</v>
      </c>
      <c r="L1741" s="330"/>
      <c r="M1741" s="201"/>
    </row>
    <row r="1742" spans="1:13" ht="15.6">
      <c r="A1742" s="278"/>
      <c r="B1742" s="57">
        <v>46298</v>
      </c>
      <c r="C1742" s="289" t="s">
        <v>17</v>
      </c>
      <c r="D1742" s="1042" t="s">
        <v>2455</v>
      </c>
      <c r="E1742" s="69" t="s">
        <v>1563</v>
      </c>
      <c r="F1742" s="263"/>
      <c r="G1742" s="263"/>
      <c r="H1742" s="263"/>
      <c r="I1742" s="276"/>
      <c r="J1742" s="263" t="s">
        <v>195</v>
      </c>
      <c r="K1742" s="976" t="s">
        <v>2455</v>
      </c>
      <c r="L1742" s="330"/>
      <c r="M1742" s="201"/>
    </row>
    <row r="1743" spans="1:13" ht="15.6">
      <c r="A1743" s="278"/>
      <c r="B1743" s="57">
        <v>46298</v>
      </c>
      <c r="C1743" s="289" t="s">
        <v>17</v>
      </c>
      <c r="D1743" s="1042" t="s">
        <v>2456</v>
      </c>
      <c r="E1743" s="69" t="s">
        <v>1563</v>
      </c>
      <c r="F1743" s="263"/>
      <c r="G1743" s="263"/>
      <c r="H1743" s="263"/>
      <c r="I1743" s="276"/>
      <c r="J1743" s="263" t="s">
        <v>195</v>
      </c>
      <c r="K1743" s="976" t="s">
        <v>2456</v>
      </c>
      <c r="L1743" s="330"/>
      <c r="M1743" s="201"/>
    </row>
    <row r="1744" spans="1:13" ht="15.6">
      <c r="A1744" s="278"/>
      <c r="B1744" s="57">
        <v>46298</v>
      </c>
      <c r="C1744" s="289" t="s">
        <v>17</v>
      </c>
      <c r="D1744" s="1042" t="s">
        <v>2457</v>
      </c>
      <c r="E1744" s="69" t="s">
        <v>1563</v>
      </c>
      <c r="F1744" s="291"/>
      <c r="G1744" s="291"/>
      <c r="H1744" s="263"/>
      <c r="I1744" s="276"/>
      <c r="J1744" s="263" t="s">
        <v>195</v>
      </c>
      <c r="K1744" s="976" t="s">
        <v>2457</v>
      </c>
      <c r="L1744" s="330"/>
      <c r="M1744" s="201"/>
    </row>
    <row r="1745" spans="1:14" s="206" customFormat="1" ht="15.6">
      <c r="A1745" s="278"/>
      <c r="B1745" s="57">
        <v>46298</v>
      </c>
      <c r="C1745" s="289" t="s">
        <v>17</v>
      </c>
      <c r="D1745" s="995" t="s">
        <v>2458</v>
      </c>
      <c r="E1745" s="69" t="s">
        <v>1563</v>
      </c>
      <c r="F1745" s="263"/>
      <c r="G1745" s="263"/>
      <c r="H1745" s="263"/>
      <c r="I1745" s="319"/>
      <c r="J1745" s="263" t="s">
        <v>195</v>
      </c>
      <c r="K1745" s="995" t="s">
        <v>2458</v>
      </c>
      <c r="L1745" s="330"/>
      <c r="M1745" s="201"/>
      <c r="N1745" s="200"/>
    </row>
    <row r="1746" spans="1:14" s="206" customFormat="1" ht="15.6">
      <c r="A1746" s="278"/>
      <c r="B1746" s="57">
        <v>46298</v>
      </c>
      <c r="C1746" s="289" t="s">
        <v>17</v>
      </c>
      <c r="D1746" s="995" t="s">
        <v>2459</v>
      </c>
      <c r="E1746" s="69" t="s">
        <v>1563</v>
      </c>
      <c r="F1746" s="263"/>
      <c r="G1746" s="263"/>
      <c r="H1746" s="263"/>
      <c r="I1746" s="319"/>
      <c r="J1746" s="263" t="s">
        <v>195</v>
      </c>
      <c r="K1746" s="995" t="s">
        <v>2459</v>
      </c>
      <c r="L1746" s="330"/>
      <c r="M1746" s="201"/>
      <c r="N1746" s="200"/>
    </row>
    <row r="1747" spans="1:14" s="201" customFormat="1" ht="15.6">
      <c r="A1747" s="278"/>
      <c r="B1747" s="57">
        <v>46298</v>
      </c>
      <c r="C1747" s="289" t="s">
        <v>17</v>
      </c>
      <c r="D1747" s="995" t="s">
        <v>2460</v>
      </c>
      <c r="E1747" s="69" t="s">
        <v>1563</v>
      </c>
      <c r="F1747" s="263"/>
      <c r="G1747" s="263"/>
      <c r="H1747" s="263"/>
      <c r="I1747" s="319"/>
      <c r="J1747" s="263" t="s">
        <v>195</v>
      </c>
      <c r="K1747" s="995" t="s">
        <v>2460</v>
      </c>
      <c r="L1747" s="330"/>
      <c r="N1747" s="200"/>
    </row>
    <row r="1748" spans="1:14" s="201" customFormat="1" ht="15.6">
      <c r="A1748" s="278"/>
      <c r="B1748" s="57">
        <v>46298</v>
      </c>
      <c r="C1748" s="289" t="s">
        <v>17</v>
      </c>
      <c r="D1748" s="995" t="s">
        <v>2461</v>
      </c>
      <c r="E1748" s="69" t="s">
        <v>1563</v>
      </c>
      <c r="F1748" s="263"/>
      <c r="G1748" s="263"/>
      <c r="H1748" s="263"/>
      <c r="I1748" s="319"/>
      <c r="J1748" s="263" t="s">
        <v>195</v>
      </c>
      <c r="K1748" s="995" t="s">
        <v>2461</v>
      </c>
      <c r="L1748" s="330"/>
      <c r="N1748" s="200"/>
    </row>
    <row r="1749" spans="1:14" s="201" customFormat="1" ht="15.6">
      <c r="A1749" s="278"/>
      <c r="B1749" s="57">
        <v>46298</v>
      </c>
      <c r="C1749" s="289" t="s">
        <v>17</v>
      </c>
      <c r="D1749" s="995" t="s">
        <v>2462</v>
      </c>
      <c r="E1749" s="69" t="s">
        <v>1563</v>
      </c>
      <c r="F1749" s="263"/>
      <c r="G1749" s="263"/>
      <c r="H1749" s="263"/>
      <c r="I1749" s="319"/>
      <c r="J1749" s="263" t="s">
        <v>195</v>
      </c>
      <c r="K1749" s="995" t="s">
        <v>2462</v>
      </c>
      <c r="L1749" s="330"/>
      <c r="N1749" s="200"/>
    </row>
    <row r="1750" spans="1:14" s="201" customFormat="1" ht="15.6">
      <c r="A1750" s="278"/>
      <c r="B1750" s="57">
        <v>46298</v>
      </c>
      <c r="C1750" s="289" t="s">
        <v>17</v>
      </c>
      <c r="D1750" s="995" t="s">
        <v>2463</v>
      </c>
      <c r="E1750" s="69" t="s">
        <v>1563</v>
      </c>
      <c r="F1750" s="263"/>
      <c r="G1750" s="263"/>
      <c r="H1750" s="263"/>
      <c r="I1750" s="319"/>
      <c r="J1750" s="263" t="s">
        <v>195</v>
      </c>
      <c r="K1750" s="995" t="s">
        <v>2463</v>
      </c>
      <c r="L1750" s="330"/>
      <c r="N1750" s="200"/>
    </row>
    <row r="1751" spans="1:14" s="201" customFormat="1" ht="15.6">
      <c r="A1751" s="278"/>
      <c r="B1751" s="57">
        <v>46298</v>
      </c>
      <c r="C1751" s="289" t="s">
        <v>17</v>
      </c>
      <c r="D1751" s="995" t="s">
        <v>2464</v>
      </c>
      <c r="E1751" s="69" t="s">
        <v>1563</v>
      </c>
      <c r="F1751" s="263"/>
      <c r="G1751" s="263"/>
      <c r="H1751" s="263"/>
      <c r="I1751" s="319"/>
      <c r="J1751" s="263" t="s">
        <v>195</v>
      </c>
      <c r="K1751" s="995" t="s">
        <v>2464</v>
      </c>
      <c r="L1751" s="330"/>
      <c r="N1751" s="200"/>
    </row>
    <row r="1752" spans="1:14" s="201" customFormat="1" ht="15.6">
      <c r="A1752" s="278"/>
      <c r="B1752" s="57">
        <v>46298</v>
      </c>
      <c r="C1752" s="289" t="s">
        <v>17</v>
      </c>
      <c r="D1752" s="995" t="s">
        <v>2465</v>
      </c>
      <c r="E1752" s="69" t="s">
        <v>1563</v>
      </c>
      <c r="F1752" s="263"/>
      <c r="G1752" s="263"/>
      <c r="H1752" s="263"/>
      <c r="I1752" s="319"/>
      <c r="J1752" s="263" t="s">
        <v>195</v>
      </c>
      <c r="K1752" s="995" t="s">
        <v>2465</v>
      </c>
      <c r="L1752" s="330"/>
      <c r="N1752" s="200"/>
    </row>
    <row r="1753" spans="1:14" s="201" customFormat="1" ht="15.6">
      <c r="A1753" s="278"/>
      <c r="B1753" s="57">
        <v>46298</v>
      </c>
      <c r="C1753" s="289" t="s">
        <v>17</v>
      </c>
      <c r="D1753" s="995" t="s">
        <v>2466</v>
      </c>
      <c r="E1753" s="69" t="s">
        <v>1563</v>
      </c>
      <c r="F1753" s="263"/>
      <c r="G1753" s="263"/>
      <c r="H1753" s="263"/>
      <c r="I1753" s="319"/>
      <c r="J1753" s="263" t="s">
        <v>195</v>
      </c>
      <c r="K1753" s="995" t="s">
        <v>2466</v>
      </c>
      <c r="L1753" s="330"/>
      <c r="N1753" s="200"/>
    </row>
    <row r="1754" spans="1:14" s="201" customFormat="1" ht="15.6">
      <c r="A1754" s="278"/>
      <c r="B1754" s="57">
        <v>46298</v>
      </c>
      <c r="C1754" s="289" t="s">
        <v>17</v>
      </c>
      <c r="D1754" s="995" t="s">
        <v>2467</v>
      </c>
      <c r="E1754" s="69" t="s">
        <v>1563</v>
      </c>
      <c r="F1754" s="263"/>
      <c r="G1754" s="263"/>
      <c r="H1754" s="263"/>
      <c r="I1754" s="319"/>
      <c r="J1754" s="263" t="s">
        <v>195</v>
      </c>
      <c r="K1754" s="995" t="s">
        <v>2467</v>
      </c>
      <c r="L1754" s="330"/>
      <c r="N1754" s="200"/>
    </row>
    <row r="1755" spans="1:14" s="201" customFormat="1" ht="15.6">
      <c r="A1755" s="278"/>
      <c r="B1755" s="57">
        <v>46298</v>
      </c>
      <c r="C1755" s="289" t="s">
        <v>17</v>
      </c>
      <c r="D1755" s="995" t="s">
        <v>2468</v>
      </c>
      <c r="E1755" s="69" t="s">
        <v>1563</v>
      </c>
      <c r="F1755" s="263"/>
      <c r="G1755" s="263"/>
      <c r="H1755" s="263"/>
      <c r="I1755" s="319"/>
      <c r="J1755" s="263" t="s">
        <v>195</v>
      </c>
      <c r="K1755" s="995" t="s">
        <v>2468</v>
      </c>
      <c r="L1755" s="330"/>
      <c r="N1755" s="200"/>
    </row>
    <row r="1756" spans="1:14" s="201" customFormat="1" ht="15.6">
      <c r="A1756" s="278"/>
      <c r="B1756" s="57">
        <v>46298</v>
      </c>
      <c r="C1756" s="289" t="s">
        <v>17</v>
      </c>
      <c r="D1756" s="995" t="s">
        <v>2469</v>
      </c>
      <c r="E1756" s="69" t="s">
        <v>1563</v>
      </c>
      <c r="F1756" s="263"/>
      <c r="G1756" s="263"/>
      <c r="H1756" s="263"/>
      <c r="I1756" s="319"/>
      <c r="J1756" s="263" t="s">
        <v>195</v>
      </c>
      <c r="K1756" s="995" t="s">
        <v>2469</v>
      </c>
      <c r="L1756" s="330"/>
      <c r="N1756" s="200"/>
    </row>
    <row r="1757" spans="1:14" s="201" customFormat="1" ht="15.6">
      <c r="A1757" s="278"/>
      <c r="B1757" s="57">
        <v>46298</v>
      </c>
      <c r="C1757" s="289" t="s">
        <v>17</v>
      </c>
      <c r="D1757" s="995" t="s">
        <v>2470</v>
      </c>
      <c r="E1757" s="69" t="s">
        <v>1563</v>
      </c>
      <c r="F1757" s="263"/>
      <c r="G1757" s="263"/>
      <c r="H1757" s="263"/>
      <c r="I1757" s="319"/>
      <c r="J1757" s="263" t="s">
        <v>195</v>
      </c>
      <c r="K1757" s="995" t="s">
        <v>2470</v>
      </c>
      <c r="L1757" s="330"/>
      <c r="N1757" s="200"/>
    </row>
    <row r="1758" spans="1:14" s="201" customFormat="1" ht="15.6">
      <c r="A1758" s="278"/>
      <c r="B1758" s="57">
        <v>46298</v>
      </c>
      <c r="C1758" s="289" t="s">
        <v>17</v>
      </c>
      <c r="D1758" s="995" t="s">
        <v>2471</v>
      </c>
      <c r="E1758" s="69" t="s">
        <v>1563</v>
      </c>
      <c r="F1758" s="380"/>
      <c r="G1758" s="380"/>
      <c r="H1758" s="263"/>
      <c r="I1758" s="319"/>
      <c r="J1758" s="263" t="s">
        <v>195</v>
      </c>
      <c r="K1758" s="995" t="s">
        <v>2471</v>
      </c>
      <c r="L1758" s="330"/>
      <c r="N1758" s="200"/>
    </row>
    <row r="1759" spans="1:14" s="201" customFormat="1" ht="15.6">
      <c r="A1759" s="278"/>
      <c r="B1759" s="57">
        <v>46298</v>
      </c>
      <c r="C1759" s="289" t="s">
        <v>17</v>
      </c>
      <c r="D1759" s="995" t="s">
        <v>2472</v>
      </c>
      <c r="E1759" s="69" t="s">
        <v>1563</v>
      </c>
      <c r="F1759" s="263"/>
      <c r="G1759" s="263"/>
      <c r="H1759" s="263"/>
      <c r="I1759" s="319"/>
      <c r="J1759" s="263" t="s">
        <v>195</v>
      </c>
      <c r="K1759" s="995" t="s">
        <v>2472</v>
      </c>
      <c r="L1759" s="330"/>
      <c r="N1759" s="200"/>
    </row>
    <row r="1760" spans="1:14" s="201" customFormat="1" ht="15.6">
      <c r="A1760" s="278"/>
      <c r="B1760" s="57">
        <v>46298</v>
      </c>
      <c r="C1760" s="315" t="s">
        <v>17</v>
      </c>
      <c r="D1760" s="300" t="s">
        <v>2473</v>
      </c>
      <c r="E1760" s="317" t="s">
        <v>281</v>
      </c>
      <c r="F1760" s="269"/>
      <c r="G1760" s="269"/>
      <c r="H1760" s="264"/>
      <c r="I1760" s="264"/>
      <c r="J1760" s="200" t="s">
        <v>30</v>
      </c>
      <c r="K1760" s="1008" t="s">
        <v>2474</v>
      </c>
      <c r="L1760" s="300" t="s">
        <v>2475</v>
      </c>
      <c r="N1760" s="200"/>
    </row>
    <row r="1761" spans="1:14" s="201" customFormat="1" ht="15.6">
      <c r="A1761" s="278"/>
      <c r="B1761" s="57">
        <v>46298</v>
      </c>
      <c r="C1761" s="315" t="s">
        <v>17</v>
      </c>
      <c r="D1761" s="300" t="s">
        <v>2476</v>
      </c>
      <c r="E1761" s="317" t="s">
        <v>281</v>
      </c>
      <c r="F1761" s="269"/>
      <c r="G1761" s="269"/>
      <c r="H1761" s="264"/>
      <c r="I1761" s="264"/>
      <c r="J1761" s="200" t="s">
        <v>30</v>
      </c>
      <c r="K1761" s="1008" t="s">
        <v>2477</v>
      </c>
      <c r="L1761" s="300" t="s">
        <v>2478</v>
      </c>
      <c r="N1761" s="200"/>
    </row>
    <row r="1762" spans="1:14" s="201" customFormat="1" ht="15.6">
      <c r="A1762" s="278"/>
      <c r="B1762" s="57">
        <v>46298</v>
      </c>
      <c r="C1762" s="315" t="s">
        <v>17</v>
      </c>
      <c r="D1762" s="300" t="s">
        <v>2479</v>
      </c>
      <c r="E1762" s="317" t="s">
        <v>281</v>
      </c>
      <c r="F1762" s="269"/>
      <c r="G1762" s="269"/>
      <c r="H1762" s="264"/>
      <c r="I1762" s="264"/>
      <c r="J1762" s="200" t="s">
        <v>30</v>
      </c>
      <c r="K1762" s="1008" t="s">
        <v>2480</v>
      </c>
      <c r="L1762" s="300" t="s">
        <v>2481</v>
      </c>
      <c r="N1762" s="200"/>
    </row>
    <row r="1763" spans="1:14" s="201" customFormat="1" ht="15.6">
      <c r="A1763" s="278"/>
      <c r="B1763" s="57">
        <v>46298</v>
      </c>
      <c r="C1763" s="315" t="s">
        <v>17</v>
      </c>
      <c r="D1763" s="300" t="s">
        <v>2482</v>
      </c>
      <c r="E1763" s="317" t="s">
        <v>281</v>
      </c>
      <c r="F1763" s="269"/>
      <c r="G1763" s="269"/>
      <c r="H1763" s="264"/>
      <c r="I1763" s="264"/>
      <c r="J1763" s="200" t="s">
        <v>30</v>
      </c>
      <c r="K1763" s="1008" t="s">
        <v>2483</v>
      </c>
      <c r="L1763" s="300" t="s">
        <v>2484</v>
      </c>
      <c r="N1763" s="200"/>
    </row>
    <row r="1764" spans="1:14" s="201" customFormat="1" ht="15.6">
      <c r="A1764" s="278"/>
      <c r="B1764" s="57">
        <v>46298</v>
      </c>
      <c r="C1764" s="315" t="s">
        <v>17</v>
      </c>
      <c r="D1764" s="300" t="s">
        <v>2485</v>
      </c>
      <c r="E1764" s="317" t="s">
        <v>281</v>
      </c>
      <c r="F1764" s="269"/>
      <c r="G1764" s="269"/>
      <c r="H1764" s="264"/>
      <c r="I1764" s="264"/>
      <c r="J1764" s="200" t="s">
        <v>30</v>
      </c>
      <c r="K1764" s="1008" t="s">
        <v>2486</v>
      </c>
      <c r="L1764" s="300" t="s">
        <v>2487</v>
      </c>
      <c r="N1764" s="200"/>
    </row>
    <row r="1765" spans="1:14" s="201" customFormat="1" ht="15.6">
      <c r="A1765" s="278"/>
      <c r="B1765" s="57">
        <v>46298</v>
      </c>
      <c r="C1765" s="315" t="s">
        <v>17</v>
      </c>
      <c r="D1765" s="300" t="s">
        <v>2488</v>
      </c>
      <c r="E1765" s="317" t="s">
        <v>281</v>
      </c>
      <c r="F1765" s="269"/>
      <c r="G1765" s="269"/>
      <c r="H1765" s="264"/>
      <c r="I1765" s="264"/>
      <c r="J1765" s="200" t="s">
        <v>30</v>
      </c>
      <c r="K1765" s="1008" t="s">
        <v>2489</v>
      </c>
      <c r="L1765" s="300" t="s">
        <v>2490</v>
      </c>
      <c r="N1765" s="200"/>
    </row>
    <row r="1766" spans="1:14" s="201" customFormat="1" ht="15.6">
      <c r="A1766" s="278"/>
      <c r="B1766" s="57">
        <v>46298</v>
      </c>
      <c r="C1766" s="315" t="s">
        <v>17</v>
      </c>
      <c r="D1766" s="300" t="s">
        <v>2491</v>
      </c>
      <c r="E1766" s="317" t="s">
        <v>281</v>
      </c>
      <c r="F1766" s="269"/>
      <c r="G1766" s="269"/>
      <c r="H1766" s="264"/>
      <c r="I1766" s="264"/>
      <c r="J1766" s="200" t="s">
        <v>37</v>
      </c>
      <c r="K1766" s="1008" t="s">
        <v>2492</v>
      </c>
      <c r="L1766" s="300" t="s">
        <v>2493</v>
      </c>
      <c r="N1766" s="200"/>
    </row>
    <row r="1767" spans="1:14" s="201" customFormat="1" ht="15.6">
      <c r="A1767" s="278"/>
      <c r="B1767" s="57">
        <v>46298</v>
      </c>
      <c r="C1767" s="315" t="s">
        <v>17</v>
      </c>
      <c r="D1767" s="300" t="s">
        <v>2494</v>
      </c>
      <c r="E1767" s="317" t="s">
        <v>281</v>
      </c>
      <c r="F1767" s="269"/>
      <c r="G1767" s="269"/>
      <c r="H1767" s="264"/>
      <c r="I1767" s="264"/>
      <c r="J1767" s="200" t="s">
        <v>30</v>
      </c>
      <c r="K1767" s="1008" t="s">
        <v>2495</v>
      </c>
      <c r="L1767" s="300" t="s">
        <v>2496</v>
      </c>
      <c r="N1767" s="200"/>
    </row>
    <row r="1768" spans="1:14" s="201" customFormat="1" ht="15.6">
      <c r="A1768" s="278"/>
      <c r="B1768" s="57">
        <v>46298</v>
      </c>
      <c r="C1768" s="315" t="s">
        <v>17</v>
      </c>
      <c r="D1768" s="300" t="s">
        <v>2497</v>
      </c>
      <c r="E1768" s="317" t="s">
        <v>281</v>
      </c>
      <c r="F1768" s="269"/>
      <c r="G1768" s="269"/>
      <c r="H1768" s="264"/>
      <c r="I1768" s="264"/>
      <c r="J1768" s="200" t="s">
        <v>30</v>
      </c>
      <c r="K1768" s="1008" t="s">
        <v>2498</v>
      </c>
      <c r="L1768" s="440" t="s">
        <v>2499</v>
      </c>
      <c r="N1768" s="200"/>
    </row>
    <row r="1769" spans="1:14" s="201" customFormat="1" ht="15.6">
      <c r="A1769" s="278"/>
      <c r="B1769" s="57">
        <v>46298</v>
      </c>
      <c r="C1769" s="315" t="s">
        <v>17</v>
      </c>
      <c r="D1769" s="300" t="s">
        <v>2500</v>
      </c>
      <c r="E1769" s="317" t="s">
        <v>281</v>
      </c>
      <c r="F1769" s="269"/>
      <c r="G1769" s="269"/>
      <c r="H1769" s="264"/>
      <c r="I1769" s="264"/>
      <c r="J1769" s="200" t="s">
        <v>30</v>
      </c>
      <c r="K1769" s="1008" t="s">
        <v>2501</v>
      </c>
      <c r="L1769" s="300" t="s">
        <v>2502</v>
      </c>
      <c r="N1769" s="200"/>
    </row>
    <row r="1770" spans="1:14" s="201" customFormat="1" ht="15.6">
      <c r="A1770" s="278"/>
      <c r="B1770" s="57">
        <v>46298</v>
      </c>
      <c r="C1770" s="315" t="s">
        <v>17</v>
      </c>
      <c r="D1770" s="300" t="s">
        <v>2503</v>
      </c>
      <c r="E1770" s="317" t="s">
        <v>281</v>
      </c>
      <c r="F1770" s="263"/>
      <c r="G1770" s="263"/>
      <c r="H1770" s="264"/>
      <c r="I1770" s="264"/>
      <c r="J1770" s="200" t="s">
        <v>30</v>
      </c>
      <c r="K1770" s="1008" t="s">
        <v>2504</v>
      </c>
      <c r="L1770" s="300" t="s">
        <v>2505</v>
      </c>
      <c r="N1770" s="200"/>
    </row>
    <row r="1771" spans="1:14" s="201" customFormat="1" ht="15.6">
      <c r="A1771" s="278"/>
      <c r="B1771" s="57">
        <v>46298</v>
      </c>
      <c r="C1771" s="315" t="s">
        <v>17</v>
      </c>
      <c r="D1771" s="300" t="s">
        <v>2506</v>
      </c>
      <c r="E1771" s="317" t="s">
        <v>281</v>
      </c>
      <c r="F1771" s="263"/>
      <c r="G1771" s="263"/>
      <c r="H1771" s="264"/>
      <c r="I1771" s="264"/>
      <c r="J1771" s="200" t="s">
        <v>41</v>
      </c>
      <c r="K1771" s="1008" t="s">
        <v>2507</v>
      </c>
      <c r="L1771" s="300" t="s">
        <v>2508</v>
      </c>
      <c r="N1771" s="200"/>
    </row>
    <row r="1772" spans="1:14" s="201" customFormat="1" ht="15.6">
      <c r="A1772" s="278"/>
      <c r="B1772" s="57">
        <v>46298</v>
      </c>
      <c r="C1772" s="315" t="s">
        <v>17</v>
      </c>
      <c r="D1772" s="512" t="s">
        <v>2509</v>
      </c>
      <c r="E1772" s="317" t="s">
        <v>281</v>
      </c>
      <c r="F1772" s="263"/>
      <c r="G1772" s="263"/>
      <c r="H1772" s="264"/>
      <c r="I1772" s="513"/>
      <c r="J1772" s="200" t="s">
        <v>37</v>
      </c>
      <c r="K1772" s="1043" t="s">
        <v>2510</v>
      </c>
      <c r="L1772" s="366" t="s">
        <v>2511</v>
      </c>
      <c r="N1772" s="200"/>
    </row>
    <row r="1773" spans="1:14" s="201" customFormat="1" ht="15.6">
      <c r="A1773" s="278"/>
      <c r="B1773" s="57">
        <v>46298</v>
      </c>
      <c r="C1773" s="315" t="s">
        <v>17</v>
      </c>
      <c r="D1773" s="512" t="s">
        <v>2512</v>
      </c>
      <c r="E1773" s="317" t="s">
        <v>281</v>
      </c>
      <c r="F1773" s="263"/>
      <c r="G1773" s="263"/>
      <c r="H1773" s="264"/>
      <c r="I1773" s="513"/>
      <c r="J1773" s="200" t="s">
        <v>30</v>
      </c>
      <c r="K1773" s="1043" t="s">
        <v>2513</v>
      </c>
      <c r="L1773" s="366" t="s">
        <v>2514</v>
      </c>
      <c r="N1773" s="200"/>
    </row>
    <row r="1774" spans="1:14" s="201" customFormat="1" ht="15.6">
      <c r="A1774" s="278"/>
      <c r="B1774" s="57">
        <v>46298</v>
      </c>
      <c r="C1774" s="315" t="s">
        <v>17</v>
      </c>
      <c r="D1774" s="512" t="s">
        <v>1963</v>
      </c>
      <c r="E1774" s="317" t="s">
        <v>281</v>
      </c>
      <c r="F1774" s="263"/>
      <c r="G1774" s="263"/>
      <c r="H1774" s="264"/>
      <c r="I1774" s="319" t="s">
        <v>141</v>
      </c>
      <c r="J1774" s="200" t="s">
        <v>30</v>
      </c>
      <c r="K1774" s="1043" t="s">
        <v>1964</v>
      </c>
      <c r="L1774" s="366" t="s">
        <v>1965</v>
      </c>
      <c r="N1774" s="200"/>
    </row>
    <row r="1775" spans="1:14" s="201" customFormat="1" ht="15.6">
      <c r="A1775" s="278"/>
      <c r="B1775" s="57">
        <v>46298</v>
      </c>
      <c r="C1775" s="315" t="s">
        <v>17</v>
      </c>
      <c r="D1775" s="512" t="s">
        <v>1963</v>
      </c>
      <c r="E1775" s="317" t="s">
        <v>281</v>
      </c>
      <c r="F1775" s="263"/>
      <c r="G1775" s="263"/>
      <c r="H1775" s="264"/>
      <c r="I1775" s="319" t="s">
        <v>141</v>
      </c>
      <c r="J1775" s="200" t="s">
        <v>30</v>
      </c>
      <c r="K1775" s="1043" t="s">
        <v>1964</v>
      </c>
      <c r="L1775" s="366" t="s">
        <v>1965</v>
      </c>
      <c r="N1775" s="200"/>
    </row>
    <row r="1776" spans="1:14" s="201" customFormat="1" ht="15.6">
      <c r="A1776" s="278"/>
      <c r="B1776" s="57">
        <v>46298</v>
      </c>
      <c r="C1776" s="315" t="s">
        <v>17</v>
      </c>
      <c r="D1776" s="512" t="s">
        <v>2515</v>
      </c>
      <c r="E1776" s="317" t="s">
        <v>281</v>
      </c>
      <c r="F1776" s="263"/>
      <c r="G1776" s="263"/>
      <c r="H1776" s="264"/>
      <c r="I1776" s="513"/>
      <c r="J1776" s="200" t="s">
        <v>58</v>
      </c>
      <c r="K1776" s="1043" t="s">
        <v>2516</v>
      </c>
      <c r="L1776" s="366" t="s">
        <v>2517</v>
      </c>
      <c r="N1776" s="200"/>
    </row>
    <row r="1777" spans="1:14" s="201" customFormat="1" ht="15.6">
      <c r="A1777" s="278"/>
      <c r="B1777" s="57">
        <v>46298</v>
      </c>
      <c r="C1777" s="315" t="s">
        <v>17</v>
      </c>
      <c r="D1777" s="512" t="s">
        <v>2518</v>
      </c>
      <c r="E1777" s="317" t="s">
        <v>281</v>
      </c>
      <c r="F1777" s="263"/>
      <c r="G1777" s="263"/>
      <c r="H1777" s="264"/>
      <c r="I1777" s="513"/>
      <c r="J1777" s="200" t="s">
        <v>58</v>
      </c>
      <c r="K1777" s="1043" t="s">
        <v>2519</v>
      </c>
      <c r="L1777" s="366" t="s">
        <v>2520</v>
      </c>
      <c r="N1777" s="200"/>
    </row>
    <row r="1778" spans="1:14" s="201" customFormat="1" ht="15.6">
      <c r="A1778" s="278"/>
      <c r="B1778" s="57">
        <v>46298</v>
      </c>
      <c r="C1778" s="315" t="s">
        <v>17</v>
      </c>
      <c r="D1778" s="512" t="s">
        <v>145</v>
      </c>
      <c r="E1778" s="317" t="s">
        <v>281</v>
      </c>
      <c r="F1778" s="263"/>
      <c r="G1778" s="263"/>
      <c r="H1778" s="264"/>
      <c r="I1778" s="513"/>
      <c r="J1778" s="200" t="s">
        <v>58</v>
      </c>
      <c r="K1778" s="1043" t="s">
        <v>2521</v>
      </c>
      <c r="L1778" s="366" t="s">
        <v>146</v>
      </c>
      <c r="N1778" s="200"/>
    </row>
    <row r="1779" spans="1:14" s="201" customFormat="1" ht="15.6">
      <c r="A1779" s="278"/>
      <c r="B1779" s="57">
        <v>46298</v>
      </c>
      <c r="C1779" s="315" t="s">
        <v>17</v>
      </c>
      <c r="D1779" s="512" t="s">
        <v>169</v>
      </c>
      <c r="E1779" s="317" t="s">
        <v>281</v>
      </c>
      <c r="F1779" s="263"/>
      <c r="G1779" s="263"/>
      <c r="H1779" s="264"/>
      <c r="I1779" s="513"/>
      <c r="J1779" s="200" t="s">
        <v>30</v>
      </c>
      <c r="K1779" s="1043" t="s">
        <v>2522</v>
      </c>
      <c r="L1779" s="366" t="s">
        <v>2523</v>
      </c>
      <c r="N1779" s="200"/>
    </row>
    <row r="1780" spans="1:14" s="201" customFormat="1" ht="15.6">
      <c r="A1780" s="278"/>
      <c r="B1780" s="57">
        <v>46298</v>
      </c>
      <c r="C1780" s="315" t="s">
        <v>17</v>
      </c>
      <c r="D1780" s="512" t="s">
        <v>2524</v>
      </c>
      <c r="E1780" s="317" t="s">
        <v>281</v>
      </c>
      <c r="F1780" s="263"/>
      <c r="G1780" s="263"/>
      <c r="H1780" s="264"/>
      <c r="I1780" s="319" t="s">
        <v>141</v>
      </c>
      <c r="J1780" s="200" t="s">
        <v>30</v>
      </c>
      <c r="K1780" s="1043" t="s">
        <v>2525</v>
      </c>
      <c r="L1780" s="366" t="s">
        <v>2526</v>
      </c>
      <c r="N1780" s="200"/>
    </row>
    <row r="1781" spans="1:14" s="201" customFormat="1" ht="15.6">
      <c r="A1781" s="278"/>
      <c r="B1781" s="57">
        <v>46298</v>
      </c>
      <c r="C1781" s="315" t="s">
        <v>17</v>
      </c>
      <c r="D1781" s="512" t="s">
        <v>2524</v>
      </c>
      <c r="E1781" s="317" t="s">
        <v>281</v>
      </c>
      <c r="F1781" s="263"/>
      <c r="G1781" s="263"/>
      <c r="H1781" s="264"/>
      <c r="I1781" s="319" t="s">
        <v>141</v>
      </c>
      <c r="J1781" s="200" t="s">
        <v>30</v>
      </c>
      <c r="K1781" s="1043" t="s">
        <v>2525</v>
      </c>
      <c r="L1781" s="366" t="s">
        <v>2526</v>
      </c>
      <c r="N1781" s="200"/>
    </row>
    <row r="1782" spans="1:14" s="201" customFormat="1" ht="15.6">
      <c r="A1782" s="278"/>
      <c r="B1782" s="57">
        <v>46298</v>
      </c>
      <c r="C1782" s="315" t="s">
        <v>17</v>
      </c>
      <c r="D1782" s="512" t="s">
        <v>2527</v>
      </c>
      <c r="E1782" s="317" t="s">
        <v>281</v>
      </c>
      <c r="F1782" s="263"/>
      <c r="G1782" s="263"/>
      <c r="H1782" s="264"/>
      <c r="I1782" s="513"/>
      <c r="J1782" s="200" t="s">
        <v>26</v>
      </c>
      <c r="K1782" s="1043" t="s">
        <v>2528</v>
      </c>
      <c r="L1782" s="366" t="s">
        <v>2529</v>
      </c>
      <c r="N1782" s="200"/>
    </row>
    <row r="1783" spans="1:14" s="201" customFormat="1" ht="15.6">
      <c r="A1783" s="278"/>
      <c r="B1783" s="57">
        <v>46298</v>
      </c>
      <c r="C1783" s="315" t="s">
        <v>17</v>
      </c>
      <c r="D1783" s="512" t="s">
        <v>2306</v>
      </c>
      <c r="E1783" s="317" t="s">
        <v>281</v>
      </c>
      <c r="F1783" s="263"/>
      <c r="G1783" s="263"/>
      <c r="H1783" s="264"/>
      <c r="I1783" s="513"/>
      <c r="J1783" s="200" t="s">
        <v>26</v>
      </c>
      <c r="K1783" s="1043" t="s">
        <v>2530</v>
      </c>
      <c r="L1783" s="366" t="s">
        <v>2531</v>
      </c>
      <c r="N1783" s="200"/>
    </row>
    <row r="1784" spans="1:14" s="201" customFormat="1" ht="15.6">
      <c r="A1784" s="278"/>
      <c r="B1784" s="57">
        <v>46298</v>
      </c>
      <c r="C1784" s="315" t="s">
        <v>17</v>
      </c>
      <c r="D1784" s="512" t="s">
        <v>2532</v>
      </c>
      <c r="E1784" s="317" t="s">
        <v>281</v>
      </c>
      <c r="F1784" s="263"/>
      <c r="G1784" s="263"/>
      <c r="H1784" s="264"/>
      <c r="I1784" s="513"/>
      <c r="J1784" s="200" t="s">
        <v>26</v>
      </c>
      <c r="K1784" s="1043" t="s">
        <v>2533</v>
      </c>
      <c r="L1784" s="366" t="s">
        <v>2534</v>
      </c>
      <c r="N1784" s="200"/>
    </row>
    <row r="1785" spans="1:14" s="201" customFormat="1" ht="15.6">
      <c r="A1785" s="278"/>
      <c r="B1785" s="57">
        <v>46298</v>
      </c>
      <c r="C1785" s="315" t="s">
        <v>17</v>
      </c>
      <c r="D1785" s="512" t="s">
        <v>917</v>
      </c>
      <c r="E1785" s="317" t="s">
        <v>281</v>
      </c>
      <c r="F1785" s="263"/>
      <c r="G1785" s="263"/>
      <c r="H1785" s="264"/>
      <c r="I1785" s="513"/>
      <c r="J1785" s="200" t="s">
        <v>30</v>
      </c>
      <c r="K1785" s="1043" t="s">
        <v>2535</v>
      </c>
      <c r="L1785" s="366" t="s">
        <v>2536</v>
      </c>
      <c r="N1785" s="200"/>
    </row>
    <row r="1786" spans="1:14" s="201" customFormat="1" ht="15.6">
      <c r="A1786" s="278"/>
      <c r="B1786" s="57">
        <v>46298</v>
      </c>
      <c r="C1786" s="315" t="s">
        <v>17</v>
      </c>
      <c r="D1786" s="1043" t="s">
        <v>2537</v>
      </c>
      <c r="E1786" s="317" t="s">
        <v>281</v>
      </c>
      <c r="F1786" s="263"/>
      <c r="G1786" s="263"/>
      <c r="H1786" s="264"/>
      <c r="I1786" s="513"/>
      <c r="J1786" s="200" t="s">
        <v>30</v>
      </c>
      <c r="K1786" s="1043" t="s">
        <v>2537</v>
      </c>
      <c r="L1786" s="1021" t="s">
        <v>2537</v>
      </c>
      <c r="N1786" s="200"/>
    </row>
    <row r="1787" spans="1:14" s="201" customFormat="1" ht="15.6">
      <c r="A1787" s="278"/>
      <c r="B1787" s="57">
        <v>46298</v>
      </c>
      <c r="C1787" s="315" t="s">
        <v>17</v>
      </c>
      <c r="D1787" s="512" t="s">
        <v>2538</v>
      </c>
      <c r="E1787" s="317" t="s">
        <v>281</v>
      </c>
      <c r="F1787" s="263"/>
      <c r="G1787" s="263"/>
      <c r="H1787" s="264"/>
      <c r="I1787" s="513"/>
      <c r="J1787" s="200" t="s">
        <v>41</v>
      </c>
      <c r="K1787" s="1043" t="s">
        <v>2539</v>
      </c>
      <c r="L1787" s="366" t="s">
        <v>2540</v>
      </c>
      <c r="N1787" s="200"/>
    </row>
    <row r="1788" spans="1:14" s="201" customFormat="1" ht="15.6">
      <c r="A1788" s="278"/>
      <c r="B1788" s="57">
        <v>46298</v>
      </c>
      <c r="C1788" s="315" t="s">
        <v>17</v>
      </c>
      <c r="D1788" s="512" t="s">
        <v>2541</v>
      </c>
      <c r="E1788" s="317" t="s">
        <v>281</v>
      </c>
      <c r="F1788" s="263"/>
      <c r="G1788" s="263"/>
      <c r="H1788" s="264"/>
      <c r="I1788" s="513"/>
      <c r="J1788" s="200" t="s">
        <v>41</v>
      </c>
      <c r="K1788" s="1043" t="s">
        <v>2542</v>
      </c>
      <c r="L1788" s="325" t="s">
        <v>2543</v>
      </c>
      <c r="N1788" s="200"/>
    </row>
    <row r="1789" spans="1:14" s="201" customFormat="1" ht="15.6">
      <c r="A1789" s="278"/>
      <c r="B1789" s="57">
        <v>46298</v>
      </c>
      <c r="C1789" s="315" t="s">
        <v>17</v>
      </c>
      <c r="D1789" s="512" t="s">
        <v>2544</v>
      </c>
      <c r="E1789" s="317" t="s">
        <v>281</v>
      </c>
      <c r="F1789" s="263"/>
      <c r="G1789" s="263"/>
      <c r="H1789" s="264"/>
      <c r="I1789" s="513"/>
      <c r="J1789" s="200" t="s">
        <v>41</v>
      </c>
      <c r="K1789" s="1043" t="s">
        <v>2545</v>
      </c>
      <c r="L1789" s="325" t="s">
        <v>2546</v>
      </c>
      <c r="N1789" s="200"/>
    </row>
    <row r="1790" spans="1:14" s="201" customFormat="1" ht="15.6">
      <c r="A1790" s="278"/>
      <c r="B1790" s="57">
        <v>46298</v>
      </c>
      <c r="C1790" s="315" t="s">
        <v>17</v>
      </c>
      <c r="D1790" s="512" t="s">
        <v>2547</v>
      </c>
      <c r="E1790" s="317" t="s">
        <v>281</v>
      </c>
      <c r="F1790" s="263"/>
      <c r="G1790" s="263"/>
      <c r="H1790" s="264"/>
      <c r="I1790" s="513"/>
      <c r="J1790" s="200" t="s">
        <v>30</v>
      </c>
      <c r="K1790" s="1043" t="s">
        <v>2548</v>
      </c>
      <c r="L1790" s="325" t="s">
        <v>2549</v>
      </c>
      <c r="N1790" s="200"/>
    </row>
    <row r="1791" spans="1:14" s="201" customFormat="1" ht="15.6">
      <c r="A1791" s="278"/>
      <c r="B1791" s="57">
        <v>46298</v>
      </c>
      <c r="C1791" s="315" t="s">
        <v>17</v>
      </c>
      <c r="D1791" s="512" t="s">
        <v>2550</v>
      </c>
      <c r="E1791" s="317" t="s">
        <v>281</v>
      </c>
      <c r="F1791" s="263"/>
      <c r="G1791" s="263"/>
      <c r="H1791" s="264"/>
      <c r="I1791" s="513"/>
      <c r="J1791" s="200" t="s">
        <v>30</v>
      </c>
      <c r="K1791" s="1043" t="s">
        <v>2551</v>
      </c>
      <c r="L1791" s="325" t="s">
        <v>2552</v>
      </c>
      <c r="N1791" s="200"/>
    </row>
    <row r="1792" spans="1:14" s="201" customFormat="1" ht="15.6">
      <c r="A1792" s="278"/>
      <c r="B1792" s="57">
        <v>46298</v>
      </c>
      <c r="C1792" s="315" t="s">
        <v>17</v>
      </c>
      <c r="D1792" s="512" t="s">
        <v>1067</v>
      </c>
      <c r="E1792" s="317" t="s">
        <v>281</v>
      </c>
      <c r="F1792" s="263"/>
      <c r="G1792" s="263"/>
      <c r="H1792" s="264"/>
      <c r="I1792" s="513"/>
      <c r="J1792" s="200" t="s">
        <v>58</v>
      </c>
      <c r="K1792" s="1043" t="s">
        <v>2553</v>
      </c>
      <c r="L1792" s="325" t="s">
        <v>2554</v>
      </c>
      <c r="N1792" s="200"/>
    </row>
    <row r="1793" spans="1:14" s="201" customFormat="1" ht="15.6">
      <c r="A1793" s="278"/>
      <c r="B1793" s="57">
        <v>46298</v>
      </c>
      <c r="C1793" s="315" t="s">
        <v>17</v>
      </c>
      <c r="D1793" s="512" t="s">
        <v>2555</v>
      </c>
      <c r="E1793" s="317" t="s">
        <v>281</v>
      </c>
      <c r="F1793" s="514"/>
      <c r="G1793" s="514"/>
      <c r="H1793" s="264"/>
      <c r="I1793" s="513"/>
      <c r="J1793" s="200" t="s">
        <v>41</v>
      </c>
      <c r="K1793" s="1043" t="s">
        <v>2556</v>
      </c>
      <c r="L1793" s="325" t="s">
        <v>2557</v>
      </c>
      <c r="N1793" s="200"/>
    </row>
    <row r="1794" spans="1:14" s="201" customFormat="1" ht="15.6">
      <c r="A1794" s="278"/>
      <c r="B1794" s="57">
        <v>46298</v>
      </c>
      <c r="C1794" s="315" t="s">
        <v>17</v>
      </c>
      <c r="D1794" s="512" t="s">
        <v>2558</v>
      </c>
      <c r="E1794" s="317" t="s">
        <v>281</v>
      </c>
      <c r="F1794" s="514"/>
      <c r="G1794" s="514"/>
      <c r="H1794" s="264"/>
      <c r="I1794" s="513"/>
      <c r="J1794" s="200" t="s">
        <v>30</v>
      </c>
      <c r="K1794" s="1043" t="s">
        <v>2559</v>
      </c>
      <c r="L1794" s="325" t="s">
        <v>2560</v>
      </c>
      <c r="N1794" s="200"/>
    </row>
    <row r="1795" spans="1:14" s="201" customFormat="1" ht="15.6">
      <c r="A1795" s="278"/>
      <c r="B1795" s="515">
        <v>46298</v>
      </c>
      <c r="C1795" s="200" t="s">
        <v>17</v>
      </c>
      <c r="D1795" s="200" t="s">
        <v>2561</v>
      </c>
      <c r="E1795" s="516" t="s">
        <v>2562</v>
      </c>
      <c r="F1795" s="200"/>
      <c r="G1795" s="200"/>
      <c r="H1795" s="200"/>
      <c r="I1795" s="200"/>
      <c r="J1795" s="200" t="s">
        <v>195</v>
      </c>
      <c r="K1795" s="1016" t="s">
        <v>1964</v>
      </c>
      <c r="L1795" s="330"/>
      <c r="N1795" s="200"/>
    </row>
    <row r="1796" spans="1:14" s="201" customFormat="1" ht="15.6">
      <c r="A1796" s="278"/>
      <c r="B1796" s="515">
        <v>46298</v>
      </c>
      <c r="C1796" s="200" t="s">
        <v>17</v>
      </c>
      <c r="D1796" s="200" t="s">
        <v>2561</v>
      </c>
      <c r="E1796" s="516" t="s">
        <v>2562</v>
      </c>
      <c r="F1796" s="200"/>
      <c r="G1796" s="200"/>
      <c r="H1796" s="200"/>
      <c r="I1796" s="200"/>
      <c r="J1796" s="200" t="s">
        <v>195</v>
      </c>
      <c r="K1796" s="1016" t="s">
        <v>1964</v>
      </c>
      <c r="L1796" s="330"/>
      <c r="N1796" s="200"/>
    </row>
    <row r="1797" spans="1:14" s="201" customFormat="1" ht="15.6">
      <c r="A1797" s="278"/>
      <c r="B1797" s="515">
        <v>46298</v>
      </c>
      <c r="C1797" s="200" t="s">
        <v>17</v>
      </c>
      <c r="D1797" s="200" t="s">
        <v>2563</v>
      </c>
      <c r="E1797" s="516" t="s">
        <v>2562</v>
      </c>
      <c r="F1797" s="200"/>
      <c r="G1797" s="200"/>
      <c r="H1797" s="200"/>
      <c r="I1797" s="200"/>
      <c r="J1797" s="200" t="s">
        <v>195</v>
      </c>
      <c r="K1797" s="1016" t="s">
        <v>2564</v>
      </c>
      <c r="L1797" s="330"/>
      <c r="N1797" s="200"/>
    </row>
    <row r="1798" spans="1:14" s="201" customFormat="1" ht="15.6">
      <c r="A1798" s="278"/>
      <c r="B1798" s="515">
        <v>46298</v>
      </c>
      <c r="C1798" s="200" t="s">
        <v>17</v>
      </c>
      <c r="D1798" s="200" t="s">
        <v>2565</v>
      </c>
      <c r="E1798" s="516" t="s">
        <v>2562</v>
      </c>
      <c r="F1798" s="200"/>
      <c r="G1798" s="200"/>
      <c r="H1798" s="200"/>
      <c r="I1798" s="200"/>
      <c r="J1798" s="200" t="s">
        <v>195</v>
      </c>
      <c r="K1798" s="1016" t="s">
        <v>2566</v>
      </c>
      <c r="L1798" s="330"/>
      <c r="N1798" s="200"/>
    </row>
    <row r="1799" spans="1:14" s="201" customFormat="1" ht="15.6">
      <c r="A1799" s="278"/>
      <c r="B1799" s="515">
        <v>46298</v>
      </c>
      <c r="C1799" s="200" t="s">
        <v>17</v>
      </c>
      <c r="D1799" s="1044" t="s">
        <v>2567</v>
      </c>
      <c r="E1799" s="516" t="s">
        <v>2562</v>
      </c>
      <c r="F1799" s="200"/>
      <c r="G1799" s="200"/>
      <c r="H1799" s="200"/>
      <c r="I1799" s="200"/>
      <c r="J1799" s="200" t="s">
        <v>195</v>
      </c>
      <c r="K1799" s="1016" t="s">
        <v>2567</v>
      </c>
      <c r="L1799" s="330"/>
      <c r="N1799" s="200"/>
    </row>
    <row r="1800" spans="1:14" ht="15.6">
      <c r="A1800" s="278"/>
      <c r="B1800" s="515">
        <v>46298</v>
      </c>
      <c r="C1800" s="200" t="s">
        <v>17</v>
      </c>
      <c r="D1800" s="1044" t="s">
        <v>2568</v>
      </c>
      <c r="E1800" s="516" t="s">
        <v>2562</v>
      </c>
      <c r="F1800" s="200"/>
      <c r="G1800" s="200"/>
      <c r="H1800" s="200"/>
      <c r="I1800" s="200"/>
      <c r="J1800" s="200" t="s">
        <v>195</v>
      </c>
      <c r="K1800" s="1016" t="s">
        <v>2568</v>
      </c>
      <c r="L1800" s="330"/>
    </row>
    <row r="1801" spans="1:14" ht="15.6">
      <c r="A1801" s="278"/>
      <c r="B1801" s="515">
        <v>46298</v>
      </c>
      <c r="C1801" s="200" t="s">
        <v>17</v>
      </c>
      <c r="D1801" s="1044" t="s">
        <v>2569</v>
      </c>
      <c r="E1801" s="516" t="s">
        <v>2562</v>
      </c>
      <c r="F1801" s="200"/>
      <c r="G1801" s="200"/>
      <c r="H1801" s="200"/>
      <c r="I1801" s="200"/>
      <c r="J1801" s="200" t="s">
        <v>195</v>
      </c>
      <c r="K1801" s="1016" t="s">
        <v>2569</v>
      </c>
      <c r="L1801" s="330"/>
    </row>
    <row r="1802" spans="1:14">
      <c r="A1802" s="278"/>
      <c r="B1802" s="515">
        <v>46298</v>
      </c>
      <c r="C1802" s="200" t="s">
        <v>17</v>
      </c>
      <c r="D1802" s="1044" t="s">
        <v>2570</v>
      </c>
      <c r="E1802" s="516" t="s">
        <v>2562</v>
      </c>
      <c r="F1802" s="200"/>
      <c r="G1802" s="200"/>
      <c r="H1802" s="200"/>
      <c r="I1802" s="200"/>
      <c r="J1802" s="200" t="s">
        <v>195</v>
      </c>
      <c r="K1802" s="1016" t="s">
        <v>2570</v>
      </c>
      <c r="L1802" s="222"/>
    </row>
    <row r="1803" spans="1:14" ht="15.6">
      <c r="A1803" s="278"/>
      <c r="B1803" s="88">
        <v>46298</v>
      </c>
      <c r="C1803" s="137" t="s">
        <v>17</v>
      </c>
      <c r="D1803" s="202" t="s">
        <v>2571</v>
      </c>
      <c r="E1803" s="472" t="s">
        <v>1722</v>
      </c>
      <c r="F1803" s="263"/>
      <c r="G1803" s="263"/>
      <c r="H1803" s="263" t="s">
        <v>194</v>
      </c>
      <c r="I1803" s="263"/>
      <c r="J1803" s="263" t="s">
        <v>58</v>
      </c>
      <c r="K1803" s="976" t="s">
        <v>2572</v>
      </c>
      <c r="L1803" s="368"/>
    </row>
    <row r="1804" spans="1:14" ht="15.6">
      <c r="A1804" s="278"/>
      <c r="B1804" s="88">
        <v>46298</v>
      </c>
      <c r="C1804" s="137" t="s">
        <v>17</v>
      </c>
      <c r="D1804" s="202" t="s">
        <v>2573</v>
      </c>
      <c r="E1804" s="472" t="s">
        <v>1722</v>
      </c>
      <c r="F1804" s="263"/>
      <c r="G1804" s="263"/>
      <c r="H1804" s="263" t="s">
        <v>194</v>
      </c>
      <c r="I1804" s="263"/>
      <c r="J1804" s="263" t="s">
        <v>58</v>
      </c>
      <c r="K1804" s="976" t="s">
        <v>2574</v>
      </c>
      <c r="L1804" s="368"/>
    </row>
    <row r="1805" spans="1:14" ht="15.6">
      <c r="A1805" s="278"/>
      <c r="B1805" s="88">
        <v>46298</v>
      </c>
      <c r="C1805" s="137" t="s">
        <v>17</v>
      </c>
      <c r="D1805" s="202" t="s">
        <v>2575</v>
      </c>
      <c r="E1805" s="472" t="s">
        <v>1722</v>
      </c>
      <c r="F1805" s="263"/>
      <c r="G1805" s="263"/>
      <c r="H1805" s="263" t="s">
        <v>194</v>
      </c>
      <c r="I1805" s="263"/>
      <c r="J1805" s="263" t="s">
        <v>58</v>
      </c>
      <c r="K1805" s="976" t="s">
        <v>2576</v>
      </c>
      <c r="L1805" s="368"/>
    </row>
    <row r="1806" spans="1:14" ht="15.6">
      <c r="A1806" s="278"/>
      <c r="B1806" s="88">
        <v>46298</v>
      </c>
      <c r="C1806" s="137" t="s">
        <v>17</v>
      </c>
      <c r="D1806" s="202" t="s">
        <v>2577</v>
      </c>
      <c r="E1806" s="472" t="s">
        <v>1722</v>
      </c>
      <c r="F1806" s="263"/>
      <c r="G1806" s="263"/>
      <c r="H1806" s="263" t="s">
        <v>194</v>
      </c>
      <c r="I1806" s="263"/>
      <c r="J1806" s="263" t="s">
        <v>58</v>
      </c>
      <c r="K1806" s="976" t="s">
        <v>2578</v>
      </c>
      <c r="L1806" s="368"/>
    </row>
    <row r="1807" spans="1:14" ht="15.6">
      <c r="A1807" s="278"/>
      <c r="B1807" s="88">
        <v>46298</v>
      </c>
      <c r="C1807" s="137" t="s">
        <v>17</v>
      </c>
      <c r="D1807" s="202" t="s">
        <v>2579</v>
      </c>
      <c r="E1807" s="472" t="s">
        <v>1722</v>
      </c>
      <c r="F1807" s="263"/>
      <c r="G1807" s="263"/>
      <c r="H1807" s="263" t="s">
        <v>194</v>
      </c>
      <c r="I1807" s="263" t="s">
        <v>141</v>
      </c>
      <c r="J1807" s="263"/>
      <c r="K1807" s="976" t="s">
        <v>2400</v>
      </c>
      <c r="L1807" s="368"/>
    </row>
    <row r="1808" spans="1:14" ht="15.6">
      <c r="A1808" s="278"/>
      <c r="B1808" s="88">
        <v>46298</v>
      </c>
      <c r="C1808" s="137" t="s">
        <v>17</v>
      </c>
      <c r="D1808" s="202" t="s">
        <v>2579</v>
      </c>
      <c r="E1808" s="472" t="s">
        <v>1722</v>
      </c>
      <c r="F1808" s="263"/>
      <c r="G1808" s="263"/>
      <c r="H1808" s="263" t="s">
        <v>194</v>
      </c>
      <c r="I1808" s="263" t="s">
        <v>141</v>
      </c>
      <c r="J1808" s="263"/>
      <c r="K1808" s="976" t="s">
        <v>2400</v>
      </c>
      <c r="L1808" s="368"/>
    </row>
    <row r="1809" spans="1:12" ht="15.6">
      <c r="A1809" s="278"/>
      <c r="B1809" s="88">
        <v>46298</v>
      </c>
      <c r="C1809" s="137" t="s">
        <v>17</v>
      </c>
      <c r="D1809" s="202" t="s">
        <v>2580</v>
      </c>
      <c r="E1809" s="472" t="s">
        <v>1722</v>
      </c>
      <c r="F1809" s="263"/>
      <c r="G1809" s="263"/>
      <c r="H1809" s="263" t="s">
        <v>194</v>
      </c>
      <c r="I1809" s="263" t="s">
        <v>141</v>
      </c>
      <c r="J1809" s="263"/>
      <c r="K1809" s="976" t="s">
        <v>2401</v>
      </c>
      <c r="L1809" s="368"/>
    </row>
    <row r="1810" spans="1:12" ht="15.6">
      <c r="A1810" s="278"/>
      <c r="B1810" s="88">
        <v>46298</v>
      </c>
      <c r="C1810" s="137" t="s">
        <v>17</v>
      </c>
      <c r="D1810" s="202" t="s">
        <v>2580</v>
      </c>
      <c r="E1810" s="472" t="s">
        <v>1722</v>
      </c>
      <c r="F1810" s="263"/>
      <c r="G1810" s="263"/>
      <c r="H1810" s="263" t="s">
        <v>194</v>
      </c>
      <c r="I1810" s="263" t="s">
        <v>141</v>
      </c>
      <c r="J1810" s="263"/>
      <c r="K1810" s="976" t="s">
        <v>2401</v>
      </c>
      <c r="L1810" s="368"/>
    </row>
    <row r="1811" spans="1:12" ht="15.6">
      <c r="A1811" s="278"/>
      <c r="B1811" s="88">
        <v>46298</v>
      </c>
      <c r="C1811" s="137" t="s">
        <v>17</v>
      </c>
      <c r="D1811" s="202" t="s">
        <v>2581</v>
      </c>
      <c r="E1811" s="472" t="s">
        <v>1722</v>
      </c>
      <c r="F1811" s="263"/>
      <c r="G1811" s="263"/>
      <c r="H1811" s="263" t="s">
        <v>194</v>
      </c>
      <c r="I1811" s="263"/>
      <c r="J1811" s="263" t="s">
        <v>58</v>
      </c>
      <c r="K1811" s="976" t="s">
        <v>2582</v>
      </c>
      <c r="L1811" s="368"/>
    </row>
    <row r="1812" spans="1:12" ht="15.6">
      <c r="A1812" s="278"/>
      <c r="B1812" s="88">
        <v>46298</v>
      </c>
      <c r="C1812" s="137" t="s">
        <v>17</v>
      </c>
      <c r="D1812" s="202" t="s">
        <v>2583</v>
      </c>
      <c r="E1812" s="472" t="s">
        <v>1722</v>
      </c>
      <c r="F1812" s="263"/>
      <c r="G1812" s="263"/>
      <c r="H1812" s="263" t="s">
        <v>194</v>
      </c>
      <c r="I1812" s="263"/>
      <c r="J1812" s="263" t="s">
        <v>58</v>
      </c>
      <c r="K1812" s="976" t="s">
        <v>2584</v>
      </c>
      <c r="L1812" s="368"/>
    </row>
    <row r="1813" spans="1:12" ht="15.6">
      <c r="A1813" s="278"/>
      <c r="B1813" s="88">
        <v>46298</v>
      </c>
      <c r="C1813" s="137" t="s">
        <v>17</v>
      </c>
      <c r="D1813" s="202" t="s">
        <v>2585</v>
      </c>
      <c r="E1813" s="472" t="s">
        <v>1722</v>
      </c>
      <c r="F1813" s="263"/>
      <c r="G1813" s="263"/>
      <c r="H1813" s="263" t="s">
        <v>194</v>
      </c>
      <c r="I1813" s="263"/>
      <c r="J1813" s="263" t="s">
        <v>58</v>
      </c>
      <c r="K1813" s="976" t="s">
        <v>2586</v>
      </c>
      <c r="L1813" s="368"/>
    </row>
    <row r="1814" spans="1:12" ht="15.6">
      <c r="A1814" s="278"/>
      <c r="B1814" s="88">
        <v>46298</v>
      </c>
      <c r="C1814" s="137" t="s">
        <v>17</v>
      </c>
      <c r="D1814" s="202" t="s">
        <v>2587</v>
      </c>
      <c r="E1814" s="472" t="s">
        <v>1722</v>
      </c>
      <c r="F1814" s="263"/>
      <c r="G1814" s="263"/>
      <c r="H1814" s="263" t="s">
        <v>194</v>
      </c>
      <c r="I1814" s="263"/>
      <c r="J1814" s="263" t="s">
        <v>58</v>
      </c>
      <c r="K1814" s="976" t="s">
        <v>2588</v>
      </c>
      <c r="L1814" s="368"/>
    </row>
    <row r="1815" spans="1:12" ht="15.6">
      <c r="A1815" s="278"/>
      <c r="B1815" s="88">
        <v>46298</v>
      </c>
      <c r="C1815" s="137" t="s">
        <v>17</v>
      </c>
      <c r="D1815" s="202" t="s">
        <v>2589</v>
      </c>
      <c r="E1815" s="472" t="s">
        <v>1722</v>
      </c>
      <c r="F1815" s="263"/>
      <c r="G1815" s="263"/>
      <c r="H1815" s="263" t="s">
        <v>194</v>
      </c>
      <c r="I1815" s="263"/>
      <c r="J1815" s="263" t="s">
        <v>58</v>
      </c>
      <c r="K1815" s="976" t="s">
        <v>2590</v>
      </c>
      <c r="L1815" s="368"/>
    </row>
    <row r="1816" spans="1:12" ht="15.6">
      <c r="A1816" s="278"/>
      <c r="B1816" s="88">
        <v>46298</v>
      </c>
      <c r="C1816" s="137" t="s">
        <v>17</v>
      </c>
      <c r="D1816" s="202" t="s">
        <v>2591</v>
      </c>
      <c r="E1816" s="472" t="s">
        <v>1722</v>
      </c>
      <c r="F1816" s="263"/>
      <c r="G1816" s="263"/>
      <c r="H1816" s="263" t="s">
        <v>194</v>
      </c>
      <c r="I1816" s="263"/>
      <c r="J1816" s="263" t="s">
        <v>58</v>
      </c>
      <c r="K1816" s="976" t="s">
        <v>2592</v>
      </c>
      <c r="L1816" s="368"/>
    </row>
    <row r="1817" spans="1:12" ht="15.6">
      <c r="A1817" s="278"/>
      <c r="B1817" s="88">
        <v>46298</v>
      </c>
      <c r="C1817" s="137" t="s">
        <v>17</v>
      </c>
      <c r="D1817" s="202" t="s">
        <v>2593</v>
      </c>
      <c r="E1817" s="472" t="s">
        <v>1722</v>
      </c>
      <c r="F1817" s="263"/>
      <c r="G1817" s="263"/>
      <c r="H1817" s="263" t="s">
        <v>194</v>
      </c>
      <c r="I1817" s="263" t="s">
        <v>141</v>
      </c>
      <c r="J1817" s="263"/>
      <c r="K1817" s="976" t="s">
        <v>2407</v>
      </c>
      <c r="L1817" s="368"/>
    </row>
    <row r="1818" spans="1:12" ht="15.6">
      <c r="A1818" s="278"/>
      <c r="B1818" s="88">
        <v>46298</v>
      </c>
      <c r="C1818" s="137" t="s">
        <v>17</v>
      </c>
      <c r="D1818" s="202" t="s">
        <v>2593</v>
      </c>
      <c r="E1818" s="472" t="s">
        <v>1722</v>
      </c>
      <c r="F1818" s="263"/>
      <c r="G1818" s="263"/>
      <c r="H1818" s="263" t="s">
        <v>194</v>
      </c>
      <c r="I1818" s="263" t="s">
        <v>141</v>
      </c>
      <c r="J1818" s="263"/>
      <c r="K1818" s="976" t="s">
        <v>2407</v>
      </c>
      <c r="L1818" s="368"/>
    </row>
    <row r="1819" spans="1:12" ht="15.6">
      <c r="A1819" s="278"/>
      <c r="B1819" s="88">
        <v>46298</v>
      </c>
      <c r="C1819" s="137" t="s">
        <v>17</v>
      </c>
      <c r="D1819" s="202" t="s">
        <v>2594</v>
      </c>
      <c r="E1819" s="472" t="s">
        <v>1722</v>
      </c>
      <c r="F1819" s="263"/>
      <c r="G1819" s="263"/>
      <c r="H1819" s="263" t="s">
        <v>194</v>
      </c>
      <c r="I1819" s="263"/>
      <c r="J1819" s="263" t="s">
        <v>58</v>
      </c>
      <c r="K1819" s="976" t="s">
        <v>2595</v>
      </c>
      <c r="L1819" s="368"/>
    </row>
    <row r="1820" spans="1:12" ht="15.6">
      <c r="A1820" s="278"/>
      <c r="B1820" s="88">
        <v>46298</v>
      </c>
      <c r="C1820" s="137" t="s">
        <v>17</v>
      </c>
      <c r="D1820" s="202" t="s">
        <v>2596</v>
      </c>
      <c r="E1820" s="472" t="s">
        <v>1722</v>
      </c>
      <c r="F1820" s="444"/>
      <c r="G1820" s="263"/>
      <c r="H1820" s="263" t="s">
        <v>194</v>
      </c>
      <c r="I1820" s="263"/>
      <c r="J1820" s="263"/>
      <c r="K1820" s="976" t="s">
        <v>2597</v>
      </c>
      <c r="L1820" s="447"/>
    </row>
    <row r="1821" spans="1:12" ht="15.6">
      <c r="A1821" s="278"/>
      <c r="B1821" s="88">
        <v>46298</v>
      </c>
      <c r="C1821" s="137" t="s">
        <v>17</v>
      </c>
      <c r="D1821" s="202" t="s">
        <v>2598</v>
      </c>
      <c r="E1821" s="472" t="s">
        <v>1722</v>
      </c>
      <c r="F1821" s="444"/>
      <c r="G1821" s="263"/>
      <c r="H1821" s="263" t="s">
        <v>194</v>
      </c>
      <c r="I1821" s="263"/>
      <c r="J1821" s="263" t="s">
        <v>58</v>
      </c>
      <c r="K1821" s="976" t="s">
        <v>2599</v>
      </c>
      <c r="L1821" s="447"/>
    </row>
    <row r="1822" spans="1:12" ht="15.6">
      <c r="A1822" s="278"/>
      <c r="B1822" s="88">
        <v>46298</v>
      </c>
      <c r="C1822" s="137" t="s">
        <v>17</v>
      </c>
      <c r="D1822" s="202" t="s">
        <v>2541</v>
      </c>
      <c r="E1822" s="472" t="s">
        <v>1722</v>
      </c>
      <c r="F1822" s="444"/>
      <c r="G1822" s="263"/>
      <c r="H1822" s="263" t="s">
        <v>194</v>
      </c>
      <c r="I1822" s="263"/>
      <c r="J1822" s="263"/>
      <c r="K1822" s="265"/>
      <c r="L1822" s="118" t="s">
        <v>2600</v>
      </c>
    </row>
    <row r="1823" spans="1:12" ht="15.6">
      <c r="A1823" s="278"/>
      <c r="B1823" s="88">
        <v>46298</v>
      </c>
      <c r="C1823" s="137" t="s">
        <v>17</v>
      </c>
      <c r="D1823" s="202" t="s">
        <v>2601</v>
      </c>
      <c r="E1823" s="472" t="s">
        <v>1722</v>
      </c>
      <c r="F1823" s="444"/>
      <c r="G1823" s="263"/>
      <c r="H1823" s="263" t="s">
        <v>194</v>
      </c>
      <c r="I1823" s="263"/>
      <c r="J1823" s="263"/>
      <c r="K1823" s="265"/>
      <c r="L1823" s="447"/>
    </row>
    <row r="1824" spans="1:12" ht="15.6">
      <c r="A1824" s="278"/>
      <c r="B1824" s="88">
        <v>46298</v>
      </c>
      <c r="C1824" s="137" t="s">
        <v>17</v>
      </c>
      <c r="D1824" s="202" t="s">
        <v>2602</v>
      </c>
      <c r="E1824" s="472" t="s">
        <v>1722</v>
      </c>
      <c r="F1824" s="444"/>
      <c r="G1824" s="263"/>
      <c r="H1824" s="263" t="s">
        <v>194</v>
      </c>
      <c r="I1824" s="263"/>
      <c r="J1824" s="263"/>
      <c r="K1824" s="265"/>
      <c r="L1824" s="118" t="s">
        <v>2603</v>
      </c>
    </row>
    <row r="1825" spans="1:12" ht="15.6">
      <c r="A1825" s="278"/>
      <c r="B1825" s="88">
        <v>46298</v>
      </c>
      <c r="C1825" s="137" t="s">
        <v>17</v>
      </c>
      <c r="D1825" s="202" t="s">
        <v>2604</v>
      </c>
      <c r="E1825" s="472" t="s">
        <v>1722</v>
      </c>
      <c r="F1825" s="444"/>
      <c r="G1825" s="263"/>
      <c r="H1825" s="263" t="s">
        <v>194</v>
      </c>
      <c r="I1825" s="263"/>
      <c r="J1825" s="263"/>
      <c r="K1825" s="265"/>
      <c r="L1825" s="118" t="s">
        <v>2605</v>
      </c>
    </row>
    <row r="1826" spans="1:12" ht="15.6">
      <c r="A1826" s="278"/>
      <c r="B1826" s="88">
        <v>46298</v>
      </c>
      <c r="C1826" s="137" t="s">
        <v>17</v>
      </c>
      <c r="D1826" s="202" t="s">
        <v>2606</v>
      </c>
      <c r="E1826" s="472" t="s">
        <v>1722</v>
      </c>
      <c r="F1826" s="444"/>
      <c r="G1826" s="263"/>
      <c r="H1826" s="263" t="s">
        <v>194</v>
      </c>
      <c r="I1826" s="263"/>
      <c r="J1826" s="263"/>
      <c r="K1826" s="265"/>
      <c r="L1826" s="447"/>
    </row>
    <row r="1827" spans="1:12" ht="15.6">
      <c r="A1827" s="278"/>
      <c r="B1827" s="88">
        <v>46298</v>
      </c>
      <c r="C1827" s="137" t="s">
        <v>17</v>
      </c>
      <c r="D1827" s="202" t="s">
        <v>2607</v>
      </c>
      <c r="E1827" s="472" t="s">
        <v>1722</v>
      </c>
      <c r="F1827" s="444"/>
      <c r="G1827" s="263"/>
      <c r="H1827" s="263" t="s">
        <v>194</v>
      </c>
      <c r="I1827" s="263"/>
      <c r="J1827" s="263"/>
      <c r="K1827" s="265"/>
      <c r="L1827" s="118" t="s">
        <v>2608</v>
      </c>
    </row>
    <row r="1828" spans="1:12" ht="15.6">
      <c r="A1828" s="278"/>
      <c r="B1828" s="88">
        <v>46298</v>
      </c>
      <c r="C1828" s="137" t="s">
        <v>17</v>
      </c>
      <c r="D1828" s="202" t="s">
        <v>2609</v>
      </c>
      <c r="E1828" s="472" t="s">
        <v>1722</v>
      </c>
      <c r="F1828" s="444"/>
      <c r="G1828" s="263"/>
      <c r="H1828" s="263" t="s">
        <v>194</v>
      </c>
      <c r="I1828" s="263"/>
      <c r="J1828" s="263"/>
      <c r="K1828" s="265"/>
      <c r="L1828" s="118" t="s">
        <v>2610</v>
      </c>
    </row>
    <row r="1829" spans="1:12" ht="15.6">
      <c r="A1829" s="278"/>
      <c r="B1829" s="88">
        <v>46298</v>
      </c>
      <c r="C1829" s="137" t="s">
        <v>17</v>
      </c>
      <c r="D1829" s="202" t="s">
        <v>2611</v>
      </c>
      <c r="E1829" s="472" t="s">
        <v>1722</v>
      </c>
      <c r="F1829" s="444"/>
      <c r="G1829" s="263"/>
      <c r="H1829" s="263" t="s">
        <v>194</v>
      </c>
      <c r="I1829" s="263"/>
      <c r="J1829" s="263"/>
      <c r="K1829" s="265"/>
      <c r="L1829" s="118" t="s">
        <v>2612</v>
      </c>
    </row>
    <row r="1830" spans="1:12" ht="15.6">
      <c r="A1830" s="278"/>
      <c r="B1830" s="88">
        <v>46298</v>
      </c>
      <c r="C1830" s="137" t="s">
        <v>17</v>
      </c>
      <c r="D1830" s="202" t="s">
        <v>2613</v>
      </c>
      <c r="E1830" s="472" t="s">
        <v>1722</v>
      </c>
      <c r="F1830" s="444"/>
      <c r="G1830" s="263"/>
      <c r="H1830" s="263" t="s">
        <v>194</v>
      </c>
      <c r="I1830" s="263"/>
      <c r="J1830" s="263"/>
      <c r="K1830" s="265"/>
      <c r="L1830" s="118" t="s">
        <v>2614</v>
      </c>
    </row>
    <row r="1831" spans="1:12" ht="15.6">
      <c r="A1831" s="278"/>
      <c r="B1831" s="88">
        <v>46298</v>
      </c>
      <c r="C1831" s="137" t="s">
        <v>17</v>
      </c>
      <c r="D1831" s="202" t="s">
        <v>2615</v>
      </c>
      <c r="E1831" s="472" t="s">
        <v>1722</v>
      </c>
      <c r="F1831" s="444"/>
      <c r="G1831" s="263"/>
      <c r="H1831" s="263" t="s">
        <v>194</v>
      </c>
      <c r="I1831" s="263"/>
      <c r="J1831" s="263"/>
      <c r="K1831" s="265"/>
      <c r="L1831" s="447"/>
    </row>
    <row r="1832" spans="1:12" ht="15.6">
      <c r="A1832" s="278"/>
      <c r="B1832" s="88">
        <v>46298</v>
      </c>
      <c r="C1832" s="137" t="s">
        <v>17</v>
      </c>
      <c r="D1832" s="202" t="s">
        <v>2616</v>
      </c>
      <c r="E1832" s="472" t="s">
        <v>1722</v>
      </c>
      <c r="F1832" s="444"/>
      <c r="G1832" s="263"/>
      <c r="H1832" s="263" t="s">
        <v>194</v>
      </c>
      <c r="I1832" s="263"/>
      <c r="J1832" s="263"/>
      <c r="K1832" s="265"/>
      <c r="L1832" s="118" t="s">
        <v>2617</v>
      </c>
    </row>
    <row r="1833" spans="1:12" ht="15.6">
      <c r="A1833" s="278"/>
      <c r="B1833" s="88">
        <v>46298</v>
      </c>
      <c r="C1833" s="137" t="s">
        <v>17</v>
      </c>
      <c r="D1833" s="202" t="s">
        <v>2618</v>
      </c>
      <c r="E1833" s="472" t="s">
        <v>1722</v>
      </c>
      <c r="F1833" s="444"/>
      <c r="G1833" s="263"/>
      <c r="H1833" s="263" t="s">
        <v>194</v>
      </c>
      <c r="I1833" s="263"/>
      <c r="J1833" s="263"/>
      <c r="K1833" s="265"/>
      <c r="L1833" s="447"/>
    </row>
    <row r="1834" spans="1:12" ht="15.6">
      <c r="A1834" s="278"/>
      <c r="B1834" s="88">
        <v>46298</v>
      </c>
      <c r="C1834" s="137" t="s">
        <v>17</v>
      </c>
      <c r="D1834" s="202" t="s">
        <v>2619</v>
      </c>
      <c r="E1834" s="472" t="s">
        <v>1722</v>
      </c>
      <c r="F1834" s="444"/>
      <c r="G1834" s="263"/>
      <c r="H1834" s="263" t="s">
        <v>194</v>
      </c>
      <c r="I1834" s="263"/>
      <c r="J1834" s="263"/>
      <c r="K1834" s="265"/>
      <c r="L1834" s="447"/>
    </row>
    <row r="1835" spans="1:12" ht="15.6">
      <c r="A1835" s="278"/>
      <c r="B1835" s="88">
        <v>46298</v>
      </c>
      <c r="C1835" s="137" t="s">
        <v>17</v>
      </c>
      <c r="D1835" s="202" t="s">
        <v>2620</v>
      </c>
      <c r="E1835" s="472" t="s">
        <v>1722</v>
      </c>
      <c r="F1835" s="444"/>
      <c r="G1835" s="263"/>
      <c r="H1835" s="263" t="s">
        <v>194</v>
      </c>
      <c r="I1835" s="263"/>
      <c r="J1835" s="263"/>
      <c r="K1835" s="265"/>
      <c r="L1835" s="460" t="s">
        <v>2621</v>
      </c>
    </row>
    <row r="1836" spans="1:12" ht="15.6">
      <c r="A1836" s="278"/>
      <c r="B1836" s="88">
        <v>46298</v>
      </c>
      <c r="C1836" s="137" t="s">
        <v>17</v>
      </c>
      <c r="D1836" s="202" t="s">
        <v>2622</v>
      </c>
      <c r="E1836" s="472" t="s">
        <v>1722</v>
      </c>
      <c r="F1836" s="444"/>
      <c r="G1836" s="263"/>
      <c r="H1836" s="263" t="s">
        <v>194</v>
      </c>
      <c r="I1836" s="263"/>
      <c r="J1836" s="263"/>
      <c r="K1836" s="265"/>
      <c r="L1836" s="447"/>
    </row>
    <row r="1837" spans="1:12" ht="15.6">
      <c r="A1837" s="278"/>
      <c r="B1837" s="88">
        <v>46298</v>
      </c>
      <c r="C1837" s="137" t="s">
        <v>17</v>
      </c>
      <c r="D1837" s="202" t="s">
        <v>2623</v>
      </c>
      <c r="E1837" s="472" t="s">
        <v>1722</v>
      </c>
      <c r="F1837" s="444"/>
      <c r="G1837" s="263"/>
      <c r="H1837" s="263" t="s">
        <v>194</v>
      </c>
      <c r="I1837" s="263"/>
      <c r="J1837" s="263"/>
      <c r="K1837" s="265"/>
      <c r="L1837" s="447"/>
    </row>
    <row r="1838" spans="1:12" ht="15.6">
      <c r="A1838" s="278"/>
      <c r="B1838" s="88">
        <v>46298</v>
      </c>
      <c r="C1838" s="137" t="s">
        <v>17</v>
      </c>
      <c r="D1838" s="202" t="s">
        <v>1737</v>
      </c>
      <c r="E1838" s="472" t="s">
        <v>1722</v>
      </c>
      <c r="F1838" s="444"/>
      <c r="G1838" s="263"/>
      <c r="H1838" s="263" t="s">
        <v>194</v>
      </c>
      <c r="I1838" s="263"/>
      <c r="J1838" s="263"/>
      <c r="K1838" s="265"/>
      <c r="L1838" s="118" t="s">
        <v>2624</v>
      </c>
    </row>
    <row r="1839" spans="1:12" ht="15.6">
      <c r="A1839" s="278"/>
      <c r="B1839" s="88">
        <v>46298</v>
      </c>
      <c r="C1839" s="137" t="s">
        <v>17</v>
      </c>
      <c r="D1839" s="202" t="s">
        <v>2625</v>
      </c>
      <c r="E1839" s="472" t="s">
        <v>1722</v>
      </c>
      <c r="F1839" s="444"/>
      <c r="G1839" s="263"/>
      <c r="H1839" s="263" t="s">
        <v>194</v>
      </c>
      <c r="I1839" s="263"/>
      <c r="J1839" s="263"/>
      <c r="K1839" s="265"/>
      <c r="L1839" s="118" t="s">
        <v>2626</v>
      </c>
    </row>
    <row r="1840" spans="1:12" ht="15.6">
      <c r="A1840" s="278"/>
      <c r="B1840" s="88">
        <v>46298</v>
      </c>
      <c r="C1840" s="137" t="s">
        <v>17</v>
      </c>
      <c r="D1840" s="202" t="s">
        <v>2627</v>
      </c>
      <c r="E1840" s="472" t="s">
        <v>1722</v>
      </c>
      <c r="F1840" s="444"/>
      <c r="G1840" s="263"/>
      <c r="H1840" s="263" t="s">
        <v>194</v>
      </c>
      <c r="I1840" s="263"/>
      <c r="J1840" s="263"/>
      <c r="K1840" s="265"/>
      <c r="L1840" s="118" t="s">
        <v>2088</v>
      </c>
    </row>
    <row r="1841" spans="1:12" ht="15.6">
      <c r="A1841" s="278"/>
      <c r="B1841" s="88">
        <v>46298</v>
      </c>
      <c r="C1841" s="137" t="s">
        <v>17</v>
      </c>
      <c r="D1841" s="202" t="s">
        <v>2628</v>
      </c>
      <c r="E1841" s="472" t="s">
        <v>1722</v>
      </c>
      <c r="F1841" s="444"/>
      <c r="G1841" s="263"/>
      <c r="H1841" s="263" t="s">
        <v>194</v>
      </c>
      <c r="I1841" s="263"/>
      <c r="J1841" s="263"/>
      <c r="K1841" s="265"/>
      <c r="L1841" s="118" t="s">
        <v>2629</v>
      </c>
    </row>
    <row r="1842" spans="1:12" ht="15.6">
      <c r="A1842" s="278"/>
      <c r="B1842" s="88">
        <v>46298</v>
      </c>
      <c r="C1842" s="137" t="s">
        <v>17</v>
      </c>
      <c r="D1842" s="202" t="s">
        <v>2630</v>
      </c>
      <c r="E1842" s="472" t="s">
        <v>1722</v>
      </c>
      <c r="F1842" s="444"/>
      <c r="G1842" s="263"/>
      <c r="H1842" s="263" t="s">
        <v>194</v>
      </c>
      <c r="I1842" s="263"/>
      <c r="J1842" s="263"/>
      <c r="K1842" s="265"/>
      <c r="L1842" s="118" t="s">
        <v>2631</v>
      </c>
    </row>
    <row r="1843" spans="1:12" ht="15.6">
      <c r="A1843" s="278"/>
      <c r="B1843" s="88">
        <v>46298</v>
      </c>
      <c r="C1843" s="137" t="s">
        <v>17</v>
      </c>
      <c r="D1843" s="202" t="s">
        <v>2632</v>
      </c>
      <c r="E1843" s="472" t="s">
        <v>1722</v>
      </c>
      <c r="F1843" s="444"/>
      <c r="G1843" s="263"/>
      <c r="H1843" s="263" t="s">
        <v>194</v>
      </c>
      <c r="I1843" s="263"/>
      <c r="J1843" s="263"/>
      <c r="K1843" s="265"/>
      <c r="L1843" s="118" t="s">
        <v>2633</v>
      </c>
    </row>
    <row r="1844" spans="1:12" ht="15.6">
      <c r="A1844" s="278"/>
      <c r="B1844" s="88">
        <v>46298</v>
      </c>
      <c r="C1844" s="137" t="s">
        <v>17</v>
      </c>
      <c r="D1844" s="202" t="s">
        <v>2634</v>
      </c>
      <c r="E1844" s="472" t="s">
        <v>1722</v>
      </c>
      <c r="F1844" s="444"/>
      <c r="G1844" s="263"/>
      <c r="H1844" s="263" t="s">
        <v>194</v>
      </c>
      <c r="I1844" s="263"/>
      <c r="J1844" s="263"/>
      <c r="K1844" s="265"/>
      <c r="L1844" s="118" t="s">
        <v>2032</v>
      </c>
    </row>
    <row r="1845" spans="1:12" ht="15.6">
      <c r="A1845" s="278"/>
      <c r="B1845" s="88">
        <v>46298</v>
      </c>
      <c r="C1845" s="137" t="s">
        <v>17</v>
      </c>
      <c r="D1845" s="202" t="s">
        <v>2635</v>
      </c>
      <c r="E1845" s="472" t="s">
        <v>1722</v>
      </c>
      <c r="F1845" s="444"/>
      <c r="G1845" s="263"/>
      <c r="H1845" s="263" t="s">
        <v>194</v>
      </c>
      <c r="I1845" s="263"/>
      <c r="J1845" s="263"/>
      <c r="K1845" s="265"/>
      <c r="L1845" s="118" t="s">
        <v>2636</v>
      </c>
    </row>
    <row r="1846" spans="1:12" ht="15.6">
      <c r="A1846" s="278"/>
      <c r="B1846" s="88">
        <v>46298</v>
      </c>
      <c r="C1846" s="137" t="s">
        <v>17</v>
      </c>
      <c r="D1846" s="202" t="s">
        <v>2637</v>
      </c>
      <c r="E1846" s="472" t="s">
        <v>1722</v>
      </c>
      <c r="F1846" s="444"/>
      <c r="G1846" s="263"/>
      <c r="H1846" s="263" t="s">
        <v>194</v>
      </c>
      <c r="I1846" s="263"/>
      <c r="J1846" s="263"/>
      <c r="K1846" s="265"/>
      <c r="L1846" s="118" t="s">
        <v>2638</v>
      </c>
    </row>
    <row r="1847" spans="1:12" ht="15.6">
      <c r="A1847" s="278"/>
      <c r="B1847" s="88">
        <v>46298</v>
      </c>
      <c r="C1847" s="137" t="s">
        <v>17</v>
      </c>
      <c r="D1847" s="202" t="s">
        <v>2639</v>
      </c>
      <c r="E1847" s="472" t="s">
        <v>1722</v>
      </c>
      <c r="F1847" s="444"/>
      <c r="G1847" s="263"/>
      <c r="H1847" s="263" t="s">
        <v>194</v>
      </c>
      <c r="I1847" s="263"/>
      <c r="J1847" s="263"/>
      <c r="K1847" s="265"/>
      <c r="L1847" s="118" t="s">
        <v>2348</v>
      </c>
    </row>
    <row r="1848" spans="1:12" ht="15.6">
      <c r="A1848" s="278"/>
      <c r="B1848" s="88">
        <v>46298</v>
      </c>
      <c r="C1848" s="137" t="s">
        <v>17</v>
      </c>
      <c r="D1848" s="202" t="s">
        <v>2640</v>
      </c>
      <c r="E1848" s="472" t="s">
        <v>1722</v>
      </c>
      <c r="F1848" s="444"/>
      <c r="G1848" s="263"/>
      <c r="H1848" s="263" t="s">
        <v>194</v>
      </c>
      <c r="I1848" s="263"/>
      <c r="J1848" s="263"/>
      <c r="K1848" s="265"/>
      <c r="L1848" s="447" t="s">
        <v>2641</v>
      </c>
    </row>
    <row r="1849" spans="1:12" ht="15.6">
      <c r="A1849" s="278"/>
      <c r="B1849" s="88">
        <v>46298</v>
      </c>
      <c r="C1849" s="137" t="s">
        <v>17</v>
      </c>
      <c r="D1849" s="202" t="s">
        <v>2642</v>
      </c>
      <c r="E1849" s="472" t="s">
        <v>1722</v>
      </c>
      <c r="F1849" s="444"/>
      <c r="G1849" s="263"/>
      <c r="H1849" s="263" t="s">
        <v>194</v>
      </c>
      <c r="I1849" s="263"/>
      <c r="J1849" s="263"/>
      <c r="K1849" s="265"/>
      <c r="L1849" s="118" t="s">
        <v>2643</v>
      </c>
    </row>
    <row r="1850" spans="1:12" ht="15.6">
      <c r="A1850" s="278"/>
      <c r="B1850" s="88">
        <v>46298</v>
      </c>
      <c r="C1850" s="137" t="s">
        <v>17</v>
      </c>
      <c r="D1850" s="202" t="s">
        <v>2644</v>
      </c>
      <c r="E1850" s="472" t="s">
        <v>1722</v>
      </c>
      <c r="F1850" s="444"/>
      <c r="G1850" s="263"/>
      <c r="H1850" s="263" t="s">
        <v>194</v>
      </c>
      <c r="I1850" s="263"/>
      <c r="J1850" s="263"/>
      <c r="K1850" s="265"/>
      <c r="L1850" s="118" t="s">
        <v>2645</v>
      </c>
    </row>
    <row r="1851" spans="1:12" ht="15.6">
      <c r="A1851" s="278"/>
      <c r="B1851" s="88">
        <v>46298</v>
      </c>
      <c r="C1851" s="137" t="s">
        <v>17</v>
      </c>
      <c r="D1851" s="202" t="s">
        <v>2646</v>
      </c>
      <c r="E1851" s="472" t="s">
        <v>1722</v>
      </c>
      <c r="F1851" s="444"/>
      <c r="G1851" s="263"/>
      <c r="H1851" s="263" t="s">
        <v>194</v>
      </c>
      <c r="I1851" s="263"/>
      <c r="J1851" s="263"/>
      <c r="K1851" s="265"/>
      <c r="L1851" s="118" t="s">
        <v>2647</v>
      </c>
    </row>
    <row r="1852" spans="1:12" ht="15.6">
      <c r="A1852" s="278"/>
      <c r="B1852" s="88">
        <v>46298</v>
      </c>
      <c r="C1852" s="137" t="s">
        <v>17</v>
      </c>
      <c r="D1852" s="202" t="s">
        <v>2648</v>
      </c>
      <c r="E1852" s="472" t="s">
        <v>1722</v>
      </c>
      <c r="F1852" s="444"/>
      <c r="G1852" s="263"/>
      <c r="H1852" s="263" t="s">
        <v>194</v>
      </c>
      <c r="I1852" s="263"/>
      <c r="J1852" s="263"/>
      <c r="K1852" s="265"/>
      <c r="L1852" s="118" t="s">
        <v>2649</v>
      </c>
    </row>
    <row r="1853" spans="1:12" ht="15.6">
      <c r="A1853" s="278"/>
      <c r="B1853" s="88">
        <v>46298</v>
      </c>
      <c r="C1853" s="137" t="s">
        <v>17</v>
      </c>
      <c r="D1853" s="202" t="s">
        <v>2650</v>
      </c>
      <c r="E1853" s="472" t="s">
        <v>1722</v>
      </c>
      <c r="F1853" s="444"/>
      <c r="G1853" s="263"/>
      <c r="H1853" s="263" t="s">
        <v>194</v>
      </c>
      <c r="I1853" s="263"/>
      <c r="J1853" s="263"/>
      <c r="K1853" s="265"/>
      <c r="L1853" s="118" t="s">
        <v>2651</v>
      </c>
    </row>
    <row r="1854" spans="1:12" ht="15.6">
      <c r="A1854" s="278"/>
      <c r="B1854" s="88">
        <v>46298</v>
      </c>
      <c r="C1854" s="137" t="s">
        <v>17</v>
      </c>
      <c r="D1854" s="202" t="s">
        <v>2652</v>
      </c>
      <c r="E1854" s="472" t="s">
        <v>1722</v>
      </c>
      <c r="F1854" s="444"/>
      <c r="G1854" s="263"/>
      <c r="H1854" s="263" t="s">
        <v>194</v>
      </c>
      <c r="I1854" s="263"/>
      <c r="J1854" s="263"/>
      <c r="K1854" s="265"/>
      <c r="L1854" s="118" t="s">
        <v>2653</v>
      </c>
    </row>
    <row r="1855" spans="1:12" ht="15.6">
      <c r="A1855" s="278"/>
      <c r="B1855" s="88">
        <v>46298</v>
      </c>
      <c r="C1855" s="137" t="s">
        <v>17</v>
      </c>
      <c r="D1855" s="202" t="s">
        <v>2654</v>
      </c>
      <c r="E1855" s="472" t="s">
        <v>1722</v>
      </c>
      <c r="F1855" s="444"/>
      <c r="G1855" s="263"/>
      <c r="H1855" s="263" t="s">
        <v>194</v>
      </c>
      <c r="I1855" s="263"/>
      <c r="J1855" s="263"/>
      <c r="K1855" s="976" t="s">
        <v>2655</v>
      </c>
      <c r="L1855" s="447"/>
    </row>
    <row r="1856" spans="1:12" ht="15.6">
      <c r="A1856" s="278"/>
      <c r="B1856" s="88">
        <v>46298</v>
      </c>
      <c r="C1856" s="137" t="s">
        <v>17</v>
      </c>
      <c r="D1856" s="202" t="s">
        <v>2656</v>
      </c>
      <c r="E1856" s="472" t="s">
        <v>1722</v>
      </c>
      <c r="F1856" s="263"/>
      <c r="G1856" s="263"/>
      <c r="H1856" s="263" t="s">
        <v>194</v>
      </c>
      <c r="I1856" s="263"/>
      <c r="J1856" s="263"/>
      <c r="K1856" s="976" t="s">
        <v>1829</v>
      </c>
      <c r="L1856" s="368"/>
    </row>
    <row r="1857" spans="1:12" ht="15.6">
      <c r="A1857" s="278"/>
      <c r="B1857" s="88">
        <v>46298</v>
      </c>
      <c r="C1857" s="137" t="s">
        <v>17</v>
      </c>
      <c r="D1857" s="202" t="s">
        <v>2657</v>
      </c>
      <c r="E1857" s="472" t="s">
        <v>1722</v>
      </c>
      <c r="F1857" s="263"/>
      <c r="G1857" s="263"/>
      <c r="H1857" s="263" t="s">
        <v>194</v>
      </c>
      <c r="I1857" s="263"/>
      <c r="J1857" s="263"/>
      <c r="K1857" s="976" t="s">
        <v>2658</v>
      </c>
      <c r="L1857" s="368"/>
    </row>
    <row r="1858" spans="1:12" ht="15.6">
      <c r="A1858" s="278"/>
      <c r="B1858" s="88">
        <v>46298</v>
      </c>
      <c r="C1858" s="137" t="s">
        <v>17</v>
      </c>
      <c r="D1858" s="202" t="s">
        <v>2659</v>
      </c>
      <c r="E1858" s="472" t="s">
        <v>1722</v>
      </c>
      <c r="F1858" s="263"/>
      <c r="G1858" s="263"/>
      <c r="H1858" s="263" t="s">
        <v>194</v>
      </c>
      <c r="I1858" s="263"/>
      <c r="J1858" s="263" t="s">
        <v>58</v>
      </c>
      <c r="K1858" s="976" t="s">
        <v>2660</v>
      </c>
      <c r="L1858" s="368"/>
    </row>
    <row r="1859" spans="1:12" ht="15.6">
      <c r="A1859" s="278"/>
      <c r="B1859" s="88">
        <v>46298</v>
      </c>
      <c r="C1859" s="137" t="s">
        <v>17</v>
      </c>
      <c r="D1859" s="202" t="s">
        <v>2661</v>
      </c>
      <c r="E1859" s="472" t="s">
        <v>1722</v>
      </c>
      <c r="F1859" s="263"/>
      <c r="G1859" s="263"/>
      <c r="H1859" s="263" t="s">
        <v>194</v>
      </c>
      <c r="I1859" s="263"/>
      <c r="J1859" s="263" t="s">
        <v>26</v>
      </c>
      <c r="K1859" s="976" t="s">
        <v>2662</v>
      </c>
      <c r="L1859" s="368"/>
    </row>
    <row r="1860" spans="1:12" ht="15.6">
      <c r="A1860" s="278"/>
      <c r="B1860" s="88">
        <v>46298</v>
      </c>
      <c r="C1860" s="137" t="s">
        <v>17</v>
      </c>
      <c r="D1860" s="202" t="s">
        <v>2663</v>
      </c>
      <c r="E1860" s="472" t="s">
        <v>1722</v>
      </c>
      <c r="F1860" s="263"/>
      <c r="G1860" s="263"/>
      <c r="H1860" s="263" t="s">
        <v>194</v>
      </c>
      <c r="I1860" s="263"/>
      <c r="J1860" s="263" t="s">
        <v>37</v>
      </c>
      <c r="K1860" s="976" t="s">
        <v>2182</v>
      </c>
      <c r="L1860" s="368"/>
    </row>
    <row r="1861" spans="1:12" ht="15.6">
      <c r="A1861" s="278"/>
      <c r="B1861" s="88">
        <v>46298</v>
      </c>
      <c r="C1861" s="137" t="s">
        <v>17</v>
      </c>
      <c r="D1861" s="202" t="s">
        <v>2664</v>
      </c>
      <c r="E1861" s="472" t="s">
        <v>1722</v>
      </c>
      <c r="F1861" s="263"/>
      <c r="G1861" s="263"/>
      <c r="H1861" s="263" t="s">
        <v>194</v>
      </c>
      <c r="I1861" s="263"/>
      <c r="J1861" s="263"/>
      <c r="K1861" s="976" t="s">
        <v>2665</v>
      </c>
      <c r="L1861" s="368"/>
    </row>
    <row r="1862" spans="1:12" ht="15.6">
      <c r="A1862" s="278"/>
      <c r="B1862" s="88">
        <v>46298</v>
      </c>
      <c r="C1862" s="137" t="s">
        <v>17</v>
      </c>
      <c r="D1862" s="202" t="s">
        <v>2666</v>
      </c>
      <c r="E1862" s="472" t="s">
        <v>1722</v>
      </c>
      <c r="F1862" s="263"/>
      <c r="G1862" s="263"/>
      <c r="H1862" s="263" t="s">
        <v>194</v>
      </c>
      <c r="I1862" s="263"/>
      <c r="J1862" s="263"/>
      <c r="K1862" s="976" t="s">
        <v>2667</v>
      </c>
      <c r="L1862" s="368"/>
    </row>
    <row r="1863" spans="1:12" ht="15.6">
      <c r="A1863" s="278"/>
      <c r="B1863" s="88">
        <v>46298</v>
      </c>
      <c r="C1863" s="137" t="s">
        <v>17</v>
      </c>
      <c r="D1863" s="202" t="s">
        <v>2668</v>
      </c>
      <c r="E1863" s="472" t="s">
        <v>1722</v>
      </c>
      <c r="F1863" s="263"/>
      <c r="G1863" s="263"/>
      <c r="H1863" s="263" t="s">
        <v>194</v>
      </c>
      <c r="I1863" s="263"/>
      <c r="J1863" s="263" t="s">
        <v>37</v>
      </c>
      <c r="K1863" s="976" t="s">
        <v>2669</v>
      </c>
      <c r="L1863" s="368"/>
    </row>
    <row r="1864" spans="1:12" ht="15.6">
      <c r="A1864" s="278"/>
      <c r="B1864" s="88">
        <v>46298</v>
      </c>
      <c r="C1864" s="137" t="s">
        <v>17</v>
      </c>
      <c r="D1864" s="202" t="s">
        <v>2670</v>
      </c>
      <c r="E1864" s="472" t="s">
        <v>1722</v>
      </c>
      <c r="F1864" s="263"/>
      <c r="G1864" s="263"/>
      <c r="H1864" s="263" t="s">
        <v>194</v>
      </c>
      <c r="I1864" s="263"/>
      <c r="J1864" s="263"/>
      <c r="K1864" s="976" t="s">
        <v>2671</v>
      </c>
      <c r="L1864" s="368"/>
    </row>
    <row r="1865" spans="1:12" ht="15.6">
      <c r="A1865" s="278"/>
      <c r="B1865" s="88">
        <v>46298</v>
      </c>
      <c r="C1865" s="137" t="s">
        <v>17</v>
      </c>
      <c r="D1865" s="202" t="s">
        <v>2672</v>
      </c>
      <c r="E1865" s="472" t="s">
        <v>1722</v>
      </c>
      <c r="F1865" s="263"/>
      <c r="G1865" s="263"/>
      <c r="H1865" s="263" t="s">
        <v>194</v>
      </c>
      <c r="I1865" s="263"/>
      <c r="J1865" s="263" t="s">
        <v>37</v>
      </c>
      <c r="K1865" s="976" t="s">
        <v>2673</v>
      </c>
      <c r="L1865" s="368"/>
    </row>
    <row r="1866" spans="1:12" ht="15.6">
      <c r="A1866" s="278"/>
      <c r="B1866" s="88">
        <v>46298</v>
      </c>
      <c r="C1866" s="137" t="s">
        <v>17</v>
      </c>
      <c r="D1866" s="202" t="s">
        <v>2674</v>
      </c>
      <c r="E1866" s="472" t="s">
        <v>1722</v>
      </c>
      <c r="F1866" s="263"/>
      <c r="G1866" s="263"/>
      <c r="H1866" s="263" t="s">
        <v>194</v>
      </c>
      <c r="I1866" s="202"/>
      <c r="J1866" s="202" t="s">
        <v>37</v>
      </c>
      <c r="K1866" s="976" t="s">
        <v>2675</v>
      </c>
      <c r="L1866" s="202"/>
    </row>
    <row r="1867" spans="1:12" ht="15.6">
      <c r="A1867" s="278"/>
      <c r="B1867" s="88">
        <v>46298</v>
      </c>
      <c r="C1867" s="137" t="s">
        <v>17</v>
      </c>
      <c r="D1867" s="202" t="s">
        <v>2676</v>
      </c>
      <c r="E1867" s="472" t="s">
        <v>1722</v>
      </c>
      <c r="F1867" s="263"/>
      <c r="G1867" s="263"/>
      <c r="H1867" s="263" t="s">
        <v>194</v>
      </c>
      <c r="I1867" s="202" t="s">
        <v>141</v>
      </c>
      <c r="J1867" s="202"/>
      <c r="K1867" s="976" t="s">
        <v>2428</v>
      </c>
      <c r="L1867" s="202"/>
    </row>
    <row r="1868" spans="1:12" ht="15.6">
      <c r="A1868" s="278"/>
      <c r="B1868" s="88">
        <v>46298</v>
      </c>
      <c r="C1868" s="137" t="s">
        <v>17</v>
      </c>
      <c r="D1868" s="202" t="s">
        <v>2676</v>
      </c>
      <c r="E1868" s="472" t="s">
        <v>1722</v>
      </c>
      <c r="F1868" s="263"/>
      <c r="G1868" s="263"/>
      <c r="H1868" s="263" t="s">
        <v>194</v>
      </c>
      <c r="I1868" s="202" t="s">
        <v>141</v>
      </c>
      <c r="J1868" s="202"/>
      <c r="K1868" s="1045" t="s">
        <v>2428</v>
      </c>
      <c r="L1868" s="202"/>
    </row>
    <row r="1869" spans="1:12" ht="15.6">
      <c r="A1869" s="278"/>
      <c r="B1869" s="88">
        <v>46298</v>
      </c>
      <c r="C1869" s="137" t="s">
        <v>17</v>
      </c>
      <c r="D1869" s="202" t="s">
        <v>2677</v>
      </c>
      <c r="E1869" s="472" t="s">
        <v>1722</v>
      </c>
      <c r="F1869" s="263"/>
      <c r="G1869" s="263"/>
      <c r="H1869" s="263" t="s">
        <v>194</v>
      </c>
      <c r="I1869" s="202"/>
      <c r="J1869" s="202"/>
      <c r="K1869" s="1045" t="s">
        <v>2678</v>
      </c>
      <c r="L1869" s="202"/>
    </row>
    <row r="1870" spans="1:12" ht="15.6">
      <c r="A1870" s="278"/>
      <c r="B1870" s="88">
        <v>46298</v>
      </c>
      <c r="C1870" s="137" t="s">
        <v>17</v>
      </c>
      <c r="D1870" s="202" t="s">
        <v>2679</v>
      </c>
      <c r="E1870" s="472" t="s">
        <v>1722</v>
      </c>
      <c r="F1870" s="263"/>
      <c r="G1870" s="263"/>
      <c r="H1870" s="263" t="s">
        <v>194</v>
      </c>
      <c r="I1870" s="202"/>
      <c r="J1870" s="202" t="s">
        <v>37</v>
      </c>
      <c r="K1870" s="1045" t="s">
        <v>2680</v>
      </c>
      <c r="L1870" s="202"/>
    </row>
    <row r="1871" spans="1:12" ht="15.6">
      <c r="A1871" s="278"/>
      <c r="B1871" s="88">
        <v>46298</v>
      </c>
      <c r="C1871" s="137" t="s">
        <v>17</v>
      </c>
      <c r="D1871" s="202" t="s">
        <v>2681</v>
      </c>
      <c r="E1871" s="472" t="s">
        <v>1722</v>
      </c>
      <c r="F1871" s="263"/>
      <c r="G1871" s="263"/>
      <c r="H1871" s="263" t="s">
        <v>194</v>
      </c>
      <c r="I1871" s="202"/>
      <c r="J1871" s="202" t="s">
        <v>58</v>
      </c>
      <c r="K1871" s="1045" t="s">
        <v>2682</v>
      </c>
      <c r="L1871" s="202"/>
    </row>
    <row r="1872" spans="1:12" ht="15.6">
      <c r="A1872" s="278"/>
      <c r="B1872" s="88">
        <v>46298</v>
      </c>
      <c r="C1872" s="137" t="s">
        <v>17</v>
      </c>
      <c r="D1872" s="202" t="s">
        <v>2683</v>
      </c>
      <c r="E1872" s="472" t="s">
        <v>1722</v>
      </c>
      <c r="F1872" s="263"/>
      <c r="G1872" s="263"/>
      <c r="H1872" s="263" t="s">
        <v>194</v>
      </c>
      <c r="I1872" s="202"/>
      <c r="J1872" s="202"/>
      <c r="K1872" s="1045" t="s">
        <v>2684</v>
      </c>
      <c r="L1872" s="202"/>
    </row>
    <row r="1873" spans="1:12" ht="15.6">
      <c r="A1873" s="278"/>
      <c r="B1873" s="88">
        <v>46298</v>
      </c>
      <c r="C1873" s="137" t="s">
        <v>17</v>
      </c>
      <c r="D1873" s="202" t="s">
        <v>2685</v>
      </c>
      <c r="E1873" s="472" t="s">
        <v>1722</v>
      </c>
      <c r="F1873" s="263"/>
      <c r="G1873" s="263"/>
      <c r="H1873" s="263" t="s">
        <v>194</v>
      </c>
      <c r="I1873" s="202"/>
      <c r="J1873" s="202"/>
      <c r="K1873" s="422"/>
      <c r="L1873" s="118" t="s">
        <v>2686</v>
      </c>
    </row>
    <row r="1874" spans="1:12" ht="15.6">
      <c r="A1874" s="278"/>
      <c r="B1874" s="88">
        <v>46298</v>
      </c>
      <c r="C1874" s="137" t="s">
        <v>17</v>
      </c>
      <c r="D1874" s="202" t="s">
        <v>2687</v>
      </c>
      <c r="E1874" s="472" t="s">
        <v>1722</v>
      </c>
      <c r="F1874" s="263"/>
      <c r="G1874" s="263"/>
      <c r="H1874" s="263" t="s">
        <v>194</v>
      </c>
      <c r="I1874" s="202"/>
      <c r="J1874" s="202"/>
      <c r="K1874" s="422"/>
      <c r="L1874" s="118" t="s">
        <v>2688</v>
      </c>
    </row>
    <row r="1875" spans="1:12" ht="15.6">
      <c r="A1875" s="278"/>
      <c r="B1875" s="88">
        <v>46298</v>
      </c>
      <c r="C1875" s="137" t="s">
        <v>17</v>
      </c>
      <c r="D1875" s="202" t="s">
        <v>2689</v>
      </c>
      <c r="E1875" s="472" t="s">
        <v>1722</v>
      </c>
      <c r="F1875" s="263"/>
      <c r="G1875" s="263"/>
      <c r="H1875" s="263" t="s">
        <v>194</v>
      </c>
      <c r="I1875" s="202"/>
      <c r="J1875" s="202"/>
      <c r="K1875" s="422"/>
      <c r="L1875" s="118" t="s">
        <v>2690</v>
      </c>
    </row>
    <row r="1876" spans="1:12" ht="15.6">
      <c r="A1876" s="278"/>
      <c r="B1876" s="88">
        <v>46298</v>
      </c>
      <c r="C1876" s="137" t="s">
        <v>17</v>
      </c>
      <c r="D1876" s="202" t="s">
        <v>2691</v>
      </c>
      <c r="E1876" s="472" t="s">
        <v>1722</v>
      </c>
      <c r="F1876" s="263"/>
      <c r="G1876" s="263"/>
      <c r="H1876" s="263" t="s">
        <v>194</v>
      </c>
      <c r="I1876" s="202"/>
      <c r="J1876" s="202"/>
      <c r="K1876" s="422"/>
      <c r="L1876" s="118" t="s">
        <v>2692</v>
      </c>
    </row>
    <row r="1877" spans="1:12" ht="15.6">
      <c r="A1877" s="278"/>
      <c r="B1877" s="88">
        <v>46298</v>
      </c>
      <c r="C1877" s="137" t="s">
        <v>17</v>
      </c>
      <c r="D1877" s="202" t="s">
        <v>2693</v>
      </c>
      <c r="E1877" s="472" t="s">
        <v>1722</v>
      </c>
      <c r="F1877" s="263"/>
      <c r="G1877" s="263"/>
      <c r="H1877" s="263" t="s">
        <v>194</v>
      </c>
      <c r="I1877" s="202"/>
      <c r="J1877" s="202"/>
      <c r="K1877" s="422"/>
      <c r="L1877" s="118" t="s">
        <v>2694</v>
      </c>
    </row>
    <row r="1878" spans="1:12" ht="15.6">
      <c r="A1878" s="278"/>
      <c r="B1878" s="88">
        <v>46298</v>
      </c>
      <c r="C1878" s="137" t="s">
        <v>36</v>
      </c>
      <c r="D1878" s="202" t="s">
        <v>2695</v>
      </c>
      <c r="E1878" s="472" t="s">
        <v>1722</v>
      </c>
      <c r="F1878" s="263"/>
      <c r="G1878" s="263"/>
      <c r="H1878" s="263" t="s">
        <v>194</v>
      </c>
      <c r="I1878" s="202"/>
      <c r="J1878" s="202"/>
      <c r="K1878" s="422"/>
      <c r="L1878" s="202"/>
    </row>
    <row r="1879" spans="1:12" ht="15.6">
      <c r="A1879" s="278"/>
      <c r="B1879" s="88">
        <v>46298</v>
      </c>
      <c r="C1879" s="137" t="s">
        <v>36</v>
      </c>
      <c r="D1879" s="202" t="s">
        <v>2696</v>
      </c>
      <c r="E1879" s="472" t="s">
        <v>1722</v>
      </c>
      <c r="F1879" s="263"/>
      <c r="G1879" s="263"/>
      <c r="H1879" s="263" t="s">
        <v>194</v>
      </c>
      <c r="I1879" s="202"/>
      <c r="J1879" s="202"/>
      <c r="K1879" s="422"/>
      <c r="L1879" s="202"/>
    </row>
    <row r="1880" spans="1:12" ht="15.6">
      <c r="A1880" s="278"/>
      <c r="B1880" s="88">
        <v>46298</v>
      </c>
      <c r="C1880" s="137" t="s">
        <v>36</v>
      </c>
      <c r="D1880" s="202" t="s">
        <v>2697</v>
      </c>
      <c r="E1880" s="472" t="s">
        <v>1722</v>
      </c>
      <c r="F1880" s="263"/>
      <c r="G1880" s="263"/>
      <c r="H1880" s="263" t="s">
        <v>194</v>
      </c>
      <c r="I1880" s="202"/>
      <c r="J1880" s="202"/>
      <c r="K1880" s="422"/>
      <c r="L1880" s="202"/>
    </row>
    <row r="1881" spans="1:12" ht="15.6">
      <c r="A1881" s="278"/>
      <c r="B1881" s="88">
        <v>46298</v>
      </c>
      <c r="C1881" s="137" t="s">
        <v>36</v>
      </c>
      <c r="D1881" s="202" t="s">
        <v>2698</v>
      </c>
      <c r="E1881" s="472" t="s">
        <v>1722</v>
      </c>
      <c r="F1881" s="263"/>
      <c r="G1881" s="263"/>
      <c r="H1881" s="263" t="s">
        <v>194</v>
      </c>
      <c r="I1881" s="202"/>
      <c r="J1881" s="202"/>
      <c r="K1881" s="422"/>
      <c r="L1881" s="202"/>
    </row>
    <row r="1882" spans="1:12" ht="15.6">
      <c r="A1882" s="278"/>
      <c r="B1882" s="88">
        <v>46298</v>
      </c>
      <c r="C1882" s="137" t="s">
        <v>36</v>
      </c>
      <c r="D1882" s="202" t="s">
        <v>2699</v>
      </c>
      <c r="E1882" s="472" t="s">
        <v>1722</v>
      </c>
      <c r="F1882" s="263"/>
      <c r="G1882" s="263"/>
      <c r="H1882" s="263" t="s">
        <v>194</v>
      </c>
      <c r="I1882" s="202"/>
      <c r="J1882" s="202"/>
      <c r="K1882" s="422"/>
      <c r="L1882" s="202"/>
    </row>
    <row r="1883" spans="1:12" ht="15.6">
      <c r="A1883" s="278"/>
      <c r="B1883" s="88">
        <v>46298</v>
      </c>
      <c r="C1883" s="137" t="s">
        <v>36</v>
      </c>
      <c r="D1883" s="202" t="s">
        <v>2699</v>
      </c>
      <c r="E1883" s="472" t="s">
        <v>1722</v>
      </c>
      <c r="F1883" s="263"/>
      <c r="G1883" s="263"/>
      <c r="H1883" s="263" t="s">
        <v>194</v>
      </c>
      <c r="I1883" s="202"/>
      <c r="J1883" s="202"/>
      <c r="K1883" s="422"/>
      <c r="L1883" s="202"/>
    </row>
    <row r="1884" spans="1:12" ht="15.6">
      <c r="A1884" s="278"/>
      <c r="B1884" s="88">
        <v>46298</v>
      </c>
      <c r="C1884" s="137" t="s">
        <v>36</v>
      </c>
      <c r="D1884" s="202" t="s">
        <v>2700</v>
      </c>
      <c r="E1884" s="472" t="s">
        <v>1722</v>
      </c>
      <c r="F1884" s="264"/>
      <c r="G1884" s="264"/>
      <c r="H1884" s="263" t="s">
        <v>194</v>
      </c>
      <c r="I1884" s="202"/>
      <c r="J1884" s="202"/>
      <c r="K1884" s="422"/>
      <c r="L1884" s="202"/>
    </row>
    <row r="1885" spans="1:12" ht="15.6">
      <c r="A1885" s="278"/>
      <c r="B1885" s="88">
        <v>46298</v>
      </c>
      <c r="C1885" s="137" t="s">
        <v>36</v>
      </c>
      <c r="D1885" s="202" t="s">
        <v>2701</v>
      </c>
      <c r="E1885" s="472" t="s">
        <v>1722</v>
      </c>
      <c r="F1885" s="263"/>
      <c r="G1885" s="263"/>
      <c r="H1885" s="263" t="s">
        <v>194</v>
      </c>
      <c r="I1885" s="202"/>
      <c r="J1885" s="202"/>
      <c r="K1885" s="422"/>
      <c r="L1885" s="202"/>
    </row>
    <row r="1886" spans="1:12" ht="15.6">
      <c r="A1886" s="278"/>
      <c r="B1886" s="88">
        <v>46298</v>
      </c>
      <c r="C1886" s="137" t="s">
        <v>36</v>
      </c>
      <c r="D1886" s="202" t="s">
        <v>2390</v>
      </c>
      <c r="E1886" s="472" t="s">
        <v>1722</v>
      </c>
      <c r="F1886" s="263"/>
      <c r="G1886" s="263"/>
      <c r="H1886" s="263" t="s">
        <v>194</v>
      </c>
      <c r="I1886" s="202"/>
      <c r="J1886" s="202"/>
      <c r="K1886" s="422"/>
      <c r="L1886" s="202"/>
    </row>
    <row r="1887" spans="1:12" ht="15.6">
      <c r="A1887" s="278"/>
      <c r="B1887" s="88">
        <v>46298</v>
      </c>
      <c r="C1887" s="137" t="s">
        <v>36</v>
      </c>
      <c r="D1887" s="517" t="s">
        <v>2702</v>
      </c>
      <c r="E1887" s="472" t="s">
        <v>1722</v>
      </c>
      <c r="F1887" s="263"/>
      <c r="G1887" s="263"/>
      <c r="H1887" s="263" t="s">
        <v>194</v>
      </c>
      <c r="I1887" s="202"/>
      <c r="J1887" s="202"/>
      <c r="K1887" s="422"/>
      <c r="L1887" s="202"/>
    </row>
    <row r="1888" spans="1:12" ht="15.6">
      <c r="A1888" s="278"/>
      <c r="B1888" s="88">
        <v>46298</v>
      </c>
      <c r="C1888" s="137" t="s">
        <v>36</v>
      </c>
      <c r="D1888" s="517" t="s">
        <v>625</v>
      </c>
      <c r="E1888" s="472" t="s">
        <v>1722</v>
      </c>
      <c r="F1888" s="263"/>
      <c r="G1888" s="263"/>
      <c r="H1888" s="263" t="s">
        <v>194</v>
      </c>
      <c r="I1888" s="202"/>
      <c r="J1888" s="202"/>
      <c r="K1888" s="422"/>
      <c r="L1888" s="202"/>
    </row>
    <row r="1889" spans="1:12" ht="15.6">
      <c r="A1889" s="278"/>
      <c r="B1889" s="88">
        <v>46298</v>
      </c>
      <c r="C1889" s="137" t="s">
        <v>36</v>
      </c>
      <c r="D1889" s="517" t="s">
        <v>2703</v>
      </c>
      <c r="E1889" s="472" t="s">
        <v>1722</v>
      </c>
      <c r="F1889" s="263"/>
      <c r="G1889" s="263"/>
      <c r="H1889" s="263" t="s">
        <v>194</v>
      </c>
      <c r="I1889" s="202"/>
      <c r="J1889" s="202"/>
      <c r="K1889" s="422"/>
      <c r="L1889" s="202"/>
    </row>
    <row r="1890" spans="1:12" ht="29.4">
      <c r="A1890" s="278"/>
      <c r="B1890" s="359" t="s">
        <v>2704</v>
      </c>
      <c r="C1890" s="360" t="s">
        <v>17</v>
      </c>
      <c r="D1890" s="518" t="s">
        <v>2705</v>
      </c>
      <c r="E1890" s="362" t="s">
        <v>647</v>
      </c>
      <c r="F1890" s="363"/>
      <c r="G1890" s="363"/>
      <c r="H1890" s="363"/>
      <c r="I1890" s="363"/>
      <c r="J1890" s="364" t="s">
        <v>30</v>
      </c>
      <c r="K1890" s="988" t="s">
        <v>2706</v>
      </c>
      <c r="L1890" s="365" t="s">
        <v>2707</v>
      </c>
    </row>
    <row r="1891" spans="1:12" ht="28.2">
      <c r="A1891" s="278"/>
      <c r="B1891" s="113" t="s">
        <v>2704</v>
      </c>
      <c r="C1891" s="137" t="s">
        <v>17</v>
      </c>
      <c r="D1891" s="366" t="s">
        <v>2708</v>
      </c>
      <c r="E1891" s="367" t="s">
        <v>647</v>
      </c>
      <c r="F1891" s="263"/>
      <c r="G1891" s="263"/>
      <c r="H1891" s="263"/>
      <c r="I1891" s="263"/>
      <c r="J1891" s="264" t="s">
        <v>30</v>
      </c>
      <c r="K1891" s="990" t="s">
        <v>2709</v>
      </c>
      <c r="L1891" s="368" t="s">
        <v>2710</v>
      </c>
    </row>
    <row r="1892" spans="1:12" ht="16.8">
      <c r="A1892" s="278"/>
      <c r="B1892" s="113" t="s">
        <v>2704</v>
      </c>
      <c r="C1892" s="137" t="s">
        <v>17</v>
      </c>
      <c r="D1892" s="262" t="s">
        <v>2711</v>
      </c>
      <c r="E1892" s="367" t="s">
        <v>647</v>
      </c>
      <c r="F1892" s="263"/>
      <c r="G1892" s="263"/>
      <c r="H1892" s="263"/>
      <c r="I1892" s="263"/>
      <c r="J1892" s="264" t="s">
        <v>30</v>
      </c>
      <c r="K1892" s="991" t="s">
        <v>2712</v>
      </c>
      <c r="L1892" s="368" t="s">
        <v>2713</v>
      </c>
    </row>
    <row r="1893" spans="1:12" ht="16.8">
      <c r="A1893" s="278"/>
      <c r="B1893" s="113" t="s">
        <v>2704</v>
      </c>
      <c r="C1893" s="137" t="s">
        <v>17</v>
      </c>
      <c r="D1893" s="262" t="s">
        <v>2052</v>
      </c>
      <c r="E1893" s="367" t="s">
        <v>647</v>
      </c>
      <c r="F1893" s="263"/>
      <c r="G1893" s="263"/>
      <c r="H1893" s="263"/>
      <c r="I1893" s="263"/>
      <c r="J1893" s="264" t="s">
        <v>30</v>
      </c>
      <c r="K1893" s="991" t="s">
        <v>2714</v>
      </c>
      <c r="L1893" s="368" t="s">
        <v>2715</v>
      </c>
    </row>
    <row r="1894" spans="1:12" ht="16.8">
      <c r="A1894" s="278"/>
      <c r="B1894" s="113" t="s">
        <v>2704</v>
      </c>
      <c r="C1894" s="137" t="s">
        <v>17</v>
      </c>
      <c r="D1894" s="262" t="s">
        <v>2716</v>
      </c>
      <c r="E1894" s="367" t="s">
        <v>647</v>
      </c>
      <c r="F1894" s="263"/>
      <c r="G1894" s="263"/>
      <c r="H1894" s="263"/>
      <c r="I1894" s="263"/>
      <c r="J1894" s="264" t="s">
        <v>30</v>
      </c>
      <c r="K1894" s="991" t="s">
        <v>2717</v>
      </c>
      <c r="L1894" s="375" t="s">
        <v>2718</v>
      </c>
    </row>
    <row r="1895" spans="1:12">
      <c r="A1895" s="278"/>
      <c r="B1895" s="113" t="s">
        <v>2704</v>
      </c>
      <c r="C1895" s="137" t="s">
        <v>17</v>
      </c>
      <c r="D1895" s="262"/>
      <c r="E1895" s="367" t="s">
        <v>647</v>
      </c>
      <c r="F1895" s="263"/>
      <c r="G1895" s="263"/>
      <c r="H1895" s="263"/>
      <c r="I1895" s="263"/>
      <c r="J1895" s="264" t="s">
        <v>30</v>
      </c>
      <c r="K1895" s="263"/>
      <c r="L1895" s="368" t="s">
        <v>1474</v>
      </c>
    </row>
    <row r="1896" spans="1:12">
      <c r="A1896" s="278"/>
      <c r="B1896" s="113" t="s">
        <v>2704</v>
      </c>
      <c r="C1896" s="137" t="s">
        <v>17</v>
      </c>
      <c r="D1896" s="262" t="s">
        <v>2719</v>
      </c>
      <c r="E1896" s="367" t="s">
        <v>647</v>
      </c>
      <c r="F1896" s="263"/>
      <c r="G1896" s="263"/>
      <c r="H1896" s="263"/>
      <c r="I1896" s="263"/>
      <c r="J1896" s="264" t="s">
        <v>30</v>
      </c>
      <c r="K1896" s="263"/>
      <c r="L1896" s="368" t="s">
        <v>2720</v>
      </c>
    </row>
    <row r="1897" spans="1:12" ht="27.6">
      <c r="A1897" s="278"/>
      <c r="B1897" s="113" t="s">
        <v>2704</v>
      </c>
      <c r="C1897" s="137" t="s">
        <v>17</v>
      </c>
      <c r="D1897" s="262" t="s">
        <v>484</v>
      </c>
      <c r="E1897" s="367" t="s">
        <v>647</v>
      </c>
      <c r="F1897" s="263"/>
      <c r="G1897" s="263"/>
      <c r="H1897" s="263"/>
      <c r="I1897" s="263"/>
      <c r="J1897" s="264" t="s">
        <v>30</v>
      </c>
      <c r="K1897" s="263"/>
      <c r="L1897" s="519" t="s">
        <v>2721</v>
      </c>
    </row>
    <row r="1898" spans="1:12">
      <c r="A1898" s="278"/>
      <c r="B1898" s="113" t="s">
        <v>2704</v>
      </c>
      <c r="C1898" s="137" t="s">
        <v>17</v>
      </c>
      <c r="D1898" s="262" t="s">
        <v>2722</v>
      </c>
      <c r="E1898" s="367" t="s">
        <v>647</v>
      </c>
      <c r="F1898" s="263"/>
      <c r="G1898" s="263"/>
      <c r="H1898" s="263"/>
      <c r="I1898" s="263"/>
      <c r="J1898" s="264" t="s">
        <v>30</v>
      </c>
      <c r="K1898" s="263"/>
      <c r="L1898" s="368" t="s">
        <v>2723</v>
      </c>
    </row>
    <row r="1899" spans="1:12" ht="16.8">
      <c r="A1899" s="278"/>
      <c r="B1899" s="113" t="s">
        <v>2704</v>
      </c>
      <c r="C1899" s="137" t="s">
        <v>17</v>
      </c>
      <c r="D1899" s="262" t="s">
        <v>2724</v>
      </c>
      <c r="E1899" s="367" t="s">
        <v>647</v>
      </c>
      <c r="F1899" s="263"/>
      <c r="G1899" s="263"/>
      <c r="H1899" s="202"/>
      <c r="I1899" s="202"/>
      <c r="J1899" s="264" t="s">
        <v>30</v>
      </c>
      <c r="K1899" s="422"/>
      <c r="L1899" s="268" t="s">
        <v>2725</v>
      </c>
    </row>
    <row r="1900" spans="1:12">
      <c r="A1900" s="278"/>
      <c r="B1900" s="113" t="s">
        <v>2704</v>
      </c>
      <c r="C1900" s="137" t="s">
        <v>17</v>
      </c>
      <c r="D1900" s="262" t="s">
        <v>2726</v>
      </c>
      <c r="E1900" s="367" t="s">
        <v>647</v>
      </c>
      <c r="F1900" s="263"/>
      <c r="G1900" s="263"/>
      <c r="H1900" s="202"/>
      <c r="I1900" s="202"/>
      <c r="J1900" s="264" t="s">
        <v>30</v>
      </c>
      <c r="K1900" s="422"/>
      <c r="L1900" s="202" t="s">
        <v>2727</v>
      </c>
    </row>
    <row r="1901" spans="1:12" ht="16.8">
      <c r="A1901" s="278"/>
      <c r="B1901" s="113" t="s">
        <v>2704</v>
      </c>
      <c r="C1901" s="137" t="s">
        <v>17</v>
      </c>
      <c r="D1901" s="268" t="s">
        <v>2728</v>
      </c>
      <c r="E1901" s="367" t="s">
        <v>647</v>
      </c>
      <c r="F1901" s="263"/>
      <c r="G1901" s="263"/>
      <c r="H1901" s="202"/>
      <c r="I1901" s="202"/>
      <c r="J1901" s="264" t="s">
        <v>30</v>
      </c>
      <c r="K1901" s="422"/>
      <c r="L1901" s="202" t="s">
        <v>2729</v>
      </c>
    </row>
    <row r="1902" spans="1:12" ht="28.2">
      <c r="A1902" s="278"/>
      <c r="B1902" s="113" t="s">
        <v>2704</v>
      </c>
      <c r="C1902" s="137" t="s">
        <v>17</v>
      </c>
      <c r="D1902" s="262" t="s">
        <v>2730</v>
      </c>
      <c r="E1902" s="367" t="s">
        <v>647</v>
      </c>
      <c r="F1902" s="263"/>
      <c r="G1902" s="263"/>
      <c r="H1902" s="202"/>
      <c r="I1902" s="202"/>
      <c r="J1902" s="264" t="s">
        <v>30</v>
      </c>
      <c r="K1902" s="422"/>
      <c r="L1902" s="520" t="s">
        <v>2731</v>
      </c>
    </row>
    <row r="1903" spans="1:12">
      <c r="A1903" s="278"/>
      <c r="B1903" s="113" t="s">
        <v>2704</v>
      </c>
      <c r="C1903" s="137" t="s">
        <v>17</v>
      </c>
      <c r="D1903" s="262"/>
      <c r="E1903" s="367" t="s">
        <v>647</v>
      </c>
      <c r="F1903" s="263"/>
      <c r="G1903" s="263"/>
      <c r="H1903" s="202"/>
      <c r="I1903" s="202"/>
      <c r="J1903" s="264" t="s">
        <v>30</v>
      </c>
      <c r="K1903" s="422"/>
      <c r="L1903" s="202" t="s">
        <v>2732</v>
      </c>
    </row>
    <row r="1904" spans="1:12" ht="16.8">
      <c r="A1904" s="278"/>
      <c r="B1904" s="113" t="s">
        <v>2704</v>
      </c>
      <c r="C1904" s="137" t="s">
        <v>17</v>
      </c>
      <c r="D1904" s="268" t="s">
        <v>2733</v>
      </c>
      <c r="E1904" s="367" t="s">
        <v>647</v>
      </c>
      <c r="F1904" s="263"/>
      <c r="G1904" s="263"/>
      <c r="H1904" s="202"/>
      <c r="I1904" s="202"/>
      <c r="J1904" s="264" t="s">
        <v>30</v>
      </c>
      <c r="K1904" s="1045" t="s">
        <v>2734</v>
      </c>
      <c r="L1904" s="202" t="s">
        <v>2735</v>
      </c>
    </row>
    <row r="1905" spans="1:12">
      <c r="A1905" s="278"/>
      <c r="B1905" s="113" t="s">
        <v>2704</v>
      </c>
      <c r="C1905" s="137" t="s">
        <v>17</v>
      </c>
      <c r="D1905" s="262" t="s">
        <v>2736</v>
      </c>
      <c r="E1905" s="367" t="s">
        <v>647</v>
      </c>
      <c r="F1905" s="263"/>
      <c r="G1905" s="263"/>
      <c r="H1905" s="202"/>
      <c r="I1905" s="202"/>
      <c r="J1905" s="264" t="s">
        <v>30</v>
      </c>
      <c r="K1905" s="1045" t="s">
        <v>2737</v>
      </c>
      <c r="L1905" s="202" t="s">
        <v>2738</v>
      </c>
    </row>
    <row r="1906" spans="1:12" ht="16.8">
      <c r="A1906" s="278"/>
      <c r="B1906" s="113" t="s">
        <v>2704</v>
      </c>
      <c r="C1906" s="137" t="s">
        <v>17</v>
      </c>
      <c r="D1906" s="268" t="s">
        <v>2739</v>
      </c>
      <c r="E1906" s="367" t="s">
        <v>647</v>
      </c>
      <c r="F1906" s="263"/>
      <c r="G1906" s="263"/>
      <c r="H1906" s="202"/>
      <c r="I1906" s="202"/>
      <c r="J1906" s="264" t="s">
        <v>30</v>
      </c>
      <c r="K1906" s="1045" t="s">
        <v>2740</v>
      </c>
      <c r="L1906" s="202" t="s">
        <v>2741</v>
      </c>
    </row>
    <row r="1907" spans="1:12">
      <c r="A1907" s="278"/>
      <c r="B1907" s="68">
        <v>46299</v>
      </c>
      <c r="C1907" s="286" t="s">
        <v>11</v>
      </c>
      <c r="D1907" s="1046" t="s">
        <v>2742</v>
      </c>
      <c r="E1907" s="281" t="s">
        <v>135</v>
      </c>
      <c r="F1907" s="282"/>
      <c r="G1907" s="282"/>
      <c r="H1907" s="282" t="s">
        <v>136</v>
      </c>
      <c r="I1907" s="395"/>
      <c r="J1907" s="263"/>
      <c r="K1907" s="368"/>
      <c r="L1907" s="1047" t="s">
        <v>2742</v>
      </c>
    </row>
    <row r="1908" spans="1:12">
      <c r="A1908" s="278"/>
      <c r="B1908" s="68">
        <v>46299</v>
      </c>
      <c r="C1908" s="279" t="s">
        <v>17</v>
      </c>
      <c r="D1908" s="280" t="s">
        <v>2743</v>
      </c>
      <c r="E1908" s="281" t="s">
        <v>135</v>
      </c>
      <c r="F1908" s="282"/>
      <c r="G1908" s="282"/>
      <c r="H1908" s="282" t="s">
        <v>136</v>
      </c>
      <c r="I1908" s="201" t="s">
        <v>141</v>
      </c>
      <c r="J1908" s="201" t="s">
        <v>30</v>
      </c>
      <c r="K1908" s="283">
        <v>20261012147738</v>
      </c>
      <c r="L1908" s="280" t="s">
        <v>2744</v>
      </c>
    </row>
    <row r="1909" spans="1:12">
      <c r="A1909" s="278"/>
      <c r="B1909" s="68">
        <v>46299</v>
      </c>
      <c r="C1909" s="279" t="s">
        <v>17</v>
      </c>
      <c r="D1909" s="280" t="s">
        <v>2743</v>
      </c>
      <c r="E1909" s="281" t="s">
        <v>135</v>
      </c>
      <c r="F1909" s="282"/>
      <c r="G1909" s="282"/>
      <c r="H1909" s="282" t="s">
        <v>136</v>
      </c>
      <c r="I1909" s="201" t="s">
        <v>141</v>
      </c>
      <c r="J1909" s="201" t="s">
        <v>30</v>
      </c>
      <c r="K1909" s="283">
        <v>20261012147738</v>
      </c>
      <c r="L1909" s="280" t="s">
        <v>2744</v>
      </c>
    </row>
    <row r="1910" spans="1:12">
      <c r="A1910" s="278"/>
      <c r="B1910" s="68">
        <v>46299</v>
      </c>
      <c r="C1910" s="279" t="s">
        <v>17</v>
      </c>
      <c r="D1910" s="280" t="s">
        <v>1555</v>
      </c>
      <c r="E1910" s="281" t="s">
        <v>135</v>
      </c>
      <c r="F1910" s="282"/>
      <c r="G1910" s="282"/>
      <c r="H1910" s="282" t="s">
        <v>136</v>
      </c>
      <c r="I1910" s="201"/>
      <c r="J1910" s="201" t="s">
        <v>30</v>
      </c>
      <c r="K1910" s="283">
        <v>20260311071295</v>
      </c>
      <c r="L1910" s="280" t="s">
        <v>2745</v>
      </c>
    </row>
    <row r="1911" spans="1:12">
      <c r="A1911" s="278"/>
      <c r="B1911" s="68">
        <v>46299</v>
      </c>
      <c r="C1911" s="279" t="s">
        <v>17</v>
      </c>
      <c r="D1911" s="280" t="s">
        <v>2746</v>
      </c>
      <c r="E1911" s="281" t="s">
        <v>135</v>
      </c>
      <c r="F1911" s="282"/>
      <c r="G1911" s="282"/>
      <c r="H1911" s="282" t="s">
        <v>136</v>
      </c>
      <c r="I1911" s="201" t="s">
        <v>141</v>
      </c>
      <c r="J1911" s="201" t="s">
        <v>30</v>
      </c>
      <c r="K1911" s="283">
        <v>20261012147152</v>
      </c>
      <c r="L1911" s="280" t="s">
        <v>2747</v>
      </c>
    </row>
    <row r="1912" spans="1:12">
      <c r="A1912" s="278"/>
      <c r="B1912" s="68">
        <v>46299</v>
      </c>
      <c r="C1912" s="279" t="s">
        <v>17</v>
      </c>
      <c r="D1912" s="280" t="s">
        <v>2746</v>
      </c>
      <c r="E1912" s="281" t="s">
        <v>135</v>
      </c>
      <c r="F1912" s="282"/>
      <c r="G1912" s="282"/>
      <c r="H1912" s="282" t="s">
        <v>136</v>
      </c>
      <c r="I1912" s="201" t="s">
        <v>141</v>
      </c>
      <c r="J1912" s="201" t="s">
        <v>30</v>
      </c>
      <c r="K1912" s="283">
        <v>20261012147152</v>
      </c>
      <c r="L1912" s="280" t="s">
        <v>2747</v>
      </c>
    </row>
    <row r="1913" spans="1:12">
      <c r="A1913" s="278"/>
      <c r="B1913" s="68">
        <v>46299</v>
      </c>
      <c r="C1913" s="279" t="s">
        <v>17</v>
      </c>
      <c r="D1913" s="280" t="s">
        <v>2748</v>
      </c>
      <c r="E1913" s="281" t="s">
        <v>135</v>
      </c>
      <c r="F1913" s="282"/>
      <c r="G1913" s="282"/>
      <c r="H1913" s="282" t="s">
        <v>136</v>
      </c>
      <c r="I1913" s="201"/>
      <c r="J1913" s="201" t="s">
        <v>30</v>
      </c>
      <c r="K1913" s="283">
        <v>20260912145489</v>
      </c>
      <c r="L1913" s="280" t="s">
        <v>2749</v>
      </c>
    </row>
    <row r="1914" spans="1:12">
      <c r="A1914" s="278"/>
      <c r="B1914" s="68">
        <v>46299</v>
      </c>
      <c r="C1914" s="279" t="s">
        <v>17</v>
      </c>
      <c r="D1914" s="280" t="s">
        <v>2473</v>
      </c>
      <c r="E1914" s="281" t="s">
        <v>135</v>
      </c>
      <c r="F1914" s="282"/>
      <c r="G1914" s="282"/>
      <c r="H1914" s="282" t="s">
        <v>136</v>
      </c>
      <c r="I1914" s="201"/>
      <c r="J1914" s="201" t="s">
        <v>30</v>
      </c>
      <c r="K1914" s="283">
        <v>20260912144579</v>
      </c>
      <c r="L1914" s="280" t="s">
        <v>2750</v>
      </c>
    </row>
    <row r="1915" spans="1:12">
      <c r="A1915" s="278"/>
      <c r="B1915" s="68">
        <v>46299</v>
      </c>
      <c r="C1915" s="279" t="s">
        <v>17</v>
      </c>
      <c r="D1915" s="280" t="s">
        <v>2751</v>
      </c>
      <c r="E1915" s="281" t="s">
        <v>135</v>
      </c>
      <c r="F1915" s="282"/>
      <c r="G1915" s="282"/>
      <c r="H1915" s="282" t="s">
        <v>136</v>
      </c>
      <c r="I1915" s="201"/>
      <c r="J1915" s="201" t="s">
        <v>30</v>
      </c>
      <c r="K1915" s="283">
        <v>20260912009193</v>
      </c>
      <c r="L1915" s="280" t="s">
        <v>2752</v>
      </c>
    </row>
    <row r="1916" spans="1:12">
      <c r="A1916" s="278"/>
      <c r="B1916" s="68">
        <v>46299</v>
      </c>
      <c r="C1916" s="279" t="s">
        <v>17</v>
      </c>
      <c r="D1916" s="280" t="s">
        <v>2753</v>
      </c>
      <c r="E1916" s="281" t="s">
        <v>135</v>
      </c>
      <c r="F1916" s="282"/>
      <c r="G1916" s="282"/>
      <c r="H1916" s="282" t="s">
        <v>136</v>
      </c>
      <c r="I1916" s="201"/>
      <c r="J1916" s="201" t="s">
        <v>30</v>
      </c>
      <c r="K1916" s="283">
        <v>20260912065010</v>
      </c>
      <c r="L1916" s="280" t="s">
        <v>2754</v>
      </c>
    </row>
    <row r="1917" spans="1:12" ht="16.8">
      <c r="A1917" s="278"/>
      <c r="B1917" s="68">
        <v>46299</v>
      </c>
      <c r="C1917" s="279" t="s">
        <v>17</v>
      </c>
      <c r="D1917" s="280" t="s">
        <v>2755</v>
      </c>
      <c r="E1917" s="281" t="s">
        <v>135</v>
      </c>
      <c r="F1917" s="282"/>
      <c r="G1917" s="282"/>
      <c r="H1917" s="282" t="s">
        <v>136</v>
      </c>
      <c r="I1917" s="201"/>
      <c r="J1917" s="201" t="s">
        <v>30</v>
      </c>
      <c r="K1917" s="1048" t="s">
        <v>2756</v>
      </c>
      <c r="L1917" s="280" t="s">
        <v>2757</v>
      </c>
    </row>
    <row r="1918" spans="1:12">
      <c r="A1918" s="278"/>
      <c r="B1918" s="68">
        <v>46299</v>
      </c>
      <c r="C1918" s="279" t="s">
        <v>17</v>
      </c>
      <c r="D1918" s="280" t="s">
        <v>2758</v>
      </c>
      <c r="E1918" s="281" t="s">
        <v>135</v>
      </c>
      <c r="F1918" s="282"/>
      <c r="G1918" s="282"/>
      <c r="H1918" s="282" t="s">
        <v>136</v>
      </c>
      <c r="I1918" s="201"/>
      <c r="J1918" s="201" t="s">
        <v>30</v>
      </c>
      <c r="K1918" s="283">
        <v>20260811882508</v>
      </c>
      <c r="L1918" s="280" t="s">
        <v>2759</v>
      </c>
    </row>
    <row r="1919" spans="1:12">
      <c r="A1919" s="278"/>
      <c r="B1919" s="68">
        <v>46299</v>
      </c>
      <c r="C1919" s="279" t="s">
        <v>17</v>
      </c>
      <c r="D1919" s="280" t="s">
        <v>2760</v>
      </c>
      <c r="E1919" s="281" t="s">
        <v>135</v>
      </c>
      <c r="F1919" s="282"/>
      <c r="G1919" s="282"/>
      <c r="H1919" s="282" t="s">
        <v>136</v>
      </c>
      <c r="I1919" s="201"/>
      <c r="J1919" s="201" t="s">
        <v>41</v>
      </c>
      <c r="K1919" s="283">
        <v>20261012154485</v>
      </c>
      <c r="L1919" s="280" t="s">
        <v>2761</v>
      </c>
    </row>
    <row r="1920" spans="1:12">
      <c r="A1920" s="278"/>
      <c r="B1920" s="68">
        <v>46299</v>
      </c>
      <c r="C1920" s="279" t="s">
        <v>17</v>
      </c>
      <c r="D1920" s="280" t="s">
        <v>2360</v>
      </c>
      <c r="E1920" s="281" t="s">
        <v>135</v>
      </c>
      <c r="F1920" s="282"/>
      <c r="G1920" s="282"/>
      <c r="H1920" s="282" t="s">
        <v>136</v>
      </c>
      <c r="I1920" s="201"/>
      <c r="J1920" s="201" t="s">
        <v>41</v>
      </c>
      <c r="K1920" s="283">
        <v>20261012157310</v>
      </c>
      <c r="L1920" s="280" t="s">
        <v>2762</v>
      </c>
    </row>
    <row r="1921" spans="1:12">
      <c r="A1921" s="278"/>
      <c r="B1921" s="68">
        <v>46299</v>
      </c>
      <c r="C1921" s="279" t="s">
        <v>17</v>
      </c>
      <c r="D1921" s="280" t="s">
        <v>2555</v>
      </c>
      <c r="E1921" s="281" t="s">
        <v>135</v>
      </c>
      <c r="F1921" s="282"/>
      <c r="G1921" s="282"/>
      <c r="H1921" s="282" t="s">
        <v>136</v>
      </c>
      <c r="I1921" s="201"/>
      <c r="J1921" s="201" t="s">
        <v>2344</v>
      </c>
      <c r="K1921" s="283">
        <v>20261012157379</v>
      </c>
      <c r="L1921" s="280" t="s">
        <v>2557</v>
      </c>
    </row>
    <row r="1922" spans="1:12">
      <c r="A1922" s="278"/>
      <c r="B1922" s="68">
        <v>46299</v>
      </c>
      <c r="C1922" s="279" t="s">
        <v>17</v>
      </c>
      <c r="D1922" s="280" t="s">
        <v>533</v>
      </c>
      <c r="E1922" s="281" t="s">
        <v>135</v>
      </c>
      <c r="F1922" s="282"/>
      <c r="G1922" s="282"/>
      <c r="H1922" s="282" t="s">
        <v>136</v>
      </c>
      <c r="I1922" s="201"/>
      <c r="J1922" s="201" t="s">
        <v>30</v>
      </c>
      <c r="K1922" s="283">
        <v>20260912055829</v>
      </c>
      <c r="L1922" s="280" t="s">
        <v>535</v>
      </c>
    </row>
    <row r="1923" spans="1:12">
      <c r="A1923" s="278"/>
      <c r="B1923" s="68">
        <v>46299</v>
      </c>
      <c r="C1923" s="279" t="s">
        <v>17</v>
      </c>
      <c r="D1923" s="280" t="s">
        <v>251</v>
      </c>
      <c r="E1923" s="281" t="s">
        <v>135</v>
      </c>
      <c r="F1923" s="282"/>
      <c r="G1923" s="282"/>
      <c r="H1923" s="282" t="s">
        <v>136</v>
      </c>
      <c r="I1923" s="201"/>
      <c r="J1923" s="201" t="s">
        <v>37</v>
      </c>
      <c r="K1923" s="283">
        <v>20261012150978</v>
      </c>
      <c r="L1923" s="280" t="s">
        <v>2763</v>
      </c>
    </row>
    <row r="1924" spans="1:12">
      <c r="A1924" s="278"/>
      <c r="B1924" s="68">
        <v>46299</v>
      </c>
      <c r="C1924" s="279" t="s">
        <v>17</v>
      </c>
      <c r="D1924" s="280" t="s">
        <v>2764</v>
      </c>
      <c r="E1924" s="281" t="s">
        <v>135</v>
      </c>
      <c r="F1924" s="282"/>
      <c r="G1924" s="282"/>
      <c r="H1924" s="282" t="s">
        <v>136</v>
      </c>
      <c r="I1924" s="201"/>
      <c r="J1924" s="201" t="s">
        <v>30</v>
      </c>
      <c r="K1924" s="283">
        <v>20260912135422</v>
      </c>
      <c r="L1924" s="280" t="s">
        <v>2765</v>
      </c>
    </row>
    <row r="1925" spans="1:12">
      <c r="A1925" s="278"/>
      <c r="B1925" s="68">
        <v>46299</v>
      </c>
      <c r="C1925" s="279" t="s">
        <v>17</v>
      </c>
      <c r="D1925" s="280" t="s">
        <v>2766</v>
      </c>
      <c r="E1925" s="281" t="s">
        <v>135</v>
      </c>
      <c r="F1925" s="282"/>
      <c r="G1925" s="282"/>
      <c r="H1925" s="282" t="s">
        <v>136</v>
      </c>
      <c r="I1925" s="201"/>
      <c r="J1925" s="201" t="s">
        <v>37</v>
      </c>
      <c r="K1925" s="283">
        <v>20261012155961</v>
      </c>
      <c r="L1925" s="280" t="s">
        <v>2767</v>
      </c>
    </row>
    <row r="1926" spans="1:12">
      <c r="A1926" s="278"/>
      <c r="B1926" s="68">
        <v>46299</v>
      </c>
      <c r="C1926" s="279" t="s">
        <v>17</v>
      </c>
      <c r="D1926" s="280" t="s">
        <v>610</v>
      </c>
      <c r="E1926" s="281" t="s">
        <v>135</v>
      </c>
      <c r="F1926" s="282"/>
      <c r="G1926" s="282"/>
      <c r="H1926" s="282" t="s">
        <v>136</v>
      </c>
      <c r="I1926" s="201"/>
      <c r="J1926" s="201" t="s">
        <v>37</v>
      </c>
      <c r="K1926" s="283">
        <v>20261012156248</v>
      </c>
      <c r="L1926" s="280" t="s">
        <v>2768</v>
      </c>
    </row>
    <row r="1927" spans="1:12">
      <c r="A1927" s="278"/>
      <c r="B1927" s="68">
        <v>46299</v>
      </c>
      <c r="C1927" s="279" t="s">
        <v>17</v>
      </c>
      <c r="D1927" s="280" t="s">
        <v>2769</v>
      </c>
      <c r="E1927" s="281" t="s">
        <v>135</v>
      </c>
      <c r="F1927" s="282"/>
      <c r="G1927" s="282"/>
      <c r="H1927" s="282" t="s">
        <v>136</v>
      </c>
      <c r="I1927" s="201"/>
      <c r="J1927" s="201" t="s">
        <v>37</v>
      </c>
      <c r="K1927" s="283">
        <v>20261012156347</v>
      </c>
      <c r="L1927" s="280" t="s">
        <v>2770</v>
      </c>
    </row>
    <row r="1928" spans="1:12">
      <c r="A1928" s="278"/>
      <c r="B1928" s="68">
        <v>46299</v>
      </c>
      <c r="C1928" s="279" t="s">
        <v>17</v>
      </c>
      <c r="D1928" s="280" t="s">
        <v>809</v>
      </c>
      <c r="E1928" s="281" t="s">
        <v>135</v>
      </c>
      <c r="F1928" s="282"/>
      <c r="G1928" s="282"/>
      <c r="H1928" s="282" t="s">
        <v>136</v>
      </c>
      <c r="I1928" s="201"/>
      <c r="J1928" s="201" t="s">
        <v>30</v>
      </c>
      <c r="K1928" s="283">
        <v>20260911944131</v>
      </c>
      <c r="L1928" s="280" t="s">
        <v>2771</v>
      </c>
    </row>
    <row r="1929" spans="1:12">
      <c r="A1929" s="278"/>
      <c r="B1929" s="68">
        <v>46299</v>
      </c>
      <c r="C1929" s="279" t="s">
        <v>17</v>
      </c>
      <c r="D1929" s="280" t="s">
        <v>2772</v>
      </c>
      <c r="E1929" s="281" t="s">
        <v>135</v>
      </c>
      <c r="F1929" s="282"/>
      <c r="G1929" s="282"/>
      <c r="H1929" s="282" t="s">
        <v>136</v>
      </c>
      <c r="I1929" s="201"/>
      <c r="J1929" s="201" t="s">
        <v>41</v>
      </c>
      <c r="K1929" s="283">
        <v>20261012159091</v>
      </c>
      <c r="L1929" s="280" t="s">
        <v>2773</v>
      </c>
    </row>
    <row r="1930" spans="1:12">
      <c r="A1930" s="278"/>
      <c r="B1930" s="68">
        <v>46299</v>
      </c>
      <c r="C1930" s="279" t="s">
        <v>17</v>
      </c>
      <c r="D1930" s="280" t="s">
        <v>167</v>
      </c>
      <c r="E1930" s="281" t="s">
        <v>135</v>
      </c>
      <c r="F1930" s="282"/>
      <c r="G1930" s="282"/>
      <c r="H1930" s="282" t="s">
        <v>136</v>
      </c>
      <c r="I1930" s="201" t="s">
        <v>141</v>
      </c>
      <c r="J1930" s="201" t="s">
        <v>41</v>
      </c>
      <c r="K1930" s="283">
        <v>20260912037405</v>
      </c>
      <c r="L1930" s="280" t="s">
        <v>168</v>
      </c>
    </row>
    <row r="1931" spans="1:12">
      <c r="A1931" s="278"/>
      <c r="B1931" s="68">
        <v>46299</v>
      </c>
      <c r="C1931" s="279" t="s">
        <v>17</v>
      </c>
      <c r="D1931" s="280" t="s">
        <v>167</v>
      </c>
      <c r="E1931" s="281" t="s">
        <v>135</v>
      </c>
      <c r="F1931" s="282"/>
      <c r="G1931" s="282"/>
      <c r="H1931" s="282" t="s">
        <v>136</v>
      </c>
      <c r="I1931" s="201" t="s">
        <v>141</v>
      </c>
      <c r="J1931" s="201" t="s">
        <v>41</v>
      </c>
      <c r="K1931" s="283">
        <v>20260912037405</v>
      </c>
      <c r="L1931" s="280" t="s">
        <v>168</v>
      </c>
    </row>
    <row r="1932" spans="1:12">
      <c r="A1932" s="278"/>
      <c r="B1932" s="68">
        <v>46299</v>
      </c>
      <c r="C1932" s="279" t="s">
        <v>17</v>
      </c>
      <c r="D1932" s="280" t="s">
        <v>169</v>
      </c>
      <c r="E1932" s="281" t="s">
        <v>135</v>
      </c>
      <c r="F1932" s="282"/>
      <c r="G1932" s="282"/>
      <c r="H1932" s="282" t="s">
        <v>136</v>
      </c>
      <c r="I1932" s="201" t="s">
        <v>141</v>
      </c>
      <c r="J1932" s="201" t="s">
        <v>41</v>
      </c>
      <c r="K1932" s="283">
        <v>20260911988582</v>
      </c>
      <c r="L1932" s="280" t="s">
        <v>170</v>
      </c>
    </row>
    <row r="1933" spans="1:12">
      <c r="A1933" s="278"/>
      <c r="B1933" s="68">
        <v>46299</v>
      </c>
      <c r="C1933" s="279" t="s">
        <v>17</v>
      </c>
      <c r="D1933" s="280" t="s">
        <v>169</v>
      </c>
      <c r="E1933" s="281" t="s">
        <v>135</v>
      </c>
      <c r="F1933" s="282"/>
      <c r="G1933" s="282"/>
      <c r="H1933" s="282" t="s">
        <v>136</v>
      </c>
      <c r="I1933" s="201" t="s">
        <v>141</v>
      </c>
      <c r="J1933" s="201" t="s">
        <v>41</v>
      </c>
      <c r="K1933" s="283">
        <v>20260911988582</v>
      </c>
      <c r="L1933" s="280" t="s">
        <v>170</v>
      </c>
    </row>
    <row r="1934" spans="1:12">
      <c r="A1934" s="278"/>
      <c r="B1934" s="68">
        <v>46299</v>
      </c>
      <c r="C1934" s="279" t="s">
        <v>17</v>
      </c>
      <c r="D1934" s="280" t="s">
        <v>157</v>
      </c>
      <c r="E1934" s="281" t="s">
        <v>135</v>
      </c>
      <c r="F1934" s="282"/>
      <c r="G1934" s="282"/>
      <c r="H1934" s="282" t="s">
        <v>136</v>
      </c>
      <c r="I1934" s="201" t="s">
        <v>141</v>
      </c>
      <c r="J1934" s="201" t="s">
        <v>41</v>
      </c>
      <c r="K1934" s="283">
        <v>20260912049563</v>
      </c>
      <c r="L1934" s="280" t="s">
        <v>158</v>
      </c>
    </row>
    <row r="1935" spans="1:12">
      <c r="A1935" s="278"/>
      <c r="B1935" s="68">
        <v>46299</v>
      </c>
      <c r="C1935" s="279" t="s">
        <v>17</v>
      </c>
      <c r="D1935" s="280" t="s">
        <v>157</v>
      </c>
      <c r="E1935" s="281" t="s">
        <v>135</v>
      </c>
      <c r="F1935" s="282"/>
      <c r="G1935" s="282"/>
      <c r="H1935" s="282" t="s">
        <v>136</v>
      </c>
      <c r="I1935" s="201" t="s">
        <v>141</v>
      </c>
      <c r="J1935" s="201" t="s">
        <v>41</v>
      </c>
      <c r="K1935" s="283">
        <v>20260912049563</v>
      </c>
      <c r="L1935" s="280" t="s">
        <v>158</v>
      </c>
    </row>
    <row r="1936" spans="1:12">
      <c r="A1936" s="278"/>
      <c r="B1936" s="68">
        <v>46299</v>
      </c>
      <c r="C1936" s="279" t="s">
        <v>17</v>
      </c>
      <c r="D1936" s="280" t="s">
        <v>2743</v>
      </c>
      <c r="E1936" s="281" t="s">
        <v>135</v>
      </c>
      <c r="F1936" s="282"/>
      <c r="G1936" s="282"/>
      <c r="H1936" s="282" t="s">
        <v>136</v>
      </c>
      <c r="I1936" s="201" t="s">
        <v>141</v>
      </c>
      <c r="J1936" s="201" t="s">
        <v>41</v>
      </c>
      <c r="K1936" s="283">
        <v>20261012147738</v>
      </c>
      <c r="L1936" s="280" t="s">
        <v>2744</v>
      </c>
    </row>
    <row r="1937" spans="1:12">
      <c r="A1937" s="278"/>
      <c r="B1937" s="68">
        <v>46299</v>
      </c>
      <c r="C1937" s="279" t="s">
        <v>17</v>
      </c>
      <c r="D1937" s="280" t="s">
        <v>2743</v>
      </c>
      <c r="E1937" s="281" t="s">
        <v>135</v>
      </c>
      <c r="F1937" s="282"/>
      <c r="G1937" s="282"/>
      <c r="H1937" s="282" t="s">
        <v>136</v>
      </c>
      <c r="I1937" s="201" t="s">
        <v>141</v>
      </c>
      <c r="J1937" s="201" t="s">
        <v>41</v>
      </c>
      <c r="K1937" s="283">
        <v>20261012147738</v>
      </c>
      <c r="L1937" s="280" t="s">
        <v>2744</v>
      </c>
    </row>
    <row r="1938" spans="1:12">
      <c r="A1938" s="278"/>
      <c r="B1938" s="68">
        <v>46299</v>
      </c>
      <c r="C1938" s="279" t="s">
        <v>17</v>
      </c>
      <c r="D1938" s="280" t="s">
        <v>2746</v>
      </c>
      <c r="E1938" s="281" t="s">
        <v>135</v>
      </c>
      <c r="F1938" s="282"/>
      <c r="G1938" s="282"/>
      <c r="H1938" s="282" t="s">
        <v>136</v>
      </c>
      <c r="I1938" s="201" t="s">
        <v>141</v>
      </c>
      <c r="J1938" s="201" t="s">
        <v>41</v>
      </c>
      <c r="K1938" s="283">
        <v>20261012147152</v>
      </c>
      <c r="L1938" s="280" t="s">
        <v>2747</v>
      </c>
    </row>
    <row r="1939" spans="1:12">
      <c r="A1939" s="278"/>
      <c r="B1939" s="68">
        <v>46299</v>
      </c>
      <c r="C1939" s="279" t="s">
        <v>17</v>
      </c>
      <c r="D1939" s="280" t="s">
        <v>2746</v>
      </c>
      <c r="E1939" s="281" t="s">
        <v>135</v>
      </c>
      <c r="F1939" s="282"/>
      <c r="G1939" s="282"/>
      <c r="H1939" s="282" t="s">
        <v>136</v>
      </c>
      <c r="I1939" s="201" t="s">
        <v>141</v>
      </c>
      <c r="J1939" s="201" t="s">
        <v>41</v>
      </c>
      <c r="K1939" s="283">
        <v>20261012147152</v>
      </c>
      <c r="L1939" s="280" t="s">
        <v>2747</v>
      </c>
    </row>
    <row r="1940" spans="1:12">
      <c r="A1940" s="278"/>
      <c r="B1940" s="68">
        <v>46299</v>
      </c>
      <c r="C1940" s="279" t="s">
        <v>17</v>
      </c>
      <c r="D1940" s="280" t="s">
        <v>2774</v>
      </c>
      <c r="E1940" s="281" t="s">
        <v>135</v>
      </c>
      <c r="F1940" s="282"/>
      <c r="G1940" s="282"/>
      <c r="H1940" s="282" t="s">
        <v>136</v>
      </c>
      <c r="I1940" s="201"/>
      <c r="J1940" s="201" t="s">
        <v>30</v>
      </c>
      <c r="K1940" s="283">
        <v>20260811888838</v>
      </c>
      <c r="L1940" s="280" t="s">
        <v>2775</v>
      </c>
    </row>
    <row r="1941" spans="1:12">
      <c r="A1941" s="278"/>
      <c r="B1941" s="68">
        <v>46299</v>
      </c>
      <c r="C1941" s="279" t="s">
        <v>17</v>
      </c>
      <c r="D1941" s="280" t="s">
        <v>2753</v>
      </c>
      <c r="E1941" s="281" t="s">
        <v>135</v>
      </c>
      <c r="F1941" s="282"/>
      <c r="G1941" s="282"/>
      <c r="H1941" s="282" t="s">
        <v>136</v>
      </c>
      <c r="I1941" s="201"/>
      <c r="J1941" s="201" t="s">
        <v>30</v>
      </c>
      <c r="K1941" s="283">
        <v>20260912065010</v>
      </c>
      <c r="L1941" s="280" t="s">
        <v>2754</v>
      </c>
    </row>
    <row r="1942" spans="1:12">
      <c r="A1942" s="278"/>
      <c r="B1942" s="68">
        <v>46299</v>
      </c>
      <c r="C1942" s="279" t="s">
        <v>17</v>
      </c>
      <c r="D1942" s="280" t="s">
        <v>2776</v>
      </c>
      <c r="E1942" s="281" t="s">
        <v>135</v>
      </c>
      <c r="F1942" s="282"/>
      <c r="G1942" s="282"/>
      <c r="H1942" s="282" t="s">
        <v>136</v>
      </c>
      <c r="I1942" s="201"/>
      <c r="J1942" s="201" t="s">
        <v>30</v>
      </c>
      <c r="K1942" s="283">
        <v>20260911976383</v>
      </c>
      <c r="L1942" s="280" t="s">
        <v>2777</v>
      </c>
    </row>
    <row r="1943" spans="1:12">
      <c r="A1943" s="278"/>
      <c r="B1943" s="68">
        <v>46299</v>
      </c>
      <c r="C1943" s="279" t="s">
        <v>17</v>
      </c>
      <c r="D1943" s="280" t="s">
        <v>2778</v>
      </c>
      <c r="E1943" s="281" t="s">
        <v>135</v>
      </c>
      <c r="F1943" s="282"/>
      <c r="G1943" s="282"/>
      <c r="H1943" s="282" t="s">
        <v>136</v>
      </c>
      <c r="I1943" s="201"/>
      <c r="J1943" s="201" t="s">
        <v>30</v>
      </c>
      <c r="K1943" s="283">
        <v>20261012160879</v>
      </c>
      <c r="L1943" s="280" t="s">
        <v>2779</v>
      </c>
    </row>
    <row r="1944" spans="1:12">
      <c r="A1944" s="278"/>
      <c r="B1944" s="68">
        <v>46299</v>
      </c>
      <c r="C1944" s="279" t="s">
        <v>17</v>
      </c>
      <c r="D1944" s="280" t="s">
        <v>2780</v>
      </c>
      <c r="E1944" s="281" t="s">
        <v>135</v>
      </c>
      <c r="F1944" s="282"/>
      <c r="G1944" s="282"/>
      <c r="H1944" s="282" t="s">
        <v>136</v>
      </c>
      <c r="I1944" s="201"/>
      <c r="J1944" s="201" t="s">
        <v>37</v>
      </c>
      <c r="K1944" s="283">
        <v>20261012158956</v>
      </c>
      <c r="L1944" s="280" t="s">
        <v>2781</v>
      </c>
    </row>
    <row r="1945" spans="1:12">
      <c r="A1945" s="278"/>
      <c r="B1945" s="68">
        <v>46299</v>
      </c>
      <c r="C1945" s="279" t="s">
        <v>17</v>
      </c>
      <c r="D1945" s="280" t="s">
        <v>2780</v>
      </c>
      <c r="E1945" s="281" t="s">
        <v>135</v>
      </c>
      <c r="F1945" s="282"/>
      <c r="G1945" s="282"/>
      <c r="H1945" s="282" t="s">
        <v>136</v>
      </c>
      <c r="I1945" s="201"/>
      <c r="J1945" s="201" t="s">
        <v>37</v>
      </c>
      <c r="K1945" s="283">
        <v>20261012158962</v>
      </c>
      <c r="L1945" s="280" t="s">
        <v>2781</v>
      </c>
    </row>
    <row r="1946" spans="1:12">
      <c r="A1946" s="278"/>
      <c r="B1946" s="68">
        <v>46299</v>
      </c>
      <c r="C1946" s="279" t="s">
        <v>17</v>
      </c>
      <c r="D1946" s="280" t="s">
        <v>2782</v>
      </c>
      <c r="E1946" s="281" t="s">
        <v>135</v>
      </c>
      <c r="F1946" s="282"/>
      <c r="G1946" s="282"/>
      <c r="H1946" s="282" t="s">
        <v>136</v>
      </c>
      <c r="I1946" s="201"/>
      <c r="J1946" s="201" t="s">
        <v>26</v>
      </c>
      <c r="K1946" s="283">
        <v>20261012159802</v>
      </c>
      <c r="L1946" s="280" t="s">
        <v>2783</v>
      </c>
    </row>
    <row r="1947" spans="1:12">
      <c r="A1947" s="278"/>
      <c r="B1947" s="68">
        <v>46299</v>
      </c>
      <c r="C1947" s="279" t="s">
        <v>17</v>
      </c>
      <c r="D1947" s="280" t="s">
        <v>2784</v>
      </c>
      <c r="E1947" s="281" t="s">
        <v>135</v>
      </c>
      <c r="F1947" s="282"/>
      <c r="G1947" s="282"/>
      <c r="H1947" s="282" t="s">
        <v>136</v>
      </c>
      <c r="I1947" s="201"/>
      <c r="J1947" s="201" t="s">
        <v>37</v>
      </c>
      <c r="K1947" s="283">
        <v>20261012164650</v>
      </c>
      <c r="L1947" s="280" t="s">
        <v>2785</v>
      </c>
    </row>
    <row r="1948" spans="1:12">
      <c r="A1948" s="278"/>
      <c r="B1948" s="68">
        <v>46299</v>
      </c>
      <c r="C1948" s="279" t="s">
        <v>17</v>
      </c>
      <c r="D1948" s="280" t="s">
        <v>1813</v>
      </c>
      <c r="E1948" s="281" t="s">
        <v>135</v>
      </c>
      <c r="F1948" s="282"/>
      <c r="G1948" s="282"/>
      <c r="H1948" s="282" t="s">
        <v>136</v>
      </c>
      <c r="I1948" s="201"/>
      <c r="J1948" s="201" t="s">
        <v>37</v>
      </c>
      <c r="K1948" s="283">
        <v>20261012164764</v>
      </c>
      <c r="L1948" s="280" t="s">
        <v>2786</v>
      </c>
    </row>
    <row r="1949" spans="1:12">
      <c r="A1949" s="278"/>
      <c r="B1949" s="68">
        <v>46299</v>
      </c>
      <c r="C1949" s="279" t="s">
        <v>17</v>
      </c>
      <c r="D1949" s="280" t="s">
        <v>1530</v>
      </c>
      <c r="E1949" s="281" t="s">
        <v>135</v>
      </c>
      <c r="F1949" s="282"/>
      <c r="G1949" s="282"/>
      <c r="H1949" s="282" t="s">
        <v>136</v>
      </c>
      <c r="I1949" s="201"/>
      <c r="J1949" s="201" t="s">
        <v>41</v>
      </c>
      <c r="K1949" s="283">
        <v>20260911994802</v>
      </c>
      <c r="L1949" s="280" t="s">
        <v>2787</v>
      </c>
    </row>
    <row r="1950" spans="1:12" ht="16.8">
      <c r="A1950" s="278"/>
      <c r="B1950" s="88">
        <v>46299</v>
      </c>
      <c r="C1950" s="201" t="s">
        <v>17</v>
      </c>
      <c r="D1950" s="294" t="s">
        <v>2788</v>
      </c>
      <c r="E1950" s="333" t="s">
        <v>457</v>
      </c>
      <c r="J1950" s="201" t="s">
        <v>30</v>
      </c>
      <c r="K1950" s="983" t="s">
        <v>2789</v>
      </c>
      <c r="L1950" s="294" t="s">
        <v>2790</v>
      </c>
    </row>
    <row r="1951" spans="1:12" ht="16.8">
      <c r="A1951" s="278"/>
      <c r="B1951" s="88">
        <v>46299</v>
      </c>
      <c r="C1951" s="201" t="s">
        <v>17</v>
      </c>
      <c r="D1951" s="335" t="s">
        <v>2791</v>
      </c>
      <c r="E1951" s="333" t="s">
        <v>457</v>
      </c>
      <c r="J1951" s="201" t="s">
        <v>30</v>
      </c>
      <c r="K1951" s="983" t="s">
        <v>2792</v>
      </c>
      <c r="L1951" s="294" t="s">
        <v>2793</v>
      </c>
    </row>
    <row r="1952" spans="1:12" ht="16.8">
      <c r="A1952" s="278"/>
      <c r="B1952" s="88">
        <v>46299</v>
      </c>
      <c r="C1952" s="201" t="s">
        <v>17</v>
      </c>
      <c r="D1952" s="294" t="s">
        <v>2794</v>
      </c>
      <c r="E1952" s="333" t="s">
        <v>457</v>
      </c>
      <c r="I1952" s="211" t="s">
        <v>464</v>
      </c>
      <c r="J1952" s="201" t="s">
        <v>30</v>
      </c>
      <c r="K1952" s="983" t="s">
        <v>2795</v>
      </c>
      <c r="L1952" s="294" t="s">
        <v>2796</v>
      </c>
    </row>
    <row r="1953" spans="1:12" ht="16.8">
      <c r="A1953" s="278"/>
      <c r="B1953" s="88">
        <v>46299</v>
      </c>
      <c r="C1953" s="201" t="s">
        <v>17</v>
      </c>
      <c r="D1953" s="294" t="s">
        <v>2794</v>
      </c>
      <c r="E1953" s="333" t="s">
        <v>457</v>
      </c>
      <c r="I1953" s="211" t="s">
        <v>464</v>
      </c>
      <c r="J1953" s="201" t="s">
        <v>30</v>
      </c>
      <c r="K1953" s="983" t="s">
        <v>2795</v>
      </c>
      <c r="L1953" s="294" t="s">
        <v>2796</v>
      </c>
    </row>
    <row r="1954" spans="1:12" ht="16.8">
      <c r="A1954" s="278"/>
      <c r="B1954" s="88">
        <v>46299</v>
      </c>
      <c r="C1954" s="201" t="s">
        <v>17</v>
      </c>
      <c r="D1954" s="294" t="s">
        <v>2797</v>
      </c>
      <c r="E1954" s="333" t="s">
        <v>457</v>
      </c>
      <c r="J1954" s="201" t="s">
        <v>30</v>
      </c>
      <c r="K1954" s="983" t="s">
        <v>2798</v>
      </c>
      <c r="L1954" s="294" t="s">
        <v>2799</v>
      </c>
    </row>
    <row r="1955" spans="1:12" ht="16.8">
      <c r="A1955" s="278"/>
      <c r="B1955" s="88">
        <v>46299</v>
      </c>
      <c r="C1955" s="201" t="s">
        <v>17</v>
      </c>
      <c r="D1955" s="295" t="s">
        <v>2800</v>
      </c>
      <c r="E1955" s="333" t="s">
        <v>457</v>
      </c>
      <c r="J1955" s="201" t="s">
        <v>30</v>
      </c>
      <c r="K1955" s="983" t="s">
        <v>2801</v>
      </c>
      <c r="L1955" s="294" t="s">
        <v>2802</v>
      </c>
    </row>
    <row r="1956" spans="1:12" ht="16.8">
      <c r="A1956" s="278"/>
      <c r="B1956" s="88">
        <v>46299</v>
      </c>
      <c r="C1956" s="201" t="s">
        <v>17</v>
      </c>
      <c r="D1956" s="335" t="s">
        <v>1959</v>
      </c>
      <c r="E1956" s="333" t="s">
        <v>457</v>
      </c>
      <c r="J1956" s="201" t="s">
        <v>30</v>
      </c>
      <c r="K1956" s="983" t="s">
        <v>1960</v>
      </c>
      <c r="L1956" s="294" t="s">
        <v>1961</v>
      </c>
    </row>
    <row r="1957" spans="1:12" ht="16.8">
      <c r="A1957" s="278"/>
      <c r="B1957" s="88">
        <v>46299</v>
      </c>
      <c r="C1957" s="201" t="s">
        <v>17</v>
      </c>
      <c r="D1957" s="294" t="s">
        <v>2803</v>
      </c>
      <c r="E1957" s="333" t="s">
        <v>457</v>
      </c>
      <c r="J1957" s="201" t="s">
        <v>30</v>
      </c>
      <c r="K1957" s="983" t="s">
        <v>2804</v>
      </c>
      <c r="L1957" s="294" t="s">
        <v>2805</v>
      </c>
    </row>
    <row r="1958" spans="1:12" ht="16.8">
      <c r="A1958" s="278"/>
      <c r="B1958" s="88">
        <v>46299</v>
      </c>
      <c r="C1958" s="201" t="s">
        <v>17</v>
      </c>
      <c r="D1958" s="294" t="s">
        <v>1157</v>
      </c>
      <c r="E1958" s="333" t="s">
        <v>457</v>
      </c>
      <c r="J1958" s="201" t="s">
        <v>30</v>
      </c>
      <c r="K1958" s="983" t="s">
        <v>1338</v>
      </c>
      <c r="L1958" s="294" t="s">
        <v>1159</v>
      </c>
    </row>
    <row r="1959" spans="1:12" ht="16.8">
      <c r="A1959" s="278"/>
      <c r="B1959" s="88">
        <v>46299</v>
      </c>
      <c r="C1959" s="201" t="s">
        <v>17</v>
      </c>
      <c r="D1959" s="335" t="s">
        <v>1970</v>
      </c>
      <c r="E1959" s="333" t="s">
        <v>457</v>
      </c>
      <c r="J1959" s="201" t="s">
        <v>30</v>
      </c>
      <c r="K1959" s="983" t="s">
        <v>1971</v>
      </c>
      <c r="L1959" s="294" t="s">
        <v>1972</v>
      </c>
    </row>
    <row r="1960" spans="1:12" ht="16.8">
      <c r="A1960" s="278"/>
      <c r="B1960" s="88">
        <v>46299</v>
      </c>
      <c r="C1960" s="201" t="s">
        <v>17</v>
      </c>
      <c r="D1960" s="294" t="s">
        <v>2806</v>
      </c>
      <c r="E1960" s="333" t="s">
        <v>457</v>
      </c>
      <c r="J1960" s="201" t="s">
        <v>30</v>
      </c>
      <c r="K1960" s="983" t="s">
        <v>2807</v>
      </c>
      <c r="L1960" s="294" t="s">
        <v>2808</v>
      </c>
    </row>
    <row r="1961" spans="1:12" ht="16.8">
      <c r="A1961" s="278"/>
      <c r="B1961" s="88">
        <v>46299</v>
      </c>
      <c r="C1961" s="201" t="s">
        <v>17</v>
      </c>
      <c r="D1961" s="294" t="s">
        <v>2809</v>
      </c>
      <c r="E1961" s="333" t="s">
        <v>457</v>
      </c>
      <c r="J1961" s="201" t="s">
        <v>30</v>
      </c>
      <c r="K1961" s="983" t="s">
        <v>2810</v>
      </c>
      <c r="L1961" s="294" t="s">
        <v>2811</v>
      </c>
    </row>
    <row r="1962" spans="1:12" ht="16.8">
      <c r="A1962" s="278"/>
      <c r="B1962" s="88">
        <v>46299</v>
      </c>
      <c r="C1962" s="201" t="s">
        <v>17</v>
      </c>
      <c r="D1962" s="294" t="s">
        <v>2812</v>
      </c>
      <c r="E1962" s="333" t="s">
        <v>457</v>
      </c>
      <c r="J1962" s="201" t="s">
        <v>30</v>
      </c>
      <c r="K1962" s="983" t="s">
        <v>2813</v>
      </c>
      <c r="L1962" s="294" t="s">
        <v>2814</v>
      </c>
    </row>
    <row r="1963" spans="1:12" ht="16.8">
      <c r="A1963" s="278"/>
      <c r="B1963" s="88">
        <v>46299</v>
      </c>
      <c r="C1963" s="201" t="s">
        <v>17</v>
      </c>
      <c r="D1963" s="294" t="s">
        <v>1813</v>
      </c>
      <c r="E1963" s="333" t="s">
        <v>457</v>
      </c>
      <c r="J1963" s="201" t="s">
        <v>30</v>
      </c>
      <c r="K1963" s="983" t="s">
        <v>2815</v>
      </c>
      <c r="L1963" s="294" t="s">
        <v>2816</v>
      </c>
    </row>
    <row r="1964" spans="1:12">
      <c r="A1964" s="278"/>
      <c r="B1964" s="88">
        <v>46299</v>
      </c>
      <c r="C1964" s="201" t="s">
        <v>17</v>
      </c>
      <c r="D1964" s="1049" t="s">
        <v>2817</v>
      </c>
      <c r="E1964" s="333" t="s">
        <v>457</v>
      </c>
      <c r="H1964" s="211" t="s">
        <v>1912</v>
      </c>
      <c r="J1964" s="201" t="s">
        <v>30</v>
      </c>
    </row>
    <row r="1965" spans="1:12">
      <c r="A1965" s="278"/>
      <c r="B1965" s="88">
        <v>46299</v>
      </c>
      <c r="C1965" s="201" t="s">
        <v>17</v>
      </c>
      <c r="D1965" s="1049" t="s">
        <v>2818</v>
      </c>
      <c r="E1965" s="333" t="s">
        <v>457</v>
      </c>
      <c r="H1965" s="211" t="s">
        <v>1912</v>
      </c>
      <c r="J1965" s="201" t="s">
        <v>30</v>
      </c>
    </row>
    <row r="1966" spans="1:12">
      <c r="A1966" s="278"/>
      <c r="B1966" s="88">
        <v>46299</v>
      </c>
      <c r="C1966" s="201" t="s">
        <v>17</v>
      </c>
      <c r="D1966" s="1049" t="s">
        <v>2819</v>
      </c>
      <c r="E1966" s="333" t="s">
        <v>457</v>
      </c>
      <c r="H1966" s="211" t="s">
        <v>1912</v>
      </c>
      <c r="J1966" s="201" t="s">
        <v>30</v>
      </c>
    </row>
    <row r="1967" spans="1:12">
      <c r="A1967" s="278"/>
      <c r="B1967" s="88">
        <v>46299</v>
      </c>
      <c r="C1967" s="201" t="s">
        <v>17</v>
      </c>
      <c r="D1967" s="1049" t="s">
        <v>2820</v>
      </c>
      <c r="E1967" s="333" t="s">
        <v>457</v>
      </c>
      <c r="H1967" s="211" t="s">
        <v>1912</v>
      </c>
      <c r="J1967" s="201" t="s">
        <v>30</v>
      </c>
    </row>
    <row r="1968" spans="1:12">
      <c r="A1968" s="278"/>
      <c r="B1968" s="88">
        <v>46299</v>
      </c>
      <c r="C1968" s="201" t="s">
        <v>17</v>
      </c>
      <c r="D1968" s="1049" t="s">
        <v>2821</v>
      </c>
      <c r="E1968" s="333" t="s">
        <v>457</v>
      </c>
      <c r="H1968" s="211" t="s">
        <v>1912</v>
      </c>
      <c r="J1968" s="201" t="s">
        <v>30</v>
      </c>
    </row>
    <row r="1969" spans="1:10">
      <c r="A1969" s="278"/>
      <c r="B1969" s="88">
        <v>46299</v>
      </c>
      <c r="C1969" s="201" t="s">
        <v>17</v>
      </c>
      <c r="D1969" s="1049" t="s">
        <v>2822</v>
      </c>
      <c r="E1969" s="333" t="s">
        <v>457</v>
      </c>
      <c r="H1969" s="211" t="s">
        <v>1912</v>
      </c>
      <c r="J1969" s="201" t="s">
        <v>30</v>
      </c>
    </row>
    <row r="1970" spans="1:10">
      <c r="A1970" s="278"/>
      <c r="B1970" s="88">
        <v>46299</v>
      </c>
      <c r="C1970" s="201" t="s">
        <v>17</v>
      </c>
      <c r="D1970" s="1049" t="s">
        <v>2823</v>
      </c>
      <c r="E1970" s="333" t="s">
        <v>457</v>
      </c>
      <c r="H1970" s="211" t="s">
        <v>1912</v>
      </c>
      <c r="J1970" s="201" t="s">
        <v>30</v>
      </c>
    </row>
    <row r="1971" spans="1:10">
      <c r="A1971" s="278"/>
      <c r="B1971" s="88">
        <v>46299</v>
      </c>
      <c r="C1971" s="201" t="s">
        <v>17</v>
      </c>
      <c r="D1971" s="1049" t="s">
        <v>2824</v>
      </c>
      <c r="E1971" s="333" t="s">
        <v>457</v>
      </c>
      <c r="H1971" s="211" t="s">
        <v>1912</v>
      </c>
      <c r="J1971" s="201" t="s">
        <v>30</v>
      </c>
    </row>
    <row r="1972" spans="1:10">
      <c r="A1972" s="278"/>
      <c r="B1972" s="88">
        <v>46299</v>
      </c>
      <c r="C1972" s="201" t="s">
        <v>17</v>
      </c>
      <c r="D1972" s="1049" t="s">
        <v>2825</v>
      </c>
      <c r="E1972" s="333" t="s">
        <v>457</v>
      </c>
      <c r="H1972" s="211" t="s">
        <v>1912</v>
      </c>
      <c r="J1972" s="201" t="s">
        <v>30</v>
      </c>
    </row>
    <row r="1973" spans="1:10">
      <c r="A1973" s="278"/>
      <c r="B1973" s="88">
        <v>46299</v>
      </c>
      <c r="C1973" s="201" t="s">
        <v>17</v>
      </c>
      <c r="D1973" s="1050" t="s">
        <v>2826</v>
      </c>
      <c r="E1973" s="333" t="s">
        <v>457</v>
      </c>
      <c r="H1973" s="211" t="s">
        <v>1912</v>
      </c>
      <c r="J1973" s="201" t="s">
        <v>30</v>
      </c>
    </row>
    <row r="1974" spans="1:10">
      <c r="A1974" s="278"/>
      <c r="B1974" s="88">
        <v>46299</v>
      </c>
      <c r="C1974" s="201" t="s">
        <v>17</v>
      </c>
      <c r="D1974" s="1050" t="s">
        <v>2827</v>
      </c>
      <c r="E1974" s="333" t="s">
        <v>457</v>
      </c>
      <c r="H1974" s="211" t="s">
        <v>1912</v>
      </c>
      <c r="J1974" s="201" t="s">
        <v>30</v>
      </c>
    </row>
    <row r="1975" spans="1:10">
      <c r="A1975" s="278"/>
      <c r="B1975" s="88">
        <v>46299</v>
      </c>
      <c r="C1975" s="201" t="s">
        <v>17</v>
      </c>
      <c r="D1975" s="1049" t="s">
        <v>2828</v>
      </c>
      <c r="E1975" s="333" t="s">
        <v>457</v>
      </c>
      <c r="H1975" s="211" t="s">
        <v>1912</v>
      </c>
      <c r="J1975" s="201" t="s">
        <v>30</v>
      </c>
    </row>
    <row r="1976" spans="1:10">
      <c r="A1976" s="278"/>
      <c r="B1976" s="88">
        <v>46299</v>
      </c>
      <c r="C1976" s="201" t="s">
        <v>17</v>
      </c>
      <c r="D1976" s="1049" t="s">
        <v>2829</v>
      </c>
      <c r="E1976" s="333" t="s">
        <v>457</v>
      </c>
      <c r="H1976" s="211" t="s">
        <v>1912</v>
      </c>
      <c r="J1976" s="201" t="s">
        <v>30</v>
      </c>
    </row>
    <row r="1977" spans="1:10">
      <c r="A1977" s="278"/>
      <c r="B1977" s="88">
        <v>46299</v>
      </c>
      <c r="C1977" s="201" t="s">
        <v>17</v>
      </c>
      <c r="D1977" s="1049" t="s">
        <v>2830</v>
      </c>
      <c r="E1977" s="333" t="s">
        <v>457</v>
      </c>
      <c r="H1977" s="211" t="s">
        <v>1912</v>
      </c>
      <c r="J1977" s="201" t="s">
        <v>30</v>
      </c>
    </row>
    <row r="1978" spans="1:10">
      <c r="A1978" s="278"/>
      <c r="B1978" s="88">
        <v>46299</v>
      </c>
      <c r="C1978" s="201" t="s">
        <v>17</v>
      </c>
      <c r="D1978" s="1049" t="s">
        <v>2831</v>
      </c>
      <c r="E1978" s="333" t="s">
        <v>457</v>
      </c>
      <c r="H1978" s="211" t="s">
        <v>1912</v>
      </c>
      <c r="J1978" s="201" t="s">
        <v>30</v>
      </c>
    </row>
    <row r="1979" spans="1:10">
      <c r="A1979" s="278"/>
      <c r="B1979" s="88">
        <v>46299</v>
      </c>
      <c r="C1979" s="201" t="s">
        <v>17</v>
      </c>
      <c r="D1979" s="1049" t="s">
        <v>2832</v>
      </c>
      <c r="E1979" s="333" t="s">
        <v>457</v>
      </c>
      <c r="H1979" s="211" t="s">
        <v>1912</v>
      </c>
      <c r="J1979" s="201" t="s">
        <v>30</v>
      </c>
    </row>
    <row r="1980" spans="1:10">
      <c r="A1980" s="278"/>
      <c r="B1980" s="88">
        <v>46299</v>
      </c>
      <c r="C1980" s="201" t="s">
        <v>17</v>
      </c>
      <c r="D1980" s="1050" t="s">
        <v>2833</v>
      </c>
      <c r="E1980" s="333" t="s">
        <v>457</v>
      </c>
      <c r="H1980" s="211" t="s">
        <v>1912</v>
      </c>
      <c r="J1980" s="201" t="s">
        <v>30</v>
      </c>
    </row>
    <row r="1981" spans="1:10">
      <c r="A1981" s="278"/>
      <c r="B1981" s="88">
        <v>46299</v>
      </c>
      <c r="C1981" s="201" t="s">
        <v>17</v>
      </c>
      <c r="D1981" s="1049" t="s">
        <v>2834</v>
      </c>
      <c r="E1981" s="333" t="s">
        <v>457</v>
      </c>
      <c r="H1981" s="211" t="s">
        <v>1912</v>
      </c>
      <c r="J1981" s="201" t="s">
        <v>30</v>
      </c>
    </row>
    <row r="1982" spans="1:10">
      <c r="A1982" s="278"/>
      <c r="B1982" s="88">
        <v>46299</v>
      </c>
      <c r="C1982" s="201" t="s">
        <v>17</v>
      </c>
      <c r="D1982" s="1049" t="s">
        <v>2835</v>
      </c>
      <c r="E1982" s="333" t="s">
        <v>457</v>
      </c>
      <c r="H1982" s="211" t="s">
        <v>1912</v>
      </c>
      <c r="J1982" s="201" t="s">
        <v>30</v>
      </c>
    </row>
    <row r="1983" spans="1:10">
      <c r="A1983" s="278"/>
      <c r="B1983" s="88">
        <v>46299</v>
      </c>
      <c r="C1983" s="201" t="s">
        <v>17</v>
      </c>
      <c r="D1983" s="1049" t="s">
        <v>2836</v>
      </c>
      <c r="E1983" s="333" t="s">
        <v>457</v>
      </c>
      <c r="H1983" s="211" t="s">
        <v>1912</v>
      </c>
      <c r="J1983" s="201" t="s">
        <v>30</v>
      </c>
    </row>
    <row r="1984" spans="1:10">
      <c r="A1984" s="278"/>
      <c r="B1984" s="88">
        <v>46299</v>
      </c>
      <c r="C1984" s="201" t="s">
        <v>17</v>
      </c>
      <c r="D1984" s="1049" t="s">
        <v>2837</v>
      </c>
      <c r="E1984" s="333" t="s">
        <v>457</v>
      </c>
      <c r="H1984" s="211" t="s">
        <v>1912</v>
      </c>
      <c r="J1984" s="201" t="s">
        <v>30</v>
      </c>
    </row>
    <row r="1985" spans="1:10">
      <c r="A1985" s="278"/>
      <c r="B1985" s="88">
        <v>46299</v>
      </c>
      <c r="C1985" s="201" t="s">
        <v>17</v>
      </c>
      <c r="D1985" s="1049" t="s">
        <v>2838</v>
      </c>
      <c r="E1985" s="333" t="s">
        <v>457</v>
      </c>
      <c r="H1985" s="211" t="s">
        <v>1912</v>
      </c>
      <c r="J1985" s="201" t="s">
        <v>30</v>
      </c>
    </row>
    <row r="1986" spans="1:10">
      <c r="A1986" s="278"/>
      <c r="B1986" s="88">
        <v>46299</v>
      </c>
      <c r="C1986" s="201" t="s">
        <v>17</v>
      </c>
      <c r="D1986" s="1049" t="s">
        <v>2839</v>
      </c>
      <c r="E1986" s="333" t="s">
        <v>457</v>
      </c>
      <c r="H1986" s="211" t="s">
        <v>1912</v>
      </c>
      <c r="J1986" s="201" t="s">
        <v>30</v>
      </c>
    </row>
    <row r="1987" spans="1:10">
      <c r="A1987" s="278"/>
      <c r="B1987" s="88">
        <v>46299</v>
      </c>
      <c r="C1987" s="201" t="s">
        <v>17</v>
      </c>
      <c r="D1987" s="1049" t="s">
        <v>2840</v>
      </c>
      <c r="E1987" s="333" t="s">
        <v>457</v>
      </c>
      <c r="H1987" s="211" t="s">
        <v>1912</v>
      </c>
      <c r="J1987" s="201" t="s">
        <v>30</v>
      </c>
    </row>
    <row r="1988" spans="1:10">
      <c r="A1988" s="278"/>
      <c r="B1988" s="88">
        <v>46299</v>
      </c>
      <c r="C1988" s="201" t="s">
        <v>17</v>
      </c>
      <c r="D1988" s="1049" t="s">
        <v>2841</v>
      </c>
      <c r="E1988" s="333" t="s">
        <v>457</v>
      </c>
      <c r="H1988" s="211" t="s">
        <v>1912</v>
      </c>
      <c r="J1988" s="201" t="s">
        <v>30</v>
      </c>
    </row>
    <row r="1989" spans="1:10">
      <c r="A1989" s="278"/>
      <c r="B1989" s="88">
        <v>46299</v>
      </c>
      <c r="C1989" s="201" t="s">
        <v>17</v>
      </c>
      <c r="D1989" s="1049" t="s">
        <v>2842</v>
      </c>
      <c r="E1989" s="333" t="s">
        <v>457</v>
      </c>
      <c r="H1989" s="211" t="s">
        <v>1912</v>
      </c>
      <c r="J1989" s="201" t="s">
        <v>30</v>
      </c>
    </row>
    <row r="1990" spans="1:10">
      <c r="A1990" s="278"/>
      <c r="B1990" s="88">
        <v>46299</v>
      </c>
      <c r="C1990" s="201" t="s">
        <v>17</v>
      </c>
      <c r="D1990" s="1049" t="s">
        <v>2843</v>
      </c>
      <c r="E1990" s="333" t="s">
        <v>457</v>
      </c>
      <c r="H1990" s="211" t="s">
        <v>1912</v>
      </c>
      <c r="J1990" s="201" t="s">
        <v>30</v>
      </c>
    </row>
    <row r="1991" spans="1:10">
      <c r="A1991" s="278"/>
      <c r="B1991" s="88">
        <v>46299</v>
      </c>
      <c r="C1991" s="201" t="s">
        <v>17</v>
      </c>
      <c r="D1991" s="1049" t="s">
        <v>2844</v>
      </c>
      <c r="E1991" s="333" t="s">
        <v>457</v>
      </c>
      <c r="H1991" s="211" t="s">
        <v>1912</v>
      </c>
      <c r="J1991" s="201" t="s">
        <v>30</v>
      </c>
    </row>
    <row r="1992" spans="1:10">
      <c r="A1992" s="278"/>
      <c r="B1992" s="88">
        <v>46299</v>
      </c>
      <c r="C1992" s="201" t="s">
        <v>17</v>
      </c>
      <c r="D1992" s="1049" t="s">
        <v>2845</v>
      </c>
      <c r="E1992" s="333" t="s">
        <v>457</v>
      </c>
      <c r="H1992" s="211" t="s">
        <v>1912</v>
      </c>
      <c r="J1992" s="201" t="s">
        <v>30</v>
      </c>
    </row>
    <row r="1993" spans="1:10">
      <c r="A1993" s="278"/>
      <c r="B1993" s="88">
        <v>46299</v>
      </c>
      <c r="C1993" s="201" t="s">
        <v>17</v>
      </c>
      <c r="D1993" s="1049" t="s">
        <v>2846</v>
      </c>
      <c r="E1993" s="333" t="s">
        <v>457</v>
      </c>
      <c r="H1993" s="211" t="s">
        <v>1912</v>
      </c>
      <c r="J1993" s="201" t="s">
        <v>30</v>
      </c>
    </row>
    <row r="1994" spans="1:10">
      <c r="A1994" s="278"/>
      <c r="B1994" s="88">
        <v>46299</v>
      </c>
      <c r="C1994" s="201" t="s">
        <v>17</v>
      </c>
      <c r="D1994" s="1049" t="s">
        <v>2847</v>
      </c>
      <c r="E1994" s="333" t="s">
        <v>457</v>
      </c>
      <c r="H1994" s="211" t="s">
        <v>1912</v>
      </c>
      <c r="J1994" s="201" t="s">
        <v>30</v>
      </c>
    </row>
    <row r="1995" spans="1:10">
      <c r="A1995" s="278"/>
      <c r="B1995" s="88">
        <v>46299</v>
      </c>
      <c r="C1995" s="201" t="s">
        <v>17</v>
      </c>
      <c r="D1995" s="1049" t="s">
        <v>2848</v>
      </c>
      <c r="E1995" s="333" t="s">
        <v>457</v>
      </c>
      <c r="H1995" s="211" t="s">
        <v>1912</v>
      </c>
      <c r="J1995" s="201" t="s">
        <v>30</v>
      </c>
    </row>
    <row r="1996" spans="1:10">
      <c r="A1996" s="278"/>
      <c r="B1996" s="88">
        <v>46299</v>
      </c>
      <c r="C1996" s="201" t="s">
        <v>17</v>
      </c>
      <c r="D1996" s="1049" t="s">
        <v>2849</v>
      </c>
      <c r="E1996" s="333" t="s">
        <v>457</v>
      </c>
      <c r="H1996" s="211" t="s">
        <v>1912</v>
      </c>
      <c r="J1996" s="201" t="s">
        <v>30</v>
      </c>
    </row>
    <row r="1997" spans="1:10">
      <c r="A1997" s="278"/>
      <c r="B1997" s="88">
        <v>46299</v>
      </c>
      <c r="C1997" s="201" t="s">
        <v>17</v>
      </c>
      <c r="D1997" s="1049" t="s">
        <v>2850</v>
      </c>
      <c r="E1997" s="333" t="s">
        <v>457</v>
      </c>
      <c r="H1997" s="211" t="s">
        <v>1912</v>
      </c>
      <c r="J1997" s="201" t="s">
        <v>30</v>
      </c>
    </row>
    <row r="1998" spans="1:10">
      <c r="A1998" s="278"/>
      <c r="B1998" s="88">
        <v>46299</v>
      </c>
      <c r="C1998" s="201" t="s">
        <v>17</v>
      </c>
      <c r="D1998" s="1049" t="s">
        <v>2851</v>
      </c>
      <c r="E1998" s="333" t="s">
        <v>457</v>
      </c>
      <c r="H1998" s="211" t="s">
        <v>1912</v>
      </c>
      <c r="J1998" s="201" t="s">
        <v>30</v>
      </c>
    </row>
    <row r="1999" spans="1:10">
      <c r="A1999" s="278"/>
      <c r="B1999" s="88">
        <v>46299</v>
      </c>
      <c r="C1999" s="201" t="s">
        <v>17</v>
      </c>
      <c r="D1999" s="1049" t="s">
        <v>2852</v>
      </c>
      <c r="E1999" s="333" t="s">
        <v>457</v>
      </c>
      <c r="H1999" s="211" t="s">
        <v>1912</v>
      </c>
      <c r="J1999" s="201" t="s">
        <v>30</v>
      </c>
    </row>
    <row r="2000" spans="1:10">
      <c r="A2000" s="278"/>
      <c r="B2000" s="88">
        <v>46299</v>
      </c>
      <c r="C2000" s="201" t="s">
        <v>17</v>
      </c>
      <c r="D2000" s="1049" t="s">
        <v>2853</v>
      </c>
      <c r="E2000" s="333" t="s">
        <v>457</v>
      </c>
      <c r="H2000" s="211" t="s">
        <v>1912</v>
      </c>
      <c r="J2000" s="201" t="s">
        <v>30</v>
      </c>
    </row>
    <row r="2001" spans="1:12" ht="16.2">
      <c r="A2001" s="278"/>
      <c r="B2001" s="88">
        <v>46299</v>
      </c>
      <c r="C2001" s="57" t="s">
        <v>17</v>
      </c>
      <c r="D2001" s="59" t="s">
        <v>2782</v>
      </c>
      <c r="E2001" s="123" t="s">
        <v>1129</v>
      </c>
      <c r="F2001" s="263"/>
      <c r="G2001" s="263"/>
      <c r="H2001" s="263"/>
      <c r="I2001" s="263"/>
      <c r="J2001" s="263" t="s">
        <v>26</v>
      </c>
      <c r="K2001" s="1003" t="s">
        <v>2854</v>
      </c>
      <c r="L2001" s="429" t="s">
        <v>2855</v>
      </c>
    </row>
    <row r="2002" spans="1:12" ht="16.2">
      <c r="A2002" s="278"/>
      <c r="B2002" s="88">
        <v>46299</v>
      </c>
      <c r="C2002" s="57" t="s">
        <v>17</v>
      </c>
      <c r="D2002" s="59" t="s">
        <v>2856</v>
      </c>
      <c r="E2002" s="123" t="s">
        <v>1129</v>
      </c>
      <c r="F2002" s="263"/>
      <c r="G2002" s="263"/>
      <c r="H2002" s="263"/>
      <c r="I2002" s="263"/>
      <c r="J2002" s="263" t="s">
        <v>30</v>
      </c>
      <c r="K2002" s="1003" t="s">
        <v>2857</v>
      </c>
      <c r="L2002" s="429" t="s">
        <v>2858</v>
      </c>
    </row>
    <row r="2003" spans="1:12" ht="16.2">
      <c r="A2003" s="278"/>
      <c r="B2003" s="88">
        <v>46299</v>
      </c>
      <c r="C2003" s="57" t="s">
        <v>17</v>
      </c>
      <c r="D2003" s="59" t="s">
        <v>2859</v>
      </c>
      <c r="E2003" s="123" t="s">
        <v>1129</v>
      </c>
      <c r="F2003" s="263"/>
      <c r="G2003" s="263"/>
      <c r="H2003" s="263"/>
      <c r="I2003" s="263"/>
      <c r="J2003" s="263" t="s">
        <v>30</v>
      </c>
      <c r="K2003" s="1003" t="s">
        <v>2860</v>
      </c>
      <c r="L2003" s="429" t="s">
        <v>2861</v>
      </c>
    </row>
    <row r="2004" spans="1:12" ht="16.2">
      <c r="A2004" s="278"/>
      <c r="B2004" s="88">
        <v>46299</v>
      </c>
      <c r="C2004" s="57" t="s">
        <v>17</v>
      </c>
      <c r="D2004" s="59" t="s">
        <v>1183</v>
      </c>
      <c r="E2004" s="123" t="s">
        <v>1129</v>
      </c>
      <c r="F2004" s="263"/>
      <c r="G2004" s="263"/>
      <c r="H2004" s="263"/>
      <c r="I2004" s="263"/>
      <c r="J2004" s="263" t="s">
        <v>30</v>
      </c>
      <c r="K2004" s="1003" t="s">
        <v>2862</v>
      </c>
      <c r="L2004" s="429" t="s">
        <v>2863</v>
      </c>
    </row>
    <row r="2005" spans="1:12" ht="16.2">
      <c r="A2005" s="278"/>
      <c r="B2005" s="88">
        <v>46299</v>
      </c>
      <c r="C2005" s="57" t="s">
        <v>17</v>
      </c>
      <c r="D2005" s="59" t="s">
        <v>2864</v>
      </c>
      <c r="E2005" s="123" t="s">
        <v>1129</v>
      </c>
      <c r="F2005" s="263"/>
      <c r="G2005" s="263"/>
      <c r="H2005" s="263"/>
      <c r="I2005" s="263"/>
      <c r="J2005" s="263" t="s">
        <v>30</v>
      </c>
      <c r="K2005" s="1003" t="s">
        <v>2865</v>
      </c>
      <c r="L2005" s="429" t="s">
        <v>2866</v>
      </c>
    </row>
    <row r="2006" spans="1:12" ht="16.2">
      <c r="A2006" s="278"/>
      <c r="B2006" s="88">
        <v>46299</v>
      </c>
      <c r="C2006" s="57" t="s">
        <v>17</v>
      </c>
      <c r="D2006" s="59" t="s">
        <v>2867</v>
      </c>
      <c r="E2006" s="123" t="s">
        <v>1129</v>
      </c>
      <c r="F2006" s="263"/>
      <c r="G2006" s="263"/>
      <c r="H2006" s="263"/>
      <c r="I2006" s="263"/>
      <c r="J2006" s="263" t="s">
        <v>30</v>
      </c>
      <c r="K2006" s="1003" t="s">
        <v>2868</v>
      </c>
      <c r="L2006" s="429" t="s">
        <v>2869</v>
      </c>
    </row>
    <row r="2007" spans="1:12" ht="16.2">
      <c r="A2007" s="278"/>
      <c r="B2007" s="88">
        <v>46299</v>
      </c>
      <c r="C2007" s="57" t="s">
        <v>17</v>
      </c>
      <c r="D2007" s="59" t="s">
        <v>2870</v>
      </c>
      <c r="E2007" s="123" t="s">
        <v>1129</v>
      </c>
      <c r="F2007" s="263"/>
      <c r="G2007" s="263"/>
      <c r="H2007" s="263"/>
      <c r="I2007" s="263"/>
      <c r="J2007" s="263" t="s">
        <v>30</v>
      </c>
      <c r="K2007" s="1003" t="s">
        <v>2871</v>
      </c>
      <c r="L2007" s="429" t="s">
        <v>2872</v>
      </c>
    </row>
    <row r="2008" spans="1:12" ht="16.2">
      <c r="A2008" s="278"/>
      <c r="B2008" s="88">
        <v>46299</v>
      </c>
      <c r="C2008" s="57" t="s">
        <v>17</v>
      </c>
      <c r="D2008" s="59" t="s">
        <v>386</v>
      </c>
      <c r="E2008" s="123" t="s">
        <v>1129</v>
      </c>
      <c r="F2008" s="263"/>
      <c r="G2008" s="263"/>
      <c r="H2008" s="263"/>
      <c r="I2008" s="263"/>
      <c r="J2008" s="263" t="s">
        <v>58</v>
      </c>
      <c r="K2008" s="1003" t="s">
        <v>2873</v>
      </c>
      <c r="L2008" s="429" t="s">
        <v>2874</v>
      </c>
    </row>
    <row r="2009" spans="1:12" ht="16.2">
      <c r="A2009" s="278"/>
      <c r="B2009" s="88">
        <v>46299</v>
      </c>
      <c r="C2009" s="57" t="s">
        <v>17</v>
      </c>
      <c r="D2009" s="59" t="s">
        <v>1135</v>
      </c>
      <c r="E2009" s="123" t="s">
        <v>1129</v>
      </c>
      <c r="F2009" s="263"/>
      <c r="G2009" s="263"/>
      <c r="H2009" s="263"/>
      <c r="I2009" s="263"/>
      <c r="J2009" s="263" t="s">
        <v>30</v>
      </c>
      <c r="K2009" s="1003" t="s">
        <v>1136</v>
      </c>
      <c r="L2009" s="429" t="s">
        <v>1137</v>
      </c>
    </row>
    <row r="2010" spans="1:12" ht="16.2">
      <c r="A2010" s="278"/>
      <c r="B2010" s="88">
        <v>46299</v>
      </c>
      <c r="C2010" s="57" t="s">
        <v>17</v>
      </c>
      <c r="D2010" s="59" t="s">
        <v>1141</v>
      </c>
      <c r="E2010" s="123" t="s">
        <v>1129</v>
      </c>
      <c r="F2010" s="263"/>
      <c r="G2010" s="263"/>
      <c r="H2010" s="263"/>
      <c r="I2010" s="263" t="s">
        <v>141</v>
      </c>
      <c r="J2010" s="263" t="s">
        <v>30</v>
      </c>
      <c r="K2010" s="1003" t="s">
        <v>1142</v>
      </c>
      <c r="L2010" s="429" t="s">
        <v>1143</v>
      </c>
    </row>
    <row r="2011" spans="1:12" ht="16.2">
      <c r="A2011" s="278"/>
      <c r="B2011" s="88">
        <v>46299</v>
      </c>
      <c r="C2011" s="57" t="s">
        <v>17</v>
      </c>
      <c r="D2011" s="59" t="s">
        <v>1141</v>
      </c>
      <c r="E2011" s="123" t="s">
        <v>1129</v>
      </c>
      <c r="F2011" s="263"/>
      <c r="G2011" s="263"/>
      <c r="H2011" s="263"/>
      <c r="I2011" s="263" t="s">
        <v>141</v>
      </c>
      <c r="J2011" s="263" t="s">
        <v>30</v>
      </c>
      <c r="K2011" s="1003" t="s">
        <v>1142</v>
      </c>
      <c r="L2011" s="429" t="s">
        <v>1143</v>
      </c>
    </row>
    <row r="2012" spans="1:12" ht="16.2">
      <c r="A2012" s="278"/>
      <c r="B2012" s="88">
        <v>46299</v>
      </c>
      <c r="C2012" s="57" t="s">
        <v>17</v>
      </c>
      <c r="D2012" s="59" t="s">
        <v>1178</v>
      </c>
      <c r="E2012" s="123" t="s">
        <v>1129</v>
      </c>
      <c r="F2012" s="263"/>
      <c r="G2012" s="263"/>
      <c r="H2012" s="263"/>
      <c r="I2012" s="263"/>
      <c r="J2012" s="263" t="s">
        <v>41</v>
      </c>
      <c r="K2012" s="1003" t="s">
        <v>1179</v>
      </c>
      <c r="L2012" s="429" t="s">
        <v>1180</v>
      </c>
    </row>
    <row r="2013" spans="1:12" ht="16.2">
      <c r="A2013" s="278"/>
      <c r="B2013" s="88">
        <v>46299</v>
      </c>
      <c r="C2013" s="57" t="s">
        <v>17</v>
      </c>
      <c r="D2013" s="59" t="s">
        <v>2875</v>
      </c>
      <c r="E2013" s="123" t="s">
        <v>1129</v>
      </c>
      <c r="F2013" s="263"/>
      <c r="G2013" s="263"/>
      <c r="H2013" s="263"/>
      <c r="I2013" s="263"/>
      <c r="J2013" s="263" t="s">
        <v>41</v>
      </c>
      <c r="K2013" s="1003" t="s">
        <v>2876</v>
      </c>
      <c r="L2013" s="429" t="s">
        <v>2877</v>
      </c>
    </row>
    <row r="2014" spans="1:12" ht="16.2">
      <c r="A2014" s="278"/>
      <c r="B2014" s="88">
        <v>46299</v>
      </c>
      <c r="C2014" s="57" t="s">
        <v>17</v>
      </c>
      <c r="D2014" s="59" t="s">
        <v>2062</v>
      </c>
      <c r="E2014" s="123" t="s">
        <v>1129</v>
      </c>
      <c r="F2014" s="263"/>
      <c r="G2014" s="263"/>
      <c r="H2014" s="263"/>
      <c r="I2014" s="263"/>
      <c r="J2014" s="263" t="s">
        <v>26</v>
      </c>
      <c r="K2014" s="1003" t="s">
        <v>2063</v>
      </c>
      <c r="L2014" s="429" t="s">
        <v>1204</v>
      </c>
    </row>
    <row r="2015" spans="1:12" ht="16.2">
      <c r="A2015" s="278"/>
      <c r="B2015" s="88">
        <v>46299</v>
      </c>
      <c r="C2015" s="57" t="s">
        <v>17</v>
      </c>
      <c r="D2015" s="59" t="s">
        <v>2045</v>
      </c>
      <c r="E2015" s="123" t="s">
        <v>1129</v>
      </c>
      <c r="F2015" s="263"/>
      <c r="G2015" s="263"/>
      <c r="H2015" s="263"/>
      <c r="I2015" s="263"/>
      <c r="J2015" s="263" t="s">
        <v>41</v>
      </c>
      <c r="K2015" s="1003" t="s">
        <v>2878</v>
      </c>
      <c r="L2015" s="429" t="s">
        <v>2047</v>
      </c>
    </row>
    <row r="2016" spans="1:12" ht="16.2">
      <c r="A2016" s="278"/>
      <c r="B2016" s="88">
        <v>46299</v>
      </c>
      <c r="C2016" s="57" t="s">
        <v>17</v>
      </c>
      <c r="D2016" s="59" t="s">
        <v>1193</v>
      </c>
      <c r="E2016" s="123" t="s">
        <v>1129</v>
      </c>
      <c r="F2016" s="263"/>
      <c r="G2016" s="263"/>
      <c r="H2016" s="263"/>
      <c r="I2016" s="263"/>
      <c r="J2016" s="263" t="s">
        <v>30</v>
      </c>
      <c r="K2016" s="1003" t="s">
        <v>2879</v>
      </c>
      <c r="L2016" s="429" t="s">
        <v>1195</v>
      </c>
    </row>
    <row r="2017" spans="1:12" ht="16.2">
      <c r="A2017" s="278"/>
      <c r="B2017" s="88">
        <v>46299</v>
      </c>
      <c r="C2017" s="57" t="s">
        <v>17</v>
      </c>
      <c r="D2017" s="59" t="s">
        <v>2880</v>
      </c>
      <c r="E2017" s="123" t="s">
        <v>1129</v>
      </c>
      <c r="F2017" s="263"/>
      <c r="G2017" s="263"/>
      <c r="H2017" s="263"/>
      <c r="I2017" s="263"/>
      <c r="J2017" s="263" t="s">
        <v>37</v>
      </c>
      <c r="K2017" s="1003" t="s">
        <v>2881</v>
      </c>
      <c r="L2017" s="429" t="s">
        <v>2882</v>
      </c>
    </row>
    <row r="2018" spans="1:12" ht="16.2">
      <c r="A2018" s="278"/>
      <c r="B2018" s="88">
        <v>46299</v>
      </c>
      <c r="C2018" s="57" t="s">
        <v>17</v>
      </c>
      <c r="D2018" s="59" t="s">
        <v>2883</v>
      </c>
      <c r="E2018" s="123" t="s">
        <v>1129</v>
      </c>
      <c r="F2018" s="263"/>
      <c r="G2018" s="263"/>
      <c r="H2018" s="263"/>
      <c r="I2018" s="263"/>
      <c r="J2018" s="263" t="s">
        <v>58</v>
      </c>
      <c r="K2018" s="1003" t="s">
        <v>2884</v>
      </c>
      <c r="L2018" s="429" t="s">
        <v>2885</v>
      </c>
    </row>
    <row r="2019" spans="1:12" ht="16.2">
      <c r="A2019" s="278"/>
      <c r="B2019" s="88">
        <v>46299</v>
      </c>
      <c r="C2019" s="57" t="s">
        <v>17</v>
      </c>
      <c r="D2019" s="59" t="s">
        <v>2886</v>
      </c>
      <c r="E2019" s="123" t="s">
        <v>1129</v>
      </c>
      <c r="F2019" s="263"/>
      <c r="G2019" s="263"/>
      <c r="H2019" s="263"/>
      <c r="I2019" s="263"/>
      <c r="J2019" s="263" t="s">
        <v>26</v>
      </c>
      <c r="K2019" s="1003" t="s">
        <v>2887</v>
      </c>
      <c r="L2019" s="429" t="s">
        <v>2888</v>
      </c>
    </row>
    <row r="2020" spans="1:12" ht="16.2">
      <c r="A2020" s="278"/>
      <c r="B2020" s="88">
        <v>46299</v>
      </c>
      <c r="C2020" s="57" t="s">
        <v>17</v>
      </c>
      <c r="D2020" s="59" t="s">
        <v>2889</v>
      </c>
      <c r="E2020" s="123" t="s">
        <v>1129</v>
      </c>
      <c r="F2020" s="263"/>
      <c r="G2020" s="263"/>
      <c r="H2020" s="263"/>
      <c r="I2020" s="263"/>
      <c r="J2020" s="263" t="s">
        <v>26</v>
      </c>
      <c r="K2020" s="1003" t="s">
        <v>2890</v>
      </c>
      <c r="L2020" s="429" t="s">
        <v>2891</v>
      </c>
    </row>
    <row r="2021" spans="1:12" ht="16.2">
      <c r="A2021" s="278"/>
      <c r="B2021" s="88">
        <v>46299</v>
      </c>
      <c r="C2021" s="57" t="s">
        <v>17</v>
      </c>
      <c r="D2021" s="59" t="s">
        <v>2892</v>
      </c>
      <c r="E2021" s="123" t="s">
        <v>1129</v>
      </c>
      <c r="F2021" s="263"/>
      <c r="G2021" s="263"/>
      <c r="H2021" s="263"/>
      <c r="I2021" s="263"/>
      <c r="J2021" s="263" t="s">
        <v>58</v>
      </c>
      <c r="K2021" s="1003" t="s">
        <v>2893</v>
      </c>
      <c r="L2021" s="429" t="s">
        <v>2894</v>
      </c>
    </row>
    <row r="2022" spans="1:12" ht="16.2">
      <c r="A2022" s="278"/>
      <c r="B2022" s="88">
        <v>46299</v>
      </c>
      <c r="C2022" s="57" t="s">
        <v>17</v>
      </c>
      <c r="D2022" s="59" t="s">
        <v>2892</v>
      </c>
      <c r="E2022" s="123" t="s">
        <v>1129</v>
      </c>
      <c r="F2022" s="263"/>
      <c r="G2022" s="263"/>
      <c r="H2022" s="263"/>
      <c r="I2022" s="263"/>
      <c r="J2022" s="263" t="s">
        <v>37</v>
      </c>
      <c r="K2022" s="1003" t="s">
        <v>2895</v>
      </c>
      <c r="L2022" s="429" t="s">
        <v>2894</v>
      </c>
    </row>
    <row r="2023" spans="1:12" ht="16.2">
      <c r="A2023" s="278"/>
      <c r="B2023" s="88">
        <v>46299</v>
      </c>
      <c r="C2023" s="57" t="s">
        <v>17</v>
      </c>
      <c r="D2023" s="59" t="s">
        <v>2896</v>
      </c>
      <c r="E2023" s="123" t="s">
        <v>1129</v>
      </c>
      <c r="F2023" s="263"/>
      <c r="G2023" s="263"/>
      <c r="H2023" s="263"/>
      <c r="I2023" s="263"/>
      <c r="J2023" s="263" t="s">
        <v>26</v>
      </c>
      <c r="K2023" s="1003" t="s">
        <v>2897</v>
      </c>
      <c r="L2023" s="429" t="s">
        <v>2898</v>
      </c>
    </row>
    <row r="2024" spans="1:12" ht="16.2">
      <c r="A2024" s="278"/>
      <c r="B2024" s="88">
        <v>46299</v>
      </c>
      <c r="C2024" s="57" t="s">
        <v>17</v>
      </c>
      <c r="D2024" s="59" t="s">
        <v>2899</v>
      </c>
      <c r="E2024" s="123" t="s">
        <v>1129</v>
      </c>
      <c r="F2024" s="263"/>
      <c r="G2024" s="263"/>
      <c r="H2024" s="263"/>
      <c r="I2024" s="263"/>
      <c r="J2024" s="263" t="s">
        <v>41</v>
      </c>
      <c r="K2024" s="1003" t="s">
        <v>2900</v>
      </c>
      <c r="L2024" s="429" t="s">
        <v>2901</v>
      </c>
    </row>
    <row r="2025" spans="1:12" ht="16.2">
      <c r="A2025" s="278"/>
      <c r="B2025" s="88">
        <v>46299</v>
      </c>
      <c r="C2025" s="57" t="s">
        <v>17</v>
      </c>
      <c r="D2025" s="59" t="s">
        <v>2902</v>
      </c>
      <c r="E2025" s="123" t="s">
        <v>1129</v>
      </c>
      <c r="F2025" s="263"/>
      <c r="G2025" s="263"/>
      <c r="H2025" s="263"/>
      <c r="I2025" s="263"/>
      <c r="J2025" s="263" t="s">
        <v>58</v>
      </c>
      <c r="K2025" s="1003" t="s">
        <v>2903</v>
      </c>
      <c r="L2025" s="429" t="s">
        <v>2904</v>
      </c>
    </row>
    <row r="2026" spans="1:12" ht="16.2">
      <c r="A2026" s="278"/>
      <c r="B2026" s="88">
        <v>46299</v>
      </c>
      <c r="C2026" s="57" t="s">
        <v>17</v>
      </c>
      <c r="D2026" s="59" t="s">
        <v>2905</v>
      </c>
      <c r="E2026" s="123" t="s">
        <v>1129</v>
      </c>
      <c r="F2026" s="263"/>
      <c r="G2026" s="263"/>
      <c r="H2026" s="263"/>
      <c r="I2026" s="263"/>
      <c r="J2026" s="263" t="s">
        <v>58</v>
      </c>
      <c r="K2026" s="1003" t="s">
        <v>2906</v>
      </c>
      <c r="L2026" s="429" t="s">
        <v>2907</v>
      </c>
    </row>
    <row r="2027" spans="1:12" ht="16.2">
      <c r="A2027" s="278"/>
      <c r="B2027" s="88">
        <v>46299</v>
      </c>
      <c r="C2027" s="57" t="s">
        <v>17</v>
      </c>
      <c r="D2027" s="1049" t="s">
        <v>2908</v>
      </c>
      <c r="E2027" s="123" t="s">
        <v>1129</v>
      </c>
      <c r="F2027" s="263"/>
      <c r="G2027" s="263"/>
      <c r="H2027" s="270" t="s">
        <v>1912</v>
      </c>
      <c r="I2027" s="263"/>
      <c r="J2027" s="263"/>
      <c r="K2027" s="1049" t="s">
        <v>2908</v>
      </c>
      <c r="L2027" s="429"/>
    </row>
    <row r="2028" spans="1:12" ht="16.2">
      <c r="A2028" s="278"/>
      <c r="B2028" s="88">
        <v>46299</v>
      </c>
      <c r="C2028" s="57" t="s">
        <v>17</v>
      </c>
      <c r="D2028" s="1049" t="s">
        <v>2827</v>
      </c>
      <c r="E2028" s="123" t="s">
        <v>1129</v>
      </c>
      <c r="F2028" s="263"/>
      <c r="G2028" s="263"/>
      <c r="H2028" s="270" t="s">
        <v>1912</v>
      </c>
      <c r="I2028" s="263"/>
      <c r="J2028" s="263"/>
      <c r="K2028" s="1049" t="s">
        <v>2827</v>
      </c>
      <c r="L2028" s="429"/>
    </row>
    <row r="2029" spans="1:12" ht="16.2">
      <c r="A2029" s="278"/>
      <c r="B2029" s="88">
        <v>46299</v>
      </c>
      <c r="C2029" s="57" t="s">
        <v>17</v>
      </c>
      <c r="D2029" s="1049" t="s">
        <v>2824</v>
      </c>
      <c r="E2029" s="123" t="s">
        <v>1129</v>
      </c>
      <c r="F2029" s="263"/>
      <c r="G2029" s="263"/>
      <c r="H2029" s="270" t="s">
        <v>1912</v>
      </c>
      <c r="I2029" s="263"/>
      <c r="J2029" s="263"/>
      <c r="K2029" s="1049" t="s">
        <v>2824</v>
      </c>
      <c r="L2029" s="429"/>
    </row>
    <row r="2030" spans="1:12" ht="16.2">
      <c r="A2030" s="278"/>
      <c r="B2030" s="88">
        <v>46299</v>
      </c>
      <c r="C2030" s="57" t="s">
        <v>17</v>
      </c>
      <c r="D2030" s="1050" t="s">
        <v>2909</v>
      </c>
      <c r="E2030" s="123" t="s">
        <v>1129</v>
      </c>
      <c r="F2030" s="263"/>
      <c r="G2030" s="263"/>
      <c r="H2030" s="270" t="s">
        <v>1912</v>
      </c>
      <c r="I2030" s="263"/>
      <c r="J2030" s="263"/>
      <c r="K2030" s="1050" t="s">
        <v>2909</v>
      </c>
      <c r="L2030" s="429"/>
    </row>
    <row r="2031" spans="1:12" ht="16.2">
      <c r="A2031" s="278"/>
      <c r="B2031" s="88">
        <v>46299</v>
      </c>
      <c r="C2031" s="57" t="s">
        <v>17</v>
      </c>
      <c r="D2031" s="1050" t="s">
        <v>2910</v>
      </c>
      <c r="E2031" s="123" t="s">
        <v>1129</v>
      </c>
      <c r="F2031" s="263"/>
      <c r="G2031" s="263"/>
      <c r="H2031" s="270" t="s">
        <v>1912</v>
      </c>
      <c r="I2031" s="263"/>
      <c r="J2031" s="263"/>
      <c r="K2031" s="1050" t="s">
        <v>2910</v>
      </c>
      <c r="L2031" s="429"/>
    </row>
    <row r="2032" spans="1:12" ht="16.2">
      <c r="A2032" s="278"/>
      <c r="B2032" s="88">
        <v>46299</v>
      </c>
      <c r="C2032" s="57" t="s">
        <v>17</v>
      </c>
      <c r="D2032" s="1050" t="s">
        <v>1917</v>
      </c>
      <c r="E2032" s="123" t="s">
        <v>1129</v>
      </c>
      <c r="F2032" s="263"/>
      <c r="G2032" s="263"/>
      <c r="H2032" s="270" t="s">
        <v>1912</v>
      </c>
      <c r="I2032" s="263"/>
      <c r="J2032" s="263"/>
      <c r="K2032" s="1050" t="s">
        <v>1917</v>
      </c>
      <c r="L2032" s="429"/>
    </row>
    <row r="2033" spans="1:12" ht="16.8">
      <c r="A2033" s="278"/>
      <c r="B2033" s="137">
        <v>46299</v>
      </c>
      <c r="C2033" s="57" t="s">
        <v>17</v>
      </c>
      <c r="D2033" s="411" t="s">
        <v>2809</v>
      </c>
      <c r="E2033" s="104" t="s">
        <v>984</v>
      </c>
      <c r="F2033" s="275"/>
      <c r="G2033" s="275"/>
      <c r="H2033" s="202"/>
      <c r="I2033" s="202"/>
      <c r="J2033" s="413" t="s">
        <v>41</v>
      </c>
      <c r="K2033" s="1051" t="s">
        <v>2911</v>
      </c>
      <c r="L2033" s="416"/>
    </row>
    <row r="2034" spans="1:12" ht="16.8">
      <c r="A2034" s="278"/>
      <c r="B2034" s="137">
        <v>46299</v>
      </c>
      <c r="C2034" s="137" t="s">
        <v>17</v>
      </c>
      <c r="D2034" s="411" t="s">
        <v>2809</v>
      </c>
      <c r="E2034" s="104" t="s">
        <v>984</v>
      </c>
      <c r="F2034" s="275"/>
      <c r="G2034" s="275"/>
      <c r="H2034" s="202"/>
      <c r="I2034" s="202"/>
      <c r="J2034" s="413" t="s">
        <v>41</v>
      </c>
      <c r="K2034" s="1051" t="s">
        <v>2911</v>
      </c>
      <c r="L2034" s="416"/>
    </row>
    <row r="2035" spans="1:12" ht="16.8">
      <c r="A2035" s="278"/>
      <c r="B2035" s="137">
        <v>46299</v>
      </c>
      <c r="C2035" s="57" t="s">
        <v>17</v>
      </c>
      <c r="D2035" s="411" t="s">
        <v>2912</v>
      </c>
      <c r="E2035" s="104" t="s">
        <v>984</v>
      </c>
      <c r="F2035" s="275"/>
      <c r="G2035" s="275"/>
      <c r="H2035" s="202"/>
      <c r="I2035" s="202"/>
      <c r="J2035" s="413" t="s">
        <v>41</v>
      </c>
      <c r="K2035" s="1051" t="s">
        <v>2913</v>
      </c>
      <c r="L2035" s="522"/>
    </row>
    <row r="2036" spans="1:12" ht="16.8">
      <c r="A2036" s="278"/>
      <c r="B2036" s="137">
        <v>46299</v>
      </c>
      <c r="C2036" s="137" t="s">
        <v>17</v>
      </c>
      <c r="D2036" s="411" t="s">
        <v>1015</v>
      </c>
      <c r="E2036" s="104" t="s">
        <v>984</v>
      </c>
      <c r="F2036" s="275"/>
      <c r="G2036" s="275"/>
      <c r="H2036" s="202"/>
      <c r="I2036" s="202"/>
      <c r="J2036" s="413" t="s">
        <v>37</v>
      </c>
      <c r="K2036" s="1052" t="s">
        <v>2914</v>
      </c>
      <c r="L2036" s="411" t="s">
        <v>1017</v>
      </c>
    </row>
    <row r="2037" spans="1:12" ht="16.8">
      <c r="A2037" s="278"/>
      <c r="B2037" s="137">
        <v>46299</v>
      </c>
      <c r="C2037" s="57" t="s">
        <v>17</v>
      </c>
      <c r="D2037" s="411" t="s">
        <v>988</v>
      </c>
      <c r="E2037" s="104" t="s">
        <v>984</v>
      </c>
      <c r="F2037" s="275"/>
      <c r="G2037" s="275"/>
      <c r="H2037" s="202"/>
      <c r="I2037" s="202"/>
      <c r="J2037" s="413" t="s">
        <v>30</v>
      </c>
      <c r="K2037" s="1052" t="s">
        <v>989</v>
      </c>
      <c r="L2037" s="411" t="s">
        <v>990</v>
      </c>
    </row>
    <row r="2038" spans="1:12" ht="16.8">
      <c r="A2038" s="278"/>
      <c r="B2038" s="137">
        <v>46299</v>
      </c>
      <c r="C2038" s="137" t="s">
        <v>17</v>
      </c>
      <c r="D2038" s="411" t="s">
        <v>1542</v>
      </c>
      <c r="E2038" s="104" t="s">
        <v>984</v>
      </c>
      <c r="F2038" s="275"/>
      <c r="G2038" s="275"/>
      <c r="H2038" s="202"/>
      <c r="I2038" s="202"/>
      <c r="J2038" s="413" t="s">
        <v>37</v>
      </c>
      <c r="K2038" s="1052" t="s">
        <v>2915</v>
      </c>
      <c r="L2038" s="416"/>
    </row>
    <row r="2039" spans="1:12" ht="16.8">
      <c r="A2039" s="278"/>
      <c r="B2039" s="137">
        <v>46299</v>
      </c>
      <c r="C2039" s="137" t="s">
        <v>17</v>
      </c>
      <c r="D2039" s="411" t="s">
        <v>2809</v>
      </c>
      <c r="E2039" s="104" t="s">
        <v>984</v>
      </c>
      <c r="F2039" s="423"/>
      <c r="G2039" s="423"/>
      <c r="H2039" s="202"/>
      <c r="I2039" s="202"/>
      <c r="J2039" s="413" t="s">
        <v>41</v>
      </c>
      <c r="K2039" s="1052" t="s">
        <v>2916</v>
      </c>
      <c r="L2039" s="411" t="s">
        <v>2811</v>
      </c>
    </row>
    <row r="2040" spans="1:12" ht="16.8">
      <c r="A2040" s="278"/>
      <c r="B2040" s="137">
        <v>46299</v>
      </c>
      <c r="C2040" s="137" t="s">
        <v>17</v>
      </c>
      <c r="D2040" s="352" t="s">
        <v>2917</v>
      </c>
      <c r="E2040" s="104" t="s">
        <v>984</v>
      </c>
      <c r="F2040" s="423"/>
      <c r="G2040" s="423"/>
      <c r="H2040" s="202"/>
      <c r="I2040" s="202"/>
      <c r="J2040" s="413" t="s">
        <v>37</v>
      </c>
      <c r="K2040" s="1052" t="s">
        <v>2918</v>
      </c>
      <c r="L2040" s="411" t="s">
        <v>2919</v>
      </c>
    </row>
    <row r="2041" spans="1:12" ht="16.8">
      <c r="A2041" s="278"/>
      <c r="B2041" s="137">
        <v>46299</v>
      </c>
      <c r="C2041" s="137" t="s">
        <v>17</v>
      </c>
      <c r="D2041" s="352" t="s">
        <v>2920</v>
      </c>
      <c r="E2041" s="104" t="s">
        <v>984</v>
      </c>
      <c r="F2041" s="423"/>
      <c r="G2041" s="423"/>
      <c r="H2041" s="202"/>
      <c r="I2041" s="202"/>
      <c r="J2041" s="413" t="s">
        <v>37</v>
      </c>
      <c r="K2041" s="1052" t="s">
        <v>2921</v>
      </c>
      <c r="L2041" s="411" t="s">
        <v>2922</v>
      </c>
    </row>
    <row r="2042" spans="1:12" ht="16.8">
      <c r="A2042" s="278"/>
      <c r="B2042" s="137">
        <v>46299</v>
      </c>
      <c r="C2042" s="137" t="s">
        <v>17</v>
      </c>
      <c r="D2042" s="352" t="s">
        <v>2920</v>
      </c>
      <c r="E2042" s="104" t="s">
        <v>984</v>
      </c>
      <c r="F2042" s="423"/>
      <c r="G2042" s="423"/>
      <c r="H2042" s="202"/>
      <c r="I2042" s="276"/>
      <c r="J2042" s="413" t="s">
        <v>41</v>
      </c>
      <c r="K2042" s="1052" t="s">
        <v>2921</v>
      </c>
      <c r="L2042" s="411" t="s">
        <v>2922</v>
      </c>
    </row>
    <row r="2043" spans="1:12" ht="16.8">
      <c r="A2043" s="278"/>
      <c r="B2043" s="137">
        <v>46299</v>
      </c>
      <c r="C2043" s="137" t="s">
        <v>17</v>
      </c>
      <c r="D2043" s="352" t="s">
        <v>2923</v>
      </c>
      <c r="E2043" s="104" t="s">
        <v>984</v>
      </c>
      <c r="F2043" s="423"/>
      <c r="G2043" s="423"/>
      <c r="H2043" s="202"/>
      <c r="I2043" s="276"/>
      <c r="J2043" s="413" t="s">
        <v>41</v>
      </c>
      <c r="K2043" s="1052" t="s">
        <v>2924</v>
      </c>
      <c r="L2043" s="418" t="s">
        <v>2925</v>
      </c>
    </row>
    <row r="2044" spans="1:12" ht="16.8">
      <c r="A2044" s="278"/>
      <c r="B2044" s="137">
        <v>46299</v>
      </c>
      <c r="C2044" s="137" t="s">
        <v>17</v>
      </c>
      <c r="D2044" s="352" t="s">
        <v>2926</v>
      </c>
      <c r="E2044" s="104" t="s">
        <v>984</v>
      </c>
      <c r="F2044" s="423"/>
      <c r="G2044" s="423"/>
      <c r="H2044" s="202"/>
      <c r="I2044" s="276"/>
      <c r="J2044" s="413" t="s">
        <v>26</v>
      </c>
      <c r="K2044" s="1000" t="s">
        <v>2927</v>
      </c>
      <c r="L2044" s="411" t="s">
        <v>2928</v>
      </c>
    </row>
    <row r="2045" spans="1:12" ht="16.8">
      <c r="A2045" s="278"/>
      <c r="B2045" s="137">
        <v>46299</v>
      </c>
      <c r="C2045" s="137" t="s">
        <v>17</v>
      </c>
      <c r="D2045" s="411" t="s">
        <v>2929</v>
      </c>
      <c r="E2045" s="104" t="s">
        <v>984</v>
      </c>
      <c r="F2045" s="423"/>
      <c r="G2045" s="423"/>
      <c r="H2045" s="202"/>
      <c r="I2045" s="276"/>
      <c r="J2045" s="413" t="s">
        <v>195</v>
      </c>
      <c r="K2045" s="977" t="s">
        <v>2930</v>
      </c>
      <c r="L2045" s="411" t="s">
        <v>2931</v>
      </c>
    </row>
    <row r="2046" spans="1:12" ht="16.8">
      <c r="A2046" s="278"/>
      <c r="B2046" s="137">
        <v>46299</v>
      </c>
      <c r="C2046" s="137" t="s">
        <v>17</v>
      </c>
      <c r="D2046" s="411" t="s">
        <v>2932</v>
      </c>
      <c r="E2046" s="104" t="s">
        <v>984</v>
      </c>
      <c r="F2046" s="263"/>
      <c r="G2046" s="263"/>
      <c r="H2046" s="202"/>
      <c r="I2046" s="276"/>
      <c r="J2046" s="413" t="s">
        <v>195</v>
      </c>
      <c r="K2046" s="977" t="s">
        <v>2933</v>
      </c>
      <c r="L2046" s="418" t="s">
        <v>2934</v>
      </c>
    </row>
    <row r="2047" spans="1:12" ht="16.8">
      <c r="A2047" s="278"/>
      <c r="B2047" s="137">
        <v>46299</v>
      </c>
      <c r="C2047" s="137" t="s">
        <v>17</v>
      </c>
      <c r="D2047" s="411" t="s">
        <v>2935</v>
      </c>
      <c r="E2047" s="104" t="s">
        <v>984</v>
      </c>
      <c r="F2047" s="263"/>
      <c r="G2047" s="263"/>
      <c r="H2047" s="202"/>
      <c r="I2047" s="276"/>
      <c r="J2047" s="413" t="s">
        <v>195</v>
      </c>
      <c r="K2047" s="523"/>
      <c r="L2047" s="411" t="s">
        <v>2936</v>
      </c>
    </row>
    <row r="2048" spans="1:12" ht="16.8">
      <c r="A2048" s="278"/>
      <c r="B2048" s="137">
        <v>46299</v>
      </c>
      <c r="C2048" s="137" t="s">
        <v>17</v>
      </c>
      <c r="D2048" s="411" t="s">
        <v>2937</v>
      </c>
      <c r="E2048" s="104" t="s">
        <v>984</v>
      </c>
      <c r="F2048" s="263"/>
      <c r="G2048" s="263"/>
      <c r="H2048" s="202"/>
      <c r="I2048" s="276"/>
      <c r="J2048" s="413" t="s">
        <v>195</v>
      </c>
      <c r="K2048" s="523"/>
      <c r="L2048" s="411" t="s">
        <v>2938</v>
      </c>
    </row>
    <row r="2049" spans="1:12" ht="16.8">
      <c r="A2049" s="278"/>
      <c r="B2049" s="137">
        <v>46299</v>
      </c>
      <c r="C2049" s="137" t="s">
        <v>17</v>
      </c>
      <c r="D2049" s="411" t="s">
        <v>2939</v>
      </c>
      <c r="E2049" s="104" t="s">
        <v>984</v>
      </c>
      <c r="F2049" s="275"/>
      <c r="G2049" s="275"/>
      <c r="H2049" s="202"/>
      <c r="I2049" s="276"/>
      <c r="J2049" s="413" t="s">
        <v>195</v>
      </c>
      <c r="K2049" s="523"/>
      <c r="L2049" s="411" t="s">
        <v>2940</v>
      </c>
    </row>
    <row r="2050" spans="1:12" ht="16.8">
      <c r="A2050" s="278"/>
      <c r="B2050" s="137">
        <v>46299</v>
      </c>
      <c r="C2050" s="137" t="s">
        <v>17</v>
      </c>
      <c r="D2050" s="411" t="s">
        <v>2941</v>
      </c>
      <c r="E2050" s="104" t="s">
        <v>984</v>
      </c>
      <c r="F2050" s="263"/>
      <c r="G2050" s="263"/>
      <c r="H2050" s="202"/>
      <c r="I2050" s="276"/>
      <c r="J2050" s="413" t="s">
        <v>195</v>
      </c>
      <c r="K2050" s="523"/>
      <c r="L2050" s="411" t="s">
        <v>2942</v>
      </c>
    </row>
    <row r="2051" spans="1:12" ht="16.8">
      <c r="A2051" s="278"/>
      <c r="B2051" s="137">
        <v>46299</v>
      </c>
      <c r="C2051" s="137" t="s">
        <v>17</v>
      </c>
      <c r="D2051" s="411" t="s">
        <v>2943</v>
      </c>
      <c r="E2051" s="104" t="s">
        <v>984</v>
      </c>
      <c r="F2051" s="263"/>
      <c r="G2051" s="263"/>
      <c r="H2051" s="202"/>
      <c r="I2051" s="276"/>
      <c r="J2051" s="413" t="s">
        <v>195</v>
      </c>
      <c r="K2051" s="523"/>
      <c r="L2051" s="411" t="s">
        <v>2944</v>
      </c>
    </row>
    <row r="2052" spans="1:12">
      <c r="A2052" s="278"/>
      <c r="B2052" s="137">
        <v>46299</v>
      </c>
      <c r="C2052" s="137" t="s">
        <v>17</v>
      </c>
      <c r="D2052" s="262" t="s">
        <v>2945</v>
      </c>
      <c r="E2052" s="104" t="s">
        <v>984</v>
      </c>
      <c r="F2052" s="263"/>
      <c r="G2052" s="263"/>
      <c r="H2052" s="263"/>
      <c r="I2052" s="276"/>
      <c r="J2052" s="413" t="s">
        <v>195</v>
      </c>
      <c r="K2052" s="976" t="s">
        <v>2946</v>
      </c>
      <c r="L2052" s="262"/>
    </row>
    <row r="2053" spans="1:12" ht="16.8">
      <c r="A2053" s="278"/>
      <c r="B2053" s="137">
        <v>46299</v>
      </c>
      <c r="C2053" s="137" t="s">
        <v>17</v>
      </c>
      <c r="D2053" s="411" t="s">
        <v>2947</v>
      </c>
      <c r="E2053" s="104" t="s">
        <v>984</v>
      </c>
      <c r="F2053" s="263"/>
      <c r="G2053" s="263"/>
      <c r="H2053" s="263"/>
      <c r="I2053" s="276"/>
      <c r="J2053" s="413" t="s">
        <v>195</v>
      </c>
      <c r="K2053" s="265"/>
      <c r="L2053" s="417" t="s">
        <v>2948</v>
      </c>
    </row>
    <row r="2054" spans="1:12" ht="16.8">
      <c r="A2054" s="278"/>
      <c r="B2054" s="137">
        <v>46299</v>
      </c>
      <c r="C2054" s="137" t="s">
        <v>17</v>
      </c>
      <c r="D2054" s="411" t="s">
        <v>2949</v>
      </c>
      <c r="E2054" s="104" t="s">
        <v>984</v>
      </c>
      <c r="F2054" s="263"/>
      <c r="G2054" s="263"/>
      <c r="H2054" s="263"/>
      <c r="I2054" s="276"/>
      <c r="J2054" s="413" t="s">
        <v>195</v>
      </c>
      <c r="K2054" s="265"/>
      <c r="L2054" s="417" t="s">
        <v>2950</v>
      </c>
    </row>
    <row r="2055" spans="1:12">
      <c r="A2055" s="278"/>
      <c r="B2055" s="137">
        <v>46299</v>
      </c>
      <c r="C2055" s="137" t="s">
        <v>17</v>
      </c>
      <c r="D2055" s="262" t="s">
        <v>2951</v>
      </c>
      <c r="E2055" s="104" t="s">
        <v>984</v>
      </c>
      <c r="F2055" s="263"/>
      <c r="G2055" s="263"/>
      <c r="H2055" s="263"/>
      <c r="I2055" s="276"/>
      <c r="J2055" s="413" t="s">
        <v>195</v>
      </c>
      <c r="K2055" s="976" t="s">
        <v>2952</v>
      </c>
      <c r="L2055" s="262"/>
    </row>
    <row r="2056" spans="1:12">
      <c r="A2056" s="278"/>
      <c r="B2056" s="137">
        <v>46299</v>
      </c>
      <c r="C2056" s="137" t="s">
        <v>17</v>
      </c>
      <c r="D2056" s="262" t="s">
        <v>2953</v>
      </c>
      <c r="E2056" s="104" t="s">
        <v>984</v>
      </c>
      <c r="F2056" s="263"/>
      <c r="G2056" s="263"/>
      <c r="H2056" s="263"/>
      <c r="I2056" s="276"/>
      <c r="J2056" s="413" t="s">
        <v>195</v>
      </c>
      <c r="K2056" s="976" t="s">
        <v>2954</v>
      </c>
      <c r="L2056" s="262"/>
    </row>
    <row r="2057" spans="1:12">
      <c r="A2057" s="278"/>
      <c r="B2057" s="137">
        <v>46299</v>
      </c>
      <c r="C2057" s="137" t="s">
        <v>17</v>
      </c>
      <c r="D2057" s="262" t="s">
        <v>2955</v>
      </c>
      <c r="E2057" s="104" t="s">
        <v>984</v>
      </c>
      <c r="F2057" s="263"/>
      <c r="G2057" s="263"/>
      <c r="H2057" s="263"/>
      <c r="I2057" s="276"/>
      <c r="J2057" s="413" t="s">
        <v>195</v>
      </c>
      <c r="K2057" s="976" t="s">
        <v>2956</v>
      </c>
      <c r="L2057" s="262"/>
    </row>
    <row r="2058" spans="1:12">
      <c r="A2058" s="278"/>
      <c r="B2058" s="137">
        <v>46299</v>
      </c>
      <c r="C2058" s="137" t="s">
        <v>17</v>
      </c>
      <c r="D2058" s="262" t="s">
        <v>2957</v>
      </c>
      <c r="E2058" s="104" t="s">
        <v>984</v>
      </c>
      <c r="F2058" s="263"/>
      <c r="G2058" s="263"/>
      <c r="H2058" s="263"/>
      <c r="I2058" s="276"/>
      <c r="J2058" s="413" t="s">
        <v>195</v>
      </c>
      <c r="K2058" s="976" t="s">
        <v>2958</v>
      </c>
      <c r="L2058" s="262"/>
    </row>
    <row r="2059" spans="1:12" ht="16.8">
      <c r="A2059" s="278"/>
      <c r="B2059" s="137">
        <v>46299</v>
      </c>
      <c r="C2059" s="137" t="s">
        <v>17</v>
      </c>
      <c r="D2059" s="411" t="s">
        <v>2959</v>
      </c>
      <c r="E2059" s="104" t="s">
        <v>984</v>
      </c>
      <c r="F2059" s="263"/>
      <c r="G2059" s="263"/>
      <c r="H2059" s="263"/>
      <c r="I2059" s="276"/>
      <c r="J2059" s="413" t="s">
        <v>195</v>
      </c>
      <c r="K2059" s="265"/>
      <c r="L2059" s="417" t="s">
        <v>2960</v>
      </c>
    </row>
    <row r="2060" spans="1:12">
      <c r="A2060" s="278"/>
      <c r="B2060" s="137">
        <v>46299</v>
      </c>
      <c r="C2060" s="137" t="s">
        <v>17</v>
      </c>
      <c r="D2060" s="262" t="s">
        <v>2961</v>
      </c>
      <c r="E2060" s="104" t="s">
        <v>984</v>
      </c>
      <c r="F2060" s="263"/>
      <c r="G2060" s="263"/>
      <c r="H2060" s="263"/>
      <c r="I2060" s="276"/>
      <c r="J2060" s="413" t="s">
        <v>195</v>
      </c>
      <c r="K2060" s="976" t="s">
        <v>2962</v>
      </c>
      <c r="L2060" s="262"/>
    </row>
    <row r="2061" spans="1:12" ht="16.8">
      <c r="A2061" s="278"/>
      <c r="B2061" s="137">
        <v>46299</v>
      </c>
      <c r="C2061" s="137" t="s">
        <v>17</v>
      </c>
      <c r="D2061" s="524" t="s">
        <v>2963</v>
      </c>
      <c r="E2061" s="104" t="s">
        <v>984</v>
      </c>
      <c r="F2061" s="263"/>
      <c r="G2061" s="263"/>
      <c r="H2061" s="263"/>
      <c r="I2061" s="276"/>
      <c r="J2061" s="413" t="s">
        <v>195</v>
      </c>
      <c r="K2061" s="265"/>
      <c r="L2061" s="417" t="s">
        <v>2964</v>
      </c>
    </row>
    <row r="2062" spans="1:12" ht="16.8">
      <c r="A2062" s="278"/>
      <c r="B2062" s="137">
        <v>46299</v>
      </c>
      <c r="C2062" s="137" t="s">
        <v>17</v>
      </c>
      <c r="D2062" s="417" t="s">
        <v>2965</v>
      </c>
      <c r="E2062" s="104" t="s">
        <v>984</v>
      </c>
      <c r="F2062" s="263"/>
      <c r="G2062" s="263"/>
      <c r="H2062" s="263"/>
      <c r="I2062" s="276"/>
      <c r="J2062" s="413" t="s">
        <v>195</v>
      </c>
      <c r="K2062" s="265"/>
      <c r="L2062" s="417" t="s">
        <v>2966</v>
      </c>
    </row>
    <row r="2063" spans="1:12" ht="16.8">
      <c r="A2063" s="278"/>
      <c r="B2063" s="137">
        <v>46299</v>
      </c>
      <c r="C2063" s="137" t="s">
        <v>17</v>
      </c>
      <c r="D2063" s="417" t="s">
        <v>2062</v>
      </c>
      <c r="E2063" s="104" t="s">
        <v>984</v>
      </c>
      <c r="F2063" s="263"/>
      <c r="G2063" s="263"/>
      <c r="H2063" s="263"/>
      <c r="I2063" s="276"/>
      <c r="J2063" s="413" t="s">
        <v>195</v>
      </c>
      <c r="K2063" s="265"/>
      <c r="L2063" s="417" t="s">
        <v>2967</v>
      </c>
    </row>
    <row r="2064" spans="1:12" ht="16.8">
      <c r="A2064" s="278"/>
      <c r="B2064" s="137">
        <v>46299</v>
      </c>
      <c r="C2064" s="137" t="s">
        <v>17</v>
      </c>
      <c r="D2064" s="417" t="s">
        <v>2968</v>
      </c>
      <c r="E2064" s="104" t="s">
        <v>984</v>
      </c>
      <c r="F2064" s="263"/>
      <c r="G2064" s="263"/>
      <c r="H2064" s="263"/>
      <c r="I2064" s="276"/>
      <c r="J2064" s="413" t="s">
        <v>195</v>
      </c>
      <c r="K2064" s="265"/>
      <c r="L2064" s="417" t="s">
        <v>2969</v>
      </c>
    </row>
    <row r="2065" spans="1:12">
      <c r="A2065" s="278"/>
      <c r="B2065" s="137">
        <v>46299</v>
      </c>
      <c r="C2065" s="137" t="s">
        <v>17</v>
      </c>
      <c r="D2065" s="262" t="s">
        <v>2970</v>
      </c>
      <c r="E2065" s="104" t="s">
        <v>984</v>
      </c>
      <c r="F2065" s="263"/>
      <c r="G2065" s="263"/>
      <c r="H2065" s="263"/>
      <c r="I2065" s="276"/>
      <c r="J2065" s="413" t="s">
        <v>195</v>
      </c>
      <c r="K2065" s="976" t="s">
        <v>2971</v>
      </c>
      <c r="L2065" s="262"/>
    </row>
    <row r="2066" spans="1:12" ht="16.8">
      <c r="A2066" s="278"/>
      <c r="B2066" s="137">
        <v>46299</v>
      </c>
      <c r="C2066" s="137" t="s">
        <v>17</v>
      </c>
      <c r="D2066" s="417" t="s">
        <v>2972</v>
      </c>
      <c r="E2066" s="104" t="s">
        <v>984</v>
      </c>
      <c r="F2066" s="263"/>
      <c r="G2066" s="263"/>
      <c r="H2066" s="263"/>
      <c r="I2066" s="276"/>
      <c r="J2066" s="413" t="s">
        <v>195</v>
      </c>
      <c r="K2066" s="265"/>
      <c r="L2066" s="417" t="s">
        <v>2973</v>
      </c>
    </row>
    <row r="2067" spans="1:12">
      <c r="A2067" s="278"/>
      <c r="B2067" s="137">
        <v>46299</v>
      </c>
      <c r="C2067" s="137" t="s">
        <v>17</v>
      </c>
      <c r="D2067" s="262" t="s">
        <v>2974</v>
      </c>
      <c r="E2067" s="104" t="s">
        <v>984</v>
      </c>
      <c r="F2067" s="263"/>
      <c r="G2067" s="263"/>
      <c r="H2067" s="263"/>
      <c r="I2067" s="276"/>
      <c r="J2067" s="413" t="s">
        <v>195</v>
      </c>
      <c r="K2067" s="976" t="s">
        <v>2975</v>
      </c>
      <c r="L2067" s="262"/>
    </row>
    <row r="2068" spans="1:12" ht="16.8">
      <c r="A2068" s="278"/>
      <c r="B2068" s="137">
        <v>46299</v>
      </c>
      <c r="C2068" s="137" t="s">
        <v>17</v>
      </c>
      <c r="D2068" s="417" t="s">
        <v>2976</v>
      </c>
      <c r="E2068" s="104" t="s">
        <v>984</v>
      </c>
      <c r="F2068" s="263"/>
      <c r="G2068" s="263"/>
      <c r="H2068" s="263"/>
      <c r="I2068" s="276"/>
      <c r="J2068" s="413" t="s">
        <v>195</v>
      </c>
      <c r="K2068" s="265"/>
      <c r="L2068" s="417" t="s">
        <v>1243</v>
      </c>
    </row>
    <row r="2069" spans="1:12">
      <c r="A2069" s="278"/>
      <c r="B2069" s="137">
        <v>46299</v>
      </c>
      <c r="C2069" s="137" t="s">
        <v>17</v>
      </c>
      <c r="D2069" s="262" t="s">
        <v>2977</v>
      </c>
      <c r="E2069" s="104" t="s">
        <v>984</v>
      </c>
      <c r="F2069" s="263"/>
      <c r="G2069" s="263"/>
      <c r="H2069" s="263"/>
      <c r="I2069" s="276"/>
      <c r="J2069" s="413" t="s">
        <v>195</v>
      </c>
      <c r="K2069" s="976" t="s">
        <v>2978</v>
      </c>
      <c r="L2069" s="262"/>
    </row>
    <row r="2070" spans="1:12" ht="16.8">
      <c r="A2070" s="278"/>
      <c r="B2070" s="137">
        <v>46299</v>
      </c>
      <c r="C2070" s="137" t="s">
        <v>17</v>
      </c>
      <c r="D2070" s="417" t="s">
        <v>2979</v>
      </c>
      <c r="E2070" s="104" t="s">
        <v>984</v>
      </c>
      <c r="F2070" s="263"/>
      <c r="G2070" s="263"/>
      <c r="H2070" s="263"/>
      <c r="I2070" s="276"/>
      <c r="J2070" s="413" t="s">
        <v>195</v>
      </c>
      <c r="K2070" s="265"/>
      <c r="L2070" s="417" t="s">
        <v>2980</v>
      </c>
    </row>
    <row r="2071" spans="1:12">
      <c r="A2071" s="278"/>
      <c r="B2071" s="137">
        <v>46299</v>
      </c>
      <c r="C2071" s="137" t="s">
        <v>17</v>
      </c>
      <c r="D2071" s="262" t="s">
        <v>2981</v>
      </c>
      <c r="E2071" s="104" t="s">
        <v>984</v>
      </c>
      <c r="F2071" s="263"/>
      <c r="G2071" s="263"/>
      <c r="H2071" s="263"/>
      <c r="I2071" s="276"/>
      <c r="J2071" s="413" t="s">
        <v>195</v>
      </c>
      <c r="K2071" s="976" t="s">
        <v>2982</v>
      </c>
      <c r="L2071" s="262"/>
    </row>
    <row r="2072" spans="1:12">
      <c r="A2072" s="278"/>
      <c r="B2072" s="137">
        <v>46299</v>
      </c>
      <c r="C2072" s="137" t="s">
        <v>17</v>
      </c>
      <c r="D2072" s="262" t="s">
        <v>2983</v>
      </c>
      <c r="E2072" s="104" t="s">
        <v>984</v>
      </c>
      <c r="F2072" s="426"/>
      <c r="G2072" s="263"/>
      <c r="H2072" s="263"/>
      <c r="I2072" s="276"/>
      <c r="J2072" s="413" t="s">
        <v>195</v>
      </c>
      <c r="K2072" s="976" t="s">
        <v>2984</v>
      </c>
      <c r="L2072" s="262"/>
    </row>
    <row r="2073" spans="1:12" ht="16.8">
      <c r="A2073" s="278"/>
      <c r="B2073" s="137">
        <v>46299</v>
      </c>
      <c r="C2073" s="137" t="s">
        <v>17</v>
      </c>
      <c r="D2073" s="262" t="s">
        <v>2985</v>
      </c>
      <c r="E2073" s="104" t="s">
        <v>984</v>
      </c>
      <c r="F2073" s="426"/>
      <c r="G2073" s="263"/>
      <c r="H2073" s="263"/>
      <c r="I2073" s="276"/>
      <c r="J2073" s="413" t="s">
        <v>195</v>
      </c>
      <c r="K2073" s="265"/>
      <c r="L2073" s="417" t="s">
        <v>2986</v>
      </c>
    </row>
    <row r="2074" spans="1:12" ht="16.8">
      <c r="A2074" s="278"/>
      <c r="B2074" s="137">
        <v>46299</v>
      </c>
      <c r="C2074" s="137" t="s">
        <v>17</v>
      </c>
      <c r="D2074" s="411" t="s">
        <v>2138</v>
      </c>
      <c r="E2074" s="104" t="s">
        <v>984</v>
      </c>
      <c r="F2074" s="426"/>
      <c r="G2074" s="263"/>
      <c r="H2074" s="263"/>
      <c r="I2074" s="276"/>
      <c r="J2074" s="413" t="s">
        <v>195</v>
      </c>
      <c r="K2074" s="265"/>
      <c r="L2074" s="417" t="s">
        <v>2987</v>
      </c>
    </row>
    <row r="2075" spans="1:12" ht="16.8">
      <c r="A2075" s="278"/>
      <c r="B2075" s="137">
        <v>46299</v>
      </c>
      <c r="C2075" s="137" t="s">
        <v>17</v>
      </c>
      <c r="D2075" s="411" t="s">
        <v>2138</v>
      </c>
      <c r="E2075" s="104" t="s">
        <v>984</v>
      </c>
      <c r="F2075" s="263"/>
      <c r="G2075" s="263"/>
      <c r="H2075" s="263"/>
      <c r="I2075" s="276"/>
      <c r="J2075" s="413" t="s">
        <v>195</v>
      </c>
      <c r="K2075" s="976" t="s">
        <v>2988</v>
      </c>
      <c r="L2075" s="262"/>
    </row>
    <row r="2076" spans="1:12" ht="16.8">
      <c r="A2076" s="278"/>
      <c r="B2076" s="137">
        <v>46299</v>
      </c>
      <c r="C2076" s="137" t="s">
        <v>17</v>
      </c>
      <c r="D2076" s="417" t="s">
        <v>2989</v>
      </c>
      <c r="E2076" s="104" t="s">
        <v>984</v>
      </c>
      <c r="F2076" s="263"/>
      <c r="G2076" s="263"/>
      <c r="H2076" s="263"/>
      <c r="I2076" s="276"/>
      <c r="J2076" s="413" t="s">
        <v>195</v>
      </c>
      <c r="K2076" s="265"/>
      <c r="L2076" s="417" t="s">
        <v>2990</v>
      </c>
    </row>
    <row r="2077" spans="1:12" ht="16.8">
      <c r="A2077" s="278"/>
      <c r="B2077" s="137">
        <v>46299</v>
      </c>
      <c r="C2077" s="137" t="s">
        <v>17</v>
      </c>
      <c r="D2077" s="262" t="s">
        <v>2991</v>
      </c>
      <c r="E2077" s="104" t="s">
        <v>984</v>
      </c>
      <c r="F2077" s="263"/>
      <c r="G2077" s="263"/>
      <c r="H2077" s="263"/>
      <c r="I2077" s="276"/>
      <c r="J2077" s="413" t="s">
        <v>195</v>
      </c>
      <c r="K2077" s="265"/>
      <c r="L2077" s="268" t="s">
        <v>2992</v>
      </c>
    </row>
    <row r="2078" spans="1:12">
      <c r="A2078" s="278"/>
      <c r="B2078" s="137">
        <v>46299</v>
      </c>
      <c r="C2078" s="137" t="s">
        <v>17</v>
      </c>
      <c r="D2078" s="262" t="s">
        <v>2993</v>
      </c>
      <c r="E2078" s="104" t="s">
        <v>984</v>
      </c>
      <c r="F2078" s="263"/>
      <c r="G2078" s="263"/>
      <c r="H2078" s="263"/>
      <c r="I2078" s="276"/>
      <c r="J2078" s="413" t="s">
        <v>195</v>
      </c>
      <c r="K2078" s="976" t="s">
        <v>2994</v>
      </c>
      <c r="L2078" s="262"/>
    </row>
    <row r="2079" spans="1:12" ht="16.8">
      <c r="A2079" s="278"/>
      <c r="B2079" s="137">
        <v>46299</v>
      </c>
      <c r="C2079" s="137" t="s">
        <v>17</v>
      </c>
      <c r="D2079" s="417" t="s">
        <v>2995</v>
      </c>
      <c r="E2079" s="104" t="s">
        <v>984</v>
      </c>
      <c r="F2079" s="263"/>
      <c r="G2079" s="263"/>
      <c r="H2079" s="263"/>
      <c r="I2079" s="276"/>
      <c r="J2079" s="413" t="s">
        <v>195</v>
      </c>
      <c r="K2079" s="265"/>
      <c r="L2079" s="417" t="s">
        <v>2996</v>
      </c>
    </row>
    <row r="2080" spans="1:12">
      <c r="A2080" s="278"/>
      <c r="B2080" s="137">
        <v>46299</v>
      </c>
      <c r="C2080" s="137" t="s">
        <v>17</v>
      </c>
      <c r="D2080" s="262" t="s">
        <v>2997</v>
      </c>
      <c r="E2080" s="104" t="s">
        <v>984</v>
      </c>
      <c r="F2080" s="263"/>
      <c r="G2080" s="263"/>
      <c r="H2080" s="263"/>
      <c r="I2080" s="276"/>
      <c r="J2080" s="413" t="s">
        <v>195</v>
      </c>
      <c r="K2080" s="976" t="s">
        <v>2998</v>
      </c>
      <c r="L2080" s="262"/>
    </row>
    <row r="2081" spans="1:17" ht="16.8">
      <c r="A2081" s="278"/>
      <c r="B2081" s="137">
        <v>46299</v>
      </c>
      <c r="C2081" s="137" t="s">
        <v>17</v>
      </c>
      <c r="D2081" s="411" t="s">
        <v>2999</v>
      </c>
      <c r="E2081" s="104" t="s">
        <v>984</v>
      </c>
      <c r="F2081" s="263"/>
      <c r="G2081" s="263"/>
      <c r="H2081" s="263"/>
      <c r="I2081" s="276"/>
      <c r="J2081" s="413" t="s">
        <v>195</v>
      </c>
      <c r="K2081" s="265"/>
      <c r="L2081" s="268" t="s">
        <v>3000</v>
      </c>
    </row>
    <row r="2082" spans="1:17" ht="16.8">
      <c r="A2082" s="278"/>
      <c r="B2082" s="137">
        <v>46299</v>
      </c>
      <c r="C2082" s="137" t="s">
        <v>17</v>
      </c>
      <c r="D2082" s="411" t="s">
        <v>3001</v>
      </c>
      <c r="E2082" s="104" t="s">
        <v>984</v>
      </c>
      <c r="F2082" s="263"/>
      <c r="G2082" s="263"/>
      <c r="H2082" s="263"/>
      <c r="I2082" s="276"/>
      <c r="J2082" s="413" t="s">
        <v>195</v>
      </c>
      <c r="K2082" s="265"/>
      <c r="L2082" s="417" t="s">
        <v>3002</v>
      </c>
    </row>
    <row r="2083" spans="1:17" ht="16.8">
      <c r="A2083" s="278"/>
      <c r="B2083" s="137">
        <v>46299</v>
      </c>
      <c r="C2083" s="137" t="s">
        <v>17</v>
      </c>
      <c r="D2083" s="417" t="s">
        <v>3003</v>
      </c>
      <c r="E2083" s="104" t="s">
        <v>984</v>
      </c>
      <c r="F2083" s="263"/>
      <c r="G2083" s="263"/>
      <c r="H2083" s="263"/>
      <c r="I2083" s="276"/>
      <c r="J2083" s="413" t="s">
        <v>195</v>
      </c>
      <c r="K2083" s="265"/>
      <c r="L2083" s="268" t="s">
        <v>3004</v>
      </c>
    </row>
    <row r="2084" spans="1:17" ht="16.8">
      <c r="A2084" s="278"/>
      <c r="B2084" s="137">
        <v>46299</v>
      </c>
      <c r="C2084" s="137" t="s">
        <v>17</v>
      </c>
      <c r="D2084" s="417" t="s">
        <v>3005</v>
      </c>
      <c r="E2084" s="104" t="s">
        <v>984</v>
      </c>
      <c r="F2084" s="263"/>
      <c r="G2084" s="263"/>
      <c r="H2084" s="263"/>
      <c r="I2084" s="276"/>
      <c r="J2084" s="263" t="s">
        <v>26</v>
      </c>
      <c r="K2084" s="977" t="s">
        <v>3006</v>
      </c>
      <c r="L2084" s="277" t="s">
        <v>2041</v>
      </c>
    </row>
    <row r="2085" spans="1:17">
      <c r="A2085" s="278"/>
      <c r="B2085" s="122">
        <v>46299</v>
      </c>
      <c r="C2085" s="57" t="s">
        <v>17</v>
      </c>
      <c r="D2085" s="262" t="s">
        <v>3007</v>
      </c>
      <c r="E2085" s="117" t="s">
        <v>1348</v>
      </c>
      <c r="F2085" s="264"/>
      <c r="G2085" s="264"/>
      <c r="H2085" s="264"/>
      <c r="I2085" s="276"/>
      <c r="J2085" s="264" t="s">
        <v>195</v>
      </c>
      <c r="K2085" s="388">
        <v>20260911952304</v>
      </c>
      <c r="L2085" s="262"/>
    </row>
    <row r="2086" spans="1:17">
      <c r="A2086" s="278"/>
      <c r="B2086" s="122">
        <v>46299</v>
      </c>
      <c r="C2086" s="57" t="s">
        <v>17</v>
      </c>
      <c r="D2086" s="262" t="s">
        <v>3008</v>
      </c>
      <c r="E2086" s="117" t="s">
        <v>1348</v>
      </c>
      <c r="F2086" s="264"/>
      <c r="G2086" s="264"/>
      <c r="H2086" s="264"/>
      <c r="I2086" s="276"/>
      <c r="J2086" s="264" t="s">
        <v>195</v>
      </c>
      <c r="K2086" s="388">
        <v>20260912001083</v>
      </c>
      <c r="L2086" s="262"/>
    </row>
    <row r="2087" spans="1:17">
      <c r="A2087" s="278"/>
      <c r="B2087" s="122">
        <v>46299</v>
      </c>
      <c r="C2087" s="57" t="s">
        <v>17</v>
      </c>
      <c r="D2087" s="262" t="s">
        <v>3009</v>
      </c>
      <c r="E2087" s="117" t="s">
        <v>1348</v>
      </c>
      <c r="F2087" s="264"/>
      <c r="G2087" s="264"/>
      <c r="H2087" s="264"/>
      <c r="I2087" s="276"/>
      <c r="J2087" s="264" t="s">
        <v>58</v>
      </c>
      <c r="K2087" s="388">
        <v>20261012161084</v>
      </c>
      <c r="L2087" s="262"/>
    </row>
    <row r="2088" spans="1:17">
      <c r="A2088" s="278"/>
      <c r="B2088" s="122">
        <v>46299</v>
      </c>
      <c r="C2088" s="57" t="s">
        <v>17</v>
      </c>
      <c r="D2088" s="262" t="s">
        <v>3010</v>
      </c>
      <c r="E2088" s="117" t="s">
        <v>1348</v>
      </c>
      <c r="F2088" s="264"/>
      <c r="G2088" s="264"/>
      <c r="H2088" s="264"/>
      <c r="I2088" s="276"/>
      <c r="J2088" s="264" t="s">
        <v>195</v>
      </c>
      <c r="K2088" s="388">
        <v>20261012160763</v>
      </c>
      <c r="L2088" s="262"/>
    </row>
    <row r="2089" spans="1:17">
      <c r="A2089" s="278"/>
      <c r="B2089" s="122">
        <v>46299</v>
      </c>
      <c r="C2089" s="57" t="s">
        <v>17</v>
      </c>
      <c r="D2089" s="262" t="s">
        <v>3011</v>
      </c>
      <c r="E2089" s="117" t="s">
        <v>1348</v>
      </c>
      <c r="F2089" s="264"/>
      <c r="G2089" s="264"/>
      <c r="H2089" s="264"/>
      <c r="I2089" s="276"/>
      <c r="J2089" s="264" t="s">
        <v>58</v>
      </c>
      <c r="K2089" s="388">
        <v>20261012158867</v>
      </c>
      <c r="L2089" s="262"/>
    </row>
    <row r="2090" spans="1:17" ht="15.6">
      <c r="A2090" s="278"/>
      <c r="B2090" s="122">
        <v>46299</v>
      </c>
      <c r="C2090" s="57" t="s">
        <v>17</v>
      </c>
      <c r="D2090" s="326" t="s">
        <v>1362</v>
      </c>
      <c r="E2090" s="117" t="s">
        <v>1348</v>
      </c>
      <c r="F2090" s="263"/>
      <c r="G2090" s="263"/>
      <c r="H2090" s="264"/>
      <c r="I2090" s="319" t="s">
        <v>141</v>
      </c>
      <c r="J2090" s="264" t="s">
        <v>30</v>
      </c>
      <c r="K2090" s="388">
        <v>20260912117233</v>
      </c>
      <c r="L2090" s="262"/>
    </row>
    <row r="2091" spans="1:17" s="200" customFormat="1" ht="16.5" customHeight="1">
      <c r="A2091" s="278"/>
      <c r="B2091" s="122">
        <v>46299</v>
      </c>
      <c r="C2091" s="57" t="s">
        <v>17</v>
      </c>
      <c r="D2091" s="326" t="s">
        <v>1362</v>
      </c>
      <c r="E2091" s="117" t="s">
        <v>1348</v>
      </c>
      <c r="F2091" s="263"/>
      <c r="G2091" s="263"/>
      <c r="H2091" s="264"/>
      <c r="I2091" s="319" t="s">
        <v>141</v>
      </c>
      <c r="J2091" s="264" t="s">
        <v>30</v>
      </c>
      <c r="K2091" s="388">
        <v>20260912117233</v>
      </c>
      <c r="L2091" s="262"/>
      <c r="M2091" s="270"/>
      <c r="N2091" s="267"/>
      <c r="Q2091" s="235"/>
    </row>
    <row r="2092" spans="1:17" s="204" customFormat="1">
      <c r="A2092" s="328"/>
      <c r="B2092" s="122">
        <v>46299</v>
      </c>
      <c r="C2092" s="57" t="s">
        <v>17</v>
      </c>
      <c r="D2092" s="262" t="s">
        <v>3012</v>
      </c>
      <c r="E2092" s="117" t="s">
        <v>1348</v>
      </c>
      <c r="F2092" s="264"/>
      <c r="G2092" s="264"/>
      <c r="H2092" s="264"/>
      <c r="I2092" s="276"/>
      <c r="J2092" s="264" t="s">
        <v>195</v>
      </c>
      <c r="K2092" s="388">
        <v>20260911982714</v>
      </c>
      <c r="L2092" s="262"/>
      <c r="M2092" s="201"/>
      <c r="N2092" s="200"/>
    </row>
    <row r="2093" spans="1:17" s="204" customFormat="1">
      <c r="A2093" s="328"/>
      <c r="B2093" s="122">
        <v>46299</v>
      </c>
      <c r="C2093" s="57" t="s">
        <v>17</v>
      </c>
      <c r="D2093" s="262" t="s">
        <v>3013</v>
      </c>
      <c r="E2093" s="117" t="s">
        <v>1348</v>
      </c>
      <c r="F2093" s="264"/>
      <c r="G2093" s="264"/>
      <c r="H2093" s="264"/>
      <c r="I2093" s="276"/>
      <c r="J2093" s="264" t="s">
        <v>58</v>
      </c>
      <c r="K2093" s="388">
        <v>20261012161291</v>
      </c>
      <c r="L2093" s="262"/>
      <c r="M2093" s="201"/>
      <c r="N2093" s="200"/>
    </row>
    <row r="2094" spans="1:17" s="204" customFormat="1">
      <c r="A2094" s="328"/>
      <c r="B2094" s="122">
        <v>46299</v>
      </c>
      <c r="C2094" s="57" t="s">
        <v>17</v>
      </c>
      <c r="D2094" s="479" t="s">
        <v>3014</v>
      </c>
      <c r="E2094" s="117" t="s">
        <v>1348</v>
      </c>
      <c r="F2094" s="264"/>
      <c r="G2094" s="264"/>
      <c r="H2094" s="264"/>
      <c r="I2094" s="479"/>
      <c r="J2094" s="264" t="s">
        <v>195</v>
      </c>
      <c r="K2094" s="388">
        <v>20260911982387</v>
      </c>
      <c r="L2094" s="479"/>
      <c r="M2094" s="201"/>
      <c r="N2094" s="200"/>
    </row>
    <row r="2095" spans="1:17" s="204" customFormat="1">
      <c r="A2095" s="328"/>
      <c r="B2095" s="122">
        <v>46299</v>
      </c>
      <c r="C2095" s="57" t="s">
        <v>17</v>
      </c>
      <c r="D2095" s="262" t="s">
        <v>157</v>
      </c>
      <c r="E2095" s="117" t="s">
        <v>1348</v>
      </c>
      <c r="F2095" s="264"/>
      <c r="G2095" s="264"/>
      <c r="H2095" s="264"/>
      <c r="I2095" s="276"/>
      <c r="J2095" s="264" t="s">
        <v>58</v>
      </c>
      <c r="K2095" s="388">
        <v>20261012164632</v>
      </c>
      <c r="L2095" s="262"/>
      <c r="M2095" s="201"/>
      <c r="N2095" s="200"/>
    </row>
    <row r="2096" spans="1:17" s="204" customFormat="1">
      <c r="A2096" s="328"/>
      <c r="B2096" s="122">
        <v>46299</v>
      </c>
      <c r="C2096" s="57" t="s">
        <v>17</v>
      </c>
      <c r="D2096" s="262" t="s">
        <v>3015</v>
      </c>
      <c r="E2096" s="117" t="s">
        <v>1348</v>
      </c>
      <c r="F2096" s="264"/>
      <c r="G2096" s="264"/>
      <c r="H2096" s="264"/>
      <c r="I2096" s="276"/>
      <c r="J2096" s="264" t="s">
        <v>195</v>
      </c>
      <c r="K2096" s="388">
        <v>20260811850272</v>
      </c>
      <c r="L2096" s="262"/>
      <c r="M2096" s="201"/>
      <c r="N2096" s="200"/>
    </row>
    <row r="2097" spans="1:14" s="204" customFormat="1">
      <c r="A2097" s="336"/>
      <c r="B2097" s="122">
        <v>46299</v>
      </c>
      <c r="C2097" s="57" t="s">
        <v>17</v>
      </c>
      <c r="D2097" s="262" t="s">
        <v>3016</v>
      </c>
      <c r="E2097" s="117" t="s">
        <v>1348</v>
      </c>
      <c r="F2097" s="264"/>
      <c r="G2097" s="264"/>
      <c r="H2097" s="264"/>
      <c r="I2097" s="276"/>
      <c r="J2097" s="264"/>
      <c r="K2097" s="479"/>
      <c r="L2097" s="262" t="s">
        <v>3017</v>
      </c>
      <c r="M2097" s="201"/>
      <c r="N2097" s="200"/>
    </row>
    <row r="2098" spans="1:14" s="204" customFormat="1">
      <c r="A2098" s="336"/>
      <c r="B2098" s="122">
        <v>46299</v>
      </c>
      <c r="C2098" s="57" t="s">
        <v>17</v>
      </c>
      <c r="D2098" s="262" t="s">
        <v>3018</v>
      </c>
      <c r="E2098" s="117" t="s">
        <v>1348</v>
      </c>
      <c r="F2098" s="264"/>
      <c r="G2098" s="264"/>
      <c r="H2098" s="264"/>
      <c r="I2098" s="276"/>
      <c r="J2098" s="264"/>
      <c r="K2098" s="479"/>
      <c r="L2098" s="262" t="s">
        <v>3019</v>
      </c>
      <c r="M2098" s="201"/>
      <c r="N2098" s="200"/>
    </row>
    <row r="2099" spans="1:14" s="204" customFormat="1">
      <c r="A2099" s="336"/>
      <c r="B2099" s="122">
        <v>46299</v>
      </c>
      <c r="C2099" s="57" t="s">
        <v>17</v>
      </c>
      <c r="D2099" s="262" t="s">
        <v>3020</v>
      </c>
      <c r="E2099" s="117" t="s">
        <v>1348</v>
      </c>
      <c r="F2099" s="264"/>
      <c r="G2099" s="264"/>
      <c r="H2099" s="264"/>
      <c r="I2099" s="276"/>
      <c r="J2099" s="264"/>
      <c r="K2099" s="479"/>
      <c r="L2099" s="262" t="s">
        <v>3021</v>
      </c>
      <c r="M2099" s="201"/>
      <c r="N2099" s="200"/>
    </row>
    <row r="2100" spans="1:14" s="204" customFormat="1">
      <c r="A2100" s="336"/>
      <c r="B2100" s="122">
        <v>46299</v>
      </c>
      <c r="C2100" s="57" t="s">
        <v>17</v>
      </c>
      <c r="D2100" s="262" t="s">
        <v>3022</v>
      </c>
      <c r="E2100" s="117" t="s">
        <v>1348</v>
      </c>
      <c r="F2100" s="264"/>
      <c r="G2100" s="264"/>
      <c r="H2100" s="264"/>
      <c r="I2100" s="276"/>
      <c r="J2100" s="264"/>
      <c r="K2100" s="479"/>
      <c r="L2100" s="262" t="s">
        <v>3023</v>
      </c>
      <c r="M2100" s="201"/>
      <c r="N2100" s="200"/>
    </row>
    <row r="2101" spans="1:14" s="204" customFormat="1">
      <c r="A2101" s="336"/>
      <c r="B2101" s="122">
        <v>46299</v>
      </c>
      <c r="C2101" s="57" t="s">
        <v>17</v>
      </c>
      <c r="D2101" s="262" t="s">
        <v>1857</v>
      </c>
      <c r="E2101" s="117" t="s">
        <v>1348</v>
      </c>
      <c r="F2101" s="263"/>
      <c r="G2101" s="263"/>
      <c r="H2101" s="264"/>
      <c r="I2101" s="276"/>
      <c r="J2101" s="264"/>
      <c r="K2101" s="479"/>
      <c r="L2101" s="262" t="s">
        <v>3024</v>
      </c>
      <c r="M2101" s="201"/>
      <c r="N2101" s="200"/>
    </row>
    <row r="2102" spans="1:14" s="204" customFormat="1">
      <c r="A2102" s="336"/>
      <c r="B2102" s="122">
        <v>46299</v>
      </c>
      <c r="C2102" s="57" t="s">
        <v>17</v>
      </c>
      <c r="D2102" s="262" t="s">
        <v>3025</v>
      </c>
      <c r="E2102" s="117" t="s">
        <v>1348</v>
      </c>
      <c r="F2102" s="263"/>
      <c r="G2102" s="263"/>
      <c r="H2102" s="264"/>
      <c r="I2102" s="276"/>
      <c r="J2102" s="264"/>
      <c r="K2102" s="479"/>
      <c r="L2102" s="525" t="s">
        <v>3026</v>
      </c>
      <c r="M2102" s="201"/>
      <c r="N2102" s="200"/>
    </row>
    <row r="2103" spans="1:14" s="204" customFormat="1">
      <c r="A2103" s="336"/>
      <c r="B2103" s="122">
        <v>46299</v>
      </c>
      <c r="C2103" s="57" t="s">
        <v>17</v>
      </c>
      <c r="D2103" s="262" t="s">
        <v>3027</v>
      </c>
      <c r="E2103" s="117" t="s">
        <v>1348</v>
      </c>
      <c r="F2103" s="263"/>
      <c r="G2103" s="263"/>
      <c r="H2103" s="264"/>
      <c r="I2103" s="276"/>
      <c r="J2103" s="264"/>
      <c r="K2103" s="479"/>
      <c r="L2103" s="262" t="s">
        <v>3028</v>
      </c>
      <c r="M2103" s="201"/>
      <c r="N2103" s="200"/>
    </row>
    <row r="2104" spans="1:14" s="204" customFormat="1">
      <c r="A2104" s="336"/>
      <c r="B2104" s="122">
        <v>46299</v>
      </c>
      <c r="C2104" s="57" t="s">
        <v>17</v>
      </c>
      <c r="D2104" s="262" t="s">
        <v>3029</v>
      </c>
      <c r="E2104" s="117" t="s">
        <v>1348</v>
      </c>
      <c r="F2104" s="264"/>
      <c r="G2104" s="264"/>
      <c r="H2104" s="264"/>
      <c r="I2104" s="276"/>
      <c r="J2104" s="264"/>
      <c r="K2104" s="479"/>
      <c r="L2104" s="262" t="s">
        <v>3030</v>
      </c>
      <c r="M2104" s="201"/>
      <c r="N2104" s="200"/>
    </row>
    <row r="2105" spans="1:14" s="204" customFormat="1">
      <c r="A2105" s="336"/>
      <c r="B2105" s="122">
        <v>46299</v>
      </c>
      <c r="C2105" s="57" t="s">
        <v>17</v>
      </c>
      <c r="D2105" s="262" t="s">
        <v>3031</v>
      </c>
      <c r="E2105" s="117" t="s">
        <v>1348</v>
      </c>
      <c r="F2105" s="263"/>
      <c r="G2105" s="263"/>
      <c r="H2105" s="264"/>
      <c r="I2105" s="276"/>
      <c r="J2105" s="264" t="s">
        <v>58</v>
      </c>
      <c r="K2105" s="388">
        <v>20261012164980</v>
      </c>
      <c r="L2105" s="262"/>
      <c r="M2105" s="201"/>
      <c r="N2105" s="200"/>
    </row>
    <row r="2106" spans="1:14" s="204" customFormat="1">
      <c r="A2106" s="336"/>
      <c r="B2106" s="122">
        <v>46299</v>
      </c>
      <c r="C2106" s="57" t="s">
        <v>17</v>
      </c>
      <c r="D2106" s="262" t="s">
        <v>3010</v>
      </c>
      <c r="E2106" s="117" t="s">
        <v>1348</v>
      </c>
      <c r="F2106" s="264"/>
      <c r="G2106" s="264"/>
      <c r="H2106" s="264"/>
      <c r="I2106" s="276"/>
      <c r="J2106" s="264" t="s">
        <v>195</v>
      </c>
      <c r="K2106" s="388">
        <v>20261012160763</v>
      </c>
      <c r="L2106" s="262"/>
      <c r="M2106" s="201"/>
      <c r="N2106" s="200"/>
    </row>
    <row r="2107" spans="1:14" s="204" customFormat="1">
      <c r="A2107" s="336"/>
      <c r="B2107" s="122">
        <v>46299</v>
      </c>
      <c r="C2107" s="57" t="s">
        <v>17</v>
      </c>
      <c r="D2107" s="262" t="s">
        <v>3032</v>
      </c>
      <c r="E2107" s="117" t="s">
        <v>1348</v>
      </c>
      <c r="F2107" s="263"/>
      <c r="G2107" s="263"/>
      <c r="H2107" s="264"/>
      <c r="I2107" s="276"/>
      <c r="J2107" s="264" t="s">
        <v>58</v>
      </c>
      <c r="K2107" s="388">
        <v>20261012165052</v>
      </c>
      <c r="L2107" s="262"/>
      <c r="M2107" s="201"/>
      <c r="N2107" s="200"/>
    </row>
    <row r="2108" spans="1:14" s="204" customFormat="1">
      <c r="A2108" s="336"/>
      <c r="B2108" s="122">
        <v>46299</v>
      </c>
      <c r="C2108" s="57" t="s">
        <v>17</v>
      </c>
      <c r="D2108" s="262" t="s">
        <v>977</v>
      </c>
      <c r="E2108" s="117" t="s">
        <v>1348</v>
      </c>
      <c r="F2108" s="263"/>
      <c r="G2108" s="263"/>
      <c r="H2108" s="264"/>
      <c r="I2108" s="276"/>
      <c r="J2108" s="264" t="s">
        <v>37</v>
      </c>
      <c r="K2108" s="388">
        <v>20261012161108</v>
      </c>
      <c r="L2108" s="262"/>
      <c r="M2108" s="201"/>
      <c r="N2108" s="200"/>
    </row>
    <row r="2109" spans="1:14" s="204" customFormat="1">
      <c r="A2109" s="336"/>
      <c r="B2109" s="122">
        <v>46299</v>
      </c>
      <c r="C2109" s="57" t="s">
        <v>17</v>
      </c>
      <c r="D2109" s="262" t="s">
        <v>3033</v>
      </c>
      <c r="E2109" s="117" t="s">
        <v>1348</v>
      </c>
      <c r="F2109" s="263"/>
      <c r="G2109" s="263"/>
      <c r="H2109" s="264"/>
      <c r="I2109" s="276"/>
      <c r="J2109" s="264" t="s">
        <v>26</v>
      </c>
      <c r="K2109" s="388">
        <v>20261012161113</v>
      </c>
      <c r="L2109" s="262"/>
      <c r="M2109" s="201"/>
      <c r="N2109" s="200"/>
    </row>
    <row r="2110" spans="1:14" s="204" customFormat="1">
      <c r="A2110" s="336"/>
      <c r="B2110" s="122">
        <v>46299</v>
      </c>
      <c r="C2110" s="57" t="s">
        <v>17</v>
      </c>
      <c r="D2110" s="262" t="s">
        <v>3034</v>
      </c>
      <c r="E2110" s="117" t="s">
        <v>1348</v>
      </c>
      <c r="F2110" s="263"/>
      <c r="G2110" s="263"/>
      <c r="H2110" s="264"/>
      <c r="I2110" s="276"/>
      <c r="J2110" s="264" t="s">
        <v>26</v>
      </c>
      <c r="K2110" s="388">
        <v>20261012161123</v>
      </c>
      <c r="L2110" s="262"/>
      <c r="M2110" s="201"/>
      <c r="N2110" s="200"/>
    </row>
    <row r="2111" spans="1:14" s="204" customFormat="1">
      <c r="A2111" s="336"/>
      <c r="B2111" s="122">
        <v>46299</v>
      </c>
      <c r="C2111" s="57" t="s">
        <v>17</v>
      </c>
      <c r="D2111" s="262" t="s">
        <v>3035</v>
      </c>
      <c r="E2111" s="117" t="s">
        <v>1348</v>
      </c>
      <c r="F2111" s="263"/>
      <c r="G2111" s="263"/>
      <c r="H2111" s="264"/>
      <c r="I2111" s="276"/>
      <c r="J2111" s="264"/>
      <c r="K2111" s="479"/>
      <c r="L2111" s="262" t="s">
        <v>3036</v>
      </c>
      <c r="M2111" s="201"/>
      <c r="N2111" s="200"/>
    </row>
    <row r="2112" spans="1:14" s="204" customFormat="1">
      <c r="A2112" s="328"/>
      <c r="B2112" s="122">
        <v>46299</v>
      </c>
      <c r="C2112" s="57" t="s">
        <v>17</v>
      </c>
      <c r="D2112" s="262" t="s">
        <v>3037</v>
      </c>
      <c r="E2112" s="117" t="s">
        <v>1348</v>
      </c>
      <c r="F2112" s="263"/>
      <c r="G2112" s="263"/>
      <c r="H2112" s="264"/>
      <c r="I2112" s="276"/>
      <c r="J2112" s="264"/>
      <c r="K2112" s="479"/>
      <c r="L2112" s="262" t="s">
        <v>3038</v>
      </c>
      <c r="M2112" s="201"/>
      <c r="N2112" s="200"/>
    </row>
    <row r="2113" spans="1:14" s="204" customFormat="1">
      <c r="A2113" s="328"/>
      <c r="B2113" s="122">
        <v>46299</v>
      </c>
      <c r="C2113" s="57" t="s">
        <v>17</v>
      </c>
      <c r="D2113" s="262" t="s">
        <v>3039</v>
      </c>
      <c r="E2113" s="117" t="s">
        <v>1348</v>
      </c>
      <c r="F2113" s="263"/>
      <c r="G2113" s="263"/>
      <c r="H2113" s="264"/>
      <c r="I2113" s="276"/>
      <c r="J2113" s="264"/>
      <c r="K2113" s="479"/>
      <c r="L2113" s="262" t="s">
        <v>3040</v>
      </c>
      <c r="M2113" s="201"/>
      <c r="N2113" s="200"/>
    </row>
    <row r="2114" spans="1:14" s="204" customFormat="1">
      <c r="A2114" s="328"/>
      <c r="B2114" s="122">
        <v>46299</v>
      </c>
      <c r="C2114" s="57" t="s">
        <v>17</v>
      </c>
      <c r="D2114" s="262" t="s">
        <v>3041</v>
      </c>
      <c r="E2114" s="117" t="s">
        <v>1348</v>
      </c>
      <c r="F2114" s="263"/>
      <c r="G2114" s="263"/>
      <c r="H2114" s="264"/>
      <c r="I2114" s="276"/>
      <c r="J2114" s="264"/>
      <c r="K2114" s="479"/>
      <c r="L2114" s="262" t="s">
        <v>3042</v>
      </c>
      <c r="M2114" s="201"/>
      <c r="N2114" s="200"/>
    </row>
    <row r="2115" spans="1:14" s="204" customFormat="1">
      <c r="A2115" s="328"/>
      <c r="B2115" s="122">
        <v>46299</v>
      </c>
      <c r="C2115" s="57" t="s">
        <v>17</v>
      </c>
      <c r="D2115" s="262" t="s">
        <v>3043</v>
      </c>
      <c r="E2115" s="117" t="s">
        <v>1348</v>
      </c>
      <c r="F2115" s="263"/>
      <c r="G2115" s="263"/>
      <c r="H2115" s="264"/>
      <c r="I2115" s="276"/>
      <c r="J2115" s="264"/>
      <c r="K2115" s="479"/>
      <c r="L2115" s="262" t="s">
        <v>3044</v>
      </c>
      <c r="M2115" s="201"/>
      <c r="N2115" s="200"/>
    </row>
    <row r="2116" spans="1:14" s="204" customFormat="1">
      <c r="A2116" s="328"/>
      <c r="B2116" s="122">
        <v>46299</v>
      </c>
      <c r="C2116" s="57" t="s">
        <v>17</v>
      </c>
      <c r="D2116" s="262" t="s">
        <v>3045</v>
      </c>
      <c r="E2116" s="117" t="s">
        <v>1348</v>
      </c>
      <c r="F2116" s="263"/>
      <c r="G2116" s="263"/>
      <c r="H2116" s="264"/>
      <c r="I2116" s="276"/>
      <c r="J2116" s="264"/>
      <c r="K2116" s="479"/>
      <c r="L2116" s="262" t="s">
        <v>3046</v>
      </c>
      <c r="M2116" s="201"/>
      <c r="N2116" s="200"/>
    </row>
    <row r="2117" spans="1:14" s="204" customFormat="1">
      <c r="A2117" s="328"/>
      <c r="B2117" s="122">
        <v>46299</v>
      </c>
      <c r="C2117" s="57" t="s">
        <v>17</v>
      </c>
      <c r="D2117" s="262" t="s">
        <v>3047</v>
      </c>
      <c r="E2117" s="117" t="s">
        <v>1348</v>
      </c>
      <c r="F2117" s="263"/>
      <c r="G2117" s="263"/>
      <c r="H2117" s="264"/>
      <c r="I2117" s="276"/>
      <c r="J2117" s="264" t="s">
        <v>26</v>
      </c>
      <c r="K2117" s="388">
        <v>20261012161233</v>
      </c>
      <c r="L2117" s="262"/>
      <c r="M2117" s="201"/>
      <c r="N2117" s="200"/>
    </row>
    <row r="2118" spans="1:14" s="204" customFormat="1">
      <c r="A2118" s="328"/>
      <c r="B2118" s="122">
        <v>46299</v>
      </c>
      <c r="C2118" s="57" t="s">
        <v>17</v>
      </c>
      <c r="D2118" s="262" t="s">
        <v>3048</v>
      </c>
      <c r="E2118" s="117" t="s">
        <v>1348</v>
      </c>
      <c r="F2118" s="263"/>
      <c r="G2118" s="263"/>
      <c r="H2118" s="264"/>
      <c r="I2118" s="276"/>
      <c r="J2118" s="264" t="s">
        <v>37</v>
      </c>
      <c r="K2118" s="388">
        <v>20261012161267</v>
      </c>
      <c r="L2118" s="262"/>
      <c r="M2118" s="201"/>
      <c r="N2118" s="200"/>
    </row>
    <row r="2119" spans="1:14" s="204" customFormat="1" ht="15.6">
      <c r="A2119" s="328"/>
      <c r="B2119" s="57">
        <v>46299</v>
      </c>
      <c r="C2119" s="57" t="s">
        <v>17</v>
      </c>
      <c r="D2119" s="264" t="s">
        <v>3049</v>
      </c>
      <c r="E2119" s="69" t="s">
        <v>1295</v>
      </c>
      <c r="F2119" s="263"/>
      <c r="G2119" s="263" t="s">
        <v>136</v>
      </c>
      <c r="H2119" s="264"/>
      <c r="I2119" s="319"/>
      <c r="J2119" s="264" t="s">
        <v>41</v>
      </c>
      <c r="K2119" s="1022" t="s">
        <v>3050</v>
      </c>
      <c r="L2119" s="264"/>
      <c r="M2119" s="201"/>
      <c r="N2119" s="200"/>
    </row>
    <row r="2120" spans="1:14" s="204" customFormat="1" ht="15.6">
      <c r="A2120" s="328"/>
      <c r="B2120" s="57">
        <v>46299</v>
      </c>
      <c r="C2120" s="57" t="s">
        <v>11</v>
      </c>
      <c r="D2120" s="1053" t="s">
        <v>3051</v>
      </c>
      <c r="E2120" s="69" t="s">
        <v>1295</v>
      </c>
      <c r="F2120" s="263"/>
      <c r="G2120" s="263" t="s">
        <v>136</v>
      </c>
      <c r="H2120" s="264"/>
      <c r="I2120" s="319"/>
      <c r="J2120" s="264" t="s">
        <v>195</v>
      </c>
      <c r="K2120" s="481"/>
      <c r="L2120" s="264"/>
      <c r="M2120" s="201"/>
      <c r="N2120" s="200"/>
    </row>
    <row r="2121" spans="1:14" s="204" customFormat="1" ht="15.6">
      <c r="A2121" s="328"/>
      <c r="B2121" s="57">
        <v>46299</v>
      </c>
      <c r="C2121" s="57" t="s">
        <v>17</v>
      </c>
      <c r="D2121" s="264" t="s">
        <v>1301</v>
      </c>
      <c r="E2121" s="69" t="s">
        <v>1295</v>
      </c>
      <c r="F2121" s="263"/>
      <c r="G2121" s="263" t="s">
        <v>136</v>
      </c>
      <c r="H2121" s="264"/>
      <c r="I2121" s="319" t="s">
        <v>141</v>
      </c>
      <c r="J2121" s="264" t="s">
        <v>30</v>
      </c>
      <c r="K2121" s="1022" t="s">
        <v>1302</v>
      </c>
      <c r="L2121" s="264"/>
      <c r="M2121" s="201"/>
      <c r="N2121" s="200"/>
    </row>
    <row r="2122" spans="1:14" s="204" customFormat="1" ht="15.6">
      <c r="A2122" s="328"/>
      <c r="B2122" s="57">
        <v>46299</v>
      </c>
      <c r="C2122" s="57" t="s">
        <v>17</v>
      </c>
      <c r="D2122" s="264" t="s">
        <v>1301</v>
      </c>
      <c r="E2122" s="69" t="s">
        <v>1295</v>
      </c>
      <c r="F2122" s="263"/>
      <c r="G2122" s="263" t="s">
        <v>136</v>
      </c>
      <c r="H2122" s="264"/>
      <c r="I2122" s="319" t="s">
        <v>141</v>
      </c>
      <c r="J2122" s="264" t="s">
        <v>30</v>
      </c>
      <c r="K2122" s="1022" t="s">
        <v>1302</v>
      </c>
      <c r="L2122" s="264"/>
      <c r="M2122" s="201"/>
      <c r="N2122" s="200"/>
    </row>
    <row r="2123" spans="1:14" s="204" customFormat="1" ht="15.6">
      <c r="A2123" s="328"/>
      <c r="B2123" s="57">
        <v>46299</v>
      </c>
      <c r="C2123" s="57" t="s">
        <v>17</v>
      </c>
      <c r="D2123" s="264" t="s">
        <v>1313</v>
      </c>
      <c r="E2123" s="69" t="s">
        <v>1295</v>
      </c>
      <c r="F2123" s="263"/>
      <c r="G2123" s="263" t="s">
        <v>136</v>
      </c>
      <c r="H2123" s="264"/>
      <c r="I2123" s="319" t="s">
        <v>141</v>
      </c>
      <c r="J2123" s="264" t="s">
        <v>30</v>
      </c>
      <c r="K2123" s="1022" t="s">
        <v>1314</v>
      </c>
      <c r="L2123" s="264"/>
      <c r="M2123" s="201"/>
      <c r="N2123" s="200"/>
    </row>
    <row r="2124" spans="1:14" s="204" customFormat="1" ht="15.6">
      <c r="A2124" s="328"/>
      <c r="B2124" s="57">
        <v>46299</v>
      </c>
      <c r="C2124" s="57" t="s">
        <v>17</v>
      </c>
      <c r="D2124" s="264" t="s">
        <v>1313</v>
      </c>
      <c r="E2124" s="69" t="s">
        <v>1295</v>
      </c>
      <c r="F2124" s="263"/>
      <c r="G2124" s="263" t="s">
        <v>136</v>
      </c>
      <c r="H2124" s="264"/>
      <c r="I2124" s="319" t="s">
        <v>141</v>
      </c>
      <c r="J2124" s="264" t="s">
        <v>30</v>
      </c>
      <c r="K2124" s="1022" t="s">
        <v>1314</v>
      </c>
      <c r="L2124" s="264"/>
      <c r="M2124" s="201"/>
      <c r="N2124" s="200"/>
    </row>
    <row r="2125" spans="1:14" s="204" customFormat="1" ht="15.6">
      <c r="A2125" s="328"/>
      <c r="B2125" s="57">
        <v>46299</v>
      </c>
      <c r="C2125" s="57" t="s">
        <v>17</v>
      </c>
      <c r="D2125" s="300" t="s">
        <v>1315</v>
      </c>
      <c r="E2125" s="69" t="s">
        <v>1295</v>
      </c>
      <c r="F2125" s="263"/>
      <c r="G2125" s="263" t="s">
        <v>136</v>
      </c>
      <c r="H2125" s="264"/>
      <c r="I2125" s="319" t="s">
        <v>141</v>
      </c>
      <c r="J2125" s="264" t="s">
        <v>30</v>
      </c>
      <c r="K2125" s="1008" t="s">
        <v>1316</v>
      </c>
      <c r="L2125" s="300"/>
      <c r="M2125" s="201"/>
      <c r="N2125" s="200"/>
    </row>
    <row r="2126" spans="1:14" s="204" customFormat="1" ht="15.6">
      <c r="A2126" s="328"/>
      <c r="B2126" s="57">
        <v>46299</v>
      </c>
      <c r="C2126" s="57" t="s">
        <v>17</v>
      </c>
      <c r="D2126" s="300" t="s">
        <v>1315</v>
      </c>
      <c r="E2126" s="69" t="s">
        <v>1295</v>
      </c>
      <c r="F2126" s="263"/>
      <c r="G2126" s="263" t="s">
        <v>136</v>
      </c>
      <c r="H2126" s="264"/>
      <c r="I2126" s="319" t="s">
        <v>141</v>
      </c>
      <c r="J2126" s="264" t="s">
        <v>30</v>
      </c>
      <c r="K2126" s="1008" t="s">
        <v>1316</v>
      </c>
      <c r="L2126" s="300"/>
      <c r="M2126" s="201"/>
      <c r="N2126" s="200"/>
    </row>
    <row r="2127" spans="1:14" s="204" customFormat="1" ht="15.6">
      <c r="A2127" s="328"/>
      <c r="B2127" s="57">
        <v>46299</v>
      </c>
      <c r="C2127" s="57" t="s">
        <v>17</v>
      </c>
      <c r="D2127" s="300" t="s">
        <v>1317</v>
      </c>
      <c r="E2127" s="69" t="s">
        <v>1295</v>
      </c>
      <c r="F2127" s="263"/>
      <c r="G2127" s="263" t="s">
        <v>136</v>
      </c>
      <c r="H2127" s="264"/>
      <c r="I2127" s="319" t="s">
        <v>141</v>
      </c>
      <c r="J2127" s="264" t="s">
        <v>30</v>
      </c>
      <c r="K2127" s="1008" t="s">
        <v>1318</v>
      </c>
      <c r="L2127" s="300"/>
      <c r="M2127" s="201"/>
      <c r="N2127" s="200"/>
    </row>
    <row r="2128" spans="1:14" s="204" customFormat="1" ht="15.6">
      <c r="A2128" s="328"/>
      <c r="B2128" s="57">
        <v>46299</v>
      </c>
      <c r="C2128" s="57" t="s">
        <v>17</v>
      </c>
      <c r="D2128" s="300" t="s">
        <v>1317</v>
      </c>
      <c r="E2128" s="69" t="s">
        <v>1295</v>
      </c>
      <c r="F2128" s="263"/>
      <c r="G2128" s="263" t="s">
        <v>136</v>
      </c>
      <c r="H2128" s="264"/>
      <c r="I2128" s="319" t="s">
        <v>141</v>
      </c>
      <c r="J2128" s="264" t="s">
        <v>30</v>
      </c>
      <c r="K2128" s="1008" t="s">
        <v>1318</v>
      </c>
      <c r="L2128" s="300"/>
      <c r="M2128" s="201"/>
      <c r="N2128" s="200"/>
    </row>
    <row r="2129" spans="1:14" s="204" customFormat="1" ht="15.6">
      <c r="A2129" s="328"/>
      <c r="B2129" s="57">
        <v>46299</v>
      </c>
      <c r="C2129" s="57" t="s">
        <v>17</v>
      </c>
      <c r="D2129" s="300" t="s">
        <v>1319</v>
      </c>
      <c r="E2129" s="69" t="s">
        <v>1295</v>
      </c>
      <c r="F2129" s="263"/>
      <c r="G2129" s="263" t="s">
        <v>136</v>
      </c>
      <c r="H2129" s="264"/>
      <c r="I2129" s="319" t="s">
        <v>141</v>
      </c>
      <c r="J2129" s="264" t="s">
        <v>30</v>
      </c>
      <c r="K2129" s="1008" t="s">
        <v>1320</v>
      </c>
      <c r="L2129" s="300"/>
      <c r="M2129" s="201"/>
      <c r="N2129" s="200"/>
    </row>
    <row r="2130" spans="1:14" s="204" customFormat="1" ht="15.6">
      <c r="A2130" s="328"/>
      <c r="B2130" s="57">
        <v>46299</v>
      </c>
      <c r="C2130" s="57" t="s">
        <v>17</v>
      </c>
      <c r="D2130" s="300" t="s">
        <v>1319</v>
      </c>
      <c r="E2130" s="69" t="s">
        <v>1295</v>
      </c>
      <c r="F2130" s="263"/>
      <c r="G2130" s="263" t="s">
        <v>136</v>
      </c>
      <c r="H2130" s="264"/>
      <c r="I2130" s="319" t="s">
        <v>141</v>
      </c>
      <c r="J2130" s="264" t="s">
        <v>30</v>
      </c>
      <c r="K2130" s="1008" t="s">
        <v>1320</v>
      </c>
      <c r="L2130" s="300"/>
      <c r="M2130" s="201"/>
      <c r="N2130" s="200"/>
    </row>
    <row r="2131" spans="1:14" s="204" customFormat="1" ht="15.6">
      <c r="A2131" s="328"/>
      <c r="B2131" s="57">
        <v>46299</v>
      </c>
      <c r="C2131" s="57" t="s">
        <v>17</v>
      </c>
      <c r="D2131" s="300" t="s">
        <v>1321</v>
      </c>
      <c r="E2131" s="69" t="s">
        <v>1295</v>
      </c>
      <c r="F2131" s="297"/>
      <c r="G2131" s="297" t="s">
        <v>136</v>
      </c>
      <c r="H2131" s="264"/>
      <c r="I2131" s="319" t="s">
        <v>141</v>
      </c>
      <c r="J2131" s="264" t="s">
        <v>30</v>
      </c>
      <c r="K2131" s="1008" t="s">
        <v>1322</v>
      </c>
      <c r="L2131" s="300"/>
      <c r="M2131" s="201"/>
      <c r="N2131" s="200"/>
    </row>
    <row r="2132" spans="1:14" s="204" customFormat="1" ht="15.6">
      <c r="A2132" s="328"/>
      <c r="B2132" s="57">
        <v>46299</v>
      </c>
      <c r="C2132" s="57" t="s">
        <v>17</v>
      </c>
      <c r="D2132" s="300" t="s">
        <v>1321</v>
      </c>
      <c r="E2132" s="69" t="s">
        <v>1295</v>
      </c>
      <c r="F2132" s="297"/>
      <c r="G2132" s="297" t="s">
        <v>136</v>
      </c>
      <c r="H2132" s="264"/>
      <c r="I2132" s="319" t="s">
        <v>141</v>
      </c>
      <c r="J2132" s="264" t="s">
        <v>30</v>
      </c>
      <c r="K2132" s="1008" t="s">
        <v>1322</v>
      </c>
      <c r="L2132" s="300"/>
      <c r="M2132" s="201"/>
      <c r="N2132" s="200"/>
    </row>
    <row r="2133" spans="1:14" s="204" customFormat="1" ht="15.6">
      <c r="A2133" s="328"/>
      <c r="B2133" s="57">
        <v>46299</v>
      </c>
      <c r="C2133" s="57" t="s">
        <v>17</v>
      </c>
      <c r="D2133" s="300" t="s">
        <v>2797</v>
      </c>
      <c r="E2133" s="69" t="s">
        <v>1295</v>
      </c>
      <c r="F2133" s="297"/>
      <c r="G2133" s="297" t="s">
        <v>136</v>
      </c>
      <c r="H2133" s="264"/>
      <c r="I2133" s="319"/>
      <c r="J2133" s="264" t="s">
        <v>34</v>
      </c>
      <c r="K2133" s="1008" t="s">
        <v>2798</v>
      </c>
      <c r="L2133" s="300"/>
      <c r="M2133" s="201"/>
      <c r="N2133" s="200"/>
    </row>
    <row r="2134" spans="1:14" s="204" customFormat="1" ht="15.6">
      <c r="A2134" s="328"/>
      <c r="B2134" s="57">
        <v>46299</v>
      </c>
      <c r="C2134" s="57" t="s">
        <v>17</v>
      </c>
      <c r="D2134" s="300" t="s">
        <v>1323</v>
      </c>
      <c r="E2134" s="69" t="s">
        <v>1295</v>
      </c>
      <c r="F2134" s="297"/>
      <c r="G2134" s="297" t="s">
        <v>136</v>
      </c>
      <c r="H2134" s="264"/>
      <c r="I2134" s="319" t="s">
        <v>586</v>
      </c>
      <c r="J2134" s="264" t="s">
        <v>30</v>
      </c>
      <c r="K2134" s="1008" t="s">
        <v>1324</v>
      </c>
      <c r="L2134" s="300"/>
      <c r="M2134" s="201"/>
      <c r="N2134" s="200"/>
    </row>
    <row r="2135" spans="1:14" s="204" customFormat="1" ht="15.6">
      <c r="A2135" s="328"/>
      <c r="B2135" s="57">
        <v>46299</v>
      </c>
      <c r="C2135" s="57" t="s">
        <v>17</v>
      </c>
      <c r="D2135" s="300" t="s">
        <v>1323</v>
      </c>
      <c r="E2135" s="69" t="s">
        <v>1295</v>
      </c>
      <c r="F2135" s="297"/>
      <c r="G2135" s="297" t="s">
        <v>136</v>
      </c>
      <c r="H2135" s="264"/>
      <c r="I2135" s="319" t="s">
        <v>586</v>
      </c>
      <c r="J2135" s="264" t="s">
        <v>30</v>
      </c>
      <c r="K2135" s="1008" t="s">
        <v>1324</v>
      </c>
      <c r="L2135" s="300"/>
      <c r="M2135" s="201"/>
      <c r="N2135" s="200"/>
    </row>
    <row r="2136" spans="1:14" s="204" customFormat="1" ht="15.6">
      <c r="A2136" s="328"/>
      <c r="B2136" s="57">
        <v>46299</v>
      </c>
      <c r="C2136" s="57" t="s">
        <v>17</v>
      </c>
      <c r="D2136" s="300" t="s">
        <v>1329</v>
      </c>
      <c r="E2136" s="69" t="s">
        <v>1295</v>
      </c>
      <c r="F2136" s="297"/>
      <c r="G2136" s="297" t="s">
        <v>136</v>
      </c>
      <c r="H2136" s="264"/>
      <c r="I2136" s="319" t="s">
        <v>141</v>
      </c>
      <c r="J2136" s="264" t="s">
        <v>30</v>
      </c>
      <c r="K2136" s="1008" t="s">
        <v>1330</v>
      </c>
      <c r="L2136" s="300"/>
      <c r="M2136" s="201"/>
      <c r="N2136" s="200"/>
    </row>
    <row r="2137" spans="1:14" s="204" customFormat="1" ht="15.6">
      <c r="A2137" s="328"/>
      <c r="B2137" s="57">
        <v>46299</v>
      </c>
      <c r="C2137" s="57" t="s">
        <v>17</v>
      </c>
      <c r="D2137" s="300" t="s">
        <v>1329</v>
      </c>
      <c r="E2137" s="69" t="s">
        <v>1295</v>
      </c>
      <c r="F2137" s="297"/>
      <c r="G2137" s="297" t="s">
        <v>136</v>
      </c>
      <c r="H2137" s="264"/>
      <c r="I2137" s="319" t="s">
        <v>141</v>
      </c>
      <c r="J2137" s="264" t="s">
        <v>30</v>
      </c>
      <c r="K2137" s="1008" t="s">
        <v>1330</v>
      </c>
      <c r="L2137" s="300"/>
      <c r="M2137" s="201"/>
      <c r="N2137" s="200"/>
    </row>
    <row r="2138" spans="1:14" s="204" customFormat="1" ht="15.6">
      <c r="A2138" s="328"/>
      <c r="B2138" s="57">
        <v>46299</v>
      </c>
      <c r="C2138" s="57" t="s">
        <v>17</v>
      </c>
      <c r="D2138" s="300" t="s">
        <v>2058</v>
      </c>
      <c r="E2138" s="69" t="s">
        <v>1295</v>
      </c>
      <c r="F2138" s="297"/>
      <c r="G2138" s="297" t="s">
        <v>136</v>
      </c>
      <c r="H2138" s="264"/>
      <c r="I2138" s="319"/>
      <c r="J2138" s="264" t="s">
        <v>37</v>
      </c>
      <c r="K2138" s="1008" t="s">
        <v>2059</v>
      </c>
      <c r="L2138" s="300"/>
      <c r="M2138" s="201"/>
      <c r="N2138" s="200"/>
    </row>
    <row r="2139" spans="1:14" s="204" customFormat="1" ht="15.6">
      <c r="A2139" s="328"/>
      <c r="B2139" s="57">
        <v>46299</v>
      </c>
      <c r="C2139" s="57" t="s">
        <v>17</v>
      </c>
      <c r="D2139" s="202" t="s">
        <v>1311</v>
      </c>
      <c r="E2139" s="69" t="s">
        <v>1295</v>
      </c>
      <c r="F2139" s="297"/>
      <c r="G2139" s="297" t="s">
        <v>136</v>
      </c>
      <c r="H2139" s="264"/>
      <c r="I2139" s="319"/>
      <c r="J2139" s="264" t="s">
        <v>41</v>
      </c>
      <c r="K2139" s="986" t="s">
        <v>1312</v>
      </c>
      <c r="L2139" s="300"/>
      <c r="M2139" s="201"/>
      <c r="N2139" s="200"/>
    </row>
    <row r="2140" spans="1:14" s="204" customFormat="1" ht="15.6">
      <c r="A2140" s="328"/>
      <c r="B2140" s="57">
        <v>46299</v>
      </c>
      <c r="C2140" s="57" t="s">
        <v>17</v>
      </c>
      <c r="D2140" s="300" t="s">
        <v>2050</v>
      </c>
      <c r="E2140" s="69" t="s">
        <v>1295</v>
      </c>
      <c r="F2140" s="297"/>
      <c r="G2140" s="297" t="s">
        <v>136</v>
      </c>
      <c r="H2140" s="264"/>
      <c r="I2140" s="319"/>
      <c r="J2140" s="264" t="s">
        <v>41</v>
      </c>
      <c r="K2140" s="986" t="s">
        <v>2051</v>
      </c>
      <c r="L2140" s="300"/>
      <c r="M2140" s="201"/>
      <c r="N2140" s="200"/>
    </row>
    <row r="2141" spans="1:14" s="204" customFormat="1" ht="15.6">
      <c r="A2141" s="328"/>
      <c r="B2141" s="57">
        <v>46299</v>
      </c>
      <c r="C2141" s="57" t="s">
        <v>17</v>
      </c>
      <c r="D2141" s="300" t="s">
        <v>2064</v>
      </c>
      <c r="E2141" s="69" t="s">
        <v>1295</v>
      </c>
      <c r="F2141" s="297"/>
      <c r="G2141" s="297" t="s">
        <v>136</v>
      </c>
      <c r="H2141" s="264"/>
      <c r="I2141" s="319"/>
      <c r="J2141" s="264" t="s">
        <v>26</v>
      </c>
      <c r="K2141" s="986" t="s">
        <v>2065</v>
      </c>
      <c r="L2141" s="300"/>
      <c r="M2141" s="201"/>
      <c r="N2141" s="200"/>
    </row>
    <row r="2142" spans="1:14" s="204" customFormat="1" ht="15.6">
      <c r="A2142" s="328"/>
      <c r="B2142" s="57">
        <v>46299</v>
      </c>
      <c r="C2142" s="57" t="s">
        <v>17</v>
      </c>
      <c r="D2142" s="300" t="s">
        <v>3049</v>
      </c>
      <c r="E2142" s="69" t="s">
        <v>1295</v>
      </c>
      <c r="F2142" s="468"/>
      <c r="G2142" s="468" t="s">
        <v>136</v>
      </c>
      <c r="H2142" s="264"/>
      <c r="I2142" s="319"/>
      <c r="J2142" s="264" t="s">
        <v>41</v>
      </c>
      <c r="K2142" s="986" t="s">
        <v>3050</v>
      </c>
      <c r="L2142" s="300"/>
      <c r="M2142" s="201"/>
      <c r="N2142" s="200"/>
    </row>
    <row r="2143" spans="1:14" s="204" customFormat="1" ht="15.6">
      <c r="A2143" s="328"/>
      <c r="B2143" s="57">
        <v>46299</v>
      </c>
      <c r="C2143" s="57" t="s">
        <v>17</v>
      </c>
      <c r="D2143" s="300" t="s">
        <v>2382</v>
      </c>
      <c r="E2143" s="69" t="s">
        <v>1295</v>
      </c>
      <c r="F2143" s="468"/>
      <c r="G2143" s="468" t="s">
        <v>136</v>
      </c>
      <c r="H2143" s="264"/>
      <c r="I2143" s="319"/>
      <c r="J2143" s="264" t="s">
        <v>180</v>
      </c>
      <c r="K2143" s="986" t="s">
        <v>3052</v>
      </c>
      <c r="L2143" s="300"/>
      <c r="M2143" s="201"/>
      <c r="N2143" s="200"/>
    </row>
    <row r="2144" spans="1:14" s="204" customFormat="1" ht="15.6">
      <c r="A2144" s="328"/>
      <c r="B2144" s="57">
        <v>46299</v>
      </c>
      <c r="C2144" s="57" t="s">
        <v>11</v>
      </c>
      <c r="D2144" s="986" t="s">
        <v>3053</v>
      </c>
      <c r="E2144" s="69" t="s">
        <v>1295</v>
      </c>
      <c r="F2144" s="263"/>
      <c r="G2144" s="263" t="s">
        <v>136</v>
      </c>
      <c r="H2144" s="264"/>
      <c r="I2144" s="319"/>
      <c r="J2144" s="264" t="s">
        <v>41</v>
      </c>
      <c r="K2144" s="300"/>
      <c r="L2144" s="300"/>
      <c r="M2144" s="201"/>
      <c r="N2144" s="200"/>
    </row>
    <row r="2145" spans="1:14" s="204" customFormat="1" ht="15.6">
      <c r="A2145" s="328"/>
      <c r="B2145" s="137">
        <v>46299</v>
      </c>
      <c r="C2145" s="137" t="s">
        <v>17</v>
      </c>
      <c r="D2145" s="262" t="s">
        <v>3054</v>
      </c>
      <c r="E2145" s="89" t="s">
        <v>1071</v>
      </c>
      <c r="F2145" s="263"/>
      <c r="G2145" s="297" t="s">
        <v>136</v>
      </c>
      <c r="H2145" s="263"/>
      <c r="I2145" s="276"/>
      <c r="J2145" s="263" t="s">
        <v>195</v>
      </c>
      <c r="K2145" s="976" t="s">
        <v>3055</v>
      </c>
      <c r="L2145" s="480"/>
      <c r="M2145" s="201"/>
      <c r="N2145" s="200"/>
    </row>
    <row r="2146" spans="1:14" s="204" customFormat="1" ht="15.6">
      <c r="A2146" s="328"/>
      <c r="B2146" s="137">
        <v>46299</v>
      </c>
      <c r="C2146" s="137" t="s">
        <v>17</v>
      </c>
      <c r="D2146" s="262" t="s">
        <v>3056</v>
      </c>
      <c r="E2146" s="89" t="s">
        <v>1071</v>
      </c>
      <c r="F2146" s="263"/>
      <c r="G2146" s="297" t="s">
        <v>136</v>
      </c>
      <c r="H2146" s="263"/>
      <c r="I2146" s="276"/>
      <c r="J2146" s="263" t="s">
        <v>195</v>
      </c>
      <c r="K2146" s="976" t="s">
        <v>3057</v>
      </c>
      <c r="L2146" s="480"/>
      <c r="M2146" s="201"/>
      <c r="N2146" s="200"/>
    </row>
    <row r="2147" spans="1:14" s="204" customFormat="1" ht="15.6">
      <c r="A2147" s="328"/>
      <c r="B2147" s="137">
        <v>46299</v>
      </c>
      <c r="C2147" s="137" t="s">
        <v>17</v>
      </c>
      <c r="D2147" s="262" t="s">
        <v>3058</v>
      </c>
      <c r="E2147" s="89" t="s">
        <v>1071</v>
      </c>
      <c r="F2147" s="263"/>
      <c r="G2147" s="297" t="s">
        <v>136</v>
      </c>
      <c r="H2147" s="263"/>
      <c r="I2147" s="276"/>
      <c r="J2147" s="263" t="s">
        <v>195</v>
      </c>
      <c r="K2147" s="976" t="s">
        <v>3059</v>
      </c>
      <c r="L2147" s="480"/>
      <c r="M2147" s="201"/>
      <c r="N2147" s="200"/>
    </row>
    <row r="2148" spans="1:14" s="204" customFormat="1" ht="15.6">
      <c r="A2148" s="328"/>
      <c r="B2148" s="137">
        <v>46299</v>
      </c>
      <c r="C2148" s="137" t="s">
        <v>17</v>
      </c>
      <c r="D2148" s="262" t="s">
        <v>3058</v>
      </c>
      <c r="E2148" s="89" t="s">
        <v>1071</v>
      </c>
      <c r="F2148" s="263"/>
      <c r="G2148" s="468" t="s">
        <v>136</v>
      </c>
      <c r="H2148" s="263"/>
      <c r="I2148" s="276"/>
      <c r="J2148" s="263" t="s">
        <v>195</v>
      </c>
      <c r="K2148" s="976" t="s">
        <v>3059</v>
      </c>
      <c r="L2148" s="480"/>
      <c r="M2148" s="201"/>
      <c r="N2148" s="200"/>
    </row>
    <row r="2149" spans="1:14" s="204" customFormat="1" ht="15.6">
      <c r="A2149" s="328"/>
      <c r="B2149" s="137">
        <v>46299</v>
      </c>
      <c r="C2149" s="137" t="s">
        <v>17</v>
      </c>
      <c r="D2149" s="262" t="s">
        <v>3060</v>
      </c>
      <c r="E2149" s="89" t="s">
        <v>1071</v>
      </c>
      <c r="F2149" s="263"/>
      <c r="G2149" s="468" t="s">
        <v>136</v>
      </c>
      <c r="H2149" s="263"/>
      <c r="I2149" s="276"/>
      <c r="J2149" s="263" t="s">
        <v>37</v>
      </c>
      <c r="K2149" s="976" t="s">
        <v>3061</v>
      </c>
      <c r="L2149" s="480"/>
      <c r="M2149" s="201"/>
      <c r="N2149" s="200"/>
    </row>
    <row r="2150" spans="1:14" s="204" customFormat="1" ht="15.6">
      <c r="A2150" s="328"/>
      <c r="B2150" s="137">
        <v>46299</v>
      </c>
      <c r="C2150" s="137" t="s">
        <v>17</v>
      </c>
      <c r="D2150" s="262" t="s">
        <v>3062</v>
      </c>
      <c r="E2150" s="89" t="s">
        <v>1071</v>
      </c>
      <c r="F2150" s="263"/>
      <c r="G2150" s="263" t="s">
        <v>136</v>
      </c>
      <c r="H2150" s="263"/>
      <c r="I2150" s="276"/>
      <c r="J2150" s="263" t="s">
        <v>180</v>
      </c>
      <c r="K2150" s="976" t="s">
        <v>3063</v>
      </c>
      <c r="L2150" s="480"/>
      <c r="M2150" s="201"/>
      <c r="N2150" s="200"/>
    </row>
    <row r="2151" spans="1:14" s="204" customFormat="1" ht="15.6">
      <c r="A2151" s="328"/>
      <c r="B2151" s="137">
        <v>46299</v>
      </c>
      <c r="C2151" s="137" t="s">
        <v>17</v>
      </c>
      <c r="D2151" s="262" t="s">
        <v>3064</v>
      </c>
      <c r="E2151" s="89" t="s">
        <v>1071</v>
      </c>
      <c r="F2151" s="263"/>
      <c r="G2151" s="297" t="s">
        <v>136</v>
      </c>
      <c r="H2151" s="263"/>
      <c r="I2151" s="276"/>
      <c r="J2151" s="263" t="s">
        <v>37</v>
      </c>
      <c r="K2151" s="976" t="s">
        <v>3065</v>
      </c>
      <c r="L2151" s="480"/>
      <c r="M2151" s="201"/>
      <c r="N2151" s="200"/>
    </row>
    <row r="2152" spans="1:14" s="204" customFormat="1" ht="15.6">
      <c r="A2152" s="328"/>
      <c r="B2152" s="137">
        <v>46299</v>
      </c>
      <c r="C2152" s="137" t="s">
        <v>17</v>
      </c>
      <c r="D2152" s="262" t="s">
        <v>3066</v>
      </c>
      <c r="E2152" s="89" t="s">
        <v>1071</v>
      </c>
      <c r="F2152" s="263"/>
      <c r="G2152" s="297" t="s">
        <v>136</v>
      </c>
      <c r="H2152" s="263"/>
      <c r="I2152" s="276"/>
      <c r="J2152" s="263" t="s">
        <v>26</v>
      </c>
      <c r="K2152" s="976" t="s">
        <v>3067</v>
      </c>
      <c r="L2152" s="480"/>
      <c r="M2152" s="201"/>
      <c r="N2152" s="200"/>
    </row>
    <row r="2153" spans="1:14" s="204" customFormat="1" ht="15.6">
      <c r="A2153" s="328"/>
      <c r="B2153" s="137">
        <v>46299</v>
      </c>
      <c r="C2153" s="137" t="s">
        <v>17</v>
      </c>
      <c r="D2153" s="262" t="s">
        <v>3068</v>
      </c>
      <c r="E2153" s="89" t="s">
        <v>1071</v>
      </c>
      <c r="F2153" s="263"/>
      <c r="G2153" s="297" t="s">
        <v>136</v>
      </c>
      <c r="H2153" s="263"/>
      <c r="I2153" s="276"/>
      <c r="J2153" s="263" t="s">
        <v>41</v>
      </c>
      <c r="K2153" s="976" t="s">
        <v>3069</v>
      </c>
      <c r="L2153" s="480"/>
      <c r="M2153" s="201"/>
      <c r="N2153" s="200"/>
    </row>
    <row r="2154" spans="1:14" s="204" customFormat="1" ht="15.6">
      <c r="A2154" s="328"/>
      <c r="B2154" s="137">
        <v>46299</v>
      </c>
      <c r="C2154" s="137" t="s">
        <v>17</v>
      </c>
      <c r="D2154" s="262" t="s">
        <v>3070</v>
      </c>
      <c r="E2154" s="89" t="s">
        <v>1071</v>
      </c>
      <c r="F2154" s="263"/>
      <c r="G2154" s="468" t="s">
        <v>136</v>
      </c>
      <c r="H2154" s="263"/>
      <c r="I2154" s="276"/>
      <c r="J2154" s="263" t="s">
        <v>26</v>
      </c>
      <c r="K2154" s="976" t="s">
        <v>3071</v>
      </c>
      <c r="L2154" s="480"/>
      <c r="M2154" s="201"/>
      <c r="N2154" s="200"/>
    </row>
    <row r="2155" spans="1:14" s="204" customFormat="1" ht="15.6">
      <c r="A2155" s="328"/>
      <c r="B2155" s="137">
        <v>46299</v>
      </c>
      <c r="C2155" s="137" t="s">
        <v>17</v>
      </c>
      <c r="D2155" s="262" t="s">
        <v>3070</v>
      </c>
      <c r="E2155" s="89" t="s">
        <v>1071</v>
      </c>
      <c r="F2155" s="263"/>
      <c r="G2155" s="468" t="s">
        <v>136</v>
      </c>
      <c r="H2155" s="263"/>
      <c r="I2155" s="276"/>
      <c r="J2155" s="263" t="s">
        <v>26</v>
      </c>
      <c r="K2155" s="976" t="s">
        <v>3072</v>
      </c>
      <c r="L2155" s="480"/>
      <c r="M2155" s="201"/>
      <c r="N2155" s="200"/>
    </row>
    <row r="2156" spans="1:14" s="204" customFormat="1" ht="15.6">
      <c r="A2156" s="328"/>
      <c r="B2156" s="137">
        <v>46299</v>
      </c>
      <c r="C2156" s="137" t="s">
        <v>17</v>
      </c>
      <c r="D2156" s="262" t="s">
        <v>3073</v>
      </c>
      <c r="E2156" s="89" t="s">
        <v>1071</v>
      </c>
      <c r="F2156" s="263"/>
      <c r="G2156" s="263" t="s">
        <v>136</v>
      </c>
      <c r="H2156" s="263"/>
      <c r="I2156" s="276"/>
      <c r="J2156" s="263" t="s">
        <v>26</v>
      </c>
      <c r="K2156" s="976" t="s">
        <v>3074</v>
      </c>
      <c r="L2156" s="480"/>
      <c r="M2156" s="201"/>
      <c r="N2156" s="200"/>
    </row>
    <row r="2157" spans="1:14" s="204" customFormat="1" ht="15.6">
      <c r="A2157" s="328"/>
      <c r="B2157" s="137">
        <v>46299</v>
      </c>
      <c r="C2157" s="137" t="s">
        <v>17</v>
      </c>
      <c r="D2157" s="262" t="s">
        <v>3075</v>
      </c>
      <c r="E2157" s="89" t="s">
        <v>1071</v>
      </c>
      <c r="F2157" s="263"/>
      <c r="G2157" s="297" t="s">
        <v>136</v>
      </c>
      <c r="H2157" s="263"/>
      <c r="I2157" s="276"/>
      <c r="J2157" s="263" t="s">
        <v>195</v>
      </c>
      <c r="K2157" s="976" t="s">
        <v>3076</v>
      </c>
      <c r="L2157" s="330"/>
      <c r="M2157" s="201"/>
      <c r="N2157" s="200"/>
    </row>
    <row r="2158" spans="1:14" s="204" customFormat="1" ht="15.6">
      <c r="A2158" s="328"/>
      <c r="B2158" s="137">
        <v>46299</v>
      </c>
      <c r="C2158" s="137" t="s">
        <v>17</v>
      </c>
      <c r="D2158" s="262" t="s">
        <v>3075</v>
      </c>
      <c r="E2158" s="89" t="s">
        <v>1071</v>
      </c>
      <c r="F2158" s="263"/>
      <c r="G2158" s="297" t="s">
        <v>136</v>
      </c>
      <c r="H2158" s="263"/>
      <c r="I2158" s="263"/>
      <c r="J2158" s="263" t="s">
        <v>195</v>
      </c>
      <c r="K2158" s="976" t="s">
        <v>3076</v>
      </c>
      <c r="L2158" s="330"/>
      <c r="M2158" s="201"/>
      <c r="N2158" s="200"/>
    </row>
    <row r="2159" spans="1:14" s="204" customFormat="1" ht="15.6">
      <c r="A2159" s="328"/>
      <c r="B2159" s="137">
        <v>46299</v>
      </c>
      <c r="C2159" s="137" t="s">
        <v>17</v>
      </c>
      <c r="D2159" s="458" t="s">
        <v>3077</v>
      </c>
      <c r="E2159" s="89" t="s">
        <v>1071</v>
      </c>
      <c r="F2159" s="263"/>
      <c r="G2159" s="297" t="s">
        <v>136</v>
      </c>
      <c r="H2159" s="263"/>
      <c r="I2159" s="263"/>
      <c r="J2159" s="263" t="s">
        <v>195</v>
      </c>
      <c r="K2159" s="976" t="s">
        <v>3076</v>
      </c>
      <c r="L2159" s="480"/>
      <c r="M2159" s="201"/>
      <c r="N2159" s="200"/>
    </row>
    <row r="2160" spans="1:14" s="204" customFormat="1" ht="15.6">
      <c r="A2160" s="328"/>
      <c r="B2160" s="137">
        <v>46299</v>
      </c>
      <c r="C2160" s="137" t="s">
        <v>17</v>
      </c>
      <c r="D2160" s="458" t="s">
        <v>3078</v>
      </c>
      <c r="E2160" s="89" t="s">
        <v>1071</v>
      </c>
      <c r="F2160" s="263"/>
      <c r="G2160" s="468" t="s">
        <v>136</v>
      </c>
      <c r="H2160" s="263"/>
      <c r="I2160" s="263"/>
      <c r="J2160" s="263" t="s">
        <v>195</v>
      </c>
      <c r="K2160" s="526">
        <v>5293046430799240</v>
      </c>
      <c r="L2160" s="480"/>
      <c r="M2160" s="201"/>
      <c r="N2160" s="200"/>
    </row>
    <row r="2161" spans="1:14" s="204" customFormat="1" ht="15.6">
      <c r="A2161" s="328"/>
      <c r="B2161" s="137">
        <v>46299</v>
      </c>
      <c r="C2161" s="137" t="s">
        <v>17</v>
      </c>
      <c r="D2161" s="458" t="s">
        <v>3079</v>
      </c>
      <c r="E2161" s="89" t="s">
        <v>1071</v>
      </c>
      <c r="F2161" s="263"/>
      <c r="G2161" s="468" t="s">
        <v>136</v>
      </c>
      <c r="H2161" s="263"/>
      <c r="I2161" s="263"/>
      <c r="J2161" s="263" t="s">
        <v>195</v>
      </c>
      <c r="K2161" s="526">
        <v>2.82022009294352E+16</v>
      </c>
      <c r="L2161" s="480"/>
      <c r="M2161" s="201"/>
      <c r="N2161" s="200"/>
    </row>
    <row r="2162" spans="1:14" s="204" customFormat="1" ht="15.6">
      <c r="A2162" s="328"/>
      <c r="B2162" s="137">
        <v>46299</v>
      </c>
      <c r="C2162" s="137" t="s">
        <v>17</v>
      </c>
      <c r="D2162" s="458" t="s">
        <v>3080</v>
      </c>
      <c r="E2162" s="89" t="s">
        <v>1071</v>
      </c>
      <c r="F2162" s="263"/>
      <c r="G2162" s="263" t="s">
        <v>136</v>
      </c>
      <c r="H2162" s="263"/>
      <c r="I2162" s="263"/>
      <c r="J2162" s="263" t="s">
        <v>195</v>
      </c>
      <c r="K2162" s="263" t="s">
        <v>3081</v>
      </c>
      <c r="L2162" s="480"/>
      <c r="M2162" s="201"/>
      <c r="N2162" s="200"/>
    </row>
    <row r="2163" spans="1:14" s="204" customFormat="1" ht="15.6">
      <c r="A2163" s="328"/>
      <c r="B2163" s="88">
        <v>46299</v>
      </c>
      <c r="C2163" s="137" t="s">
        <v>17</v>
      </c>
      <c r="D2163" s="202" t="s">
        <v>3082</v>
      </c>
      <c r="E2163" s="472" t="s">
        <v>1722</v>
      </c>
      <c r="F2163" s="263"/>
      <c r="G2163" s="263"/>
      <c r="H2163" s="263" t="s">
        <v>194</v>
      </c>
      <c r="I2163" s="202"/>
      <c r="J2163" s="202"/>
      <c r="K2163" s="422"/>
      <c r="L2163" s="118" t="s">
        <v>3083</v>
      </c>
      <c r="M2163" s="201"/>
      <c r="N2163" s="200"/>
    </row>
    <row r="2164" spans="1:14" s="204" customFormat="1" ht="15.6">
      <c r="A2164" s="328"/>
      <c r="B2164" s="88">
        <v>46299</v>
      </c>
      <c r="C2164" s="137" t="s">
        <v>17</v>
      </c>
      <c r="D2164" s="202" t="s">
        <v>3084</v>
      </c>
      <c r="E2164" s="472" t="s">
        <v>1722</v>
      </c>
      <c r="F2164" s="263"/>
      <c r="G2164" s="263"/>
      <c r="H2164" s="263" t="s">
        <v>194</v>
      </c>
      <c r="I2164" s="202"/>
      <c r="J2164" s="202"/>
      <c r="K2164" s="422"/>
      <c r="L2164" s="118" t="s">
        <v>3085</v>
      </c>
      <c r="M2164" s="201"/>
      <c r="N2164" s="200"/>
    </row>
    <row r="2165" spans="1:14" s="204" customFormat="1" ht="15.6">
      <c r="A2165" s="328"/>
      <c r="B2165" s="88">
        <v>46299</v>
      </c>
      <c r="C2165" s="137" t="s">
        <v>17</v>
      </c>
      <c r="D2165" s="202" t="s">
        <v>3086</v>
      </c>
      <c r="E2165" s="472" t="s">
        <v>1722</v>
      </c>
      <c r="F2165" s="263"/>
      <c r="G2165" s="263"/>
      <c r="H2165" s="263" t="s">
        <v>194</v>
      </c>
      <c r="I2165" s="202"/>
      <c r="J2165" s="202"/>
      <c r="K2165" s="422"/>
      <c r="L2165" s="118" t="s">
        <v>3087</v>
      </c>
      <c r="M2165" s="201"/>
      <c r="N2165" s="200"/>
    </row>
    <row r="2166" spans="1:14" s="204" customFormat="1" ht="15.6">
      <c r="A2166" s="328"/>
      <c r="B2166" s="88">
        <v>46299</v>
      </c>
      <c r="C2166" s="137" t="s">
        <v>17</v>
      </c>
      <c r="D2166" s="202" t="s">
        <v>3088</v>
      </c>
      <c r="E2166" s="472" t="s">
        <v>1722</v>
      </c>
      <c r="F2166" s="263"/>
      <c r="G2166" s="263"/>
      <c r="H2166" s="263" t="s">
        <v>194</v>
      </c>
      <c r="I2166" s="202"/>
      <c r="J2166" s="202" t="s">
        <v>58</v>
      </c>
      <c r="K2166" s="1045" t="s">
        <v>3089</v>
      </c>
      <c r="L2166" s="202"/>
      <c r="M2166" s="201"/>
      <c r="N2166" s="200"/>
    </row>
    <row r="2167" spans="1:14" s="204" customFormat="1" ht="15.6">
      <c r="A2167" s="328"/>
      <c r="B2167" s="88">
        <v>46299</v>
      </c>
      <c r="C2167" s="137" t="s">
        <v>17</v>
      </c>
      <c r="D2167" s="202" t="s">
        <v>3090</v>
      </c>
      <c r="E2167" s="472" t="s">
        <v>1722</v>
      </c>
      <c r="F2167" s="263"/>
      <c r="G2167" s="263"/>
      <c r="H2167" s="263" t="s">
        <v>194</v>
      </c>
      <c r="I2167" s="202"/>
      <c r="J2167" s="202" t="s">
        <v>58</v>
      </c>
      <c r="K2167" s="1045" t="s">
        <v>3091</v>
      </c>
      <c r="L2167" s="202"/>
      <c r="M2167" s="201"/>
      <c r="N2167" s="200"/>
    </row>
    <row r="2168" spans="1:14" s="204" customFormat="1" ht="15.6">
      <c r="A2168" s="328"/>
      <c r="B2168" s="88">
        <v>46299</v>
      </c>
      <c r="C2168" s="137" t="s">
        <v>17</v>
      </c>
      <c r="D2168" s="202" t="s">
        <v>3092</v>
      </c>
      <c r="E2168" s="472" t="s">
        <v>1722</v>
      </c>
      <c r="F2168" s="263"/>
      <c r="G2168" s="263"/>
      <c r="H2168" s="263" t="s">
        <v>194</v>
      </c>
      <c r="I2168" s="202"/>
      <c r="J2168" s="202" t="s">
        <v>58</v>
      </c>
      <c r="K2168" s="1045" t="s">
        <v>3093</v>
      </c>
      <c r="L2168" s="202"/>
      <c r="M2168" s="201"/>
      <c r="N2168" s="200"/>
    </row>
    <row r="2169" spans="1:14" s="204" customFormat="1" ht="15.6">
      <c r="A2169" s="328"/>
      <c r="B2169" s="88">
        <v>46299</v>
      </c>
      <c r="C2169" s="137" t="s">
        <v>17</v>
      </c>
      <c r="D2169" s="202" t="s">
        <v>3094</v>
      </c>
      <c r="E2169" s="472" t="s">
        <v>1722</v>
      </c>
      <c r="F2169" s="263"/>
      <c r="G2169" s="263"/>
      <c r="H2169" s="263" t="s">
        <v>194</v>
      </c>
      <c r="I2169" s="202"/>
      <c r="J2169" s="202"/>
      <c r="K2169" s="1045" t="s">
        <v>3095</v>
      </c>
      <c r="L2169" s="202"/>
      <c r="M2169" s="201"/>
      <c r="N2169" s="200"/>
    </row>
    <row r="2170" spans="1:14" s="204" customFormat="1" ht="15.6">
      <c r="A2170" s="328"/>
      <c r="B2170" s="88">
        <v>46299</v>
      </c>
      <c r="C2170" s="137" t="s">
        <v>17</v>
      </c>
      <c r="D2170" s="202" t="s">
        <v>3096</v>
      </c>
      <c r="E2170" s="472" t="s">
        <v>1722</v>
      </c>
      <c r="F2170" s="263"/>
      <c r="G2170" s="263"/>
      <c r="H2170" s="263" t="s">
        <v>194</v>
      </c>
      <c r="I2170" s="202" t="s">
        <v>141</v>
      </c>
      <c r="J2170" s="202"/>
      <c r="K2170" s="1045" t="s">
        <v>3097</v>
      </c>
      <c r="L2170" s="202"/>
      <c r="M2170" s="201"/>
      <c r="N2170" s="200"/>
    </row>
    <row r="2171" spans="1:14" s="204" customFormat="1" ht="15.6">
      <c r="A2171" s="328"/>
      <c r="B2171" s="88">
        <v>46299</v>
      </c>
      <c r="C2171" s="137" t="s">
        <v>17</v>
      </c>
      <c r="D2171" s="202" t="s">
        <v>3096</v>
      </c>
      <c r="E2171" s="472" t="s">
        <v>1722</v>
      </c>
      <c r="F2171" s="263"/>
      <c r="G2171" s="263"/>
      <c r="H2171" s="263" t="s">
        <v>194</v>
      </c>
      <c r="I2171" s="202" t="s">
        <v>141</v>
      </c>
      <c r="J2171" s="202"/>
      <c r="K2171" s="1045" t="s">
        <v>3097</v>
      </c>
      <c r="L2171" s="202"/>
      <c r="M2171" s="201"/>
      <c r="N2171" s="200"/>
    </row>
    <row r="2172" spans="1:14" s="204" customFormat="1" ht="15.6">
      <c r="A2172" s="328"/>
      <c r="B2172" s="88">
        <v>46299</v>
      </c>
      <c r="C2172" s="137" t="s">
        <v>17</v>
      </c>
      <c r="D2172" s="202" t="s">
        <v>3098</v>
      </c>
      <c r="E2172" s="472" t="s">
        <v>1722</v>
      </c>
      <c r="F2172" s="263"/>
      <c r="G2172" s="263"/>
      <c r="H2172" s="263" t="s">
        <v>194</v>
      </c>
      <c r="I2172" s="202"/>
      <c r="J2172" s="202" t="s">
        <v>58</v>
      </c>
      <c r="K2172" s="1045" t="s">
        <v>3099</v>
      </c>
      <c r="L2172" s="202"/>
      <c r="M2172" s="201"/>
      <c r="N2172" s="200"/>
    </row>
    <row r="2173" spans="1:14" s="204" customFormat="1" ht="15.6">
      <c r="A2173" s="328"/>
      <c r="B2173" s="88">
        <v>46299</v>
      </c>
      <c r="C2173" s="137" t="s">
        <v>17</v>
      </c>
      <c r="D2173" s="202" t="s">
        <v>3100</v>
      </c>
      <c r="E2173" s="472" t="s">
        <v>1722</v>
      </c>
      <c r="F2173" s="263"/>
      <c r="G2173" s="263"/>
      <c r="H2173" s="263" t="s">
        <v>194</v>
      </c>
      <c r="I2173" s="202"/>
      <c r="J2173" s="202"/>
      <c r="K2173" s="422"/>
      <c r="L2173" s="118" t="s">
        <v>726</v>
      </c>
      <c r="M2173" s="201"/>
      <c r="N2173" s="200"/>
    </row>
    <row r="2174" spans="1:14" s="204" customFormat="1" ht="15.6">
      <c r="A2174" s="328"/>
      <c r="B2174" s="88">
        <v>46299</v>
      </c>
      <c r="C2174" s="137" t="s">
        <v>17</v>
      </c>
      <c r="D2174" s="202" t="s">
        <v>3101</v>
      </c>
      <c r="E2174" s="472" t="s">
        <v>1722</v>
      </c>
      <c r="F2174" s="263"/>
      <c r="G2174" s="263"/>
      <c r="H2174" s="263" t="s">
        <v>194</v>
      </c>
      <c r="I2174" s="202"/>
      <c r="J2174" s="202"/>
      <c r="K2174" s="422"/>
      <c r="L2174" s="118" t="s">
        <v>3102</v>
      </c>
      <c r="M2174" s="201"/>
      <c r="N2174" s="200"/>
    </row>
    <row r="2175" spans="1:14" s="204" customFormat="1" ht="15.6">
      <c r="A2175" s="328"/>
      <c r="B2175" s="88">
        <v>46299</v>
      </c>
      <c r="C2175" s="137" t="s">
        <v>17</v>
      </c>
      <c r="D2175" s="202" t="s">
        <v>3103</v>
      </c>
      <c r="E2175" s="472" t="s">
        <v>1722</v>
      </c>
      <c r="F2175" s="263"/>
      <c r="G2175" s="263"/>
      <c r="H2175" s="263" t="s">
        <v>194</v>
      </c>
      <c r="I2175" s="202"/>
      <c r="J2175" s="202"/>
      <c r="K2175" s="422"/>
      <c r="L2175" s="118" t="s">
        <v>3104</v>
      </c>
      <c r="M2175" s="201"/>
      <c r="N2175" s="200"/>
    </row>
    <row r="2176" spans="1:14" s="204" customFormat="1" ht="15.6">
      <c r="A2176" s="328"/>
      <c r="B2176" s="88">
        <v>46299</v>
      </c>
      <c r="C2176" s="137" t="s">
        <v>17</v>
      </c>
      <c r="D2176" s="202" t="s">
        <v>3105</v>
      </c>
      <c r="E2176" s="472" t="s">
        <v>1722</v>
      </c>
      <c r="F2176" s="263"/>
      <c r="G2176" s="263"/>
      <c r="H2176" s="263" t="s">
        <v>194</v>
      </c>
      <c r="I2176" s="202"/>
      <c r="J2176" s="202"/>
      <c r="K2176" s="422"/>
      <c r="L2176" s="118" t="s">
        <v>3106</v>
      </c>
      <c r="M2176" s="201"/>
      <c r="N2176" s="200"/>
    </row>
    <row r="2177" spans="1:14" s="204" customFormat="1" ht="15.6">
      <c r="A2177" s="328"/>
      <c r="B2177" s="88">
        <v>46299</v>
      </c>
      <c r="C2177" s="137" t="s">
        <v>17</v>
      </c>
      <c r="D2177" s="202" t="s">
        <v>3107</v>
      </c>
      <c r="E2177" s="472" t="s">
        <v>1722</v>
      </c>
      <c r="F2177" s="263"/>
      <c r="G2177" s="263"/>
      <c r="H2177" s="263" t="s">
        <v>194</v>
      </c>
      <c r="I2177" s="202"/>
      <c r="J2177" s="202"/>
      <c r="K2177" s="422"/>
      <c r="L2177" s="118" t="s">
        <v>3108</v>
      </c>
      <c r="M2177" s="201"/>
      <c r="N2177" s="200"/>
    </row>
    <row r="2178" spans="1:14" s="204" customFormat="1" ht="15.6">
      <c r="A2178" s="328"/>
      <c r="B2178" s="88">
        <v>46299</v>
      </c>
      <c r="C2178" s="137" t="s">
        <v>17</v>
      </c>
      <c r="D2178" s="202" t="s">
        <v>3109</v>
      </c>
      <c r="E2178" s="472" t="s">
        <v>1722</v>
      </c>
      <c r="F2178" s="263"/>
      <c r="G2178" s="263"/>
      <c r="H2178" s="263" t="s">
        <v>194</v>
      </c>
      <c r="I2178" s="202"/>
      <c r="J2178" s="202"/>
      <c r="K2178" s="422"/>
      <c r="L2178" s="118" t="s">
        <v>3110</v>
      </c>
      <c r="M2178" s="201"/>
      <c r="N2178" s="200"/>
    </row>
    <row r="2179" spans="1:14" s="204" customFormat="1" ht="15.6">
      <c r="A2179" s="328"/>
      <c r="B2179" s="88">
        <v>46299</v>
      </c>
      <c r="C2179" s="137" t="s">
        <v>17</v>
      </c>
      <c r="D2179" s="202" t="s">
        <v>3111</v>
      </c>
      <c r="E2179" s="472" t="s">
        <v>1722</v>
      </c>
      <c r="F2179" s="263"/>
      <c r="G2179" s="263"/>
      <c r="H2179" s="263" t="s">
        <v>194</v>
      </c>
      <c r="I2179" s="202"/>
      <c r="J2179" s="202"/>
      <c r="K2179" s="422"/>
      <c r="L2179" s="202" t="s">
        <v>3112</v>
      </c>
      <c r="M2179" s="201"/>
      <c r="N2179" s="200"/>
    </row>
    <row r="2180" spans="1:14" s="204" customFormat="1" ht="15.6">
      <c r="A2180" s="328"/>
      <c r="B2180" s="88">
        <v>46299</v>
      </c>
      <c r="C2180" s="137" t="s">
        <v>17</v>
      </c>
      <c r="D2180" s="202" t="s">
        <v>3113</v>
      </c>
      <c r="E2180" s="472" t="s">
        <v>1722</v>
      </c>
      <c r="F2180" s="263"/>
      <c r="G2180" s="263"/>
      <c r="H2180" s="263" t="s">
        <v>194</v>
      </c>
      <c r="I2180" s="202"/>
      <c r="J2180" s="202" t="s">
        <v>58</v>
      </c>
      <c r="K2180" s="1045" t="s">
        <v>3114</v>
      </c>
      <c r="L2180" s="202"/>
      <c r="M2180" s="201"/>
      <c r="N2180" s="200"/>
    </row>
    <row r="2181" spans="1:14" s="204" customFormat="1" ht="15.6">
      <c r="A2181" s="328"/>
      <c r="B2181" s="88">
        <v>46299</v>
      </c>
      <c r="C2181" s="137" t="s">
        <v>17</v>
      </c>
      <c r="D2181" s="202" t="s">
        <v>3115</v>
      </c>
      <c r="E2181" s="472" t="s">
        <v>1722</v>
      </c>
      <c r="F2181" s="263"/>
      <c r="G2181" s="263"/>
      <c r="H2181" s="263" t="s">
        <v>194</v>
      </c>
      <c r="I2181" s="202"/>
      <c r="J2181" s="202" t="s">
        <v>58</v>
      </c>
      <c r="K2181" s="1045" t="s">
        <v>3116</v>
      </c>
      <c r="L2181" s="202"/>
      <c r="M2181" s="201"/>
      <c r="N2181" s="200"/>
    </row>
    <row r="2182" spans="1:14" s="204" customFormat="1" ht="15.6">
      <c r="A2182" s="328"/>
      <c r="B2182" s="88">
        <v>46299</v>
      </c>
      <c r="C2182" s="137" t="s">
        <v>17</v>
      </c>
      <c r="D2182" s="202" t="s">
        <v>3117</v>
      </c>
      <c r="E2182" s="472" t="s">
        <v>1722</v>
      </c>
      <c r="F2182" s="263"/>
      <c r="G2182" s="263"/>
      <c r="H2182" s="263" t="s">
        <v>194</v>
      </c>
      <c r="I2182" s="202"/>
      <c r="J2182" s="202" t="s">
        <v>58</v>
      </c>
      <c r="K2182" s="1045" t="s">
        <v>3118</v>
      </c>
      <c r="L2182" s="202"/>
      <c r="M2182" s="201"/>
      <c r="N2182" s="200"/>
    </row>
    <row r="2183" spans="1:14" s="204" customFormat="1" ht="15.6">
      <c r="A2183" s="328"/>
      <c r="B2183" s="88">
        <v>46299</v>
      </c>
      <c r="C2183" s="137" t="s">
        <v>17</v>
      </c>
      <c r="D2183" s="202" t="s">
        <v>3119</v>
      </c>
      <c r="E2183" s="472" t="s">
        <v>1722</v>
      </c>
      <c r="F2183" s="263"/>
      <c r="G2183" s="263"/>
      <c r="H2183" s="263" t="s">
        <v>194</v>
      </c>
      <c r="I2183" s="202"/>
      <c r="J2183" s="202"/>
      <c r="K2183" s="422"/>
      <c r="L2183" s="118" t="s">
        <v>3120</v>
      </c>
      <c r="M2183" s="201"/>
      <c r="N2183" s="200"/>
    </row>
    <row r="2184" spans="1:14" s="203" customFormat="1" ht="15.6">
      <c r="A2184" s="278"/>
      <c r="B2184" s="88">
        <v>46299</v>
      </c>
      <c r="C2184" s="137" t="s">
        <v>17</v>
      </c>
      <c r="D2184" s="202" t="s">
        <v>3121</v>
      </c>
      <c r="E2184" s="472" t="s">
        <v>1722</v>
      </c>
      <c r="F2184" s="263"/>
      <c r="G2184" s="263"/>
      <c r="H2184" s="263" t="s">
        <v>194</v>
      </c>
      <c r="I2184" s="202"/>
      <c r="J2184" s="202"/>
      <c r="K2184" s="1045" t="s">
        <v>3122</v>
      </c>
      <c r="L2184" s="202"/>
      <c r="M2184" s="211"/>
    </row>
    <row r="2185" spans="1:14" ht="15.6">
      <c r="A2185" s="278"/>
      <c r="B2185" s="88">
        <v>46299</v>
      </c>
      <c r="C2185" s="137" t="s">
        <v>17</v>
      </c>
      <c r="D2185" s="202" t="s">
        <v>3123</v>
      </c>
      <c r="E2185" s="472" t="s">
        <v>1722</v>
      </c>
      <c r="F2185" s="263"/>
      <c r="G2185" s="263"/>
      <c r="H2185" s="263" t="s">
        <v>194</v>
      </c>
      <c r="I2185" s="202"/>
      <c r="J2185" s="202" t="s">
        <v>58</v>
      </c>
      <c r="K2185" s="1045" t="s">
        <v>3124</v>
      </c>
      <c r="L2185" s="202"/>
    </row>
    <row r="2186" spans="1:14" ht="15.6">
      <c r="A2186" s="278"/>
      <c r="B2186" s="88">
        <v>46299</v>
      </c>
      <c r="C2186" s="137" t="s">
        <v>17</v>
      </c>
      <c r="D2186" s="202" t="s">
        <v>3125</v>
      </c>
      <c r="E2186" s="472" t="s">
        <v>1722</v>
      </c>
      <c r="F2186" s="263"/>
      <c r="G2186" s="263"/>
      <c r="H2186" s="263" t="s">
        <v>194</v>
      </c>
      <c r="I2186" s="202"/>
      <c r="J2186" s="202"/>
      <c r="K2186" s="422"/>
      <c r="L2186" s="118" t="s">
        <v>3126</v>
      </c>
    </row>
    <row r="2187" spans="1:14" ht="15.6">
      <c r="A2187" s="278"/>
      <c r="B2187" s="88">
        <v>46299</v>
      </c>
      <c r="C2187" s="137" t="s">
        <v>17</v>
      </c>
      <c r="D2187" s="202" t="s">
        <v>3127</v>
      </c>
      <c r="E2187" s="472" t="s">
        <v>1722</v>
      </c>
      <c r="F2187" s="263"/>
      <c r="G2187" s="263"/>
      <c r="H2187" s="263" t="s">
        <v>194</v>
      </c>
      <c r="I2187" s="202"/>
      <c r="J2187" s="202"/>
      <c r="K2187" s="422"/>
      <c r="L2187" s="118" t="s">
        <v>1847</v>
      </c>
    </row>
    <row r="2188" spans="1:14" ht="15.6">
      <c r="A2188" s="278"/>
      <c r="B2188" s="88">
        <v>46299</v>
      </c>
      <c r="C2188" s="137" t="s">
        <v>17</v>
      </c>
      <c r="D2188" s="202" t="s">
        <v>3128</v>
      </c>
      <c r="E2188" s="472" t="s">
        <v>1722</v>
      </c>
      <c r="F2188" s="275"/>
      <c r="G2188" s="275"/>
      <c r="H2188" s="263" t="s">
        <v>194</v>
      </c>
      <c r="I2188" s="202"/>
      <c r="J2188" s="202"/>
      <c r="K2188" s="422"/>
      <c r="L2188" s="118" t="s">
        <v>3129</v>
      </c>
    </row>
    <row r="2189" spans="1:14" ht="15.6">
      <c r="A2189" s="278"/>
      <c r="B2189" s="88">
        <v>46299</v>
      </c>
      <c r="C2189" s="137" t="s">
        <v>17</v>
      </c>
      <c r="D2189" s="202" t="s">
        <v>3130</v>
      </c>
      <c r="E2189" s="472" t="s">
        <v>1722</v>
      </c>
      <c r="F2189" s="275"/>
      <c r="G2189" s="275"/>
      <c r="H2189" s="263" t="s">
        <v>194</v>
      </c>
      <c r="I2189" s="202"/>
      <c r="J2189" s="202"/>
      <c r="K2189" s="1045" t="s">
        <v>3131</v>
      </c>
      <c r="L2189" s="202"/>
    </row>
    <row r="2190" spans="1:14" ht="15.6">
      <c r="A2190" s="278"/>
      <c r="B2190" s="88">
        <v>46299</v>
      </c>
      <c r="C2190" s="137" t="s">
        <v>17</v>
      </c>
      <c r="D2190" s="202" t="s">
        <v>3132</v>
      </c>
      <c r="E2190" s="472" t="s">
        <v>1722</v>
      </c>
      <c r="F2190" s="275"/>
      <c r="G2190" s="275"/>
      <c r="H2190" s="263" t="s">
        <v>194</v>
      </c>
      <c r="I2190" s="202"/>
      <c r="J2190" s="202" t="s">
        <v>58</v>
      </c>
      <c r="K2190" s="1045" t="s">
        <v>3133</v>
      </c>
      <c r="L2190" s="202"/>
    </row>
    <row r="2191" spans="1:14" ht="15.6">
      <c r="A2191" s="278"/>
      <c r="B2191" s="88">
        <v>46299</v>
      </c>
      <c r="C2191" s="137" t="s">
        <v>17</v>
      </c>
      <c r="D2191" s="202" t="s">
        <v>3134</v>
      </c>
      <c r="E2191" s="472" t="s">
        <v>1722</v>
      </c>
      <c r="F2191" s="275"/>
      <c r="G2191" s="275"/>
      <c r="H2191" s="263" t="s">
        <v>194</v>
      </c>
      <c r="I2191" s="202"/>
      <c r="J2191" s="202" t="s">
        <v>58</v>
      </c>
      <c r="K2191" s="1045" t="s">
        <v>3135</v>
      </c>
      <c r="L2191" s="202"/>
    </row>
    <row r="2192" spans="1:14" ht="15.6">
      <c r="A2192" s="278"/>
      <c r="B2192" s="88">
        <v>46299</v>
      </c>
      <c r="C2192" s="137" t="s">
        <v>17</v>
      </c>
      <c r="D2192" s="202" t="s">
        <v>1774</v>
      </c>
      <c r="E2192" s="472" t="s">
        <v>1722</v>
      </c>
      <c r="F2192" s="275"/>
      <c r="G2192" s="275"/>
      <c r="H2192" s="263" t="s">
        <v>194</v>
      </c>
      <c r="I2192" s="202"/>
      <c r="J2192" s="202" t="s">
        <v>58</v>
      </c>
      <c r="K2192" s="1045" t="s">
        <v>3136</v>
      </c>
      <c r="L2192" s="202"/>
    </row>
    <row r="2193" spans="1:12" ht="15.6">
      <c r="A2193" s="278"/>
      <c r="B2193" s="88">
        <v>46299</v>
      </c>
      <c r="C2193" s="137" t="s">
        <v>17</v>
      </c>
      <c r="D2193" s="202" t="s">
        <v>3137</v>
      </c>
      <c r="E2193" s="472" t="s">
        <v>1722</v>
      </c>
      <c r="F2193" s="275"/>
      <c r="G2193" s="275"/>
      <c r="H2193" s="263" t="s">
        <v>194</v>
      </c>
      <c r="I2193" s="202"/>
      <c r="J2193" s="202" t="s">
        <v>58</v>
      </c>
      <c r="K2193" s="1045" t="s">
        <v>3138</v>
      </c>
      <c r="L2193" s="202"/>
    </row>
    <row r="2194" spans="1:12" ht="15.6">
      <c r="A2194" s="278"/>
      <c r="B2194" s="88">
        <v>46299</v>
      </c>
      <c r="C2194" s="137" t="s">
        <v>36</v>
      </c>
      <c r="D2194" s="202" t="s">
        <v>3139</v>
      </c>
      <c r="E2194" s="472" t="s">
        <v>1722</v>
      </c>
      <c r="F2194" s="275"/>
      <c r="G2194" s="275"/>
      <c r="H2194" s="263" t="s">
        <v>194</v>
      </c>
      <c r="I2194" s="202"/>
      <c r="J2194" s="202"/>
      <c r="K2194" s="422"/>
      <c r="L2194" s="202"/>
    </row>
    <row r="2195" spans="1:12" ht="15.6">
      <c r="A2195" s="278"/>
      <c r="B2195" s="88">
        <v>46299</v>
      </c>
      <c r="C2195" s="137" t="s">
        <v>36</v>
      </c>
      <c r="D2195" s="202" t="s">
        <v>2696</v>
      </c>
      <c r="E2195" s="472" t="s">
        <v>1722</v>
      </c>
      <c r="F2195" s="275"/>
      <c r="G2195" s="275"/>
      <c r="H2195" s="263" t="s">
        <v>194</v>
      </c>
      <c r="I2195" s="202"/>
      <c r="J2195" s="202"/>
      <c r="K2195" s="422"/>
      <c r="L2195" s="202"/>
    </row>
    <row r="2196" spans="1:12" ht="15.6">
      <c r="A2196" s="278"/>
      <c r="B2196" s="88">
        <v>46299</v>
      </c>
      <c r="C2196" s="137" t="s">
        <v>36</v>
      </c>
      <c r="D2196" s="202" t="s">
        <v>625</v>
      </c>
      <c r="E2196" s="472" t="s">
        <v>1722</v>
      </c>
      <c r="F2196" s="263"/>
      <c r="G2196" s="263"/>
      <c r="H2196" s="263" t="s">
        <v>194</v>
      </c>
      <c r="I2196" s="202"/>
      <c r="J2196" s="202"/>
      <c r="K2196" s="422"/>
      <c r="L2196" s="202"/>
    </row>
    <row r="2197" spans="1:12" ht="15.6">
      <c r="A2197" s="278"/>
      <c r="B2197" s="88">
        <v>46299</v>
      </c>
      <c r="C2197" s="137" t="s">
        <v>36</v>
      </c>
      <c r="D2197" s="202" t="s">
        <v>3140</v>
      </c>
      <c r="E2197" s="472" t="s">
        <v>1722</v>
      </c>
      <c r="F2197" s="263"/>
      <c r="G2197" s="263"/>
      <c r="H2197" s="263" t="s">
        <v>194</v>
      </c>
      <c r="I2197" s="202"/>
      <c r="J2197" s="202"/>
      <c r="K2197" s="422"/>
      <c r="L2197" s="202"/>
    </row>
    <row r="2198" spans="1:12" ht="15.6">
      <c r="A2198" s="278"/>
      <c r="B2198" s="88">
        <v>46299</v>
      </c>
      <c r="C2198" s="137" t="s">
        <v>36</v>
      </c>
      <c r="D2198" s="202" t="s">
        <v>3141</v>
      </c>
      <c r="E2198" s="472" t="s">
        <v>1722</v>
      </c>
      <c r="F2198" s="263"/>
      <c r="G2198" s="263"/>
      <c r="H2198" s="263" t="s">
        <v>194</v>
      </c>
      <c r="I2198" s="202"/>
      <c r="J2198" s="202"/>
      <c r="K2198" s="422"/>
      <c r="L2198" s="202"/>
    </row>
    <row r="2199" spans="1:12" ht="15.6">
      <c r="A2199" s="278"/>
      <c r="B2199" s="88">
        <v>46299</v>
      </c>
      <c r="C2199" s="137" t="s">
        <v>36</v>
      </c>
      <c r="D2199" s="202" t="s">
        <v>3142</v>
      </c>
      <c r="E2199" s="472" t="s">
        <v>1722</v>
      </c>
      <c r="F2199" s="263"/>
      <c r="G2199" s="263"/>
      <c r="H2199" s="263" t="s">
        <v>194</v>
      </c>
      <c r="I2199" s="202"/>
      <c r="J2199" s="202"/>
      <c r="K2199" s="422"/>
      <c r="L2199" s="202"/>
    </row>
    <row r="2200" spans="1:12" ht="15.6">
      <c r="A2200" s="278"/>
      <c r="B2200" s="88">
        <v>46299</v>
      </c>
      <c r="C2200" s="137" t="s">
        <v>36</v>
      </c>
      <c r="D2200" s="202" t="s">
        <v>627</v>
      </c>
      <c r="E2200" s="472" t="s">
        <v>1722</v>
      </c>
      <c r="F2200" s="263"/>
      <c r="G2200" s="263"/>
      <c r="H2200" s="263" t="s">
        <v>194</v>
      </c>
      <c r="I2200" s="202"/>
      <c r="J2200" s="202"/>
      <c r="K2200" s="422"/>
      <c r="L2200" s="202"/>
    </row>
    <row r="2201" spans="1:12" ht="15.6">
      <c r="A2201" s="278"/>
      <c r="B2201" s="88">
        <v>46299</v>
      </c>
      <c r="C2201" s="137" t="s">
        <v>36</v>
      </c>
      <c r="D2201" s="202" t="s">
        <v>3143</v>
      </c>
      <c r="E2201" s="472" t="s">
        <v>1722</v>
      </c>
      <c r="F2201" s="263"/>
      <c r="G2201" s="263"/>
      <c r="H2201" s="263" t="s">
        <v>194</v>
      </c>
      <c r="I2201" s="202"/>
      <c r="J2201" s="202"/>
      <c r="K2201" s="422"/>
      <c r="L2201" s="202"/>
    </row>
    <row r="2202" spans="1:12" ht="15.6">
      <c r="A2202" s="278"/>
      <c r="B2202" s="88">
        <v>46299</v>
      </c>
      <c r="C2202" s="137" t="s">
        <v>36</v>
      </c>
      <c r="D2202" s="202" t="s">
        <v>3143</v>
      </c>
      <c r="E2202" s="472" t="s">
        <v>1722</v>
      </c>
      <c r="F2202" s="263"/>
      <c r="G2202" s="263"/>
      <c r="H2202" s="263" t="s">
        <v>194</v>
      </c>
      <c r="I2202" s="202"/>
      <c r="J2202" s="202"/>
      <c r="K2202" s="422"/>
      <c r="L2202" s="202"/>
    </row>
    <row r="2203" spans="1:12" ht="15.6">
      <c r="A2203" s="278"/>
      <c r="B2203" s="88">
        <v>46299</v>
      </c>
      <c r="C2203" s="137" t="s">
        <v>36</v>
      </c>
      <c r="D2203" s="202" t="s">
        <v>3144</v>
      </c>
      <c r="E2203" s="472" t="s">
        <v>1722</v>
      </c>
      <c r="F2203" s="263"/>
      <c r="G2203" s="263"/>
      <c r="H2203" s="263" t="s">
        <v>194</v>
      </c>
      <c r="I2203" s="202"/>
      <c r="J2203" s="202"/>
      <c r="K2203" s="422"/>
      <c r="L2203" s="202"/>
    </row>
    <row r="2204" spans="1:12" ht="15.6">
      <c r="A2204" s="278"/>
      <c r="B2204" s="88">
        <v>46299</v>
      </c>
      <c r="C2204" s="137" t="s">
        <v>36</v>
      </c>
      <c r="D2204" s="202" t="s">
        <v>323</v>
      </c>
      <c r="E2204" s="472" t="s">
        <v>1722</v>
      </c>
      <c r="F2204" s="263"/>
      <c r="G2204" s="263"/>
      <c r="H2204" s="263" t="s">
        <v>194</v>
      </c>
      <c r="I2204" s="202"/>
      <c r="J2204" s="202"/>
      <c r="K2204" s="422"/>
      <c r="L2204" s="202"/>
    </row>
    <row r="2205" spans="1:12" ht="15.6">
      <c r="A2205" s="278"/>
      <c r="B2205" s="88">
        <v>46299</v>
      </c>
      <c r="C2205" s="137" t="s">
        <v>36</v>
      </c>
      <c r="D2205" s="202" t="s">
        <v>3145</v>
      </c>
      <c r="E2205" s="472" t="s">
        <v>1722</v>
      </c>
      <c r="F2205" s="263"/>
      <c r="G2205" s="263"/>
      <c r="H2205" s="263" t="s">
        <v>194</v>
      </c>
      <c r="I2205" s="202"/>
      <c r="J2205" s="202"/>
      <c r="K2205" s="422"/>
      <c r="L2205" s="202"/>
    </row>
    <row r="2206" spans="1:12" ht="15.6">
      <c r="A2206" s="278"/>
      <c r="B2206" s="88">
        <v>46299</v>
      </c>
      <c r="C2206" s="137" t="s">
        <v>36</v>
      </c>
      <c r="D2206" s="202" t="s">
        <v>1369</v>
      </c>
      <c r="E2206" s="472" t="s">
        <v>1722</v>
      </c>
      <c r="F2206" s="263"/>
      <c r="G2206" s="263"/>
      <c r="H2206" s="263" t="s">
        <v>194</v>
      </c>
      <c r="I2206" s="202"/>
      <c r="J2206" s="202"/>
      <c r="K2206" s="422"/>
      <c r="L2206" s="202"/>
    </row>
    <row r="2207" spans="1:12" ht="15.6">
      <c r="A2207" s="278"/>
      <c r="B2207" s="88">
        <v>46299</v>
      </c>
      <c r="C2207" s="137" t="s">
        <v>36</v>
      </c>
      <c r="D2207" s="202" t="s">
        <v>3146</v>
      </c>
      <c r="E2207" s="472" t="s">
        <v>1722</v>
      </c>
      <c r="F2207" s="263"/>
      <c r="G2207" s="263"/>
      <c r="H2207" s="263" t="s">
        <v>194</v>
      </c>
      <c r="I2207" s="202"/>
      <c r="J2207" s="202"/>
      <c r="K2207" s="422"/>
      <c r="L2207" s="202"/>
    </row>
    <row r="2208" spans="1:12" ht="15.6">
      <c r="A2208" s="278"/>
      <c r="B2208" s="88">
        <v>46299</v>
      </c>
      <c r="C2208" s="137" t="s">
        <v>36</v>
      </c>
      <c r="D2208" s="202" t="s">
        <v>3147</v>
      </c>
      <c r="E2208" s="472" t="s">
        <v>1722</v>
      </c>
      <c r="F2208" s="263"/>
      <c r="G2208" s="263"/>
      <c r="H2208" s="263" t="s">
        <v>194</v>
      </c>
      <c r="I2208" s="202"/>
      <c r="J2208" s="202"/>
      <c r="K2208" s="422"/>
      <c r="L2208" s="202"/>
    </row>
    <row r="2209" spans="1:12">
      <c r="A2209" s="278"/>
      <c r="B2209" s="70">
        <v>46299</v>
      </c>
      <c r="C2209" s="57" t="s">
        <v>11</v>
      </c>
      <c r="D2209" s="262"/>
      <c r="E2209" s="296" t="s">
        <v>193</v>
      </c>
      <c r="F2209" s="263"/>
      <c r="G2209" s="263"/>
      <c r="H2209" s="201" t="s">
        <v>194</v>
      </c>
      <c r="I2209" s="276"/>
      <c r="J2209" s="264" t="s">
        <v>195</v>
      </c>
      <c r="K2209" s="1019" t="s">
        <v>3148</v>
      </c>
      <c r="L2209" s="262"/>
    </row>
    <row r="2210" spans="1:12">
      <c r="A2210" s="278"/>
      <c r="B2210" s="70">
        <v>46299</v>
      </c>
      <c r="C2210" s="57" t="s">
        <v>17</v>
      </c>
      <c r="D2210" s="527" t="s">
        <v>3149</v>
      </c>
      <c r="E2210" s="296" t="s">
        <v>193</v>
      </c>
      <c r="F2210" s="264"/>
      <c r="G2210" s="264"/>
      <c r="H2210" s="201" t="s">
        <v>194</v>
      </c>
      <c r="I2210" s="276"/>
      <c r="J2210" s="264" t="s">
        <v>30</v>
      </c>
      <c r="K2210" s="479"/>
      <c r="L2210" s="528" t="s">
        <v>3150</v>
      </c>
    </row>
    <row r="2211" spans="1:12">
      <c r="A2211" s="278"/>
      <c r="B2211" s="70">
        <v>46299</v>
      </c>
      <c r="C2211" s="57" t="s">
        <v>17</v>
      </c>
      <c r="D2211" s="529" t="s">
        <v>3151</v>
      </c>
      <c r="E2211" s="296" t="s">
        <v>193</v>
      </c>
      <c r="F2211" s="263"/>
      <c r="G2211" s="263"/>
      <c r="H2211" s="201" t="s">
        <v>194</v>
      </c>
      <c r="I2211" s="276"/>
      <c r="J2211" s="264" t="s">
        <v>30</v>
      </c>
      <c r="K2211" s="479"/>
      <c r="L2211" s="528" t="s">
        <v>3152</v>
      </c>
    </row>
    <row r="2212" spans="1:12" ht="28.8">
      <c r="A2212" s="278"/>
      <c r="B2212" s="70">
        <v>46299</v>
      </c>
      <c r="C2212" s="57" t="s">
        <v>17</v>
      </c>
      <c r="D2212" s="527" t="s">
        <v>3153</v>
      </c>
      <c r="E2212" s="296" t="s">
        <v>193</v>
      </c>
      <c r="F2212" s="263"/>
      <c r="G2212" s="263"/>
      <c r="H2212" s="201" t="s">
        <v>194</v>
      </c>
      <c r="I2212" s="276"/>
      <c r="J2212" s="264" t="s">
        <v>30</v>
      </c>
      <c r="K2212" s="479"/>
      <c r="L2212" s="528" t="s">
        <v>3154</v>
      </c>
    </row>
    <row r="2213" spans="1:12">
      <c r="A2213" s="278"/>
      <c r="B2213" s="70">
        <v>46299</v>
      </c>
      <c r="C2213" s="57" t="s">
        <v>17</v>
      </c>
      <c r="D2213" s="529" t="s">
        <v>3155</v>
      </c>
      <c r="E2213" s="296" t="s">
        <v>193</v>
      </c>
      <c r="F2213" s="263"/>
      <c r="G2213" s="263"/>
      <c r="H2213" s="201" t="s">
        <v>194</v>
      </c>
      <c r="I2213" s="276"/>
      <c r="J2213" s="264" t="s">
        <v>30</v>
      </c>
      <c r="K2213" s="479"/>
      <c r="L2213" s="528" t="s">
        <v>3104</v>
      </c>
    </row>
    <row r="2214" spans="1:12">
      <c r="A2214" s="278"/>
      <c r="B2214" s="70">
        <v>46299</v>
      </c>
      <c r="C2214" s="57" t="s">
        <v>17</v>
      </c>
      <c r="D2214" s="527" t="s">
        <v>3156</v>
      </c>
      <c r="E2214" s="296" t="s">
        <v>193</v>
      </c>
      <c r="F2214" s="263"/>
      <c r="G2214" s="263"/>
      <c r="H2214" s="201" t="s">
        <v>194</v>
      </c>
      <c r="I2214" s="276"/>
      <c r="J2214" s="264" t="s">
        <v>30</v>
      </c>
      <c r="K2214" s="479"/>
      <c r="L2214" s="528"/>
    </row>
    <row r="2215" spans="1:12">
      <c r="A2215" s="278"/>
      <c r="B2215" s="70">
        <v>46299</v>
      </c>
      <c r="C2215" s="57" t="s">
        <v>17</v>
      </c>
      <c r="D2215" s="529" t="s">
        <v>3157</v>
      </c>
      <c r="E2215" s="296" t="s">
        <v>193</v>
      </c>
      <c r="F2215" s="263"/>
      <c r="G2215" s="263"/>
      <c r="H2215" s="201" t="s">
        <v>194</v>
      </c>
      <c r="I2215" s="276"/>
      <c r="J2215" s="264" t="s">
        <v>30</v>
      </c>
      <c r="K2215" s="479"/>
      <c r="L2215" s="528" t="s">
        <v>3158</v>
      </c>
    </row>
    <row r="2216" spans="1:12" ht="15">
      <c r="A2216" s="278"/>
      <c r="B2216" s="70">
        <v>46299</v>
      </c>
      <c r="C2216" s="57" t="s">
        <v>17</v>
      </c>
      <c r="D2216" s="529" t="s">
        <v>3159</v>
      </c>
      <c r="E2216" s="296" t="s">
        <v>193</v>
      </c>
      <c r="F2216" s="263"/>
      <c r="G2216" s="263"/>
      <c r="H2216" s="201" t="s">
        <v>194</v>
      </c>
      <c r="I2216" s="276"/>
      <c r="J2216" s="264" t="s">
        <v>30</v>
      </c>
      <c r="K2216" s="479"/>
      <c r="L2216" s="530" t="s">
        <v>3160</v>
      </c>
    </row>
    <row r="2217" spans="1:12">
      <c r="A2217" s="278"/>
      <c r="B2217" s="70">
        <v>46299</v>
      </c>
      <c r="C2217" s="57" t="s">
        <v>17</v>
      </c>
      <c r="D2217" s="527" t="s">
        <v>3161</v>
      </c>
      <c r="E2217" s="296" t="s">
        <v>193</v>
      </c>
      <c r="F2217" s="263"/>
      <c r="G2217" s="263"/>
      <c r="H2217" s="201" t="s">
        <v>194</v>
      </c>
      <c r="I2217" s="276"/>
      <c r="J2217" s="264" t="s">
        <v>30</v>
      </c>
      <c r="K2217" s="479"/>
      <c r="L2217" s="528" t="s">
        <v>3162</v>
      </c>
    </row>
    <row r="2218" spans="1:12">
      <c r="A2218" s="278"/>
      <c r="B2218" s="70">
        <v>46299</v>
      </c>
      <c r="C2218" s="57" t="s">
        <v>17</v>
      </c>
      <c r="D2218" s="529" t="s">
        <v>3163</v>
      </c>
      <c r="E2218" s="296" t="s">
        <v>193</v>
      </c>
      <c r="F2218" s="263"/>
      <c r="G2218" s="263"/>
      <c r="H2218" s="201" t="s">
        <v>194</v>
      </c>
      <c r="I2218" s="276"/>
      <c r="J2218" s="264" t="s">
        <v>30</v>
      </c>
      <c r="K2218" s="479"/>
      <c r="L2218" s="528" t="s">
        <v>3164</v>
      </c>
    </row>
    <row r="2219" spans="1:12">
      <c r="A2219" s="278"/>
      <c r="B2219" s="70">
        <v>46299</v>
      </c>
      <c r="C2219" s="57" t="s">
        <v>17</v>
      </c>
      <c r="D2219" s="527" t="s">
        <v>3165</v>
      </c>
      <c r="E2219" s="296" t="s">
        <v>193</v>
      </c>
      <c r="F2219" s="263"/>
      <c r="G2219" s="263"/>
      <c r="H2219" s="201" t="s">
        <v>194</v>
      </c>
      <c r="I2219" s="276"/>
      <c r="J2219" s="264" t="s">
        <v>30</v>
      </c>
      <c r="K2219" s="479"/>
      <c r="L2219" s="528" t="s">
        <v>3166</v>
      </c>
    </row>
    <row r="2220" spans="1:12">
      <c r="A2220" s="278"/>
      <c r="B2220" s="70">
        <v>46299</v>
      </c>
      <c r="C2220" s="57" t="s">
        <v>17</v>
      </c>
      <c r="D2220" s="527" t="s">
        <v>3167</v>
      </c>
      <c r="E2220" s="296" t="s">
        <v>193</v>
      </c>
      <c r="F2220" s="263"/>
      <c r="G2220" s="263"/>
      <c r="H2220" s="201" t="s">
        <v>194</v>
      </c>
      <c r="I2220" s="276"/>
      <c r="J2220" s="264" t="s">
        <v>30</v>
      </c>
      <c r="K2220" s="479"/>
      <c r="L2220" s="528" t="s">
        <v>3168</v>
      </c>
    </row>
    <row r="2221" spans="1:12">
      <c r="A2221" s="278"/>
      <c r="B2221" s="70">
        <v>46299</v>
      </c>
      <c r="C2221" s="57" t="s">
        <v>17</v>
      </c>
      <c r="D2221" s="529" t="s">
        <v>3169</v>
      </c>
      <c r="E2221" s="296" t="s">
        <v>193</v>
      </c>
      <c r="F2221" s="263"/>
      <c r="G2221" s="263"/>
      <c r="H2221" s="201" t="s">
        <v>194</v>
      </c>
      <c r="I2221" s="276"/>
      <c r="J2221" s="264" t="s">
        <v>30</v>
      </c>
      <c r="K2221" s="479"/>
      <c r="L2221" s="528" t="s">
        <v>3170</v>
      </c>
    </row>
    <row r="2222" spans="1:12">
      <c r="A2222" s="278"/>
      <c r="B2222" s="70">
        <v>46299</v>
      </c>
      <c r="C2222" s="57" t="s">
        <v>17</v>
      </c>
      <c r="D2222" s="527" t="s">
        <v>3171</v>
      </c>
      <c r="E2222" s="296" t="s">
        <v>193</v>
      </c>
      <c r="F2222" s="263"/>
      <c r="G2222" s="263"/>
      <c r="H2222" s="201" t="s">
        <v>194</v>
      </c>
      <c r="I2222" s="276"/>
      <c r="J2222" s="264" t="s">
        <v>30</v>
      </c>
      <c r="K2222" s="479"/>
      <c r="L2222" s="528" t="s">
        <v>3172</v>
      </c>
    </row>
    <row r="2223" spans="1:12">
      <c r="A2223" s="278"/>
      <c r="B2223" s="70">
        <v>46299</v>
      </c>
      <c r="C2223" s="57" t="s">
        <v>17</v>
      </c>
      <c r="D2223" s="527" t="s">
        <v>3173</v>
      </c>
      <c r="E2223" s="296" t="s">
        <v>193</v>
      </c>
      <c r="F2223" s="263"/>
      <c r="G2223" s="263"/>
      <c r="H2223" s="201" t="s">
        <v>194</v>
      </c>
      <c r="I2223" s="276"/>
      <c r="J2223" s="264" t="s">
        <v>30</v>
      </c>
      <c r="K2223" s="479"/>
      <c r="L2223" s="528" t="s">
        <v>1063</v>
      </c>
    </row>
    <row r="2224" spans="1:12">
      <c r="A2224" s="278"/>
      <c r="B2224" s="70">
        <v>46299</v>
      </c>
      <c r="C2224" s="57" t="s">
        <v>17</v>
      </c>
      <c r="D2224" s="527" t="s">
        <v>3174</v>
      </c>
      <c r="E2224" s="296" t="s">
        <v>193</v>
      </c>
      <c r="F2224" s="263"/>
      <c r="G2224" s="263"/>
      <c r="H2224" s="201" t="s">
        <v>194</v>
      </c>
      <c r="I2224" s="276"/>
      <c r="J2224" s="264" t="s">
        <v>30</v>
      </c>
      <c r="K2224" s="479"/>
      <c r="L2224" s="528"/>
    </row>
    <row r="2225" spans="1:12">
      <c r="A2225" s="278"/>
      <c r="B2225" s="70">
        <v>46299</v>
      </c>
      <c r="C2225" s="57" t="s">
        <v>17</v>
      </c>
      <c r="D2225" s="527" t="s">
        <v>3175</v>
      </c>
      <c r="E2225" s="296" t="s">
        <v>193</v>
      </c>
      <c r="F2225" s="263"/>
      <c r="G2225" s="263"/>
      <c r="H2225" s="201" t="s">
        <v>194</v>
      </c>
      <c r="I2225" s="276"/>
      <c r="J2225" s="264" t="s">
        <v>30</v>
      </c>
      <c r="K2225" s="479"/>
      <c r="L2225" s="528"/>
    </row>
    <row r="2226" spans="1:12">
      <c r="A2226" s="278"/>
      <c r="B2226" s="70">
        <v>46299</v>
      </c>
      <c r="C2226" s="57" t="s">
        <v>17</v>
      </c>
      <c r="D2226" s="527" t="s">
        <v>3176</v>
      </c>
      <c r="E2226" s="296" t="s">
        <v>193</v>
      </c>
      <c r="F2226" s="263"/>
      <c r="G2226" s="263"/>
      <c r="H2226" s="201" t="s">
        <v>194</v>
      </c>
      <c r="I2226" s="276"/>
      <c r="J2226" s="264" t="s">
        <v>30</v>
      </c>
      <c r="K2226" s="479"/>
      <c r="L2226" s="531" t="s">
        <v>3177</v>
      </c>
    </row>
    <row r="2227" spans="1:12">
      <c r="A2227" s="278"/>
      <c r="B2227" s="70">
        <v>46299</v>
      </c>
      <c r="C2227" s="57" t="s">
        <v>17</v>
      </c>
      <c r="D2227" s="527" t="s">
        <v>3178</v>
      </c>
      <c r="E2227" s="296" t="s">
        <v>193</v>
      </c>
      <c r="F2227" s="263"/>
      <c r="G2227" s="263"/>
      <c r="H2227" s="201" t="s">
        <v>194</v>
      </c>
      <c r="I2227" s="276"/>
      <c r="J2227" s="264" t="s">
        <v>30</v>
      </c>
      <c r="K2227" s="479"/>
      <c r="L2227" s="528" t="s">
        <v>2546</v>
      </c>
    </row>
    <row r="2228" spans="1:12">
      <c r="A2228" s="278"/>
      <c r="B2228" s="70">
        <v>46299</v>
      </c>
      <c r="C2228" s="57" t="s">
        <v>17</v>
      </c>
      <c r="D2228" s="529" t="s">
        <v>3179</v>
      </c>
      <c r="E2228" s="296" t="s">
        <v>193</v>
      </c>
      <c r="F2228" s="263"/>
      <c r="G2228" s="263"/>
      <c r="H2228" s="201" t="s">
        <v>194</v>
      </c>
      <c r="I2228" s="276"/>
      <c r="J2228" s="264" t="s">
        <v>30</v>
      </c>
      <c r="K2228" s="479"/>
      <c r="L2228" s="528" t="s">
        <v>3180</v>
      </c>
    </row>
    <row r="2229" spans="1:12" ht="15.6">
      <c r="A2229" s="278"/>
      <c r="B2229" s="70">
        <v>46299</v>
      </c>
      <c r="C2229" s="57" t="s">
        <v>17</v>
      </c>
      <c r="D2229" s="529" t="s">
        <v>3181</v>
      </c>
      <c r="E2229" s="296" t="s">
        <v>193</v>
      </c>
      <c r="F2229" s="263"/>
      <c r="G2229" s="263"/>
      <c r="H2229" s="201" t="s">
        <v>194</v>
      </c>
      <c r="I2229" s="276"/>
      <c r="J2229" s="264" t="s">
        <v>30</v>
      </c>
      <c r="K2229" s="436"/>
      <c r="L2229" s="528" t="s">
        <v>3182</v>
      </c>
    </row>
    <row r="2230" spans="1:12" ht="15.6">
      <c r="A2230" s="278"/>
      <c r="B2230" s="70">
        <v>46299</v>
      </c>
      <c r="C2230" s="57" t="s">
        <v>17</v>
      </c>
      <c r="D2230" s="527" t="s">
        <v>3183</v>
      </c>
      <c r="E2230" s="296" t="s">
        <v>193</v>
      </c>
      <c r="F2230" s="263"/>
      <c r="G2230" s="263"/>
      <c r="H2230" s="201" t="s">
        <v>194</v>
      </c>
      <c r="I2230" s="276"/>
      <c r="J2230" s="264" t="s">
        <v>30</v>
      </c>
      <c r="K2230" s="436"/>
      <c r="L2230" s="531" t="s">
        <v>3184</v>
      </c>
    </row>
    <row r="2231" spans="1:12" ht="15.6">
      <c r="A2231" s="278"/>
      <c r="B2231" s="70">
        <v>46299</v>
      </c>
      <c r="C2231" s="57" t="s">
        <v>17</v>
      </c>
      <c r="D2231" s="529" t="s">
        <v>3185</v>
      </c>
      <c r="E2231" s="296" t="s">
        <v>193</v>
      </c>
      <c r="F2231" s="263"/>
      <c r="G2231" s="263"/>
      <c r="H2231" s="201" t="s">
        <v>194</v>
      </c>
      <c r="I2231" s="276"/>
      <c r="J2231" s="264" t="s">
        <v>30</v>
      </c>
      <c r="K2231" s="436"/>
      <c r="L2231" s="528" t="s">
        <v>3186</v>
      </c>
    </row>
    <row r="2232" spans="1:12" ht="15.6">
      <c r="A2232" s="278"/>
      <c r="B2232" s="70">
        <v>46299</v>
      </c>
      <c r="C2232" s="57" t="s">
        <v>17</v>
      </c>
      <c r="D2232" s="529" t="s">
        <v>3187</v>
      </c>
      <c r="E2232" s="296" t="s">
        <v>193</v>
      </c>
      <c r="F2232" s="291"/>
      <c r="G2232" s="291"/>
      <c r="H2232" s="201" t="s">
        <v>194</v>
      </c>
      <c r="I2232" s="276"/>
      <c r="J2232" s="264" t="s">
        <v>30</v>
      </c>
      <c r="K2232" s="436"/>
      <c r="L2232" s="528" t="s">
        <v>3188</v>
      </c>
    </row>
    <row r="2233" spans="1:12" ht="15.6">
      <c r="A2233" s="278"/>
      <c r="B2233" s="70">
        <v>46299</v>
      </c>
      <c r="C2233" s="57" t="s">
        <v>17</v>
      </c>
      <c r="D2233" s="529" t="s">
        <v>3189</v>
      </c>
      <c r="E2233" s="296" t="s">
        <v>193</v>
      </c>
      <c r="F2233" s="263"/>
      <c r="G2233" s="263"/>
      <c r="H2233" s="201" t="s">
        <v>194</v>
      </c>
      <c r="I2233" s="276"/>
      <c r="J2233" s="264" t="s">
        <v>30</v>
      </c>
      <c r="K2233" s="436"/>
      <c r="L2233" s="528" t="s">
        <v>3190</v>
      </c>
    </row>
    <row r="2234" spans="1:12" ht="15.6">
      <c r="A2234" s="278"/>
      <c r="B2234" s="70">
        <v>46299</v>
      </c>
      <c r="C2234" s="57" t="s">
        <v>17</v>
      </c>
      <c r="D2234" s="529" t="s">
        <v>3191</v>
      </c>
      <c r="E2234" s="296" t="s">
        <v>193</v>
      </c>
      <c r="F2234" s="263"/>
      <c r="G2234" s="263"/>
      <c r="H2234" s="201" t="s">
        <v>194</v>
      </c>
      <c r="I2234" s="276"/>
      <c r="J2234" s="264" t="s">
        <v>30</v>
      </c>
      <c r="K2234" s="436"/>
      <c r="L2234" s="528" t="s">
        <v>3192</v>
      </c>
    </row>
    <row r="2235" spans="1:12" ht="15.6">
      <c r="A2235" s="278"/>
      <c r="B2235" s="70">
        <v>46299</v>
      </c>
      <c r="C2235" s="57" t="s">
        <v>17</v>
      </c>
      <c r="D2235" s="529" t="s">
        <v>3193</v>
      </c>
      <c r="E2235" s="296" t="s">
        <v>193</v>
      </c>
      <c r="F2235" s="263"/>
      <c r="G2235" s="263"/>
      <c r="H2235" s="201" t="s">
        <v>194</v>
      </c>
      <c r="I2235" s="276"/>
      <c r="J2235" s="264" t="s">
        <v>30</v>
      </c>
      <c r="K2235" s="436"/>
      <c r="L2235" s="528" t="s">
        <v>3194</v>
      </c>
    </row>
    <row r="2236" spans="1:12" ht="15.6">
      <c r="A2236" s="278"/>
      <c r="B2236" s="70">
        <v>46299</v>
      </c>
      <c r="C2236" s="57" t="s">
        <v>17</v>
      </c>
      <c r="D2236" s="529" t="s">
        <v>3195</v>
      </c>
      <c r="E2236" s="296" t="s">
        <v>193</v>
      </c>
      <c r="F2236" s="263"/>
      <c r="G2236" s="263"/>
      <c r="H2236" s="201" t="s">
        <v>194</v>
      </c>
      <c r="I2236" s="276"/>
      <c r="J2236" s="264" t="s">
        <v>30</v>
      </c>
      <c r="K2236" s="436"/>
      <c r="L2236" s="528" t="s">
        <v>3196</v>
      </c>
    </row>
    <row r="2237" spans="1:12" ht="15.6">
      <c r="A2237" s="278"/>
      <c r="B2237" s="70">
        <v>46299</v>
      </c>
      <c r="C2237" s="57" t="s">
        <v>17</v>
      </c>
      <c r="D2237" s="529" t="s">
        <v>3197</v>
      </c>
      <c r="E2237" s="296" t="s">
        <v>193</v>
      </c>
      <c r="F2237" s="263"/>
      <c r="G2237" s="263"/>
      <c r="H2237" s="201" t="s">
        <v>194</v>
      </c>
      <c r="I2237" s="276"/>
      <c r="J2237" s="264" t="s">
        <v>30</v>
      </c>
      <c r="K2237" s="436"/>
      <c r="L2237" s="528" t="s">
        <v>3198</v>
      </c>
    </row>
    <row r="2238" spans="1:12" ht="15.6">
      <c r="A2238" s="278"/>
      <c r="B2238" s="70">
        <v>46299</v>
      </c>
      <c r="C2238" s="57" t="s">
        <v>17</v>
      </c>
      <c r="D2238" s="529" t="s">
        <v>3199</v>
      </c>
      <c r="E2238" s="296" t="s">
        <v>193</v>
      </c>
      <c r="F2238" s="263"/>
      <c r="G2238" s="263"/>
      <c r="H2238" s="201" t="s">
        <v>194</v>
      </c>
      <c r="I2238" s="276"/>
      <c r="J2238" s="264" t="s">
        <v>30</v>
      </c>
      <c r="K2238" s="436"/>
      <c r="L2238" s="528" t="s">
        <v>3200</v>
      </c>
    </row>
    <row r="2239" spans="1:12" ht="15.6">
      <c r="A2239" s="278"/>
      <c r="B2239" s="70">
        <v>46299</v>
      </c>
      <c r="C2239" s="57" t="s">
        <v>17</v>
      </c>
      <c r="D2239" s="529" t="s">
        <v>3201</v>
      </c>
      <c r="E2239" s="296" t="s">
        <v>193</v>
      </c>
      <c r="F2239" s="263"/>
      <c r="G2239" s="263"/>
      <c r="H2239" s="201" t="s">
        <v>194</v>
      </c>
      <c r="I2239" s="276"/>
      <c r="J2239" s="264" t="s">
        <v>30</v>
      </c>
      <c r="K2239" s="436"/>
      <c r="L2239" s="528" t="s">
        <v>3202</v>
      </c>
    </row>
    <row r="2240" spans="1:12" ht="15.6">
      <c r="A2240" s="278"/>
      <c r="B2240" s="70">
        <v>46299</v>
      </c>
      <c r="C2240" s="57" t="s">
        <v>17</v>
      </c>
      <c r="D2240" s="529" t="s">
        <v>3203</v>
      </c>
      <c r="E2240" s="296" t="s">
        <v>193</v>
      </c>
      <c r="F2240" s="263"/>
      <c r="G2240" s="263"/>
      <c r="H2240" s="201" t="s">
        <v>194</v>
      </c>
      <c r="I2240" s="276"/>
      <c r="J2240" s="264" t="s">
        <v>30</v>
      </c>
      <c r="K2240" s="436"/>
      <c r="L2240" s="528" t="s">
        <v>3204</v>
      </c>
    </row>
    <row r="2241" spans="1:13" ht="15.6">
      <c r="A2241" s="278"/>
      <c r="B2241" s="70">
        <v>46299</v>
      </c>
      <c r="C2241" s="57" t="s">
        <v>17</v>
      </c>
      <c r="D2241" s="529" t="s">
        <v>2138</v>
      </c>
      <c r="E2241" s="296" t="s">
        <v>193</v>
      </c>
      <c r="F2241" s="263"/>
      <c r="G2241" s="263"/>
      <c r="H2241" s="201" t="s">
        <v>194</v>
      </c>
      <c r="I2241" s="276"/>
      <c r="J2241" s="264" t="s">
        <v>30</v>
      </c>
      <c r="K2241" s="436"/>
      <c r="L2241" s="528" t="s">
        <v>3205</v>
      </c>
    </row>
    <row r="2242" spans="1:13" ht="15.6">
      <c r="A2242" s="278"/>
      <c r="B2242" s="70">
        <v>46299</v>
      </c>
      <c r="C2242" s="57" t="s">
        <v>17</v>
      </c>
      <c r="D2242" s="527" t="s">
        <v>3206</v>
      </c>
      <c r="E2242" s="296" t="s">
        <v>193</v>
      </c>
      <c r="F2242" s="263"/>
      <c r="G2242" s="263"/>
      <c r="H2242" s="201" t="s">
        <v>194</v>
      </c>
      <c r="I2242" s="276"/>
      <c r="J2242" s="264" t="s">
        <v>30</v>
      </c>
      <c r="K2242" s="436"/>
      <c r="L2242" s="528" t="s">
        <v>3207</v>
      </c>
    </row>
    <row r="2243" spans="1:13" ht="15.6">
      <c r="A2243" s="278"/>
      <c r="B2243" s="70">
        <v>46299</v>
      </c>
      <c r="C2243" s="57" t="s">
        <v>17</v>
      </c>
      <c r="D2243" s="527" t="s">
        <v>3208</v>
      </c>
      <c r="E2243" s="296" t="s">
        <v>193</v>
      </c>
      <c r="F2243" s="263"/>
      <c r="G2243" s="263"/>
      <c r="H2243" s="201" t="s">
        <v>194</v>
      </c>
      <c r="I2243" s="276"/>
      <c r="J2243" s="264" t="s">
        <v>30</v>
      </c>
      <c r="K2243" s="436"/>
      <c r="L2243" s="528" t="s">
        <v>3209</v>
      </c>
    </row>
    <row r="2244" spans="1:13" ht="15.6">
      <c r="A2244" s="278"/>
      <c r="B2244" s="70">
        <v>46299</v>
      </c>
      <c r="C2244" s="57" t="s">
        <v>17</v>
      </c>
      <c r="D2244" s="529" t="s">
        <v>3210</v>
      </c>
      <c r="E2244" s="296" t="s">
        <v>193</v>
      </c>
      <c r="F2244" s="263"/>
      <c r="G2244" s="263"/>
      <c r="H2244" s="201" t="s">
        <v>194</v>
      </c>
      <c r="I2244" s="276"/>
      <c r="J2244" s="264" t="s">
        <v>30</v>
      </c>
      <c r="K2244" s="300"/>
      <c r="L2244" s="528" t="s">
        <v>3211</v>
      </c>
    </row>
    <row r="2245" spans="1:13" s="203" customFormat="1" ht="15.6">
      <c r="A2245" s="278"/>
      <c r="B2245" s="70">
        <v>46299</v>
      </c>
      <c r="C2245" s="57" t="s">
        <v>17</v>
      </c>
      <c r="D2245" s="529" t="s">
        <v>3212</v>
      </c>
      <c r="E2245" s="296" t="s">
        <v>193</v>
      </c>
      <c r="F2245" s="263"/>
      <c r="G2245" s="263"/>
      <c r="H2245" s="201" t="s">
        <v>194</v>
      </c>
      <c r="I2245" s="276"/>
      <c r="J2245" s="264" t="s">
        <v>30</v>
      </c>
      <c r="K2245" s="300"/>
      <c r="L2245" s="528" t="s">
        <v>3213</v>
      </c>
      <c r="M2245" s="211"/>
    </row>
    <row r="2246" spans="1:13" ht="15.6">
      <c r="A2246" s="278"/>
      <c r="B2246" s="70">
        <v>46299</v>
      </c>
      <c r="C2246" s="57" t="s">
        <v>17</v>
      </c>
      <c r="D2246" s="529" t="s">
        <v>3214</v>
      </c>
      <c r="E2246" s="296" t="s">
        <v>193</v>
      </c>
      <c r="F2246" s="423"/>
      <c r="G2246" s="423"/>
      <c r="H2246" s="201" t="s">
        <v>194</v>
      </c>
      <c r="I2246" s="276"/>
      <c r="J2246" s="264" t="s">
        <v>30</v>
      </c>
      <c r="K2246" s="300"/>
      <c r="L2246" s="528" t="s">
        <v>3215</v>
      </c>
    </row>
    <row r="2247" spans="1:13" ht="15.6">
      <c r="A2247" s="278"/>
      <c r="B2247" s="70">
        <v>46299</v>
      </c>
      <c r="C2247" s="57" t="s">
        <v>17</v>
      </c>
      <c r="D2247" s="529" t="s">
        <v>527</v>
      </c>
      <c r="E2247" s="296" t="s">
        <v>193</v>
      </c>
      <c r="F2247" s="423"/>
      <c r="G2247" s="423"/>
      <c r="H2247" s="201" t="s">
        <v>194</v>
      </c>
      <c r="I2247" s="276"/>
      <c r="J2247" s="264" t="s">
        <v>30</v>
      </c>
      <c r="K2247" s="300"/>
      <c r="L2247" s="528" t="s">
        <v>3216</v>
      </c>
    </row>
    <row r="2248" spans="1:13" ht="15.6">
      <c r="A2248" s="278"/>
      <c r="B2248" s="70">
        <v>46299</v>
      </c>
      <c r="C2248" s="57" t="s">
        <v>17</v>
      </c>
      <c r="D2248" s="527" t="s">
        <v>3217</v>
      </c>
      <c r="E2248" s="296" t="s">
        <v>193</v>
      </c>
      <c r="F2248" s="423"/>
      <c r="G2248" s="423"/>
      <c r="H2248" s="201" t="s">
        <v>194</v>
      </c>
      <c r="I2248" s="276"/>
      <c r="J2248" s="264" t="s">
        <v>30</v>
      </c>
      <c r="K2248" s="300"/>
      <c r="L2248" s="528" t="s">
        <v>1985</v>
      </c>
    </row>
    <row r="2249" spans="1:13" ht="15.6">
      <c r="A2249" s="278"/>
      <c r="B2249" s="70">
        <v>46299</v>
      </c>
      <c r="C2249" s="57" t="s">
        <v>17</v>
      </c>
      <c r="D2249" s="529" t="s">
        <v>3218</v>
      </c>
      <c r="E2249" s="296" t="s">
        <v>193</v>
      </c>
      <c r="F2249" s="423"/>
      <c r="G2249" s="423"/>
      <c r="H2249" s="201" t="s">
        <v>194</v>
      </c>
      <c r="I2249" s="276"/>
      <c r="J2249" s="264" t="s">
        <v>30</v>
      </c>
      <c r="K2249" s="300"/>
      <c r="L2249" s="528" t="s">
        <v>3219</v>
      </c>
    </row>
    <row r="2250" spans="1:13" ht="15.6">
      <c r="A2250" s="278"/>
      <c r="B2250" s="70">
        <v>46299</v>
      </c>
      <c r="C2250" s="57" t="s">
        <v>17</v>
      </c>
      <c r="D2250" s="529" t="s">
        <v>3220</v>
      </c>
      <c r="E2250" s="296" t="s">
        <v>193</v>
      </c>
      <c r="F2250" s="423"/>
      <c r="G2250" s="423"/>
      <c r="H2250" s="201" t="s">
        <v>194</v>
      </c>
      <c r="I2250" s="276"/>
      <c r="J2250" s="264" t="s">
        <v>30</v>
      </c>
      <c r="K2250" s="532"/>
      <c r="L2250" s="528" t="s">
        <v>3221</v>
      </c>
    </row>
    <row r="2251" spans="1:13" ht="15.6">
      <c r="A2251" s="278"/>
      <c r="B2251" s="70">
        <v>46299</v>
      </c>
      <c r="C2251" s="57" t="s">
        <v>17</v>
      </c>
      <c r="D2251" s="527" t="s">
        <v>3222</v>
      </c>
      <c r="E2251" s="296" t="s">
        <v>193</v>
      </c>
      <c r="F2251" s="423"/>
      <c r="G2251" s="423"/>
      <c r="H2251" s="201" t="s">
        <v>194</v>
      </c>
      <c r="I2251" s="276"/>
      <c r="J2251" s="264" t="s">
        <v>30</v>
      </c>
      <c r="K2251" s="264"/>
      <c r="L2251" s="528" t="s">
        <v>3223</v>
      </c>
    </row>
    <row r="2252" spans="1:13" ht="15.6">
      <c r="A2252" s="278"/>
      <c r="B2252" s="70">
        <v>46299</v>
      </c>
      <c r="C2252" s="57" t="s">
        <v>17</v>
      </c>
      <c r="D2252" s="529" t="s">
        <v>3224</v>
      </c>
      <c r="E2252" s="296" t="s">
        <v>193</v>
      </c>
      <c r="F2252" s="423"/>
      <c r="G2252" s="423"/>
      <c r="H2252" s="201" t="s">
        <v>194</v>
      </c>
      <c r="I2252" s="276"/>
      <c r="J2252" s="264" t="s">
        <v>30</v>
      </c>
      <c r="K2252" s="264"/>
      <c r="L2252" s="528" t="s">
        <v>3225</v>
      </c>
    </row>
    <row r="2253" spans="1:13" ht="15.6">
      <c r="A2253" s="278"/>
      <c r="B2253" s="70">
        <v>46299</v>
      </c>
      <c r="C2253" s="57" t="s">
        <v>17</v>
      </c>
      <c r="D2253" s="527" t="s">
        <v>3226</v>
      </c>
      <c r="E2253" s="296" t="s">
        <v>193</v>
      </c>
      <c r="F2253" s="423"/>
      <c r="G2253" s="423"/>
      <c r="H2253" s="201" t="s">
        <v>194</v>
      </c>
      <c r="I2253" s="276"/>
      <c r="J2253" s="264" t="s">
        <v>30</v>
      </c>
      <c r="K2253" s="300"/>
      <c r="L2253" s="528"/>
    </row>
    <row r="2254" spans="1:13" ht="15.6">
      <c r="A2254" s="278"/>
      <c r="B2254" s="70">
        <v>46299</v>
      </c>
      <c r="C2254" s="57" t="s">
        <v>17</v>
      </c>
      <c r="D2254" s="529" t="s">
        <v>3227</v>
      </c>
      <c r="E2254" s="296" t="s">
        <v>193</v>
      </c>
      <c r="F2254" s="423"/>
      <c r="G2254" s="423"/>
      <c r="H2254" s="201" t="s">
        <v>194</v>
      </c>
      <c r="I2254" s="276"/>
      <c r="J2254" s="264" t="s">
        <v>30</v>
      </c>
      <c r="K2254" s="262"/>
      <c r="L2254" s="528" t="s">
        <v>3228</v>
      </c>
    </row>
    <row r="2255" spans="1:13" ht="15.6">
      <c r="A2255" s="278"/>
      <c r="B2255" s="70">
        <v>46299</v>
      </c>
      <c r="C2255" s="57" t="s">
        <v>17</v>
      </c>
      <c r="D2255" s="527" t="s">
        <v>3229</v>
      </c>
      <c r="E2255" s="296" t="s">
        <v>193</v>
      </c>
      <c r="F2255" s="423"/>
      <c r="G2255" s="423"/>
      <c r="H2255" s="201" t="s">
        <v>194</v>
      </c>
      <c r="I2255" s="276"/>
      <c r="J2255" s="264" t="s">
        <v>30</v>
      </c>
      <c r="K2255" s="262"/>
      <c r="L2255" s="528" t="s">
        <v>3230</v>
      </c>
    </row>
    <row r="2256" spans="1:13" ht="28.8">
      <c r="A2256" s="278"/>
      <c r="B2256" s="70">
        <v>46299</v>
      </c>
      <c r="C2256" s="57" t="s">
        <v>17</v>
      </c>
      <c r="D2256" s="527" t="s">
        <v>3231</v>
      </c>
      <c r="E2256" s="296" t="s">
        <v>193</v>
      </c>
      <c r="F2256" s="263"/>
      <c r="G2256" s="263"/>
      <c r="H2256" s="201" t="s">
        <v>194</v>
      </c>
      <c r="I2256" s="276"/>
      <c r="J2256" s="264" t="s">
        <v>30</v>
      </c>
      <c r="K2256" s="262"/>
      <c r="L2256" s="528" t="s">
        <v>3232</v>
      </c>
    </row>
    <row r="2257" spans="1:12">
      <c r="A2257" s="278"/>
      <c r="B2257" s="70">
        <v>46299</v>
      </c>
      <c r="C2257" s="57" t="s">
        <v>17</v>
      </c>
      <c r="D2257" s="529"/>
      <c r="E2257" s="296" t="s">
        <v>193</v>
      </c>
      <c r="F2257" s="263"/>
      <c r="G2257" s="263"/>
      <c r="H2257" s="201" t="s">
        <v>194</v>
      </c>
      <c r="I2257" s="276"/>
      <c r="J2257" s="264" t="s">
        <v>30</v>
      </c>
      <c r="K2257" s="262"/>
      <c r="L2257" s="531" t="s">
        <v>3233</v>
      </c>
    </row>
    <row r="2258" spans="1:12">
      <c r="A2258" s="278"/>
      <c r="B2258" s="70">
        <v>46299</v>
      </c>
      <c r="C2258" s="57" t="s">
        <v>17</v>
      </c>
      <c r="D2258" s="527" t="s">
        <v>3234</v>
      </c>
      <c r="E2258" s="296" t="s">
        <v>193</v>
      </c>
      <c r="F2258" s="263"/>
      <c r="G2258" s="263"/>
      <c r="H2258" s="201" t="s">
        <v>194</v>
      </c>
      <c r="I2258" s="276"/>
      <c r="J2258" s="264" t="s">
        <v>30</v>
      </c>
      <c r="K2258" s="262"/>
      <c r="L2258" s="528" t="s">
        <v>3235</v>
      </c>
    </row>
    <row r="2259" spans="1:12">
      <c r="A2259" s="278"/>
      <c r="B2259" s="70">
        <v>46299</v>
      </c>
      <c r="C2259" s="57" t="s">
        <v>17</v>
      </c>
      <c r="D2259" s="529" t="s">
        <v>3236</v>
      </c>
      <c r="E2259" s="296" t="s">
        <v>193</v>
      </c>
      <c r="F2259" s="263"/>
      <c r="G2259" s="263"/>
      <c r="H2259" s="201" t="s">
        <v>194</v>
      </c>
      <c r="I2259" s="276"/>
      <c r="J2259" s="264" t="s">
        <v>30</v>
      </c>
      <c r="K2259" s="262"/>
      <c r="L2259" s="528" t="s">
        <v>3237</v>
      </c>
    </row>
    <row r="2260" spans="1:12">
      <c r="A2260" s="278"/>
      <c r="B2260" s="70">
        <v>46299</v>
      </c>
      <c r="C2260" s="57" t="s">
        <v>17</v>
      </c>
      <c r="D2260" s="529" t="s">
        <v>3238</v>
      </c>
      <c r="E2260" s="296" t="s">
        <v>193</v>
      </c>
      <c r="F2260" s="263"/>
      <c r="G2260" s="263"/>
      <c r="H2260" s="201" t="s">
        <v>194</v>
      </c>
      <c r="I2260" s="276"/>
      <c r="J2260" s="264" t="s">
        <v>30</v>
      </c>
      <c r="K2260" s="366"/>
      <c r="L2260" s="528" t="s">
        <v>3239</v>
      </c>
    </row>
    <row r="2261" spans="1:12">
      <c r="A2261" s="278"/>
      <c r="B2261" s="70">
        <v>46299</v>
      </c>
      <c r="C2261" s="57" t="s">
        <v>17</v>
      </c>
      <c r="D2261" s="527" t="s">
        <v>3240</v>
      </c>
      <c r="E2261" s="296" t="s">
        <v>193</v>
      </c>
      <c r="F2261" s="263"/>
      <c r="G2261" s="263"/>
      <c r="H2261" s="201" t="s">
        <v>194</v>
      </c>
      <c r="I2261" s="276"/>
      <c r="J2261" s="264" t="s">
        <v>30</v>
      </c>
      <c r="K2261" s="366"/>
      <c r="L2261" s="528" t="s">
        <v>3241</v>
      </c>
    </row>
    <row r="2262" spans="1:12">
      <c r="A2262" s="278"/>
      <c r="B2262" s="70">
        <v>46299</v>
      </c>
      <c r="C2262" s="57" t="s">
        <v>17</v>
      </c>
      <c r="D2262" s="529" t="s">
        <v>3242</v>
      </c>
      <c r="E2262" s="296" t="s">
        <v>193</v>
      </c>
      <c r="F2262" s="263"/>
      <c r="G2262" s="263"/>
      <c r="H2262" s="201" t="s">
        <v>194</v>
      </c>
      <c r="I2262" s="276"/>
      <c r="J2262" s="264" t="s">
        <v>30</v>
      </c>
      <c r="K2262" s="366"/>
      <c r="L2262" s="528" t="s">
        <v>3243</v>
      </c>
    </row>
    <row r="2263" spans="1:12">
      <c r="A2263" s="278"/>
      <c r="B2263" s="70">
        <v>46299</v>
      </c>
      <c r="C2263" s="57" t="s">
        <v>17</v>
      </c>
      <c r="D2263" s="529" t="s">
        <v>3244</v>
      </c>
      <c r="E2263" s="296" t="s">
        <v>193</v>
      </c>
      <c r="F2263" s="263"/>
      <c r="G2263" s="263"/>
      <c r="H2263" s="201" t="s">
        <v>194</v>
      </c>
      <c r="I2263" s="276"/>
      <c r="J2263" s="264" t="s">
        <v>30</v>
      </c>
      <c r="K2263" s="366"/>
      <c r="L2263" s="528" t="s">
        <v>3245</v>
      </c>
    </row>
    <row r="2264" spans="1:12">
      <c r="A2264" s="278"/>
      <c r="B2264" s="70">
        <v>46299</v>
      </c>
      <c r="C2264" s="57" t="s">
        <v>17</v>
      </c>
      <c r="D2264" s="529" t="s">
        <v>3246</v>
      </c>
      <c r="E2264" s="296" t="s">
        <v>193</v>
      </c>
      <c r="F2264" s="263"/>
      <c r="G2264" s="263"/>
      <c r="H2264" s="201" t="s">
        <v>194</v>
      </c>
      <c r="I2264" s="276"/>
      <c r="J2264" s="264" t="s">
        <v>30</v>
      </c>
      <c r="K2264" s="366"/>
      <c r="L2264" s="528" t="s">
        <v>3247</v>
      </c>
    </row>
    <row r="2265" spans="1:12">
      <c r="A2265" s="278"/>
      <c r="B2265" s="70">
        <v>46299</v>
      </c>
      <c r="C2265" s="57" t="s">
        <v>17</v>
      </c>
      <c r="D2265" s="529" t="s">
        <v>3248</v>
      </c>
      <c r="E2265" s="296" t="s">
        <v>193</v>
      </c>
      <c r="F2265" s="297"/>
      <c r="G2265" s="297"/>
      <c r="H2265" s="201" t="s">
        <v>194</v>
      </c>
      <c r="I2265" s="276"/>
      <c r="J2265" s="264" t="s">
        <v>30</v>
      </c>
      <c r="K2265" s="366"/>
      <c r="L2265" s="528" t="s">
        <v>3249</v>
      </c>
    </row>
    <row r="2266" spans="1:12" ht="16.8">
      <c r="A2266" s="278"/>
      <c r="B2266" s="70">
        <v>46299</v>
      </c>
      <c r="C2266" s="57" t="s">
        <v>17</v>
      </c>
      <c r="D2266" s="294" t="s">
        <v>1823</v>
      </c>
      <c r="E2266" s="296" t="s">
        <v>193</v>
      </c>
      <c r="F2266" s="297"/>
      <c r="G2266" s="297"/>
      <c r="H2266" s="201" t="s">
        <v>194</v>
      </c>
      <c r="I2266" s="276"/>
      <c r="J2266" s="264" t="s">
        <v>30</v>
      </c>
      <c r="K2266" s="1021" t="s">
        <v>1824</v>
      </c>
      <c r="L2266" s="294" t="s">
        <v>1825</v>
      </c>
    </row>
    <row r="2267" spans="1:12" ht="16.8">
      <c r="A2267" s="278"/>
      <c r="B2267" s="70">
        <v>46299</v>
      </c>
      <c r="C2267" s="57" t="s">
        <v>17</v>
      </c>
      <c r="D2267" s="294" t="s">
        <v>1823</v>
      </c>
      <c r="E2267" s="296" t="s">
        <v>193</v>
      </c>
      <c r="F2267" s="297"/>
      <c r="G2267" s="297"/>
      <c r="H2267" s="201" t="s">
        <v>194</v>
      </c>
      <c r="I2267" s="276"/>
      <c r="J2267" s="264" t="s">
        <v>30</v>
      </c>
      <c r="K2267" s="1021" t="s">
        <v>1824</v>
      </c>
      <c r="L2267" s="294" t="s">
        <v>1825</v>
      </c>
    </row>
    <row r="2268" spans="1:12" ht="16.8">
      <c r="A2268" s="278"/>
      <c r="B2268" s="70">
        <v>46299</v>
      </c>
      <c r="C2268" s="57" t="s">
        <v>17</v>
      </c>
      <c r="D2268" s="294" t="s">
        <v>3250</v>
      </c>
      <c r="E2268" s="296" t="s">
        <v>193</v>
      </c>
      <c r="F2268" s="297"/>
      <c r="G2268" s="297"/>
      <c r="H2268" s="201" t="s">
        <v>194</v>
      </c>
      <c r="I2268" s="276"/>
      <c r="J2268" s="264" t="s">
        <v>41</v>
      </c>
      <c r="K2268" s="1021" t="s">
        <v>3251</v>
      </c>
      <c r="L2268" s="294" t="s">
        <v>3252</v>
      </c>
    </row>
    <row r="2269" spans="1:12" ht="16.8">
      <c r="A2269" s="278"/>
      <c r="B2269" s="70">
        <v>46299</v>
      </c>
      <c r="C2269" s="57" t="s">
        <v>17</v>
      </c>
      <c r="D2269" s="274" t="s">
        <v>3253</v>
      </c>
      <c r="E2269" s="296" t="s">
        <v>193</v>
      </c>
      <c r="F2269" s="297"/>
      <c r="G2269" s="297"/>
      <c r="H2269" s="201" t="s">
        <v>194</v>
      </c>
      <c r="I2269" s="276"/>
      <c r="J2269" s="264" t="s">
        <v>30</v>
      </c>
      <c r="K2269" s="1021" t="s">
        <v>3254</v>
      </c>
      <c r="L2269" s="277" t="s">
        <v>3255</v>
      </c>
    </row>
    <row r="2270" spans="1:12">
      <c r="A2270" s="278"/>
      <c r="B2270" s="122">
        <v>46299</v>
      </c>
      <c r="C2270" s="122" t="s">
        <v>17</v>
      </c>
      <c r="D2270" s="533" t="s">
        <v>3256</v>
      </c>
      <c r="E2270" s="270" t="s">
        <v>2086</v>
      </c>
      <c r="F2270" s="270"/>
      <c r="G2270" s="270"/>
      <c r="H2270" s="270" t="s">
        <v>194</v>
      </c>
      <c r="I2270" s="270"/>
      <c r="J2270" s="122" t="s">
        <v>30</v>
      </c>
      <c r="K2270" s="1023" t="s">
        <v>3257</v>
      </c>
      <c r="L2270" s="483" t="s">
        <v>3258</v>
      </c>
    </row>
    <row r="2271" spans="1:12">
      <c r="A2271" s="278"/>
      <c r="B2271" s="122">
        <v>46299</v>
      </c>
      <c r="C2271" s="122" t="s">
        <v>17</v>
      </c>
      <c r="D2271" s="533" t="s">
        <v>3259</v>
      </c>
      <c r="E2271" s="270" t="s">
        <v>2086</v>
      </c>
      <c r="F2271" s="270"/>
      <c r="G2271" s="270"/>
      <c r="H2271" s="270" t="s">
        <v>194</v>
      </c>
      <c r="I2271" s="270"/>
      <c r="J2271" s="122" t="s">
        <v>37</v>
      </c>
      <c r="K2271" s="1023" t="s">
        <v>3260</v>
      </c>
      <c r="L2271" s="483" t="s">
        <v>3261</v>
      </c>
    </row>
    <row r="2272" spans="1:12">
      <c r="A2272" s="278"/>
      <c r="B2272" s="122">
        <v>46299</v>
      </c>
      <c r="C2272" s="122" t="s">
        <v>17</v>
      </c>
      <c r="D2272" s="533" t="s">
        <v>405</v>
      </c>
      <c r="E2272" s="270" t="s">
        <v>2086</v>
      </c>
      <c r="F2272" s="270"/>
      <c r="G2272" s="270"/>
      <c r="H2272" s="270" t="s">
        <v>194</v>
      </c>
      <c r="I2272" s="270"/>
      <c r="J2272" s="122" t="s">
        <v>30</v>
      </c>
      <c r="K2272" s="1023" t="s">
        <v>3262</v>
      </c>
      <c r="L2272" s="483" t="s">
        <v>3263</v>
      </c>
    </row>
    <row r="2273" spans="1:12">
      <c r="A2273" s="278"/>
      <c r="B2273" s="122">
        <v>46299</v>
      </c>
      <c r="C2273" s="122" t="s">
        <v>17</v>
      </c>
      <c r="D2273" s="533" t="s">
        <v>3264</v>
      </c>
      <c r="E2273" s="270" t="s">
        <v>2086</v>
      </c>
      <c r="F2273" s="270"/>
      <c r="G2273" s="270"/>
      <c r="H2273" s="270" t="s">
        <v>194</v>
      </c>
      <c r="I2273" s="270"/>
      <c r="J2273" s="122" t="s">
        <v>26</v>
      </c>
      <c r="K2273" s="1023" t="s">
        <v>3265</v>
      </c>
      <c r="L2273" s="483" t="s">
        <v>3266</v>
      </c>
    </row>
    <row r="2274" spans="1:12">
      <c r="A2274" s="278"/>
      <c r="B2274" s="57">
        <v>46122</v>
      </c>
      <c r="C2274" s="57" t="s">
        <v>17</v>
      </c>
      <c r="D2274" s="59" t="s">
        <v>3246</v>
      </c>
      <c r="E2274" s="69" t="s">
        <v>1471</v>
      </c>
      <c r="F2274" s="263"/>
      <c r="G2274" s="263"/>
      <c r="H2274" s="263" t="s">
        <v>194</v>
      </c>
      <c r="I2274" s="276"/>
      <c r="J2274" s="263"/>
      <c r="K2274" s="397"/>
      <c r="L2274" s="276" t="s">
        <v>3247</v>
      </c>
    </row>
    <row r="2275" spans="1:12">
      <c r="A2275" s="278"/>
      <c r="B2275" s="57">
        <v>46122</v>
      </c>
      <c r="C2275" s="57" t="s">
        <v>17</v>
      </c>
      <c r="D2275" s="59" t="s">
        <v>3267</v>
      </c>
      <c r="E2275" s="69" t="s">
        <v>1471</v>
      </c>
      <c r="F2275" s="263"/>
      <c r="G2275" s="263"/>
      <c r="H2275" s="263" t="s">
        <v>194</v>
      </c>
      <c r="I2275" s="276"/>
      <c r="J2275" s="263"/>
      <c r="K2275" s="504"/>
      <c r="L2275" s="276" t="s">
        <v>3268</v>
      </c>
    </row>
    <row r="2276" spans="1:12">
      <c r="A2276" s="278"/>
      <c r="B2276" s="57">
        <v>46122</v>
      </c>
      <c r="C2276" s="57" t="s">
        <v>17</v>
      </c>
      <c r="D2276" s="459" t="s">
        <v>1370</v>
      </c>
      <c r="E2276" s="451" t="s">
        <v>1471</v>
      </c>
      <c r="F2276" s="263"/>
      <c r="G2276" s="263"/>
      <c r="H2276" s="263" t="s">
        <v>194</v>
      </c>
      <c r="I2276" s="276"/>
      <c r="J2276" s="263"/>
      <c r="K2276" s="397"/>
      <c r="L2276" s="276" t="s">
        <v>3269</v>
      </c>
    </row>
    <row r="2277" spans="1:12">
      <c r="A2277" s="278"/>
      <c r="B2277" s="57">
        <v>46122</v>
      </c>
      <c r="C2277" s="57" t="s">
        <v>17</v>
      </c>
      <c r="D2277" s="59" t="s">
        <v>3270</v>
      </c>
      <c r="E2277" s="451" t="s">
        <v>1471</v>
      </c>
      <c r="F2277" s="263"/>
      <c r="G2277" s="263"/>
      <c r="H2277" s="263" t="s">
        <v>194</v>
      </c>
      <c r="I2277" s="276"/>
      <c r="J2277" s="263"/>
      <c r="K2277" s="504"/>
      <c r="L2277" s="276" t="s">
        <v>3271</v>
      </c>
    </row>
    <row r="2278" spans="1:12">
      <c r="A2278" s="278"/>
      <c r="B2278" s="57">
        <v>46122</v>
      </c>
      <c r="C2278" s="57" t="s">
        <v>17</v>
      </c>
      <c r="D2278" s="354" t="s">
        <v>3272</v>
      </c>
      <c r="E2278" s="451" t="s">
        <v>1471</v>
      </c>
      <c r="F2278" s="263"/>
      <c r="G2278" s="263"/>
      <c r="H2278" s="263" t="s">
        <v>194</v>
      </c>
      <c r="I2278" s="276"/>
      <c r="J2278" s="263"/>
      <c r="K2278" s="504"/>
      <c r="L2278" s="276" t="s">
        <v>3273</v>
      </c>
    </row>
    <row r="2279" spans="1:12">
      <c r="A2279" s="278"/>
      <c r="B2279" s="57">
        <v>46122</v>
      </c>
      <c r="C2279" s="57" t="s">
        <v>17</v>
      </c>
      <c r="D2279" s="459" t="s">
        <v>3274</v>
      </c>
      <c r="E2279" s="451" t="s">
        <v>1471</v>
      </c>
      <c r="F2279" s="263"/>
      <c r="G2279" s="263"/>
      <c r="H2279" s="263" t="s">
        <v>194</v>
      </c>
      <c r="I2279" s="276"/>
      <c r="J2279" s="263"/>
      <c r="K2279" s="504"/>
      <c r="L2279" s="276" t="s">
        <v>3275</v>
      </c>
    </row>
    <row r="2280" spans="1:12">
      <c r="A2280" s="278"/>
      <c r="B2280" s="57">
        <v>46122</v>
      </c>
      <c r="C2280" s="57" t="s">
        <v>17</v>
      </c>
      <c r="D2280" s="59" t="s">
        <v>3276</v>
      </c>
      <c r="E2280" s="451" t="s">
        <v>1471</v>
      </c>
      <c r="F2280" s="263"/>
      <c r="G2280" s="263"/>
      <c r="H2280" s="263" t="s">
        <v>194</v>
      </c>
      <c r="I2280" s="276"/>
      <c r="J2280" s="263"/>
      <c r="K2280" s="504"/>
      <c r="L2280" s="276" t="s">
        <v>2771</v>
      </c>
    </row>
    <row r="2281" spans="1:12" ht="15.6">
      <c r="A2281" s="278"/>
      <c r="B2281" s="57">
        <v>46122</v>
      </c>
      <c r="C2281" s="289" t="s">
        <v>17</v>
      </c>
      <c r="D2281" s="534" t="s">
        <v>3277</v>
      </c>
      <c r="E2281" s="451" t="s">
        <v>1471</v>
      </c>
      <c r="F2281" s="263"/>
      <c r="G2281" s="263"/>
      <c r="H2281" s="263" t="s">
        <v>194</v>
      </c>
      <c r="I2281" s="319"/>
      <c r="J2281" s="263"/>
      <c r="K2281" s="319"/>
      <c r="L2281" s="276" t="s">
        <v>3278</v>
      </c>
    </row>
    <row r="2282" spans="1:12" ht="15.6">
      <c r="A2282" s="278"/>
      <c r="B2282" s="57">
        <v>46122</v>
      </c>
      <c r="C2282" s="289" t="s">
        <v>17</v>
      </c>
      <c r="D2282" s="59" t="s">
        <v>3279</v>
      </c>
      <c r="E2282" s="451" t="s">
        <v>1471</v>
      </c>
      <c r="F2282" s="263"/>
      <c r="G2282" s="263"/>
      <c r="H2282" s="263" t="s">
        <v>194</v>
      </c>
      <c r="I2282" s="319"/>
      <c r="J2282" s="263"/>
      <c r="K2282" s="319"/>
      <c r="L2282" s="276" t="s">
        <v>3280</v>
      </c>
    </row>
    <row r="2283" spans="1:12" ht="15.6">
      <c r="A2283" s="278"/>
      <c r="B2283" s="57">
        <v>46122</v>
      </c>
      <c r="C2283" s="289" t="s">
        <v>17</v>
      </c>
      <c r="D2283" s="59" t="s">
        <v>3281</v>
      </c>
      <c r="E2283" s="451" t="s">
        <v>1471</v>
      </c>
      <c r="F2283" s="263"/>
      <c r="G2283" s="263"/>
      <c r="H2283" s="263" t="s">
        <v>194</v>
      </c>
      <c r="I2283" s="405"/>
      <c r="J2283" s="263"/>
      <c r="K2283" s="319"/>
      <c r="L2283" s="276" t="s">
        <v>3282</v>
      </c>
    </row>
    <row r="2284" spans="1:12" ht="15.6">
      <c r="A2284" s="278"/>
      <c r="B2284" s="57">
        <v>46122</v>
      </c>
      <c r="C2284" s="289" t="s">
        <v>17</v>
      </c>
      <c r="D2284" s="59" t="s">
        <v>3283</v>
      </c>
      <c r="E2284" s="69" t="s">
        <v>1471</v>
      </c>
      <c r="F2284" s="263"/>
      <c r="G2284" s="263"/>
      <c r="H2284" s="263" t="s">
        <v>194</v>
      </c>
      <c r="I2284" s="319"/>
      <c r="J2284" s="263"/>
      <c r="K2284" s="319"/>
      <c r="L2284" s="276" t="s">
        <v>3284</v>
      </c>
    </row>
    <row r="2285" spans="1:12" ht="15.6">
      <c r="A2285" s="278"/>
      <c r="B2285" s="57">
        <v>46122</v>
      </c>
      <c r="C2285" s="289" t="s">
        <v>17</v>
      </c>
      <c r="D2285" s="59" t="s">
        <v>3285</v>
      </c>
      <c r="E2285" s="451" t="s">
        <v>1471</v>
      </c>
      <c r="F2285" s="263"/>
      <c r="G2285" s="263"/>
      <c r="H2285" s="263" t="s">
        <v>194</v>
      </c>
      <c r="I2285" s="319"/>
      <c r="J2285" s="263"/>
      <c r="K2285" s="319"/>
      <c r="L2285" s="276" t="s">
        <v>3286</v>
      </c>
    </row>
    <row r="2286" spans="1:12" ht="15.6">
      <c r="A2286" s="278"/>
      <c r="B2286" s="57">
        <v>46122</v>
      </c>
      <c r="C2286" s="289" t="s">
        <v>17</v>
      </c>
      <c r="D2286" s="59" t="s">
        <v>3287</v>
      </c>
      <c r="E2286" s="451" t="s">
        <v>1471</v>
      </c>
      <c r="F2286" s="263"/>
      <c r="G2286" s="263"/>
      <c r="H2286" s="263" t="s">
        <v>194</v>
      </c>
      <c r="I2286" s="319"/>
      <c r="J2286" s="263"/>
      <c r="K2286" s="319"/>
      <c r="L2286" s="276" t="s">
        <v>3288</v>
      </c>
    </row>
    <row r="2287" spans="1:12" ht="27.6">
      <c r="A2287" s="278"/>
      <c r="B2287" s="57">
        <v>46122</v>
      </c>
      <c r="C2287" s="289" t="s">
        <v>17</v>
      </c>
      <c r="D2287" s="59" t="s">
        <v>3289</v>
      </c>
      <c r="E2287" s="451" t="s">
        <v>1471</v>
      </c>
      <c r="F2287" s="263"/>
      <c r="G2287" s="263"/>
      <c r="H2287" s="263" t="s">
        <v>194</v>
      </c>
      <c r="I2287" s="319"/>
      <c r="J2287" s="263"/>
      <c r="K2287" s="319"/>
      <c r="L2287" s="535" t="s">
        <v>3290</v>
      </c>
    </row>
    <row r="2288" spans="1:12" ht="15.6">
      <c r="A2288" s="278"/>
      <c r="B2288" s="57">
        <v>46122</v>
      </c>
      <c r="C2288" s="289" t="s">
        <v>17</v>
      </c>
      <c r="D2288" s="59" t="s">
        <v>96</v>
      </c>
      <c r="E2288" s="451" t="s">
        <v>1471</v>
      </c>
      <c r="F2288" s="263"/>
      <c r="G2288" s="263"/>
      <c r="H2288" s="263" t="s">
        <v>194</v>
      </c>
      <c r="I2288" s="319"/>
      <c r="J2288" s="263"/>
      <c r="K2288" s="319"/>
      <c r="L2288" s="276" t="s">
        <v>3291</v>
      </c>
    </row>
    <row r="2289" spans="1:13" ht="15.6">
      <c r="A2289" s="278"/>
      <c r="B2289" s="57">
        <v>46122</v>
      </c>
      <c r="C2289" s="289" t="s">
        <v>17</v>
      </c>
      <c r="D2289" s="276" t="s">
        <v>533</v>
      </c>
      <c r="E2289" s="59" t="s">
        <v>1471</v>
      </c>
      <c r="F2289" s="263"/>
      <c r="G2289" s="263"/>
      <c r="H2289" s="263" t="s">
        <v>194</v>
      </c>
      <c r="I2289" s="319"/>
      <c r="J2289" s="263"/>
      <c r="K2289" s="319"/>
      <c r="L2289" s="276" t="s">
        <v>3292</v>
      </c>
    </row>
    <row r="2290" spans="1:13" ht="15.6">
      <c r="A2290" s="278"/>
      <c r="B2290" s="57">
        <v>46122</v>
      </c>
      <c r="C2290" s="289" t="s">
        <v>17</v>
      </c>
      <c r="D2290" s="59" t="s">
        <v>3293</v>
      </c>
      <c r="E2290" s="69" t="s">
        <v>1471</v>
      </c>
      <c r="F2290" s="263"/>
      <c r="G2290" s="263"/>
      <c r="H2290" s="263" t="s">
        <v>194</v>
      </c>
      <c r="I2290" s="319"/>
      <c r="J2290" s="263"/>
      <c r="K2290" s="319"/>
      <c r="L2290" s="276" t="s">
        <v>3294</v>
      </c>
    </row>
    <row r="2291" spans="1:13" ht="15.6">
      <c r="A2291" s="336"/>
      <c r="B2291" s="57">
        <v>46122</v>
      </c>
      <c r="C2291" s="289" t="s">
        <v>17</v>
      </c>
      <c r="D2291" s="59" t="s">
        <v>1823</v>
      </c>
      <c r="E2291" s="59" t="s">
        <v>1471</v>
      </c>
      <c r="F2291" s="263"/>
      <c r="G2291" s="263"/>
      <c r="H2291" s="263" t="s">
        <v>194</v>
      </c>
      <c r="I2291" s="319"/>
      <c r="J2291" s="263"/>
      <c r="K2291" s="319"/>
      <c r="L2291" s="276" t="s">
        <v>1825</v>
      </c>
    </row>
    <row r="2292" spans="1:13" ht="15.6">
      <c r="A2292" s="336"/>
      <c r="B2292" s="57">
        <v>46122</v>
      </c>
      <c r="C2292" s="289" t="s">
        <v>17</v>
      </c>
      <c r="D2292" s="59" t="s">
        <v>3295</v>
      </c>
      <c r="E2292" s="59" t="s">
        <v>1471</v>
      </c>
      <c r="F2292" s="263"/>
      <c r="G2292" s="263"/>
      <c r="H2292" s="263" t="s">
        <v>194</v>
      </c>
      <c r="I2292" s="319"/>
      <c r="J2292" s="263"/>
      <c r="K2292" s="319"/>
      <c r="L2292" s="326" t="s">
        <v>3296</v>
      </c>
    </row>
    <row r="2293" spans="1:13" ht="15.6">
      <c r="A2293" s="336"/>
      <c r="B2293" s="57">
        <v>46122</v>
      </c>
      <c r="C2293" s="289" t="s">
        <v>17</v>
      </c>
      <c r="D2293" s="59" t="s">
        <v>3297</v>
      </c>
      <c r="E2293" s="59" t="s">
        <v>1471</v>
      </c>
      <c r="F2293" s="263"/>
      <c r="G2293" s="263"/>
      <c r="H2293" s="263" t="s">
        <v>194</v>
      </c>
      <c r="I2293" s="319"/>
      <c r="J2293" s="263"/>
      <c r="K2293" s="319"/>
      <c r="L2293" s="326" t="s">
        <v>3298</v>
      </c>
      <c r="M2293" s="263"/>
    </row>
    <row r="2294" spans="1:13" ht="15.6">
      <c r="A2294" s="336"/>
      <c r="B2294" s="57">
        <v>46122</v>
      </c>
      <c r="C2294" s="289" t="s">
        <v>17</v>
      </c>
      <c r="D2294" s="459" t="s">
        <v>3299</v>
      </c>
      <c r="E2294" s="59" t="s">
        <v>1471</v>
      </c>
      <c r="F2294" s="263"/>
      <c r="G2294" s="263"/>
      <c r="H2294" s="263" t="s">
        <v>194</v>
      </c>
      <c r="I2294" s="319"/>
      <c r="J2294" s="263"/>
      <c r="K2294" s="319"/>
      <c r="L2294" s="326" t="s">
        <v>3300</v>
      </c>
      <c r="M2294" s="263"/>
    </row>
    <row r="2295" spans="1:13" ht="28.2">
      <c r="A2295" s="336"/>
      <c r="B2295" s="57">
        <v>46122</v>
      </c>
      <c r="C2295" s="289" t="s">
        <v>17</v>
      </c>
      <c r="D2295" s="534" t="s">
        <v>3301</v>
      </c>
      <c r="E2295" s="59" t="s">
        <v>1471</v>
      </c>
      <c r="F2295" s="263"/>
      <c r="G2295" s="263"/>
      <c r="H2295" s="263" t="s">
        <v>194</v>
      </c>
      <c r="I2295" s="319"/>
      <c r="J2295" s="263"/>
      <c r="K2295" s="319"/>
      <c r="L2295" s="326" t="s">
        <v>1483</v>
      </c>
      <c r="M2295" s="263"/>
    </row>
    <row r="2296" spans="1:13" ht="15.6">
      <c r="A2296" s="336"/>
      <c r="B2296" s="57">
        <v>46122</v>
      </c>
      <c r="C2296" s="289" t="s">
        <v>17</v>
      </c>
      <c r="D2296" s="59" t="s">
        <v>3302</v>
      </c>
      <c r="E2296" s="59" t="s">
        <v>1471</v>
      </c>
      <c r="F2296" s="263"/>
      <c r="G2296" s="263"/>
      <c r="H2296" s="263" t="s">
        <v>194</v>
      </c>
      <c r="I2296" s="319"/>
      <c r="J2296" s="263"/>
      <c r="K2296" s="319"/>
      <c r="L2296" s="326" t="s">
        <v>3303</v>
      </c>
      <c r="M2296" s="263"/>
    </row>
    <row r="2297" spans="1:13" ht="15.6">
      <c r="A2297" s="336"/>
      <c r="B2297" s="57">
        <v>46122</v>
      </c>
      <c r="C2297" s="289" t="s">
        <v>17</v>
      </c>
      <c r="D2297" s="59" t="s">
        <v>3304</v>
      </c>
      <c r="E2297" s="59" t="s">
        <v>1471</v>
      </c>
      <c r="F2297" s="263"/>
      <c r="G2297" s="263"/>
      <c r="H2297" s="263" t="s">
        <v>194</v>
      </c>
      <c r="I2297" s="319"/>
      <c r="J2297" s="263"/>
      <c r="K2297" s="319"/>
      <c r="L2297" s="326"/>
      <c r="M2297" s="263"/>
    </row>
    <row r="2298" spans="1:13" ht="15.6">
      <c r="A2298" s="336"/>
      <c r="B2298" s="57">
        <v>46122</v>
      </c>
      <c r="C2298" s="289" t="s">
        <v>17</v>
      </c>
      <c r="D2298" s="59" t="s">
        <v>3305</v>
      </c>
      <c r="E2298" s="59" t="s">
        <v>1471</v>
      </c>
      <c r="F2298" s="263"/>
      <c r="G2298" s="263"/>
      <c r="H2298" s="263" t="s">
        <v>194</v>
      </c>
      <c r="I2298" s="319"/>
      <c r="J2298" s="263"/>
      <c r="K2298" s="319"/>
      <c r="L2298" s="326" t="s">
        <v>3306</v>
      </c>
      <c r="M2298" s="263"/>
    </row>
    <row r="2299" spans="1:13" ht="15.6">
      <c r="A2299" s="336"/>
      <c r="B2299" s="57">
        <v>46122</v>
      </c>
      <c r="C2299" s="289" t="s">
        <v>17</v>
      </c>
      <c r="D2299" s="59" t="s">
        <v>3307</v>
      </c>
      <c r="E2299" s="59" t="s">
        <v>1471</v>
      </c>
      <c r="F2299" s="263"/>
      <c r="G2299" s="263"/>
      <c r="H2299" s="263" t="s">
        <v>194</v>
      </c>
      <c r="I2299" s="319"/>
      <c r="J2299" s="263"/>
      <c r="K2299" s="319"/>
      <c r="L2299" s="326" t="s">
        <v>3308</v>
      </c>
      <c r="M2299" s="263"/>
    </row>
    <row r="2300" spans="1:13" ht="15.6">
      <c r="A2300" s="336"/>
      <c r="B2300" s="57">
        <v>46122</v>
      </c>
      <c r="C2300" s="289" t="s">
        <v>17</v>
      </c>
      <c r="D2300" s="59" t="s">
        <v>3309</v>
      </c>
      <c r="E2300" s="59" t="s">
        <v>1471</v>
      </c>
      <c r="F2300" s="263"/>
      <c r="G2300" s="263"/>
      <c r="H2300" s="263" t="s">
        <v>194</v>
      </c>
      <c r="I2300" s="319"/>
      <c r="J2300" s="263"/>
      <c r="K2300" s="319"/>
      <c r="L2300" s="262" t="s">
        <v>3310</v>
      </c>
      <c r="M2300" s="263"/>
    </row>
    <row r="2301" spans="1:13" ht="15.6">
      <c r="A2301" s="336"/>
      <c r="B2301" s="57">
        <v>46122</v>
      </c>
      <c r="C2301" s="289" t="s">
        <v>17</v>
      </c>
      <c r="D2301" s="262" t="s">
        <v>3311</v>
      </c>
      <c r="E2301" s="59" t="s">
        <v>1471</v>
      </c>
      <c r="F2301" s="408"/>
      <c r="G2301" s="408"/>
      <c r="H2301" s="263" t="s">
        <v>194</v>
      </c>
      <c r="I2301" s="319"/>
      <c r="J2301" s="263"/>
      <c r="K2301" s="319"/>
      <c r="L2301" s="262" t="s">
        <v>3235</v>
      </c>
      <c r="M2301" s="263"/>
    </row>
    <row r="2302" spans="1:13" ht="15.6">
      <c r="A2302" s="336"/>
      <c r="B2302" s="57">
        <v>46122</v>
      </c>
      <c r="C2302" s="289" t="s">
        <v>17</v>
      </c>
      <c r="D2302" s="262" t="s">
        <v>3244</v>
      </c>
      <c r="E2302" s="59" t="s">
        <v>1471</v>
      </c>
      <c r="F2302" s="408"/>
      <c r="G2302" s="408"/>
      <c r="H2302" s="263" t="s">
        <v>194</v>
      </c>
      <c r="I2302" s="319"/>
      <c r="J2302" s="263"/>
      <c r="K2302" s="319"/>
      <c r="L2302" s="262" t="s">
        <v>3245</v>
      </c>
      <c r="M2302" s="263"/>
    </row>
    <row r="2303" spans="1:13" ht="15.6">
      <c r="A2303" s="336"/>
      <c r="B2303" s="57">
        <v>46122</v>
      </c>
      <c r="C2303" s="289" t="s">
        <v>17</v>
      </c>
      <c r="D2303" s="262" t="s">
        <v>3312</v>
      </c>
      <c r="E2303" s="59" t="s">
        <v>1471</v>
      </c>
      <c r="F2303" s="409"/>
      <c r="G2303" s="409"/>
      <c r="H2303" s="263" t="s">
        <v>194</v>
      </c>
      <c r="I2303" s="319"/>
      <c r="J2303" s="263"/>
      <c r="K2303" s="319"/>
      <c r="L2303" s="262" t="s">
        <v>3249</v>
      </c>
      <c r="M2303" s="263"/>
    </row>
    <row r="2304" spans="1:13" ht="28.2">
      <c r="A2304" s="336"/>
      <c r="B2304" s="57">
        <v>46122</v>
      </c>
      <c r="C2304" s="289" t="s">
        <v>17</v>
      </c>
      <c r="D2304" s="262" t="s">
        <v>3313</v>
      </c>
      <c r="E2304" s="59" t="s">
        <v>1471</v>
      </c>
      <c r="F2304" s="409"/>
      <c r="G2304" s="409"/>
      <c r="H2304" s="263" t="s">
        <v>194</v>
      </c>
      <c r="I2304" s="319"/>
      <c r="J2304" s="263"/>
      <c r="K2304" s="319"/>
      <c r="L2304" s="366" t="s">
        <v>3314</v>
      </c>
      <c r="M2304" s="263"/>
    </row>
    <row r="2305" spans="1:13" ht="15.6">
      <c r="A2305" s="336"/>
      <c r="B2305" s="57">
        <v>46122</v>
      </c>
      <c r="C2305" s="289" t="s">
        <v>17</v>
      </c>
      <c r="D2305" s="262" t="s">
        <v>3315</v>
      </c>
      <c r="E2305" s="59" t="s">
        <v>1471</v>
      </c>
      <c r="F2305" s="409"/>
      <c r="G2305" s="409"/>
      <c r="H2305" s="263" t="s">
        <v>194</v>
      </c>
      <c r="I2305" s="319"/>
      <c r="J2305" s="263"/>
      <c r="K2305" s="319"/>
      <c r="L2305" s="262" t="s">
        <v>3316</v>
      </c>
      <c r="M2305" s="263"/>
    </row>
    <row r="2306" spans="1:13" ht="15.6">
      <c r="A2306" s="336"/>
      <c r="B2306" s="57">
        <v>46122</v>
      </c>
      <c r="C2306" s="289" t="s">
        <v>17</v>
      </c>
      <c r="D2306" s="262" t="s">
        <v>3317</v>
      </c>
      <c r="E2306" s="59" t="s">
        <v>1471</v>
      </c>
      <c r="F2306" s="409"/>
      <c r="G2306" s="409"/>
      <c r="H2306" s="263" t="s">
        <v>194</v>
      </c>
      <c r="I2306" s="319"/>
      <c r="J2306" s="263"/>
      <c r="K2306" s="319"/>
      <c r="L2306" s="262" t="s">
        <v>3318</v>
      </c>
      <c r="M2306" s="263"/>
    </row>
    <row r="2307" spans="1:13" ht="15.6">
      <c r="A2307" s="336"/>
      <c r="B2307" s="57">
        <v>46122</v>
      </c>
      <c r="C2307" s="289" t="s">
        <v>17</v>
      </c>
      <c r="D2307" s="262" t="s">
        <v>3319</v>
      </c>
      <c r="E2307" s="59" t="s">
        <v>1471</v>
      </c>
      <c r="F2307" s="263"/>
      <c r="G2307" s="263"/>
      <c r="H2307" s="263" t="s">
        <v>194</v>
      </c>
      <c r="I2307" s="319"/>
      <c r="J2307" s="263"/>
      <c r="K2307" s="995" t="s">
        <v>3320</v>
      </c>
      <c r="L2307" s="262"/>
      <c r="M2307" s="263"/>
    </row>
    <row r="2308" spans="1:13" ht="15.6">
      <c r="A2308" s="336"/>
      <c r="B2308" s="57">
        <v>46122</v>
      </c>
      <c r="C2308" s="289" t="s">
        <v>17</v>
      </c>
      <c r="D2308" s="262" t="s">
        <v>3321</v>
      </c>
      <c r="E2308" s="59" t="s">
        <v>1471</v>
      </c>
      <c r="F2308" s="263"/>
      <c r="G2308" s="263"/>
      <c r="H2308" s="263" t="s">
        <v>194</v>
      </c>
      <c r="I2308" s="319"/>
      <c r="J2308" s="263"/>
      <c r="K2308" s="319"/>
      <c r="L2308" s="262" t="s">
        <v>3322</v>
      </c>
      <c r="M2308" s="263"/>
    </row>
    <row r="2309" spans="1:13" ht="15.6">
      <c r="A2309" s="336"/>
      <c r="B2309" s="57">
        <v>46122</v>
      </c>
      <c r="C2309" s="289" t="s">
        <v>17</v>
      </c>
      <c r="D2309" s="262" t="s">
        <v>3323</v>
      </c>
      <c r="E2309" s="69" t="s">
        <v>1471</v>
      </c>
      <c r="F2309" s="263"/>
      <c r="G2309" s="263"/>
      <c r="H2309" s="263" t="s">
        <v>194</v>
      </c>
      <c r="I2309" s="319"/>
      <c r="J2309" s="263"/>
      <c r="K2309" s="319"/>
      <c r="L2309" s="262" t="s">
        <v>3324</v>
      </c>
      <c r="M2309" s="263"/>
    </row>
    <row r="2310" spans="1:13">
      <c r="A2310" s="261"/>
      <c r="B2310" s="57">
        <v>46299</v>
      </c>
      <c r="C2310" s="57" t="s">
        <v>17</v>
      </c>
      <c r="D2310" s="262" t="s">
        <v>3325</v>
      </c>
      <c r="E2310" s="184" t="s">
        <v>76</v>
      </c>
      <c r="F2310" s="264"/>
      <c r="G2310" s="264"/>
      <c r="H2310" s="264"/>
      <c r="I2310" s="263"/>
      <c r="J2310" s="264"/>
      <c r="K2310" s="976" t="s">
        <v>3326</v>
      </c>
      <c r="L2310" s="262"/>
      <c r="M2310" s="202"/>
    </row>
    <row r="2311" spans="1:13">
      <c r="A2311" s="261"/>
      <c r="B2311" s="57">
        <v>46299</v>
      </c>
      <c r="C2311" s="57" t="s">
        <v>17</v>
      </c>
      <c r="D2311" s="262" t="s">
        <v>3327</v>
      </c>
      <c r="E2311" s="184" t="s">
        <v>76</v>
      </c>
      <c r="F2311" s="264"/>
      <c r="G2311" s="264"/>
      <c r="H2311" s="264"/>
      <c r="I2311" s="263" t="s">
        <v>141</v>
      </c>
      <c r="J2311" s="264"/>
      <c r="K2311" s="976" t="s">
        <v>3328</v>
      </c>
      <c r="L2311" s="262"/>
      <c r="M2311" s="202"/>
    </row>
    <row r="2312" spans="1:13">
      <c r="A2312" s="261"/>
      <c r="B2312" s="57">
        <v>46299</v>
      </c>
      <c r="C2312" s="57" t="s">
        <v>17</v>
      </c>
      <c r="D2312" s="262" t="s">
        <v>552</v>
      </c>
      <c r="E2312" s="184" t="s">
        <v>76</v>
      </c>
      <c r="F2312" s="264"/>
      <c r="G2312" s="264"/>
      <c r="H2312" s="264"/>
      <c r="I2312" s="263"/>
      <c r="J2312" s="264"/>
      <c r="K2312" s="976" t="s">
        <v>3329</v>
      </c>
      <c r="L2312" s="262"/>
      <c r="M2312" s="202"/>
    </row>
    <row r="2313" spans="1:13">
      <c r="A2313" s="261"/>
      <c r="B2313" s="57">
        <v>46299</v>
      </c>
      <c r="C2313" s="57" t="s">
        <v>17</v>
      </c>
      <c r="D2313" s="262" t="s">
        <v>3029</v>
      </c>
      <c r="E2313" s="184" t="s">
        <v>76</v>
      </c>
      <c r="F2313" s="264"/>
      <c r="G2313" s="264"/>
      <c r="H2313" s="264"/>
      <c r="I2313" s="263"/>
      <c r="J2313" s="264"/>
      <c r="K2313" s="536"/>
      <c r="L2313" s="536" t="s">
        <v>3030</v>
      </c>
      <c r="M2313" s="202"/>
    </row>
    <row r="2314" spans="1:13">
      <c r="A2314" s="261"/>
      <c r="B2314" s="57">
        <v>46299</v>
      </c>
      <c r="C2314" s="57" t="s">
        <v>17</v>
      </c>
      <c r="D2314" s="407" t="s">
        <v>3330</v>
      </c>
      <c r="E2314" s="184" t="s">
        <v>76</v>
      </c>
      <c r="F2314" s="264"/>
      <c r="G2314" s="264"/>
      <c r="H2314" s="264"/>
      <c r="I2314" s="263"/>
      <c r="J2314" s="264"/>
      <c r="K2314" s="265"/>
      <c r="L2314" s="536" t="s">
        <v>3331</v>
      </c>
      <c r="M2314" s="202"/>
    </row>
    <row r="2315" spans="1:13">
      <c r="A2315" s="261"/>
      <c r="B2315" s="57">
        <v>46299</v>
      </c>
      <c r="C2315" s="57" t="s">
        <v>17</v>
      </c>
      <c r="D2315" s="262" t="s">
        <v>3332</v>
      </c>
      <c r="E2315" s="184" t="s">
        <v>76</v>
      </c>
      <c r="F2315" s="264"/>
      <c r="G2315" s="264"/>
      <c r="H2315" s="264"/>
      <c r="I2315" s="263"/>
      <c r="J2315" s="264"/>
      <c r="K2315" s="265"/>
      <c r="L2315" s="407" t="s">
        <v>3333</v>
      </c>
      <c r="M2315" s="202"/>
    </row>
    <row r="2316" spans="1:13">
      <c r="A2316" s="261"/>
      <c r="B2316" s="57">
        <v>46299</v>
      </c>
      <c r="C2316" s="57" t="s">
        <v>17</v>
      </c>
      <c r="D2316" s="262" t="s">
        <v>3334</v>
      </c>
      <c r="E2316" s="184" t="s">
        <v>76</v>
      </c>
      <c r="F2316" s="264"/>
      <c r="G2316" s="264"/>
      <c r="H2316" s="264"/>
      <c r="I2316" s="263"/>
      <c r="J2316" s="264"/>
      <c r="K2316" s="976" t="s">
        <v>3335</v>
      </c>
      <c r="L2316" s="262"/>
      <c r="M2316" s="202"/>
    </row>
    <row r="2317" spans="1:13">
      <c r="A2317" s="261"/>
      <c r="B2317" s="57">
        <v>46299</v>
      </c>
      <c r="C2317" s="57" t="s">
        <v>17</v>
      </c>
      <c r="D2317" s="262" t="s">
        <v>643</v>
      </c>
      <c r="E2317" s="184" t="s">
        <v>76</v>
      </c>
      <c r="F2317" s="264"/>
      <c r="G2317" s="264"/>
      <c r="H2317" s="264"/>
      <c r="I2317" s="263"/>
      <c r="J2317" s="264"/>
      <c r="K2317" s="265"/>
      <c r="L2317" s="536" t="s">
        <v>3336</v>
      </c>
      <c r="M2317" s="202"/>
    </row>
    <row r="2318" spans="1:13">
      <c r="A2318" s="261"/>
      <c r="B2318" s="57">
        <v>46299</v>
      </c>
      <c r="C2318" s="57" t="s">
        <v>17</v>
      </c>
      <c r="D2318" s="407" t="s">
        <v>3337</v>
      </c>
      <c r="E2318" s="184" t="s">
        <v>76</v>
      </c>
      <c r="F2318" s="264"/>
      <c r="G2318" s="264"/>
      <c r="H2318" s="264"/>
      <c r="I2318" s="263"/>
      <c r="J2318" s="264"/>
      <c r="K2318" s="265"/>
      <c r="L2318" s="536" t="s">
        <v>3338</v>
      </c>
      <c r="M2318" s="202"/>
    </row>
    <row r="2319" spans="1:13">
      <c r="A2319" s="261"/>
      <c r="B2319" s="57">
        <v>46299</v>
      </c>
      <c r="C2319" s="57" t="s">
        <v>17</v>
      </c>
      <c r="D2319" s="407" t="s">
        <v>3339</v>
      </c>
      <c r="E2319" s="184" t="s">
        <v>76</v>
      </c>
      <c r="F2319" s="264"/>
      <c r="G2319" s="264"/>
      <c r="H2319" s="264"/>
      <c r="I2319" s="263"/>
      <c r="J2319" s="264"/>
      <c r="K2319" s="265"/>
      <c r="L2319" s="536" t="s">
        <v>3340</v>
      </c>
      <c r="M2319" s="202"/>
    </row>
    <row r="2320" spans="1:13">
      <c r="A2320" s="261"/>
      <c r="B2320" s="57">
        <v>46299</v>
      </c>
      <c r="C2320" s="57" t="s">
        <v>17</v>
      </c>
      <c r="D2320" s="262" t="s">
        <v>3341</v>
      </c>
      <c r="E2320" s="184" t="s">
        <v>76</v>
      </c>
      <c r="F2320" s="264"/>
      <c r="G2320" s="264"/>
      <c r="H2320" s="264"/>
      <c r="I2320" s="276"/>
      <c r="J2320" s="264"/>
      <c r="K2320" s="265"/>
      <c r="L2320" s="536" t="s">
        <v>3342</v>
      </c>
      <c r="M2320" s="202"/>
    </row>
    <row r="2321" spans="1:13">
      <c r="A2321" s="261"/>
      <c r="B2321" s="57">
        <v>46299</v>
      </c>
      <c r="C2321" s="57" t="s">
        <v>17</v>
      </c>
      <c r="D2321" s="262" t="s">
        <v>3343</v>
      </c>
      <c r="E2321" s="184" t="s">
        <v>76</v>
      </c>
      <c r="F2321" s="264"/>
      <c r="G2321" s="264"/>
      <c r="H2321" s="264"/>
      <c r="I2321" s="276"/>
      <c r="J2321" s="264"/>
      <c r="K2321" s="265"/>
      <c r="L2321" s="262" t="s">
        <v>3344</v>
      </c>
      <c r="M2321" s="202"/>
    </row>
    <row r="2322" spans="1:13">
      <c r="A2322" s="261"/>
      <c r="B2322" s="57">
        <v>46299</v>
      </c>
      <c r="C2322" s="57" t="s">
        <v>17</v>
      </c>
      <c r="D2322" s="479" t="s">
        <v>3345</v>
      </c>
      <c r="E2322" s="184" t="s">
        <v>76</v>
      </c>
      <c r="F2322" s="264"/>
      <c r="G2322" s="264"/>
      <c r="H2322" s="264"/>
      <c r="I2322" s="479"/>
      <c r="J2322" s="264"/>
      <c r="K2322" s="479"/>
      <c r="L2322" s="348" t="s">
        <v>3346</v>
      </c>
      <c r="M2322" s="202"/>
    </row>
    <row r="2323" spans="1:13">
      <c r="A2323" s="261"/>
      <c r="B2323" s="57">
        <v>46299</v>
      </c>
      <c r="C2323" s="57" t="s">
        <v>17</v>
      </c>
      <c r="D2323" s="262" t="s">
        <v>3347</v>
      </c>
      <c r="E2323" s="184" t="s">
        <v>76</v>
      </c>
      <c r="F2323" s="264"/>
      <c r="G2323" s="264"/>
      <c r="H2323" s="264"/>
      <c r="I2323" s="276"/>
      <c r="J2323" s="264"/>
      <c r="K2323" s="479"/>
      <c r="L2323" s="407" t="s">
        <v>3348</v>
      </c>
      <c r="M2323" s="202"/>
    </row>
    <row r="2324" spans="1:13">
      <c r="A2324" s="261"/>
      <c r="B2324" s="57">
        <v>46299</v>
      </c>
      <c r="C2324" s="57" t="s">
        <v>17</v>
      </c>
      <c r="D2324" s="407" t="s">
        <v>3189</v>
      </c>
      <c r="E2324" s="184" t="s">
        <v>76</v>
      </c>
      <c r="F2324" s="264"/>
      <c r="G2324" s="264"/>
      <c r="H2324" s="264"/>
      <c r="I2324" s="276"/>
      <c r="J2324" s="264"/>
      <c r="K2324" s="479"/>
      <c r="L2324" s="407" t="s">
        <v>3349</v>
      </c>
      <c r="M2324" s="202"/>
    </row>
    <row r="2325" spans="1:13">
      <c r="A2325" s="261"/>
      <c r="B2325" s="57">
        <v>46299</v>
      </c>
      <c r="C2325" s="57" t="s">
        <v>17</v>
      </c>
      <c r="D2325" s="407" t="s">
        <v>3350</v>
      </c>
      <c r="E2325" s="184" t="s">
        <v>76</v>
      </c>
      <c r="F2325" s="264"/>
      <c r="G2325" s="264"/>
      <c r="H2325" s="264"/>
      <c r="I2325" s="276"/>
      <c r="J2325" s="264"/>
      <c r="K2325" s="479"/>
      <c r="L2325" s="536" t="s">
        <v>2187</v>
      </c>
      <c r="M2325" s="202"/>
    </row>
    <row r="2326" spans="1:13">
      <c r="A2326" s="261"/>
      <c r="B2326" s="57">
        <v>46299</v>
      </c>
      <c r="C2326" s="57" t="s">
        <v>17</v>
      </c>
      <c r="D2326" s="407" t="s">
        <v>3351</v>
      </c>
      <c r="E2326" s="184" t="s">
        <v>76</v>
      </c>
      <c r="F2326" s="264"/>
      <c r="G2326" s="264"/>
      <c r="H2326" s="264"/>
      <c r="I2326" s="276"/>
      <c r="J2326" s="264"/>
      <c r="K2326" s="479"/>
      <c r="L2326" s="407" t="s">
        <v>3352</v>
      </c>
      <c r="M2326" s="202"/>
    </row>
    <row r="2327" spans="1:13">
      <c r="A2327" s="261"/>
      <c r="B2327" s="57">
        <v>46299</v>
      </c>
      <c r="C2327" s="57" t="s">
        <v>17</v>
      </c>
      <c r="D2327" s="407" t="s">
        <v>3353</v>
      </c>
      <c r="E2327" s="184" t="s">
        <v>76</v>
      </c>
      <c r="F2327" s="264"/>
      <c r="G2327" s="264"/>
      <c r="H2327" s="264"/>
      <c r="I2327" s="276"/>
      <c r="J2327" s="264"/>
      <c r="K2327" s="479"/>
      <c r="L2327" s="407" t="s">
        <v>3354</v>
      </c>
      <c r="M2327" s="202"/>
    </row>
    <row r="2328" spans="1:13">
      <c r="A2328" s="261"/>
      <c r="B2328" s="57">
        <v>46299</v>
      </c>
      <c r="C2328" s="57" t="s">
        <v>17</v>
      </c>
      <c r="D2328" s="262" t="s">
        <v>3355</v>
      </c>
      <c r="E2328" s="184" t="s">
        <v>76</v>
      </c>
      <c r="F2328" s="264"/>
      <c r="G2328" s="264"/>
      <c r="H2328" s="264"/>
      <c r="I2328" s="276"/>
      <c r="J2328" s="264"/>
      <c r="K2328" s="479"/>
      <c r="L2328" s="407" t="s">
        <v>3356</v>
      </c>
      <c r="M2328" s="202"/>
    </row>
    <row r="2329" spans="1:13">
      <c r="A2329" s="261"/>
      <c r="B2329" s="57">
        <v>46299</v>
      </c>
      <c r="C2329" s="57" t="s">
        <v>17</v>
      </c>
      <c r="D2329" s="407" t="s">
        <v>251</v>
      </c>
      <c r="E2329" s="184" t="s">
        <v>76</v>
      </c>
      <c r="F2329" s="263"/>
      <c r="G2329" s="263"/>
      <c r="H2329" s="264"/>
      <c r="I2329" s="276"/>
      <c r="J2329" s="264"/>
      <c r="K2329" s="479"/>
      <c r="L2329" s="536" t="s">
        <v>3357</v>
      </c>
      <c r="M2329" s="202"/>
    </row>
    <row r="2330" spans="1:13" ht="19.2">
      <c r="A2330" s="261"/>
      <c r="B2330" s="57">
        <v>46299</v>
      </c>
      <c r="C2330" s="57" t="s">
        <v>17</v>
      </c>
      <c r="D2330" s="537" t="s">
        <v>3358</v>
      </c>
      <c r="E2330" s="184" t="s">
        <v>76</v>
      </c>
      <c r="F2330" s="263"/>
      <c r="G2330" s="263"/>
      <c r="H2330" s="264"/>
      <c r="I2330" s="276"/>
      <c r="J2330" s="264"/>
      <c r="K2330" s="1019" t="s">
        <v>3359</v>
      </c>
      <c r="L2330" s="262"/>
      <c r="M2330" s="202"/>
    </row>
    <row r="2331" spans="1:13">
      <c r="A2331" s="261"/>
      <c r="B2331" s="57">
        <v>46299</v>
      </c>
      <c r="C2331" s="57" t="s">
        <v>17</v>
      </c>
      <c r="D2331" s="262" t="s">
        <v>3360</v>
      </c>
      <c r="E2331" s="184" t="s">
        <v>76</v>
      </c>
      <c r="F2331" s="263"/>
      <c r="G2331" s="263"/>
      <c r="H2331" s="264"/>
      <c r="I2331" s="276"/>
      <c r="J2331" s="264"/>
      <c r="K2331" s="1019" t="s">
        <v>3361</v>
      </c>
      <c r="L2331" s="262"/>
      <c r="M2331" s="202"/>
    </row>
    <row r="2332" spans="1:13">
      <c r="A2332" s="261"/>
      <c r="B2332" s="57">
        <v>46299</v>
      </c>
      <c r="C2332" s="57" t="s">
        <v>17</v>
      </c>
      <c r="D2332" s="262" t="s">
        <v>3362</v>
      </c>
      <c r="E2332" s="184" t="s">
        <v>76</v>
      </c>
      <c r="F2332" s="264"/>
      <c r="G2332" s="264"/>
      <c r="H2332" s="264"/>
      <c r="I2332" s="276"/>
      <c r="J2332" s="264"/>
      <c r="K2332" s="1019" t="s">
        <v>3363</v>
      </c>
      <c r="L2332" s="262"/>
      <c r="M2332" s="202"/>
    </row>
    <row r="2333" spans="1:13">
      <c r="A2333" s="261"/>
      <c r="B2333" s="57">
        <v>46299</v>
      </c>
      <c r="C2333" s="57" t="s">
        <v>17</v>
      </c>
      <c r="D2333" s="538" t="s">
        <v>3364</v>
      </c>
      <c r="E2333" s="184" t="s">
        <v>76</v>
      </c>
      <c r="F2333" s="263"/>
      <c r="G2333" s="263"/>
      <c r="H2333" s="264"/>
      <c r="I2333" s="276"/>
      <c r="J2333" s="264"/>
      <c r="K2333" s="1019" t="s">
        <v>3365</v>
      </c>
      <c r="L2333" s="262"/>
      <c r="M2333" s="202"/>
    </row>
    <row r="2334" spans="1:13">
      <c r="A2334" s="261"/>
      <c r="B2334" s="57">
        <v>46299</v>
      </c>
      <c r="C2334" s="57" t="s">
        <v>17</v>
      </c>
      <c r="D2334" s="262" t="s">
        <v>3366</v>
      </c>
      <c r="E2334" s="184" t="s">
        <v>76</v>
      </c>
      <c r="F2334" s="263"/>
      <c r="G2334" s="263"/>
      <c r="H2334" s="264"/>
      <c r="I2334" s="276"/>
      <c r="J2334" s="264"/>
      <c r="K2334" s="1019" t="s">
        <v>3367</v>
      </c>
      <c r="L2334" s="262"/>
      <c r="M2334" s="202"/>
    </row>
    <row r="2335" spans="1:13">
      <c r="A2335" s="261"/>
      <c r="B2335" s="57">
        <v>46299</v>
      </c>
      <c r="C2335" s="57" t="s">
        <v>17</v>
      </c>
      <c r="D2335" s="262" t="s">
        <v>3368</v>
      </c>
      <c r="E2335" s="184" t="s">
        <v>76</v>
      </c>
      <c r="F2335" s="263"/>
      <c r="G2335" s="263"/>
      <c r="H2335" s="264"/>
      <c r="I2335" s="276"/>
      <c r="J2335" s="264"/>
      <c r="K2335" s="1019" t="s">
        <v>3369</v>
      </c>
      <c r="L2335" s="262"/>
      <c r="M2335" s="202"/>
    </row>
    <row r="2336" spans="1:13">
      <c r="A2336" s="261"/>
      <c r="B2336" s="57">
        <v>46299</v>
      </c>
      <c r="C2336" s="57" t="s">
        <v>17</v>
      </c>
      <c r="D2336" s="262" t="s">
        <v>3370</v>
      </c>
      <c r="E2336" s="184" t="s">
        <v>76</v>
      </c>
      <c r="F2336" s="263"/>
      <c r="G2336" s="263"/>
      <c r="H2336" s="264"/>
      <c r="I2336" s="276"/>
      <c r="J2336" s="264"/>
      <c r="K2336" s="1019" t="s">
        <v>3371</v>
      </c>
      <c r="L2336" s="262"/>
      <c r="M2336" s="202"/>
    </row>
    <row r="2337" spans="1:13">
      <c r="A2337" s="261"/>
      <c r="B2337" s="57">
        <v>46299</v>
      </c>
      <c r="C2337" s="57" t="s">
        <v>17</v>
      </c>
      <c r="D2337" s="262" t="s">
        <v>3372</v>
      </c>
      <c r="E2337" s="184" t="s">
        <v>76</v>
      </c>
      <c r="F2337" s="263"/>
      <c r="G2337" s="263"/>
      <c r="H2337" s="264"/>
      <c r="I2337" s="276"/>
      <c r="J2337" s="264"/>
      <c r="K2337" s="1019" t="s">
        <v>3373</v>
      </c>
      <c r="L2337" s="262"/>
      <c r="M2337" s="202"/>
    </row>
    <row r="2338" spans="1:13">
      <c r="A2338" s="261"/>
      <c r="B2338" s="57">
        <v>46299</v>
      </c>
      <c r="C2338" s="57" t="s">
        <v>17</v>
      </c>
      <c r="D2338" s="262" t="s">
        <v>3374</v>
      </c>
      <c r="E2338" s="184" t="s">
        <v>76</v>
      </c>
      <c r="F2338" s="263"/>
      <c r="G2338" s="263"/>
      <c r="H2338" s="264"/>
      <c r="I2338" s="276"/>
      <c r="J2338" s="264"/>
      <c r="K2338" s="1019" t="s">
        <v>3375</v>
      </c>
      <c r="L2338" s="262"/>
      <c r="M2338" s="202"/>
    </row>
    <row r="2339" spans="1:13">
      <c r="A2339" s="261"/>
      <c r="B2339" s="57">
        <v>46299</v>
      </c>
      <c r="C2339" s="57" t="s">
        <v>17</v>
      </c>
      <c r="D2339" s="262" t="s">
        <v>3376</v>
      </c>
      <c r="E2339" s="184" t="s">
        <v>76</v>
      </c>
      <c r="F2339" s="263"/>
      <c r="G2339" s="263"/>
      <c r="H2339" s="264"/>
      <c r="I2339" s="276"/>
      <c r="J2339" s="264"/>
      <c r="K2339" s="1019" t="s">
        <v>3377</v>
      </c>
      <c r="L2339" s="262"/>
      <c r="M2339" s="202"/>
    </row>
    <row r="2340" spans="1:13" ht="19.2">
      <c r="A2340" s="261"/>
      <c r="B2340" s="57">
        <v>46299</v>
      </c>
      <c r="C2340" s="57" t="s">
        <v>17</v>
      </c>
      <c r="D2340" s="537" t="s">
        <v>3378</v>
      </c>
      <c r="E2340" s="184" t="s">
        <v>76</v>
      </c>
      <c r="F2340" s="263"/>
      <c r="G2340" s="263"/>
      <c r="H2340" s="264"/>
      <c r="I2340" s="276"/>
      <c r="J2340" s="264"/>
      <c r="K2340" s="1019" t="s">
        <v>3379</v>
      </c>
      <c r="L2340" s="262"/>
      <c r="M2340" s="202"/>
    </row>
    <row r="2341" spans="1:13">
      <c r="A2341" s="261"/>
      <c r="B2341" s="57">
        <v>46299</v>
      </c>
      <c r="C2341" s="57" t="s">
        <v>17</v>
      </c>
      <c r="D2341" s="262" t="s">
        <v>3380</v>
      </c>
      <c r="E2341" s="184" t="s">
        <v>76</v>
      </c>
      <c r="F2341" s="263"/>
      <c r="G2341" s="263"/>
      <c r="H2341" s="264"/>
      <c r="I2341" s="276"/>
      <c r="J2341" s="264"/>
      <c r="K2341" s="1019" t="s">
        <v>3381</v>
      </c>
      <c r="L2341" s="262"/>
      <c r="M2341" s="202"/>
    </row>
    <row r="2342" spans="1:13">
      <c r="A2342" s="261"/>
      <c r="B2342" s="57">
        <v>46299</v>
      </c>
      <c r="C2342" s="57" t="s">
        <v>17</v>
      </c>
      <c r="D2342" s="262" t="s">
        <v>3382</v>
      </c>
      <c r="E2342" s="184" t="s">
        <v>76</v>
      </c>
      <c r="F2342" s="263"/>
      <c r="G2342" s="263"/>
      <c r="H2342" s="264"/>
      <c r="I2342" s="276"/>
      <c r="J2342" s="264"/>
      <c r="K2342" s="1054" t="s">
        <v>3383</v>
      </c>
      <c r="L2342" s="262"/>
      <c r="M2342" s="202"/>
    </row>
    <row r="2343" spans="1:13">
      <c r="A2343" s="261"/>
      <c r="B2343" s="57">
        <v>46299</v>
      </c>
      <c r="C2343" s="57" t="s">
        <v>17</v>
      </c>
      <c r="D2343" s="262" t="s">
        <v>3384</v>
      </c>
      <c r="E2343" s="184" t="s">
        <v>76</v>
      </c>
      <c r="F2343" s="263"/>
      <c r="G2343" s="263"/>
      <c r="H2343" s="264"/>
      <c r="I2343" s="276"/>
      <c r="J2343" s="264"/>
      <c r="K2343" s="1019" t="s">
        <v>3385</v>
      </c>
      <c r="L2343" s="262"/>
      <c r="M2343" s="202"/>
    </row>
    <row r="2344" spans="1:13" ht="42">
      <c r="A2344" s="261"/>
      <c r="B2344" s="57">
        <v>46299</v>
      </c>
      <c r="C2344" s="57" t="s">
        <v>17</v>
      </c>
      <c r="D2344" s="262" t="s">
        <v>3386</v>
      </c>
      <c r="E2344" s="184" t="s">
        <v>76</v>
      </c>
      <c r="F2344" s="263"/>
      <c r="G2344" s="263"/>
      <c r="H2344" s="264"/>
      <c r="I2344" s="276"/>
      <c r="J2344" s="264"/>
      <c r="K2344" s="539" t="s">
        <v>3387</v>
      </c>
      <c r="L2344" s="262"/>
      <c r="M2344" s="202"/>
    </row>
    <row r="2345" spans="1:13">
      <c r="A2345" s="261"/>
      <c r="B2345" s="57">
        <v>46299</v>
      </c>
      <c r="C2345" s="57" t="s">
        <v>17</v>
      </c>
      <c r="D2345" s="262" t="s">
        <v>3388</v>
      </c>
      <c r="E2345" s="184" t="s">
        <v>76</v>
      </c>
      <c r="F2345" s="263"/>
      <c r="G2345" s="263"/>
      <c r="H2345" s="264"/>
      <c r="I2345" s="276"/>
      <c r="J2345" s="264"/>
      <c r="K2345" s="1019" t="s">
        <v>3389</v>
      </c>
      <c r="L2345" s="262"/>
      <c r="M2345" s="202"/>
    </row>
    <row r="2346" spans="1:13" ht="15.6">
      <c r="A2346" s="278"/>
      <c r="B2346" s="515">
        <v>46299</v>
      </c>
      <c r="C2346" s="200" t="s">
        <v>17</v>
      </c>
      <c r="D2346" s="200" t="s">
        <v>3390</v>
      </c>
      <c r="E2346" s="516" t="s">
        <v>2562</v>
      </c>
      <c r="F2346" s="200"/>
      <c r="G2346" s="200"/>
      <c r="H2346" s="200"/>
      <c r="I2346" s="200"/>
      <c r="J2346" s="200" t="s">
        <v>195</v>
      </c>
      <c r="K2346" s="1016" t="s">
        <v>3391</v>
      </c>
      <c r="L2346" s="330"/>
      <c r="M2346" s="263"/>
    </row>
    <row r="2347" spans="1:13">
      <c r="A2347" s="278"/>
      <c r="B2347" s="515">
        <v>46299</v>
      </c>
      <c r="C2347" s="200" t="s">
        <v>17</v>
      </c>
      <c r="D2347" s="200" t="s">
        <v>3392</v>
      </c>
      <c r="E2347" s="516" t="s">
        <v>2562</v>
      </c>
      <c r="F2347" s="200"/>
      <c r="G2347" s="200"/>
      <c r="H2347" s="200"/>
      <c r="I2347" s="200"/>
      <c r="J2347" s="200" t="s">
        <v>195</v>
      </c>
      <c r="K2347" s="1016" t="s">
        <v>3393</v>
      </c>
      <c r="L2347" s="396"/>
      <c r="M2347" s="263"/>
    </row>
    <row r="2348" spans="1:13" ht="15.6">
      <c r="A2348" s="278"/>
      <c r="B2348" s="515">
        <v>46299</v>
      </c>
      <c r="C2348" s="200" t="s">
        <v>17</v>
      </c>
      <c r="D2348" s="200" t="s">
        <v>3394</v>
      </c>
      <c r="E2348" s="516" t="s">
        <v>2562</v>
      </c>
      <c r="F2348" s="200"/>
      <c r="G2348" s="200"/>
      <c r="H2348" s="200"/>
      <c r="I2348" s="200"/>
      <c r="J2348" s="200" t="s">
        <v>195</v>
      </c>
      <c r="K2348" s="1016" t="s">
        <v>3395</v>
      </c>
      <c r="L2348" s="330"/>
      <c r="M2348" s="263"/>
    </row>
    <row r="2349" spans="1:13" ht="15.6">
      <c r="A2349" s="278"/>
      <c r="B2349" s="515">
        <v>46299</v>
      </c>
      <c r="C2349" s="200" t="s">
        <v>17</v>
      </c>
      <c r="D2349" s="200" t="s">
        <v>3396</v>
      </c>
      <c r="E2349" s="516" t="s">
        <v>2562</v>
      </c>
      <c r="F2349" s="200"/>
      <c r="G2349" s="200"/>
      <c r="H2349" s="200"/>
      <c r="I2349" s="200"/>
      <c r="J2349" s="200" t="s">
        <v>195</v>
      </c>
      <c r="K2349" s="1016" t="s">
        <v>3397</v>
      </c>
      <c r="L2349" s="330"/>
      <c r="M2349" s="263"/>
    </row>
    <row r="2350" spans="1:13" ht="16.8">
      <c r="A2350" s="278"/>
      <c r="B2350" s="402" t="s">
        <v>3398</v>
      </c>
      <c r="C2350" s="289" t="s">
        <v>17</v>
      </c>
      <c r="D2350" s="349" t="s">
        <v>3399</v>
      </c>
      <c r="E2350" s="118" t="s">
        <v>889</v>
      </c>
      <c r="F2350" s="263"/>
      <c r="G2350" s="263"/>
      <c r="H2350" s="291" t="s">
        <v>136</v>
      </c>
      <c r="I2350" s="276"/>
      <c r="J2350" s="263" t="s">
        <v>37</v>
      </c>
      <c r="K2350" s="977" t="s">
        <v>3400</v>
      </c>
      <c r="L2350" s="396"/>
      <c r="M2350" s="263"/>
    </row>
    <row r="2351" spans="1:13" ht="16.8">
      <c r="A2351" s="278"/>
      <c r="B2351" s="57" t="s">
        <v>3398</v>
      </c>
      <c r="C2351" s="289" t="s">
        <v>17</v>
      </c>
      <c r="D2351" s="277" t="s">
        <v>3401</v>
      </c>
      <c r="E2351" s="118" t="s">
        <v>889</v>
      </c>
      <c r="F2351" s="263"/>
      <c r="G2351" s="263"/>
      <c r="H2351" s="291" t="s">
        <v>136</v>
      </c>
      <c r="I2351" s="276"/>
      <c r="J2351" s="263" t="s">
        <v>37</v>
      </c>
      <c r="K2351" s="977" t="s">
        <v>3402</v>
      </c>
      <c r="L2351" s="330"/>
      <c r="M2351" s="263"/>
    </row>
    <row r="2352" spans="1:13" ht="16.8">
      <c r="A2352" s="278"/>
      <c r="B2352" s="57" t="s">
        <v>3398</v>
      </c>
      <c r="C2352" s="289" t="s">
        <v>17</v>
      </c>
      <c r="D2352" s="277" t="s">
        <v>911</v>
      </c>
      <c r="E2352" s="118" t="s">
        <v>889</v>
      </c>
      <c r="F2352" s="263"/>
      <c r="G2352" s="263"/>
      <c r="H2352" s="291" t="s">
        <v>136</v>
      </c>
      <c r="I2352" s="276"/>
      <c r="J2352" s="263" t="s">
        <v>180</v>
      </c>
      <c r="K2352" s="977" t="s">
        <v>3403</v>
      </c>
      <c r="L2352" s="330"/>
      <c r="M2352" s="363"/>
    </row>
    <row r="2353" spans="1:13" ht="16.8">
      <c r="A2353" s="278"/>
      <c r="B2353" s="57" t="s">
        <v>3398</v>
      </c>
      <c r="C2353" s="289" t="s">
        <v>17</v>
      </c>
      <c r="D2353" s="277" t="s">
        <v>960</v>
      </c>
      <c r="E2353" s="118" t="s">
        <v>889</v>
      </c>
      <c r="F2353" s="263"/>
      <c r="G2353" s="263"/>
      <c r="H2353" s="291" t="s">
        <v>136</v>
      </c>
      <c r="I2353" s="276"/>
      <c r="J2353" s="263" t="s">
        <v>26</v>
      </c>
      <c r="K2353" s="977" t="s">
        <v>3404</v>
      </c>
      <c r="L2353" s="396"/>
      <c r="M2353" s="263"/>
    </row>
    <row r="2354" spans="1:13" ht="16.8">
      <c r="A2354" s="278"/>
      <c r="B2354" s="57" t="s">
        <v>3398</v>
      </c>
      <c r="C2354" s="289" t="s">
        <v>17</v>
      </c>
      <c r="D2354" s="277" t="s">
        <v>951</v>
      </c>
      <c r="E2354" s="118" t="s">
        <v>889</v>
      </c>
      <c r="F2354" s="263"/>
      <c r="G2354" s="263"/>
      <c r="H2354" s="291" t="s">
        <v>136</v>
      </c>
      <c r="I2354" s="276"/>
      <c r="J2354" s="263" t="s">
        <v>58</v>
      </c>
      <c r="K2354" s="977" t="s">
        <v>3405</v>
      </c>
      <c r="L2354" s="330"/>
      <c r="M2354" s="263"/>
    </row>
    <row r="2355" spans="1:13" ht="16.8">
      <c r="A2355" s="278"/>
      <c r="B2355" s="57" t="s">
        <v>3398</v>
      </c>
      <c r="C2355" s="289" t="s">
        <v>17</v>
      </c>
      <c r="D2355" s="274" t="s">
        <v>977</v>
      </c>
      <c r="E2355" s="118" t="s">
        <v>889</v>
      </c>
      <c r="F2355" s="263"/>
      <c r="G2355" s="263"/>
      <c r="H2355" s="291" t="s">
        <v>136</v>
      </c>
      <c r="I2355" s="276"/>
      <c r="J2355" s="263" t="s">
        <v>58</v>
      </c>
      <c r="K2355" s="977" t="s">
        <v>3406</v>
      </c>
      <c r="L2355" s="330"/>
      <c r="M2355" s="263"/>
    </row>
    <row r="2356" spans="1:13" ht="16.8">
      <c r="A2356" s="278"/>
      <c r="B2356" s="57" t="s">
        <v>3398</v>
      </c>
      <c r="C2356" s="289" t="s">
        <v>17</v>
      </c>
      <c r="D2356" s="277" t="s">
        <v>3195</v>
      </c>
      <c r="E2356" s="118" t="s">
        <v>889</v>
      </c>
      <c r="F2356" s="263"/>
      <c r="G2356" s="263"/>
      <c r="H2356" s="291" t="s">
        <v>136</v>
      </c>
      <c r="I2356" s="276"/>
      <c r="J2356" s="263" t="s">
        <v>195</v>
      </c>
      <c r="K2356" s="977" t="s">
        <v>3407</v>
      </c>
      <c r="L2356" s="396"/>
      <c r="M2356" s="263"/>
    </row>
    <row r="2357" spans="1:13" ht="16.8">
      <c r="A2357" s="278"/>
      <c r="B2357" s="57" t="s">
        <v>3398</v>
      </c>
      <c r="C2357" s="289" t="s">
        <v>17</v>
      </c>
      <c r="D2357" s="277" t="s">
        <v>921</v>
      </c>
      <c r="E2357" s="118" t="s">
        <v>889</v>
      </c>
      <c r="F2357" s="263"/>
      <c r="G2357" s="263"/>
      <c r="H2357" s="291" t="s">
        <v>136</v>
      </c>
      <c r="I2357" s="276"/>
      <c r="J2357" s="263" t="s">
        <v>195</v>
      </c>
      <c r="K2357" s="977" t="s">
        <v>3408</v>
      </c>
      <c r="L2357" s="396"/>
      <c r="M2357" s="263"/>
    </row>
    <row r="2358" spans="1:13" ht="16.8">
      <c r="A2358" s="278"/>
      <c r="B2358" s="57" t="s">
        <v>3398</v>
      </c>
      <c r="C2358" s="289" t="s">
        <v>17</v>
      </c>
      <c r="D2358" s="277" t="s">
        <v>3197</v>
      </c>
      <c r="E2358" s="118" t="s">
        <v>889</v>
      </c>
      <c r="F2358" s="291"/>
      <c r="G2358" s="291"/>
      <c r="H2358" s="291" t="s">
        <v>136</v>
      </c>
      <c r="I2358" s="276"/>
      <c r="J2358" s="263" t="s">
        <v>195</v>
      </c>
      <c r="K2358" s="977" t="s">
        <v>3409</v>
      </c>
      <c r="L2358" s="330"/>
      <c r="M2358" s="263"/>
    </row>
    <row r="2359" spans="1:13" ht="16.8">
      <c r="A2359" s="278"/>
      <c r="B2359" s="57" t="s">
        <v>3398</v>
      </c>
      <c r="C2359" s="289" t="s">
        <v>17</v>
      </c>
      <c r="D2359" s="407" t="s">
        <v>3214</v>
      </c>
      <c r="E2359" s="118" t="s">
        <v>889</v>
      </c>
      <c r="F2359" s="263"/>
      <c r="G2359" s="263"/>
      <c r="H2359" s="291" t="s">
        <v>136</v>
      </c>
      <c r="I2359" s="319"/>
      <c r="J2359" s="263" t="s">
        <v>58</v>
      </c>
      <c r="K2359" s="977" t="s">
        <v>3410</v>
      </c>
      <c r="L2359" s="396"/>
      <c r="M2359" s="263"/>
    </row>
    <row r="2360" spans="1:13" ht="16.8">
      <c r="A2360" s="278"/>
      <c r="B2360" s="57" t="s">
        <v>3398</v>
      </c>
      <c r="C2360" s="289" t="s">
        <v>17</v>
      </c>
      <c r="D2360" s="277" t="s">
        <v>3411</v>
      </c>
      <c r="E2360" s="118" t="s">
        <v>889</v>
      </c>
      <c r="F2360" s="263"/>
      <c r="G2360" s="263"/>
      <c r="H2360" s="291" t="s">
        <v>136</v>
      </c>
      <c r="I2360" s="319"/>
      <c r="J2360" s="263" t="s">
        <v>195</v>
      </c>
      <c r="K2360" s="977" t="s">
        <v>3412</v>
      </c>
      <c r="L2360" s="330"/>
      <c r="M2360" s="263"/>
    </row>
    <row r="2361" spans="1:13" ht="16.8">
      <c r="A2361" s="278"/>
      <c r="B2361" s="57" t="s">
        <v>3398</v>
      </c>
      <c r="C2361" s="289" t="s">
        <v>17</v>
      </c>
      <c r="D2361" s="277" t="s">
        <v>3413</v>
      </c>
      <c r="E2361" s="118" t="s">
        <v>889</v>
      </c>
      <c r="F2361" s="263"/>
      <c r="G2361" s="263"/>
      <c r="H2361" s="291" t="s">
        <v>136</v>
      </c>
      <c r="I2361" s="319"/>
      <c r="J2361" s="263" t="s">
        <v>58</v>
      </c>
      <c r="K2361" s="977" t="s">
        <v>3414</v>
      </c>
      <c r="L2361" s="396"/>
      <c r="M2361" s="263"/>
    </row>
    <row r="2362" spans="1:13" ht="16.8">
      <c r="A2362" s="278"/>
      <c r="B2362" s="57" t="s">
        <v>3398</v>
      </c>
      <c r="C2362" s="289" t="s">
        <v>17</v>
      </c>
      <c r="D2362" s="277" t="s">
        <v>3415</v>
      </c>
      <c r="E2362" s="118" t="s">
        <v>889</v>
      </c>
      <c r="F2362" s="263"/>
      <c r="G2362" s="263"/>
      <c r="H2362" s="291" t="s">
        <v>136</v>
      </c>
      <c r="I2362" s="319"/>
      <c r="J2362" s="263" t="s">
        <v>58</v>
      </c>
      <c r="K2362" s="977" t="s">
        <v>3416</v>
      </c>
      <c r="L2362" s="330"/>
      <c r="M2362" s="263"/>
    </row>
    <row r="2363" spans="1:13" ht="16.8">
      <c r="A2363" s="278"/>
      <c r="B2363" s="57" t="s">
        <v>3398</v>
      </c>
      <c r="C2363" s="289" t="s">
        <v>17</v>
      </c>
      <c r="D2363" s="277" t="s">
        <v>159</v>
      </c>
      <c r="E2363" s="118" t="s">
        <v>889</v>
      </c>
      <c r="F2363" s="263"/>
      <c r="G2363" s="263"/>
      <c r="H2363" s="291" t="s">
        <v>136</v>
      </c>
      <c r="I2363" s="319"/>
      <c r="J2363" s="263" t="s">
        <v>37</v>
      </c>
      <c r="K2363" s="977" t="s">
        <v>3417</v>
      </c>
      <c r="L2363" s="330"/>
      <c r="M2363" s="263"/>
    </row>
    <row r="2364" spans="1:13" ht="16.8">
      <c r="A2364" s="278"/>
      <c r="B2364" s="57" t="s">
        <v>3398</v>
      </c>
      <c r="C2364" s="289" t="s">
        <v>17</v>
      </c>
      <c r="D2364" s="277" t="s">
        <v>3418</v>
      </c>
      <c r="E2364" s="118" t="s">
        <v>889</v>
      </c>
      <c r="F2364" s="263"/>
      <c r="G2364" s="263"/>
      <c r="H2364" s="291" t="s">
        <v>136</v>
      </c>
      <c r="I2364" s="319"/>
      <c r="J2364" s="263" t="s">
        <v>58</v>
      </c>
      <c r="K2364" s="977" t="s">
        <v>3116</v>
      </c>
      <c r="L2364" s="330"/>
      <c r="M2364" s="263"/>
    </row>
    <row r="2365" spans="1:13" ht="16.8">
      <c r="A2365" s="278"/>
      <c r="B2365" s="57" t="s">
        <v>3398</v>
      </c>
      <c r="C2365" s="289" t="s">
        <v>17</v>
      </c>
      <c r="D2365" s="277" t="s">
        <v>3418</v>
      </c>
      <c r="E2365" s="118" t="s">
        <v>889</v>
      </c>
      <c r="F2365" s="263"/>
      <c r="G2365" s="263"/>
      <c r="H2365" s="291" t="s">
        <v>136</v>
      </c>
      <c r="I2365" s="319"/>
      <c r="J2365" s="263" t="s">
        <v>58</v>
      </c>
      <c r="K2365" s="977" t="s">
        <v>3419</v>
      </c>
      <c r="L2365" s="330"/>
      <c r="M2365" s="263"/>
    </row>
    <row r="2366" spans="1:13" ht="16.8">
      <c r="A2366" s="278"/>
      <c r="B2366" s="57" t="s">
        <v>3398</v>
      </c>
      <c r="C2366" s="289" t="s">
        <v>17</v>
      </c>
      <c r="D2366" s="349" t="s">
        <v>3420</v>
      </c>
      <c r="E2366" s="118" t="s">
        <v>889</v>
      </c>
      <c r="F2366" s="263"/>
      <c r="G2366" s="263"/>
      <c r="H2366" s="291" t="s">
        <v>136</v>
      </c>
      <c r="I2366" s="319"/>
      <c r="J2366" s="263" t="s">
        <v>37</v>
      </c>
      <c r="K2366" s="977" t="s">
        <v>3421</v>
      </c>
      <c r="L2366" s="396"/>
      <c r="M2366" s="263"/>
    </row>
    <row r="2367" spans="1:13" ht="16.8">
      <c r="A2367" s="278"/>
      <c r="B2367" s="57" t="s">
        <v>3398</v>
      </c>
      <c r="C2367" s="289" t="s">
        <v>17</v>
      </c>
      <c r="D2367" s="277" t="s">
        <v>3422</v>
      </c>
      <c r="E2367" s="118" t="s">
        <v>889</v>
      </c>
      <c r="F2367" s="263"/>
      <c r="G2367" s="263"/>
      <c r="H2367" s="291" t="s">
        <v>136</v>
      </c>
      <c r="I2367" s="319"/>
      <c r="J2367" s="263" t="s">
        <v>58</v>
      </c>
      <c r="K2367" s="977" t="s">
        <v>3423</v>
      </c>
      <c r="L2367" s="330"/>
      <c r="M2367" s="263"/>
    </row>
    <row r="2368" spans="1:13" ht="16.8">
      <c r="A2368" s="278"/>
      <c r="B2368" s="57" t="s">
        <v>3398</v>
      </c>
      <c r="C2368" s="289" t="s">
        <v>17</v>
      </c>
      <c r="D2368" s="349" t="s">
        <v>3424</v>
      </c>
      <c r="E2368" s="118" t="s">
        <v>889</v>
      </c>
      <c r="F2368" s="263"/>
      <c r="G2368" s="263"/>
      <c r="H2368" s="291" t="s">
        <v>136</v>
      </c>
      <c r="I2368" s="319"/>
      <c r="J2368" s="263" t="s">
        <v>180</v>
      </c>
      <c r="K2368" s="998" t="s">
        <v>3425</v>
      </c>
      <c r="L2368" s="396"/>
      <c r="M2368" s="263"/>
    </row>
    <row r="2369" spans="1:17" ht="16.8">
      <c r="A2369" s="278"/>
      <c r="B2369" s="57" t="s">
        <v>3398</v>
      </c>
      <c r="C2369" s="289" t="s">
        <v>17</v>
      </c>
      <c r="D2369" s="277" t="s">
        <v>3426</v>
      </c>
      <c r="E2369" s="118" t="s">
        <v>889</v>
      </c>
      <c r="F2369" s="263"/>
      <c r="G2369" s="263"/>
      <c r="H2369" s="291" t="s">
        <v>136</v>
      </c>
      <c r="I2369" s="319"/>
      <c r="J2369" s="263" t="s">
        <v>180</v>
      </c>
      <c r="K2369" s="998" t="s">
        <v>3427</v>
      </c>
      <c r="L2369" s="330"/>
      <c r="M2369" s="263"/>
    </row>
    <row r="2370" spans="1:17" ht="16.8">
      <c r="A2370" s="278"/>
      <c r="B2370" s="57" t="s">
        <v>3398</v>
      </c>
      <c r="C2370" s="289" t="s">
        <v>17</v>
      </c>
      <c r="D2370" s="277" t="s">
        <v>3428</v>
      </c>
      <c r="E2370" s="118" t="s">
        <v>889</v>
      </c>
      <c r="F2370" s="263"/>
      <c r="G2370" s="263"/>
      <c r="H2370" s="291" t="s">
        <v>136</v>
      </c>
      <c r="I2370" s="319"/>
      <c r="J2370" s="263" t="s">
        <v>195</v>
      </c>
      <c r="K2370" s="977" t="s">
        <v>3429</v>
      </c>
      <c r="L2370" s="330"/>
      <c r="M2370" s="263"/>
    </row>
    <row r="2371" spans="1:17" ht="16.8">
      <c r="A2371" s="278"/>
      <c r="B2371" s="57" t="s">
        <v>3398</v>
      </c>
      <c r="C2371" s="289" t="s">
        <v>17</v>
      </c>
      <c r="D2371" s="277" t="s">
        <v>3430</v>
      </c>
      <c r="E2371" s="118" t="s">
        <v>889</v>
      </c>
      <c r="F2371" s="263"/>
      <c r="G2371" s="263"/>
      <c r="H2371" s="291" t="s">
        <v>136</v>
      </c>
      <c r="I2371" s="319"/>
      <c r="J2371" s="263" t="s">
        <v>180</v>
      </c>
      <c r="K2371" s="998" t="s">
        <v>3431</v>
      </c>
      <c r="L2371" s="396"/>
      <c r="M2371" s="263"/>
    </row>
    <row r="2372" spans="1:17" ht="16.8">
      <c r="A2372" s="278"/>
      <c r="B2372" s="57" t="s">
        <v>3398</v>
      </c>
      <c r="C2372" s="289" t="s">
        <v>17</v>
      </c>
      <c r="D2372" s="277" t="s">
        <v>3432</v>
      </c>
      <c r="E2372" s="118" t="s">
        <v>889</v>
      </c>
      <c r="F2372" s="380"/>
      <c r="G2372" s="380"/>
      <c r="H2372" s="291" t="s">
        <v>136</v>
      </c>
      <c r="I2372" s="319"/>
      <c r="J2372" s="263" t="s">
        <v>180</v>
      </c>
      <c r="K2372" s="977" t="s">
        <v>3433</v>
      </c>
      <c r="L2372" s="330"/>
      <c r="M2372" s="263"/>
    </row>
    <row r="2373" spans="1:17" ht="16.8">
      <c r="A2373" s="278"/>
      <c r="B2373" s="57" t="s">
        <v>3398</v>
      </c>
      <c r="C2373" s="289" t="s">
        <v>17</v>
      </c>
      <c r="D2373" s="277" t="s">
        <v>3434</v>
      </c>
      <c r="E2373" s="118" t="s">
        <v>889</v>
      </c>
      <c r="F2373" s="263"/>
      <c r="G2373" s="263"/>
      <c r="H2373" s="291" t="s">
        <v>136</v>
      </c>
      <c r="I2373" s="319"/>
      <c r="J2373" s="263" t="s">
        <v>180</v>
      </c>
      <c r="K2373" s="977" t="s">
        <v>3435</v>
      </c>
      <c r="L2373" s="330"/>
      <c r="M2373" s="263"/>
    </row>
    <row r="2374" spans="1:17" ht="16.8">
      <c r="A2374" s="278"/>
      <c r="B2374" s="57" t="s">
        <v>3398</v>
      </c>
      <c r="C2374" s="289" t="s">
        <v>17</v>
      </c>
      <c r="D2374" s="277" t="s">
        <v>3436</v>
      </c>
      <c r="E2374" s="118" t="s">
        <v>889</v>
      </c>
      <c r="F2374" s="263"/>
      <c r="G2374" s="263"/>
      <c r="H2374" s="291" t="s">
        <v>136</v>
      </c>
      <c r="I2374" s="319"/>
      <c r="J2374" s="263" t="s">
        <v>58</v>
      </c>
      <c r="K2374" s="977" t="s">
        <v>3437</v>
      </c>
      <c r="L2374" s="396"/>
      <c r="M2374" s="263"/>
    </row>
    <row r="2375" spans="1:17" ht="16.8">
      <c r="A2375" s="278"/>
      <c r="B2375" s="57" t="s">
        <v>3398</v>
      </c>
      <c r="C2375" s="289" t="s">
        <v>17</v>
      </c>
      <c r="D2375" s="277" t="s">
        <v>3438</v>
      </c>
      <c r="E2375" s="118" t="s">
        <v>889</v>
      </c>
      <c r="F2375" s="263"/>
      <c r="G2375" s="263"/>
      <c r="H2375" s="291" t="s">
        <v>136</v>
      </c>
      <c r="I2375" s="319"/>
      <c r="J2375" s="263" t="s">
        <v>58</v>
      </c>
      <c r="K2375" s="977" t="s">
        <v>3439</v>
      </c>
      <c r="L2375" s="330"/>
      <c r="M2375" s="263"/>
    </row>
    <row r="2376" spans="1:17" ht="16.8">
      <c r="A2376" s="278"/>
      <c r="B2376" s="57" t="s">
        <v>3398</v>
      </c>
      <c r="C2376" s="289" t="s">
        <v>17</v>
      </c>
      <c r="D2376" s="277" t="s">
        <v>3440</v>
      </c>
      <c r="E2376" s="118" t="s">
        <v>889</v>
      </c>
      <c r="F2376" s="263"/>
      <c r="G2376" s="263"/>
      <c r="H2376" s="291" t="s">
        <v>136</v>
      </c>
      <c r="I2376" s="319"/>
      <c r="J2376" s="263" t="s">
        <v>58</v>
      </c>
      <c r="K2376" s="977" t="s">
        <v>3133</v>
      </c>
      <c r="L2376" s="330"/>
      <c r="M2376" s="263"/>
    </row>
    <row r="2377" spans="1:17" ht="16.8">
      <c r="A2377" s="278"/>
      <c r="B2377" s="57" t="s">
        <v>3398</v>
      </c>
      <c r="C2377" s="289" t="s">
        <v>17</v>
      </c>
      <c r="D2377" s="277" t="s">
        <v>3441</v>
      </c>
      <c r="E2377" s="118" t="s">
        <v>889</v>
      </c>
      <c r="F2377" s="263"/>
      <c r="G2377" s="263"/>
      <c r="H2377" s="291" t="s">
        <v>136</v>
      </c>
      <c r="I2377" s="319"/>
      <c r="J2377" s="263" t="s">
        <v>180</v>
      </c>
      <c r="K2377" s="998" t="s">
        <v>3442</v>
      </c>
      <c r="L2377" s="396"/>
      <c r="M2377" s="263"/>
    </row>
    <row r="2378" spans="1:17" ht="16.8">
      <c r="A2378" s="278"/>
      <c r="B2378" s="57" t="s">
        <v>3398</v>
      </c>
      <c r="C2378" s="289" t="s">
        <v>17</v>
      </c>
      <c r="D2378" s="277" t="s">
        <v>3438</v>
      </c>
      <c r="E2378" s="118" t="s">
        <v>889</v>
      </c>
      <c r="F2378" s="263"/>
      <c r="G2378" s="263"/>
      <c r="H2378" s="291" t="s">
        <v>136</v>
      </c>
      <c r="I2378" s="319"/>
      <c r="J2378" s="263" t="s">
        <v>195</v>
      </c>
      <c r="K2378" s="977" t="s">
        <v>3443</v>
      </c>
      <c r="L2378" s="330"/>
      <c r="M2378" s="263"/>
    </row>
    <row r="2379" spans="1:17" ht="16.8">
      <c r="A2379" s="278"/>
      <c r="B2379" s="57" t="s">
        <v>3398</v>
      </c>
      <c r="C2379" s="289" t="s">
        <v>17</v>
      </c>
      <c r="D2379" s="277" t="s">
        <v>1813</v>
      </c>
      <c r="E2379" s="118" t="s">
        <v>889</v>
      </c>
      <c r="F2379" s="263"/>
      <c r="G2379" s="263"/>
      <c r="H2379" s="291" t="s">
        <v>136</v>
      </c>
      <c r="I2379" s="319"/>
      <c r="J2379" s="263" t="s">
        <v>58</v>
      </c>
      <c r="K2379" s="977" t="s">
        <v>3135</v>
      </c>
      <c r="L2379" s="330"/>
      <c r="M2379" s="263"/>
    </row>
    <row r="2380" spans="1:17" ht="16.8">
      <c r="A2380" s="278"/>
      <c r="B2380" s="57" t="s">
        <v>3398</v>
      </c>
      <c r="C2380" s="289" t="s">
        <v>17</v>
      </c>
      <c r="D2380" s="349" t="s">
        <v>1055</v>
      </c>
      <c r="E2380" s="118" t="s">
        <v>889</v>
      </c>
      <c r="F2380" s="263"/>
      <c r="G2380" s="263"/>
      <c r="H2380" s="291" t="s">
        <v>136</v>
      </c>
      <c r="I2380" s="319"/>
      <c r="J2380" s="263" t="s">
        <v>195</v>
      </c>
      <c r="K2380" s="977" t="s">
        <v>3444</v>
      </c>
      <c r="L2380" s="396"/>
      <c r="M2380" s="263"/>
    </row>
    <row r="2381" spans="1:17" ht="16.8">
      <c r="A2381" s="278"/>
      <c r="B2381" s="57" t="s">
        <v>3398</v>
      </c>
      <c r="C2381" s="289" t="s">
        <v>17</v>
      </c>
      <c r="D2381" s="277" t="s">
        <v>636</v>
      </c>
      <c r="E2381" s="118" t="s">
        <v>889</v>
      </c>
      <c r="F2381" s="263"/>
      <c r="G2381" s="263"/>
      <c r="H2381" s="291" t="s">
        <v>136</v>
      </c>
      <c r="I2381" s="319"/>
      <c r="J2381" s="263" t="s">
        <v>180</v>
      </c>
      <c r="K2381" s="977" t="s">
        <v>3445</v>
      </c>
      <c r="L2381" s="396"/>
      <c r="M2381" s="263"/>
    </row>
    <row r="2382" spans="1:17" s="200" customFormat="1" ht="16.5" customHeight="1">
      <c r="A2382" s="278"/>
      <c r="B2382" s="57" t="s">
        <v>3398</v>
      </c>
      <c r="C2382" s="289" t="s">
        <v>17</v>
      </c>
      <c r="D2382" s="277" t="s">
        <v>596</v>
      </c>
      <c r="E2382" s="118" t="s">
        <v>889</v>
      </c>
      <c r="F2382" s="263"/>
      <c r="G2382" s="263"/>
      <c r="H2382" s="291" t="s">
        <v>136</v>
      </c>
      <c r="I2382" s="319"/>
      <c r="J2382" s="263" t="s">
        <v>180</v>
      </c>
      <c r="K2382" s="998" t="s">
        <v>3446</v>
      </c>
      <c r="L2382" s="330"/>
      <c r="M2382" s="263"/>
      <c r="N2382" s="267"/>
      <c r="Q2382" s="235"/>
    </row>
    <row r="2383" spans="1:17" s="202" customFormat="1" ht="16.8">
      <c r="A2383" s="261"/>
      <c r="B2383" s="351">
        <v>46299</v>
      </c>
      <c r="C2383" s="202" t="s">
        <v>40</v>
      </c>
      <c r="D2383" s="326" t="s">
        <v>3447</v>
      </c>
      <c r="E2383" s="352" t="s">
        <v>629</v>
      </c>
      <c r="F2383" s="263"/>
      <c r="G2383" s="263"/>
      <c r="H2383" s="202" t="s">
        <v>136</v>
      </c>
      <c r="I2383" s="276"/>
      <c r="J2383" s="264" t="s">
        <v>30</v>
      </c>
      <c r="K2383" s="265" t="s">
        <v>3447</v>
      </c>
      <c r="L2383" s="325"/>
    </row>
    <row r="2384" spans="1:17" s="202" customFormat="1" ht="16.8">
      <c r="A2384" s="261"/>
      <c r="B2384" s="351">
        <v>46299</v>
      </c>
      <c r="C2384" s="202" t="s">
        <v>40</v>
      </c>
      <c r="D2384" s="326" t="s">
        <v>3448</v>
      </c>
      <c r="E2384" s="352" t="s">
        <v>629</v>
      </c>
      <c r="F2384" s="263"/>
      <c r="G2384" s="263"/>
      <c r="H2384" s="202" t="s">
        <v>136</v>
      </c>
      <c r="I2384" s="276"/>
      <c r="J2384" s="264" t="s">
        <v>30</v>
      </c>
      <c r="K2384" s="326" t="s">
        <v>3448</v>
      </c>
      <c r="L2384" s="325"/>
    </row>
    <row r="2385" spans="1:12" s="202" customFormat="1" ht="16.8">
      <c r="A2385" s="261"/>
      <c r="B2385" s="351">
        <v>46299</v>
      </c>
      <c r="C2385" s="202" t="s">
        <v>40</v>
      </c>
      <c r="D2385" s="326" t="s">
        <v>134</v>
      </c>
      <c r="E2385" s="352" t="s">
        <v>629</v>
      </c>
      <c r="F2385" s="263"/>
      <c r="G2385" s="263"/>
      <c r="H2385" s="202" t="s">
        <v>136</v>
      </c>
      <c r="I2385" s="276"/>
      <c r="J2385" s="264" t="s">
        <v>30</v>
      </c>
      <c r="K2385" s="265" t="s">
        <v>134</v>
      </c>
      <c r="L2385" s="325"/>
    </row>
    <row r="2386" spans="1:12" s="202" customFormat="1" ht="16.8">
      <c r="A2386" s="261"/>
      <c r="B2386" s="351">
        <v>46299</v>
      </c>
      <c r="C2386" s="202" t="s">
        <v>40</v>
      </c>
      <c r="D2386" s="326" t="s">
        <v>630</v>
      </c>
      <c r="E2386" s="352" t="s">
        <v>629</v>
      </c>
      <c r="F2386" s="263"/>
      <c r="G2386" s="263"/>
      <c r="H2386" s="202" t="s">
        <v>136</v>
      </c>
      <c r="I2386" s="276"/>
      <c r="J2386" s="264" t="s">
        <v>30</v>
      </c>
      <c r="K2386" s="265" t="s">
        <v>630</v>
      </c>
      <c r="L2386" s="325"/>
    </row>
    <row r="2387" spans="1:12" s="202" customFormat="1" ht="16.8">
      <c r="A2387" s="261"/>
      <c r="B2387" s="351">
        <v>46299</v>
      </c>
      <c r="C2387" s="202" t="s">
        <v>40</v>
      </c>
      <c r="D2387" s="326" t="s">
        <v>3449</v>
      </c>
      <c r="E2387" s="352" t="s">
        <v>629</v>
      </c>
      <c r="F2387" s="263"/>
      <c r="G2387" s="263"/>
      <c r="H2387" s="202" t="s">
        <v>136</v>
      </c>
      <c r="I2387" s="276"/>
      <c r="J2387" s="264" t="s">
        <v>30</v>
      </c>
      <c r="K2387" s="265" t="s">
        <v>3449</v>
      </c>
      <c r="L2387" s="325"/>
    </row>
    <row r="2388" spans="1:12" s="202" customFormat="1" ht="16.8">
      <c r="A2388" s="261"/>
      <c r="B2388" s="351">
        <v>46299</v>
      </c>
      <c r="C2388" s="202" t="s">
        <v>17</v>
      </c>
      <c r="D2388" s="448" t="s">
        <v>3450</v>
      </c>
      <c r="E2388" s="352" t="s">
        <v>629</v>
      </c>
      <c r="F2388" s="263"/>
      <c r="G2388" s="263"/>
      <c r="H2388" s="202" t="s">
        <v>136</v>
      </c>
      <c r="I2388" s="276"/>
      <c r="J2388" s="264" t="s">
        <v>30</v>
      </c>
      <c r="K2388" s="268">
        <v>20261012161301</v>
      </c>
      <c r="L2388" s="325"/>
    </row>
    <row r="2389" spans="1:12" s="202" customFormat="1" ht="16.8">
      <c r="A2389" s="261"/>
      <c r="B2389" s="351">
        <v>46299</v>
      </c>
      <c r="C2389" s="202" t="s">
        <v>17</v>
      </c>
      <c r="D2389" s="326" t="s">
        <v>3451</v>
      </c>
      <c r="E2389" s="352" t="s">
        <v>629</v>
      </c>
      <c r="F2389" s="263"/>
      <c r="G2389" s="263"/>
      <c r="H2389" s="202" t="s">
        <v>136</v>
      </c>
      <c r="I2389" s="276"/>
      <c r="J2389" s="264" t="s">
        <v>30</v>
      </c>
      <c r="K2389" s="268">
        <v>20261012160771</v>
      </c>
      <c r="L2389" s="325"/>
    </row>
    <row r="2390" spans="1:12" s="202" customFormat="1" ht="16.8">
      <c r="A2390" s="261"/>
      <c r="B2390" s="351">
        <v>46299</v>
      </c>
      <c r="C2390" s="202" t="s">
        <v>17</v>
      </c>
      <c r="D2390" s="448" t="s">
        <v>637</v>
      </c>
      <c r="E2390" s="352" t="s">
        <v>629</v>
      </c>
      <c r="F2390" s="263"/>
      <c r="G2390" s="263"/>
      <c r="H2390" s="202" t="s">
        <v>136</v>
      </c>
      <c r="I2390" s="264"/>
      <c r="J2390" s="264" t="s">
        <v>30</v>
      </c>
      <c r="K2390" s="268">
        <v>20261012159686</v>
      </c>
      <c r="L2390" s="264"/>
    </row>
    <row r="2391" spans="1:12" s="202" customFormat="1" ht="16.8">
      <c r="A2391" s="261"/>
      <c r="B2391" s="351">
        <v>46299</v>
      </c>
      <c r="C2391" s="202" t="s">
        <v>17</v>
      </c>
      <c r="D2391" s="440" t="s">
        <v>3452</v>
      </c>
      <c r="E2391" s="352" t="s">
        <v>629</v>
      </c>
      <c r="F2391" s="263"/>
      <c r="G2391" s="263"/>
      <c r="H2391" s="202" t="s">
        <v>136</v>
      </c>
      <c r="I2391" s="264"/>
      <c r="J2391" s="264" t="s">
        <v>30</v>
      </c>
      <c r="K2391" s="268">
        <v>20261012158846</v>
      </c>
      <c r="L2391" s="481"/>
    </row>
    <row r="2392" spans="1:12" s="202" customFormat="1" ht="16.8">
      <c r="A2392" s="261"/>
      <c r="B2392" s="351">
        <v>46299</v>
      </c>
      <c r="C2392" s="202" t="s">
        <v>17</v>
      </c>
      <c r="D2392" s="300" t="s">
        <v>1592</v>
      </c>
      <c r="E2392" s="352" t="s">
        <v>629</v>
      </c>
      <c r="F2392" s="457"/>
      <c r="G2392" s="457"/>
      <c r="H2392" s="202" t="s">
        <v>136</v>
      </c>
      <c r="I2392" s="264"/>
      <c r="J2392" s="264" t="s">
        <v>30</v>
      </c>
      <c r="K2392" s="268">
        <v>20261012150889</v>
      </c>
      <c r="L2392" s="264"/>
    </row>
    <row r="2393" spans="1:12" s="202" customFormat="1" ht="16.8">
      <c r="A2393" s="261"/>
      <c r="B2393" s="351">
        <v>46299</v>
      </c>
      <c r="C2393" s="202" t="s">
        <v>17</v>
      </c>
      <c r="D2393" s="300" t="s">
        <v>643</v>
      </c>
      <c r="E2393" s="352" t="s">
        <v>629</v>
      </c>
      <c r="F2393" s="263"/>
      <c r="G2393" s="263"/>
      <c r="H2393" s="202" t="s">
        <v>136</v>
      </c>
      <c r="I2393" s="264" t="s">
        <v>141</v>
      </c>
      <c r="J2393" s="264" t="s">
        <v>30</v>
      </c>
      <c r="K2393" s="1055" t="s">
        <v>3453</v>
      </c>
      <c r="L2393" s="264"/>
    </row>
    <row r="2394" spans="1:12" s="202" customFormat="1" ht="16.8">
      <c r="A2394" s="261"/>
      <c r="B2394" s="351">
        <v>46299</v>
      </c>
      <c r="C2394" s="202" t="s">
        <v>17</v>
      </c>
      <c r="D2394" s="300" t="s">
        <v>643</v>
      </c>
      <c r="E2394" s="352" t="s">
        <v>629</v>
      </c>
      <c r="F2394" s="263"/>
      <c r="G2394" s="263"/>
      <c r="H2394" s="202" t="s">
        <v>136</v>
      </c>
      <c r="I2394" s="264" t="s">
        <v>141</v>
      </c>
      <c r="J2394" s="264" t="s">
        <v>30</v>
      </c>
      <c r="K2394" s="268">
        <v>20261012146881</v>
      </c>
      <c r="L2394" s="264"/>
    </row>
    <row r="2395" spans="1:12" s="202" customFormat="1" ht="16.8">
      <c r="A2395" s="261"/>
      <c r="B2395" s="351">
        <v>46299</v>
      </c>
      <c r="C2395" s="202" t="s">
        <v>17</v>
      </c>
      <c r="D2395" s="300" t="s">
        <v>2393</v>
      </c>
      <c r="E2395" s="352" t="s">
        <v>629</v>
      </c>
      <c r="F2395" s="263"/>
      <c r="G2395" s="263"/>
      <c r="H2395" s="202" t="s">
        <v>136</v>
      </c>
      <c r="I2395" s="264" t="s">
        <v>141</v>
      </c>
      <c r="J2395" s="264" t="s">
        <v>30</v>
      </c>
      <c r="K2395" s="268">
        <v>20260912047175</v>
      </c>
      <c r="L2395" s="264"/>
    </row>
    <row r="2396" spans="1:12" s="202" customFormat="1" ht="16.8">
      <c r="A2396" s="261"/>
      <c r="B2396" s="351">
        <v>46299</v>
      </c>
      <c r="C2396" s="202" t="s">
        <v>17</v>
      </c>
      <c r="D2396" s="300" t="s">
        <v>2393</v>
      </c>
      <c r="E2396" s="352" t="s">
        <v>629</v>
      </c>
      <c r="F2396" s="263"/>
      <c r="G2396" s="263"/>
      <c r="H2396" s="202" t="s">
        <v>136</v>
      </c>
      <c r="I2396" s="264" t="s">
        <v>141</v>
      </c>
      <c r="J2396" s="264" t="s">
        <v>30</v>
      </c>
      <c r="K2396" s="268">
        <v>20260912047175</v>
      </c>
      <c r="L2396" s="264"/>
    </row>
    <row r="2397" spans="1:12" s="202" customFormat="1" ht="16.8">
      <c r="A2397" s="261"/>
      <c r="B2397" s="351">
        <v>46299</v>
      </c>
      <c r="C2397" s="202" t="s">
        <v>17</v>
      </c>
      <c r="D2397" s="541" t="s">
        <v>3189</v>
      </c>
      <c r="E2397" s="352" t="s">
        <v>629</v>
      </c>
      <c r="F2397" s="263"/>
      <c r="G2397" s="263"/>
      <c r="H2397" s="264" t="s">
        <v>3454</v>
      </c>
      <c r="J2397" s="264" t="s">
        <v>30</v>
      </c>
      <c r="K2397" s="507" t="s">
        <v>3349</v>
      </c>
      <c r="L2397" s="264"/>
    </row>
    <row r="2398" spans="1:12" s="202" customFormat="1" ht="16.8">
      <c r="A2398" s="261"/>
      <c r="B2398" s="351">
        <v>46299</v>
      </c>
      <c r="C2398" s="202" t="s">
        <v>17</v>
      </c>
      <c r="D2398" s="542" t="s">
        <v>3455</v>
      </c>
      <c r="E2398" s="352" t="s">
        <v>629</v>
      </c>
      <c r="F2398" s="263"/>
      <c r="G2398" s="263"/>
      <c r="H2398" s="264" t="s">
        <v>3454</v>
      </c>
      <c r="J2398" s="264" t="s">
        <v>30</v>
      </c>
      <c r="K2398" s="508" t="s">
        <v>3456</v>
      </c>
      <c r="L2398" s="264"/>
    </row>
    <row r="2399" spans="1:12" s="202" customFormat="1" ht="16.8">
      <c r="A2399" s="261"/>
      <c r="B2399" s="351">
        <v>46299</v>
      </c>
      <c r="C2399" s="202" t="s">
        <v>17</v>
      </c>
      <c r="D2399" s="542" t="s">
        <v>3457</v>
      </c>
      <c r="E2399" s="352" t="s">
        <v>629</v>
      </c>
      <c r="F2399" s="263"/>
      <c r="G2399" s="263"/>
      <c r="H2399" s="264" t="s">
        <v>3454</v>
      </c>
      <c r="I2399" s="276"/>
      <c r="J2399" s="264" t="s">
        <v>30</v>
      </c>
      <c r="K2399" s="508" t="s">
        <v>3458</v>
      </c>
      <c r="L2399" s="325"/>
    </row>
    <row r="2400" spans="1:12" s="202" customFormat="1" ht="16.8">
      <c r="A2400" s="261"/>
      <c r="B2400" s="351">
        <v>46299</v>
      </c>
      <c r="C2400" s="202" t="s">
        <v>17</v>
      </c>
      <c r="D2400" s="542" t="s">
        <v>2096</v>
      </c>
      <c r="E2400" s="352" t="s">
        <v>629</v>
      </c>
      <c r="F2400" s="263"/>
      <c r="G2400" s="263"/>
      <c r="H2400" s="264" t="s">
        <v>3454</v>
      </c>
      <c r="I2400" s="276"/>
      <c r="J2400" s="264" t="s">
        <v>30</v>
      </c>
      <c r="K2400" s="508" t="s">
        <v>2099</v>
      </c>
      <c r="L2400" s="325"/>
    </row>
    <row r="2401" spans="1:13" s="202" customFormat="1" ht="16.8">
      <c r="A2401" s="261"/>
      <c r="B2401" s="351">
        <v>46299</v>
      </c>
      <c r="C2401" s="202" t="s">
        <v>17</v>
      </c>
      <c r="D2401" s="542" t="s">
        <v>3459</v>
      </c>
      <c r="E2401" s="352" t="s">
        <v>629</v>
      </c>
      <c r="F2401" s="263"/>
      <c r="G2401" s="263"/>
      <c r="H2401" s="264" t="s">
        <v>3454</v>
      </c>
      <c r="I2401" s="276"/>
      <c r="J2401" s="264" t="s">
        <v>30</v>
      </c>
      <c r="K2401" s="508" t="s">
        <v>3460</v>
      </c>
      <c r="L2401" s="325"/>
    </row>
    <row r="2402" spans="1:13" s="202" customFormat="1" ht="16.8">
      <c r="A2402" s="261"/>
      <c r="B2402" s="351">
        <v>46299</v>
      </c>
      <c r="C2402" s="202" t="s">
        <v>17</v>
      </c>
      <c r="D2402" s="542" t="s">
        <v>3461</v>
      </c>
      <c r="E2402" s="352" t="s">
        <v>629</v>
      </c>
      <c r="F2402" s="263"/>
      <c r="G2402" s="263"/>
      <c r="H2402" s="264" t="s">
        <v>3454</v>
      </c>
      <c r="I2402" s="276"/>
      <c r="J2402" s="264" t="s">
        <v>30</v>
      </c>
      <c r="K2402" s="508" t="s">
        <v>3462</v>
      </c>
      <c r="L2402" s="325"/>
    </row>
    <row r="2403" spans="1:13" s="202" customFormat="1" ht="16.8">
      <c r="A2403" s="261"/>
      <c r="B2403" s="351">
        <v>46299</v>
      </c>
      <c r="C2403" s="202" t="s">
        <v>17</v>
      </c>
      <c r="D2403" s="542" t="s">
        <v>2870</v>
      </c>
      <c r="E2403" s="352" t="s">
        <v>629</v>
      </c>
      <c r="F2403" s="263"/>
      <c r="G2403" s="263"/>
      <c r="H2403" s="264" t="s">
        <v>3454</v>
      </c>
      <c r="I2403" s="276"/>
      <c r="J2403" s="264" t="s">
        <v>30</v>
      </c>
      <c r="K2403" s="508" t="s">
        <v>3463</v>
      </c>
      <c r="L2403" s="325"/>
    </row>
    <row r="2404" spans="1:13" s="202" customFormat="1" ht="16.8">
      <c r="A2404" s="261"/>
      <c r="B2404" s="351">
        <v>46299</v>
      </c>
      <c r="C2404" s="202" t="s">
        <v>17</v>
      </c>
      <c r="D2404" s="543" t="s">
        <v>3464</v>
      </c>
      <c r="E2404" s="352" t="s">
        <v>629</v>
      </c>
      <c r="F2404" s="263"/>
      <c r="G2404" s="263"/>
      <c r="H2404" s="264" t="s">
        <v>3454</v>
      </c>
      <c r="I2404" s="276"/>
      <c r="J2404" s="264" t="s">
        <v>30</v>
      </c>
      <c r="K2404" s="508" t="s">
        <v>3465</v>
      </c>
      <c r="L2404" s="325"/>
    </row>
    <row r="2405" spans="1:13" s="202" customFormat="1" ht="16.8">
      <c r="A2405" s="261"/>
      <c r="B2405" s="351">
        <v>46299</v>
      </c>
      <c r="C2405" s="202" t="s">
        <v>17</v>
      </c>
      <c r="D2405" s="542" t="s">
        <v>3466</v>
      </c>
      <c r="E2405" s="352" t="s">
        <v>629</v>
      </c>
      <c r="F2405" s="263"/>
      <c r="G2405" s="263"/>
      <c r="H2405" s="264" t="s">
        <v>3454</v>
      </c>
      <c r="I2405" s="276"/>
      <c r="J2405" s="264" t="s">
        <v>30</v>
      </c>
      <c r="K2405" s="508" t="s">
        <v>3467</v>
      </c>
      <c r="L2405" s="325"/>
    </row>
    <row r="2406" spans="1:13" s="202" customFormat="1" ht="16.8">
      <c r="A2406" s="261"/>
      <c r="B2406" s="351">
        <v>46299</v>
      </c>
      <c r="C2406" s="202" t="s">
        <v>17</v>
      </c>
      <c r="D2406" s="544" t="s">
        <v>3468</v>
      </c>
      <c r="E2406" s="352" t="s">
        <v>629</v>
      </c>
      <c r="F2406" s="263"/>
      <c r="G2406" s="263"/>
      <c r="H2406" s="264" t="s">
        <v>3454</v>
      </c>
      <c r="I2406" s="276"/>
      <c r="J2406" s="264" t="s">
        <v>30</v>
      </c>
      <c r="K2406" s="508" t="s">
        <v>3469</v>
      </c>
      <c r="L2406" s="325"/>
    </row>
    <row r="2407" spans="1:13" s="202" customFormat="1" ht="16.8">
      <c r="A2407" s="261"/>
      <c r="B2407" s="351">
        <v>46299</v>
      </c>
      <c r="C2407" s="202" t="s">
        <v>17</v>
      </c>
      <c r="D2407" s="545" t="s">
        <v>3470</v>
      </c>
      <c r="E2407" s="352" t="s">
        <v>629</v>
      </c>
      <c r="F2407" s="263"/>
      <c r="G2407" s="263"/>
      <c r="H2407" s="264" t="s">
        <v>3454</v>
      </c>
      <c r="I2407" s="276"/>
      <c r="J2407" s="264" t="s">
        <v>30</v>
      </c>
      <c r="K2407" s="508" t="s">
        <v>3471</v>
      </c>
      <c r="L2407" s="325"/>
    </row>
    <row r="2408" spans="1:13" s="202" customFormat="1" ht="16.8">
      <c r="A2408" s="261"/>
      <c r="B2408" s="351">
        <v>46299</v>
      </c>
      <c r="C2408" s="202" t="s">
        <v>17</v>
      </c>
      <c r="D2408" s="545" t="s">
        <v>3472</v>
      </c>
      <c r="E2408" s="352" t="s">
        <v>629</v>
      </c>
      <c r="F2408" s="263"/>
      <c r="G2408" s="263"/>
      <c r="H2408" s="264" t="s">
        <v>3454</v>
      </c>
      <c r="I2408" s="276"/>
      <c r="J2408" s="264" t="s">
        <v>30</v>
      </c>
      <c r="K2408" s="508" t="s">
        <v>3473</v>
      </c>
      <c r="L2408" s="325"/>
    </row>
    <row r="2409" spans="1:13" s="202" customFormat="1" ht="16.8">
      <c r="A2409" s="261"/>
      <c r="B2409" s="351">
        <v>46299</v>
      </c>
      <c r="C2409" s="202" t="s">
        <v>17</v>
      </c>
      <c r="D2409" s="545" t="s">
        <v>251</v>
      </c>
      <c r="E2409" s="352" t="s">
        <v>629</v>
      </c>
      <c r="F2409" s="263"/>
      <c r="G2409" s="263"/>
      <c r="H2409" s="264" t="s">
        <v>3454</v>
      </c>
      <c r="I2409" s="276"/>
      <c r="J2409" s="264" t="s">
        <v>30</v>
      </c>
      <c r="K2409" s="508" t="s">
        <v>3474</v>
      </c>
      <c r="L2409" s="325"/>
    </row>
    <row r="2410" spans="1:13" s="202" customFormat="1" ht="16.8">
      <c r="A2410" s="261"/>
      <c r="B2410" s="351">
        <v>46299</v>
      </c>
      <c r="C2410" s="202" t="s">
        <v>17</v>
      </c>
      <c r="D2410" s="545" t="s">
        <v>564</v>
      </c>
      <c r="E2410" s="352" t="s">
        <v>629</v>
      </c>
      <c r="F2410" s="275"/>
      <c r="G2410" s="275"/>
      <c r="H2410" s="264" t="s">
        <v>3454</v>
      </c>
      <c r="I2410" s="276"/>
      <c r="J2410" s="264" t="s">
        <v>30</v>
      </c>
      <c r="K2410" s="508" t="s">
        <v>3475</v>
      </c>
      <c r="L2410" s="325"/>
    </row>
    <row r="2411" spans="1:13" s="202" customFormat="1" ht="16.8">
      <c r="A2411" s="261"/>
      <c r="B2411" s="351">
        <v>46299</v>
      </c>
      <c r="C2411" s="202" t="s">
        <v>17</v>
      </c>
      <c r="D2411" s="545" t="s">
        <v>2362</v>
      </c>
      <c r="E2411" s="352" t="s">
        <v>629</v>
      </c>
      <c r="F2411" s="275"/>
      <c r="G2411" s="275"/>
      <c r="H2411" s="264" t="s">
        <v>3454</v>
      </c>
      <c r="I2411" s="276"/>
      <c r="J2411" s="264" t="s">
        <v>30</v>
      </c>
      <c r="K2411" s="508" t="s">
        <v>653</v>
      </c>
      <c r="L2411" s="325"/>
    </row>
    <row r="2412" spans="1:13" s="202" customFormat="1" ht="16.8">
      <c r="A2412" s="261"/>
      <c r="B2412" s="351">
        <v>46299</v>
      </c>
      <c r="C2412" s="202" t="s">
        <v>17</v>
      </c>
      <c r="D2412" s="546" t="s">
        <v>3476</v>
      </c>
      <c r="E2412" s="352" t="s">
        <v>629</v>
      </c>
      <c r="F2412" s="275"/>
      <c r="G2412" s="275"/>
      <c r="H2412" s="264" t="s">
        <v>3454</v>
      </c>
      <c r="I2412" s="276"/>
      <c r="J2412" s="264" t="s">
        <v>30</v>
      </c>
      <c r="K2412" s="508" t="s">
        <v>3477</v>
      </c>
      <c r="L2412" s="325"/>
    </row>
    <row r="2413" spans="1:13" s="202" customFormat="1" ht="16.8">
      <c r="A2413" s="261"/>
      <c r="B2413" s="351">
        <v>46299</v>
      </c>
      <c r="C2413" s="202" t="s">
        <v>17</v>
      </c>
      <c r="D2413" s="545" t="s">
        <v>3478</v>
      </c>
      <c r="E2413" s="352" t="s">
        <v>629</v>
      </c>
      <c r="F2413" s="275"/>
      <c r="G2413" s="275"/>
      <c r="H2413" s="264" t="s">
        <v>3454</v>
      </c>
      <c r="I2413" s="276"/>
      <c r="J2413" s="264" t="s">
        <v>30</v>
      </c>
      <c r="K2413" s="508" t="s">
        <v>3479</v>
      </c>
      <c r="L2413" s="325"/>
    </row>
    <row r="2414" spans="1:13" ht="16.8">
      <c r="A2414" s="278"/>
      <c r="B2414" s="122">
        <v>46299</v>
      </c>
      <c r="C2414" s="454" t="s">
        <v>17</v>
      </c>
      <c r="D2414" s="1010" t="s">
        <v>3480</v>
      </c>
      <c r="E2414" s="118" t="s">
        <v>1485</v>
      </c>
      <c r="F2414" s="270"/>
      <c r="G2414" s="270"/>
      <c r="H2414" s="456" t="s">
        <v>136</v>
      </c>
      <c r="I2414" s="398"/>
      <c r="J2414" s="213" t="s">
        <v>41</v>
      </c>
      <c r="K2414" s="1011" t="s">
        <v>3481</v>
      </c>
      <c r="L2414" s="277" t="s">
        <v>3482</v>
      </c>
      <c r="M2414" s="202"/>
    </row>
    <row r="2415" spans="1:13" ht="16.8">
      <c r="A2415" s="278"/>
      <c r="B2415" s="122">
        <v>46299</v>
      </c>
      <c r="C2415" s="454" t="s">
        <v>17</v>
      </c>
      <c r="D2415" s="1010" t="s">
        <v>3483</v>
      </c>
      <c r="E2415" s="118" t="s">
        <v>1485</v>
      </c>
      <c r="F2415" s="270"/>
      <c r="G2415" s="270"/>
      <c r="H2415" s="456" t="s">
        <v>136</v>
      </c>
      <c r="I2415" s="398"/>
      <c r="J2415" s="213" t="s">
        <v>41</v>
      </c>
      <c r="K2415" s="1011" t="s">
        <v>3484</v>
      </c>
      <c r="L2415" s="277" t="s">
        <v>3186</v>
      </c>
      <c r="M2415" s="202"/>
    </row>
    <row r="2416" spans="1:13" ht="16.8">
      <c r="A2416" s="278"/>
      <c r="B2416" s="122">
        <v>46299</v>
      </c>
      <c r="C2416" s="454" t="s">
        <v>17</v>
      </c>
      <c r="D2416" s="1010" t="s">
        <v>3485</v>
      </c>
      <c r="E2416" s="118" t="s">
        <v>1485</v>
      </c>
      <c r="F2416" s="270"/>
      <c r="G2416" s="270"/>
      <c r="H2416" s="456" t="s">
        <v>136</v>
      </c>
      <c r="I2416" s="398"/>
      <c r="J2416" s="213" t="s">
        <v>41</v>
      </c>
      <c r="K2416" s="1011" t="s">
        <v>3486</v>
      </c>
      <c r="L2416" s="277" t="s">
        <v>3487</v>
      </c>
      <c r="M2416" s="202"/>
    </row>
    <row r="2417" spans="1:13" ht="16.8">
      <c r="A2417" s="278"/>
      <c r="B2417" s="122">
        <v>46299</v>
      </c>
      <c r="C2417" s="454" t="s">
        <v>17</v>
      </c>
      <c r="D2417" s="1056" t="s">
        <v>3488</v>
      </c>
      <c r="E2417" s="118" t="s">
        <v>1485</v>
      </c>
      <c r="F2417" s="270"/>
      <c r="G2417" s="270"/>
      <c r="H2417" s="456" t="s">
        <v>136</v>
      </c>
      <c r="I2417" s="398"/>
      <c r="J2417" s="213" t="s">
        <v>41</v>
      </c>
      <c r="K2417" s="1011" t="s">
        <v>3489</v>
      </c>
      <c r="L2417" s="277" t="s">
        <v>3490</v>
      </c>
      <c r="M2417" s="202"/>
    </row>
    <row r="2418" spans="1:13" ht="16.8">
      <c r="A2418" s="278"/>
      <c r="B2418" s="122">
        <v>46299</v>
      </c>
      <c r="C2418" s="454" t="s">
        <v>17</v>
      </c>
      <c r="D2418" s="1056" t="s">
        <v>3491</v>
      </c>
      <c r="E2418" s="118" t="s">
        <v>1485</v>
      </c>
      <c r="F2418" s="270"/>
      <c r="G2418" s="270"/>
      <c r="H2418" s="456" t="s">
        <v>136</v>
      </c>
      <c r="I2418" s="398"/>
      <c r="J2418" s="213" t="s">
        <v>37</v>
      </c>
      <c r="K2418" s="1011" t="s">
        <v>3492</v>
      </c>
      <c r="L2418" s="277" t="s">
        <v>3493</v>
      </c>
      <c r="M2418" s="202"/>
    </row>
    <row r="2419" spans="1:13" ht="16.8">
      <c r="A2419" s="278"/>
      <c r="B2419" s="122">
        <v>46299</v>
      </c>
      <c r="C2419" s="454" t="s">
        <v>17</v>
      </c>
      <c r="D2419" s="1056" t="s">
        <v>3494</v>
      </c>
      <c r="E2419" s="118" t="s">
        <v>1485</v>
      </c>
      <c r="F2419" s="270"/>
      <c r="G2419" s="270"/>
      <c r="H2419" s="456" t="s">
        <v>136</v>
      </c>
      <c r="I2419" s="398"/>
      <c r="J2419" s="213" t="s">
        <v>41</v>
      </c>
      <c r="K2419" s="1011" t="s">
        <v>3495</v>
      </c>
      <c r="L2419" s="277" t="s">
        <v>3496</v>
      </c>
      <c r="M2419" s="202"/>
    </row>
    <row r="2420" spans="1:13" ht="16.8">
      <c r="A2420" s="278"/>
      <c r="B2420" s="122">
        <v>46299</v>
      </c>
      <c r="C2420" s="454" t="s">
        <v>17</v>
      </c>
      <c r="D2420" s="1056" t="s">
        <v>3497</v>
      </c>
      <c r="E2420" s="118" t="s">
        <v>1485</v>
      </c>
      <c r="F2420" s="270"/>
      <c r="G2420" s="270"/>
      <c r="H2420" s="456" t="s">
        <v>136</v>
      </c>
      <c r="I2420" s="398"/>
      <c r="J2420" s="213" t="s">
        <v>41</v>
      </c>
      <c r="K2420" s="1011" t="s">
        <v>3498</v>
      </c>
      <c r="L2420" s="277" t="s">
        <v>3499</v>
      </c>
      <c r="M2420" s="202"/>
    </row>
    <row r="2421" spans="1:13" ht="16.8">
      <c r="A2421" s="278"/>
      <c r="B2421" s="122">
        <v>46299</v>
      </c>
      <c r="C2421" s="454" t="s">
        <v>17</v>
      </c>
      <c r="D2421" s="1056" t="s">
        <v>3500</v>
      </c>
      <c r="E2421" s="118" t="s">
        <v>1485</v>
      </c>
      <c r="F2421" s="270"/>
      <c r="G2421" s="270"/>
      <c r="H2421" s="456" t="s">
        <v>136</v>
      </c>
      <c r="I2421" s="398"/>
      <c r="J2421" s="213" t="s">
        <v>41</v>
      </c>
      <c r="K2421" s="1011" t="s">
        <v>3501</v>
      </c>
      <c r="L2421" s="277" t="s">
        <v>3502</v>
      </c>
      <c r="M2421" s="202"/>
    </row>
    <row r="2422" spans="1:13" ht="16.8">
      <c r="A2422" s="278"/>
      <c r="B2422" s="122">
        <v>46299</v>
      </c>
      <c r="C2422" s="454" t="s">
        <v>17</v>
      </c>
      <c r="D2422" s="1056" t="s">
        <v>379</v>
      </c>
      <c r="E2422" s="118" t="s">
        <v>1485</v>
      </c>
      <c r="F2422" s="270"/>
      <c r="G2422" s="270"/>
      <c r="H2422" s="456" t="s">
        <v>136</v>
      </c>
      <c r="I2422" s="398"/>
      <c r="J2422" s="213" t="s">
        <v>41</v>
      </c>
      <c r="K2422" s="1011" t="s">
        <v>3503</v>
      </c>
      <c r="L2422" s="277" t="s">
        <v>3504</v>
      </c>
      <c r="M2422" s="202"/>
    </row>
    <row r="2423" spans="1:13" ht="16.8">
      <c r="A2423" s="278"/>
      <c r="B2423" s="122">
        <v>46299</v>
      </c>
      <c r="C2423" s="454" t="s">
        <v>17</v>
      </c>
      <c r="D2423" s="1056" t="s">
        <v>3505</v>
      </c>
      <c r="E2423" s="118" t="s">
        <v>1485</v>
      </c>
      <c r="F2423" s="270"/>
      <c r="G2423" s="270"/>
      <c r="H2423" s="456" t="s">
        <v>136</v>
      </c>
      <c r="I2423" s="398"/>
      <c r="J2423" s="213" t="s">
        <v>41</v>
      </c>
      <c r="K2423" s="1011" t="s">
        <v>3506</v>
      </c>
      <c r="L2423" s="349" t="s">
        <v>502</v>
      </c>
      <c r="M2423" s="202"/>
    </row>
    <row r="2424" spans="1:13" ht="16.8">
      <c r="A2424" s="278"/>
      <c r="B2424" s="122">
        <v>46299</v>
      </c>
      <c r="C2424" s="454" t="s">
        <v>17</v>
      </c>
      <c r="D2424" s="1056" t="s">
        <v>3507</v>
      </c>
      <c r="E2424" s="118" t="s">
        <v>1485</v>
      </c>
      <c r="F2424" s="270"/>
      <c r="G2424" s="270"/>
      <c r="H2424" s="456" t="s">
        <v>136</v>
      </c>
      <c r="I2424" s="398"/>
      <c r="J2424" s="213" t="s">
        <v>41</v>
      </c>
      <c r="K2424" s="277" t="s">
        <v>3508</v>
      </c>
      <c r="L2424" s="277" t="s">
        <v>3509</v>
      </c>
      <c r="M2424" s="202"/>
    </row>
    <row r="2425" spans="1:13" ht="16.8">
      <c r="A2425" s="278"/>
      <c r="B2425" s="122">
        <v>46299</v>
      </c>
      <c r="C2425" s="454" t="s">
        <v>17</v>
      </c>
      <c r="D2425" s="1056" t="s">
        <v>3510</v>
      </c>
      <c r="E2425" s="118" t="s">
        <v>1485</v>
      </c>
      <c r="F2425" s="270"/>
      <c r="G2425" s="270"/>
      <c r="H2425" s="456" t="s">
        <v>136</v>
      </c>
      <c r="I2425" s="398"/>
      <c r="J2425" s="213" t="s">
        <v>58</v>
      </c>
      <c r="K2425" s="1011" t="s">
        <v>3511</v>
      </c>
      <c r="L2425" s="277" t="s">
        <v>1250</v>
      </c>
      <c r="M2425" s="202"/>
    </row>
    <row r="2426" spans="1:13" ht="15.6">
      <c r="A2426" s="278"/>
      <c r="B2426" s="383">
        <v>46122</v>
      </c>
      <c r="C2426" s="384" t="s">
        <v>818</v>
      </c>
      <c r="D2426" s="385" t="s">
        <v>824</v>
      </c>
      <c r="E2426" s="116" t="s">
        <v>820</v>
      </c>
      <c r="F2426" s="386"/>
      <c r="G2426" s="387"/>
      <c r="H2426" s="387" t="s">
        <v>3512</v>
      </c>
      <c r="I2426" s="276"/>
      <c r="J2426" s="263"/>
      <c r="K2426" s="265"/>
      <c r="L2426" s="330"/>
      <c r="M2426" s="202"/>
    </row>
    <row r="2427" spans="1:13" ht="15.6">
      <c r="A2427" s="278"/>
      <c r="B2427" s="383">
        <v>46122</v>
      </c>
      <c r="C2427" s="384" t="s">
        <v>818</v>
      </c>
      <c r="D2427" s="385" t="s">
        <v>824</v>
      </c>
      <c r="E2427" s="116" t="s">
        <v>820</v>
      </c>
      <c r="F2427" s="386"/>
      <c r="G2427" s="387"/>
      <c r="H2427" s="387" t="s">
        <v>3513</v>
      </c>
      <c r="I2427" s="276"/>
      <c r="J2427" s="263"/>
      <c r="K2427" s="265"/>
      <c r="L2427" s="330"/>
      <c r="M2427" s="202"/>
    </row>
    <row r="2428" spans="1:13" ht="15.6">
      <c r="A2428" s="278"/>
      <c r="B2428" s="383">
        <v>46122</v>
      </c>
      <c r="C2428" s="384" t="s">
        <v>818</v>
      </c>
      <c r="D2428" s="385" t="s">
        <v>3514</v>
      </c>
      <c r="E2428" s="116" t="s">
        <v>820</v>
      </c>
      <c r="F2428" s="386"/>
      <c r="G2428" s="387"/>
      <c r="H2428" s="387" t="s">
        <v>839</v>
      </c>
      <c r="I2428" s="276"/>
      <c r="J2428" s="263"/>
      <c r="K2428" s="265"/>
      <c r="L2428" s="330"/>
      <c r="M2428" s="202"/>
    </row>
    <row r="2429" spans="1:13" ht="15.6">
      <c r="A2429" s="278"/>
      <c r="B2429" s="383">
        <v>46122</v>
      </c>
      <c r="C2429" s="384" t="s">
        <v>818</v>
      </c>
      <c r="D2429" s="385" t="s">
        <v>819</v>
      </c>
      <c r="E2429" s="116" t="s">
        <v>820</v>
      </c>
      <c r="F2429" s="386"/>
      <c r="G2429" s="387"/>
      <c r="H2429" s="387" t="s">
        <v>830</v>
      </c>
      <c r="I2429" s="276"/>
      <c r="J2429" s="263"/>
      <c r="K2429" s="265"/>
      <c r="L2429" s="330"/>
      <c r="M2429" s="202"/>
    </row>
    <row r="2430" spans="1:13" ht="15.6">
      <c r="A2430" s="278"/>
      <c r="B2430" s="383">
        <v>46122</v>
      </c>
      <c r="C2430" s="384" t="s">
        <v>818</v>
      </c>
      <c r="D2430" s="996" t="s">
        <v>1824</v>
      </c>
      <c r="E2430" s="116" t="s">
        <v>820</v>
      </c>
      <c r="F2430" s="386"/>
      <c r="G2430" s="387"/>
      <c r="H2430" s="387" t="s">
        <v>830</v>
      </c>
      <c r="I2430" s="276"/>
      <c r="J2430" s="263"/>
      <c r="K2430" s="265"/>
      <c r="L2430" s="330"/>
      <c r="M2430" s="202"/>
    </row>
    <row r="2431" spans="1:13" ht="15.6">
      <c r="A2431" s="278"/>
      <c r="B2431" s="383">
        <v>46122</v>
      </c>
      <c r="C2431" s="384" t="s">
        <v>818</v>
      </c>
      <c r="D2431" s="996" t="s">
        <v>3097</v>
      </c>
      <c r="E2431" s="116" t="s">
        <v>820</v>
      </c>
      <c r="F2431" s="386"/>
      <c r="G2431" s="387"/>
      <c r="H2431" s="387" t="s">
        <v>832</v>
      </c>
      <c r="I2431" s="276"/>
      <c r="J2431" s="263"/>
      <c r="K2431" s="265"/>
      <c r="L2431" s="396"/>
      <c r="M2431" s="202"/>
    </row>
    <row r="2432" spans="1:13" ht="15.6">
      <c r="A2432" s="278"/>
      <c r="B2432" s="383">
        <v>46122</v>
      </c>
      <c r="C2432" s="384" t="s">
        <v>818</v>
      </c>
      <c r="D2432" s="996" t="s">
        <v>3515</v>
      </c>
      <c r="E2432" s="116" t="s">
        <v>820</v>
      </c>
      <c r="F2432" s="386"/>
      <c r="G2432" s="387"/>
      <c r="H2432" s="387"/>
      <c r="I2432" s="276"/>
      <c r="J2432" s="263"/>
      <c r="K2432" s="265"/>
      <c r="L2432" s="330"/>
      <c r="M2432" s="202"/>
    </row>
    <row r="2433" spans="1:13" ht="15.6">
      <c r="A2433" s="278"/>
      <c r="B2433" s="383">
        <v>46122</v>
      </c>
      <c r="C2433" s="384" t="s">
        <v>818</v>
      </c>
      <c r="D2433" s="385" t="s">
        <v>824</v>
      </c>
      <c r="E2433" s="116" t="s">
        <v>820</v>
      </c>
      <c r="F2433" s="386"/>
      <c r="G2433" s="387"/>
      <c r="H2433" s="387" t="s">
        <v>3516</v>
      </c>
      <c r="I2433" s="276"/>
      <c r="J2433" s="263"/>
      <c r="K2433" s="265"/>
      <c r="L2433" s="396"/>
      <c r="M2433" s="202"/>
    </row>
    <row r="2434" spans="1:13" ht="15.6">
      <c r="A2434" s="278"/>
      <c r="B2434" s="383">
        <v>46122</v>
      </c>
      <c r="C2434" s="384" t="s">
        <v>818</v>
      </c>
      <c r="D2434" s="996" t="s">
        <v>3328</v>
      </c>
      <c r="E2434" s="116" t="s">
        <v>820</v>
      </c>
      <c r="F2434" s="386"/>
      <c r="G2434" s="387"/>
      <c r="H2434" s="387" t="s">
        <v>3517</v>
      </c>
      <c r="I2434" s="506"/>
      <c r="J2434" s="363"/>
      <c r="K2434" s="548"/>
      <c r="L2434" s="330"/>
      <c r="M2434" s="208"/>
    </row>
    <row r="2435" spans="1:13" ht="15.6">
      <c r="A2435" s="278"/>
      <c r="B2435" s="383">
        <v>46122</v>
      </c>
      <c r="C2435" s="384" t="s">
        <v>818</v>
      </c>
      <c r="D2435" s="385" t="s">
        <v>819</v>
      </c>
      <c r="E2435" s="116" t="s">
        <v>820</v>
      </c>
      <c r="F2435" s="386"/>
      <c r="G2435" s="387"/>
      <c r="H2435" s="387" t="s">
        <v>2430</v>
      </c>
      <c r="I2435" s="276"/>
      <c r="J2435" s="263"/>
      <c r="K2435" s="265"/>
      <c r="L2435" s="330"/>
      <c r="M2435" s="202"/>
    </row>
    <row r="2436" spans="1:13" ht="15.6">
      <c r="A2436" s="278"/>
      <c r="B2436" s="383">
        <v>46122</v>
      </c>
      <c r="C2436" s="384" t="s">
        <v>818</v>
      </c>
      <c r="D2436" s="385" t="s">
        <v>836</v>
      </c>
      <c r="E2436" s="116" t="s">
        <v>820</v>
      </c>
      <c r="F2436" s="386"/>
      <c r="G2436" s="387"/>
      <c r="H2436" s="387" t="s">
        <v>2430</v>
      </c>
      <c r="I2436" s="276"/>
      <c r="J2436" s="263"/>
      <c r="K2436" s="265"/>
      <c r="L2436" s="330"/>
      <c r="M2436" s="202"/>
    </row>
    <row r="2437" spans="1:13" ht="15.6">
      <c r="A2437" s="278"/>
      <c r="B2437" s="383">
        <v>46122</v>
      </c>
      <c r="C2437" s="384" t="s">
        <v>818</v>
      </c>
      <c r="D2437" s="996" t="s">
        <v>3059</v>
      </c>
      <c r="E2437" s="116" t="s">
        <v>820</v>
      </c>
      <c r="F2437" s="386"/>
      <c r="G2437" s="387"/>
      <c r="H2437" s="387" t="s">
        <v>3518</v>
      </c>
      <c r="I2437" s="276"/>
      <c r="J2437" s="263"/>
      <c r="K2437" s="265"/>
      <c r="L2437" s="330"/>
      <c r="M2437" s="202"/>
    </row>
    <row r="2438" spans="1:13" ht="15.6">
      <c r="A2438" s="278"/>
      <c r="B2438" s="383">
        <v>46122</v>
      </c>
      <c r="C2438" s="384" t="s">
        <v>818</v>
      </c>
      <c r="D2438" s="996" t="s">
        <v>3519</v>
      </c>
      <c r="E2438" s="116" t="s">
        <v>820</v>
      </c>
      <c r="F2438" s="386"/>
      <c r="G2438" s="387"/>
      <c r="H2438" s="387" t="s">
        <v>846</v>
      </c>
      <c r="I2438" s="276"/>
      <c r="J2438" s="263"/>
      <c r="K2438" s="265"/>
      <c r="L2438" s="396"/>
      <c r="M2438" s="202"/>
    </row>
    <row r="2439" spans="1:13" ht="15.6">
      <c r="A2439" s="278"/>
      <c r="B2439" s="383">
        <v>46122</v>
      </c>
      <c r="C2439" s="384" t="s">
        <v>818</v>
      </c>
      <c r="D2439" s="393" t="s">
        <v>819</v>
      </c>
      <c r="E2439" s="116" t="s">
        <v>820</v>
      </c>
      <c r="F2439" s="386"/>
      <c r="G2439" s="394"/>
      <c r="H2439" s="394" t="s">
        <v>846</v>
      </c>
      <c r="I2439" s="276"/>
      <c r="J2439" s="263"/>
      <c r="K2439" s="265"/>
      <c r="L2439" s="330"/>
      <c r="M2439" s="202"/>
    </row>
    <row r="2440" spans="1:13" ht="15.6">
      <c r="A2440" s="278"/>
      <c r="B2440" s="383">
        <v>46122</v>
      </c>
      <c r="C2440" s="384" t="s">
        <v>818</v>
      </c>
      <c r="D2440" s="385" t="s">
        <v>3520</v>
      </c>
      <c r="E2440" s="116" t="s">
        <v>820</v>
      </c>
      <c r="F2440" s="386"/>
      <c r="G2440" s="394"/>
      <c r="H2440" s="394" t="s">
        <v>846</v>
      </c>
      <c r="I2440" s="276"/>
      <c r="J2440" s="263"/>
      <c r="K2440" s="265"/>
      <c r="L2440" s="330"/>
      <c r="M2440" s="202"/>
    </row>
    <row r="2441" spans="1:13" ht="16.8">
      <c r="A2441" s="278"/>
      <c r="B2441" s="383">
        <v>46122</v>
      </c>
      <c r="C2441" s="384" t="s">
        <v>3521</v>
      </c>
      <c r="D2441" s="268" t="s">
        <v>3522</v>
      </c>
      <c r="E2441" s="116" t="s">
        <v>820</v>
      </c>
      <c r="F2441" s="386"/>
      <c r="G2441" s="387"/>
      <c r="H2441" s="387"/>
      <c r="I2441" s="276"/>
      <c r="J2441" s="263"/>
      <c r="K2441" s="265"/>
      <c r="L2441" s="330"/>
      <c r="M2441" s="202"/>
    </row>
    <row r="2442" spans="1:13" ht="15.6">
      <c r="A2442" s="278"/>
      <c r="B2442" s="383">
        <v>46122</v>
      </c>
      <c r="C2442" s="384" t="s">
        <v>833</v>
      </c>
      <c r="D2442" s="996" t="s">
        <v>3523</v>
      </c>
      <c r="E2442" s="116" t="s">
        <v>820</v>
      </c>
      <c r="F2442" s="386"/>
      <c r="G2442" s="387"/>
      <c r="H2442" s="387"/>
      <c r="I2442" s="276"/>
      <c r="J2442" s="263"/>
      <c r="K2442" s="265"/>
      <c r="L2442" s="330"/>
      <c r="M2442" s="202"/>
    </row>
    <row r="2443" spans="1:13" ht="15.6">
      <c r="A2443" s="278"/>
      <c r="B2443" s="383">
        <v>46122</v>
      </c>
      <c r="C2443" s="384" t="s">
        <v>833</v>
      </c>
      <c r="D2443" s="996" t="s">
        <v>3524</v>
      </c>
      <c r="E2443" s="116" t="s">
        <v>820</v>
      </c>
      <c r="F2443" s="386"/>
      <c r="G2443" s="387"/>
      <c r="H2443" s="387"/>
      <c r="I2443" s="276"/>
      <c r="J2443" s="263"/>
      <c r="K2443" s="265"/>
      <c r="L2443" s="330"/>
      <c r="M2443" s="202"/>
    </row>
    <row r="2444" spans="1:13" ht="15.6">
      <c r="A2444" s="278"/>
      <c r="B2444" s="383">
        <v>46122</v>
      </c>
      <c r="C2444" s="384" t="s">
        <v>833</v>
      </c>
      <c r="D2444" s="996" t="s">
        <v>3525</v>
      </c>
      <c r="E2444" s="116" t="s">
        <v>820</v>
      </c>
      <c r="F2444" s="386"/>
      <c r="G2444" s="387"/>
      <c r="H2444" s="387"/>
      <c r="I2444" s="357"/>
      <c r="J2444" s="263"/>
      <c r="K2444" s="356"/>
      <c r="L2444" s="396"/>
      <c r="M2444" s="202"/>
    </row>
    <row r="2445" spans="1:13" ht="15.6">
      <c r="A2445" s="278"/>
      <c r="B2445" s="383">
        <v>46122</v>
      </c>
      <c r="C2445" s="384" t="s">
        <v>818</v>
      </c>
      <c r="D2445" s="385" t="s">
        <v>819</v>
      </c>
      <c r="E2445" s="116" t="s">
        <v>820</v>
      </c>
      <c r="F2445" s="386"/>
      <c r="G2445" s="387"/>
      <c r="H2445" s="387" t="s">
        <v>2405</v>
      </c>
      <c r="I2445" s="357"/>
      <c r="J2445" s="263"/>
      <c r="K2445" s="356"/>
      <c r="L2445" s="276"/>
      <c r="M2445" s="202"/>
    </row>
    <row r="2446" spans="1:13" ht="15.6">
      <c r="A2446" s="278"/>
      <c r="B2446" s="383">
        <v>46122</v>
      </c>
      <c r="C2446" s="384" t="s">
        <v>818</v>
      </c>
      <c r="D2446" s="385" t="s">
        <v>836</v>
      </c>
      <c r="E2446" s="116" t="s">
        <v>820</v>
      </c>
      <c r="F2446" s="386"/>
      <c r="G2446" s="387"/>
      <c r="H2446" s="387" t="s">
        <v>864</v>
      </c>
      <c r="I2446" s="357"/>
      <c r="J2446" s="263"/>
      <c r="K2446" s="356"/>
      <c r="L2446" s="396"/>
    </row>
    <row r="2447" spans="1:13" ht="15.6">
      <c r="A2447" s="278"/>
      <c r="B2447" s="383">
        <v>46122</v>
      </c>
      <c r="C2447" s="384" t="s">
        <v>818</v>
      </c>
      <c r="D2447" s="385" t="s">
        <v>838</v>
      </c>
      <c r="E2447" s="116" t="s">
        <v>820</v>
      </c>
      <c r="F2447" s="386"/>
      <c r="G2447" s="387"/>
      <c r="H2447" s="387" t="s">
        <v>864</v>
      </c>
      <c r="I2447" s="357"/>
      <c r="J2447" s="263"/>
      <c r="K2447" s="356"/>
      <c r="L2447" s="276"/>
    </row>
    <row r="2448" spans="1:13" ht="15.6">
      <c r="A2448" s="278"/>
      <c r="B2448" s="383">
        <v>46122</v>
      </c>
      <c r="C2448" s="384" t="s">
        <v>818</v>
      </c>
      <c r="D2448" s="385" t="s">
        <v>836</v>
      </c>
      <c r="E2448" s="116" t="s">
        <v>820</v>
      </c>
      <c r="F2448" s="386"/>
      <c r="G2448" s="387"/>
      <c r="H2448" s="387" t="s">
        <v>2430</v>
      </c>
      <c r="I2448" s="357"/>
      <c r="J2448" s="263"/>
      <c r="K2448" s="356"/>
      <c r="L2448" s="276"/>
    </row>
    <row r="2449" spans="1:17" ht="15.6">
      <c r="A2449" s="278"/>
      <c r="B2449" s="383">
        <v>46122</v>
      </c>
      <c r="C2449" s="384" t="s">
        <v>818</v>
      </c>
      <c r="D2449" s="385" t="s">
        <v>819</v>
      </c>
      <c r="E2449" s="116" t="s">
        <v>820</v>
      </c>
      <c r="F2449" s="386"/>
      <c r="G2449" s="387"/>
      <c r="H2449" s="387" t="s">
        <v>2430</v>
      </c>
      <c r="I2449" s="276"/>
      <c r="J2449" s="263"/>
      <c r="K2449" s="549"/>
      <c r="L2449" s="202"/>
    </row>
    <row r="2450" spans="1:17" ht="15.6">
      <c r="A2450" s="278"/>
      <c r="B2450" s="383">
        <v>46122</v>
      </c>
      <c r="C2450" s="384" t="s">
        <v>833</v>
      </c>
      <c r="D2450" s="996" t="s">
        <v>3526</v>
      </c>
      <c r="E2450" s="116" t="s">
        <v>820</v>
      </c>
      <c r="F2450" s="386"/>
      <c r="G2450" s="387"/>
      <c r="H2450" s="387"/>
      <c r="I2450" s="276"/>
      <c r="J2450" s="263"/>
      <c r="K2450" s="549"/>
      <c r="L2450" s="202"/>
    </row>
    <row r="2451" spans="1:17" ht="15.6">
      <c r="A2451" s="278"/>
      <c r="B2451" s="383">
        <v>46122</v>
      </c>
      <c r="C2451" s="384" t="s">
        <v>833</v>
      </c>
      <c r="D2451" s="996" t="s">
        <v>3527</v>
      </c>
      <c r="E2451" s="116" t="s">
        <v>820</v>
      </c>
      <c r="F2451" s="386"/>
      <c r="G2451" s="387"/>
      <c r="H2451" s="387"/>
      <c r="I2451" s="276"/>
      <c r="J2451" s="263"/>
      <c r="K2451" s="549"/>
      <c r="L2451" s="266"/>
    </row>
    <row r="2452" spans="1:17" ht="15.6">
      <c r="A2452" s="278"/>
      <c r="B2452" s="383">
        <v>46122</v>
      </c>
      <c r="C2452" s="384" t="s">
        <v>833</v>
      </c>
      <c r="D2452" s="996" t="s">
        <v>2190</v>
      </c>
      <c r="E2452" s="116" t="s">
        <v>820</v>
      </c>
      <c r="F2452" s="386"/>
      <c r="G2452" s="387"/>
      <c r="H2452" s="387"/>
      <c r="I2452" s="276"/>
      <c r="J2452" s="263"/>
      <c r="K2452" s="549"/>
      <c r="L2452" s="266"/>
    </row>
    <row r="2453" spans="1:17" ht="15.6">
      <c r="A2453" s="278"/>
      <c r="B2453" s="383">
        <v>46122</v>
      </c>
      <c r="C2453" s="384" t="s">
        <v>833</v>
      </c>
      <c r="D2453" s="996" t="s">
        <v>3528</v>
      </c>
      <c r="E2453" s="116" t="s">
        <v>820</v>
      </c>
      <c r="F2453" s="386"/>
      <c r="G2453" s="387"/>
      <c r="H2453" s="387"/>
      <c r="I2453" s="276"/>
      <c r="J2453" s="263"/>
      <c r="K2453" s="549"/>
      <c r="L2453" s="266"/>
    </row>
    <row r="2454" spans="1:17" ht="15.6">
      <c r="A2454" s="278"/>
      <c r="B2454" s="383">
        <v>46122</v>
      </c>
      <c r="C2454" s="384" t="s">
        <v>833</v>
      </c>
      <c r="D2454" s="996" t="s">
        <v>3529</v>
      </c>
      <c r="E2454" s="116" t="s">
        <v>820</v>
      </c>
      <c r="F2454" s="386"/>
      <c r="G2454" s="387"/>
      <c r="H2454" s="387"/>
      <c r="I2454" s="276"/>
      <c r="J2454" s="263"/>
      <c r="K2454" s="549"/>
      <c r="L2454" s="266"/>
    </row>
    <row r="2455" spans="1:17" ht="15.6">
      <c r="A2455" s="278"/>
      <c r="B2455" s="383">
        <v>46122</v>
      </c>
      <c r="C2455" s="384" t="s">
        <v>833</v>
      </c>
      <c r="D2455" s="996" t="s">
        <v>3530</v>
      </c>
      <c r="E2455" s="116" t="s">
        <v>820</v>
      </c>
      <c r="F2455" s="386"/>
      <c r="G2455" s="387"/>
      <c r="H2455" s="387"/>
      <c r="I2455" s="276"/>
      <c r="J2455" s="263"/>
      <c r="K2455" s="549"/>
      <c r="L2455" s="266"/>
    </row>
    <row r="2456" spans="1:17" ht="15.6">
      <c r="A2456" s="278"/>
      <c r="B2456" s="383">
        <v>46122</v>
      </c>
      <c r="C2456" s="384" t="s">
        <v>833</v>
      </c>
      <c r="D2456" s="996" t="s">
        <v>3531</v>
      </c>
      <c r="E2456" s="116" t="s">
        <v>820</v>
      </c>
      <c r="F2456" s="386"/>
      <c r="G2456" s="387"/>
      <c r="H2456" s="387"/>
      <c r="I2456" s="276"/>
      <c r="J2456" s="263"/>
      <c r="K2456" s="549"/>
      <c r="L2456" s="266"/>
    </row>
    <row r="2457" spans="1:17" ht="15.6">
      <c r="A2457" s="278"/>
      <c r="B2457" s="383">
        <v>46122</v>
      </c>
      <c r="C2457" s="384" t="s">
        <v>818</v>
      </c>
      <c r="D2457" s="385" t="s">
        <v>824</v>
      </c>
      <c r="E2457" s="116" t="s">
        <v>820</v>
      </c>
      <c r="F2457" s="386"/>
      <c r="G2457" s="387"/>
      <c r="H2457" s="387" t="s">
        <v>2405</v>
      </c>
      <c r="I2457" s="276"/>
      <c r="J2457" s="263"/>
      <c r="K2457" s="549"/>
      <c r="L2457" s="266"/>
    </row>
    <row r="2458" spans="1:17" ht="15.6">
      <c r="A2458" s="278"/>
      <c r="B2458" s="383">
        <v>46122</v>
      </c>
      <c r="C2458" s="384" t="s">
        <v>833</v>
      </c>
      <c r="D2458" s="996" t="s">
        <v>3532</v>
      </c>
      <c r="E2458" s="116" t="s">
        <v>820</v>
      </c>
      <c r="F2458" s="386"/>
      <c r="G2458" s="387"/>
      <c r="H2458" s="387"/>
      <c r="I2458" s="276"/>
      <c r="J2458" s="263"/>
      <c r="K2458" s="549"/>
      <c r="L2458" s="266"/>
      <c r="M2458" s="550"/>
      <c r="N2458" s="303"/>
      <c r="O2458" s="280"/>
      <c r="P2458" s="280"/>
      <c r="Q2458" s="280"/>
    </row>
    <row r="2459" spans="1:17" ht="15.6">
      <c r="A2459" s="278"/>
      <c r="B2459" s="383">
        <v>46122</v>
      </c>
      <c r="C2459" s="384" t="s">
        <v>833</v>
      </c>
      <c r="D2459" s="996" t="s">
        <v>3533</v>
      </c>
      <c r="E2459" s="116" t="s">
        <v>820</v>
      </c>
      <c r="F2459" s="386"/>
      <c r="G2459" s="387"/>
      <c r="H2459" s="387"/>
      <c r="I2459" s="276"/>
      <c r="J2459" s="263"/>
      <c r="K2459" s="549"/>
      <c r="L2459" s="266"/>
      <c r="M2459" s="550"/>
      <c r="N2459" s="303"/>
      <c r="O2459" s="280"/>
      <c r="P2459" s="280"/>
      <c r="Q2459" s="280"/>
    </row>
    <row r="2460" spans="1:17" ht="16.8">
      <c r="A2460" s="278"/>
      <c r="B2460" s="383">
        <v>46122</v>
      </c>
      <c r="C2460" s="384" t="s">
        <v>833</v>
      </c>
      <c r="D2460" s="977" t="s">
        <v>3534</v>
      </c>
      <c r="E2460" s="116" t="s">
        <v>820</v>
      </c>
      <c r="F2460" s="386"/>
      <c r="G2460" s="387"/>
      <c r="H2460" s="387"/>
      <c r="I2460" s="276"/>
      <c r="J2460" s="263"/>
      <c r="K2460" s="345"/>
      <c r="L2460" s="266"/>
      <c r="M2460" s="550"/>
      <c r="N2460" s="303"/>
      <c r="O2460" s="280"/>
      <c r="P2460" s="280"/>
      <c r="Q2460" s="280"/>
    </row>
    <row r="2461" spans="1:17" ht="16.8">
      <c r="A2461" s="278"/>
      <c r="B2461" s="383">
        <v>46122</v>
      </c>
      <c r="C2461" s="384" t="s">
        <v>833</v>
      </c>
      <c r="D2461" s="996" t="s">
        <v>3535</v>
      </c>
      <c r="E2461" s="116" t="s">
        <v>820</v>
      </c>
      <c r="F2461" s="386"/>
      <c r="G2461" s="387"/>
      <c r="H2461" s="387"/>
      <c r="I2461" s="276"/>
      <c r="J2461" s="263"/>
      <c r="K2461" s="334"/>
      <c r="L2461" s="266"/>
      <c r="M2461" s="550"/>
      <c r="N2461" s="303"/>
      <c r="O2461" s="280"/>
      <c r="P2461" s="280"/>
      <c r="Q2461" s="280"/>
    </row>
    <row r="2462" spans="1:17" ht="15.6">
      <c r="A2462" s="278"/>
      <c r="B2462" s="383">
        <v>46122</v>
      </c>
      <c r="C2462" s="384" t="s">
        <v>833</v>
      </c>
      <c r="D2462" s="996" t="s">
        <v>3536</v>
      </c>
      <c r="E2462" s="116" t="s">
        <v>820</v>
      </c>
      <c r="F2462" s="386"/>
      <c r="G2462" s="387"/>
      <c r="H2462" s="387"/>
      <c r="I2462" s="276"/>
      <c r="J2462" s="263"/>
      <c r="K2462" s="345"/>
      <c r="L2462" s="266"/>
      <c r="M2462" s="550"/>
      <c r="N2462" s="303"/>
      <c r="O2462" s="280"/>
      <c r="P2462" s="280"/>
      <c r="Q2462" s="280"/>
    </row>
    <row r="2463" spans="1:17" ht="15.6">
      <c r="A2463" s="278"/>
      <c r="B2463" s="383">
        <v>46122</v>
      </c>
      <c r="C2463" s="384" t="s">
        <v>833</v>
      </c>
      <c r="D2463" s="996" t="s">
        <v>3537</v>
      </c>
      <c r="E2463" s="116" t="s">
        <v>820</v>
      </c>
      <c r="F2463" s="386"/>
      <c r="G2463" s="387"/>
      <c r="H2463" s="387"/>
      <c r="I2463" s="276"/>
      <c r="J2463" s="263"/>
      <c r="K2463" s="345"/>
      <c r="L2463" s="266"/>
      <c r="M2463" s="550"/>
      <c r="N2463" s="303"/>
      <c r="O2463" s="280"/>
      <c r="P2463" s="280"/>
      <c r="Q2463" s="280"/>
    </row>
    <row r="2464" spans="1:17" ht="15.6">
      <c r="A2464" s="278"/>
      <c r="B2464" s="383">
        <v>46122</v>
      </c>
      <c r="C2464" s="384" t="s">
        <v>833</v>
      </c>
      <c r="D2464" s="996" t="s">
        <v>3405</v>
      </c>
      <c r="E2464" s="116" t="s">
        <v>820</v>
      </c>
      <c r="F2464" s="386"/>
      <c r="G2464" s="387"/>
      <c r="H2464" s="387"/>
      <c r="I2464" s="276"/>
      <c r="J2464" s="263"/>
      <c r="K2464" s="345"/>
      <c r="L2464" s="266"/>
      <c r="M2464" s="550"/>
      <c r="N2464" s="303"/>
      <c r="O2464" s="280"/>
      <c r="P2464" s="280"/>
      <c r="Q2464" s="280"/>
    </row>
    <row r="2465" spans="1:17" ht="16.8">
      <c r="A2465" s="278"/>
      <c r="B2465" s="383">
        <v>46122</v>
      </c>
      <c r="C2465" s="384" t="s">
        <v>833</v>
      </c>
      <c r="D2465" s="977" t="s">
        <v>3538</v>
      </c>
      <c r="E2465" s="116" t="s">
        <v>820</v>
      </c>
      <c r="F2465" s="386"/>
      <c r="G2465" s="387"/>
      <c r="H2465" s="387"/>
      <c r="I2465" s="276"/>
      <c r="J2465" s="263"/>
      <c r="K2465" s="345"/>
      <c r="L2465" s="266"/>
      <c r="M2465" s="550"/>
      <c r="N2465" s="303"/>
      <c r="O2465" s="280"/>
      <c r="P2465" s="280"/>
      <c r="Q2465" s="280"/>
    </row>
    <row r="2466" spans="1:17" ht="15.6">
      <c r="A2466" s="278"/>
      <c r="B2466" s="383">
        <v>46122</v>
      </c>
      <c r="C2466" s="384" t="s">
        <v>818</v>
      </c>
      <c r="D2466" s="385" t="s">
        <v>819</v>
      </c>
      <c r="E2466" s="116" t="s">
        <v>820</v>
      </c>
      <c r="F2466" s="386"/>
      <c r="G2466" s="387"/>
      <c r="H2466" s="387" t="s">
        <v>2430</v>
      </c>
      <c r="I2466" s="276"/>
      <c r="J2466" s="263"/>
      <c r="K2466" s="345"/>
      <c r="L2466" s="266"/>
      <c r="M2466" s="550"/>
      <c r="N2466" s="303"/>
      <c r="O2466" s="280"/>
      <c r="P2466" s="280"/>
      <c r="Q2466" s="280"/>
    </row>
    <row r="2467" spans="1:17" ht="15.6">
      <c r="A2467" s="278"/>
      <c r="B2467" s="383">
        <v>46122</v>
      </c>
      <c r="C2467" s="384" t="s">
        <v>833</v>
      </c>
      <c r="D2467" s="996" t="s">
        <v>3539</v>
      </c>
      <c r="E2467" s="116" t="s">
        <v>820</v>
      </c>
      <c r="F2467" s="386"/>
      <c r="G2467" s="387"/>
      <c r="H2467" s="387"/>
      <c r="I2467" s="276"/>
      <c r="J2467" s="263"/>
      <c r="K2467" s="345"/>
      <c r="L2467" s="266"/>
      <c r="M2467" s="550"/>
      <c r="N2467" s="303"/>
      <c r="O2467" s="280"/>
      <c r="P2467" s="280"/>
      <c r="Q2467" s="280"/>
    </row>
    <row r="2468" spans="1:17" ht="15.6">
      <c r="A2468" s="278"/>
      <c r="B2468" s="383">
        <v>46122</v>
      </c>
      <c r="C2468" s="384" t="s">
        <v>833</v>
      </c>
      <c r="D2468" s="996" t="s">
        <v>3540</v>
      </c>
      <c r="E2468" s="116" t="s">
        <v>820</v>
      </c>
      <c r="F2468" s="386"/>
      <c r="G2468" s="387"/>
      <c r="H2468" s="387"/>
      <c r="I2468" s="276"/>
      <c r="J2468" s="263"/>
      <c r="K2468" s="345"/>
      <c r="L2468" s="266"/>
      <c r="M2468" s="550"/>
      <c r="N2468" s="303"/>
      <c r="O2468" s="280"/>
      <c r="P2468" s="280"/>
      <c r="Q2468" s="280"/>
    </row>
    <row r="2469" spans="1:17" ht="15.6">
      <c r="A2469" s="278"/>
      <c r="B2469" s="383">
        <v>46122</v>
      </c>
      <c r="C2469" s="384" t="s">
        <v>818</v>
      </c>
      <c r="D2469" s="385" t="s">
        <v>838</v>
      </c>
      <c r="E2469" s="116" t="s">
        <v>820</v>
      </c>
      <c r="F2469" s="386"/>
      <c r="G2469" s="387"/>
      <c r="H2469" s="387" t="s">
        <v>830</v>
      </c>
      <c r="I2469" s="276"/>
      <c r="J2469" s="263"/>
      <c r="K2469" s="345"/>
      <c r="L2469" s="266"/>
      <c r="M2469" s="550"/>
      <c r="N2469" s="303"/>
      <c r="O2469" s="280"/>
      <c r="P2469" s="280"/>
      <c r="Q2469" s="280"/>
    </row>
    <row r="2470" spans="1:17" ht="15.6">
      <c r="A2470" s="278"/>
      <c r="B2470" s="383">
        <v>46122</v>
      </c>
      <c r="C2470" s="384" t="s">
        <v>833</v>
      </c>
      <c r="D2470" s="996" t="s">
        <v>3541</v>
      </c>
      <c r="E2470" s="116" t="s">
        <v>820</v>
      </c>
      <c r="F2470" s="386"/>
      <c r="G2470" s="387"/>
      <c r="H2470" s="387"/>
      <c r="I2470" s="276"/>
      <c r="J2470" s="263"/>
      <c r="K2470" s="345"/>
      <c r="L2470" s="266"/>
    </row>
    <row r="2471" spans="1:17" ht="16.8">
      <c r="A2471" s="278"/>
      <c r="B2471" s="383">
        <v>46122</v>
      </c>
      <c r="C2471" s="384" t="s">
        <v>818</v>
      </c>
      <c r="D2471" s="385" t="s">
        <v>819</v>
      </c>
      <c r="E2471" s="116" t="s">
        <v>820</v>
      </c>
      <c r="F2471" s="386"/>
      <c r="G2471" s="387"/>
      <c r="H2471" s="387" t="s">
        <v>2430</v>
      </c>
      <c r="I2471" s="276"/>
      <c r="J2471" s="263"/>
      <c r="K2471" s="334"/>
      <c r="L2471" s="266"/>
    </row>
    <row r="2472" spans="1:17" ht="15.6">
      <c r="A2472" s="278"/>
      <c r="B2472" s="84">
        <v>46299</v>
      </c>
      <c r="C2472" s="222" t="s">
        <v>17</v>
      </c>
      <c r="D2472" s="222" t="s">
        <v>3542</v>
      </c>
      <c r="E2472" s="104" t="s">
        <v>307</v>
      </c>
      <c r="F2472" s="320"/>
      <c r="G2472" s="320"/>
      <c r="H2472" s="222"/>
      <c r="I2472" s="222"/>
      <c r="J2472" s="222" t="s">
        <v>58</v>
      </c>
      <c r="K2472" s="981" t="s">
        <v>3543</v>
      </c>
      <c r="L2472" s="266"/>
    </row>
    <row r="2473" spans="1:17" ht="15.6">
      <c r="A2473" s="278"/>
      <c r="B2473" s="84">
        <v>46299</v>
      </c>
      <c r="C2473" s="222" t="s">
        <v>17</v>
      </c>
      <c r="D2473" s="222" t="s">
        <v>3544</v>
      </c>
      <c r="E2473" s="104" t="s">
        <v>307</v>
      </c>
      <c r="F2473" s="320"/>
      <c r="G2473" s="320"/>
      <c r="H2473" s="222"/>
      <c r="I2473" s="222"/>
      <c r="J2473" s="222" t="s">
        <v>58</v>
      </c>
      <c r="K2473" s="981" t="s">
        <v>3545</v>
      </c>
      <c r="L2473" s="266"/>
    </row>
    <row r="2474" spans="1:17" ht="15.6">
      <c r="A2474" s="278"/>
      <c r="B2474" s="84">
        <v>46299</v>
      </c>
      <c r="C2474" s="222" t="s">
        <v>17</v>
      </c>
      <c r="D2474" s="222" t="s">
        <v>3546</v>
      </c>
      <c r="E2474" s="104" t="s">
        <v>307</v>
      </c>
      <c r="F2474" s="320"/>
      <c r="G2474" s="320"/>
      <c r="H2474" s="222"/>
      <c r="I2474" s="222"/>
      <c r="J2474" s="222" t="s">
        <v>58</v>
      </c>
      <c r="K2474" s="981" t="s">
        <v>3547</v>
      </c>
      <c r="L2474" s="266"/>
    </row>
    <row r="2475" spans="1:17" ht="15.6">
      <c r="A2475" s="278"/>
      <c r="B2475" s="84">
        <v>46299</v>
      </c>
      <c r="C2475" s="222" t="s">
        <v>17</v>
      </c>
      <c r="D2475" s="222" t="s">
        <v>3548</v>
      </c>
      <c r="E2475" s="104" t="s">
        <v>307</v>
      </c>
      <c r="F2475" s="320"/>
      <c r="G2475" s="320"/>
      <c r="H2475" s="222"/>
      <c r="I2475" s="222"/>
      <c r="J2475" s="222" t="s">
        <v>58</v>
      </c>
      <c r="K2475" s="981" t="s">
        <v>3549</v>
      </c>
      <c r="L2475" s="266"/>
    </row>
    <row r="2476" spans="1:17" ht="15.6">
      <c r="A2476" s="278"/>
      <c r="B2476" s="84">
        <v>46299</v>
      </c>
      <c r="C2476" s="222" t="s">
        <v>17</v>
      </c>
      <c r="D2476" s="222" t="s">
        <v>3550</v>
      </c>
      <c r="E2476" s="104" t="s">
        <v>307</v>
      </c>
      <c r="F2476" s="320"/>
      <c r="G2476" s="320"/>
      <c r="H2476" s="222"/>
      <c r="I2476" s="222"/>
      <c r="J2476" s="222" t="s">
        <v>58</v>
      </c>
      <c r="K2476" s="981" t="s">
        <v>3551</v>
      </c>
      <c r="L2476" s="266"/>
    </row>
    <row r="2477" spans="1:17" ht="15.6">
      <c r="A2477" s="278"/>
      <c r="B2477" s="84">
        <v>46299</v>
      </c>
      <c r="C2477" s="222" t="s">
        <v>17</v>
      </c>
      <c r="D2477" s="222" t="s">
        <v>3552</v>
      </c>
      <c r="E2477" s="104" t="s">
        <v>307</v>
      </c>
      <c r="F2477" s="320"/>
      <c r="G2477" s="320"/>
      <c r="H2477" s="222"/>
      <c r="I2477" s="222"/>
      <c r="J2477" s="222" t="s">
        <v>58</v>
      </c>
      <c r="K2477" s="981" t="s">
        <v>3553</v>
      </c>
      <c r="L2477" s="266"/>
    </row>
    <row r="2478" spans="1:17">
      <c r="A2478" s="278"/>
      <c r="B2478" s="84">
        <v>46299</v>
      </c>
      <c r="C2478" s="222" t="s">
        <v>17</v>
      </c>
      <c r="D2478" s="222" t="s">
        <v>3554</v>
      </c>
      <c r="E2478" s="104" t="s">
        <v>307</v>
      </c>
      <c r="F2478" s="320"/>
      <c r="G2478" s="320"/>
      <c r="H2478" s="222"/>
      <c r="I2478" s="222"/>
      <c r="J2478" s="222" t="s">
        <v>58</v>
      </c>
      <c r="K2478" s="981" t="s">
        <v>3555</v>
      </c>
      <c r="L2478" s="325"/>
    </row>
    <row r="2479" spans="1:17">
      <c r="A2479" s="278"/>
      <c r="B2479" s="84">
        <v>46299</v>
      </c>
      <c r="C2479" s="222" t="s">
        <v>17</v>
      </c>
      <c r="D2479" s="222" t="s">
        <v>3556</v>
      </c>
      <c r="E2479" s="104" t="s">
        <v>307</v>
      </c>
      <c r="F2479" s="320"/>
      <c r="G2479" s="320"/>
      <c r="H2479" s="222"/>
      <c r="I2479" s="222"/>
      <c r="J2479" s="222" t="s">
        <v>26</v>
      </c>
      <c r="K2479" s="981" t="s">
        <v>3557</v>
      </c>
      <c r="L2479" s="325"/>
    </row>
    <row r="2480" spans="1:17">
      <c r="A2480" s="278"/>
      <c r="B2480" s="84">
        <v>46299</v>
      </c>
      <c r="C2480" s="222" t="s">
        <v>17</v>
      </c>
      <c r="D2480" s="222" t="s">
        <v>159</v>
      </c>
      <c r="E2480" s="104" t="s">
        <v>307</v>
      </c>
      <c r="F2480" s="320"/>
      <c r="G2480" s="320"/>
      <c r="H2480" s="222"/>
      <c r="I2480" s="222"/>
      <c r="J2480" s="222" t="s">
        <v>58</v>
      </c>
      <c r="K2480" s="981" t="s">
        <v>3558</v>
      </c>
      <c r="L2480" s="325"/>
    </row>
    <row r="2481" spans="1:12">
      <c r="A2481" s="278"/>
      <c r="B2481" s="84">
        <v>46299</v>
      </c>
      <c r="C2481" s="222" t="s">
        <v>17</v>
      </c>
      <c r="D2481" s="222" t="s">
        <v>365</v>
      </c>
      <c r="E2481" s="104" t="s">
        <v>307</v>
      </c>
      <c r="F2481" s="320"/>
      <c r="G2481" s="320"/>
      <c r="H2481" s="222"/>
      <c r="I2481" s="222"/>
      <c r="J2481" s="222" t="s">
        <v>41</v>
      </c>
      <c r="K2481" s="981" t="s">
        <v>366</v>
      </c>
      <c r="L2481" s="325"/>
    </row>
    <row r="2482" spans="1:12">
      <c r="A2482" s="278"/>
      <c r="B2482" s="84">
        <v>46299</v>
      </c>
      <c r="C2482" s="222" t="s">
        <v>17</v>
      </c>
      <c r="D2482" s="222" t="s">
        <v>226</v>
      </c>
      <c r="E2482" s="104" t="s">
        <v>307</v>
      </c>
      <c r="F2482" s="320"/>
      <c r="G2482" s="320"/>
      <c r="H2482" s="222"/>
      <c r="I2482" s="222"/>
      <c r="J2482" s="222" t="s">
        <v>41</v>
      </c>
      <c r="K2482" s="981" t="s">
        <v>3559</v>
      </c>
      <c r="L2482" s="325"/>
    </row>
    <row r="2483" spans="1:12">
      <c r="A2483" s="278"/>
      <c r="B2483" s="84">
        <v>46299</v>
      </c>
      <c r="C2483" s="222" t="s">
        <v>17</v>
      </c>
      <c r="D2483" s="222" t="s">
        <v>216</v>
      </c>
      <c r="E2483" s="104" t="s">
        <v>307</v>
      </c>
      <c r="F2483" s="320"/>
      <c r="G2483" s="320"/>
      <c r="H2483" s="222"/>
      <c r="I2483" s="222"/>
      <c r="J2483" s="222" t="s">
        <v>41</v>
      </c>
      <c r="K2483" s="981" t="s">
        <v>367</v>
      </c>
      <c r="L2483" s="325"/>
    </row>
    <row r="2484" spans="1:12">
      <c r="A2484" s="278"/>
      <c r="B2484" s="84">
        <v>46299</v>
      </c>
      <c r="C2484" s="222" t="s">
        <v>17</v>
      </c>
      <c r="D2484" s="222" t="s">
        <v>370</v>
      </c>
      <c r="E2484" s="104" t="s">
        <v>307</v>
      </c>
      <c r="F2484" s="320"/>
      <c r="G2484" s="320"/>
      <c r="H2484" s="222"/>
      <c r="I2484" s="222"/>
      <c r="J2484" s="222" t="s">
        <v>30</v>
      </c>
      <c r="K2484" s="981" t="s">
        <v>371</v>
      </c>
      <c r="L2484" s="325"/>
    </row>
    <row r="2485" spans="1:12">
      <c r="A2485" s="278"/>
      <c r="B2485" s="84">
        <v>46299</v>
      </c>
      <c r="C2485" s="222" t="s">
        <v>17</v>
      </c>
      <c r="D2485" s="222" t="s">
        <v>370</v>
      </c>
      <c r="E2485" s="104" t="s">
        <v>307</v>
      </c>
      <c r="F2485" s="320"/>
      <c r="G2485" s="320"/>
      <c r="H2485" s="222"/>
      <c r="I2485" s="222"/>
      <c r="J2485" s="222" t="s">
        <v>30</v>
      </c>
      <c r="K2485" s="981" t="s">
        <v>371</v>
      </c>
      <c r="L2485" s="325"/>
    </row>
    <row r="2486" spans="1:12">
      <c r="A2486" s="278"/>
      <c r="B2486" s="84">
        <v>46299</v>
      </c>
      <c r="C2486" s="222" t="s">
        <v>17</v>
      </c>
      <c r="D2486" s="222" t="s">
        <v>376</v>
      </c>
      <c r="E2486" s="104" t="s">
        <v>307</v>
      </c>
      <c r="F2486" s="320"/>
      <c r="G2486" s="320"/>
      <c r="H2486" s="222"/>
      <c r="I2486" s="222"/>
      <c r="J2486" s="222" t="s">
        <v>30</v>
      </c>
      <c r="K2486" s="981" t="s">
        <v>377</v>
      </c>
      <c r="L2486" s="325"/>
    </row>
    <row r="2487" spans="1:12" ht="16.8">
      <c r="A2487" s="278"/>
      <c r="B2487" s="84">
        <v>46299</v>
      </c>
      <c r="C2487" s="222" t="s">
        <v>17</v>
      </c>
      <c r="D2487" s="222" t="s">
        <v>376</v>
      </c>
      <c r="E2487" s="104" t="s">
        <v>307</v>
      </c>
      <c r="F2487" s="320"/>
      <c r="G2487" s="320"/>
      <c r="H2487" s="222"/>
      <c r="I2487" s="222"/>
      <c r="J2487" s="222" t="s">
        <v>30</v>
      </c>
      <c r="K2487" s="981" t="s">
        <v>377</v>
      </c>
      <c r="L2487" s="295"/>
    </row>
    <row r="2488" spans="1:12" ht="16.8">
      <c r="A2488" s="278"/>
      <c r="B2488" s="84">
        <v>46299</v>
      </c>
      <c r="C2488" s="222" t="s">
        <v>17</v>
      </c>
      <c r="D2488" s="222" t="s">
        <v>545</v>
      </c>
      <c r="E2488" s="104" t="s">
        <v>307</v>
      </c>
      <c r="F2488" s="320"/>
      <c r="G2488" s="320"/>
      <c r="H2488" s="222"/>
      <c r="I2488" s="222"/>
      <c r="J2488" s="222" t="s">
        <v>34</v>
      </c>
      <c r="K2488" s="981" t="s">
        <v>3560</v>
      </c>
      <c r="L2488" s="295"/>
    </row>
    <row r="2489" spans="1:12" ht="16.8">
      <c r="A2489" s="278"/>
      <c r="B2489" s="84">
        <v>46299</v>
      </c>
      <c r="C2489" s="222" t="s">
        <v>17</v>
      </c>
      <c r="D2489" s="222" t="s">
        <v>3561</v>
      </c>
      <c r="E2489" s="104" t="s">
        <v>307</v>
      </c>
      <c r="F2489" s="320"/>
      <c r="G2489" s="320"/>
      <c r="H2489" s="222"/>
      <c r="I2489" s="222"/>
      <c r="J2489" s="222" t="s">
        <v>26</v>
      </c>
      <c r="K2489" s="981" t="s">
        <v>3562</v>
      </c>
      <c r="L2489" s="294"/>
    </row>
    <row r="2490" spans="1:12">
      <c r="A2490" s="278"/>
      <c r="B2490" s="84">
        <v>46299</v>
      </c>
      <c r="C2490" s="222" t="s">
        <v>17</v>
      </c>
      <c r="D2490" s="222" t="s">
        <v>3563</v>
      </c>
      <c r="E2490" s="104" t="s">
        <v>307</v>
      </c>
      <c r="F2490" s="320"/>
      <c r="G2490" s="320"/>
      <c r="H2490" s="222"/>
      <c r="I2490" s="222"/>
      <c r="J2490" s="222" t="s">
        <v>26</v>
      </c>
      <c r="K2490" s="981" t="s">
        <v>3564</v>
      </c>
      <c r="L2490" s="4"/>
    </row>
    <row r="2491" spans="1:12">
      <c r="A2491" s="278"/>
      <c r="B2491" s="84">
        <v>46299</v>
      </c>
      <c r="C2491" s="222" t="s">
        <v>17</v>
      </c>
      <c r="D2491" s="222" t="s">
        <v>3563</v>
      </c>
      <c r="E2491" s="104" t="s">
        <v>307</v>
      </c>
      <c r="F2491" s="320"/>
      <c r="G2491" s="320"/>
      <c r="H2491" s="222"/>
      <c r="I2491" s="222"/>
      <c r="J2491" s="222" t="s">
        <v>37</v>
      </c>
      <c r="K2491" s="981" t="s">
        <v>3565</v>
      </c>
      <c r="L2491" s="4"/>
    </row>
    <row r="2492" spans="1:12" ht="16.8">
      <c r="A2492" s="278"/>
      <c r="B2492" s="84">
        <v>46299</v>
      </c>
      <c r="C2492" s="222" t="s">
        <v>17</v>
      </c>
      <c r="D2492" s="222" t="s">
        <v>3566</v>
      </c>
      <c r="E2492" s="104" t="s">
        <v>307</v>
      </c>
      <c r="F2492" s="320"/>
      <c r="G2492" s="320"/>
      <c r="H2492" s="222"/>
      <c r="I2492" s="222"/>
      <c r="J2492" s="222" t="s">
        <v>26</v>
      </c>
      <c r="K2492" s="981" t="s">
        <v>3567</v>
      </c>
      <c r="L2492" s="295"/>
    </row>
    <row r="2493" spans="1:12" ht="16.8">
      <c r="A2493" s="278"/>
      <c r="B2493" s="84">
        <v>46299</v>
      </c>
      <c r="C2493" s="222" t="s">
        <v>17</v>
      </c>
      <c r="D2493" s="222" t="s">
        <v>3568</v>
      </c>
      <c r="E2493" s="104" t="s">
        <v>307</v>
      </c>
      <c r="F2493" s="320"/>
      <c r="G2493" s="320"/>
      <c r="H2493" s="222"/>
      <c r="I2493" s="222"/>
      <c r="J2493" s="222" t="s">
        <v>34</v>
      </c>
      <c r="K2493" s="981" t="s">
        <v>3569</v>
      </c>
      <c r="L2493" s="295"/>
    </row>
    <row r="2494" spans="1:12" ht="16.8">
      <c r="A2494" s="278"/>
      <c r="B2494" s="84">
        <v>46299</v>
      </c>
      <c r="C2494" s="222" t="s">
        <v>17</v>
      </c>
      <c r="D2494" s="222" t="s">
        <v>3570</v>
      </c>
      <c r="E2494" s="104" t="s">
        <v>307</v>
      </c>
      <c r="F2494" s="320"/>
      <c r="G2494" s="320"/>
      <c r="H2494" s="222"/>
      <c r="I2494" s="222"/>
      <c r="J2494" s="222" t="s">
        <v>30</v>
      </c>
      <c r="K2494" s="981" t="s">
        <v>3571</v>
      </c>
      <c r="L2494" s="295"/>
    </row>
    <row r="2495" spans="1:12" ht="16.8">
      <c r="A2495" s="278"/>
      <c r="B2495" s="84">
        <v>46299</v>
      </c>
      <c r="C2495" s="222" t="s">
        <v>17</v>
      </c>
      <c r="D2495" s="222" t="s">
        <v>3572</v>
      </c>
      <c r="E2495" s="104" t="s">
        <v>307</v>
      </c>
      <c r="F2495" s="320"/>
      <c r="G2495" s="320"/>
      <c r="H2495" s="222"/>
      <c r="I2495" s="222"/>
      <c r="J2495" s="222" t="s">
        <v>41</v>
      </c>
      <c r="K2495" s="981" t="s">
        <v>3095</v>
      </c>
      <c r="L2495" s="295"/>
    </row>
    <row r="2496" spans="1:12" ht="16.8">
      <c r="A2496" s="278"/>
      <c r="B2496" s="84">
        <v>46299</v>
      </c>
      <c r="C2496" s="222" t="s">
        <v>17</v>
      </c>
      <c r="D2496" s="331" t="s">
        <v>3573</v>
      </c>
      <c r="E2496" s="104" t="s">
        <v>307</v>
      </c>
      <c r="F2496" s="320"/>
      <c r="G2496" s="320"/>
      <c r="H2496" s="222"/>
      <c r="I2496" s="222"/>
      <c r="J2496" s="222" t="s">
        <v>195</v>
      </c>
      <c r="K2496" s="331" t="s">
        <v>3573</v>
      </c>
      <c r="L2496" s="295"/>
    </row>
    <row r="2497" spans="1:14" ht="16.8">
      <c r="A2497" s="278"/>
      <c r="B2497" s="84">
        <v>46299</v>
      </c>
      <c r="C2497" s="222" t="s">
        <v>17</v>
      </c>
      <c r="D2497" s="331" t="s">
        <v>3574</v>
      </c>
      <c r="E2497" s="104" t="s">
        <v>307</v>
      </c>
      <c r="F2497" s="320"/>
      <c r="G2497" s="320"/>
      <c r="H2497" s="222"/>
      <c r="I2497" s="222"/>
      <c r="J2497" s="222" t="s">
        <v>195</v>
      </c>
      <c r="K2497" s="331" t="s">
        <v>3574</v>
      </c>
      <c r="L2497" s="295"/>
    </row>
    <row r="2498" spans="1:14" ht="16.8">
      <c r="A2498" s="278"/>
      <c r="B2498" s="84">
        <v>46299</v>
      </c>
      <c r="C2498" s="222" t="s">
        <v>17</v>
      </c>
      <c r="D2498" s="331" t="s">
        <v>3575</v>
      </c>
      <c r="E2498" s="104" t="s">
        <v>307</v>
      </c>
      <c r="F2498" s="320"/>
      <c r="G2498" s="320"/>
      <c r="H2498" s="222"/>
      <c r="I2498" s="222"/>
      <c r="J2498" s="222" t="s">
        <v>195</v>
      </c>
      <c r="K2498" s="331" t="s">
        <v>3575</v>
      </c>
      <c r="L2498" s="294"/>
    </row>
    <row r="2499" spans="1:14" ht="16.8">
      <c r="A2499" s="278"/>
      <c r="B2499" s="84">
        <v>46299</v>
      </c>
      <c r="C2499" s="222" t="s">
        <v>17</v>
      </c>
      <c r="D2499" s="331" t="s">
        <v>3576</v>
      </c>
      <c r="E2499" s="104" t="s">
        <v>307</v>
      </c>
      <c r="F2499" s="320"/>
      <c r="G2499" s="320"/>
      <c r="H2499" s="222"/>
      <c r="I2499" s="222"/>
      <c r="J2499" s="222" t="s">
        <v>195</v>
      </c>
      <c r="K2499" s="331" t="s">
        <v>3576</v>
      </c>
      <c r="L2499" s="295"/>
    </row>
    <row r="2500" spans="1:14" ht="16.8">
      <c r="A2500" s="278"/>
      <c r="B2500" s="84">
        <v>46299</v>
      </c>
      <c r="C2500" s="222" t="s">
        <v>17</v>
      </c>
      <c r="D2500" s="331" t="s">
        <v>3577</v>
      </c>
      <c r="E2500" s="104" t="s">
        <v>307</v>
      </c>
      <c r="F2500" s="320"/>
      <c r="G2500" s="320"/>
      <c r="H2500" s="222"/>
      <c r="I2500" s="222"/>
      <c r="J2500" s="222" t="s">
        <v>195</v>
      </c>
      <c r="K2500" s="331" t="s">
        <v>3577</v>
      </c>
      <c r="L2500" s="295"/>
    </row>
    <row r="2501" spans="1:14" ht="16.8">
      <c r="A2501" s="278"/>
      <c r="B2501" s="84">
        <v>46299</v>
      </c>
      <c r="C2501" s="222" t="s">
        <v>17</v>
      </c>
      <c r="D2501" s="331" t="s">
        <v>1846</v>
      </c>
      <c r="E2501" s="104" t="s">
        <v>307</v>
      </c>
      <c r="F2501" s="320"/>
      <c r="G2501" s="320"/>
      <c r="H2501" s="222"/>
      <c r="I2501" s="222"/>
      <c r="J2501" s="222" t="s">
        <v>195</v>
      </c>
      <c r="K2501" s="331" t="s">
        <v>1846</v>
      </c>
      <c r="L2501" s="295"/>
    </row>
    <row r="2502" spans="1:14" s="205" customFormat="1">
      <c r="A2502" s="427"/>
      <c r="B2502" s="84">
        <v>46299</v>
      </c>
      <c r="C2502" s="222" t="s">
        <v>17</v>
      </c>
      <c r="D2502" s="331" t="s">
        <v>3152</v>
      </c>
      <c r="E2502" s="104" t="s">
        <v>307</v>
      </c>
      <c r="F2502" s="320"/>
      <c r="G2502" s="320"/>
      <c r="H2502" s="222"/>
      <c r="I2502" s="222"/>
      <c r="J2502" s="222" t="s">
        <v>195</v>
      </c>
      <c r="K2502" s="331" t="s">
        <v>3152</v>
      </c>
      <c r="L2502" s="465"/>
      <c r="M2502" s="291"/>
      <c r="N2502" s="430"/>
    </row>
    <row r="2503" spans="1:14" s="205" customFormat="1">
      <c r="A2503" s="427"/>
      <c r="B2503" s="84">
        <v>46299</v>
      </c>
      <c r="C2503" s="222" t="s">
        <v>17</v>
      </c>
      <c r="D2503" s="331" t="s">
        <v>3578</v>
      </c>
      <c r="E2503" s="104" t="s">
        <v>307</v>
      </c>
      <c r="F2503" s="320"/>
      <c r="G2503" s="320"/>
      <c r="H2503" s="222"/>
      <c r="I2503" s="222"/>
      <c r="J2503" s="222" t="s">
        <v>195</v>
      </c>
      <c r="K2503" s="331" t="s">
        <v>3578</v>
      </c>
      <c r="L2503" s="465"/>
      <c r="M2503" s="291"/>
      <c r="N2503" s="430"/>
    </row>
    <row r="2504" spans="1:14" s="205" customFormat="1">
      <c r="A2504" s="427"/>
      <c r="B2504" s="84">
        <v>46299</v>
      </c>
      <c r="C2504" s="222" t="s">
        <v>17</v>
      </c>
      <c r="D2504" s="331" t="s">
        <v>3579</v>
      </c>
      <c r="E2504" s="104" t="s">
        <v>307</v>
      </c>
      <c r="F2504" s="320"/>
      <c r="G2504" s="320"/>
      <c r="H2504" s="222"/>
      <c r="I2504" s="222"/>
      <c r="J2504" s="222" t="s">
        <v>195</v>
      </c>
      <c r="K2504" s="331" t="s">
        <v>3579</v>
      </c>
      <c r="L2504" s="465"/>
      <c r="M2504" s="291"/>
      <c r="N2504" s="430"/>
    </row>
    <row r="2505" spans="1:14" s="205" customFormat="1" ht="15.6">
      <c r="A2505" s="427"/>
      <c r="B2505" s="84">
        <v>46299</v>
      </c>
      <c r="C2505" s="222" t="s">
        <v>17</v>
      </c>
      <c r="D2505" s="329" t="s">
        <v>3580</v>
      </c>
      <c r="E2505" s="104" t="s">
        <v>307</v>
      </c>
      <c r="F2505" s="320"/>
      <c r="G2505" s="320"/>
      <c r="H2505" s="222"/>
      <c r="I2505" s="222"/>
      <c r="J2505" s="222" t="s">
        <v>195</v>
      </c>
      <c r="K2505" s="329" t="s">
        <v>3580</v>
      </c>
      <c r="L2505" s="465"/>
      <c r="M2505" s="291"/>
      <c r="N2505" s="430"/>
    </row>
    <row r="2506" spans="1:14" s="205" customFormat="1" ht="15.6">
      <c r="A2506" s="427"/>
      <c r="B2506" s="84">
        <v>46299</v>
      </c>
      <c r="C2506" s="222" t="s">
        <v>17</v>
      </c>
      <c r="D2506" s="329" t="s">
        <v>3581</v>
      </c>
      <c r="E2506" s="104" t="s">
        <v>307</v>
      </c>
      <c r="F2506" s="320"/>
      <c r="G2506" s="320"/>
      <c r="H2506" s="222"/>
      <c r="I2506" s="222"/>
      <c r="J2506" s="222" t="s">
        <v>195</v>
      </c>
      <c r="K2506" s="329" t="s">
        <v>3581</v>
      </c>
      <c r="L2506" s="465"/>
      <c r="M2506" s="291"/>
      <c r="N2506" s="430"/>
    </row>
    <row r="2507" spans="1:14" s="205" customFormat="1" ht="15.6">
      <c r="A2507" s="427"/>
      <c r="B2507" s="84">
        <v>46299</v>
      </c>
      <c r="C2507" s="222" t="s">
        <v>17</v>
      </c>
      <c r="D2507" s="329" t="s">
        <v>3582</v>
      </c>
      <c r="E2507" s="104" t="s">
        <v>307</v>
      </c>
      <c r="F2507" s="320"/>
      <c r="G2507" s="320"/>
      <c r="H2507" s="222"/>
      <c r="I2507" s="222"/>
      <c r="J2507" s="222" t="s">
        <v>195</v>
      </c>
      <c r="K2507" s="329" t="s">
        <v>3582</v>
      </c>
      <c r="L2507" s="465"/>
      <c r="M2507" s="291"/>
      <c r="N2507" s="430"/>
    </row>
    <row r="2508" spans="1:14" s="205" customFormat="1" ht="15.6">
      <c r="A2508" s="427"/>
      <c r="B2508" s="84">
        <v>46299</v>
      </c>
      <c r="C2508" s="222" t="s">
        <v>17</v>
      </c>
      <c r="D2508" s="329" t="s">
        <v>3583</v>
      </c>
      <c r="E2508" s="104" t="s">
        <v>307</v>
      </c>
      <c r="F2508" s="320"/>
      <c r="G2508" s="320"/>
      <c r="H2508" s="222"/>
      <c r="I2508" s="222"/>
      <c r="J2508" s="222" t="s">
        <v>195</v>
      </c>
      <c r="K2508" s="329" t="s">
        <v>3583</v>
      </c>
      <c r="L2508" s="465"/>
      <c r="M2508" s="291"/>
      <c r="N2508" s="430"/>
    </row>
    <row r="2509" spans="1:14" s="205" customFormat="1" ht="15.6">
      <c r="A2509" s="427"/>
      <c r="B2509" s="84">
        <v>46299</v>
      </c>
      <c r="C2509" s="222" t="s">
        <v>17</v>
      </c>
      <c r="D2509" s="329" t="s">
        <v>3584</v>
      </c>
      <c r="E2509" s="104" t="s">
        <v>307</v>
      </c>
      <c r="F2509" s="320"/>
      <c r="G2509" s="320"/>
      <c r="H2509" s="222"/>
      <c r="I2509" s="222"/>
      <c r="J2509" s="222" t="s">
        <v>195</v>
      </c>
      <c r="K2509" s="329" t="s">
        <v>3584</v>
      </c>
      <c r="L2509" s="465"/>
      <c r="M2509" s="291"/>
      <c r="N2509" s="430"/>
    </row>
    <row r="2510" spans="1:14" s="205" customFormat="1" ht="15.6">
      <c r="A2510" s="427"/>
      <c r="B2510" s="84">
        <v>46299</v>
      </c>
      <c r="C2510" s="222" t="s">
        <v>17</v>
      </c>
      <c r="D2510" s="329" t="s">
        <v>3585</v>
      </c>
      <c r="E2510" s="104" t="s">
        <v>307</v>
      </c>
      <c r="F2510" s="320"/>
      <c r="G2510" s="320"/>
      <c r="H2510" s="222"/>
      <c r="I2510" s="222"/>
      <c r="J2510" s="222" t="s">
        <v>195</v>
      </c>
      <c r="K2510" s="329" t="s">
        <v>3585</v>
      </c>
      <c r="L2510" s="465"/>
      <c r="M2510" s="291"/>
      <c r="N2510" s="430"/>
    </row>
    <row r="2511" spans="1:14" s="205" customFormat="1" ht="15.6">
      <c r="A2511" s="427"/>
      <c r="B2511" s="84">
        <v>46299</v>
      </c>
      <c r="C2511" s="222" t="s">
        <v>17</v>
      </c>
      <c r="D2511" s="329" t="s">
        <v>3586</v>
      </c>
      <c r="E2511" s="104" t="s">
        <v>307</v>
      </c>
      <c r="F2511" s="320"/>
      <c r="G2511" s="320"/>
      <c r="H2511" s="222"/>
      <c r="I2511" s="222"/>
      <c r="J2511" s="222" t="s">
        <v>195</v>
      </c>
      <c r="K2511" s="329" t="s">
        <v>3586</v>
      </c>
      <c r="L2511" s="465"/>
      <c r="M2511" s="291"/>
      <c r="N2511" s="430"/>
    </row>
    <row r="2512" spans="1:14" s="205" customFormat="1" ht="15.6">
      <c r="A2512" s="427"/>
      <c r="B2512" s="84">
        <v>46299</v>
      </c>
      <c r="C2512" s="222" t="s">
        <v>17</v>
      </c>
      <c r="D2512" s="329" t="s">
        <v>3587</v>
      </c>
      <c r="E2512" s="104" t="s">
        <v>307</v>
      </c>
      <c r="F2512" s="320"/>
      <c r="G2512" s="320"/>
      <c r="H2512" s="222"/>
      <c r="I2512" s="222"/>
      <c r="J2512" s="222" t="s">
        <v>195</v>
      </c>
      <c r="K2512" s="329" t="s">
        <v>3587</v>
      </c>
      <c r="L2512" s="465"/>
      <c r="M2512" s="291"/>
      <c r="N2512" s="430"/>
    </row>
    <row r="2513" spans="1:14" s="205" customFormat="1" ht="15.6">
      <c r="A2513" s="427"/>
      <c r="B2513" s="84">
        <v>46299</v>
      </c>
      <c r="C2513" s="222" t="s">
        <v>17</v>
      </c>
      <c r="D2513" s="329" t="s">
        <v>3588</v>
      </c>
      <c r="E2513" s="104" t="s">
        <v>307</v>
      </c>
      <c r="F2513" s="320"/>
      <c r="G2513" s="320"/>
      <c r="H2513" s="222"/>
      <c r="I2513" s="222"/>
      <c r="J2513" s="222" t="s">
        <v>195</v>
      </c>
      <c r="K2513" s="329" t="s">
        <v>3588</v>
      </c>
      <c r="L2513" s="465"/>
      <c r="M2513" s="291"/>
      <c r="N2513" s="430"/>
    </row>
    <row r="2514" spans="1:14" s="205" customFormat="1" ht="15.6">
      <c r="A2514" s="427"/>
      <c r="B2514" s="84">
        <v>46299</v>
      </c>
      <c r="C2514" s="222" t="s">
        <v>17</v>
      </c>
      <c r="D2514" s="329" t="s">
        <v>3589</v>
      </c>
      <c r="E2514" s="104" t="s">
        <v>307</v>
      </c>
      <c r="F2514" s="320"/>
      <c r="G2514" s="320"/>
      <c r="H2514" s="222"/>
      <c r="I2514" s="222"/>
      <c r="J2514" s="222" t="s">
        <v>195</v>
      </c>
      <c r="K2514" s="329" t="s">
        <v>3589</v>
      </c>
      <c r="L2514" s="465"/>
      <c r="M2514" s="291"/>
      <c r="N2514" s="430"/>
    </row>
    <row r="2515" spans="1:14" s="205" customFormat="1" ht="15.6">
      <c r="A2515" s="427"/>
      <c r="B2515" s="84">
        <v>46299</v>
      </c>
      <c r="C2515" s="222" t="s">
        <v>17</v>
      </c>
      <c r="D2515" s="329" t="s">
        <v>3590</v>
      </c>
      <c r="E2515" s="104" t="s">
        <v>307</v>
      </c>
      <c r="F2515" s="320"/>
      <c r="G2515" s="320"/>
      <c r="H2515" s="222"/>
      <c r="I2515" s="222"/>
      <c r="J2515" s="222" t="s">
        <v>195</v>
      </c>
      <c r="K2515" s="329" t="s">
        <v>3590</v>
      </c>
      <c r="L2515" s="465"/>
      <c r="M2515" s="291"/>
      <c r="N2515" s="430"/>
    </row>
    <row r="2516" spans="1:14" s="205" customFormat="1" ht="15.6">
      <c r="A2516" s="427"/>
      <c r="B2516" s="84">
        <v>46299</v>
      </c>
      <c r="C2516" s="222" t="s">
        <v>17</v>
      </c>
      <c r="D2516" s="329" t="s">
        <v>3591</v>
      </c>
      <c r="E2516" s="104" t="s">
        <v>307</v>
      </c>
      <c r="F2516" s="320"/>
      <c r="G2516" s="320"/>
      <c r="H2516" s="222"/>
      <c r="I2516" s="222"/>
      <c r="J2516" s="222" t="s">
        <v>195</v>
      </c>
      <c r="K2516" s="329" t="s">
        <v>3591</v>
      </c>
      <c r="L2516" s="465"/>
      <c r="M2516" s="291"/>
      <c r="N2516" s="430"/>
    </row>
    <row r="2517" spans="1:14" s="205" customFormat="1" ht="15.6">
      <c r="A2517" s="427"/>
      <c r="B2517" s="84">
        <v>46299</v>
      </c>
      <c r="C2517" s="222" t="s">
        <v>17</v>
      </c>
      <c r="D2517" s="329" t="s">
        <v>3592</v>
      </c>
      <c r="E2517" s="104" t="s">
        <v>307</v>
      </c>
      <c r="F2517" s="320"/>
      <c r="G2517" s="320"/>
      <c r="H2517" s="222"/>
      <c r="I2517" s="222"/>
      <c r="J2517" s="222" t="s">
        <v>195</v>
      </c>
      <c r="K2517" s="329" t="s">
        <v>3592</v>
      </c>
      <c r="L2517" s="465"/>
      <c r="M2517" s="291"/>
      <c r="N2517" s="430"/>
    </row>
    <row r="2518" spans="1:14" s="205" customFormat="1" ht="15.6">
      <c r="A2518" s="427"/>
      <c r="B2518" s="84">
        <v>46299</v>
      </c>
      <c r="C2518" s="222" t="s">
        <v>17</v>
      </c>
      <c r="D2518" s="329" t="s">
        <v>3593</v>
      </c>
      <c r="E2518" s="104" t="s">
        <v>307</v>
      </c>
      <c r="F2518" s="320"/>
      <c r="G2518" s="320"/>
      <c r="H2518" s="222"/>
      <c r="I2518" s="222"/>
      <c r="J2518" s="222" t="s">
        <v>195</v>
      </c>
      <c r="K2518" s="329" t="s">
        <v>3593</v>
      </c>
      <c r="L2518" s="465"/>
      <c r="M2518" s="291"/>
      <c r="N2518" s="430"/>
    </row>
    <row r="2519" spans="1:14" s="205" customFormat="1" ht="15.6">
      <c r="A2519" s="427"/>
      <c r="B2519" s="84">
        <v>46299</v>
      </c>
      <c r="C2519" s="222" t="s">
        <v>17</v>
      </c>
      <c r="D2519" s="329" t="s">
        <v>3594</v>
      </c>
      <c r="E2519" s="104" t="s">
        <v>307</v>
      </c>
      <c r="F2519" s="320"/>
      <c r="G2519" s="320"/>
      <c r="H2519" s="222"/>
      <c r="I2519" s="222"/>
      <c r="J2519" s="222" t="s">
        <v>195</v>
      </c>
      <c r="K2519" s="329" t="s">
        <v>3594</v>
      </c>
      <c r="L2519" s="465"/>
      <c r="M2519" s="291"/>
      <c r="N2519" s="430"/>
    </row>
    <row r="2520" spans="1:14" s="205" customFormat="1" ht="15.6">
      <c r="A2520" s="427"/>
      <c r="B2520" s="84">
        <v>46299</v>
      </c>
      <c r="C2520" s="222" t="s">
        <v>17</v>
      </c>
      <c r="D2520" s="329" t="s">
        <v>749</v>
      </c>
      <c r="E2520" s="104" t="s">
        <v>307</v>
      </c>
      <c r="F2520" s="320"/>
      <c r="G2520" s="320"/>
      <c r="H2520" s="222"/>
      <c r="I2520" s="222"/>
      <c r="J2520" s="222" t="s">
        <v>195</v>
      </c>
      <c r="K2520" s="329" t="s">
        <v>749</v>
      </c>
      <c r="L2520" s="465"/>
      <c r="M2520" s="291"/>
      <c r="N2520" s="430"/>
    </row>
    <row r="2521" spans="1:14" s="205" customFormat="1" ht="15.6">
      <c r="A2521" s="427"/>
      <c r="B2521" s="84">
        <v>46299</v>
      </c>
      <c r="C2521" s="222" t="s">
        <v>17</v>
      </c>
      <c r="D2521" s="329" t="s">
        <v>3595</v>
      </c>
      <c r="E2521" s="104" t="s">
        <v>307</v>
      </c>
      <c r="F2521" s="320"/>
      <c r="G2521" s="320"/>
      <c r="H2521" s="222"/>
      <c r="I2521" s="222"/>
      <c r="J2521" s="222" t="s">
        <v>195</v>
      </c>
      <c r="K2521" s="329" t="s">
        <v>3595</v>
      </c>
      <c r="L2521" s="465"/>
      <c r="M2521" s="291"/>
      <c r="N2521" s="430"/>
    </row>
    <row r="2522" spans="1:14" s="205" customFormat="1" ht="15.6">
      <c r="A2522" s="427"/>
      <c r="B2522" s="84">
        <v>46299</v>
      </c>
      <c r="C2522" s="222" t="s">
        <v>17</v>
      </c>
      <c r="D2522" s="329" t="s">
        <v>3596</v>
      </c>
      <c r="E2522" s="104" t="s">
        <v>307</v>
      </c>
      <c r="F2522" s="320"/>
      <c r="G2522" s="320"/>
      <c r="H2522" s="222"/>
      <c r="I2522" s="222"/>
      <c r="J2522" s="222" t="s">
        <v>195</v>
      </c>
      <c r="K2522" s="329" t="s">
        <v>3596</v>
      </c>
      <c r="L2522" s="465"/>
      <c r="M2522" s="291"/>
      <c r="N2522" s="430"/>
    </row>
    <row r="2523" spans="1:14" s="205" customFormat="1" ht="15.6">
      <c r="A2523" s="427"/>
      <c r="B2523" s="84">
        <v>46299</v>
      </c>
      <c r="C2523" s="222" t="s">
        <v>17</v>
      </c>
      <c r="D2523" s="329" t="s">
        <v>3597</v>
      </c>
      <c r="E2523" s="104" t="s">
        <v>307</v>
      </c>
      <c r="F2523" s="320"/>
      <c r="G2523" s="320"/>
      <c r="H2523" s="222"/>
      <c r="I2523" s="222"/>
      <c r="J2523" s="222" t="s">
        <v>195</v>
      </c>
      <c r="K2523" s="329" t="s">
        <v>3597</v>
      </c>
      <c r="L2523" s="465"/>
      <c r="M2523" s="291"/>
      <c r="N2523" s="430"/>
    </row>
    <row r="2524" spans="1:14" s="205" customFormat="1" ht="15.6">
      <c r="A2524" s="427"/>
      <c r="B2524" s="84">
        <v>46299</v>
      </c>
      <c r="C2524" s="222" t="s">
        <v>17</v>
      </c>
      <c r="D2524" s="329" t="s">
        <v>3598</v>
      </c>
      <c r="E2524" s="104" t="s">
        <v>307</v>
      </c>
      <c r="F2524" s="320"/>
      <c r="G2524" s="320"/>
      <c r="H2524" s="222"/>
      <c r="I2524" s="222"/>
      <c r="J2524" s="222" t="s">
        <v>195</v>
      </c>
      <c r="K2524" s="329" t="s">
        <v>3598</v>
      </c>
      <c r="L2524" s="465"/>
      <c r="M2524" s="291"/>
      <c r="N2524" s="430"/>
    </row>
    <row r="2525" spans="1:14" s="205" customFormat="1" ht="15.6">
      <c r="A2525" s="427"/>
      <c r="B2525" s="84">
        <v>46299</v>
      </c>
      <c r="C2525" s="222" t="s">
        <v>17</v>
      </c>
      <c r="D2525" s="329" t="s">
        <v>3599</v>
      </c>
      <c r="E2525" s="104" t="s">
        <v>307</v>
      </c>
      <c r="F2525" s="320"/>
      <c r="G2525" s="320"/>
      <c r="H2525" s="222"/>
      <c r="I2525" s="222"/>
      <c r="J2525" s="222" t="s">
        <v>195</v>
      </c>
      <c r="K2525" s="329" t="s">
        <v>3599</v>
      </c>
      <c r="L2525" s="465"/>
      <c r="M2525" s="291"/>
      <c r="N2525" s="430"/>
    </row>
    <row r="2526" spans="1:14" s="205" customFormat="1" ht="15.6">
      <c r="A2526" s="427"/>
      <c r="B2526" s="84">
        <v>46299</v>
      </c>
      <c r="C2526" s="222" t="s">
        <v>17</v>
      </c>
      <c r="D2526" s="329" t="s">
        <v>3600</v>
      </c>
      <c r="E2526" s="104" t="s">
        <v>307</v>
      </c>
      <c r="F2526" s="320"/>
      <c r="G2526" s="320"/>
      <c r="H2526" s="222"/>
      <c r="I2526" s="222"/>
      <c r="J2526" s="222" t="s">
        <v>195</v>
      </c>
      <c r="K2526" s="329" t="s">
        <v>3600</v>
      </c>
      <c r="L2526" s="465"/>
      <c r="M2526" s="291"/>
      <c r="N2526" s="430"/>
    </row>
    <row r="2527" spans="1:14" s="205" customFormat="1" ht="15.6">
      <c r="A2527" s="427"/>
      <c r="B2527" s="84">
        <v>46299</v>
      </c>
      <c r="C2527" s="222" t="s">
        <v>17</v>
      </c>
      <c r="D2527" s="329" t="s">
        <v>3599</v>
      </c>
      <c r="E2527" s="104" t="s">
        <v>307</v>
      </c>
      <c r="F2527" s="320"/>
      <c r="G2527" s="320"/>
      <c r="H2527" s="222"/>
      <c r="I2527" s="222"/>
      <c r="J2527" s="222" t="s">
        <v>195</v>
      </c>
      <c r="K2527" s="329" t="s">
        <v>3599</v>
      </c>
      <c r="L2527" s="465"/>
      <c r="M2527" s="291"/>
      <c r="N2527" s="430"/>
    </row>
    <row r="2528" spans="1:14" s="205" customFormat="1" ht="15.6">
      <c r="A2528" s="427"/>
      <c r="B2528" s="84">
        <v>46299</v>
      </c>
      <c r="C2528" s="222" t="s">
        <v>17</v>
      </c>
      <c r="D2528" s="329" t="s">
        <v>3601</v>
      </c>
      <c r="E2528" s="104" t="s">
        <v>307</v>
      </c>
      <c r="F2528" s="320"/>
      <c r="G2528" s="320"/>
      <c r="H2528" s="222"/>
      <c r="I2528" s="222"/>
      <c r="J2528" s="222" t="s">
        <v>195</v>
      </c>
      <c r="K2528" s="329" t="s">
        <v>3601</v>
      </c>
      <c r="L2528" s="465"/>
      <c r="M2528" s="291"/>
      <c r="N2528" s="430"/>
    </row>
    <row r="2529" spans="1:14" s="205" customFormat="1" ht="15.6">
      <c r="A2529" s="427"/>
      <c r="B2529" s="84">
        <v>46299</v>
      </c>
      <c r="C2529" s="222" t="s">
        <v>17</v>
      </c>
      <c r="D2529" s="329" t="s">
        <v>3602</v>
      </c>
      <c r="E2529" s="104" t="s">
        <v>307</v>
      </c>
      <c r="F2529" s="320"/>
      <c r="G2529" s="320"/>
      <c r="H2529" s="222"/>
      <c r="I2529" s="222"/>
      <c r="J2529" s="222" t="s">
        <v>195</v>
      </c>
      <c r="K2529" s="329" t="s">
        <v>3602</v>
      </c>
      <c r="L2529" s="465"/>
      <c r="M2529" s="291"/>
      <c r="N2529" s="430"/>
    </row>
    <row r="2530" spans="1:14" s="205" customFormat="1" ht="15.6">
      <c r="A2530" s="427"/>
      <c r="B2530" s="84">
        <v>46299</v>
      </c>
      <c r="C2530" s="222" t="s">
        <v>17</v>
      </c>
      <c r="D2530" s="329" t="s">
        <v>3603</v>
      </c>
      <c r="E2530" s="104" t="s">
        <v>307</v>
      </c>
      <c r="F2530" s="320"/>
      <c r="G2530" s="320"/>
      <c r="H2530" s="222"/>
      <c r="I2530" s="222"/>
      <c r="J2530" s="222" t="s">
        <v>195</v>
      </c>
      <c r="K2530" s="329" t="s">
        <v>3603</v>
      </c>
      <c r="L2530" s="465"/>
      <c r="M2530" s="291"/>
      <c r="N2530" s="430"/>
    </row>
    <row r="2531" spans="1:14" s="205" customFormat="1" ht="15.6">
      <c r="A2531" s="427"/>
      <c r="B2531" s="84">
        <v>46299</v>
      </c>
      <c r="C2531" s="222" t="s">
        <v>17</v>
      </c>
      <c r="D2531" s="329" t="s">
        <v>3604</v>
      </c>
      <c r="E2531" s="104" t="s">
        <v>307</v>
      </c>
      <c r="F2531" s="320"/>
      <c r="G2531" s="320"/>
      <c r="H2531" s="222"/>
      <c r="I2531" s="222"/>
      <c r="J2531" s="222" t="s">
        <v>195</v>
      </c>
      <c r="K2531" s="329" t="s">
        <v>3604</v>
      </c>
      <c r="L2531" s="465"/>
      <c r="M2531" s="291"/>
      <c r="N2531" s="430"/>
    </row>
    <row r="2532" spans="1:14" s="205" customFormat="1" ht="15.6">
      <c r="A2532" s="427"/>
      <c r="B2532" s="84">
        <v>46299</v>
      </c>
      <c r="C2532" s="222" t="s">
        <v>17</v>
      </c>
      <c r="D2532" s="329" t="s">
        <v>3605</v>
      </c>
      <c r="E2532" s="104" t="s">
        <v>307</v>
      </c>
      <c r="F2532" s="320"/>
      <c r="G2532" s="320"/>
      <c r="H2532" s="222"/>
      <c r="I2532" s="222"/>
      <c r="J2532" s="222" t="s">
        <v>195</v>
      </c>
      <c r="K2532" s="329" t="s">
        <v>3605</v>
      </c>
      <c r="L2532" s="465"/>
      <c r="M2532" s="291"/>
      <c r="N2532" s="430"/>
    </row>
    <row r="2533" spans="1:14" s="205" customFormat="1" ht="15.6">
      <c r="A2533" s="427"/>
      <c r="B2533" s="84">
        <v>46299</v>
      </c>
      <c r="C2533" s="222" t="s">
        <v>17</v>
      </c>
      <c r="D2533" s="329" t="s">
        <v>3606</v>
      </c>
      <c r="E2533" s="104" t="s">
        <v>307</v>
      </c>
      <c r="F2533" s="320"/>
      <c r="G2533" s="320"/>
      <c r="H2533" s="222"/>
      <c r="I2533" s="222"/>
      <c r="J2533" s="222" t="s">
        <v>195</v>
      </c>
      <c r="K2533" s="329" t="s">
        <v>3606</v>
      </c>
      <c r="L2533" s="465"/>
      <c r="M2533" s="291"/>
      <c r="N2533" s="430"/>
    </row>
    <row r="2534" spans="1:14" s="205" customFormat="1" ht="15.6">
      <c r="A2534" s="427"/>
      <c r="B2534" s="84">
        <v>46299</v>
      </c>
      <c r="C2534" s="222" t="s">
        <v>17</v>
      </c>
      <c r="D2534" s="329" t="s">
        <v>3607</v>
      </c>
      <c r="E2534" s="104" t="s">
        <v>307</v>
      </c>
      <c r="F2534" s="320"/>
      <c r="G2534" s="320"/>
      <c r="H2534" s="222"/>
      <c r="I2534" s="222"/>
      <c r="J2534" s="222" t="s">
        <v>195</v>
      </c>
      <c r="K2534" s="329" t="s">
        <v>3607</v>
      </c>
      <c r="L2534" s="465"/>
      <c r="M2534" s="291"/>
      <c r="N2534" s="430"/>
    </row>
    <row r="2535" spans="1:14" s="205" customFormat="1" ht="15.6">
      <c r="A2535" s="427"/>
      <c r="B2535" s="84">
        <v>46299</v>
      </c>
      <c r="C2535" s="222" t="s">
        <v>17</v>
      </c>
      <c r="D2535" s="329" t="s">
        <v>3608</v>
      </c>
      <c r="E2535" s="104" t="s">
        <v>307</v>
      </c>
      <c r="F2535" s="320"/>
      <c r="G2535" s="320"/>
      <c r="H2535" s="222"/>
      <c r="I2535" s="222"/>
      <c r="J2535" s="222" t="s">
        <v>195</v>
      </c>
      <c r="K2535" s="329" t="s">
        <v>3608</v>
      </c>
      <c r="L2535" s="465"/>
      <c r="M2535" s="291"/>
      <c r="N2535" s="430"/>
    </row>
    <row r="2536" spans="1:14" s="205" customFormat="1" ht="15.6">
      <c r="A2536" s="427"/>
      <c r="B2536" s="84">
        <v>46299</v>
      </c>
      <c r="C2536" s="222" t="s">
        <v>17</v>
      </c>
      <c r="D2536" s="329" t="s">
        <v>3609</v>
      </c>
      <c r="E2536" s="104" t="s">
        <v>307</v>
      </c>
      <c r="F2536" s="320"/>
      <c r="G2536" s="320"/>
      <c r="H2536" s="222"/>
      <c r="I2536" s="222"/>
      <c r="J2536" s="222" t="s">
        <v>195</v>
      </c>
      <c r="K2536" s="329" t="s">
        <v>3609</v>
      </c>
      <c r="L2536" s="465"/>
      <c r="M2536" s="291"/>
      <c r="N2536" s="430"/>
    </row>
    <row r="2537" spans="1:14" s="205" customFormat="1" ht="15.6">
      <c r="A2537" s="427"/>
      <c r="B2537" s="84">
        <v>46299</v>
      </c>
      <c r="C2537" s="222" t="s">
        <v>17</v>
      </c>
      <c r="D2537" s="329" t="s">
        <v>3610</v>
      </c>
      <c r="E2537" s="104" t="s">
        <v>307</v>
      </c>
      <c r="F2537" s="320"/>
      <c r="G2537" s="320"/>
      <c r="H2537" s="222"/>
      <c r="I2537" s="222"/>
      <c r="J2537" s="222" t="s">
        <v>195</v>
      </c>
      <c r="K2537" s="329" t="s">
        <v>3610</v>
      </c>
      <c r="L2537" s="465"/>
      <c r="M2537" s="291"/>
      <c r="N2537" s="430"/>
    </row>
    <row r="2538" spans="1:14" s="205" customFormat="1" ht="15.6">
      <c r="A2538" s="427"/>
      <c r="B2538" s="84">
        <v>46299</v>
      </c>
      <c r="C2538" s="222" t="s">
        <v>17</v>
      </c>
      <c r="D2538" s="329" t="s">
        <v>3611</v>
      </c>
      <c r="E2538" s="104" t="s">
        <v>307</v>
      </c>
      <c r="F2538" s="320"/>
      <c r="G2538" s="320"/>
      <c r="H2538" s="222"/>
      <c r="I2538" s="222"/>
      <c r="J2538" s="222" t="s">
        <v>195</v>
      </c>
      <c r="K2538" s="329" t="s">
        <v>3611</v>
      </c>
      <c r="L2538" s="465"/>
      <c r="M2538" s="291"/>
      <c r="N2538" s="430"/>
    </row>
    <row r="2539" spans="1:14" s="205" customFormat="1" ht="15.6">
      <c r="A2539" s="427"/>
      <c r="B2539" s="84">
        <v>46299</v>
      </c>
      <c r="C2539" s="222" t="s">
        <v>17</v>
      </c>
      <c r="D2539" s="329" t="s">
        <v>3612</v>
      </c>
      <c r="E2539" s="104" t="s">
        <v>307</v>
      </c>
      <c r="F2539" s="320"/>
      <c r="G2539" s="320"/>
      <c r="H2539" s="222"/>
      <c r="I2539" s="222"/>
      <c r="J2539" s="222" t="s">
        <v>195</v>
      </c>
      <c r="K2539" s="329" t="s">
        <v>3612</v>
      </c>
      <c r="L2539" s="465"/>
      <c r="M2539" s="291"/>
      <c r="N2539" s="430"/>
    </row>
    <row r="2540" spans="1:14" s="205" customFormat="1">
      <c r="A2540" s="427"/>
      <c r="B2540" s="84">
        <v>46299</v>
      </c>
      <c r="C2540" s="222" t="s">
        <v>17</v>
      </c>
      <c r="D2540" s="551" t="s">
        <v>3613</v>
      </c>
      <c r="E2540" s="104" t="s">
        <v>307</v>
      </c>
      <c r="F2540" s="320"/>
      <c r="G2540" s="320"/>
      <c r="H2540" s="222"/>
      <c r="I2540" s="222"/>
      <c r="J2540" s="222" t="s">
        <v>195</v>
      </c>
      <c r="K2540" s="551" t="s">
        <v>3613</v>
      </c>
      <c r="L2540" s="465"/>
      <c r="M2540" s="291"/>
      <c r="N2540" s="430"/>
    </row>
    <row r="2541" spans="1:14" s="205" customFormat="1" ht="15.6">
      <c r="A2541" s="427"/>
      <c r="B2541" s="84">
        <v>46299</v>
      </c>
      <c r="C2541" s="222" t="s">
        <v>17</v>
      </c>
      <c r="D2541" s="329" t="s">
        <v>3614</v>
      </c>
      <c r="E2541" s="104" t="s">
        <v>307</v>
      </c>
      <c r="F2541" s="320"/>
      <c r="G2541" s="320"/>
      <c r="H2541" s="222"/>
      <c r="I2541" s="222"/>
      <c r="J2541" s="222" t="s">
        <v>195</v>
      </c>
      <c r="K2541" s="329" t="s">
        <v>3614</v>
      </c>
      <c r="L2541" s="465"/>
      <c r="M2541" s="291"/>
      <c r="N2541" s="430"/>
    </row>
    <row r="2542" spans="1:14" s="205" customFormat="1" ht="15.6">
      <c r="A2542" s="427"/>
      <c r="B2542" s="84">
        <v>46299</v>
      </c>
      <c r="C2542" s="222" t="s">
        <v>17</v>
      </c>
      <c r="D2542" s="329" t="s">
        <v>3615</v>
      </c>
      <c r="E2542" s="104" t="s">
        <v>307</v>
      </c>
      <c r="F2542" s="320"/>
      <c r="G2542" s="320"/>
      <c r="H2542" s="222"/>
      <c r="I2542" s="222"/>
      <c r="J2542" s="222" t="s">
        <v>195</v>
      </c>
      <c r="K2542" s="329" t="s">
        <v>3615</v>
      </c>
      <c r="L2542" s="465"/>
      <c r="M2542" s="291"/>
      <c r="N2542" s="430"/>
    </row>
    <row r="2543" spans="1:14" s="205" customFormat="1" ht="15.6">
      <c r="A2543" s="427"/>
      <c r="B2543" s="84">
        <v>46299</v>
      </c>
      <c r="C2543" s="222" t="s">
        <v>17</v>
      </c>
      <c r="D2543" s="329" t="s">
        <v>2554</v>
      </c>
      <c r="E2543" s="104" t="s">
        <v>307</v>
      </c>
      <c r="F2543" s="320"/>
      <c r="G2543" s="320"/>
      <c r="H2543" s="222"/>
      <c r="I2543" s="222"/>
      <c r="J2543" s="222" t="s">
        <v>195</v>
      </c>
      <c r="K2543" s="329" t="s">
        <v>2554</v>
      </c>
      <c r="L2543" s="465"/>
      <c r="M2543" s="291"/>
      <c r="N2543" s="430"/>
    </row>
    <row r="2544" spans="1:14" s="205" customFormat="1" ht="15.6">
      <c r="A2544" s="427"/>
      <c r="B2544" s="84">
        <v>46299</v>
      </c>
      <c r="C2544" s="222" t="s">
        <v>17</v>
      </c>
      <c r="D2544" s="329" t="s">
        <v>3616</v>
      </c>
      <c r="E2544" s="104" t="s">
        <v>307</v>
      </c>
      <c r="F2544" s="320"/>
      <c r="G2544" s="320"/>
      <c r="H2544" s="222"/>
      <c r="I2544" s="222"/>
      <c r="J2544" s="222" t="s">
        <v>195</v>
      </c>
      <c r="K2544" s="329" t="s">
        <v>3616</v>
      </c>
      <c r="L2544" s="465"/>
      <c r="M2544" s="291"/>
      <c r="N2544" s="430"/>
    </row>
    <row r="2545" spans="1:14" s="205" customFormat="1" ht="15.6">
      <c r="A2545" s="427"/>
      <c r="B2545" s="84">
        <v>46299</v>
      </c>
      <c r="C2545" s="222" t="s">
        <v>17</v>
      </c>
      <c r="D2545" s="329" t="s">
        <v>3617</v>
      </c>
      <c r="E2545" s="104" t="s">
        <v>307</v>
      </c>
      <c r="F2545" s="320"/>
      <c r="G2545" s="320"/>
      <c r="H2545" s="222"/>
      <c r="I2545" s="222"/>
      <c r="J2545" s="222" t="s">
        <v>195</v>
      </c>
      <c r="K2545" s="329" t="s">
        <v>3617</v>
      </c>
      <c r="L2545" s="465"/>
      <c r="M2545" s="291"/>
      <c r="N2545" s="430"/>
    </row>
    <row r="2546" spans="1:14" s="205" customFormat="1" ht="15.6">
      <c r="A2546" s="427"/>
      <c r="B2546" s="84">
        <v>46299</v>
      </c>
      <c r="C2546" s="222" t="s">
        <v>17</v>
      </c>
      <c r="D2546" s="329" t="s">
        <v>3618</v>
      </c>
      <c r="E2546" s="104" t="s">
        <v>307</v>
      </c>
      <c r="F2546" s="320"/>
      <c r="G2546" s="320"/>
      <c r="H2546" s="222"/>
      <c r="I2546" s="222"/>
      <c r="J2546" s="222" t="s">
        <v>195</v>
      </c>
      <c r="K2546" s="329" t="s">
        <v>3618</v>
      </c>
      <c r="L2546" s="465"/>
      <c r="M2546" s="291"/>
      <c r="N2546" s="430"/>
    </row>
    <row r="2547" spans="1:14" s="205" customFormat="1" ht="15.6">
      <c r="A2547" s="427"/>
      <c r="B2547" s="84">
        <v>46299</v>
      </c>
      <c r="C2547" s="222" t="s">
        <v>17</v>
      </c>
      <c r="D2547" s="329" t="s">
        <v>3619</v>
      </c>
      <c r="E2547" s="104" t="s">
        <v>307</v>
      </c>
      <c r="F2547" s="320"/>
      <c r="G2547" s="320"/>
      <c r="H2547" s="222"/>
      <c r="I2547" s="222"/>
      <c r="J2547" s="222" t="s">
        <v>195</v>
      </c>
      <c r="K2547" s="329" t="s">
        <v>3619</v>
      </c>
      <c r="L2547" s="465"/>
      <c r="M2547" s="291"/>
      <c r="N2547" s="430"/>
    </row>
    <row r="2548" spans="1:14" ht="15.6">
      <c r="A2548" s="424"/>
      <c r="B2548" s="84">
        <v>46299</v>
      </c>
      <c r="C2548" s="222" t="s">
        <v>17</v>
      </c>
      <c r="D2548" s="329" t="s">
        <v>3620</v>
      </c>
      <c r="E2548" s="104" t="s">
        <v>307</v>
      </c>
      <c r="F2548" s="320"/>
      <c r="G2548" s="320"/>
      <c r="H2548" s="222"/>
      <c r="I2548" s="222"/>
      <c r="J2548" s="222" t="s">
        <v>195</v>
      </c>
      <c r="K2548" s="329" t="s">
        <v>3620</v>
      </c>
      <c r="L2548" s="201"/>
    </row>
    <row r="2549" spans="1:14" ht="15.6">
      <c r="A2549" s="424"/>
      <c r="B2549" s="84">
        <v>46299</v>
      </c>
      <c r="C2549" s="222" t="s">
        <v>17</v>
      </c>
      <c r="D2549" s="329" t="s">
        <v>3621</v>
      </c>
      <c r="E2549" s="104" t="s">
        <v>307</v>
      </c>
      <c r="F2549" s="320"/>
      <c r="G2549" s="320"/>
      <c r="H2549" s="222"/>
      <c r="I2549" s="222"/>
      <c r="J2549" s="222" t="s">
        <v>195</v>
      </c>
      <c r="K2549" s="329" t="s">
        <v>3621</v>
      </c>
      <c r="L2549" s="201"/>
    </row>
    <row r="2550" spans="1:14" ht="15.6">
      <c r="A2550" s="424"/>
      <c r="B2550" s="84">
        <v>46299</v>
      </c>
      <c r="C2550" s="222" t="s">
        <v>17</v>
      </c>
      <c r="D2550" s="329" t="s">
        <v>3622</v>
      </c>
      <c r="E2550" s="104" t="s">
        <v>307</v>
      </c>
      <c r="F2550" s="320"/>
      <c r="G2550" s="320"/>
      <c r="H2550" s="222"/>
      <c r="I2550" s="222"/>
      <c r="J2550" s="222" t="s">
        <v>195</v>
      </c>
      <c r="K2550" s="329" t="s">
        <v>3622</v>
      </c>
      <c r="L2550" s="201"/>
    </row>
    <row r="2551" spans="1:14" ht="15.6">
      <c r="A2551" s="424"/>
      <c r="B2551" s="84">
        <v>46299</v>
      </c>
      <c r="C2551" s="222" t="s">
        <v>17</v>
      </c>
      <c r="D2551" s="329" t="s">
        <v>3623</v>
      </c>
      <c r="E2551" s="104" t="s">
        <v>307</v>
      </c>
      <c r="F2551" s="320"/>
      <c r="G2551" s="320"/>
      <c r="H2551" s="222"/>
      <c r="I2551" s="222"/>
      <c r="J2551" s="222" t="s">
        <v>195</v>
      </c>
      <c r="K2551" s="329" t="s">
        <v>3623</v>
      </c>
      <c r="L2551" s="201"/>
    </row>
    <row r="2552" spans="1:14" ht="15.6">
      <c r="A2552" s="424"/>
      <c r="B2552" s="84">
        <v>46299</v>
      </c>
      <c r="C2552" s="222" t="s">
        <v>17</v>
      </c>
      <c r="D2552" s="329" t="s">
        <v>3624</v>
      </c>
      <c r="E2552" s="104" t="s">
        <v>307</v>
      </c>
      <c r="F2552" s="320"/>
      <c r="G2552" s="320"/>
      <c r="H2552" s="222"/>
      <c r="I2552" s="222"/>
      <c r="J2552" s="222" t="s">
        <v>195</v>
      </c>
      <c r="K2552" s="329" t="s">
        <v>3624</v>
      </c>
      <c r="L2552" s="201"/>
    </row>
    <row r="2553" spans="1:14" ht="15.6">
      <c r="A2553" s="424"/>
      <c r="B2553" s="84">
        <v>46299</v>
      </c>
      <c r="C2553" s="222" t="s">
        <v>17</v>
      </c>
      <c r="D2553" s="329" t="s">
        <v>3625</v>
      </c>
      <c r="E2553" s="104" t="s">
        <v>307</v>
      </c>
      <c r="F2553" s="320"/>
      <c r="G2553" s="320"/>
      <c r="H2553" s="222"/>
      <c r="I2553" s="222"/>
      <c r="J2553" s="222" t="s">
        <v>195</v>
      </c>
      <c r="K2553" s="329" t="s">
        <v>3625</v>
      </c>
      <c r="L2553" s="201"/>
    </row>
    <row r="2554" spans="1:14" ht="15.6">
      <c r="A2554" s="424"/>
      <c r="B2554" s="84">
        <v>46299</v>
      </c>
      <c r="C2554" s="222" t="s">
        <v>17</v>
      </c>
      <c r="D2554" s="329" t="s">
        <v>3626</v>
      </c>
      <c r="E2554" s="104" t="s">
        <v>307</v>
      </c>
      <c r="F2554" s="320"/>
      <c r="G2554" s="320"/>
      <c r="H2554" s="222"/>
      <c r="I2554" s="222"/>
      <c r="J2554" s="222" t="s">
        <v>195</v>
      </c>
      <c r="K2554" s="329" t="s">
        <v>3626</v>
      </c>
      <c r="L2554" s="201"/>
    </row>
    <row r="2555" spans="1:14">
      <c r="A2555" s="424"/>
      <c r="B2555" s="84">
        <v>46299</v>
      </c>
      <c r="C2555" s="222" t="s">
        <v>17</v>
      </c>
      <c r="D2555" s="551" t="s">
        <v>3627</v>
      </c>
      <c r="E2555" s="104" t="s">
        <v>307</v>
      </c>
      <c r="F2555" s="320"/>
      <c r="G2555" s="320"/>
      <c r="H2555" s="222"/>
      <c r="I2555" s="222"/>
      <c r="J2555" s="222" t="s">
        <v>195</v>
      </c>
      <c r="K2555" s="551" t="s">
        <v>3627</v>
      </c>
      <c r="L2555" s="201"/>
    </row>
    <row r="2556" spans="1:14" ht="15.6">
      <c r="A2556" s="424"/>
      <c r="B2556" s="84">
        <v>46299</v>
      </c>
      <c r="C2556" s="222" t="s">
        <v>17</v>
      </c>
      <c r="D2556" s="329" t="s">
        <v>3628</v>
      </c>
      <c r="E2556" s="104" t="s">
        <v>307</v>
      </c>
      <c r="F2556" s="320"/>
      <c r="G2556" s="320"/>
      <c r="H2556" s="222"/>
      <c r="I2556" s="222"/>
      <c r="J2556" s="222" t="s">
        <v>195</v>
      </c>
      <c r="K2556" s="329" t="s">
        <v>3628</v>
      </c>
      <c r="L2556" s="201"/>
    </row>
    <row r="2557" spans="1:14" ht="15.6">
      <c r="A2557" s="424"/>
      <c r="B2557" s="84">
        <v>46299</v>
      </c>
      <c r="C2557" s="222" t="s">
        <v>17</v>
      </c>
      <c r="D2557" s="329" t="s">
        <v>3629</v>
      </c>
      <c r="E2557" s="104" t="s">
        <v>307</v>
      </c>
      <c r="F2557" s="320"/>
      <c r="G2557" s="320"/>
      <c r="H2557" s="222"/>
      <c r="I2557" s="222"/>
      <c r="J2557" s="222" t="s">
        <v>195</v>
      </c>
      <c r="K2557" s="329" t="s">
        <v>3629</v>
      </c>
      <c r="L2557" s="201"/>
    </row>
    <row r="2558" spans="1:14" ht="15.6">
      <c r="A2558" s="424"/>
      <c r="B2558" s="84">
        <v>46299</v>
      </c>
      <c r="C2558" s="222" t="s">
        <v>17</v>
      </c>
      <c r="D2558" s="329" t="s">
        <v>3630</v>
      </c>
      <c r="E2558" s="104" t="s">
        <v>307</v>
      </c>
      <c r="F2558" s="320"/>
      <c r="G2558" s="320"/>
      <c r="H2558" s="222"/>
      <c r="I2558" s="222"/>
      <c r="J2558" s="222" t="s">
        <v>195</v>
      </c>
      <c r="K2558" s="329" t="s">
        <v>3630</v>
      </c>
      <c r="L2558" s="201"/>
    </row>
    <row r="2559" spans="1:14" ht="15.6">
      <c r="A2559" s="424"/>
      <c r="B2559" s="84">
        <v>46299</v>
      </c>
      <c r="C2559" s="222" t="s">
        <v>17</v>
      </c>
      <c r="D2559" s="329" t="s">
        <v>3631</v>
      </c>
      <c r="E2559" s="104" t="s">
        <v>307</v>
      </c>
      <c r="F2559" s="320"/>
      <c r="G2559" s="320"/>
      <c r="H2559" s="222"/>
      <c r="I2559" s="222"/>
      <c r="J2559" s="222" t="s">
        <v>195</v>
      </c>
      <c r="K2559" s="329" t="s">
        <v>3631</v>
      </c>
      <c r="L2559" s="201"/>
    </row>
    <row r="2560" spans="1:14" ht="15.6">
      <c r="A2560" s="424"/>
      <c r="B2560" s="84">
        <v>46299</v>
      </c>
      <c r="C2560" s="222" t="s">
        <v>17</v>
      </c>
      <c r="D2560" s="329" t="s">
        <v>3632</v>
      </c>
      <c r="E2560" s="104" t="s">
        <v>307</v>
      </c>
      <c r="F2560" s="320"/>
      <c r="G2560" s="320"/>
      <c r="H2560" s="222"/>
      <c r="I2560" s="222"/>
      <c r="J2560" s="222" t="s">
        <v>195</v>
      </c>
      <c r="K2560" s="329" t="s">
        <v>3632</v>
      </c>
      <c r="L2560" s="201"/>
    </row>
    <row r="2561" spans="1:17" ht="15.6">
      <c r="A2561" s="424"/>
      <c r="B2561" s="84">
        <v>46299</v>
      </c>
      <c r="C2561" s="222" t="s">
        <v>17</v>
      </c>
      <c r="D2561" s="329" t="s">
        <v>3633</v>
      </c>
      <c r="E2561" s="104" t="s">
        <v>307</v>
      </c>
      <c r="F2561" s="320"/>
      <c r="G2561" s="320"/>
      <c r="H2561" s="222"/>
      <c r="I2561" s="222"/>
      <c r="J2561" s="222" t="s">
        <v>195</v>
      </c>
      <c r="K2561" s="329" t="s">
        <v>3633</v>
      </c>
      <c r="L2561" s="201"/>
    </row>
    <row r="2562" spans="1:17" ht="15.6">
      <c r="A2562" s="424"/>
      <c r="B2562" s="84">
        <v>46299</v>
      </c>
      <c r="C2562" s="222" t="s">
        <v>17</v>
      </c>
      <c r="D2562" s="329" t="s">
        <v>3634</v>
      </c>
      <c r="E2562" s="104" t="s">
        <v>307</v>
      </c>
      <c r="F2562" s="320"/>
      <c r="G2562" s="320"/>
      <c r="H2562" s="222"/>
      <c r="I2562" s="222"/>
      <c r="J2562" s="222" t="s">
        <v>195</v>
      </c>
      <c r="K2562" s="329" t="s">
        <v>3634</v>
      </c>
      <c r="L2562" s="201"/>
    </row>
    <row r="2563" spans="1:17" ht="15.6">
      <c r="A2563" s="424"/>
      <c r="B2563" s="84">
        <v>46299</v>
      </c>
      <c r="C2563" s="222" t="s">
        <v>17</v>
      </c>
      <c r="D2563" s="329" t="s">
        <v>3635</v>
      </c>
      <c r="E2563" s="104" t="s">
        <v>307</v>
      </c>
      <c r="F2563" s="320"/>
      <c r="G2563" s="320"/>
      <c r="H2563" s="222"/>
      <c r="I2563" s="222"/>
      <c r="J2563" s="222" t="s">
        <v>195</v>
      </c>
      <c r="K2563" s="329" t="s">
        <v>3635</v>
      </c>
      <c r="L2563" s="201"/>
    </row>
    <row r="2564" spans="1:17" ht="15.6">
      <c r="A2564" s="424"/>
      <c r="B2564" s="84">
        <v>46299</v>
      </c>
      <c r="C2564" s="222" t="s">
        <v>17</v>
      </c>
      <c r="D2564" s="329" t="s">
        <v>3636</v>
      </c>
      <c r="E2564" s="104" t="s">
        <v>307</v>
      </c>
      <c r="F2564" s="320"/>
      <c r="G2564" s="320"/>
      <c r="H2564" s="222"/>
      <c r="I2564" s="222"/>
      <c r="J2564" s="222" t="s">
        <v>195</v>
      </c>
      <c r="K2564" s="329" t="s">
        <v>3636</v>
      </c>
      <c r="L2564" s="201"/>
    </row>
    <row r="2565" spans="1:17" ht="15.6">
      <c r="A2565" s="424"/>
      <c r="B2565" s="84">
        <v>46299</v>
      </c>
      <c r="C2565" s="222" t="s">
        <v>17</v>
      </c>
      <c r="D2565" s="329" t="s">
        <v>3637</v>
      </c>
      <c r="E2565" s="104" t="s">
        <v>307</v>
      </c>
      <c r="F2565" s="320"/>
      <c r="G2565" s="320"/>
      <c r="H2565" s="222"/>
      <c r="I2565" s="222"/>
      <c r="J2565" s="222" t="s">
        <v>195</v>
      </c>
      <c r="K2565" s="329" t="s">
        <v>3637</v>
      </c>
      <c r="L2565" s="201"/>
    </row>
    <row r="2566" spans="1:17">
      <c r="A2566" s="424"/>
      <c r="B2566" s="84">
        <v>46299</v>
      </c>
      <c r="C2566" s="222" t="s">
        <v>11</v>
      </c>
      <c r="D2566" s="222" t="s">
        <v>3638</v>
      </c>
      <c r="E2566" s="104" t="s">
        <v>307</v>
      </c>
      <c r="F2566" s="320"/>
      <c r="G2566" s="320"/>
      <c r="H2566" s="222"/>
      <c r="I2566" s="222"/>
      <c r="J2566" s="222" t="s">
        <v>195</v>
      </c>
      <c r="K2566" s="981" t="s">
        <v>3639</v>
      </c>
      <c r="L2566" s="201"/>
    </row>
    <row r="2567" spans="1:17" ht="15.6">
      <c r="A2567" s="278"/>
      <c r="B2567" s="57">
        <v>46299</v>
      </c>
      <c r="C2567" s="289" t="s">
        <v>17</v>
      </c>
      <c r="D2567" s="59" t="s">
        <v>527</v>
      </c>
      <c r="E2567" s="116" t="s">
        <v>3640</v>
      </c>
      <c r="F2567" s="263"/>
      <c r="G2567" s="263"/>
      <c r="H2567" s="263"/>
      <c r="I2567" s="405"/>
      <c r="J2567" s="263" t="s">
        <v>30</v>
      </c>
      <c r="K2567" s="995" t="s">
        <v>3641</v>
      </c>
      <c r="L2567" s="201"/>
    </row>
    <row r="2568" spans="1:17" ht="15.6">
      <c r="A2568" s="278"/>
      <c r="B2568" s="57">
        <v>46299</v>
      </c>
      <c r="C2568" s="289" t="s">
        <v>17</v>
      </c>
      <c r="D2568" s="59" t="s">
        <v>3642</v>
      </c>
      <c r="E2568" s="116" t="s">
        <v>3640</v>
      </c>
      <c r="F2568" s="263"/>
      <c r="G2568" s="263"/>
      <c r="H2568" s="263"/>
      <c r="I2568" s="319"/>
      <c r="J2568" s="263" t="s">
        <v>30</v>
      </c>
      <c r="K2568" s="995" t="s">
        <v>3643</v>
      </c>
      <c r="L2568" s="122"/>
    </row>
    <row r="2569" spans="1:17" ht="15.6">
      <c r="A2569" s="278"/>
      <c r="B2569" s="57">
        <v>46299</v>
      </c>
      <c r="C2569" s="289" t="s">
        <v>17</v>
      </c>
      <c r="D2569" s="59" t="s">
        <v>3644</v>
      </c>
      <c r="E2569" s="116" t="s">
        <v>3640</v>
      </c>
      <c r="F2569" s="263"/>
      <c r="G2569" s="263"/>
      <c r="H2569" s="263"/>
      <c r="I2569" s="319"/>
      <c r="J2569" s="263" t="s">
        <v>30</v>
      </c>
      <c r="K2569" s="995" t="s">
        <v>3645</v>
      </c>
      <c r="L2569" s="122"/>
    </row>
    <row r="2570" spans="1:17" s="200" customFormat="1" ht="16.5" customHeight="1">
      <c r="A2570" s="278"/>
      <c r="B2570" s="57">
        <v>46299</v>
      </c>
      <c r="C2570" s="289" t="s">
        <v>17</v>
      </c>
      <c r="D2570" s="459" t="s">
        <v>3646</v>
      </c>
      <c r="E2570" s="116" t="s">
        <v>3640</v>
      </c>
      <c r="F2570" s="263"/>
      <c r="G2570" s="263"/>
      <c r="H2570" s="263"/>
      <c r="I2570" s="319"/>
      <c r="J2570" s="263" t="s">
        <v>30</v>
      </c>
      <c r="K2570" s="995" t="s">
        <v>3647</v>
      </c>
      <c r="L2570" s="122"/>
      <c r="M2570" s="270"/>
      <c r="N2570" s="267"/>
      <c r="Q2570" s="235"/>
    </row>
    <row r="2571" spans="1:17" s="200" customFormat="1" ht="16.5" customHeight="1">
      <c r="A2571" s="278"/>
      <c r="B2571" s="57">
        <v>46299</v>
      </c>
      <c r="C2571" s="289" t="s">
        <v>17</v>
      </c>
      <c r="D2571" s="59" t="s">
        <v>3648</v>
      </c>
      <c r="E2571" s="116" t="s">
        <v>3640</v>
      </c>
      <c r="F2571" s="263"/>
      <c r="G2571" s="263"/>
      <c r="H2571" s="263"/>
      <c r="I2571" s="319"/>
      <c r="J2571" s="263" t="s">
        <v>30</v>
      </c>
      <c r="K2571" s="995" t="s">
        <v>3649</v>
      </c>
      <c r="L2571" s="122"/>
      <c r="M2571" s="270"/>
      <c r="N2571" s="267"/>
      <c r="Q2571" s="235"/>
    </row>
    <row r="2572" spans="1:17" s="200" customFormat="1" ht="16.5" customHeight="1">
      <c r="A2572" s="278"/>
      <c r="B2572" s="57">
        <v>46299</v>
      </c>
      <c r="C2572" s="289" t="s">
        <v>17</v>
      </c>
      <c r="D2572" s="59" t="s">
        <v>3650</v>
      </c>
      <c r="E2572" s="116" t="s">
        <v>3640</v>
      </c>
      <c r="F2572" s="263"/>
      <c r="G2572" s="263"/>
      <c r="H2572" s="263"/>
      <c r="I2572" s="319"/>
      <c r="J2572" s="263" t="s">
        <v>30</v>
      </c>
      <c r="K2572" s="995" t="s">
        <v>3651</v>
      </c>
      <c r="L2572" s="122"/>
      <c r="M2572" s="270"/>
      <c r="N2572" s="267"/>
      <c r="Q2572" s="235"/>
    </row>
    <row r="2573" spans="1:17" s="200" customFormat="1" ht="16.5" customHeight="1">
      <c r="A2573" s="278"/>
      <c r="B2573" s="88">
        <v>46300</v>
      </c>
      <c r="C2573" s="201" t="s">
        <v>40</v>
      </c>
      <c r="D2573" s="211" t="s">
        <v>3652</v>
      </c>
      <c r="E2573" s="333" t="s">
        <v>457</v>
      </c>
      <c r="F2573" s="211"/>
      <c r="G2573" s="211"/>
      <c r="H2573" s="211"/>
      <c r="I2573" s="211"/>
      <c r="J2573" s="201" t="s">
        <v>30</v>
      </c>
      <c r="K2573" s="334" t="s">
        <v>3652</v>
      </c>
      <c r="L2573" s="211"/>
      <c r="M2573" s="270"/>
      <c r="N2573" s="267"/>
      <c r="Q2573" s="235"/>
    </row>
    <row r="2574" spans="1:17" s="200" customFormat="1" ht="16.5" customHeight="1">
      <c r="A2574" s="278"/>
      <c r="B2574" s="88">
        <v>46300</v>
      </c>
      <c r="C2574" s="201" t="s">
        <v>40</v>
      </c>
      <c r="D2574" s="211" t="s">
        <v>3653</v>
      </c>
      <c r="E2574" s="333" t="s">
        <v>457</v>
      </c>
      <c r="F2574" s="211"/>
      <c r="G2574" s="211"/>
      <c r="H2574" s="211"/>
      <c r="I2574" s="211"/>
      <c r="J2574" s="201" t="s">
        <v>30</v>
      </c>
      <c r="K2574" s="211" t="s">
        <v>3653</v>
      </c>
      <c r="L2574" s="211"/>
      <c r="M2574" s="270"/>
      <c r="N2574" s="267"/>
      <c r="Q2574" s="235"/>
    </row>
    <row r="2575" spans="1:17" s="200" customFormat="1" ht="16.5" customHeight="1">
      <c r="A2575" s="278"/>
      <c r="B2575" s="88">
        <v>46300</v>
      </c>
      <c r="C2575" s="201" t="s">
        <v>40</v>
      </c>
      <c r="D2575" s="211" t="s">
        <v>3654</v>
      </c>
      <c r="E2575" s="333" t="s">
        <v>457</v>
      </c>
      <c r="F2575" s="211"/>
      <c r="G2575" s="211"/>
      <c r="H2575" s="211"/>
      <c r="I2575" s="211"/>
      <c r="J2575" s="201" t="s">
        <v>30</v>
      </c>
      <c r="K2575" s="211" t="s">
        <v>3654</v>
      </c>
      <c r="L2575" s="211"/>
      <c r="M2575" s="270"/>
      <c r="N2575" s="267"/>
      <c r="Q2575" s="235"/>
    </row>
    <row r="2576" spans="1:17" s="200" customFormat="1" ht="16.5" customHeight="1">
      <c r="A2576" s="278"/>
      <c r="B2576" s="88">
        <v>46300</v>
      </c>
      <c r="C2576" s="201" t="s">
        <v>40</v>
      </c>
      <c r="D2576" s="211" t="s">
        <v>3655</v>
      </c>
      <c r="E2576" s="333" t="s">
        <v>457</v>
      </c>
      <c r="F2576" s="211"/>
      <c r="G2576" s="211"/>
      <c r="H2576" s="211"/>
      <c r="I2576" s="211"/>
      <c r="J2576" s="201" t="s">
        <v>30</v>
      </c>
      <c r="K2576" s="211" t="s">
        <v>3655</v>
      </c>
      <c r="L2576" s="211"/>
      <c r="M2576" s="270"/>
      <c r="N2576" s="267"/>
      <c r="Q2576" s="235"/>
    </row>
    <row r="2577" spans="1:17" s="200" customFormat="1" ht="16.5" customHeight="1">
      <c r="A2577" s="278"/>
      <c r="B2577" s="88">
        <v>46300</v>
      </c>
      <c r="C2577" s="201" t="s">
        <v>40</v>
      </c>
      <c r="D2577" s="211" t="s">
        <v>3656</v>
      </c>
      <c r="E2577" s="333" t="s">
        <v>457</v>
      </c>
      <c r="F2577" s="211"/>
      <c r="G2577" s="211"/>
      <c r="H2577" s="211"/>
      <c r="I2577" s="211"/>
      <c r="J2577" s="201" t="s">
        <v>30</v>
      </c>
      <c r="K2577" s="211" t="s">
        <v>3656</v>
      </c>
      <c r="L2577" s="211"/>
      <c r="M2577" s="270"/>
      <c r="N2577" s="267"/>
      <c r="Q2577" s="235"/>
    </row>
    <row r="2578" spans="1:17" s="200" customFormat="1" ht="16.5" customHeight="1">
      <c r="A2578" s="278"/>
      <c r="B2578" s="88">
        <v>46300</v>
      </c>
      <c r="C2578" s="201" t="s">
        <v>40</v>
      </c>
      <c r="D2578" s="211" t="s">
        <v>3657</v>
      </c>
      <c r="E2578" s="333" t="s">
        <v>457</v>
      </c>
      <c r="F2578" s="211"/>
      <c r="G2578" s="211"/>
      <c r="H2578" s="211"/>
      <c r="I2578" s="211"/>
      <c r="J2578" s="201" t="s">
        <v>30</v>
      </c>
      <c r="K2578" s="211" t="s">
        <v>3657</v>
      </c>
      <c r="L2578" s="211"/>
      <c r="M2578" s="270"/>
      <c r="N2578" s="267"/>
      <c r="Q2578" s="235"/>
    </row>
    <row r="2579" spans="1:17" s="200" customFormat="1" ht="16.5" customHeight="1">
      <c r="A2579" s="278"/>
      <c r="B2579" s="88">
        <v>46300</v>
      </c>
      <c r="C2579" s="201" t="s">
        <v>40</v>
      </c>
      <c r="D2579" s="211" t="s">
        <v>1046</v>
      </c>
      <c r="E2579" s="333" t="s">
        <v>457</v>
      </c>
      <c r="F2579" s="211"/>
      <c r="G2579" s="211"/>
      <c r="H2579" s="211"/>
      <c r="I2579" s="211"/>
      <c r="J2579" s="201" t="s">
        <v>30</v>
      </c>
      <c r="K2579" s="211" t="s">
        <v>1046</v>
      </c>
      <c r="L2579" s="211"/>
      <c r="M2579" s="270"/>
      <c r="N2579" s="267"/>
      <c r="Q2579" s="235"/>
    </row>
    <row r="2580" spans="1:17" s="200" customFormat="1" ht="16.5" customHeight="1">
      <c r="A2580" s="278"/>
      <c r="B2580" s="88">
        <v>46300</v>
      </c>
      <c r="C2580" s="201" t="s">
        <v>40</v>
      </c>
      <c r="D2580" s="211" t="s">
        <v>3658</v>
      </c>
      <c r="E2580" s="333" t="s">
        <v>457</v>
      </c>
      <c r="F2580" s="211"/>
      <c r="G2580" s="211"/>
      <c r="H2580" s="211"/>
      <c r="I2580" s="211"/>
      <c r="J2580" s="201" t="s">
        <v>30</v>
      </c>
      <c r="K2580" s="211" t="s">
        <v>3658</v>
      </c>
      <c r="L2580" s="211"/>
      <c r="M2580" s="270"/>
      <c r="N2580" s="267"/>
      <c r="Q2580" s="235"/>
    </row>
    <row r="2581" spans="1:17" s="200" customFormat="1" ht="16.5" customHeight="1">
      <c r="A2581" s="278"/>
      <c r="B2581" s="88">
        <v>46300</v>
      </c>
      <c r="C2581" s="201" t="s">
        <v>17</v>
      </c>
      <c r="D2581" s="295" t="s">
        <v>3659</v>
      </c>
      <c r="E2581" s="333" t="s">
        <v>457</v>
      </c>
      <c r="F2581" s="211"/>
      <c r="G2581" s="211"/>
      <c r="H2581" s="211"/>
      <c r="I2581" s="211"/>
      <c r="J2581" s="201" t="s">
        <v>30</v>
      </c>
      <c r="K2581" s="983" t="s">
        <v>3660</v>
      </c>
      <c r="L2581" s="294" t="s">
        <v>3661</v>
      </c>
      <c r="M2581" s="270"/>
      <c r="N2581" s="267"/>
      <c r="Q2581" s="235"/>
    </row>
    <row r="2582" spans="1:17" s="200" customFormat="1" ht="16.5" customHeight="1">
      <c r="A2582" s="278"/>
      <c r="B2582" s="88">
        <v>46300</v>
      </c>
      <c r="C2582" s="201" t="s">
        <v>17</v>
      </c>
      <c r="D2582" s="335" t="s">
        <v>3662</v>
      </c>
      <c r="E2582" s="333" t="s">
        <v>457</v>
      </c>
      <c r="F2582" s="211"/>
      <c r="G2582" s="211"/>
      <c r="H2582" s="211"/>
      <c r="I2582" s="211"/>
      <c r="J2582" s="201" t="s">
        <v>30</v>
      </c>
      <c r="K2582" s="983" t="s">
        <v>3663</v>
      </c>
      <c r="L2582" s="294" t="s">
        <v>3664</v>
      </c>
      <c r="M2582" s="270"/>
      <c r="N2582" s="267"/>
      <c r="Q2582" s="235"/>
    </row>
    <row r="2583" spans="1:17" s="200" customFormat="1" ht="16.5" customHeight="1">
      <c r="A2583" s="278"/>
      <c r="B2583" s="88">
        <v>46300</v>
      </c>
      <c r="C2583" s="201" t="s">
        <v>17</v>
      </c>
      <c r="D2583" s="295" t="s">
        <v>494</v>
      </c>
      <c r="E2583" s="333" t="s">
        <v>457</v>
      </c>
      <c r="F2583" s="211"/>
      <c r="G2583" s="211"/>
      <c r="H2583" s="211"/>
      <c r="I2583" s="211" t="s">
        <v>464</v>
      </c>
      <c r="J2583" s="201" t="s">
        <v>30</v>
      </c>
      <c r="K2583" s="983" t="s">
        <v>495</v>
      </c>
      <c r="L2583" s="294" t="s">
        <v>496</v>
      </c>
      <c r="M2583" s="270"/>
      <c r="N2583" s="267"/>
      <c r="Q2583" s="235"/>
    </row>
    <row r="2584" spans="1:17" s="200" customFormat="1" ht="16.5" customHeight="1">
      <c r="A2584" s="278"/>
      <c r="B2584" s="88">
        <v>46300</v>
      </c>
      <c r="C2584" s="201" t="s">
        <v>17</v>
      </c>
      <c r="D2584" s="295" t="s">
        <v>494</v>
      </c>
      <c r="E2584" s="333" t="s">
        <v>457</v>
      </c>
      <c r="F2584" s="211"/>
      <c r="G2584" s="211"/>
      <c r="H2584" s="211"/>
      <c r="I2584" s="211" t="s">
        <v>464</v>
      </c>
      <c r="J2584" s="201" t="s">
        <v>30</v>
      </c>
      <c r="K2584" s="983" t="s">
        <v>495</v>
      </c>
      <c r="L2584" s="294" t="s">
        <v>496</v>
      </c>
      <c r="M2584" s="270"/>
      <c r="N2584" s="267"/>
      <c r="Q2584" s="235"/>
    </row>
    <row r="2585" spans="1:17" s="200" customFormat="1" ht="16.5" customHeight="1">
      <c r="A2585" s="278"/>
      <c r="B2585" s="88">
        <v>46300</v>
      </c>
      <c r="C2585" s="201" t="s">
        <v>17</v>
      </c>
      <c r="D2585" s="294" t="s">
        <v>2252</v>
      </c>
      <c r="E2585" s="333" t="s">
        <v>457</v>
      </c>
      <c r="F2585" s="211"/>
      <c r="G2585" s="211"/>
      <c r="H2585" s="211"/>
      <c r="I2585" s="211"/>
      <c r="J2585" s="201" t="s">
        <v>30</v>
      </c>
      <c r="K2585" s="983" t="s">
        <v>3665</v>
      </c>
      <c r="L2585" s="294" t="s">
        <v>3666</v>
      </c>
      <c r="M2585" s="270"/>
      <c r="N2585" s="267"/>
      <c r="Q2585" s="235"/>
    </row>
    <row r="2586" spans="1:17" s="200" customFormat="1" ht="16.5" customHeight="1">
      <c r="A2586" s="278"/>
      <c r="B2586" s="88">
        <v>46300</v>
      </c>
      <c r="C2586" s="201" t="s">
        <v>17</v>
      </c>
      <c r="D2586" s="294" t="s">
        <v>521</v>
      </c>
      <c r="E2586" s="333" t="s">
        <v>457</v>
      </c>
      <c r="F2586" s="211"/>
      <c r="G2586" s="211"/>
      <c r="H2586" s="211"/>
      <c r="I2586" s="211" t="s">
        <v>141</v>
      </c>
      <c r="J2586" s="201" t="s">
        <v>30</v>
      </c>
      <c r="K2586" s="983" t="s">
        <v>522</v>
      </c>
      <c r="L2586" s="294" t="s">
        <v>523</v>
      </c>
      <c r="M2586" s="270"/>
      <c r="N2586" s="267"/>
      <c r="Q2586" s="235"/>
    </row>
    <row r="2587" spans="1:17" s="200" customFormat="1" ht="16.5" customHeight="1">
      <c r="A2587" s="278"/>
      <c r="B2587" s="88">
        <v>46300</v>
      </c>
      <c r="C2587" s="201" t="s">
        <v>17</v>
      </c>
      <c r="D2587" s="294" t="s">
        <v>521</v>
      </c>
      <c r="E2587" s="333" t="s">
        <v>457</v>
      </c>
      <c r="F2587" s="211"/>
      <c r="G2587" s="211"/>
      <c r="H2587" s="211"/>
      <c r="I2587" s="211" t="s">
        <v>141</v>
      </c>
      <c r="J2587" s="201" t="s">
        <v>30</v>
      </c>
      <c r="K2587" s="983" t="s">
        <v>522</v>
      </c>
      <c r="L2587" s="294" t="s">
        <v>523</v>
      </c>
      <c r="M2587" s="270"/>
      <c r="N2587" s="267"/>
      <c r="Q2587" s="235"/>
    </row>
    <row r="2588" spans="1:17" s="200" customFormat="1" ht="16.5" customHeight="1">
      <c r="A2588" s="278"/>
      <c r="B2588" s="88">
        <v>46300</v>
      </c>
      <c r="C2588" s="201" t="s">
        <v>17</v>
      </c>
      <c r="D2588" s="294" t="s">
        <v>2064</v>
      </c>
      <c r="E2588" s="333" t="s">
        <v>457</v>
      </c>
      <c r="F2588" s="211"/>
      <c r="G2588" s="211"/>
      <c r="H2588" s="211"/>
      <c r="I2588" s="211"/>
      <c r="J2588" s="201" t="s">
        <v>30</v>
      </c>
      <c r="K2588" s="983" t="s">
        <v>2065</v>
      </c>
      <c r="L2588" s="295" t="s">
        <v>3667</v>
      </c>
      <c r="M2588" s="270"/>
      <c r="N2588" s="267"/>
      <c r="Q2588" s="235"/>
    </row>
    <row r="2589" spans="1:17" s="200" customFormat="1" ht="16.5" customHeight="1">
      <c r="A2589" s="278"/>
      <c r="B2589" s="88">
        <v>46300</v>
      </c>
      <c r="C2589" s="201" t="s">
        <v>17</v>
      </c>
      <c r="D2589" s="294" t="s">
        <v>1813</v>
      </c>
      <c r="E2589" s="333" t="s">
        <v>457</v>
      </c>
      <c r="F2589" s="211"/>
      <c r="G2589" s="211"/>
      <c r="H2589" s="211"/>
      <c r="I2589" s="211"/>
      <c r="J2589" s="201" t="s">
        <v>30</v>
      </c>
      <c r="K2589" s="983" t="s">
        <v>2815</v>
      </c>
      <c r="L2589" s="294" t="s">
        <v>2816</v>
      </c>
      <c r="M2589" s="270"/>
      <c r="N2589" s="267"/>
      <c r="Q2589" s="235"/>
    </row>
    <row r="2590" spans="1:17" s="200" customFormat="1" ht="16.5" customHeight="1">
      <c r="A2590" s="278"/>
      <c r="B2590" s="88">
        <v>46300</v>
      </c>
      <c r="C2590" s="201" t="s">
        <v>17</v>
      </c>
      <c r="D2590" s="335" t="s">
        <v>3668</v>
      </c>
      <c r="E2590" s="333" t="s">
        <v>457</v>
      </c>
      <c r="F2590" s="211"/>
      <c r="G2590" s="211"/>
      <c r="H2590" s="211"/>
      <c r="I2590" s="211"/>
      <c r="J2590" s="201" t="s">
        <v>30</v>
      </c>
      <c r="K2590" s="983" t="s">
        <v>3669</v>
      </c>
      <c r="L2590" s="294" t="s">
        <v>3670</v>
      </c>
      <c r="M2590" s="270"/>
      <c r="N2590" s="267"/>
      <c r="Q2590" s="235"/>
    </row>
    <row r="2591" spans="1:17" s="200" customFormat="1" ht="16.5" customHeight="1">
      <c r="A2591" s="278"/>
      <c r="B2591" s="88">
        <v>46300</v>
      </c>
      <c r="C2591" s="201" t="s">
        <v>17</v>
      </c>
      <c r="D2591" s="294" t="s">
        <v>3671</v>
      </c>
      <c r="E2591" s="333" t="s">
        <v>457</v>
      </c>
      <c r="F2591" s="211"/>
      <c r="G2591" s="211"/>
      <c r="H2591" s="211"/>
      <c r="I2591" s="211"/>
      <c r="J2591" s="201" t="s">
        <v>30</v>
      </c>
      <c r="K2591" s="983" t="s">
        <v>3672</v>
      </c>
      <c r="L2591" s="294" t="s">
        <v>3673</v>
      </c>
      <c r="M2591" s="270"/>
      <c r="N2591" s="267"/>
      <c r="Q2591" s="235"/>
    </row>
    <row r="2592" spans="1:17" s="200" customFormat="1" ht="16.5" customHeight="1">
      <c r="A2592" s="278"/>
      <c r="B2592" s="88">
        <v>46300</v>
      </c>
      <c r="C2592" s="201" t="s">
        <v>17</v>
      </c>
      <c r="D2592" s="294" t="s">
        <v>3671</v>
      </c>
      <c r="E2592" s="333" t="s">
        <v>457</v>
      </c>
      <c r="F2592" s="211"/>
      <c r="G2592" s="211"/>
      <c r="H2592" s="211"/>
      <c r="I2592" s="211"/>
      <c r="J2592" s="201" t="s">
        <v>30</v>
      </c>
      <c r="K2592" s="983" t="s">
        <v>3674</v>
      </c>
      <c r="L2592" s="294" t="s">
        <v>3673</v>
      </c>
      <c r="M2592" s="270"/>
      <c r="N2592" s="267"/>
      <c r="Q2592" s="235"/>
    </row>
    <row r="2593" spans="1:17" s="200" customFormat="1" ht="16.5" customHeight="1">
      <c r="A2593" s="278"/>
      <c r="B2593" s="88">
        <v>46300</v>
      </c>
      <c r="C2593" s="201" t="s">
        <v>17</v>
      </c>
      <c r="D2593" s="294" t="s">
        <v>3478</v>
      </c>
      <c r="E2593" s="333" t="s">
        <v>457</v>
      </c>
      <c r="F2593" s="211"/>
      <c r="G2593" s="211"/>
      <c r="H2593" s="211"/>
      <c r="I2593" s="211"/>
      <c r="J2593" s="201" t="s">
        <v>30</v>
      </c>
      <c r="K2593" s="983" t="s">
        <v>3675</v>
      </c>
      <c r="L2593" s="294" t="s">
        <v>3676</v>
      </c>
      <c r="M2593" s="270"/>
      <c r="N2593" s="267"/>
      <c r="Q2593" s="235"/>
    </row>
    <row r="2594" spans="1:17" s="200" customFormat="1" ht="16.5" customHeight="1">
      <c r="A2594" s="278"/>
      <c r="B2594" s="88">
        <v>46300</v>
      </c>
      <c r="C2594" s="201" t="s">
        <v>17</v>
      </c>
      <c r="D2594" s="334" t="s">
        <v>3677</v>
      </c>
      <c r="E2594" s="333" t="s">
        <v>457</v>
      </c>
      <c r="F2594" s="211"/>
      <c r="G2594" s="211"/>
      <c r="H2594" s="211"/>
      <c r="I2594" s="211"/>
      <c r="J2594" s="201" t="s">
        <v>30</v>
      </c>
      <c r="K2594" s="983" t="s">
        <v>3678</v>
      </c>
      <c r="L2594" s="294" t="s">
        <v>3679</v>
      </c>
      <c r="M2594" s="270"/>
      <c r="N2594" s="267"/>
      <c r="Q2594" s="235"/>
    </row>
    <row r="2595" spans="1:17" s="200" customFormat="1" ht="16.5" customHeight="1">
      <c r="A2595" s="278"/>
      <c r="B2595" s="88">
        <v>46300</v>
      </c>
      <c r="C2595" s="201" t="s">
        <v>17</v>
      </c>
      <c r="D2595" s="294" t="s">
        <v>2905</v>
      </c>
      <c r="E2595" s="333" t="s">
        <v>457</v>
      </c>
      <c r="F2595" s="211"/>
      <c r="G2595" s="211"/>
      <c r="H2595" s="211"/>
      <c r="I2595" s="211"/>
      <c r="J2595" s="201" t="s">
        <v>30</v>
      </c>
      <c r="K2595" s="983" t="s">
        <v>3680</v>
      </c>
      <c r="L2595" s="294" t="s">
        <v>2907</v>
      </c>
      <c r="M2595" s="270"/>
      <c r="N2595" s="267"/>
      <c r="Q2595" s="235"/>
    </row>
    <row r="2596" spans="1:17" s="200" customFormat="1" ht="16.5" customHeight="1">
      <c r="A2596" s="278"/>
      <c r="B2596" s="88">
        <v>46300</v>
      </c>
      <c r="C2596" s="201" t="s">
        <v>17</v>
      </c>
      <c r="D2596" s="335" t="s">
        <v>3032</v>
      </c>
      <c r="E2596" s="333" t="s">
        <v>457</v>
      </c>
      <c r="F2596" s="211"/>
      <c r="G2596" s="211"/>
      <c r="H2596" s="211"/>
      <c r="I2596" s="211"/>
      <c r="J2596" s="201" t="s">
        <v>30</v>
      </c>
      <c r="K2596" s="983" t="s">
        <v>3681</v>
      </c>
      <c r="L2596" s="294" t="s">
        <v>3682</v>
      </c>
      <c r="M2596" s="270"/>
      <c r="N2596" s="267"/>
      <c r="Q2596" s="235"/>
    </row>
    <row r="2597" spans="1:17" s="200" customFormat="1" ht="16.5" customHeight="1">
      <c r="A2597" s="278"/>
      <c r="B2597" s="88">
        <v>46300</v>
      </c>
      <c r="C2597" s="201" t="s">
        <v>17</v>
      </c>
      <c r="D2597" s="992" t="s">
        <v>3683</v>
      </c>
      <c r="E2597" s="333" t="s">
        <v>457</v>
      </c>
      <c r="F2597" s="211"/>
      <c r="G2597" s="211"/>
      <c r="H2597" s="211"/>
      <c r="I2597" s="211"/>
      <c r="J2597" s="201" t="s">
        <v>30</v>
      </c>
      <c r="K2597" s="211"/>
      <c r="L2597" s="266" t="s">
        <v>3684</v>
      </c>
      <c r="M2597" s="270"/>
      <c r="N2597" s="267"/>
      <c r="Q2597" s="235"/>
    </row>
    <row r="2598" spans="1:17" s="200" customFormat="1" ht="16.5" customHeight="1">
      <c r="A2598" s="278"/>
      <c r="B2598" s="88">
        <v>46300</v>
      </c>
      <c r="C2598" s="201" t="s">
        <v>17</v>
      </c>
      <c r="D2598" s="992" t="s">
        <v>3685</v>
      </c>
      <c r="E2598" s="333" t="s">
        <v>457</v>
      </c>
      <c r="F2598" s="211"/>
      <c r="G2598" s="211"/>
      <c r="H2598" s="211"/>
      <c r="I2598" s="211"/>
      <c r="J2598" s="201" t="s">
        <v>30</v>
      </c>
      <c r="K2598" s="211"/>
      <c r="L2598" s="376"/>
      <c r="M2598" s="270"/>
      <c r="N2598" s="267"/>
      <c r="Q2598" s="235"/>
    </row>
    <row r="2599" spans="1:17" s="200" customFormat="1" ht="16.5" customHeight="1">
      <c r="A2599" s="278"/>
      <c r="B2599" s="88">
        <v>46300</v>
      </c>
      <c r="C2599" s="201" t="s">
        <v>17</v>
      </c>
      <c r="D2599" s="992" t="s">
        <v>3686</v>
      </c>
      <c r="E2599" s="333" t="s">
        <v>457</v>
      </c>
      <c r="F2599" s="211"/>
      <c r="G2599" s="211"/>
      <c r="H2599" s="211"/>
      <c r="I2599" s="211"/>
      <c r="J2599" s="201" t="s">
        <v>30</v>
      </c>
      <c r="K2599" s="211"/>
      <c r="L2599" s="266" t="s">
        <v>3687</v>
      </c>
      <c r="M2599" s="270"/>
      <c r="N2599" s="267"/>
      <c r="Q2599" s="235"/>
    </row>
    <row r="2600" spans="1:17" s="200" customFormat="1" ht="16.5" customHeight="1">
      <c r="A2600" s="278"/>
      <c r="B2600" s="88">
        <v>46300</v>
      </c>
      <c r="C2600" s="201" t="s">
        <v>17</v>
      </c>
      <c r="D2600" s="992" t="s">
        <v>3688</v>
      </c>
      <c r="E2600" s="333" t="s">
        <v>457</v>
      </c>
      <c r="F2600" s="211"/>
      <c r="G2600" s="211"/>
      <c r="H2600" s="211"/>
      <c r="I2600" s="211"/>
      <c r="J2600" s="201" t="s">
        <v>30</v>
      </c>
      <c r="K2600" s="211"/>
      <c r="L2600" s="376"/>
      <c r="M2600" s="270"/>
      <c r="N2600" s="267"/>
      <c r="Q2600" s="235"/>
    </row>
    <row r="2601" spans="1:17" s="200" customFormat="1" ht="16.5" customHeight="1">
      <c r="A2601" s="278"/>
      <c r="B2601" s="88">
        <v>46300</v>
      </c>
      <c r="C2601" s="201" t="s">
        <v>17</v>
      </c>
      <c r="D2601" s="992" t="s">
        <v>3689</v>
      </c>
      <c r="E2601" s="333" t="s">
        <v>457</v>
      </c>
      <c r="F2601" s="211"/>
      <c r="G2601" s="211"/>
      <c r="H2601" s="211"/>
      <c r="I2601" s="211"/>
      <c r="J2601" s="201" t="s">
        <v>30</v>
      </c>
      <c r="K2601" s="211"/>
      <c r="L2601" s="266" t="s">
        <v>3690</v>
      </c>
      <c r="M2601" s="270"/>
      <c r="N2601" s="267"/>
      <c r="Q2601" s="235"/>
    </row>
    <row r="2602" spans="1:17" s="200" customFormat="1" ht="16.5" customHeight="1">
      <c r="A2602" s="278"/>
      <c r="B2602" s="88">
        <v>46300</v>
      </c>
      <c r="C2602" s="201" t="s">
        <v>17</v>
      </c>
      <c r="D2602" s="992" t="s">
        <v>3691</v>
      </c>
      <c r="E2602" s="333" t="s">
        <v>457</v>
      </c>
      <c r="F2602" s="211"/>
      <c r="G2602" s="211"/>
      <c r="H2602" s="211"/>
      <c r="I2602" s="211"/>
      <c r="J2602" s="201" t="s">
        <v>30</v>
      </c>
      <c r="K2602" s="211"/>
      <c r="L2602" s="376"/>
      <c r="M2602" s="270"/>
      <c r="N2602" s="267"/>
      <c r="Q2602" s="235"/>
    </row>
    <row r="2603" spans="1:17" ht="15.6">
      <c r="A2603" s="278"/>
      <c r="B2603" s="88">
        <v>46300</v>
      </c>
      <c r="C2603" s="201" t="s">
        <v>17</v>
      </c>
      <c r="D2603" s="992" t="s">
        <v>3692</v>
      </c>
      <c r="E2603" s="333" t="s">
        <v>457</v>
      </c>
      <c r="J2603" s="201" t="s">
        <v>30</v>
      </c>
      <c r="L2603" s="266" t="s">
        <v>3693</v>
      </c>
    </row>
    <row r="2604" spans="1:17" ht="15.6">
      <c r="A2604" s="278"/>
      <c r="B2604" s="88">
        <v>46300</v>
      </c>
      <c r="C2604" s="201" t="s">
        <v>17</v>
      </c>
      <c r="D2604" s="992" t="s">
        <v>3694</v>
      </c>
      <c r="E2604" s="333" t="s">
        <v>457</v>
      </c>
      <c r="J2604" s="201" t="s">
        <v>30</v>
      </c>
      <c r="L2604" s="266" t="s">
        <v>3695</v>
      </c>
    </row>
    <row r="2605" spans="1:17" ht="15.6">
      <c r="A2605" s="278"/>
      <c r="B2605" s="88">
        <v>46300</v>
      </c>
      <c r="C2605" s="201" t="s">
        <v>17</v>
      </c>
      <c r="D2605" s="992" t="s">
        <v>3696</v>
      </c>
      <c r="E2605" s="333" t="s">
        <v>457</v>
      </c>
      <c r="J2605" s="201" t="s">
        <v>30</v>
      </c>
      <c r="L2605" s="376"/>
    </row>
    <row r="2606" spans="1:17" ht="15.6">
      <c r="A2606" s="278"/>
      <c r="B2606" s="88">
        <v>46300</v>
      </c>
      <c r="C2606" s="201" t="s">
        <v>17</v>
      </c>
      <c r="D2606" s="992" t="s">
        <v>3697</v>
      </c>
      <c r="E2606" s="333" t="s">
        <v>457</v>
      </c>
      <c r="J2606" s="201" t="s">
        <v>30</v>
      </c>
      <c r="L2606" s="266" t="s">
        <v>3698</v>
      </c>
    </row>
    <row r="2607" spans="1:17" ht="15.6">
      <c r="A2607" s="278"/>
      <c r="B2607" s="88">
        <v>46300</v>
      </c>
      <c r="C2607" s="201" t="s">
        <v>17</v>
      </c>
      <c r="D2607" s="992" t="s">
        <v>3699</v>
      </c>
      <c r="E2607" s="333" t="s">
        <v>457</v>
      </c>
      <c r="J2607" s="201" t="s">
        <v>30</v>
      </c>
      <c r="L2607" s="266" t="s">
        <v>3700</v>
      </c>
    </row>
    <row r="2608" spans="1:17" ht="15.6">
      <c r="A2608" s="278"/>
      <c r="B2608" s="88">
        <v>46300</v>
      </c>
      <c r="C2608" s="201" t="s">
        <v>17</v>
      </c>
      <c r="D2608" s="992" t="s">
        <v>3701</v>
      </c>
      <c r="E2608" s="333" t="s">
        <v>457</v>
      </c>
      <c r="J2608" s="201" t="s">
        <v>30</v>
      </c>
      <c r="L2608" s="376"/>
    </row>
    <row r="2609" spans="1:17" ht="15.6">
      <c r="A2609" s="278"/>
      <c r="B2609" s="88">
        <v>46300</v>
      </c>
      <c r="C2609" s="201" t="s">
        <v>17</v>
      </c>
      <c r="D2609" s="992" t="s">
        <v>3702</v>
      </c>
      <c r="E2609" s="333" t="s">
        <v>457</v>
      </c>
      <c r="J2609" s="201" t="s">
        <v>30</v>
      </c>
      <c r="L2609" s="266" t="s">
        <v>3703</v>
      </c>
    </row>
    <row r="2610" spans="1:17" s="200" customFormat="1" ht="16.5" customHeight="1">
      <c r="A2610" s="278"/>
      <c r="B2610" s="88">
        <v>46300</v>
      </c>
      <c r="C2610" s="201" t="s">
        <v>17</v>
      </c>
      <c r="D2610" s="446">
        <v>6.8713299999999997E+20</v>
      </c>
      <c r="E2610" s="333" t="s">
        <v>457</v>
      </c>
      <c r="F2610" s="211"/>
      <c r="G2610" s="211"/>
      <c r="H2610" s="211"/>
      <c r="I2610" s="211"/>
      <c r="J2610" s="201" t="s">
        <v>30</v>
      </c>
      <c r="K2610" s="211"/>
      <c r="L2610" s="266" t="s">
        <v>3704</v>
      </c>
      <c r="M2610" s="270"/>
      <c r="N2610" s="267"/>
      <c r="Q2610" s="235"/>
    </row>
    <row r="2611" spans="1:17" s="200" customFormat="1" ht="16.5" customHeight="1">
      <c r="A2611" s="278"/>
      <c r="B2611" s="88">
        <v>46300</v>
      </c>
      <c r="C2611" s="201" t="s">
        <v>17</v>
      </c>
      <c r="D2611" s="992" t="s">
        <v>3705</v>
      </c>
      <c r="E2611" s="333" t="s">
        <v>457</v>
      </c>
      <c r="F2611" s="211"/>
      <c r="G2611" s="211"/>
      <c r="H2611" s="211"/>
      <c r="I2611" s="211"/>
      <c r="J2611" s="201" t="s">
        <v>30</v>
      </c>
      <c r="K2611" s="211"/>
      <c r="L2611" s="266" t="s">
        <v>3706</v>
      </c>
      <c r="M2611" s="270"/>
      <c r="N2611" s="267"/>
      <c r="Q2611" s="235"/>
    </row>
    <row r="2612" spans="1:17" s="200" customFormat="1" ht="16.5" customHeight="1">
      <c r="A2612" s="278"/>
      <c r="B2612" s="88">
        <v>46300</v>
      </c>
      <c r="C2612" s="201" t="s">
        <v>17</v>
      </c>
      <c r="D2612" s="992" t="s">
        <v>3707</v>
      </c>
      <c r="E2612" s="333" t="s">
        <v>457</v>
      </c>
      <c r="F2612" s="211"/>
      <c r="G2612" s="211"/>
      <c r="H2612" s="211"/>
      <c r="I2612" s="211"/>
      <c r="J2612" s="201" t="s">
        <v>30</v>
      </c>
      <c r="K2612" s="211"/>
      <c r="L2612" s="266" t="s">
        <v>3708</v>
      </c>
      <c r="M2612" s="270"/>
      <c r="N2612" s="267"/>
      <c r="Q2612" s="235"/>
    </row>
    <row r="2613" spans="1:17" s="200" customFormat="1" ht="16.5" customHeight="1">
      <c r="A2613" s="278"/>
      <c r="B2613" s="88">
        <v>46300</v>
      </c>
      <c r="C2613" s="201" t="s">
        <v>17</v>
      </c>
      <c r="D2613" s="992" t="s">
        <v>3709</v>
      </c>
      <c r="E2613" s="333" t="s">
        <v>457</v>
      </c>
      <c r="F2613" s="211"/>
      <c r="G2613" s="211"/>
      <c r="H2613" s="211"/>
      <c r="I2613" s="211"/>
      <c r="J2613" s="201" t="s">
        <v>30</v>
      </c>
      <c r="K2613" s="211"/>
      <c r="L2613" s="266" t="s">
        <v>3710</v>
      </c>
      <c r="M2613" s="270"/>
      <c r="N2613" s="267"/>
      <c r="Q2613" s="235"/>
    </row>
    <row r="2614" spans="1:17" s="200" customFormat="1" ht="16.5" customHeight="1">
      <c r="A2614" s="278"/>
      <c r="B2614" s="88">
        <v>46300</v>
      </c>
      <c r="C2614" s="201" t="s">
        <v>17</v>
      </c>
      <c r="D2614" s="992" t="s">
        <v>3711</v>
      </c>
      <c r="E2614" s="333" t="s">
        <v>457</v>
      </c>
      <c r="F2614" s="211"/>
      <c r="G2614" s="211"/>
      <c r="H2614" s="211"/>
      <c r="I2614" s="211"/>
      <c r="J2614" s="201" t="s">
        <v>30</v>
      </c>
      <c r="K2614" s="211"/>
      <c r="L2614" s="266" t="s">
        <v>3712</v>
      </c>
      <c r="M2614" s="270"/>
      <c r="N2614" s="267"/>
      <c r="Q2614" s="235"/>
    </row>
    <row r="2615" spans="1:17" s="200" customFormat="1" ht="16.5" customHeight="1">
      <c r="A2615" s="278"/>
      <c r="B2615" s="88">
        <v>46300</v>
      </c>
      <c r="C2615" s="201" t="s">
        <v>17</v>
      </c>
      <c r="D2615" s="446">
        <v>7.73716E+20</v>
      </c>
      <c r="E2615" s="333" t="s">
        <v>457</v>
      </c>
      <c r="F2615" s="211"/>
      <c r="G2615" s="211"/>
      <c r="H2615" s="211"/>
      <c r="I2615" s="211"/>
      <c r="J2615" s="201" t="s">
        <v>30</v>
      </c>
      <c r="K2615" s="211"/>
      <c r="L2615" s="266" t="s">
        <v>3713</v>
      </c>
      <c r="M2615" s="270"/>
      <c r="N2615" s="267"/>
      <c r="Q2615" s="235"/>
    </row>
    <row r="2616" spans="1:17" s="200" customFormat="1" ht="16.5" customHeight="1">
      <c r="A2616" s="278"/>
      <c r="B2616" s="88">
        <v>46300</v>
      </c>
      <c r="C2616" s="201" t="s">
        <v>17</v>
      </c>
      <c r="D2616" s="992" t="s">
        <v>3714</v>
      </c>
      <c r="E2616" s="333" t="s">
        <v>457</v>
      </c>
      <c r="F2616" s="211"/>
      <c r="G2616" s="211"/>
      <c r="H2616" s="211"/>
      <c r="I2616" s="211"/>
      <c r="J2616" s="201" t="s">
        <v>30</v>
      </c>
      <c r="K2616" s="211"/>
      <c r="L2616" s="266" t="s">
        <v>3715</v>
      </c>
      <c r="M2616" s="270"/>
      <c r="N2616" s="267"/>
      <c r="Q2616" s="235"/>
    </row>
    <row r="2617" spans="1:17" s="200" customFormat="1" ht="16.5" customHeight="1">
      <c r="A2617" s="278"/>
      <c r="B2617" s="88">
        <v>46300</v>
      </c>
      <c r="C2617" s="201" t="s">
        <v>17</v>
      </c>
      <c r="D2617" s="992" t="s">
        <v>3716</v>
      </c>
      <c r="E2617" s="333" t="s">
        <v>457</v>
      </c>
      <c r="F2617" s="211"/>
      <c r="G2617" s="211"/>
      <c r="H2617" s="211"/>
      <c r="I2617" s="211"/>
      <c r="J2617" s="201" t="s">
        <v>30</v>
      </c>
      <c r="K2617" s="211"/>
      <c r="L2617" s="266" t="s">
        <v>3717</v>
      </c>
      <c r="M2617" s="270"/>
      <c r="N2617" s="267"/>
      <c r="Q2617" s="235"/>
    </row>
    <row r="2618" spans="1:17" s="200" customFormat="1" ht="16.5" customHeight="1">
      <c r="A2618" s="278"/>
      <c r="B2618" s="88">
        <v>46300</v>
      </c>
      <c r="C2618" s="201" t="s">
        <v>17</v>
      </c>
      <c r="D2618" s="992" t="s">
        <v>3718</v>
      </c>
      <c r="E2618" s="333" t="s">
        <v>457</v>
      </c>
      <c r="F2618" s="211"/>
      <c r="G2618" s="211"/>
      <c r="H2618" s="211"/>
      <c r="I2618" s="211"/>
      <c r="J2618" s="201" t="s">
        <v>30</v>
      </c>
      <c r="K2618" s="211"/>
      <c r="L2618" s="266" t="s">
        <v>3719</v>
      </c>
      <c r="M2618" s="270"/>
      <c r="N2618" s="267"/>
      <c r="Q2618" s="235"/>
    </row>
    <row r="2619" spans="1:17" s="200" customFormat="1" ht="16.5" customHeight="1">
      <c r="A2619" s="278"/>
      <c r="B2619" s="88">
        <v>46300</v>
      </c>
      <c r="C2619" s="201" t="s">
        <v>17</v>
      </c>
      <c r="D2619" s="992" t="s">
        <v>3720</v>
      </c>
      <c r="E2619" s="333" t="s">
        <v>457</v>
      </c>
      <c r="F2619" s="211"/>
      <c r="G2619" s="211"/>
      <c r="H2619" s="211"/>
      <c r="I2619" s="211"/>
      <c r="J2619" s="201" t="s">
        <v>30</v>
      </c>
      <c r="K2619" s="211"/>
      <c r="L2619" s="266" t="s">
        <v>3721</v>
      </c>
      <c r="M2619" s="270"/>
      <c r="N2619" s="267"/>
      <c r="Q2619" s="235"/>
    </row>
    <row r="2620" spans="1:17" s="200" customFormat="1" ht="16.5" customHeight="1">
      <c r="A2620" s="278"/>
      <c r="B2620" s="88">
        <v>46300</v>
      </c>
      <c r="C2620" s="201" t="s">
        <v>17</v>
      </c>
      <c r="D2620" s="446">
        <v>3.7659100000000003E+20</v>
      </c>
      <c r="E2620" s="333" t="s">
        <v>457</v>
      </c>
      <c r="F2620" s="211"/>
      <c r="G2620" s="211"/>
      <c r="H2620" s="211"/>
      <c r="I2620" s="211"/>
      <c r="J2620" s="201" t="s">
        <v>30</v>
      </c>
      <c r="K2620" s="211"/>
      <c r="L2620" s="266" t="s">
        <v>3722</v>
      </c>
      <c r="M2620" s="270"/>
      <c r="N2620" s="267"/>
      <c r="Q2620" s="235"/>
    </row>
    <row r="2621" spans="1:17" s="200" customFormat="1" ht="16.5" customHeight="1">
      <c r="A2621" s="278"/>
      <c r="B2621" s="88">
        <v>46300</v>
      </c>
      <c r="C2621" s="201" t="s">
        <v>17</v>
      </c>
      <c r="D2621" s="1020" t="s">
        <v>3723</v>
      </c>
      <c r="E2621" s="333" t="s">
        <v>457</v>
      </c>
      <c r="F2621" s="211"/>
      <c r="G2621" s="211"/>
      <c r="H2621" s="211"/>
      <c r="I2621" s="211"/>
      <c r="J2621" s="201" t="s">
        <v>30</v>
      </c>
      <c r="K2621" s="211"/>
      <c r="L2621" s="480" t="s">
        <v>3724</v>
      </c>
      <c r="M2621" s="270"/>
      <c r="N2621" s="267"/>
      <c r="Q2621" s="235"/>
    </row>
    <row r="2622" spans="1:17" s="200" customFormat="1" ht="16.5" customHeight="1">
      <c r="A2622" s="278"/>
      <c r="B2622" s="88">
        <v>46300</v>
      </c>
      <c r="C2622" s="201" t="s">
        <v>17</v>
      </c>
      <c r="D2622" s="1020" t="s">
        <v>3725</v>
      </c>
      <c r="E2622" s="333" t="s">
        <v>457</v>
      </c>
      <c r="F2622" s="211"/>
      <c r="G2622" s="211"/>
      <c r="H2622" s="211"/>
      <c r="I2622" s="211"/>
      <c r="J2622" s="201" t="s">
        <v>30</v>
      </c>
      <c r="K2622" s="211"/>
      <c r="L2622" s="480" t="s">
        <v>3726</v>
      </c>
      <c r="M2622" s="270"/>
      <c r="N2622" s="267"/>
      <c r="Q2622" s="235"/>
    </row>
    <row r="2623" spans="1:17" s="200" customFormat="1" ht="16.5" customHeight="1">
      <c r="A2623" s="278"/>
      <c r="B2623" s="88">
        <v>46300</v>
      </c>
      <c r="C2623" s="201" t="s">
        <v>17</v>
      </c>
      <c r="D2623" s="446">
        <v>7.8005100000000003E+20</v>
      </c>
      <c r="E2623" s="333" t="s">
        <v>457</v>
      </c>
      <c r="F2623" s="211"/>
      <c r="G2623" s="211"/>
      <c r="H2623" s="211"/>
      <c r="I2623" s="211"/>
      <c r="J2623" s="201" t="s">
        <v>30</v>
      </c>
      <c r="K2623" s="211"/>
      <c r="L2623" s="266" t="s">
        <v>3727</v>
      </c>
      <c r="M2623" s="270"/>
      <c r="N2623" s="267"/>
      <c r="Q2623" s="235"/>
    </row>
    <row r="2624" spans="1:17" s="200" customFormat="1" ht="16.5" customHeight="1">
      <c r="A2624" s="278"/>
      <c r="B2624" s="88">
        <v>46300</v>
      </c>
      <c r="C2624" s="201" t="s">
        <v>17</v>
      </c>
      <c r="D2624" s="992" t="s">
        <v>3728</v>
      </c>
      <c r="E2624" s="333" t="s">
        <v>457</v>
      </c>
      <c r="F2624" s="211"/>
      <c r="G2624" s="211"/>
      <c r="H2624" s="211"/>
      <c r="I2624" s="211"/>
      <c r="J2624" s="201" t="s">
        <v>30</v>
      </c>
      <c r="K2624" s="211"/>
      <c r="L2624" s="266" t="s">
        <v>3729</v>
      </c>
      <c r="M2624" s="270"/>
      <c r="N2624" s="267"/>
      <c r="Q2624" s="235"/>
    </row>
    <row r="2625" spans="1:17" s="200" customFormat="1" ht="16.5" customHeight="1">
      <c r="A2625" s="278"/>
      <c r="B2625" s="346">
        <v>46300</v>
      </c>
      <c r="C2625" s="57" t="s">
        <v>17</v>
      </c>
      <c r="D2625" s="277" t="s">
        <v>1549</v>
      </c>
      <c r="E2625" s="107" t="s">
        <v>601</v>
      </c>
      <c r="F2625" s="275"/>
      <c r="G2625" s="275"/>
      <c r="H2625" s="291" t="s">
        <v>602</v>
      </c>
      <c r="I2625" s="276"/>
      <c r="J2625" s="264" t="s">
        <v>30</v>
      </c>
      <c r="K2625" s="268">
        <v>20260811790434</v>
      </c>
      <c r="L2625" s="277" t="s">
        <v>1550</v>
      </c>
      <c r="M2625" s="270"/>
      <c r="N2625" s="267"/>
      <c r="Q2625" s="235"/>
    </row>
    <row r="2626" spans="1:17" s="200" customFormat="1" ht="16.5" customHeight="1">
      <c r="A2626" s="278"/>
      <c r="B2626" s="346">
        <v>46300</v>
      </c>
      <c r="C2626" s="57" t="s">
        <v>17</v>
      </c>
      <c r="D2626" s="277" t="s">
        <v>3730</v>
      </c>
      <c r="E2626" s="107" t="s">
        <v>601</v>
      </c>
      <c r="F2626" s="275"/>
      <c r="G2626" s="275"/>
      <c r="H2626" s="291" t="s">
        <v>602</v>
      </c>
      <c r="I2626" s="350" t="s">
        <v>141</v>
      </c>
      <c r="J2626" s="264" t="s">
        <v>30</v>
      </c>
      <c r="K2626" s="268">
        <v>20260911979888</v>
      </c>
      <c r="L2626" s="277" t="s">
        <v>3731</v>
      </c>
      <c r="M2626" s="270"/>
      <c r="N2626" s="267"/>
      <c r="Q2626" s="235"/>
    </row>
    <row r="2627" spans="1:17" s="200" customFormat="1" ht="16.5" customHeight="1">
      <c r="A2627" s="278"/>
      <c r="B2627" s="346">
        <v>46300</v>
      </c>
      <c r="C2627" s="57" t="s">
        <v>17</v>
      </c>
      <c r="D2627" s="277" t="s">
        <v>3730</v>
      </c>
      <c r="E2627" s="107" t="s">
        <v>601</v>
      </c>
      <c r="F2627" s="275"/>
      <c r="G2627" s="275"/>
      <c r="H2627" s="291" t="s">
        <v>602</v>
      </c>
      <c r="I2627" s="350" t="s">
        <v>141</v>
      </c>
      <c r="J2627" s="264" t="s">
        <v>30</v>
      </c>
      <c r="K2627" s="268">
        <v>20260911979888</v>
      </c>
      <c r="L2627" s="277" t="s">
        <v>3731</v>
      </c>
      <c r="M2627" s="270"/>
      <c r="N2627" s="267"/>
      <c r="Q2627" s="235"/>
    </row>
    <row r="2628" spans="1:17" s="200" customFormat="1" ht="16.5" customHeight="1">
      <c r="A2628" s="278"/>
      <c r="B2628" s="346">
        <v>46300</v>
      </c>
      <c r="C2628" s="57" t="s">
        <v>17</v>
      </c>
      <c r="D2628" s="277" t="s">
        <v>3732</v>
      </c>
      <c r="E2628" s="107" t="s">
        <v>601</v>
      </c>
      <c r="F2628" s="275"/>
      <c r="G2628" s="275"/>
      <c r="H2628" s="291" t="s">
        <v>602</v>
      </c>
      <c r="I2628" s="276"/>
      <c r="J2628" s="264" t="s">
        <v>30</v>
      </c>
      <c r="K2628" s="268">
        <v>20260912000502</v>
      </c>
      <c r="L2628" s="277" t="s">
        <v>3733</v>
      </c>
      <c r="M2628" s="270"/>
      <c r="N2628" s="267"/>
      <c r="Q2628" s="235"/>
    </row>
    <row r="2629" spans="1:17" s="200" customFormat="1" ht="16.5" customHeight="1">
      <c r="A2629" s="278"/>
      <c r="B2629" s="346">
        <v>46300</v>
      </c>
      <c r="C2629" s="57" t="s">
        <v>17</v>
      </c>
      <c r="D2629" s="326" t="s">
        <v>2131</v>
      </c>
      <c r="E2629" s="107" t="s">
        <v>601</v>
      </c>
      <c r="F2629" s="263"/>
      <c r="G2629" s="263"/>
      <c r="H2629" s="291" t="s">
        <v>602</v>
      </c>
      <c r="I2629" s="276"/>
      <c r="J2629" s="264" t="s">
        <v>37</v>
      </c>
      <c r="K2629" s="268">
        <v>20261012159889</v>
      </c>
      <c r="L2629" s="277" t="s">
        <v>3734</v>
      </c>
      <c r="M2629" s="270"/>
      <c r="N2629" s="267"/>
      <c r="Q2629" s="235"/>
    </row>
    <row r="2630" spans="1:17" s="200" customFormat="1" ht="16.5" customHeight="1">
      <c r="A2630" s="278"/>
      <c r="B2630" s="346">
        <v>46300</v>
      </c>
      <c r="C2630" s="57" t="s">
        <v>17</v>
      </c>
      <c r="D2630" s="277" t="s">
        <v>3735</v>
      </c>
      <c r="E2630" s="107" t="s">
        <v>601</v>
      </c>
      <c r="F2630" s="263"/>
      <c r="G2630" s="263"/>
      <c r="H2630" s="291" t="s">
        <v>602</v>
      </c>
      <c r="I2630" s="276"/>
      <c r="J2630" s="264" t="s">
        <v>30</v>
      </c>
      <c r="K2630" s="268">
        <v>20260912099072</v>
      </c>
      <c r="L2630" s="349" t="s">
        <v>3736</v>
      </c>
      <c r="M2630" s="270"/>
      <c r="N2630" s="267"/>
      <c r="Q2630" s="235"/>
    </row>
    <row r="2631" spans="1:17" s="200" customFormat="1" ht="16.5" customHeight="1">
      <c r="A2631" s="278"/>
      <c r="B2631" s="346">
        <v>46300</v>
      </c>
      <c r="C2631" s="57" t="s">
        <v>17</v>
      </c>
      <c r="D2631" s="277" t="s">
        <v>3735</v>
      </c>
      <c r="E2631" s="107" t="s">
        <v>601</v>
      </c>
      <c r="F2631" s="263"/>
      <c r="G2631" s="263"/>
      <c r="H2631" s="291" t="s">
        <v>602</v>
      </c>
      <c r="I2631" s="276"/>
      <c r="J2631" s="264" t="s">
        <v>30</v>
      </c>
      <c r="K2631" s="268">
        <v>20260912099072</v>
      </c>
      <c r="L2631" s="349" t="s">
        <v>3736</v>
      </c>
      <c r="M2631" s="270"/>
      <c r="N2631" s="267"/>
      <c r="Q2631" s="235"/>
    </row>
    <row r="2632" spans="1:17" s="200" customFormat="1" ht="16.5" customHeight="1">
      <c r="A2632" s="278"/>
      <c r="B2632" s="346">
        <v>46300</v>
      </c>
      <c r="C2632" s="57" t="s">
        <v>17</v>
      </c>
      <c r="D2632" s="326"/>
      <c r="E2632" s="107" t="s">
        <v>601</v>
      </c>
      <c r="F2632" s="263"/>
      <c r="G2632" s="263"/>
      <c r="H2632" s="291" t="s">
        <v>602</v>
      </c>
      <c r="I2632" s="276"/>
      <c r="J2632" s="264" t="s">
        <v>195</v>
      </c>
      <c r="K2632" s="552">
        <v>2.4491518423857E+16</v>
      </c>
      <c r="L2632" s="552" t="s">
        <v>3737</v>
      </c>
      <c r="M2632" s="270"/>
      <c r="N2632" s="267"/>
      <c r="Q2632" s="235"/>
    </row>
    <row r="2633" spans="1:17" s="200" customFormat="1" ht="16.5" customHeight="1">
      <c r="A2633" s="278"/>
      <c r="B2633" s="346">
        <v>46300</v>
      </c>
      <c r="C2633" s="57" t="s">
        <v>17</v>
      </c>
      <c r="D2633" s="326"/>
      <c r="E2633" s="107" t="s">
        <v>601</v>
      </c>
      <c r="F2633" s="263"/>
      <c r="G2633" s="263"/>
      <c r="H2633" s="291" t="s">
        <v>602</v>
      </c>
      <c r="I2633" s="276"/>
      <c r="J2633" s="264"/>
      <c r="K2633" s="507">
        <v>5065415600175090</v>
      </c>
      <c r="L2633" s="553" t="s">
        <v>3738</v>
      </c>
      <c r="M2633" s="270"/>
      <c r="N2633" s="267"/>
      <c r="Q2633" s="235"/>
    </row>
    <row r="2634" spans="1:17" s="200" customFormat="1" ht="16.5" customHeight="1">
      <c r="A2634" s="278"/>
      <c r="B2634" s="346">
        <v>46300</v>
      </c>
      <c r="C2634" s="57" t="s">
        <v>17</v>
      </c>
      <c r="D2634" s="326"/>
      <c r="E2634" s="107" t="s">
        <v>601</v>
      </c>
      <c r="F2634" s="263"/>
      <c r="G2634" s="263"/>
      <c r="H2634" s="291" t="s">
        <v>602</v>
      </c>
      <c r="I2634" s="276"/>
      <c r="J2634" s="264"/>
      <c r="K2634" s="507">
        <v>2.88189896244517E+16</v>
      </c>
      <c r="L2634" s="553" t="s">
        <v>3739</v>
      </c>
      <c r="M2634" s="270"/>
      <c r="N2634" s="267"/>
      <c r="Q2634" s="235"/>
    </row>
    <row r="2635" spans="1:17" s="200" customFormat="1" ht="16.5" customHeight="1">
      <c r="A2635" s="278"/>
      <c r="B2635" s="346">
        <v>46300</v>
      </c>
      <c r="C2635" s="57" t="s">
        <v>17</v>
      </c>
      <c r="D2635" s="326"/>
      <c r="E2635" s="107" t="s">
        <v>601</v>
      </c>
      <c r="F2635" s="554"/>
      <c r="G2635" s="554"/>
      <c r="H2635" s="291" t="s">
        <v>602</v>
      </c>
      <c r="I2635" s="276"/>
      <c r="J2635" s="264"/>
      <c r="K2635" s="509">
        <v>2730210000000000</v>
      </c>
      <c r="L2635" s="553" t="s">
        <v>3740</v>
      </c>
      <c r="M2635" s="270"/>
      <c r="N2635" s="267"/>
      <c r="Q2635" s="235"/>
    </row>
    <row r="2636" spans="1:17" s="200" customFormat="1" ht="16.5" customHeight="1">
      <c r="A2636" s="278"/>
      <c r="B2636" s="346">
        <v>46300</v>
      </c>
      <c r="C2636" s="57" t="s">
        <v>17</v>
      </c>
      <c r="D2636" s="326"/>
      <c r="E2636" s="107" t="s">
        <v>601</v>
      </c>
      <c r="F2636" s="263"/>
      <c r="G2636" s="263"/>
      <c r="H2636" s="291" t="s">
        <v>602</v>
      </c>
      <c r="I2636" s="276"/>
      <c r="J2636" s="264"/>
      <c r="K2636" s="507">
        <v>2058926827550910</v>
      </c>
      <c r="L2636" s="553" t="s">
        <v>1550</v>
      </c>
      <c r="M2636" s="270"/>
      <c r="N2636" s="267"/>
      <c r="Q2636" s="235"/>
    </row>
    <row r="2637" spans="1:17" s="200" customFormat="1" ht="16.5" customHeight="1">
      <c r="A2637" s="278"/>
      <c r="B2637" s="346">
        <v>46300</v>
      </c>
      <c r="C2637" s="57" t="s">
        <v>17</v>
      </c>
      <c r="D2637" s="326"/>
      <c r="E2637" s="107" t="s">
        <v>601</v>
      </c>
      <c r="F2637" s="263"/>
      <c r="G2637" s="263"/>
      <c r="H2637" s="291" t="s">
        <v>602</v>
      </c>
      <c r="I2637" s="276"/>
      <c r="J2637" s="264"/>
      <c r="K2637" s="509">
        <v>2139620000000000</v>
      </c>
      <c r="L2637" s="553" t="s">
        <v>2638</v>
      </c>
      <c r="M2637" s="270"/>
      <c r="N2637" s="267"/>
      <c r="Q2637" s="235"/>
    </row>
    <row r="2638" spans="1:17" s="200" customFormat="1" ht="16.5" customHeight="1">
      <c r="A2638" s="278"/>
      <c r="B2638" s="346">
        <v>46300</v>
      </c>
      <c r="C2638" s="57" t="s">
        <v>17</v>
      </c>
      <c r="D2638" s="326"/>
      <c r="E2638" s="107" t="s">
        <v>601</v>
      </c>
      <c r="F2638" s="263"/>
      <c r="G2638" s="263"/>
      <c r="H2638" s="291" t="s">
        <v>602</v>
      </c>
      <c r="I2638" s="276"/>
      <c r="J2638" s="264"/>
      <c r="K2638" s="507">
        <v>5647888588642670</v>
      </c>
      <c r="L2638" s="553" t="s">
        <v>3741</v>
      </c>
      <c r="M2638" s="270"/>
      <c r="N2638" s="267"/>
      <c r="Q2638" s="235"/>
    </row>
    <row r="2639" spans="1:17" s="200" customFormat="1" ht="16.5" customHeight="1">
      <c r="A2639" s="278"/>
      <c r="B2639" s="346">
        <v>46300</v>
      </c>
      <c r="C2639" s="57" t="s">
        <v>17</v>
      </c>
      <c r="D2639" s="326"/>
      <c r="E2639" s="107" t="s">
        <v>601</v>
      </c>
      <c r="F2639" s="263"/>
      <c r="G2639" s="263"/>
      <c r="H2639" s="291" t="s">
        <v>602</v>
      </c>
      <c r="I2639" s="276"/>
      <c r="J2639" s="264"/>
      <c r="K2639" s="507">
        <v>2.50241159705131E+16</v>
      </c>
      <c r="L2639" s="553" t="s">
        <v>3742</v>
      </c>
      <c r="M2639" s="270"/>
      <c r="N2639" s="267"/>
      <c r="Q2639" s="235"/>
    </row>
    <row r="2640" spans="1:17" s="200" customFormat="1" ht="16.5" customHeight="1">
      <c r="A2640" s="278"/>
      <c r="B2640" s="346">
        <v>46300</v>
      </c>
      <c r="C2640" s="57" t="s">
        <v>17</v>
      </c>
      <c r="D2640" s="326"/>
      <c r="E2640" s="107" t="s">
        <v>601</v>
      </c>
      <c r="F2640" s="263"/>
      <c r="G2640" s="263"/>
      <c r="H2640" s="291" t="s">
        <v>602</v>
      </c>
      <c r="I2640" s="276"/>
      <c r="J2640" s="264"/>
      <c r="K2640" s="507">
        <v>5555276831219670</v>
      </c>
      <c r="L2640" s="553" t="s">
        <v>3743</v>
      </c>
      <c r="M2640" s="270"/>
      <c r="N2640" s="267"/>
      <c r="Q2640" s="235"/>
    </row>
    <row r="2641" spans="1:17" s="200" customFormat="1" ht="16.5" customHeight="1">
      <c r="A2641" s="278"/>
      <c r="B2641" s="346">
        <v>46300</v>
      </c>
      <c r="C2641" s="57" t="s">
        <v>17</v>
      </c>
      <c r="D2641" s="277" t="s">
        <v>3744</v>
      </c>
      <c r="E2641" s="107" t="s">
        <v>601</v>
      </c>
      <c r="F2641" s="263"/>
      <c r="G2641" s="263"/>
      <c r="H2641" s="291" t="s">
        <v>602</v>
      </c>
      <c r="I2641" s="350" t="s">
        <v>141</v>
      </c>
      <c r="J2641" s="264" t="s">
        <v>30</v>
      </c>
      <c r="K2641" s="268">
        <v>20260911978729</v>
      </c>
      <c r="L2641" s="277" t="s">
        <v>3745</v>
      </c>
      <c r="M2641" s="270"/>
      <c r="N2641" s="267"/>
      <c r="Q2641" s="235"/>
    </row>
    <row r="2642" spans="1:17" s="201" customFormat="1" ht="16.8">
      <c r="A2642" s="328"/>
      <c r="B2642" s="346">
        <v>46300</v>
      </c>
      <c r="C2642" s="57" t="s">
        <v>17</v>
      </c>
      <c r="D2642" s="277" t="s">
        <v>3744</v>
      </c>
      <c r="E2642" s="107" t="s">
        <v>601</v>
      </c>
      <c r="F2642" s="263"/>
      <c r="G2642" s="263"/>
      <c r="H2642" s="291" t="s">
        <v>602</v>
      </c>
      <c r="I2642" s="350" t="s">
        <v>141</v>
      </c>
      <c r="J2642" s="264" t="s">
        <v>30</v>
      </c>
      <c r="K2642" s="268">
        <v>20260911978729</v>
      </c>
      <c r="L2642" s="277" t="s">
        <v>3745</v>
      </c>
    </row>
    <row r="2643" spans="1:17" s="201" customFormat="1" ht="16.8">
      <c r="A2643" s="328"/>
      <c r="B2643" s="346">
        <v>46300</v>
      </c>
      <c r="C2643" s="57" t="s">
        <v>17</v>
      </c>
      <c r="D2643" s="268" t="s">
        <v>3746</v>
      </c>
      <c r="E2643" s="107" t="s">
        <v>601</v>
      </c>
      <c r="F2643" s="263"/>
      <c r="G2643" s="263"/>
      <c r="H2643" s="291" t="s">
        <v>602</v>
      </c>
      <c r="I2643" s="264"/>
      <c r="J2643" s="264" t="s">
        <v>30</v>
      </c>
      <c r="K2643" s="458">
        <v>20260912009420</v>
      </c>
      <c r="L2643" s="268" t="s">
        <v>3747</v>
      </c>
    </row>
    <row r="2644" spans="1:17" s="201" customFormat="1" ht="16.8">
      <c r="A2644" s="328"/>
      <c r="B2644" s="346">
        <v>46300</v>
      </c>
      <c r="C2644" s="57" t="s">
        <v>17</v>
      </c>
      <c r="D2644" s="277" t="s">
        <v>3748</v>
      </c>
      <c r="E2644" s="107" t="s">
        <v>601</v>
      </c>
      <c r="F2644" s="263"/>
      <c r="G2644" s="263"/>
      <c r="H2644" s="291" t="s">
        <v>602</v>
      </c>
      <c r="I2644" s="263"/>
      <c r="J2644" s="263" t="s">
        <v>58</v>
      </c>
      <c r="K2644" s="268">
        <v>20260912103422</v>
      </c>
      <c r="L2644" s="277" t="s">
        <v>3749</v>
      </c>
    </row>
    <row r="2645" spans="1:17" s="201" customFormat="1">
      <c r="A2645" s="328"/>
      <c r="B2645" s="137">
        <v>46300</v>
      </c>
      <c r="C2645" s="137" t="s">
        <v>17</v>
      </c>
      <c r="D2645" t="s">
        <v>3750</v>
      </c>
      <c r="E2645" s="89" t="s">
        <v>1071</v>
      </c>
      <c r="F2645" s="263"/>
      <c r="G2645" s="263"/>
      <c r="H2645" s="291" t="s">
        <v>602</v>
      </c>
      <c r="I2645" s="263"/>
      <c r="J2645" s="263" t="s">
        <v>58</v>
      </c>
      <c r="K2645" s="443">
        <v>20261012166371</v>
      </c>
      <c r="L2645" s="429"/>
    </row>
    <row r="2646" spans="1:17" s="201" customFormat="1">
      <c r="A2646" s="328"/>
      <c r="B2646" s="137">
        <v>46300</v>
      </c>
      <c r="C2646" s="137" t="s">
        <v>17</v>
      </c>
      <c r="D2646" t="s">
        <v>3751</v>
      </c>
      <c r="E2646" s="89" t="s">
        <v>1071</v>
      </c>
      <c r="F2646" s="263"/>
      <c r="G2646" s="263"/>
      <c r="H2646" s="291" t="s">
        <v>602</v>
      </c>
      <c r="I2646" s="263"/>
      <c r="J2646" s="263" t="s">
        <v>195</v>
      </c>
      <c r="K2646" s="443">
        <v>20260912046523</v>
      </c>
      <c r="L2646" s="429"/>
    </row>
    <row r="2647" spans="1:17" s="201" customFormat="1">
      <c r="A2647" s="328"/>
      <c r="B2647" s="137">
        <v>46300</v>
      </c>
      <c r="C2647" s="137" t="s">
        <v>17</v>
      </c>
      <c r="D2647" t="s">
        <v>3752</v>
      </c>
      <c r="E2647" s="89" t="s">
        <v>1071</v>
      </c>
      <c r="F2647" s="263"/>
      <c r="G2647" s="263"/>
      <c r="H2647" s="291" t="s">
        <v>602</v>
      </c>
      <c r="I2647" s="263"/>
      <c r="J2647" s="263" t="s">
        <v>195</v>
      </c>
      <c r="K2647" s="443">
        <v>20260811881651</v>
      </c>
      <c r="L2647" s="429"/>
    </row>
    <row r="2648" spans="1:17" s="200" customFormat="1" ht="16.5" customHeight="1">
      <c r="A2648" s="278"/>
      <c r="B2648" s="137">
        <v>46300</v>
      </c>
      <c r="C2648" s="137" t="s">
        <v>17</v>
      </c>
      <c r="D2648" t="s">
        <v>3753</v>
      </c>
      <c r="E2648" s="89" t="s">
        <v>1071</v>
      </c>
      <c r="F2648" s="263"/>
      <c r="G2648" s="263"/>
      <c r="H2648" s="291" t="s">
        <v>602</v>
      </c>
      <c r="I2648" s="263"/>
      <c r="J2648" s="263" t="s">
        <v>180</v>
      </c>
      <c r="K2648" s="443">
        <v>20251110391249</v>
      </c>
      <c r="L2648" s="429"/>
      <c r="M2648" s="270"/>
      <c r="N2648" s="267"/>
      <c r="Q2648" s="235"/>
    </row>
    <row r="2649" spans="1:17" s="200" customFormat="1" ht="16.5" customHeight="1">
      <c r="A2649" s="278"/>
      <c r="B2649" s="137">
        <v>46300</v>
      </c>
      <c r="C2649" s="137" t="s">
        <v>17</v>
      </c>
      <c r="D2649" t="s">
        <v>3753</v>
      </c>
      <c r="E2649" s="89" t="s">
        <v>1071</v>
      </c>
      <c r="F2649" s="263"/>
      <c r="G2649" s="263"/>
      <c r="H2649" s="291" t="s">
        <v>602</v>
      </c>
      <c r="I2649" s="263"/>
      <c r="J2649" s="263" t="s">
        <v>180</v>
      </c>
      <c r="K2649" s="443">
        <v>20251110391230</v>
      </c>
      <c r="L2649" s="429"/>
      <c r="M2649" s="270"/>
      <c r="N2649" s="267"/>
      <c r="Q2649" s="235"/>
    </row>
    <row r="2650" spans="1:17" s="200" customFormat="1" ht="16.5" customHeight="1">
      <c r="A2650" s="278"/>
      <c r="B2650" s="137">
        <v>46300</v>
      </c>
      <c r="C2650" s="137" t="s">
        <v>17</v>
      </c>
      <c r="D2650" t="s">
        <v>3754</v>
      </c>
      <c r="E2650" s="89" t="s">
        <v>1071</v>
      </c>
      <c r="F2650" s="263"/>
      <c r="G2650" s="263"/>
      <c r="H2650" s="291" t="s">
        <v>602</v>
      </c>
      <c r="I2650" s="263"/>
      <c r="J2650" s="263" t="s">
        <v>58</v>
      </c>
      <c r="K2650" s="443">
        <v>20261012166658</v>
      </c>
      <c r="L2650" s="429"/>
      <c r="M2650" s="270"/>
      <c r="N2650" s="267"/>
      <c r="Q2650" s="235"/>
    </row>
    <row r="2651" spans="1:17">
      <c r="A2651" s="278"/>
      <c r="B2651" s="137">
        <v>46300</v>
      </c>
      <c r="C2651" s="137" t="s">
        <v>17</v>
      </c>
      <c r="D2651" t="s">
        <v>3755</v>
      </c>
      <c r="E2651" s="89" t="s">
        <v>1071</v>
      </c>
      <c r="F2651" s="263"/>
      <c r="G2651" s="263"/>
      <c r="H2651" s="291" t="s">
        <v>602</v>
      </c>
      <c r="I2651" s="263"/>
      <c r="J2651" s="263" t="s">
        <v>58</v>
      </c>
      <c r="K2651" s="443">
        <v>20261012166739</v>
      </c>
      <c r="L2651" s="429"/>
    </row>
    <row r="2652" spans="1:17">
      <c r="A2652" s="278"/>
      <c r="B2652" s="137">
        <v>46300</v>
      </c>
      <c r="C2652" s="137" t="s">
        <v>17</v>
      </c>
      <c r="D2652" t="s">
        <v>3756</v>
      </c>
      <c r="E2652" s="89" t="s">
        <v>1071</v>
      </c>
      <c r="F2652" s="263"/>
      <c r="G2652" s="263"/>
      <c r="H2652" s="291" t="s">
        <v>602</v>
      </c>
      <c r="I2652" s="263"/>
      <c r="J2652" s="263" t="s">
        <v>58</v>
      </c>
      <c r="K2652" s="443">
        <v>20261012166848</v>
      </c>
      <c r="L2652" s="429"/>
    </row>
    <row r="2653" spans="1:17">
      <c r="A2653" s="278"/>
      <c r="B2653" s="137">
        <v>46300</v>
      </c>
      <c r="C2653" s="137" t="s">
        <v>17</v>
      </c>
      <c r="D2653" t="s">
        <v>3757</v>
      </c>
      <c r="E2653" s="89" t="s">
        <v>1071</v>
      </c>
      <c r="F2653" s="263"/>
      <c r="G2653" s="263"/>
      <c r="H2653" s="291" t="s">
        <v>602</v>
      </c>
      <c r="I2653" s="263"/>
      <c r="J2653" s="263" t="s">
        <v>58</v>
      </c>
      <c r="K2653" s="443">
        <v>20261012166971</v>
      </c>
      <c r="L2653" s="429"/>
    </row>
    <row r="2654" spans="1:17">
      <c r="A2654" s="278"/>
      <c r="B2654" s="137">
        <v>46300</v>
      </c>
      <c r="C2654" s="137" t="s">
        <v>17</v>
      </c>
      <c r="D2654" t="s">
        <v>169</v>
      </c>
      <c r="E2654" s="89" t="s">
        <v>1071</v>
      </c>
      <c r="F2654" s="263"/>
      <c r="G2654" s="263"/>
      <c r="H2654" s="291" t="s">
        <v>602</v>
      </c>
      <c r="I2654" s="263"/>
      <c r="J2654" s="263" t="s">
        <v>58</v>
      </c>
      <c r="K2654" s="443">
        <v>20261012167042</v>
      </c>
      <c r="L2654" s="429"/>
    </row>
    <row r="2655" spans="1:17">
      <c r="A2655" s="278"/>
      <c r="B2655" s="137">
        <v>46300</v>
      </c>
      <c r="C2655" s="137" t="s">
        <v>17</v>
      </c>
      <c r="D2655" s="555" t="s">
        <v>3758</v>
      </c>
      <c r="E2655" s="89" t="s">
        <v>1071</v>
      </c>
      <c r="F2655" s="263"/>
      <c r="G2655" s="263"/>
      <c r="H2655" s="291" t="s">
        <v>602</v>
      </c>
      <c r="I2655" s="263"/>
      <c r="J2655" s="263" t="s">
        <v>195</v>
      </c>
      <c r="K2655" s="556">
        <v>2.82816285414775E+16</v>
      </c>
      <c r="L2655" s="429"/>
    </row>
    <row r="2656" spans="1:17">
      <c r="A2656" s="278"/>
      <c r="B2656" s="137">
        <v>46300</v>
      </c>
      <c r="C2656" s="137" t="s">
        <v>17</v>
      </c>
      <c r="D2656" s="545" t="s">
        <v>3759</v>
      </c>
      <c r="E2656" s="89" t="s">
        <v>1071</v>
      </c>
      <c r="F2656" s="263"/>
      <c r="G2656" s="263"/>
      <c r="H2656" s="291" t="s">
        <v>602</v>
      </c>
      <c r="I2656" s="263"/>
      <c r="J2656" s="263" t="s">
        <v>195</v>
      </c>
      <c r="K2656" s="557">
        <v>2664170370358730</v>
      </c>
      <c r="L2656" s="325"/>
    </row>
    <row r="2657" spans="1:14">
      <c r="A2657" s="278"/>
      <c r="B2657" s="137">
        <v>46300</v>
      </c>
      <c r="C2657" s="137" t="s">
        <v>17</v>
      </c>
      <c r="D2657" s="545" t="s">
        <v>3760</v>
      </c>
      <c r="E2657" s="89" t="s">
        <v>1071</v>
      </c>
      <c r="F2657" s="263"/>
      <c r="G2657" s="263"/>
      <c r="H2657" s="291" t="s">
        <v>602</v>
      </c>
      <c r="I2657" s="263"/>
      <c r="J2657" s="263" t="s">
        <v>195</v>
      </c>
      <c r="K2657" s="557">
        <v>6997742140334870</v>
      </c>
      <c r="L2657" s="325"/>
    </row>
    <row r="2658" spans="1:14">
      <c r="A2658" s="278"/>
      <c r="B2658" s="137">
        <v>46300</v>
      </c>
      <c r="C2658" s="137" t="s">
        <v>17</v>
      </c>
      <c r="D2658" s="555" t="s">
        <v>3761</v>
      </c>
      <c r="E2658" s="89" t="s">
        <v>1071</v>
      </c>
      <c r="F2658" s="263"/>
      <c r="G2658" s="263"/>
      <c r="H2658" s="291" t="s">
        <v>602</v>
      </c>
      <c r="I2658" s="263"/>
      <c r="J2658" s="263" t="s">
        <v>195</v>
      </c>
      <c r="K2658" s="556">
        <v>4025336670859530</v>
      </c>
      <c r="L2658" s="325"/>
    </row>
    <row r="2659" spans="1:14">
      <c r="A2659" s="278"/>
      <c r="B2659" s="137">
        <v>46300</v>
      </c>
      <c r="C2659" s="137" t="s">
        <v>17</v>
      </c>
      <c r="D2659" s="545" t="s">
        <v>3762</v>
      </c>
      <c r="E2659" s="89" t="s">
        <v>1071</v>
      </c>
      <c r="F2659" s="263"/>
      <c r="G2659" s="263"/>
      <c r="H2659" s="291" t="s">
        <v>602</v>
      </c>
      <c r="I2659" s="263"/>
      <c r="J2659" s="263" t="s">
        <v>195</v>
      </c>
      <c r="K2659" s="557">
        <v>2.40891733807819E+16</v>
      </c>
      <c r="L2659" s="325"/>
    </row>
    <row r="2660" spans="1:14" s="205" customFormat="1" ht="15.6">
      <c r="A2660" s="427"/>
      <c r="B2660" s="137">
        <v>46300</v>
      </c>
      <c r="C2660" s="137" t="s">
        <v>17</v>
      </c>
      <c r="D2660" s="545" t="s">
        <v>3763</v>
      </c>
      <c r="E2660" s="89" t="s">
        <v>1071</v>
      </c>
      <c r="F2660" s="263"/>
      <c r="G2660" s="263"/>
      <c r="H2660" s="291" t="s">
        <v>602</v>
      </c>
      <c r="I2660" s="263"/>
      <c r="J2660" s="263" t="s">
        <v>195</v>
      </c>
      <c r="K2660" s="557">
        <v>2.83533705809746E+16</v>
      </c>
      <c r="L2660" s="558"/>
      <c r="M2660" s="291"/>
      <c r="N2660" s="430"/>
    </row>
    <row r="2661" spans="1:14" s="205" customFormat="1" ht="15.6">
      <c r="A2661" s="427"/>
      <c r="B2661" s="137">
        <v>46300</v>
      </c>
      <c r="C2661" s="137" t="s">
        <v>17</v>
      </c>
      <c r="D2661" s="545" t="s">
        <v>3764</v>
      </c>
      <c r="E2661" s="89" t="s">
        <v>1071</v>
      </c>
      <c r="F2661" s="263"/>
      <c r="G2661" s="263"/>
      <c r="H2661" s="291" t="s">
        <v>602</v>
      </c>
      <c r="I2661" s="263"/>
      <c r="J2661" s="263" t="s">
        <v>195</v>
      </c>
      <c r="K2661" s="557">
        <v>7890760887660690</v>
      </c>
      <c r="L2661" s="558"/>
      <c r="M2661" s="291"/>
      <c r="N2661" s="430"/>
    </row>
    <row r="2662" spans="1:14" s="205" customFormat="1" ht="15.6">
      <c r="A2662" s="427"/>
      <c r="B2662" s="137">
        <v>46300</v>
      </c>
      <c r="C2662" s="137" t="s">
        <v>17</v>
      </c>
      <c r="D2662" s="545" t="s">
        <v>3765</v>
      </c>
      <c r="E2662" s="89" t="s">
        <v>1071</v>
      </c>
      <c r="F2662" s="263"/>
      <c r="G2662" s="263"/>
      <c r="H2662" s="291" t="s">
        <v>602</v>
      </c>
      <c r="I2662" s="263"/>
      <c r="J2662" s="263" t="s">
        <v>195</v>
      </c>
      <c r="K2662" s="557">
        <v>2152895461458150</v>
      </c>
      <c r="L2662" s="558"/>
      <c r="M2662" s="291"/>
      <c r="N2662" s="430"/>
    </row>
    <row r="2663" spans="1:14" s="205" customFormat="1" ht="15.6">
      <c r="A2663" s="427"/>
      <c r="B2663" s="137">
        <v>46300</v>
      </c>
      <c r="C2663" s="137" t="s">
        <v>17</v>
      </c>
      <c r="D2663" s="545" t="s">
        <v>3766</v>
      </c>
      <c r="E2663" s="89" t="s">
        <v>1071</v>
      </c>
      <c r="F2663" s="263"/>
      <c r="G2663" s="263"/>
      <c r="H2663" s="291" t="s">
        <v>602</v>
      </c>
      <c r="I2663" s="263"/>
      <c r="J2663" s="263" t="s">
        <v>195</v>
      </c>
      <c r="K2663" s="557">
        <v>4439930669456030</v>
      </c>
      <c r="L2663" s="558"/>
      <c r="M2663" s="291"/>
      <c r="N2663" s="430"/>
    </row>
    <row r="2664" spans="1:14" s="205" customFormat="1" ht="15.6">
      <c r="A2664" s="427"/>
      <c r="B2664" s="137">
        <v>46300</v>
      </c>
      <c r="C2664" s="137" t="s">
        <v>17</v>
      </c>
      <c r="D2664" s="545" t="s">
        <v>3767</v>
      </c>
      <c r="E2664" s="89" t="s">
        <v>1071</v>
      </c>
      <c r="F2664" s="263"/>
      <c r="G2664" s="263"/>
      <c r="H2664" s="291" t="s">
        <v>602</v>
      </c>
      <c r="I2664" s="263"/>
      <c r="J2664" s="263" t="s">
        <v>195</v>
      </c>
      <c r="K2664" s="557">
        <v>7484916858273990</v>
      </c>
      <c r="L2664" s="558"/>
      <c r="M2664" s="291"/>
      <c r="N2664" s="430"/>
    </row>
    <row r="2665" spans="1:14" s="205" customFormat="1" ht="15.6">
      <c r="A2665" s="427"/>
      <c r="B2665" s="137">
        <v>46300</v>
      </c>
      <c r="C2665" s="137" t="s">
        <v>17</v>
      </c>
      <c r="D2665" s="545" t="s">
        <v>3768</v>
      </c>
      <c r="E2665" s="89" t="s">
        <v>1071</v>
      </c>
      <c r="F2665" s="263"/>
      <c r="G2665" s="263"/>
      <c r="H2665" s="291" t="s">
        <v>602</v>
      </c>
      <c r="I2665" s="263"/>
      <c r="J2665" s="263" t="s">
        <v>195</v>
      </c>
      <c r="K2665" s="557">
        <v>616578915133075</v>
      </c>
      <c r="L2665" s="558"/>
      <c r="M2665" s="291"/>
      <c r="N2665" s="430"/>
    </row>
    <row r="2666" spans="1:14" s="205" customFormat="1">
      <c r="A2666" s="427"/>
      <c r="B2666" s="137">
        <v>46300</v>
      </c>
      <c r="C2666" s="137" t="s">
        <v>17</v>
      </c>
      <c r="D2666" s="545" t="s">
        <v>3769</v>
      </c>
      <c r="E2666" s="89" t="s">
        <v>1071</v>
      </c>
      <c r="F2666" s="263"/>
      <c r="G2666" s="263"/>
      <c r="H2666" s="291" t="s">
        <v>602</v>
      </c>
      <c r="I2666" s="263"/>
      <c r="J2666" s="263" t="s">
        <v>195</v>
      </c>
      <c r="K2666" s="557">
        <v>2.41050992224689E+16</v>
      </c>
      <c r="L2666" s="465"/>
      <c r="M2666" s="291"/>
      <c r="N2666" s="430"/>
    </row>
    <row r="2667" spans="1:14" s="205" customFormat="1">
      <c r="A2667" s="427"/>
      <c r="B2667" s="137">
        <v>46300</v>
      </c>
      <c r="C2667" s="137" t="s">
        <v>17</v>
      </c>
      <c r="D2667" s="545" t="s">
        <v>3770</v>
      </c>
      <c r="E2667" s="89" t="s">
        <v>1071</v>
      </c>
      <c r="F2667" s="263"/>
      <c r="G2667" s="263"/>
      <c r="H2667" s="291" t="s">
        <v>602</v>
      </c>
      <c r="I2667" s="263"/>
      <c r="J2667" s="263" t="s">
        <v>195</v>
      </c>
      <c r="K2667" s="557">
        <v>3235509489814820</v>
      </c>
      <c r="L2667" s="465"/>
      <c r="M2667" s="291"/>
      <c r="N2667" s="430"/>
    </row>
    <row r="2668" spans="1:14" s="205" customFormat="1">
      <c r="A2668" s="427"/>
      <c r="B2668" s="137">
        <v>46300</v>
      </c>
      <c r="C2668" s="137" t="s">
        <v>17</v>
      </c>
      <c r="D2668" s="545" t="s">
        <v>3771</v>
      </c>
      <c r="E2668" s="89" t="s">
        <v>1071</v>
      </c>
      <c r="F2668" s="263"/>
      <c r="G2668" s="263"/>
      <c r="H2668" s="291" t="s">
        <v>602</v>
      </c>
      <c r="I2668" s="263"/>
      <c r="J2668" s="263" t="s">
        <v>195</v>
      </c>
      <c r="K2668" s="559">
        <v>9.2371299999999997E+20</v>
      </c>
      <c r="L2668" s="465"/>
      <c r="M2668" s="291"/>
      <c r="N2668" s="430"/>
    </row>
    <row r="2669" spans="1:14" s="205" customFormat="1">
      <c r="A2669" s="427"/>
      <c r="B2669" s="137">
        <v>46300</v>
      </c>
      <c r="C2669" s="137" t="s">
        <v>17</v>
      </c>
      <c r="D2669" s="545" t="s">
        <v>3772</v>
      </c>
      <c r="E2669" s="89" t="s">
        <v>1071</v>
      </c>
      <c r="F2669" s="263"/>
      <c r="G2669" s="263"/>
      <c r="H2669" s="291" t="s">
        <v>602</v>
      </c>
      <c r="I2669" s="263"/>
      <c r="J2669" s="263" t="s">
        <v>195</v>
      </c>
      <c r="K2669" s="557">
        <v>4930275533652960</v>
      </c>
      <c r="L2669" s="465"/>
      <c r="M2669" s="291"/>
      <c r="N2669" s="430"/>
    </row>
    <row r="2670" spans="1:14" s="205" customFormat="1">
      <c r="A2670" s="427"/>
      <c r="B2670" s="137">
        <v>46300</v>
      </c>
      <c r="C2670" s="137" t="s">
        <v>17</v>
      </c>
      <c r="D2670" s="555" t="s">
        <v>3773</v>
      </c>
      <c r="E2670" s="89" t="s">
        <v>1071</v>
      </c>
      <c r="F2670" s="263"/>
      <c r="G2670" s="263"/>
      <c r="H2670" s="291" t="s">
        <v>602</v>
      </c>
      <c r="I2670" s="263"/>
      <c r="J2670" s="263" t="s">
        <v>195</v>
      </c>
      <c r="K2670" s="556">
        <v>6004703372943120</v>
      </c>
      <c r="L2670" s="465"/>
      <c r="M2670" s="291"/>
      <c r="N2670" s="430"/>
    </row>
    <row r="2671" spans="1:14" s="205" customFormat="1">
      <c r="A2671" s="427"/>
      <c r="B2671" s="137">
        <v>46300</v>
      </c>
      <c r="C2671" s="137" t="s">
        <v>17</v>
      </c>
      <c r="D2671" s="545" t="s">
        <v>3774</v>
      </c>
      <c r="E2671" s="89" t="s">
        <v>1071</v>
      </c>
      <c r="F2671" s="263"/>
      <c r="G2671" s="263"/>
      <c r="H2671" s="291" t="s">
        <v>602</v>
      </c>
      <c r="I2671" s="263"/>
      <c r="J2671" s="263" t="s">
        <v>195</v>
      </c>
      <c r="K2671" s="557">
        <v>8635705443212160</v>
      </c>
      <c r="L2671" s="465"/>
      <c r="M2671" s="291"/>
      <c r="N2671" s="430"/>
    </row>
    <row r="2672" spans="1:14" s="205" customFormat="1">
      <c r="A2672" s="427"/>
      <c r="B2672" s="137">
        <v>46300</v>
      </c>
      <c r="C2672" s="137" t="s">
        <v>17</v>
      </c>
      <c r="D2672" s="545" t="s">
        <v>3775</v>
      </c>
      <c r="E2672" s="89" t="s">
        <v>1071</v>
      </c>
      <c r="F2672" s="263"/>
      <c r="G2672" s="263"/>
      <c r="H2672" s="291" t="s">
        <v>602</v>
      </c>
      <c r="I2672" s="263"/>
      <c r="J2672" s="263" t="s">
        <v>195</v>
      </c>
      <c r="K2672" s="557">
        <v>2.88430262786354E+16</v>
      </c>
      <c r="L2672" s="465"/>
      <c r="M2672" s="291"/>
      <c r="N2672" s="430"/>
    </row>
    <row r="2673" spans="1:14" s="205" customFormat="1">
      <c r="A2673" s="427"/>
      <c r="B2673" s="137">
        <v>46300</v>
      </c>
      <c r="C2673" s="137" t="s">
        <v>17</v>
      </c>
      <c r="D2673" s="545" t="s">
        <v>3776</v>
      </c>
      <c r="E2673" s="89" t="s">
        <v>1071</v>
      </c>
      <c r="F2673" s="263"/>
      <c r="G2673" s="263"/>
      <c r="H2673" s="291" t="s">
        <v>602</v>
      </c>
      <c r="I2673" s="263"/>
      <c r="J2673" s="263" t="s">
        <v>195</v>
      </c>
      <c r="K2673" s="557">
        <v>1955447891146980</v>
      </c>
      <c r="L2673" s="465"/>
      <c r="M2673" s="291"/>
      <c r="N2673" s="430"/>
    </row>
    <row r="2674" spans="1:14" s="205" customFormat="1">
      <c r="A2674" s="427"/>
      <c r="B2674" s="137">
        <v>46300</v>
      </c>
      <c r="C2674" s="137" t="s">
        <v>17</v>
      </c>
      <c r="D2674" s="545" t="s">
        <v>3777</v>
      </c>
      <c r="E2674" s="89" t="s">
        <v>1071</v>
      </c>
      <c r="F2674" s="263"/>
      <c r="G2674" s="263"/>
      <c r="H2674" s="291" t="s">
        <v>602</v>
      </c>
      <c r="I2674" s="263"/>
      <c r="J2674" s="263" t="s">
        <v>195</v>
      </c>
      <c r="K2674" s="557">
        <v>1570545716341890</v>
      </c>
      <c r="L2674" s="465"/>
      <c r="M2674" s="291"/>
      <c r="N2674" s="430"/>
    </row>
    <row r="2675" spans="1:14" s="205" customFormat="1">
      <c r="A2675" s="427"/>
      <c r="B2675" s="137">
        <v>46300</v>
      </c>
      <c r="C2675" s="137" t="s">
        <v>17</v>
      </c>
      <c r="D2675" s="545" t="s">
        <v>3778</v>
      </c>
      <c r="E2675" s="89" t="s">
        <v>1071</v>
      </c>
      <c r="F2675" s="263"/>
      <c r="G2675" s="263"/>
      <c r="H2675" s="291" t="s">
        <v>602</v>
      </c>
      <c r="I2675" s="263"/>
      <c r="J2675" s="263" t="s">
        <v>195</v>
      </c>
      <c r="K2675" s="557">
        <v>7265460946906600</v>
      </c>
      <c r="L2675" s="465"/>
      <c r="M2675" s="291"/>
      <c r="N2675" s="430"/>
    </row>
    <row r="2676" spans="1:14" s="205" customFormat="1">
      <c r="A2676" s="427"/>
      <c r="B2676" s="137">
        <v>46300</v>
      </c>
      <c r="C2676" s="137" t="s">
        <v>17</v>
      </c>
      <c r="D2676" s="545" t="s">
        <v>3779</v>
      </c>
      <c r="E2676" s="89" t="s">
        <v>1071</v>
      </c>
      <c r="F2676" s="263"/>
      <c r="G2676" s="263"/>
      <c r="H2676" s="291" t="s">
        <v>602</v>
      </c>
      <c r="I2676" s="263"/>
      <c r="J2676" s="263" t="s">
        <v>195</v>
      </c>
      <c r="K2676" s="557">
        <v>8774701209233760</v>
      </c>
      <c r="L2676" s="465"/>
      <c r="M2676" s="291"/>
      <c r="N2676" s="430"/>
    </row>
    <row r="2677" spans="1:14" s="205" customFormat="1">
      <c r="A2677" s="427"/>
      <c r="B2677" s="137">
        <v>46300</v>
      </c>
      <c r="C2677" s="137" t="s">
        <v>17</v>
      </c>
      <c r="D2677" s="545" t="s">
        <v>3780</v>
      </c>
      <c r="E2677" s="89" t="s">
        <v>1071</v>
      </c>
      <c r="F2677" s="263"/>
      <c r="G2677" s="263"/>
      <c r="H2677" s="291" t="s">
        <v>602</v>
      </c>
      <c r="I2677" s="263"/>
      <c r="J2677" s="263" t="s">
        <v>195</v>
      </c>
      <c r="K2677" s="557">
        <v>6241113915991980</v>
      </c>
      <c r="L2677" s="465"/>
      <c r="M2677" s="291"/>
      <c r="N2677" s="430"/>
    </row>
    <row r="2678" spans="1:14" s="205" customFormat="1">
      <c r="A2678" s="427"/>
      <c r="B2678" s="137">
        <v>46300</v>
      </c>
      <c r="C2678" s="137" t="s">
        <v>17</v>
      </c>
      <c r="D2678" s="545" t="s">
        <v>3781</v>
      </c>
      <c r="E2678" s="89" t="s">
        <v>1071</v>
      </c>
      <c r="F2678" s="263"/>
      <c r="G2678" s="263"/>
      <c r="H2678" s="291" t="s">
        <v>602</v>
      </c>
      <c r="I2678" s="263"/>
      <c r="J2678" s="263" t="s">
        <v>195</v>
      </c>
      <c r="K2678" s="557">
        <v>2351966024854230</v>
      </c>
      <c r="L2678" s="465"/>
      <c r="M2678" s="291"/>
      <c r="N2678" s="430"/>
    </row>
    <row r="2679" spans="1:14" s="205" customFormat="1">
      <c r="A2679" s="427"/>
      <c r="B2679" s="137">
        <v>46300</v>
      </c>
      <c r="C2679" s="137" t="s">
        <v>17</v>
      </c>
      <c r="D2679" s="545" t="s">
        <v>3782</v>
      </c>
      <c r="E2679" s="89" t="s">
        <v>1071</v>
      </c>
      <c r="F2679" s="263"/>
      <c r="G2679" s="263"/>
      <c r="H2679" s="291" t="s">
        <v>602</v>
      </c>
      <c r="I2679" s="263"/>
      <c r="J2679" s="263" t="s">
        <v>195</v>
      </c>
      <c r="K2679" s="557">
        <v>9611298358934010</v>
      </c>
      <c r="L2679" s="465"/>
      <c r="M2679" s="291"/>
      <c r="N2679" s="430"/>
    </row>
    <row r="2680" spans="1:14" s="205" customFormat="1">
      <c r="A2680" s="427"/>
      <c r="B2680" s="137">
        <v>46300</v>
      </c>
      <c r="C2680" s="137" t="s">
        <v>17</v>
      </c>
      <c r="D2680" s="458" t="s">
        <v>3783</v>
      </c>
      <c r="E2680" s="89" t="s">
        <v>1071</v>
      </c>
      <c r="F2680" s="263"/>
      <c r="G2680" s="263"/>
      <c r="H2680" s="291" t="s">
        <v>602</v>
      </c>
      <c r="I2680" s="263"/>
      <c r="J2680" s="263" t="s">
        <v>195</v>
      </c>
      <c r="K2680" s="526">
        <v>2.88643524332536E+16</v>
      </c>
      <c r="L2680" s="465"/>
      <c r="M2680" s="291"/>
      <c r="N2680" s="430"/>
    </row>
    <row r="2681" spans="1:14" ht="16.8">
      <c r="A2681" s="278"/>
      <c r="B2681" s="137">
        <v>46300</v>
      </c>
      <c r="C2681" s="137" t="s">
        <v>17</v>
      </c>
      <c r="D2681" s="555" t="s">
        <v>3784</v>
      </c>
      <c r="E2681" s="89" t="s">
        <v>1071</v>
      </c>
      <c r="F2681" s="263"/>
      <c r="G2681" s="263"/>
      <c r="H2681" s="291" t="s">
        <v>602</v>
      </c>
      <c r="I2681" s="263"/>
      <c r="J2681" s="263" t="s">
        <v>195</v>
      </c>
      <c r="K2681" s="556">
        <v>5531154153667050</v>
      </c>
      <c r="L2681" s="560"/>
    </row>
    <row r="2682" spans="1:14" ht="16.8">
      <c r="A2682" s="278"/>
      <c r="B2682" s="137">
        <v>46300</v>
      </c>
      <c r="C2682" s="137" t="s">
        <v>17</v>
      </c>
      <c r="D2682" s="545" t="s">
        <v>3785</v>
      </c>
      <c r="E2682" s="89" t="s">
        <v>1071</v>
      </c>
      <c r="F2682" s="263"/>
      <c r="G2682" s="263"/>
      <c r="H2682" s="291" t="s">
        <v>602</v>
      </c>
      <c r="I2682" s="263"/>
      <c r="J2682" s="263" t="s">
        <v>195</v>
      </c>
      <c r="K2682" s="557">
        <v>6354714011293320</v>
      </c>
      <c r="L2682" s="560"/>
    </row>
    <row r="2683" spans="1:14" ht="16.8">
      <c r="A2683" s="278"/>
      <c r="B2683" s="137">
        <v>46300</v>
      </c>
      <c r="C2683" s="137" t="s">
        <v>17</v>
      </c>
      <c r="D2683" s="545" t="s">
        <v>3786</v>
      </c>
      <c r="E2683" s="89" t="s">
        <v>1071</v>
      </c>
      <c r="F2683" s="263"/>
      <c r="G2683" s="263"/>
      <c r="H2683" s="291" t="s">
        <v>602</v>
      </c>
      <c r="I2683" s="263"/>
      <c r="J2683" s="263" t="s">
        <v>195</v>
      </c>
      <c r="K2683" s="557">
        <v>2101251776618850</v>
      </c>
      <c r="L2683" s="375"/>
    </row>
    <row r="2684" spans="1:14" ht="27.6">
      <c r="A2684" s="278"/>
      <c r="B2684" s="137">
        <v>46300</v>
      </c>
      <c r="C2684" s="137" t="s">
        <v>17</v>
      </c>
      <c r="D2684" s="201" t="s">
        <v>3787</v>
      </c>
      <c r="E2684" s="89" t="s">
        <v>1071</v>
      </c>
      <c r="F2684" s="263"/>
      <c r="G2684" s="263"/>
      <c r="H2684" s="291" t="s">
        <v>602</v>
      </c>
      <c r="I2684" s="263"/>
      <c r="J2684" s="263" t="s">
        <v>180</v>
      </c>
      <c r="K2684" s="561" t="s">
        <v>3788</v>
      </c>
      <c r="L2684" s="375"/>
    </row>
    <row r="2685" spans="1:14" ht="15.6">
      <c r="A2685" s="278"/>
      <c r="B2685" s="137">
        <v>46300</v>
      </c>
      <c r="C2685" s="137" t="s">
        <v>17</v>
      </c>
      <c r="D2685" s="201" t="s">
        <v>3789</v>
      </c>
      <c r="E2685" s="89" t="s">
        <v>1071</v>
      </c>
      <c r="F2685" s="263"/>
      <c r="G2685" s="263"/>
      <c r="H2685" s="291" t="s">
        <v>602</v>
      </c>
      <c r="I2685" s="263"/>
      <c r="J2685" s="263" t="s">
        <v>195</v>
      </c>
      <c r="K2685" s="443">
        <v>20260811928323</v>
      </c>
      <c r="L2685" s="266"/>
    </row>
    <row r="2686" spans="1:14" ht="15.6">
      <c r="A2686" s="278"/>
      <c r="B2686" s="137">
        <v>46300</v>
      </c>
      <c r="C2686" s="137" t="s">
        <v>17</v>
      </c>
      <c r="D2686" s="201" t="s">
        <v>3790</v>
      </c>
      <c r="E2686" s="89" t="s">
        <v>1071</v>
      </c>
      <c r="F2686" s="263"/>
      <c r="G2686" s="263"/>
      <c r="H2686" s="291" t="s">
        <v>602</v>
      </c>
      <c r="I2686" s="263"/>
      <c r="J2686" s="263" t="s">
        <v>195</v>
      </c>
      <c r="K2686" s="443">
        <v>20261012166320</v>
      </c>
      <c r="L2686" s="266"/>
    </row>
    <row r="2687" spans="1:14" ht="15.6">
      <c r="A2687" s="278"/>
      <c r="B2687" s="137">
        <v>46300</v>
      </c>
      <c r="C2687" s="137" t="s">
        <v>17</v>
      </c>
      <c r="D2687" s="201" t="s">
        <v>3790</v>
      </c>
      <c r="E2687" s="89" t="s">
        <v>1071</v>
      </c>
      <c r="F2687" s="263"/>
      <c r="G2687" s="263"/>
      <c r="H2687" s="291" t="s">
        <v>602</v>
      </c>
      <c r="I2687" s="263"/>
      <c r="J2687" s="263" t="s">
        <v>195</v>
      </c>
      <c r="K2687" s="443">
        <v>20261012166320</v>
      </c>
      <c r="L2687" s="266"/>
    </row>
    <row r="2688" spans="1:14" ht="15.6">
      <c r="A2688" s="278"/>
      <c r="B2688" s="137">
        <v>46300</v>
      </c>
      <c r="C2688" s="137" t="s">
        <v>17</v>
      </c>
      <c r="D2688" s="201" t="s">
        <v>3791</v>
      </c>
      <c r="E2688" s="89" t="s">
        <v>1071</v>
      </c>
      <c r="F2688" s="263"/>
      <c r="G2688" s="263"/>
      <c r="H2688" s="291" t="s">
        <v>602</v>
      </c>
      <c r="I2688" s="263"/>
      <c r="J2688" s="263" t="s">
        <v>41</v>
      </c>
      <c r="K2688" s="443">
        <v>20261012166571</v>
      </c>
      <c r="L2688" s="266"/>
    </row>
    <row r="2689" spans="1:12" ht="15.6">
      <c r="A2689" s="278"/>
      <c r="B2689" s="137">
        <v>46300</v>
      </c>
      <c r="C2689" s="137" t="s">
        <v>17</v>
      </c>
      <c r="D2689" s="201" t="s">
        <v>3792</v>
      </c>
      <c r="E2689" s="89" t="s">
        <v>1071</v>
      </c>
      <c r="F2689" s="263"/>
      <c r="G2689" s="263"/>
      <c r="H2689" s="291" t="s">
        <v>602</v>
      </c>
      <c r="I2689" s="263"/>
      <c r="J2689" s="263" t="s">
        <v>41</v>
      </c>
      <c r="K2689" s="443">
        <v>20261012164526</v>
      </c>
      <c r="L2689" s="266"/>
    </row>
    <row r="2690" spans="1:12" ht="15.6">
      <c r="A2690" s="278"/>
      <c r="B2690" s="137">
        <v>46300</v>
      </c>
      <c r="C2690" s="137" t="s">
        <v>17</v>
      </c>
      <c r="D2690" s="201" t="s">
        <v>3793</v>
      </c>
      <c r="E2690" s="89" t="s">
        <v>1071</v>
      </c>
      <c r="F2690" s="263"/>
      <c r="G2690" s="263"/>
      <c r="H2690" s="291" t="s">
        <v>602</v>
      </c>
      <c r="I2690" s="263"/>
      <c r="J2690" s="263" t="s">
        <v>41</v>
      </c>
      <c r="K2690" s="443">
        <v>20260911983114</v>
      </c>
      <c r="L2690" s="266"/>
    </row>
    <row r="2691" spans="1:12" ht="15.6">
      <c r="A2691" s="278"/>
      <c r="B2691" s="137">
        <v>46300</v>
      </c>
      <c r="C2691" s="137" t="s">
        <v>17</v>
      </c>
      <c r="D2691" s="201" t="s">
        <v>3794</v>
      </c>
      <c r="E2691" s="89" t="s">
        <v>1071</v>
      </c>
      <c r="F2691" s="263"/>
      <c r="G2691" s="263"/>
      <c r="H2691" s="291" t="s">
        <v>602</v>
      </c>
      <c r="I2691" s="263"/>
      <c r="J2691" s="263" t="s">
        <v>180</v>
      </c>
      <c r="K2691" s="443">
        <v>20251110372615</v>
      </c>
      <c r="L2691" s="266"/>
    </row>
    <row r="2692" spans="1:12">
      <c r="A2692" s="278"/>
      <c r="B2692" s="122">
        <v>46300</v>
      </c>
      <c r="C2692" s="122" t="s">
        <v>36</v>
      </c>
      <c r="D2692" s="533" t="s">
        <v>3657</v>
      </c>
      <c r="E2692" s="270" t="s">
        <v>2086</v>
      </c>
      <c r="F2692" s="270"/>
      <c r="G2692" s="270"/>
      <c r="H2692" s="270" t="s">
        <v>194</v>
      </c>
      <c r="I2692" s="270"/>
      <c r="J2692" s="122" t="s">
        <v>30</v>
      </c>
      <c r="K2692" s="483" t="s">
        <v>3657</v>
      </c>
      <c r="L2692" s="483"/>
    </row>
    <row r="2693" spans="1:12">
      <c r="A2693" s="278"/>
      <c r="B2693" s="122">
        <v>46300</v>
      </c>
      <c r="C2693" s="122" t="s">
        <v>36</v>
      </c>
      <c r="D2693" s="533" t="s">
        <v>3147</v>
      </c>
      <c r="E2693" s="270" t="s">
        <v>2086</v>
      </c>
      <c r="F2693" s="270"/>
      <c r="G2693" s="270"/>
      <c r="H2693" s="270" t="s">
        <v>194</v>
      </c>
      <c r="I2693" s="270"/>
      <c r="J2693" s="122" t="s">
        <v>58</v>
      </c>
      <c r="K2693" s="483" t="s">
        <v>3147</v>
      </c>
      <c r="L2693" s="483"/>
    </row>
    <row r="2694" spans="1:12">
      <c r="A2694" s="278"/>
      <c r="B2694" s="122">
        <v>46300</v>
      </c>
      <c r="C2694" s="122" t="s">
        <v>36</v>
      </c>
      <c r="D2694" s="533" t="s">
        <v>3795</v>
      </c>
      <c r="E2694" s="270" t="s">
        <v>2086</v>
      </c>
      <c r="F2694" s="270"/>
      <c r="G2694" s="270"/>
      <c r="H2694" s="270" t="s">
        <v>194</v>
      </c>
      <c r="I2694" s="270"/>
      <c r="J2694" s="122" t="s">
        <v>30</v>
      </c>
      <c r="K2694" s="483" t="s">
        <v>3795</v>
      </c>
      <c r="L2694" s="483"/>
    </row>
    <row r="2695" spans="1:12">
      <c r="A2695" s="278"/>
      <c r="B2695" s="122">
        <v>46300</v>
      </c>
      <c r="C2695" s="122" t="s">
        <v>36</v>
      </c>
      <c r="D2695" s="533" t="s">
        <v>3796</v>
      </c>
      <c r="E2695" s="270" t="s">
        <v>2086</v>
      </c>
      <c r="F2695" s="270"/>
      <c r="G2695" s="270"/>
      <c r="H2695" s="270" t="s">
        <v>194</v>
      </c>
      <c r="I2695" s="270"/>
      <c r="J2695" s="122" t="s">
        <v>180</v>
      </c>
      <c r="K2695" s="483" t="s">
        <v>3796</v>
      </c>
      <c r="L2695" s="483"/>
    </row>
    <row r="2696" spans="1:12">
      <c r="A2696" s="278"/>
      <c r="B2696" s="122">
        <v>46300</v>
      </c>
      <c r="C2696" s="122" t="s">
        <v>36</v>
      </c>
      <c r="D2696" s="533" t="s">
        <v>3797</v>
      </c>
      <c r="E2696" s="270" t="s">
        <v>2086</v>
      </c>
      <c r="F2696" s="270"/>
      <c r="G2696" s="270"/>
      <c r="H2696" s="270" t="s">
        <v>194</v>
      </c>
      <c r="I2696" s="270"/>
      <c r="J2696" s="122" t="s">
        <v>195</v>
      </c>
      <c r="K2696" s="483" t="s">
        <v>3797</v>
      </c>
      <c r="L2696" s="483"/>
    </row>
    <row r="2697" spans="1:12">
      <c r="A2697" s="278"/>
      <c r="B2697" s="122">
        <v>46300</v>
      </c>
      <c r="C2697" s="122" t="s">
        <v>36</v>
      </c>
      <c r="D2697" s="533" t="s">
        <v>3140</v>
      </c>
      <c r="E2697" s="270" t="s">
        <v>2086</v>
      </c>
      <c r="F2697" s="270"/>
      <c r="G2697" s="270"/>
      <c r="H2697" s="270" t="s">
        <v>194</v>
      </c>
      <c r="I2697" s="270"/>
      <c r="J2697" s="122" t="s">
        <v>58</v>
      </c>
      <c r="K2697" s="483" t="s">
        <v>3140</v>
      </c>
      <c r="L2697" s="483"/>
    </row>
    <row r="2698" spans="1:12">
      <c r="A2698" s="278"/>
      <c r="B2698" s="122">
        <v>46300</v>
      </c>
      <c r="C2698" s="122" t="s">
        <v>36</v>
      </c>
      <c r="D2698" s="533" t="s">
        <v>3798</v>
      </c>
      <c r="E2698" s="270" t="s">
        <v>2086</v>
      </c>
      <c r="F2698" s="270"/>
      <c r="G2698" s="270"/>
      <c r="H2698" s="270" t="s">
        <v>194</v>
      </c>
      <c r="I2698" s="270"/>
      <c r="J2698" s="122" t="s">
        <v>195</v>
      </c>
      <c r="K2698" s="483" t="s">
        <v>3798</v>
      </c>
      <c r="L2698" s="483"/>
    </row>
    <row r="2699" spans="1:12">
      <c r="A2699" s="278"/>
      <c r="B2699" s="122">
        <v>46300</v>
      </c>
      <c r="C2699" s="122" t="s">
        <v>36</v>
      </c>
      <c r="D2699" s="533" t="s">
        <v>3141</v>
      </c>
      <c r="E2699" s="270" t="s">
        <v>2086</v>
      </c>
      <c r="F2699" s="270"/>
      <c r="G2699" s="270"/>
      <c r="H2699" s="270" t="s">
        <v>194</v>
      </c>
      <c r="I2699" s="270"/>
      <c r="J2699" s="122" t="s">
        <v>195</v>
      </c>
      <c r="K2699" s="483" t="s">
        <v>3141</v>
      </c>
      <c r="L2699" s="483"/>
    </row>
    <row r="2700" spans="1:12">
      <c r="A2700" s="278"/>
      <c r="B2700" s="122">
        <v>46300</v>
      </c>
      <c r="C2700" s="122" t="s">
        <v>36</v>
      </c>
      <c r="D2700" s="533" t="s">
        <v>3146</v>
      </c>
      <c r="E2700" s="270" t="s">
        <v>2086</v>
      </c>
      <c r="F2700" s="270"/>
      <c r="G2700" s="270"/>
      <c r="H2700" s="270" t="s">
        <v>194</v>
      </c>
      <c r="I2700" s="270"/>
      <c r="J2700" s="122" t="s">
        <v>30</v>
      </c>
      <c r="K2700" s="483" t="s">
        <v>3146</v>
      </c>
      <c r="L2700" s="483"/>
    </row>
    <row r="2701" spans="1:12">
      <c r="A2701" s="278"/>
      <c r="B2701" s="122">
        <v>46300</v>
      </c>
      <c r="C2701" s="122" t="s">
        <v>36</v>
      </c>
      <c r="D2701" s="533" t="s">
        <v>3799</v>
      </c>
      <c r="E2701" s="270" t="s">
        <v>2086</v>
      </c>
      <c r="F2701" s="270"/>
      <c r="G2701" s="270"/>
      <c r="H2701" s="270" t="s">
        <v>194</v>
      </c>
      <c r="I2701" s="270"/>
      <c r="J2701" s="122" t="s">
        <v>195</v>
      </c>
      <c r="K2701" s="483" t="s">
        <v>3799</v>
      </c>
      <c r="L2701" s="483"/>
    </row>
    <row r="2702" spans="1:12">
      <c r="A2702" s="278"/>
      <c r="B2702" s="122">
        <v>46300</v>
      </c>
      <c r="C2702" s="122" t="s">
        <v>36</v>
      </c>
      <c r="D2702" s="533" t="s">
        <v>3800</v>
      </c>
      <c r="E2702" s="270" t="s">
        <v>2086</v>
      </c>
      <c r="F2702" s="270"/>
      <c r="G2702" s="270"/>
      <c r="H2702" s="270" t="s">
        <v>194</v>
      </c>
      <c r="I2702" s="270"/>
      <c r="J2702" s="122" t="s">
        <v>30</v>
      </c>
      <c r="K2702" s="483" t="s">
        <v>3800</v>
      </c>
      <c r="L2702" s="483"/>
    </row>
    <row r="2703" spans="1:12">
      <c r="A2703" s="278"/>
      <c r="B2703" s="122">
        <v>46300</v>
      </c>
      <c r="C2703" s="122" t="s">
        <v>36</v>
      </c>
      <c r="D2703" s="533" t="s">
        <v>3801</v>
      </c>
      <c r="E2703" s="270" t="s">
        <v>2086</v>
      </c>
      <c r="F2703" s="270"/>
      <c r="G2703" s="270"/>
      <c r="H2703" s="270" t="s">
        <v>194</v>
      </c>
      <c r="I2703" s="270"/>
      <c r="J2703" s="122" t="s">
        <v>30</v>
      </c>
      <c r="K2703" s="483" t="s">
        <v>3801</v>
      </c>
      <c r="L2703" s="483"/>
    </row>
    <row r="2704" spans="1:12">
      <c r="A2704" s="278"/>
      <c r="B2704" s="122">
        <v>46300</v>
      </c>
      <c r="C2704" s="122" t="s">
        <v>36</v>
      </c>
      <c r="D2704" s="533" t="s">
        <v>3802</v>
      </c>
      <c r="E2704" s="270" t="s">
        <v>2086</v>
      </c>
      <c r="F2704" s="270"/>
      <c r="G2704" s="270"/>
      <c r="H2704" s="270" t="s">
        <v>194</v>
      </c>
      <c r="I2704" s="270"/>
      <c r="J2704" s="122" t="s">
        <v>30</v>
      </c>
      <c r="K2704" s="483" t="s">
        <v>3802</v>
      </c>
      <c r="L2704" s="483"/>
    </row>
    <row r="2705" spans="1:12">
      <c r="A2705" s="278"/>
      <c r="B2705" s="122">
        <v>46300</v>
      </c>
      <c r="C2705" s="122" t="s">
        <v>17</v>
      </c>
      <c r="D2705" s="533" t="s">
        <v>3803</v>
      </c>
      <c r="E2705" s="270" t="s">
        <v>2086</v>
      </c>
      <c r="F2705" s="270"/>
      <c r="G2705" s="270"/>
      <c r="H2705" s="270" t="s">
        <v>194</v>
      </c>
      <c r="I2705" s="270"/>
      <c r="J2705" s="122" t="s">
        <v>58</v>
      </c>
      <c r="K2705" s="1023" t="s">
        <v>3804</v>
      </c>
      <c r="L2705" s="483" t="s">
        <v>3805</v>
      </c>
    </row>
    <row r="2706" spans="1:12">
      <c r="A2706" s="278"/>
      <c r="B2706" s="122">
        <v>46300</v>
      </c>
      <c r="C2706" s="122" t="s">
        <v>17</v>
      </c>
      <c r="D2706" s="533" t="s">
        <v>3806</v>
      </c>
      <c r="E2706" s="270" t="s">
        <v>2086</v>
      </c>
      <c r="F2706" s="270"/>
      <c r="G2706" s="270"/>
      <c r="H2706" s="270" t="s">
        <v>194</v>
      </c>
      <c r="I2706" s="270"/>
      <c r="J2706" s="122" t="s">
        <v>30</v>
      </c>
      <c r="K2706" s="1023" t="s">
        <v>3807</v>
      </c>
      <c r="L2706" s="483" t="s">
        <v>3808</v>
      </c>
    </row>
    <row r="2707" spans="1:12">
      <c r="A2707" s="278"/>
      <c r="B2707" s="122">
        <v>46300</v>
      </c>
      <c r="C2707" s="122" t="s">
        <v>17</v>
      </c>
      <c r="D2707" s="533" t="s">
        <v>3809</v>
      </c>
      <c r="E2707" s="270" t="s">
        <v>2086</v>
      </c>
      <c r="F2707" s="270"/>
      <c r="G2707" s="270"/>
      <c r="H2707" s="270" t="s">
        <v>194</v>
      </c>
      <c r="I2707" s="270"/>
      <c r="J2707" s="122" t="s">
        <v>30</v>
      </c>
      <c r="K2707" s="1023" t="s">
        <v>3810</v>
      </c>
      <c r="L2707" s="483" t="s">
        <v>3811</v>
      </c>
    </row>
    <row r="2708" spans="1:12">
      <c r="A2708" s="278"/>
      <c r="B2708" s="122">
        <v>46300</v>
      </c>
      <c r="C2708" s="122" t="s">
        <v>17</v>
      </c>
      <c r="D2708" s="533" t="s">
        <v>3812</v>
      </c>
      <c r="E2708" s="270" t="s">
        <v>2086</v>
      </c>
      <c r="F2708" s="270"/>
      <c r="G2708" s="270"/>
      <c r="H2708" s="270" t="s">
        <v>194</v>
      </c>
      <c r="I2708" s="270"/>
      <c r="J2708" s="122" t="s">
        <v>37</v>
      </c>
      <c r="K2708" s="1023" t="s">
        <v>3813</v>
      </c>
      <c r="L2708" s="483" t="s">
        <v>3814</v>
      </c>
    </row>
    <row r="2709" spans="1:12">
      <c r="A2709" s="278"/>
      <c r="B2709" s="122">
        <v>46300</v>
      </c>
      <c r="C2709" s="122" t="s">
        <v>17</v>
      </c>
      <c r="D2709" s="533" t="s">
        <v>3815</v>
      </c>
      <c r="E2709" s="270" t="s">
        <v>2086</v>
      </c>
      <c r="F2709" s="270"/>
      <c r="G2709" s="270"/>
      <c r="H2709" s="270" t="s">
        <v>194</v>
      </c>
      <c r="I2709" s="270"/>
      <c r="J2709" s="122" t="s">
        <v>37</v>
      </c>
      <c r="K2709" s="1023" t="s">
        <v>3816</v>
      </c>
      <c r="L2709" s="483" t="s">
        <v>3817</v>
      </c>
    </row>
    <row r="2710" spans="1:12">
      <c r="A2710" s="278"/>
      <c r="B2710" s="122">
        <v>46300</v>
      </c>
      <c r="C2710" s="122" t="s">
        <v>17</v>
      </c>
      <c r="D2710" s="533" t="s">
        <v>643</v>
      </c>
      <c r="E2710" s="270" t="s">
        <v>2086</v>
      </c>
      <c r="F2710" s="270"/>
      <c r="G2710" s="270"/>
      <c r="H2710" s="270" t="s">
        <v>194</v>
      </c>
      <c r="I2710" s="270"/>
      <c r="J2710" s="122" t="s">
        <v>41</v>
      </c>
      <c r="K2710" s="1023" t="s">
        <v>3818</v>
      </c>
      <c r="L2710" s="483" t="s">
        <v>3819</v>
      </c>
    </row>
    <row r="2711" spans="1:12" ht="16.8">
      <c r="A2711" s="278"/>
      <c r="B2711" s="402" t="s">
        <v>3820</v>
      </c>
      <c r="C2711" s="289" t="s">
        <v>17</v>
      </c>
      <c r="D2711" s="277" t="s">
        <v>3821</v>
      </c>
      <c r="E2711" s="118" t="s">
        <v>889</v>
      </c>
      <c r="F2711" s="263"/>
      <c r="G2711" s="263"/>
      <c r="H2711" s="291" t="s">
        <v>136</v>
      </c>
      <c r="I2711" s="319"/>
      <c r="J2711" s="263" t="s">
        <v>180</v>
      </c>
      <c r="K2711" s="998" t="s">
        <v>3822</v>
      </c>
      <c r="L2711" s="266"/>
    </row>
    <row r="2712" spans="1:12" ht="16.8">
      <c r="A2712" s="278"/>
      <c r="B2712" s="57" t="s">
        <v>3820</v>
      </c>
      <c r="C2712" s="289" t="s">
        <v>17</v>
      </c>
      <c r="D2712" s="277" t="s">
        <v>3823</v>
      </c>
      <c r="E2712" s="118" t="s">
        <v>889</v>
      </c>
      <c r="F2712" s="263"/>
      <c r="G2712" s="263"/>
      <c r="H2712" s="291" t="s">
        <v>136</v>
      </c>
      <c r="I2712" s="319"/>
      <c r="J2712" s="263" t="s">
        <v>180</v>
      </c>
      <c r="K2712" s="977" t="s">
        <v>3824</v>
      </c>
      <c r="L2712" s="266"/>
    </row>
    <row r="2713" spans="1:12" ht="16.8">
      <c r="A2713" s="278"/>
      <c r="B2713" s="57" t="s">
        <v>3820</v>
      </c>
      <c r="C2713" s="289" t="s">
        <v>17</v>
      </c>
      <c r="D2713" s="277" t="s">
        <v>3825</v>
      </c>
      <c r="E2713" s="118" t="s">
        <v>889</v>
      </c>
      <c r="F2713" s="263"/>
      <c r="G2713" s="263"/>
      <c r="H2713" s="291" t="s">
        <v>136</v>
      </c>
      <c r="I2713" s="319"/>
      <c r="J2713" s="263" t="s">
        <v>58</v>
      </c>
      <c r="K2713" s="977" t="s">
        <v>3826</v>
      </c>
      <c r="L2713" s="266"/>
    </row>
    <row r="2714" spans="1:12" ht="16.8">
      <c r="A2714" s="278"/>
      <c r="B2714" s="57" t="s">
        <v>3820</v>
      </c>
      <c r="C2714" s="289" t="s">
        <v>17</v>
      </c>
      <c r="D2714" s="277" t="s">
        <v>3151</v>
      </c>
      <c r="E2714" s="118" t="s">
        <v>889</v>
      </c>
      <c r="F2714" s="263"/>
      <c r="G2714" s="263"/>
      <c r="H2714" s="291" t="s">
        <v>136</v>
      </c>
      <c r="I2714" s="319"/>
      <c r="J2714" s="263" t="s">
        <v>58</v>
      </c>
      <c r="K2714" s="977" t="s">
        <v>3827</v>
      </c>
      <c r="L2714" s="266"/>
    </row>
    <row r="2715" spans="1:12" ht="16.8">
      <c r="A2715" s="278"/>
      <c r="B2715" s="57" t="s">
        <v>3820</v>
      </c>
      <c r="C2715" s="289" t="s">
        <v>17</v>
      </c>
      <c r="D2715" s="277" t="s">
        <v>3828</v>
      </c>
      <c r="E2715" s="118" t="s">
        <v>889</v>
      </c>
      <c r="F2715" s="263"/>
      <c r="G2715" s="263"/>
      <c r="H2715" s="291" t="s">
        <v>136</v>
      </c>
      <c r="I2715" s="319"/>
      <c r="J2715" s="263" t="s">
        <v>58</v>
      </c>
      <c r="K2715" s="977" t="s">
        <v>3829</v>
      </c>
      <c r="L2715" s="266"/>
    </row>
    <row r="2716" spans="1:12" ht="16.8">
      <c r="A2716" s="278"/>
      <c r="B2716" s="57" t="s">
        <v>3820</v>
      </c>
      <c r="C2716" s="289" t="s">
        <v>17</v>
      </c>
      <c r="D2716" s="277" t="s">
        <v>3830</v>
      </c>
      <c r="E2716" s="118" t="s">
        <v>889</v>
      </c>
      <c r="F2716" s="263"/>
      <c r="G2716" s="263"/>
      <c r="H2716" s="291" t="s">
        <v>136</v>
      </c>
      <c r="I2716" s="276"/>
      <c r="J2716" s="263" t="s">
        <v>58</v>
      </c>
      <c r="K2716" s="977" t="s">
        <v>3831</v>
      </c>
      <c r="L2716" s="266"/>
    </row>
    <row r="2717" spans="1:12" ht="16.8">
      <c r="A2717" s="278"/>
      <c r="B2717" s="57" t="s">
        <v>3820</v>
      </c>
      <c r="C2717" s="289" t="s">
        <v>17</v>
      </c>
      <c r="D2717" s="277" t="s">
        <v>3812</v>
      </c>
      <c r="E2717" s="118" t="s">
        <v>889</v>
      </c>
      <c r="F2717" s="263"/>
      <c r="G2717" s="263"/>
      <c r="H2717" s="291" t="s">
        <v>136</v>
      </c>
      <c r="I2717" s="276"/>
      <c r="J2717" s="263" t="s">
        <v>58</v>
      </c>
      <c r="K2717" s="977" t="s">
        <v>3832</v>
      </c>
      <c r="L2717" s="266"/>
    </row>
    <row r="2718" spans="1:12" ht="16.8">
      <c r="A2718" s="278"/>
      <c r="B2718" s="57" t="s">
        <v>3820</v>
      </c>
      <c r="C2718" s="289" t="s">
        <v>17</v>
      </c>
      <c r="D2718" s="277" t="s">
        <v>3833</v>
      </c>
      <c r="E2718" s="118" t="s">
        <v>889</v>
      </c>
      <c r="F2718" s="263"/>
      <c r="G2718" s="263"/>
      <c r="H2718" s="291" t="s">
        <v>136</v>
      </c>
      <c r="I2718" s="276"/>
      <c r="J2718" s="263" t="s">
        <v>58</v>
      </c>
      <c r="K2718" s="977" t="s">
        <v>3834</v>
      </c>
      <c r="L2718" s="266"/>
    </row>
    <row r="2719" spans="1:12" ht="16.8">
      <c r="A2719" s="278"/>
      <c r="B2719" s="57" t="s">
        <v>3820</v>
      </c>
      <c r="C2719" s="289" t="s">
        <v>17</v>
      </c>
      <c r="D2719" s="277" t="s">
        <v>3835</v>
      </c>
      <c r="E2719" s="118" t="s">
        <v>889</v>
      </c>
      <c r="F2719" s="263"/>
      <c r="G2719" s="263"/>
      <c r="H2719" s="291" t="s">
        <v>136</v>
      </c>
      <c r="I2719" s="276"/>
      <c r="J2719" s="263" t="s">
        <v>58</v>
      </c>
      <c r="K2719" s="977" t="s">
        <v>3836</v>
      </c>
      <c r="L2719" s="266"/>
    </row>
    <row r="2720" spans="1:12" ht="16.8">
      <c r="A2720" s="278"/>
      <c r="B2720" s="57" t="s">
        <v>3820</v>
      </c>
      <c r="C2720" s="289" t="s">
        <v>17</v>
      </c>
      <c r="D2720" s="277" t="s">
        <v>3837</v>
      </c>
      <c r="E2720" s="118" t="s">
        <v>889</v>
      </c>
      <c r="F2720" s="263"/>
      <c r="G2720" s="263"/>
      <c r="H2720" s="291" t="s">
        <v>136</v>
      </c>
      <c r="I2720" s="276"/>
      <c r="J2720" s="263" t="s">
        <v>58</v>
      </c>
      <c r="K2720" s="977" t="s">
        <v>3838</v>
      </c>
      <c r="L2720" s="266"/>
    </row>
    <row r="2721" spans="1:12" ht="16.8">
      <c r="A2721" s="278"/>
      <c r="B2721" s="57" t="s">
        <v>3820</v>
      </c>
      <c r="C2721" s="289" t="s">
        <v>17</v>
      </c>
      <c r="D2721" s="277" t="s">
        <v>3839</v>
      </c>
      <c r="E2721" s="118" t="s">
        <v>889</v>
      </c>
      <c r="F2721" s="263"/>
      <c r="G2721" s="263"/>
      <c r="H2721" s="291" t="s">
        <v>136</v>
      </c>
      <c r="I2721" s="276"/>
      <c r="J2721" s="263" t="s">
        <v>180</v>
      </c>
      <c r="K2721" s="998" t="s">
        <v>3840</v>
      </c>
      <c r="L2721" s="266"/>
    </row>
    <row r="2722" spans="1:12" ht="16.8">
      <c r="A2722" s="278"/>
      <c r="B2722" s="57" t="s">
        <v>3820</v>
      </c>
      <c r="C2722" s="289" t="s">
        <v>17</v>
      </c>
      <c r="D2722" s="277" t="s">
        <v>3841</v>
      </c>
      <c r="E2722" s="118" t="s">
        <v>889</v>
      </c>
      <c r="F2722" s="263"/>
      <c r="G2722" s="263"/>
      <c r="H2722" s="291" t="s">
        <v>136</v>
      </c>
      <c r="I2722" s="276"/>
      <c r="J2722" s="263" t="s">
        <v>58</v>
      </c>
      <c r="K2722" s="977" t="s">
        <v>3842</v>
      </c>
      <c r="L2722" s="266"/>
    </row>
    <row r="2723" spans="1:12" ht="16.8">
      <c r="A2723" s="278"/>
      <c r="B2723" s="57" t="s">
        <v>3820</v>
      </c>
      <c r="C2723" s="289" t="s">
        <v>17</v>
      </c>
      <c r="D2723" s="404" t="s">
        <v>3843</v>
      </c>
      <c r="E2723" s="118" t="s">
        <v>889</v>
      </c>
      <c r="F2723" s="263"/>
      <c r="G2723" s="263"/>
      <c r="H2723" s="291" t="s">
        <v>136</v>
      </c>
      <c r="I2723" s="276"/>
      <c r="J2723" s="263" t="s">
        <v>58</v>
      </c>
      <c r="K2723" s="977" t="s">
        <v>3844</v>
      </c>
      <c r="L2723" s="266"/>
    </row>
    <row r="2724" spans="1:12" ht="16.8">
      <c r="A2724" s="278"/>
      <c r="B2724" s="57" t="s">
        <v>3820</v>
      </c>
      <c r="C2724" s="289" t="s">
        <v>17</v>
      </c>
      <c r="D2724" s="277" t="s">
        <v>3843</v>
      </c>
      <c r="E2724" s="118" t="s">
        <v>889</v>
      </c>
      <c r="F2724" s="263"/>
      <c r="G2724" s="263"/>
      <c r="H2724" s="291" t="s">
        <v>136</v>
      </c>
      <c r="I2724" s="276"/>
      <c r="J2724" s="263" t="s">
        <v>195</v>
      </c>
      <c r="K2724" s="977" t="s">
        <v>3845</v>
      </c>
      <c r="L2724" s="266"/>
    </row>
    <row r="2725" spans="1:12" ht="16.8">
      <c r="A2725" s="278"/>
      <c r="B2725" s="57" t="s">
        <v>3820</v>
      </c>
      <c r="C2725" s="289" t="s">
        <v>17</v>
      </c>
      <c r="D2725" s="277" t="s">
        <v>3846</v>
      </c>
      <c r="E2725" s="118" t="s">
        <v>889</v>
      </c>
      <c r="F2725" s="263"/>
      <c r="G2725" s="263"/>
      <c r="H2725" s="291" t="s">
        <v>136</v>
      </c>
      <c r="I2725" s="276"/>
      <c r="J2725" s="263" t="s">
        <v>58</v>
      </c>
      <c r="K2725" s="977" t="s">
        <v>3847</v>
      </c>
      <c r="L2725" s="201"/>
    </row>
    <row r="2726" spans="1:12" ht="16.8">
      <c r="A2726" s="278"/>
      <c r="B2726" s="57" t="s">
        <v>3820</v>
      </c>
      <c r="C2726" s="289" t="s">
        <v>17</v>
      </c>
      <c r="D2726" s="277" t="s">
        <v>1555</v>
      </c>
      <c r="E2726" s="118" t="s">
        <v>889</v>
      </c>
      <c r="F2726" s="263"/>
      <c r="G2726" s="263"/>
      <c r="H2726" s="291" t="s">
        <v>136</v>
      </c>
      <c r="I2726" s="276"/>
      <c r="J2726" s="263" t="s">
        <v>58</v>
      </c>
      <c r="K2726" s="977" t="s">
        <v>3848</v>
      </c>
      <c r="L2726" s="201"/>
    </row>
    <row r="2727" spans="1:12" ht="16.8">
      <c r="A2727" s="278"/>
      <c r="B2727" s="57" t="s">
        <v>3820</v>
      </c>
      <c r="C2727" s="289" t="s">
        <v>17</v>
      </c>
      <c r="D2727" s="277" t="s">
        <v>3849</v>
      </c>
      <c r="E2727" s="118" t="s">
        <v>889</v>
      </c>
      <c r="F2727" s="263"/>
      <c r="G2727" s="263"/>
      <c r="H2727" s="291" t="s">
        <v>136</v>
      </c>
      <c r="I2727" s="276"/>
      <c r="J2727" s="263" t="s">
        <v>58</v>
      </c>
      <c r="K2727" s="977" t="s">
        <v>3850</v>
      </c>
      <c r="L2727" s="201"/>
    </row>
    <row r="2728" spans="1:12" ht="16.8">
      <c r="A2728" s="278"/>
      <c r="B2728" s="57" t="s">
        <v>3820</v>
      </c>
      <c r="C2728" s="289" t="s">
        <v>17</v>
      </c>
      <c r="D2728" s="277" t="s">
        <v>3851</v>
      </c>
      <c r="E2728" s="118" t="s">
        <v>889</v>
      </c>
      <c r="F2728" s="263"/>
      <c r="G2728" s="263"/>
      <c r="H2728" s="291" t="s">
        <v>136</v>
      </c>
      <c r="I2728" s="276"/>
      <c r="J2728" s="263" t="s">
        <v>58</v>
      </c>
      <c r="K2728" s="977" t="s">
        <v>3852</v>
      </c>
      <c r="L2728" s="201"/>
    </row>
    <row r="2729" spans="1:12" ht="16.8">
      <c r="A2729" s="278"/>
      <c r="B2729" s="57" t="s">
        <v>3820</v>
      </c>
      <c r="C2729" s="289" t="s">
        <v>17</v>
      </c>
      <c r="D2729" s="277" t="s">
        <v>3853</v>
      </c>
      <c r="E2729" s="118" t="s">
        <v>889</v>
      </c>
      <c r="F2729" s="263"/>
      <c r="G2729" s="263"/>
      <c r="H2729" s="291" t="s">
        <v>136</v>
      </c>
      <c r="I2729" s="276"/>
      <c r="J2729" s="263" t="s">
        <v>58</v>
      </c>
      <c r="K2729" s="977" t="s">
        <v>3854</v>
      </c>
      <c r="L2729" s="201"/>
    </row>
    <row r="2730" spans="1:12" ht="16.8">
      <c r="A2730" s="278"/>
      <c r="B2730" s="57" t="s">
        <v>3820</v>
      </c>
      <c r="C2730" s="289" t="s">
        <v>17</v>
      </c>
      <c r="D2730" s="404" t="s">
        <v>3855</v>
      </c>
      <c r="E2730" s="118" t="s">
        <v>889</v>
      </c>
      <c r="F2730" s="264"/>
      <c r="G2730" s="264"/>
      <c r="H2730" s="291" t="s">
        <v>136</v>
      </c>
      <c r="I2730" s="276"/>
      <c r="J2730" s="263" t="s">
        <v>58</v>
      </c>
      <c r="K2730" s="977" t="s">
        <v>3856</v>
      </c>
      <c r="L2730" s="201"/>
    </row>
    <row r="2731" spans="1:12" ht="16.8">
      <c r="A2731" s="278"/>
      <c r="B2731" s="57" t="s">
        <v>3820</v>
      </c>
      <c r="C2731" s="289" t="s">
        <v>17</v>
      </c>
      <c r="D2731" s="277" t="s">
        <v>3857</v>
      </c>
      <c r="E2731" s="118" t="s">
        <v>889</v>
      </c>
      <c r="F2731" s="364"/>
      <c r="G2731" s="364"/>
      <c r="H2731" s="291" t="s">
        <v>136</v>
      </c>
      <c r="I2731" s="506"/>
      <c r="J2731" s="263" t="s">
        <v>58</v>
      </c>
      <c r="K2731" s="977" t="s">
        <v>3858</v>
      </c>
      <c r="L2731" s="201"/>
    </row>
    <row r="2732" spans="1:12" ht="16.8">
      <c r="A2732" s="278"/>
      <c r="B2732" s="57" t="s">
        <v>3820</v>
      </c>
      <c r="C2732" s="289" t="s">
        <v>17</v>
      </c>
      <c r="D2732" s="277" t="s">
        <v>3859</v>
      </c>
      <c r="E2732" s="118" t="s">
        <v>889</v>
      </c>
      <c r="F2732" s="264"/>
      <c r="G2732" s="264"/>
      <c r="H2732" s="291" t="s">
        <v>136</v>
      </c>
      <c r="I2732" s="276"/>
      <c r="J2732" s="263" t="s">
        <v>58</v>
      </c>
      <c r="K2732" s="977" t="s">
        <v>3860</v>
      </c>
      <c r="L2732" s="201"/>
    </row>
    <row r="2733" spans="1:12" ht="16.8">
      <c r="A2733" s="278"/>
      <c r="B2733" s="57" t="s">
        <v>3820</v>
      </c>
      <c r="C2733" s="289" t="s">
        <v>17</v>
      </c>
      <c r="D2733" s="277" t="s">
        <v>3861</v>
      </c>
      <c r="E2733" s="118" t="s">
        <v>889</v>
      </c>
      <c r="F2733" s="264"/>
      <c r="G2733" s="264"/>
      <c r="H2733" s="291" t="s">
        <v>136</v>
      </c>
      <c r="I2733" s="276"/>
      <c r="J2733" s="263" t="s">
        <v>58</v>
      </c>
      <c r="K2733" s="977" t="s">
        <v>3862</v>
      </c>
      <c r="L2733" s="201"/>
    </row>
    <row r="2734" spans="1:12" ht="16.8">
      <c r="A2734" s="278"/>
      <c r="B2734" s="57" t="s">
        <v>3820</v>
      </c>
      <c r="C2734" s="289" t="s">
        <v>17</v>
      </c>
      <c r="D2734" s="277" t="s">
        <v>359</v>
      </c>
      <c r="E2734" s="118" t="s">
        <v>889</v>
      </c>
      <c r="F2734" s="264"/>
      <c r="G2734" s="264"/>
      <c r="H2734" s="291" t="s">
        <v>136</v>
      </c>
      <c r="I2734" s="276"/>
      <c r="J2734" s="263" t="s">
        <v>58</v>
      </c>
      <c r="K2734" s="977" t="s">
        <v>3863</v>
      </c>
      <c r="L2734" s="201"/>
    </row>
    <row r="2735" spans="1:12" ht="16.8">
      <c r="A2735" s="278"/>
      <c r="B2735" s="57" t="s">
        <v>3820</v>
      </c>
      <c r="C2735" s="289" t="s">
        <v>17</v>
      </c>
      <c r="D2735" s="277" t="s">
        <v>3864</v>
      </c>
      <c r="E2735" s="118" t="s">
        <v>889</v>
      </c>
      <c r="F2735" s="264"/>
      <c r="G2735" s="264"/>
      <c r="H2735" s="291" t="s">
        <v>136</v>
      </c>
      <c r="I2735" s="276"/>
      <c r="J2735" s="263" t="s">
        <v>58</v>
      </c>
      <c r="K2735" s="977" t="s">
        <v>3865</v>
      </c>
      <c r="L2735" s="201"/>
    </row>
    <row r="2736" spans="1:12" ht="16.8">
      <c r="A2736" s="278"/>
      <c r="B2736" s="57" t="s">
        <v>3820</v>
      </c>
      <c r="C2736" s="289" t="s">
        <v>17</v>
      </c>
      <c r="D2736" s="277" t="s">
        <v>3756</v>
      </c>
      <c r="E2736" s="118" t="s">
        <v>889</v>
      </c>
      <c r="F2736" s="264"/>
      <c r="G2736" s="264"/>
      <c r="H2736" s="291" t="s">
        <v>136</v>
      </c>
      <c r="I2736" s="276"/>
      <c r="J2736" s="263" t="s">
        <v>58</v>
      </c>
      <c r="K2736" s="977" t="s">
        <v>3866</v>
      </c>
      <c r="L2736" s="201"/>
    </row>
    <row r="2737" spans="1:12" ht="16.8">
      <c r="A2737" s="278"/>
      <c r="B2737" s="57" t="s">
        <v>3820</v>
      </c>
      <c r="C2737" s="289" t="s">
        <v>17</v>
      </c>
      <c r="D2737" s="277" t="s">
        <v>3756</v>
      </c>
      <c r="E2737" s="118" t="s">
        <v>889</v>
      </c>
      <c r="F2737" s="263"/>
      <c r="G2737" s="263"/>
      <c r="H2737" s="291" t="s">
        <v>136</v>
      </c>
      <c r="I2737" s="276"/>
      <c r="J2737" s="263" t="s">
        <v>58</v>
      </c>
      <c r="K2737" s="977" t="s">
        <v>3867</v>
      </c>
      <c r="L2737" s="201"/>
    </row>
    <row r="2738" spans="1:12" ht="16.8">
      <c r="A2738" s="278"/>
      <c r="B2738" s="57" t="s">
        <v>3820</v>
      </c>
      <c r="C2738" s="289" t="s">
        <v>17</v>
      </c>
      <c r="D2738" s="277" t="s">
        <v>3868</v>
      </c>
      <c r="E2738" s="118" t="s">
        <v>889</v>
      </c>
      <c r="F2738" s="263"/>
      <c r="G2738" s="263"/>
      <c r="H2738" s="291" t="s">
        <v>136</v>
      </c>
      <c r="I2738" s="276"/>
      <c r="J2738" s="263" t="s">
        <v>58</v>
      </c>
      <c r="K2738" s="977" t="s">
        <v>3869</v>
      </c>
      <c r="L2738" s="201"/>
    </row>
    <row r="2739" spans="1:12" ht="16.8">
      <c r="A2739" s="278"/>
      <c r="B2739" s="57" t="s">
        <v>3820</v>
      </c>
      <c r="C2739" s="289" t="s">
        <v>17</v>
      </c>
      <c r="D2739" s="277" t="s">
        <v>2062</v>
      </c>
      <c r="E2739" s="118" t="s">
        <v>889</v>
      </c>
      <c r="F2739" s="403"/>
      <c r="G2739" s="403"/>
      <c r="H2739" s="291" t="s">
        <v>136</v>
      </c>
      <c r="I2739" s="276"/>
      <c r="J2739" s="263" t="s">
        <v>58</v>
      </c>
      <c r="K2739" s="977" t="s">
        <v>3870</v>
      </c>
      <c r="L2739" s="201"/>
    </row>
    <row r="2740" spans="1:12" ht="16.8">
      <c r="A2740" s="278"/>
      <c r="B2740" s="57" t="s">
        <v>3820</v>
      </c>
      <c r="C2740" s="289" t="s">
        <v>17</v>
      </c>
      <c r="D2740" s="277" t="s">
        <v>3871</v>
      </c>
      <c r="E2740" s="118" t="s">
        <v>889</v>
      </c>
      <c r="F2740" s="403"/>
      <c r="G2740" s="403"/>
      <c r="H2740" s="291" t="s">
        <v>136</v>
      </c>
      <c r="I2740" s="276"/>
      <c r="J2740" s="263" t="s">
        <v>58</v>
      </c>
      <c r="K2740" s="977" t="s">
        <v>3872</v>
      </c>
      <c r="L2740" s="201"/>
    </row>
    <row r="2741" spans="1:12" ht="16.8">
      <c r="A2741" s="336"/>
      <c r="B2741" s="57" t="s">
        <v>3820</v>
      </c>
      <c r="C2741" s="289" t="s">
        <v>17</v>
      </c>
      <c r="D2741" s="277" t="s">
        <v>3873</v>
      </c>
      <c r="E2741" s="118" t="s">
        <v>889</v>
      </c>
      <c r="F2741" s="403"/>
      <c r="G2741" s="403"/>
      <c r="H2741" s="291" t="s">
        <v>136</v>
      </c>
      <c r="I2741" s="276"/>
      <c r="J2741" s="263" t="s">
        <v>180</v>
      </c>
      <c r="K2741" s="977" t="s">
        <v>3874</v>
      </c>
      <c r="L2741" s="201"/>
    </row>
    <row r="2742" spans="1:12" ht="16.8">
      <c r="A2742" s="336"/>
      <c r="B2742" s="57" t="s">
        <v>3820</v>
      </c>
      <c r="C2742" s="289" t="s">
        <v>17</v>
      </c>
      <c r="D2742" s="277" t="s">
        <v>3875</v>
      </c>
      <c r="E2742" s="118" t="s">
        <v>889</v>
      </c>
      <c r="F2742" s="403"/>
      <c r="G2742" s="403"/>
      <c r="H2742" s="291" t="s">
        <v>136</v>
      </c>
      <c r="I2742" s="276"/>
      <c r="J2742" s="263" t="s">
        <v>26</v>
      </c>
      <c r="K2742" s="977" t="s">
        <v>3876</v>
      </c>
      <c r="L2742" s="201"/>
    </row>
    <row r="2743" spans="1:12" ht="16.8">
      <c r="A2743" s="336"/>
      <c r="B2743" s="57" t="s">
        <v>3820</v>
      </c>
      <c r="C2743" s="289" t="s">
        <v>17</v>
      </c>
      <c r="D2743" s="277" t="s">
        <v>3877</v>
      </c>
      <c r="E2743" s="118" t="s">
        <v>889</v>
      </c>
      <c r="F2743" s="403"/>
      <c r="G2743" s="403"/>
      <c r="H2743" s="291" t="s">
        <v>136</v>
      </c>
      <c r="I2743" s="276"/>
      <c r="J2743" s="263" t="s">
        <v>58</v>
      </c>
      <c r="K2743" s="977" t="s">
        <v>3878</v>
      </c>
      <c r="L2743" s="201"/>
    </row>
    <row r="2744" spans="1:12" ht="16.8">
      <c r="A2744" s="336"/>
      <c r="B2744" s="57" t="s">
        <v>3820</v>
      </c>
      <c r="C2744" s="289" t="s">
        <v>17</v>
      </c>
      <c r="D2744" s="277" t="s">
        <v>3879</v>
      </c>
      <c r="E2744" s="118" t="s">
        <v>889</v>
      </c>
      <c r="F2744" s="403"/>
      <c r="G2744" s="403"/>
      <c r="H2744" s="291" t="s">
        <v>136</v>
      </c>
      <c r="I2744" s="276"/>
      <c r="J2744" s="263" t="s">
        <v>180</v>
      </c>
      <c r="K2744" s="998" t="s">
        <v>3880</v>
      </c>
      <c r="L2744" s="201"/>
    </row>
    <row r="2745" spans="1:12" ht="16.8">
      <c r="A2745" s="336"/>
      <c r="B2745" s="57" t="s">
        <v>3820</v>
      </c>
      <c r="C2745" s="289" t="s">
        <v>17</v>
      </c>
      <c r="D2745" s="277" t="s">
        <v>3881</v>
      </c>
      <c r="E2745" s="118" t="s">
        <v>889</v>
      </c>
      <c r="F2745" s="403"/>
      <c r="G2745" s="403"/>
      <c r="H2745" s="291" t="s">
        <v>136</v>
      </c>
      <c r="I2745" s="276"/>
      <c r="J2745" s="263" t="s">
        <v>26</v>
      </c>
      <c r="K2745" s="977" t="s">
        <v>3882</v>
      </c>
      <c r="L2745" s="201"/>
    </row>
    <row r="2746" spans="1:12" ht="16.8">
      <c r="A2746" s="336"/>
      <c r="B2746" s="57" t="s">
        <v>3820</v>
      </c>
      <c r="C2746" s="289" t="s">
        <v>17</v>
      </c>
      <c r="D2746" s="277" t="s">
        <v>3881</v>
      </c>
      <c r="E2746" s="118" t="s">
        <v>889</v>
      </c>
      <c r="F2746" s="403"/>
      <c r="G2746" s="403"/>
      <c r="H2746" s="291" t="s">
        <v>136</v>
      </c>
      <c r="I2746" s="276"/>
      <c r="J2746" s="263" t="s">
        <v>26</v>
      </c>
      <c r="K2746" s="977" t="s">
        <v>3883</v>
      </c>
      <c r="L2746" s="201"/>
    </row>
    <row r="2747" spans="1:12" ht="16.8">
      <c r="A2747" s="336"/>
      <c r="B2747" s="57" t="s">
        <v>3820</v>
      </c>
      <c r="C2747" s="289" t="s">
        <v>17</v>
      </c>
      <c r="D2747" s="277" t="s">
        <v>3438</v>
      </c>
      <c r="E2747" s="118" t="s">
        <v>889</v>
      </c>
      <c r="F2747" s="403"/>
      <c r="G2747" s="403"/>
      <c r="H2747" s="291" t="s">
        <v>136</v>
      </c>
      <c r="I2747" s="276"/>
      <c r="J2747" s="263" t="s">
        <v>58</v>
      </c>
      <c r="K2747" s="977" t="s">
        <v>3884</v>
      </c>
      <c r="L2747" s="201"/>
    </row>
    <row r="2748" spans="1:12" ht="16.8">
      <c r="A2748" s="336"/>
      <c r="B2748" s="57" t="s">
        <v>3820</v>
      </c>
      <c r="C2748" s="289" t="s">
        <v>17</v>
      </c>
      <c r="D2748" s="277" t="s">
        <v>3885</v>
      </c>
      <c r="E2748" s="118" t="s">
        <v>889</v>
      </c>
      <c r="F2748" s="275"/>
      <c r="G2748" s="275"/>
      <c r="H2748" s="291" t="s">
        <v>136</v>
      </c>
      <c r="I2748" s="276"/>
      <c r="J2748" s="263" t="s">
        <v>58</v>
      </c>
      <c r="K2748" s="977" t="s">
        <v>3886</v>
      </c>
      <c r="L2748" s="201"/>
    </row>
    <row r="2749" spans="1:12" ht="16.8">
      <c r="A2749" s="336"/>
      <c r="B2749" s="57" t="s">
        <v>3820</v>
      </c>
      <c r="C2749" s="289" t="s">
        <v>17</v>
      </c>
      <c r="D2749" s="277" t="s">
        <v>3885</v>
      </c>
      <c r="E2749" s="118" t="s">
        <v>889</v>
      </c>
      <c r="F2749" s="275"/>
      <c r="G2749" s="275"/>
      <c r="H2749" s="291" t="s">
        <v>136</v>
      </c>
      <c r="I2749" s="276"/>
      <c r="J2749" s="263" t="s">
        <v>195</v>
      </c>
      <c r="K2749" s="977" t="s">
        <v>3887</v>
      </c>
      <c r="L2749" s="201"/>
    </row>
    <row r="2750" spans="1:12" ht="16.8">
      <c r="A2750" s="336"/>
      <c r="B2750" s="57" t="s">
        <v>3820</v>
      </c>
      <c r="C2750" s="289" t="s">
        <v>17</v>
      </c>
      <c r="D2750" s="277" t="s">
        <v>1813</v>
      </c>
      <c r="E2750" s="118" t="s">
        <v>889</v>
      </c>
      <c r="F2750" s="468"/>
      <c r="G2750" s="468"/>
      <c r="H2750" s="291" t="s">
        <v>136</v>
      </c>
      <c r="I2750" s="276"/>
      <c r="J2750" s="263" t="s">
        <v>26</v>
      </c>
      <c r="K2750" s="977" t="s">
        <v>3888</v>
      </c>
      <c r="L2750" s="201"/>
    </row>
    <row r="2751" spans="1:12" ht="16.8">
      <c r="A2751" s="336"/>
      <c r="B2751" s="57" t="s">
        <v>3820</v>
      </c>
      <c r="C2751" s="289" t="s">
        <v>17</v>
      </c>
      <c r="D2751" s="277" t="s">
        <v>3889</v>
      </c>
      <c r="E2751" s="118" t="s">
        <v>889</v>
      </c>
      <c r="F2751" s="468"/>
      <c r="G2751" s="468"/>
      <c r="H2751" s="291" t="s">
        <v>136</v>
      </c>
      <c r="I2751" s="276"/>
      <c r="J2751" s="263" t="s">
        <v>26</v>
      </c>
      <c r="K2751" s="977" t="s">
        <v>3890</v>
      </c>
      <c r="L2751" s="201"/>
    </row>
    <row r="2752" spans="1:12" ht="16.8">
      <c r="A2752" s="336"/>
      <c r="B2752" s="57" t="s">
        <v>3820</v>
      </c>
      <c r="C2752" s="289" t="s">
        <v>17</v>
      </c>
      <c r="D2752" s="277" t="s">
        <v>3891</v>
      </c>
      <c r="E2752" s="118" t="s">
        <v>889</v>
      </c>
      <c r="F2752" s="468"/>
      <c r="G2752" s="468"/>
      <c r="H2752" s="291" t="s">
        <v>136</v>
      </c>
      <c r="I2752" s="276"/>
      <c r="J2752" s="263" t="s">
        <v>37</v>
      </c>
      <c r="K2752" s="977" t="s">
        <v>3892</v>
      </c>
      <c r="L2752" s="201"/>
    </row>
    <row r="2753" spans="1:17" ht="16.8">
      <c r="A2753" s="336"/>
      <c r="B2753" s="57" t="s">
        <v>3820</v>
      </c>
      <c r="C2753" s="289" t="s">
        <v>17</v>
      </c>
      <c r="D2753" s="277" t="s">
        <v>3853</v>
      </c>
      <c r="E2753" s="118" t="s">
        <v>889</v>
      </c>
      <c r="F2753" s="468"/>
      <c r="G2753" s="468"/>
      <c r="H2753" s="291" t="s">
        <v>136</v>
      </c>
      <c r="I2753" s="276"/>
      <c r="J2753" s="263" t="s">
        <v>58</v>
      </c>
      <c r="K2753" s="977" t="s">
        <v>3893</v>
      </c>
      <c r="L2753" s="201"/>
    </row>
    <row r="2754" spans="1:17" ht="16.8">
      <c r="A2754" s="336"/>
      <c r="B2754" s="57" t="s">
        <v>3820</v>
      </c>
      <c r="C2754" s="289" t="s">
        <v>17</v>
      </c>
      <c r="D2754" s="277" t="s">
        <v>1862</v>
      </c>
      <c r="E2754" s="118" t="s">
        <v>889</v>
      </c>
      <c r="F2754" s="468"/>
      <c r="G2754" s="468"/>
      <c r="H2754" s="291" t="s">
        <v>136</v>
      </c>
      <c r="I2754" s="276"/>
      <c r="J2754" s="263" t="s">
        <v>58</v>
      </c>
      <c r="K2754" s="977" t="s">
        <v>3894</v>
      </c>
      <c r="L2754" s="201"/>
    </row>
    <row r="2755" spans="1:17" ht="16.8">
      <c r="A2755" s="336"/>
      <c r="B2755" s="57" t="s">
        <v>3820</v>
      </c>
      <c r="C2755" s="289" t="s">
        <v>17</v>
      </c>
      <c r="D2755" s="277" t="s">
        <v>3638</v>
      </c>
      <c r="E2755" s="118" t="s">
        <v>889</v>
      </c>
      <c r="F2755" s="468"/>
      <c r="G2755" s="468"/>
      <c r="H2755" s="291" t="s">
        <v>136</v>
      </c>
      <c r="I2755" s="276"/>
      <c r="J2755" s="263" t="s">
        <v>58</v>
      </c>
      <c r="K2755" s="977" t="s">
        <v>3895</v>
      </c>
      <c r="L2755" s="201"/>
    </row>
    <row r="2756" spans="1:17" ht="16.8">
      <c r="A2756" s="336"/>
      <c r="B2756" s="57" t="s">
        <v>3820</v>
      </c>
      <c r="C2756" s="289" t="s">
        <v>17</v>
      </c>
      <c r="D2756" s="277" t="s">
        <v>3896</v>
      </c>
      <c r="E2756" s="118" t="s">
        <v>889</v>
      </c>
      <c r="F2756" s="468"/>
      <c r="G2756" s="468"/>
      <c r="H2756" s="291" t="s">
        <v>136</v>
      </c>
      <c r="I2756" s="276"/>
      <c r="J2756" s="263" t="s">
        <v>180</v>
      </c>
      <c r="K2756" s="998" t="s">
        <v>3897</v>
      </c>
      <c r="L2756" s="266"/>
    </row>
    <row r="2757" spans="1:17" ht="16.8">
      <c r="A2757" s="336"/>
      <c r="B2757" s="57" t="s">
        <v>3820</v>
      </c>
      <c r="C2757" s="289" t="s">
        <v>17</v>
      </c>
      <c r="D2757" s="277" t="s">
        <v>3898</v>
      </c>
      <c r="E2757" s="118" t="s">
        <v>889</v>
      </c>
      <c r="F2757" s="468"/>
      <c r="G2757" s="468"/>
      <c r="H2757" s="291" t="s">
        <v>136</v>
      </c>
      <c r="I2757" s="276"/>
      <c r="J2757" s="263" t="s">
        <v>26</v>
      </c>
      <c r="K2757" s="977" t="s">
        <v>3899</v>
      </c>
      <c r="L2757" s="266"/>
    </row>
    <row r="2758" spans="1:17" ht="16.8">
      <c r="A2758" s="336"/>
      <c r="B2758" s="57" t="s">
        <v>3820</v>
      </c>
      <c r="C2758" s="289" t="s">
        <v>17</v>
      </c>
      <c r="D2758" s="277" t="s">
        <v>1560</v>
      </c>
      <c r="E2758" s="118" t="s">
        <v>889</v>
      </c>
      <c r="F2758" s="468"/>
      <c r="G2758" s="468"/>
      <c r="H2758" s="291" t="s">
        <v>136</v>
      </c>
      <c r="I2758" s="276"/>
      <c r="J2758" s="263" t="s">
        <v>26</v>
      </c>
      <c r="K2758" s="977" t="s">
        <v>3900</v>
      </c>
      <c r="L2758" s="266"/>
    </row>
    <row r="2759" spans="1:17" ht="16.8">
      <c r="A2759" s="336"/>
      <c r="B2759" s="57" t="s">
        <v>3820</v>
      </c>
      <c r="C2759" s="289" t="s">
        <v>17</v>
      </c>
      <c r="D2759" s="277" t="s">
        <v>1560</v>
      </c>
      <c r="E2759" s="118" t="s">
        <v>889</v>
      </c>
      <c r="F2759" s="468"/>
      <c r="G2759" s="468"/>
      <c r="H2759" s="291" t="s">
        <v>136</v>
      </c>
      <c r="I2759" s="276"/>
      <c r="J2759" s="263" t="s">
        <v>37</v>
      </c>
      <c r="K2759" s="977" t="s">
        <v>3901</v>
      </c>
      <c r="L2759" s="266"/>
    </row>
    <row r="2760" spans="1:17" ht="16.8">
      <c r="A2760" s="336"/>
      <c r="B2760" s="57" t="s">
        <v>3820</v>
      </c>
      <c r="C2760" s="289" t="s">
        <v>17</v>
      </c>
      <c r="D2760" s="277" t="s">
        <v>3902</v>
      </c>
      <c r="E2760" s="118" t="s">
        <v>889</v>
      </c>
      <c r="F2760" s="468"/>
      <c r="G2760" s="468"/>
      <c r="H2760" s="291" t="s">
        <v>136</v>
      </c>
      <c r="I2760" s="276"/>
      <c r="J2760" s="263" t="s">
        <v>37</v>
      </c>
      <c r="K2760" s="977" t="s">
        <v>3903</v>
      </c>
      <c r="L2760" s="266"/>
    </row>
    <row r="2761" spans="1:17" ht="16.8">
      <c r="A2761" s="336"/>
      <c r="B2761" s="57" t="s">
        <v>3820</v>
      </c>
      <c r="C2761" s="289" t="s">
        <v>17</v>
      </c>
      <c r="D2761" s="277" t="s">
        <v>3904</v>
      </c>
      <c r="E2761" s="118" t="s">
        <v>889</v>
      </c>
      <c r="F2761" s="409"/>
      <c r="G2761" s="409"/>
      <c r="H2761" s="291" t="s">
        <v>136</v>
      </c>
      <c r="I2761" s="276"/>
      <c r="J2761" s="263" t="s">
        <v>58</v>
      </c>
      <c r="K2761" s="977" t="s">
        <v>3905</v>
      </c>
      <c r="L2761" s="266"/>
    </row>
    <row r="2762" spans="1:17" ht="16.8">
      <c r="A2762" s="336"/>
      <c r="B2762" s="57" t="s">
        <v>3820</v>
      </c>
      <c r="C2762" s="289" t="s">
        <v>17</v>
      </c>
      <c r="D2762" s="277" t="s">
        <v>3906</v>
      </c>
      <c r="E2762" s="118" t="s">
        <v>889</v>
      </c>
      <c r="F2762" s="409"/>
      <c r="G2762" s="409"/>
      <c r="H2762" s="291" t="s">
        <v>136</v>
      </c>
      <c r="I2762" s="276"/>
      <c r="J2762" s="263" t="s">
        <v>58</v>
      </c>
      <c r="K2762" s="977" t="s">
        <v>3907</v>
      </c>
      <c r="L2762" s="266"/>
    </row>
    <row r="2763" spans="1:17" ht="16.8">
      <c r="A2763" s="336"/>
      <c r="B2763" s="57" t="s">
        <v>3820</v>
      </c>
      <c r="C2763" s="289" t="s">
        <v>17</v>
      </c>
      <c r="D2763" s="277" t="s">
        <v>3908</v>
      </c>
      <c r="E2763" s="118" t="s">
        <v>889</v>
      </c>
      <c r="F2763" s="409"/>
      <c r="G2763" s="409"/>
      <c r="H2763" s="291" t="s">
        <v>136</v>
      </c>
      <c r="I2763" s="276"/>
      <c r="J2763" s="263" t="s">
        <v>58</v>
      </c>
      <c r="K2763" s="977" t="s">
        <v>3909</v>
      </c>
      <c r="L2763" s="266"/>
    </row>
    <row r="2764" spans="1:17" s="200" customFormat="1" ht="16.5" customHeight="1">
      <c r="A2764" s="336"/>
      <c r="B2764" s="57" t="s">
        <v>3820</v>
      </c>
      <c r="C2764" s="289" t="s">
        <v>17</v>
      </c>
      <c r="D2764" s="277" t="s">
        <v>3910</v>
      </c>
      <c r="E2764" s="118" t="s">
        <v>889</v>
      </c>
      <c r="F2764" s="409"/>
      <c r="G2764" s="409"/>
      <c r="H2764" s="291" t="s">
        <v>136</v>
      </c>
      <c r="I2764" s="276"/>
      <c r="J2764" s="263" t="s">
        <v>58</v>
      </c>
      <c r="K2764" s="977" t="s">
        <v>3911</v>
      </c>
      <c r="L2764" s="266"/>
      <c r="M2764" s="270"/>
      <c r="N2764" s="267"/>
      <c r="Q2764" s="235"/>
    </row>
    <row r="2765" spans="1:17" s="200" customFormat="1" ht="16.5" customHeight="1">
      <c r="A2765" s="336"/>
      <c r="B2765" s="57" t="s">
        <v>3820</v>
      </c>
      <c r="C2765" s="289" t="s">
        <v>17</v>
      </c>
      <c r="D2765" s="277" t="s">
        <v>3910</v>
      </c>
      <c r="E2765" s="118" t="s">
        <v>889</v>
      </c>
      <c r="F2765" s="409"/>
      <c r="G2765" s="409"/>
      <c r="H2765" s="291" t="s">
        <v>136</v>
      </c>
      <c r="I2765" s="276"/>
      <c r="J2765" s="263" t="s">
        <v>58</v>
      </c>
      <c r="K2765" s="977" t="s">
        <v>3912</v>
      </c>
      <c r="L2765" s="266"/>
      <c r="M2765" s="270"/>
      <c r="N2765" s="267"/>
      <c r="Q2765" s="235"/>
    </row>
    <row r="2766" spans="1:17" s="200" customFormat="1" ht="16.5" customHeight="1">
      <c r="A2766" s="336"/>
      <c r="B2766" s="57" t="s">
        <v>3820</v>
      </c>
      <c r="C2766" s="289" t="s">
        <v>17</v>
      </c>
      <c r="D2766" s="277" t="s">
        <v>3913</v>
      </c>
      <c r="E2766" s="118" t="s">
        <v>889</v>
      </c>
      <c r="F2766" s="409"/>
      <c r="G2766" s="409"/>
      <c r="H2766" s="291" t="s">
        <v>136</v>
      </c>
      <c r="I2766" s="276"/>
      <c r="J2766" s="263" t="s">
        <v>58</v>
      </c>
      <c r="K2766" s="977" t="s">
        <v>3914</v>
      </c>
      <c r="L2766" s="266"/>
      <c r="M2766" s="270"/>
      <c r="N2766" s="267"/>
      <c r="Q2766" s="235"/>
    </row>
    <row r="2767" spans="1:17" s="200" customFormat="1" ht="16.5" customHeight="1">
      <c r="A2767" s="336"/>
      <c r="B2767" s="57" t="s">
        <v>3820</v>
      </c>
      <c r="C2767" s="289" t="s">
        <v>17</v>
      </c>
      <c r="D2767" s="277" t="s">
        <v>3915</v>
      </c>
      <c r="E2767" s="118" t="s">
        <v>889</v>
      </c>
      <c r="F2767" s="409"/>
      <c r="G2767" s="409"/>
      <c r="H2767" s="291" t="s">
        <v>136</v>
      </c>
      <c r="I2767" s="263"/>
      <c r="J2767" s="263" t="s">
        <v>58</v>
      </c>
      <c r="K2767" s="977" t="s">
        <v>3916</v>
      </c>
      <c r="L2767" s="266"/>
      <c r="M2767" s="270"/>
      <c r="N2767" s="267"/>
      <c r="Q2767" s="235"/>
    </row>
    <row r="2768" spans="1:17" s="200" customFormat="1" ht="16.5" customHeight="1">
      <c r="A2768" s="336"/>
      <c r="B2768" s="57" t="s">
        <v>3820</v>
      </c>
      <c r="C2768" s="289" t="s">
        <v>17</v>
      </c>
      <c r="D2768" s="277" t="s">
        <v>3917</v>
      </c>
      <c r="E2768" s="118" t="s">
        <v>889</v>
      </c>
      <c r="F2768" s="409"/>
      <c r="G2768" s="409"/>
      <c r="H2768" s="291" t="s">
        <v>136</v>
      </c>
      <c r="I2768" s="263"/>
      <c r="J2768" s="263" t="s">
        <v>58</v>
      </c>
      <c r="K2768" s="977" t="s">
        <v>3918</v>
      </c>
      <c r="L2768" s="266"/>
      <c r="M2768" s="270"/>
      <c r="N2768" s="267"/>
      <c r="Q2768" s="235"/>
    </row>
    <row r="2769" spans="1:17" s="200" customFormat="1" ht="16.5" customHeight="1">
      <c r="A2769" s="336"/>
      <c r="B2769" s="57" t="s">
        <v>3820</v>
      </c>
      <c r="C2769" s="289" t="s">
        <v>17</v>
      </c>
      <c r="D2769" s="277" t="s">
        <v>3919</v>
      </c>
      <c r="E2769" s="118" t="s">
        <v>889</v>
      </c>
      <c r="F2769" s="409"/>
      <c r="G2769" s="409"/>
      <c r="H2769" s="291" t="s">
        <v>136</v>
      </c>
      <c r="I2769" s="263"/>
      <c r="J2769" s="263" t="s">
        <v>58</v>
      </c>
      <c r="K2769" s="977" t="s">
        <v>3920</v>
      </c>
      <c r="L2769" s="266"/>
      <c r="M2769" s="270"/>
      <c r="N2769" s="267"/>
      <c r="Q2769" s="235"/>
    </row>
    <row r="2770" spans="1:17" ht="16.8">
      <c r="A2770" s="336"/>
      <c r="B2770" s="57" t="s">
        <v>3820</v>
      </c>
      <c r="C2770" s="289" t="s">
        <v>17</v>
      </c>
      <c r="D2770" s="277" t="s">
        <v>3921</v>
      </c>
      <c r="E2770" s="118" t="s">
        <v>889</v>
      </c>
      <c r="F2770" s="409"/>
      <c r="G2770" s="409"/>
      <c r="H2770" s="291" t="s">
        <v>136</v>
      </c>
      <c r="I2770" s="263"/>
      <c r="J2770" s="263" t="s">
        <v>26</v>
      </c>
      <c r="K2770" s="977" t="s">
        <v>3922</v>
      </c>
      <c r="L2770" s="562"/>
    </row>
    <row r="2771" spans="1:17" ht="16.8">
      <c r="A2771" s="336"/>
      <c r="B2771" s="57" t="s">
        <v>3820</v>
      </c>
      <c r="C2771" s="289" t="s">
        <v>17</v>
      </c>
      <c r="D2771" s="404" t="s">
        <v>3185</v>
      </c>
      <c r="E2771" s="118" t="s">
        <v>889</v>
      </c>
      <c r="F2771" s="263"/>
      <c r="G2771" s="263"/>
      <c r="H2771" s="291" t="s">
        <v>136</v>
      </c>
      <c r="I2771" s="263"/>
      <c r="J2771" s="263" t="s">
        <v>58</v>
      </c>
      <c r="K2771" s="977" t="s">
        <v>3923</v>
      </c>
      <c r="L2771" s="326"/>
    </row>
    <row r="2772" spans="1:17" ht="16.8">
      <c r="A2772" s="336"/>
      <c r="B2772" s="57" t="s">
        <v>3820</v>
      </c>
      <c r="C2772" s="289" t="s">
        <v>17</v>
      </c>
      <c r="D2772" s="277" t="s">
        <v>3924</v>
      </c>
      <c r="E2772" s="118" t="s">
        <v>889</v>
      </c>
      <c r="F2772" s="263"/>
      <c r="G2772" s="263"/>
      <c r="H2772" s="291" t="s">
        <v>136</v>
      </c>
      <c r="I2772" s="263"/>
      <c r="J2772" s="263" t="s">
        <v>180</v>
      </c>
      <c r="K2772" s="998" t="s">
        <v>3925</v>
      </c>
      <c r="L2772" s="326"/>
    </row>
    <row r="2773" spans="1:17" ht="16.8">
      <c r="A2773" s="336"/>
      <c r="B2773" s="57" t="s">
        <v>3820</v>
      </c>
      <c r="C2773" s="289" t="s">
        <v>17</v>
      </c>
      <c r="D2773" s="277" t="s">
        <v>3926</v>
      </c>
      <c r="E2773" s="118" t="s">
        <v>889</v>
      </c>
      <c r="F2773" s="263"/>
      <c r="G2773" s="263"/>
      <c r="H2773" s="291" t="s">
        <v>136</v>
      </c>
      <c r="I2773" s="263"/>
      <c r="J2773" s="263" t="s">
        <v>58</v>
      </c>
      <c r="K2773" s="977" t="s">
        <v>3927</v>
      </c>
      <c r="L2773" s="326"/>
    </row>
    <row r="2774" spans="1:17" ht="16.8">
      <c r="A2774" s="336"/>
      <c r="B2774" s="57" t="s">
        <v>3820</v>
      </c>
      <c r="C2774" s="289" t="s">
        <v>17</v>
      </c>
      <c r="D2774" s="277" t="s">
        <v>3928</v>
      </c>
      <c r="E2774" s="118" t="s">
        <v>889</v>
      </c>
      <c r="F2774" s="263"/>
      <c r="G2774" s="263"/>
      <c r="H2774" s="291" t="s">
        <v>136</v>
      </c>
      <c r="I2774" s="263"/>
      <c r="J2774" s="263" t="s">
        <v>180</v>
      </c>
      <c r="K2774" s="977" t="s">
        <v>3929</v>
      </c>
      <c r="L2774" s="326"/>
    </row>
    <row r="2775" spans="1:17" ht="16.8">
      <c r="A2775" s="336"/>
      <c r="B2775" s="57" t="s">
        <v>3820</v>
      </c>
      <c r="C2775" s="289" t="s">
        <v>17</v>
      </c>
      <c r="D2775" s="349" t="s">
        <v>3930</v>
      </c>
      <c r="E2775" s="118" t="s">
        <v>889</v>
      </c>
      <c r="F2775" s="263"/>
      <c r="G2775" s="263"/>
      <c r="H2775" s="291" t="s">
        <v>136</v>
      </c>
      <c r="I2775" s="263"/>
      <c r="J2775" s="263" t="s">
        <v>180</v>
      </c>
      <c r="K2775" s="977" t="s">
        <v>3931</v>
      </c>
      <c r="L2775" s="326"/>
    </row>
    <row r="2776" spans="1:17" ht="16.8">
      <c r="A2776" s="336"/>
      <c r="B2776" s="57" t="s">
        <v>3820</v>
      </c>
      <c r="C2776" s="289" t="s">
        <v>17</v>
      </c>
      <c r="D2776" s="404" t="s">
        <v>3932</v>
      </c>
      <c r="E2776" s="118" t="s">
        <v>889</v>
      </c>
      <c r="F2776" s="263"/>
      <c r="G2776" s="263"/>
      <c r="H2776" s="291" t="s">
        <v>136</v>
      </c>
      <c r="I2776" s="263"/>
      <c r="J2776" s="263" t="s">
        <v>58</v>
      </c>
      <c r="K2776" s="977" t="s">
        <v>3933</v>
      </c>
      <c r="L2776" s="326"/>
    </row>
    <row r="2777" spans="1:17" ht="16.8">
      <c r="A2777" s="336"/>
      <c r="B2777" s="57" t="s">
        <v>3820</v>
      </c>
      <c r="C2777" s="289" t="s">
        <v>17</v>
      </c>
      <c r="D2777" s="277" t="s">
        <v>2230</v>
      </c>
      <c r="E2777" s="118" t="s">
        <v>889</v>
      </c>
      <c r="F2777" s="263"/>
      <c r="G2777" s="263"/>
      <c r="H2777" s="291" t="s">
        <v>136</v>
      </c>
      <c r="I2777" s="263"/>
      <c r="J2777" s="263" t="s">
        <v>58</v>
      </c>
      <c r="K2777" s="977" t="s">
        <v>3934</v>
      </c>
      <c r="L2777" s="326"/>
    </row>
    <row r="2778" spans="1:17" ht="16.8">
      <c r="A2778" s="336"/>
      <c r="B2778" s="57" t="s">
        <v>3820</v>
      </c>
      <c r="C2778" s="289" t="s">
        <v>17</v>
      </c>
      <c r="D2778" s="277" t="s">
        <v>3935</v>
      </c>
      <c r="E2778" s="118" t="s">
        <v>889</v>
      </c>
      <c r="F2778" s="263"/>
      <c r="G2778" s="263"/>
      <c r="H2778" s="291" t="s">
        <v>136</v>
      </c>
      <c r="I2778" s="263"/>
      <c r="J2778" s="263" t="s">
        <v>58</v>
      </c>
      <c r="K2778" s="977" t="s">
        <v>3936</v>
      </c>
      <c r="L2778" s="563"/>
    </row>
    <row r="2779" spans="1:17" ht="16.8">
      <c r="A2779" s="336"/>
      <c r="B2779" s="57" t="s">
        <v>3820</v>
      </c>
      <c r="C2779" s="289" t="s">
        <v>17</v>
      </c>
      <c r="D2779" s="277" t="s">
        <v>3937</v>
      </c>
      <c r="E2779" s="118" t="s">
        <v>889</v>
      </c>
      <c r="F2779" s="263"/>
      <c r="G2779" s="263"/>
      <c r="H2779" s="291" t="s">
        <v>136</v>
      </c>
      <c r="I2779" s="263"/>
      <c r="J2779" s="263" t="s">
        <v>26</v>
      </c>
      <c r="K2779" s="977" t="s">
        <v>3938</v>
      </c>
      <c r="L2779" s="563"/>
    </row>
    <row r="2780" spans="1:17" ht="16.8">
      <c r="A2780" s="336"/>
      <c r="B2780" s="57" t="s">
        <v>3820</v>
      </c>
      <c r="C2780" s="289" t="s">
        <v>17</v>
      </c>
      <c r="D2780" s="277" t="s">
        <v>1555</v>
      </c>
      <c r="E2780" s="118" t="s">
        <v>889</v>
      </c>
      <c r="F2780" s="263"/>
      <c r="G2780" s="263"/>
      <c r="H2780" s="291" t="s">
        <v>136</v>
      </c>
      <c r="I2780" s="263"/>
      <c r="J2780" s="263" t="s">
        <v>58</v>
      </c>
      <c r="K2780" s="977" t="s">
        <v>3939</v>
      </c>
      <c r="L2780" s="326"/>
    </row>
    <row r="2781" spans="1:17" ht="16.8">
      <c r="A2781" s="336"/>
      <c r="B2781" s="57" t="s">
        <v>3820</v>
      </c>
      <c r="C2781" s="289" t="s">
        <v>17</v>
      </c>
      <c r="D2781" s="277" t="s">
        <v>3940</v>
      </c>
      <c r="E2781" s="118" t="s">
        <v>889</v>
      </c>
      <c r="F2781" s="263"/>
      <c r="G2781" s="263"/>
      <c r="H2781" s="291" t="s">
        <v>136</v>
      </c>
      <c r="I2781" s="276"/>
      <c r="J2781" s="263" t="s">
        <v>58</v>
      </c>
      <c r="K2781" s="977" t="s">
        <v>3941</v>
      </c>
      <c r="L2781" s="326"/>
    </row>
    <row r="2782" spans="1:17" ht="16.8">
      <c r="A2782" s="336"/>
      <c r="B2782" s="57" t="s">
        <v>3820</v>
      </c>
      <c r="C2782" s="289" t="s">
        <v>17</v>
      </c>
      <c r="D2782" s="277" t="s">
        <v>3942</v>
      </c>
      <c r="E2782" s="118" t="s">
        <v>889</v>
      </c>
      <c r="F2782" s="263"/>
      <c r="G2782" s="263"/>
      <c r="H2782" s="291" t="s">
        <v>136</v>
      </c>
      <c r="I2782" s="276"/>
      <c r="J2782" s="263" t="s">
        <v>180</v>
      </c>
      <c r="K2782" s="998" t="s">
        <v>3943</v>
      </c>
      <c r="L2782" s="563"/>
    </row>
    <row r="2783" spans="1:17" ht="16.8">
      <c r="A2783" s="336"/>
      <c r="B2783" s="57" t="s">
        <v>3820</v>
      </c>
      <c r="C2783" s="289" t="s">
        <v>17</v>
      </c>
      <c r="D2783" s="404" t="s">
        <v>2316</v>
      </c>
      <c r="E2783" s="118" t="s">
        <v>889</v>
      </c>
      <c r="F2783" s="403"/>
      <c r="G2783" s="403"/>
      <c r="H2783" s="291" t="s">
        <v>136</v>
      </c>
      <c r="I2783" s="276"/>
      <c r="J2783" s="263" t="s">
        <v>58</v>
      </c>
      <c r="K2783" s="977" t="s">
        <v>3944</v>
      </c>
      <c r="L2783" s="326"/>
    </row>
    <row r="2784" spans="1:17" ht="16.8">
      <c r="A2784" s="336"/>
      <c r="B2784" s="57" t="s">
        <v>3820</v>
      </c>
      <c r="C2784" s="289" t="s">
        <v>17</v>
      </c>
      <c r="D2784" s="404" t="s">
        <v>2275</v>
      </c>
      <c r="E2784" s="118" t="s">
        <v>889</v>
      </c>
      <c r="F2784" s="403"/>
      <c r="G2784" s="403"/>
      <c r="H2784" s="291" t="s">
        <v>136</v>
      </c>
      <c r="I2784" s="276"/>
      <c r="J2784" s="263" t="s">
        <v>58</v>
      </c>
      <c r="K2784" s="977" t="s">
        <v>3945</v>
      </c>
      <c r="L2784" s="563"/>
    </row>
    <row r="2785" spans="1:12" ht="16.8">
      <c r="A2785" s="336"/>
      <c r="B2785" s="57" t="s">
        <v>3820</v>
      </c>
      <c r="C2785" s="289" t="s">
        <v>17</v>
      </c>
      <c r="D2785" s="404" t="s">
        <v>3946</v>
      </c>
      <c r="E2785" s="118" t="s">
        <v>889</v>
      </c>
      <c r="F2785" s="403"/>
      <c r="G2785" s="403"/>
      <c r="H2785" s="291" t="s">
        <v>136</v>
      </c>
      <c r="I2785" s="276"/>
      <c r="J2785" s="263" t="s">
        <v>58</v>
      </c>
      <c r="K2785" s="977" t="s">
        <v>3947</v>
      </c>
      <c r="L2785" s="326"/>
    </row>
    <row r="2786" spans="1:12" ht="16.8">
      <c r="A2786" s="336"/>
      <c r="B2786" s="57" t="s">
        <v>3820</v>
      </c>
      <c r="C2786" s="289" t="s">
        <v>17</v>
      </c>
      <c r="D2786" s="277" t="s">
        <v>3948</v>
      </c>
      <c r="E2786" s="118" t="s">
        <v>889</v>
      </c>
      <c r="F2786" s="403"/>
      <c r="G2786" s="403"/>
      <c r="H2786" s="291" t="s">
        <v>136</v>
      </c>
      <c r="I2786" s="276"/>
      <c r="J2786" s="263" t="s">
        <v>58</v>
      </c>
      <c r="K2786" s="977" t="s">
        <v>3949</v>
      </c>
      <c r="L2786" s="326"/>
    </row>
    <row r="2787" spans="1:12" ht="16.8">
      <c r="A2787" s="336"/>
      <c r="B2787" s="57" t="s">
        <v>3820</v>
      </c>
      <c r="C2787" s="289" t="s">
        <v>17</v>
      </c>
      <c r="D2787" s="277" t="s">
        <v>3950</v>
      </c>
      <c r="E2787" s="118" t="s">
        <v>889</v>
      </c>
      <c r="F2787" s="403"/>
      <c r="G2787" s="403"/>
      <c r="H2787" s="291" t="s">
        <v>136</v>
      </c>
      <c r="I2787" s="276"/>
      <c r="J2787" s="263" t="s">
        <v>58</v>
      </c>
      <c r="K2787" s="977" t="s">
        <v>3951</v>
      </c>
      <c r="L2787" s="326"/>
    </row>
    <row r="2788" spans="1:12" ht="16.8">
      <c r="A2788" s="336"/>
      <c r="B2788" s="57" t="s">
        <v>3820</v>
      </c>
      <c r="C2788" s="289" t="s">
        <v>17</v>
      </c>
      <c r="D2788" s="277" t="s">
        <v>1713</v>
      </c>
      <c r="E2788" s="118" t="s">
        <v>889</v>
      </c>
      <c r="F2788" s="403"/>
      <c r="G2788" s="403"/>
      <c r="H2788" s="291" t="s">
        <v>136</v>
      </c>
      <c r="I2788" s="319"/>
      <c r="J2788" s="263" t="s">
        <v>58</v>
      </c>
      <c r="K2788" s="977" t="s">
        <v>3952</v>
      </c>
      <c r="L2788" s="326"/>
    </row>
    <row r="2789" spans="1:12" ht="16.8">
      <c r="A2789" s="336"/>
      <c r="B2789" s="57" t="s">
        <v>3820</v>
      </c>
      <c r="C2789" s="289" t="s">
        <v>17</v>
      </c>
      <c r="D2789" s="277" t="s">
        <v>3953</v>
      </c>
      <c r="E2789" s="118" t="s">
        <v>889</v>
      </c>
      <c r="F2789" s="403"/>
      <c r="G2789" s="403"/>
      <c r="H2789" s="291" t="s">
        <v>136</v>
      </c>
      <c r="I2789" s="319"/>
      <c r="J2789" s="263" t="s">
        <v>58</v>
      </c>
      <c r="K2789" s="977" t="s">
        <v>3954</v>
      </c>
      <c r="L2789" s="564"/>
    </row>
    <row r="2790" spans="1:12" ht="16.8">
      <c r="A2790" s="336"/>
      <c r="B2790" s="57" t="s">
        <v>3820</v>
      </c>
      <c r="C2790" s="289" t="s">
        <v>17</v>
      </c>
      <c r="D2790" s="277" t="s">
        <v>3955</v>
      </c>
      <c r="E2790" s="118" t="s">
        <v>889</v>
      </c>
      <c r="F2790" s="403"/>
      <c r="G2790" s="403"/>
      <c r="H2790" s="291" t="s">
        <v>136</v>
      </c>
      <c r="I2790" s="319"/>
      <c r="J2790" s="263" t="s">
        <v>58</v>
      </c>
      <c r="K2790" s="977" t="s">
        <v>3956</v>
      </c>
      <c r="L2790" s="326"/>
    </row>
    <row r="2791" spans="1:12" ht="16.8">
      <c r="A2791" s="336"/>
      <c r="B2791" s="57" t="s">
        <v>3820</v>
      </c>
      <c r="C2791" s="289" t="s">
        <v>17</v>
      </c>
      <c r="D2791" s="277" t="s">
        <v>3957</v>
      </c>
      <c r="E2791" s="118" t="s">
        <v>889</v>
      </c>
      <c r="F2791" s="403"/>
      <c r="G2791" s="403"/>
      <c r="H2791" s="291" t="s">
        <v>136</v>
      </c>
      <c r="I2791" s="319"/>
      <c r="J2791" s="263" t="s">
        <v>58</v>
      </c>
      <c r="K2791" s="977" t="s">
        <v>3958</v>
      </c>
      <c r="L2791" s="563"/>
    </row>
    <row r="2792" spans="1:12" ht="16.8">
      <c r="A2792" s="336"/>
      <c r="B2792" s="57" t="s">
        <v>3820</v>
      </c>
      <c r="C2792" s="289" t="s">
        <v>17</v>
      </c>
      <c r="D2792" s="277" t="s">
        <v>3959</v>
      </c>
      <c r="E2792" s="118" t="s">
        <v>889</v>
      </c>
      <c r="F2792" s="403"/>
      <c r="G2792" s="403"/>
      <c r="H2792" s="291" t="s">
        <v>136</v>
      </c>
      <c r="I2792" s="319"/>
      <c r="J2792" s="263" t="s">
        <v>58</v>
      </c>
      <c r="K2792" s="977" t="s">
        <v>3960</v>
      </c>
      <c r="L2792" s="563"/>
    </row>
    <row r="2793" spans="1:12" ht="16.8">
      <c r="A2793" s="336"/>
      <c r="B2793" s="57" t="s">
        <v>3820</v>
      </c>
      <c r="C2793" s="289" t="s">
        <v>17</v>
      </c>
      <c r="D2793" s="277" t="s">
        <v>3961</v>
      </c>
      <c r="E2793" s="118" t="s">
        <v>889</v>
      </c>
      <c r="F2793" s="403"/>
      <c r="G2793" s="403"/>
      <c r="H2793" s="291" t="s">
        <v>136</v>
      </c>
      <c r="I2793" s="319"/>
      <c r="J2793" s="263" t="s">
        <v>58</v>
      </c>
      <c r="K2793" s="977" t="s">
        <v>3962</v>
      </c>
      <c r="L2793" s="563"/>
    </row>
    <row r="2794" spans="1:12" ht="16.8">
      <c r="A2794" s="336"/>
      <c r="B2794" s="57" t="s">
        <v>3820</v>
      </c>
      <c r="C2794" s="289" t="s">
        <v>17</v>
      </c>
      <c r="D2794" s="277" t="s">
        <v>3963</v>
      </c>
      <c r="E2794" s="118" t="s">
        <v>889</v>
      </c>
      <c r="F2794" s="403"/>
      <c r="G2794" s="403"/>
      <c r="H2794" s="291" t="s">
        <v>136</v>
      </c>
      <c r="I2794" s="319"/>
      <c r="J2794" s="263" t="s">
        <v>58</v>
      </c>
      <c r="K2794" s="977" t="s">
        <v>3964</v>
      </c>
      <c r="L2794" s="326"/>
    </row>
    <row r="2795" spans="1:12" ht="16.8">
      <c r="A2795" s="336"/>
      <c r="B2795" s="57" t="s">
        <v>3820</v>
      </c>
      <c r="C2795" s="289" t="s">
        <v>17</v>
      </c>
      <c r="D2795" s="277" t="s">
        <v>3965</v>
      </c>
      <c r="E2795" s="118" t="s">
        <v>889</v>
      </c>
      <c r="F2795" s="403"/>
      <c r="G2795" s="403"/>
      <c r="H2795" s="291" t="s">
        <v>136</v>
      </c>
      <c r="I2795" s="319"/>
      <c r="J2795" s="263" t="s">
        <v>58</v>
      </c>
      <c r="K2795" s="977" t="s">
        <v>3966</v>
      </c>
      <c r="L2795" s="563"/>
    </row>
    <row r="2796" spans="1:12" ht="15.6">
      <c r="A2796" s="336"/>
      <c r="B2796" s="57">
        <v>46300</v>
      </c>
      <c r="C2796" s="57" t="s">
        <v>17</v>
      </c>
      <c r="D2796" s="354" t="s">
        <v>3828</v>
      </c>
      <c r="E2796" s="367" t="s">
        <v>1643</v>
      </c>
      <c r="F2796" s="423"/>
      <c r="G2796" s="423"/>
      <c r="H2796" s="291"/>
      <c r="I2796" s="276"/>
      <c r="J2796" s="263"/>
      <c r="K2796" s="1057" t="s">
        <v>3967</v>
      </c>
      <c r="L2796" s="326"/>
    </row>
    <row r="2797" spans="1:12" ht="15.6">
      <c r="A2797" s="336"/>
      <c r="B2797" s="57">
        <v>46300</v>
      </c>
      <c r="C2797" s="57" t="s">
        <v>17</v>
      </c>
      <c r="D2797" s="566" t="s">
        <v>3968</v>
      </c>
      <c r="E2797" s="367" t="s">
        <v>1643</v>
      </c>
      <c r="F2797" s="423"/>
      <c r="G2797" s="423"/>
      <c r="H2797" s="291"/>
      <c r="I2797" s="276"/>
      <c r="J2797" s="263"/>
      <c r="K2797" s="1058" t="s">
        <v>3969</v>
      </c>
      <c r="L2797" s="326"/>
    </row>
    <row r="2798" spans="1:12" ht="15.6">
      <c r="A2798" s="336"/>
      <c r="B2798" s="57">
        <v>46300</v>
      </c>
      <c r="C2798" s="57" t="s">
        <v>17</v>
      </c>
      <c r="D2798" s="568" t="s">
        <v>3970</v>
      </c>
      <c r="E2798" s="367" t="s">
        <v>1643</v>
      </c>
      <c r="F2798" s="423"/>
      <c r="G2798" s="423"/>
      <c r="H2798" s="291"/>
      <c r="I2798" s="357"/>
      <c r="J2798" s="263"/>
      <c r="K2798" s="1059" t="s">
        <v>3971</v>
      </c>
      <c r="L2798" s="326"/>
    </row>
    <row r="2799" spans="1:12" ht="15.6">
      <c r="A2799" s="336"/>
      <c r="B2799" s="57">
        <v>46300</v>
      </c>
      <c r="C2799" s="57" t="s">
        <v>11</v>
      </c>
      <c r="D2799" s="1060" t="s">
        <v>3972</v>
      </c>
      <c r="E2799" s="367" t="s">
        <v>1643</v>
      </c>
      <c r="F2799" s="423"/>
      <c r="G2799" s="423"/>
      <c r="H2799" s="291"/>
      <c r="I2799" s="357"/>
      <c r="J2799" s="263"/>
      <c r="K2799" s="1059" t="s">
        <v>3972</v>
      </c>
      <c r="L2799" s="326"/>
    </row>
    <row r="2800" spans="1:12" ht="15.6">
      <c r="A2800" s="336"/>
      <c r="B2800" s="57">
        <v>46300</v>
      </c>
      <c r="C2800" s="57" t="s">
        <v>17</v>
      </c>
      <c r="D2800" s="568" t="s">
        <v>3973</v>
      </c>
      <c r="E2800" s="367" t="s">
        <v>1643</v>
      </c>
      <c r="F2800" s="423"/>
      <c r="G2800" s="423"/>
      <c r="H2800" s="291"/>
      <c r="I2800" s="357"/>
      <c r="J2800" s="263"/>
      <c r="K2800" s="1059" t="s">
        <v>3974</v>
      </c>
      <c r="L2800" s="326"/>
    </row>
    <row r="2801" spans="1:12" ht="15.6">
      <c r="A2801" s="336"/>
      <c r="B2801" s="57">
        <v>46300</v>
      </c>
      <c r="C2801" s="57" t="s">
        <v>17</v>
      </c>
      <c r="D2801" s="568" t="s">
        <v>3975</v>
      </c>
      <c r="E2801" s="367" t="s">
        <v>1643</v>
      </c>
      <c r="F2801" s="423"/>
      <c r="G2801" s="423"/>
      <c r="H2801" s="291"/>
      <c r="I2801" s="357"/>
      <c r="J2801" s="263"/>
      <c r="K2801" s="1059" t="s">
        <v>3976</v>
      </c>
      <c r="L2801" s="326"/>
    </row>
    <row r="2802" spans="1:12" ht="15.6">
      <c r="A2802" s="336"/>
      <c r="B2802" s="57">
        <v>46300</v>
      </c>
      <c r="C2802" s="57" t="s">
        <v>17</v>
      </c>
      <c r="D2802" s="568" t="s">
        <v>3977</v>
      </c>
      <c r="E2802" s="367" t="s">
        <v>1643</v>
      </c>
      <c r="F2802" s="423"/>
      <c r="G2802" s="423"/>
      <c r="H2802" s="291"/>
      <c r="I2802" s="357"/>
      <c r="J2802" s="263"/>
      <c r="K2802" s="1059" t="s">
        <v>3978</v>
      </c>
      <c r="L2802" s="326"/>
    </row>
    <row r="2803" spans="1:12" ht="15.6">
      <c r="A2803" s="336"/>
      <c r="B2803" s="57">
        <v>46300</v>
      </c>
      <c r="C2803" s="57" t="s">
        <v>11</v>
      </c>
      <c r="D2803" s="1060" t="s">
        <v>3979</v>
      </c>
      <c r="E2803" s="367" t="s">
        <v>1643</v>
      </c>
      <c r="F2803" s="403"/>
      <c r="G2803" s="403"/>
      <c r="H2803" s="291"/>
      <c r="I2803" s="357"/>
      <c r="J2803" s="263"/>
      <c r="K2803" s="1059" t="s">
        <v>3979</v>
      </c>
      <c r="L2803" s="326"/>
    </row>
    <row r="2804" spans="1:12" ht="16.8">
      <c r="A2804" s="336"/>
      <c r="B2804" s="57">
        <v>46300</v>
      </c>
      <c r="C2804" s="57" t="s">
        <v>17</v>
      </c>
      <c r="D2804" s="375" t="s">
        <v>3980</v>
      </c>
      <c r="E2804" s="367" t="s">
        <v>1643</v>
      </c>
      <c r="F2804" s="403"/>
      <c r="G2804" s="403"/>
      <c r="H2804" s="291"/>
      <c r="I2804" s="357"/>
      <c r="J2804" s="263"/>
      <c r="K2804" s="1059" t="s">
        <v>3981</v>
      </c>
      <c r="L2804" s="563"/>
    </row>
    <row r="2805" spans="1:12" ht="16.8">
      <c r="A2805" s="336"/>
      <c r="B2805" s="57">
        <v>46300</v>
      </c>
      <c r="C2805" s="57" t="s">
        <v>17</v>
      </c>
      <c r="D2805" s="375" t="s">
        <v>3982</v>
      </c>
      <c r="E2805" s="367" t="s">
        <v>1643</v>
      </c>
      <c r="F2805" s="403"/>
      <c r="G2805" s="403"/>
      <c r="H2805" s="291"/>
      <c r="I2805" s="357"/>
      <c r="J2805" s="263"/>
      <c r="K2805" s="1059" t="s">
        <v>3983</v>
      </c>
      <c r="L2805" s="326"/>
    </row>
    <row r="2806" spans="1:12" ht="16.8">
      <c r="A2806" s="336"/>
      <c r="B2806" s="57">
        <v>46300</v>
      </c>
      <c r="C2806" s="57" t="s">
        <v>17</v>
      </c>
      <c r="D2806" s="375" t="s">
        <v>1813</v>
      </c>
      <c r="E2806" s="367" t="s">
        <v>1643</v>
      </c>
      <c r="F2806" s="403"/>
      <c r="G2806" s="403"/>
      <c r="H2806" s="291"/>
      <c r="I2806" s="357"/>
      <c r="J2806" s="263"/>
      <c r="K2806" s="1059" t="s">
        <v>3984</v>
      </c>
      <c r="L2806" s="382"/>
    </row>
    <row r="2807" spans="1:12" ht="15.6">
      <c r="A2807" s="336"/>
      <c r="B2807" s="57">
        <v>46300</v>
      </c>
      <c r="C2807" s="57" t="s">
        <v>11</v>
      </c>
      <c r="D2807" s="1060" t="s">
        <v>3985</v>
      </c>
      <c r="E2807" s="367" t="s">
        <v>1643</v>
      </c>
      <c r="F2807" s="263"/>
      <c r="G2807" s="263"/>
      <c r="H2807" s="291"/>
      <c r="I2807" s="357"/>
      <c r="J2807" s="263"/>
      <c r="K2807" s="1059" t="s">
        <v>3985</v>
      </c>
      <c r="L2807" s="326"/>
    </row>
    <row r="2808" spans="1:12" ht="15.6">
      <c r="A2808" s="336"/>
      <c r="B2808" s="57">
        <v>46300</v>
      </c>
      <c r="C2808" s="57" t="s">
        <v>11</v>
      </c>
      <c r="D2808" s="1060" t="s">
        <v>3986</v>
      </c>
      <c r="E2808" s="367" t="s">
        <v>1643</v>
      </c>
      <c r="F2808" s="263"/>
      <c r="G2808" s="263"/>
      <c r="H2808" s="291"/>
      <c r="I2808" s="357"/>
      <c r="J2808" s="263"/>
      <c r="K2808" s="1059" t="s">
        <v>3986</v>
      </c>
      <c r="L2808" s="326"/>
    </row>
    <row r="2809" spans="1:12" ht="15.6">
      <c r="A2809" s="278"/>
      <c r="B2809" s="57">
        <v>46300</v>
      </c>
      <c r="C2809" s="57" t="s">
        <v>17</v>
      </c>
      <c r="D2809" s="568" t="s">
        <v>3987</v>
      </c>
      <c r="E2809" s="367" t="s">
        <v>1643</v>
      </c>
      <c r="F2809" s="263"/>
      <c r="G2809" s="263"/>
      <c r="H2809" s="291"/>
      <c r="I2809" s="357"/>
      <c r="J2809" s="263"/>
      <c r="K2809" s="1059" t="s">
        <v>3988</v>
      </c>
      <c r="L2809" s="326"/>
    </row>
    <row r="2810" spans="1:12" ht="15.6">
      <c r="A2810" s="278"/>
      <c r="B2810" s="57">
        <v>46300</v>
      </c>
      <c r="C2810" s="57" t="s">
        <v>17</v>
      </c>
      <c r="D2810" s="568" t="s">
        <v>3987</v>
      </c>
      <c r="E2810" s="367" t="s">
        <v>1643</v>
      </c>
      <c r="F2810" s="263"/>
      <c r="G2810" s="263"/>
      <c r="H2810" s="291"/>
      <c r="I2810" s="357"/>
      <c r="J2810" s="263"/>
      <c r="K2810" s="1059" t="s">
        <v>3989</v>
      </c>
      <c r="L2810" s="326"/>
    </row>
    <row r="2811" spans="1:12" ht="15.6">
      <c r="A2811" s="278"/>
      <c r="B2811" s="57">
        <v>46300</v>
      </c>
      <c r="C2811" s="57" t="s">
        <v>11</v>
      </c>
      <c r="D2811" s="1060" t="s">
        <v>3990</v>
      </c>
      <c r="E2811" s="367" t="s">
        <v>1643</v>
      </c>
      <c r="F2811" s="263"/>
      <c r="G2811" s="263"/>
      <c r="H2811" s="291"/>
      <c r="I2811" s="357"/>
      <c r="J2811" s="263"/>
      <c r="K2811" s="1059" t="s">
        <v>3990</v>
      </c>
      <c r="L2811" s="326"/>
    </row>
    <row r="2812" spans="1:12" ht="15.6">
      <c r="A2812" s="278"/>
      <c r="B2812" s="57">
        <v>46300</v>
      </c>
      <c r="C2812" s="57" t="s">
        <v>17</v>
      </c>
      <c r="D2812" s="356" t="s">
        <v>3991</v>
      </c>
      <c r="E2812" s="367" t="s">
        <v>1643</v>
      </c>
      <c r="F2812" s="263"/>
      <c r="G2812" s="263"/>
      <c r="H2812" s="291"/>
      <c r="I2812" s="357"/>
      <c r="J2812" s="263"/>
      <c r="K2812" s="1059" t="s">
        <v>3992</v>
      </c>
      <c r="L2812" s="563"/>
    </row>
    <row r="2813" spans="1:12" ht="16.2">
      <c r="A2813" s="278"/>
      <c r="B2813" s="57">
        <v>46300</v>
      </c>
      <c r="C2813" s="205" t="s">
        <v>17</v>
      </c>
      <c r="D2813" s="302" t="s">
        <v>3993</v>
      </c>
      <c r="E2813" s="301" t="s">
        <v>1643</v>
      </c>
      <c r="F2813" s="468"/>
      <c r="G2813" s="468"/>
      <c r="H2813" s="263"/>
      <c r="I2813" s="276"/>
      <c r="J2813" s="569"/>
      <c r="K2813" s="1061" t="s">
        <v>3994</v>
      </c>
      <c r="L2813" s="202"/>
    </row>
    <row r="2814" spans="1:12" ht="16.2">
      <c r="A2814" s="278"/>
      <c r="B2814" s="57">
        <v>46300</v>
      </c>
      <c r="C2814" s="205" t="s">
        <v>17</v>
      </c>
      <c r="D2814" s="302" t="s">
        <v>3982</v>
      </c>
      <c r="E2814" s="301" t="s">
        <v>1643</v>
      </c>
      <c r="F2814" s="468"/>
      <c r="G2814" s="468"/>
      <c r="H2814" s="263"/>
      <c r="I2814" s="276"/>
      <c r="J2814" s="569"/>
      <c r="K2814" s="1061" t="s">
        <v>3983</v>
      </c>
      <c r="L2814" s="202"/>
    </row>
    <row r="2815" spans="1:12" ht="16.2">
      <c r="A2815" s="278"/>
      <c r="B2815" s="57">
        <v>46300</v>
      </c>
      <c r="C2815" s="205" t="s">
        <v>17</v>
      </c>
      <c r="D2815" s="302" t="s">
        <v>2108</v>
      </c>
      <c r="E2815" s="301" t="s">
        <v>1643</v>
      </c>
      <c r="F2815" s="468"/>
      <c r="G2815" s="468"/>
      <c r="H2815" s="263"/>
      <c r="I2815" s="276"/>
      <c r="J2815" s="569"/>
      <c r="K2815" s="1061" t="s">
        <v>3995</v>
      </c>
      <c r="L2815" s="202"/>
    </row>
    <row r="2816" spans="1:12" ht="16.2">
      <c r="A2816" s="278"/>
      <c r="B2816" s="57">
        <v>46300</v>
      </c>
      <c r="C2816" s="205" t="s">
        <v>17</v>
      </c>
      <c r="D2816" s="302" t="s">
        <v>3996</v>
      </c>
      <c r="E2816" s="301" t="s">
        <v>1643</v>
      </c>
      <c r="F2816" s="468"/>
      <c r="G2816" s="468"/>
      <c r="H2816" s="263"/>
      <c r="I2816" s="276"/>
      <c r="J2816" s="569"/>
      <c r="K2816" s="1061" t="s">
        <v>2109</v>
      </c>
      <c r="L2816" s="202"/>
    </row>
    <row r="2817" spans="1:12" ht="16.2">
      <c r="A2817" s="278"/>
      <c r="B2817" s="57">
        <v>46300</v>
      </c>
      <c r="C2817" s="205" t="s">
        <v>17</v>
      </c>
      <c r="D2817" s="302" t="s">
        <v>3997</v>
      </c>
      <c r="E2817" s="301" t="s">
        <v>1643</v>
      </c>
      <c r="F2817" s="468"/>
      <c r="G2817" s="468"/>
      <c r="H2817" s="263"/>
      <c r="I2817" s="276"/>
      <c r="J2817" s="569"/>
      <c r="K2817" s="1061" t="s">
        <v>3998</v>
      </c>
      <c r="L2817" s="202"/>
    </row>
    <row r="2818" spans="1:12" ht="16.2">
      <c r="A2818" s="278"/>
      <c r="B2818" s="57">
        <v>46300</v>
      </c>
      <c r="C2818" s="205" t="s">
        <v>17</v>
      </c>
      <c r="D2818" s="302" t="s">
        <v>3999</v>
      </c>
      <c r="E2818" s="301" t="s">
        <v>1643</v>
      </c>
      <c r="F2818" s="468"/>
      <c r="G2818" s="468"/>
      <c r="H2818" s="263"/>
      <c r="I2818" s="276"/>
      <c r="J2818" s="569"/>
      <c r="K2818" s="1061" t="s">
        <v>4000</v>
      </c>
      <c r="L2818" s="202"/>
    </row>
    <row r="2819" spans="1:12" ht="16.2">
      <c r="A2819" s="278"/>
      <c r="B2819" s="57">
        <v>46300</v>
      </c>
      <c r="C2819" s="205" t="s">
        <v>17</v>
      </c>
      <c r="D2819" s="302" t="s">
        <v>4001</v>
      </c>
      <c r="E2819" s="301" t="s">
        <v>1643</v>
      </c>
      <c r="F2819" s="468"/>
      <c r="G2819" s="468"/>
      <c r="H2819" s="263"/>
      <c r="I2819" s="276"/>
      <c r="J2819" s="569"/>
      <c r="K2819" s="1061" t="s">
        <v>3844</v>
      </c>
      <c r="L2819" s="202"/>
    </row>
    <row r="2820" spans="1:12" ht="16.2">
      <c r="A2820" s="278"/>
      <c r="B2820" s="57">
        <v>46300</v>
      </c>
      <c r="C2820" s="205" t="s">
        <v>17</v>
      </c>
      <c r="D2820" s="302" t="s">
        <v>4002</v>
      </c>
      <c r="E2820" s="301" t="s">
        <v>1643</v>
      </c>
      <c r="F2820" s="468"/>
      <c r="G2820" s="468"/>
      <c r="H2820" s="263"/>
      <c r="I2820" s="357"/>
      <c r="J2820" s="569"/>
      <c r="K2820" s="1061" t="s">
        <v>4003</v>
      </c>
      <c r="L2820" s="202"/>
    </row>
    <row r="2821" spans="1:12" ht="16.2">
      <c r="A2821" s="278"/>
      <c r="B2821" s="57">
        <v>46300</v>
      </c>
      <c r="C2821" s="205" t="s">
        <v>17</v>
      </c>
      <c r="D2821" s="302" t="s">
        <v>4004</v>
      </c>
      <c r="E2821" s="301" t="s">
        <v>1643</v>
      </c>
      <c r="F2821" s="468"/>
      <c r="G2821" s="468"/>
      <c r="H2821" s="263"/>
      <c r="I2821" s="357"/>
      <c r="J2821" s="569"/>
      <c r="K2821" s="1061" t="s">
        <v>4005</v>
      </c>
      <c r="L2821" s="202"/>
    </row>
    <row r="2822" spans="1:12" ht="16.2">
      <c r="A2822" s="278"/>
      <c r="B2822" s="57">
        <v>46300</v>
      </c>
      <c r="C2822" s="205" t="s">
        <v>17</v>
      </c>
      <c r="D2822" s="302" t="s">
        <v>4006</v>
      </c>
      <c r="E2822" s="301" t="s">
        <v>1643</v>
      </c>
      <c r="F2822" s="468"/>
      <c r="G2822" s="468"/>
      <c r="H2822" s="263"/>
      <c r="I2822" s="357"/>
      <c r="J2822" s="569"/>
      <c r="K2822" s="1061" t="s">
        <v>4007</v>
      </c>
      <c r="L2822" s="202"/>
    </row>
    <row r="2823" spans="1:12" ht="16.2">
      <c r="A2823" s="278"/>
      <c r="B2823" s="57">
        <v>46300</v>
      </c>
      <c r="C2823" s="205" t="s">
        <v>17</v>
      </c>
      <c r="D2823" s="302" t="s">
        <v>4006</v>
      </c>
      <c r="E2823" s="301" t="s">
        <v>1643</v>
      </c>
      <c r="F2823" s="468"/>
      <c r="G2823" s="468"/>
      <c r="H2823" s="263"/>
      <c r="I2823" s="357"/>
      <c r="J2823" s="569"/>
      <c r="K2823" s="1061" t="s">
        <v>4008</v>
      </c>
      <c r="L2823" s="202"/>
    </row>
    <row r="2824" spans="1:12" ht="16.2">
      <c r="A2824" s="278"/>
      <c r="B2824" s="57">
        <v>46300</v>
      </c>
      <c r="C2824" s="205" t="s">
        <v>11</v>
      </c>
      <c r="D2824" s="1062" t="s">
        <v>4009</v>
      </c>
      <c r="E2824" s="301" t="s">
        <v>1643</v>
      </c>
      <c r="F2824" s="468"/>
      <c r="G2824" s="468"/>
      <c r="H2824" s="263"/>
      <c r="I2824" s="357"/>
      <c r="J2824" s="569"/>
      <c r="K2824" s="1061" t="s">
        <v>4009</v>
      </c>
      <c r="L2824" s="202"/>
    </row>
    <row r="2825" spans="1:12" ht="16.2">
      <c r="A2825" s="278"/>
      <c r="B2825" s="57">
        <v>46300</v>
      </c>
      <c r="C2825" s="205" t="s">
        <v>17</v>
      </c>
      <c r="D2825" s="302" t="s">
        <v>4010</v>
      </c>
      <c r="E2825" s="301" t="s">
        <v>1643</v>
      </c>
      <c r="F2825" s="468"/>
      <c r="G2825" s="468"/>
      <c r="H2825" s="263"/>
      <c r="I2825" s="357"/>
      <c r="J2825" s="569"/>
      <c r="K2825" s="1061" t="s">
        <v>4011</v>
      </c>
      <c r="L2825" s="202"/>
    </row>
    <row r="2826" spans="1:12" ht="16.2">
      <c r="A2826" s="278"/>
      <c r="B2826" s="57">
        <v>46300</v>
      </c>
      <c r="C2826" s="205" t="s">
        <v>17</v>
      </c>
      <c r="D2826" s="302" t="s">
        <v>777</v>
      </c>
      <c r="E2826" s="301" t="s">
        <v>1643</v>
      </c>
      <c r="F2826" s="468"/>
      <c r="G2826" s="468"/>
      <c r="H2826" s="263"/>
      <c r="I2826" s="357"/>
      <c r="J2826" s="569"/>
      <c r="K2826" s="1061" t="s">
        <v>4012</v>
      </c>
      <c r="L2826" s="202"/>
    </row>
    <row r="2827" spans="1:12" ht="16.2">
      <c r="A2827" s="278"/>
      <c r="B2827" s="57">
        <v>46300</v>
      </c>
      <c r="C2827" s="205" t="s">
        <v>17</v>
      </c>
      <c r="D2827" s="302" t="s">
        <v>234</v>
      </c>
      <c r="E2827" s="301" t="s">
        <v>1643</v>
      </c>
      <c r="F2827" s="468"/>
      <c r="G2827" s="468"/>
      <c r="H2827" s="263"/>
      <c r="I2827" s="357"/>
      <c r="J2827" s="569"/>
      <c r="K2827" s="1061" t="s">
        <v>4013</v>
      </c>
      <c r="L2827" s="570"/>
    </row>
    <row r="2828" spans="1:12" ht="16.2">
      <c r="A2828" s="278"/>
      <c r="B2828" s="57">
        <v>46300</v>
      </c>
      <c r="C2828" s="205" t="s">
        <v>17</v>
      </c>
      <c r="D2828" s="302" t="s">
        <v>169</v>
      </c>
      <c r="E2828" s="301" t="s">
        <v>1643</v>
      </c>
      <c r="F2828" s="468"/>
      <c r="G2828" s="468"/>
      <c r="H2828" s="263"/>
      <c r="I2828" s="357"/>
      <c r="J2828" s="263"/>
      <c r="K2828" s="1061" t="s">
        <v>4014</v>
      </c>
      <c r="L2828" s="570"/>
    </row>
    <row r="2829" spans="1:12" ht="16.2">
      <c r="A2829" s="278"/>
      <c r="B2829" s="57">
        <v>46300</v>
      </c>
      <c r="C2829" s="205" t="s">
        <v>17</v>
      </c>
      <c r="D2829" s="302" t="s">
        <v>4015</v>
      </c>
      <c r="E2829" s="301" t="s">
        <v>1643</v>
      </c>
      <c r="F2829" s="468"/>
      <c r="G2829" s="468"/>
      <c r="H2829" s="263"/>
      <c r="I2829" s="357"/>
      <c r="J2829" s="569"/>
      <c r="K2829" s="1061" t="s">
        <v>4016</v>
      </c>
      <c r="L2829" s="570"/>
    </row>
    <row r="2830" spans="1:12" ht="16.2">
      <c r="A2830" s="278"/>
      <c r="B2830" s="57">
        <v>46300</v>
      </c>
      <c r="C2830" s="205" t="s">
        <v>17</v>
      </c>
      <c r="D2830" s="302" t="s">
        <v>2314</v>
      </c>
      <c r="E2830" s="301" t="s">
        <v>1643</v>
      </c>
      <c r="F2830" s="263"/>
      <c r="G2830" s="263"/>
      <c r="H2830" s="263"/>
      <c r="I2830" s="357"/>
      <c r="J2830" s="569"/>
      <c r="K2830" s="1061" t="s">
        <v>4017</v>
      </c>
      <c r="L2830" s="570"/>
    </row>
    <row r="2831" spans="1:12" ht="16.2">
      <c r="A2831" s="278"/>
      <c r="B2831" s="57">
        <v>46300</v>
      </c>
      <c r="C2831" s="205" t="s">
        <v>17</v>
      </c>
      <c r="D2831" s="302" t="s">
        <v>2772</v>
      </c>
      <c r="E2831" s="301" t="s">
        <v>1643</v>
      </c>
      <c r="F2831" s="263"/>
      <c r="G2831" s="263"/>
      <c r="H2831" s="263"/>
      <c r="I2831" s="357"/>
      <c r="J2831" s="569"/>
      <c r="K2831" s="1061" t="s">
        <v>4018</v>
      </c>
      <c r="L2831" s="570"/>
    </row>
    <row r="2832" spans="1:12" ht="16.2">
      <c r="A2832" s="278"/>
      <c r="B2832" s="57">
        <v>46300</v>
      </c>
      <c r="C2832" s="205" t="s">
        <v>17</v>
      </c>
      <c r="D2832" s="302" t="s">
        <v>3047</v>
      </c>
      <c r="E2832" s="301" t="s">
        <v>1643</v>
      </c>
      <c r="F2832" s="263"/>
      <c r="G2832" s="263"/>
      <c r="H2832" s="263"/>
      <c r="I2832" s="357"/>
      <c r="J2832" s="569"/>
      <c r="K2832" s="1061" t="s">
        <v>4019</v>
      </c>
      <c r="L2832" s="570"/>
    </row>
    <row r="2833" spans="1:17" ht="16.2">
      <c r="A2833" s="278"/>
      <c r="B2833" s="57">
        <v>46300</v>
      </c>
      <c r="C2833" s="205" t="s">
        <v>17</v>
      </c>
      <c r="D2833" s="302" t="s">
        <v>2106</v>
      </c>
      <c r="E2833" s="301" t="s">
        <v>1643</v>
      </c>
      <c r="F2833" s="263"/>
      <c r="G2833" s="263"/>
      <c r="H2833" s="263"/>
      <c r="I2833" s="571"/>
      <c r="J2833" s="569"/>
      <c r="K2833" s="1061" t="s">
        <v>2107</v>
      </c>
      <c r="L2833" s="570"/>
    </row>
    <row r="2834" spans="1:17" ht="16.2">
      <c r="A2834" s="278"/>
      <c r="B2834" s="84">
        <v>46300</v>
      </c>
      <c r="C2834" s="304" t="s">
        <v>17</v>
      </c>
      <c r="D2834" s="572" t="s">
        <v>4020</v>
      </c>
      <c r="E2834" s="301" t="s">
        <v>245</v>
      </c>
      <c r="F2834" s="263"/>
      <c r="G2834" s="263"/>
      <c r="H2834" s="264"/>
      <c r="I2834" s="264"/>
      <c r="J2834" s="305"/>
      <c r="K2834" s="573">
        <v>20261012159982</v>
      </c>
      <c r="L2834" s="570"/>
    </row>
    <row r="2835" spans="1:17" ht="16.2">
      <c r="A2835" s="278"/>
      <c r="B2835" s="84">
        <v>46300</v>
      </c>
      <c r="C2835" s="304" t="s">
        <v>17</v>
      </c>
      <c r="D2835" s="572" t="s">
        <v>4021</v>
      </c>
      <c r="E2835" s="301" t="s">
        <v>245</v>
      </c>
      <c r="F2835" s="263"/>
      <c r="G2835" s="263"/>
      <c r="H2835" s="264"/>
      <c r="I2835" s="264"/>
      <c r="J2835" s="307" t="s">
        <v>41</v>
      </c>
      <c r="K2835" s="573">
        <v>20260912015677</v>
      </c>
      <c r="L2835" s="570"/>
    </row>
    <row r="2836" spans="1:17" ht="16.2">
      <c r="A2836" s="278"/>
      <c r="B2836" s="84">
        <v>46300</v>
      </c>
      <c r="C2836" s="304" t="s">
        <v>17</v>
      </c>
      <c r="D2836" s="572" t="s">
        <v>4021</v>
      </c>
      <c r="E2836" s="301" t="s">
        <v>245</v>
      </c>
      <c r="F2836" s="263"/>
      <c r="G2836" s="263"/>
      <c r="H2836" s="264"/>
      <c r="I2836" s="264"/>
      <c r="J2836" s="307" t="s">
        <v>41</v>
      </c>
      <c r="K2836" s="573">
        <v>20260912015677</v>
      </c>
      <c r="L2836" s="570"/>
    </row>
    <row r="2837" spans="1:17" ht="16.2">
      <c r="A2837" s="278"/>
      <c r="B2837" s="84">
        <v>46300</v>
      </c>
      <c r="C2837" s="304" t="s">
        <v>17</v>
      </c>
      <c r="D2837" s="574" t="s">
        <v>4022</v>
      </c>
      <c r="E2837" s="301" t="s">
        <v>245</v>
      </c>
      <c r="F2837" s="263"/>
      <c r="G2837" s="263"/>
      <c r="H2837" s="264"/>
      <c r="I2837" s="264"/>
      <c r="J2837" s="307" t="s">
        <v>41</v>
      </c>
      <c r="K2837" s="573">
        <v>20261012160133</v>
      </c>
      <c r="L2837" s="570"/>
    </row>
    <row r="2838" spans="1:17" ht="16.2">
      <c r="A2838" s="278"/>
      <c r="B2838" s="84">
        <v>46300</v>
      </c>
      <c r="C2838" s="304" t="s">
        <v>17</v>
      </c>
      <c r="D2838" s="575" t="s">
        <v>1821</v>
      </c>
      <c r="E2838" s="301" t="s">
        <v>245</v>
      </c>
      <c r="F2838" s="263"/>
      <c r="G2838" s="263"/>
      <c r="H2838" s="264"/>
      <c r="I2838" s="264"/>
      <c r="J2838" s="307" t="s">
        <v>37</v>
      </c>
      <c r="K2838" s="573">
        <v>20261012159721</v>
      </c>
      <c r="L2838" s="570"/>
    </row>
    <row r="2839" spans="1:17" s="200" customFormat="1" ht="16.5" customHeight="1">
      <c r="A2839" s="278"/>
      <c r="B2839" s="84">
        <v>46300</v>
      </c>
      <c r="C2839" s="304" t="s">
        <v>17</v>
      </c>
      <c r="D2839" s="572" t="s">
        <v>4023</v>
      </c>
      <c r="E2839" s="301" t="s">
        <v>245</v>
      </c>
      <c r="F2839" s="263"/>
      <c r="G2839" s="263"/>
      <c r="H2839" s="264"/>
      <c r="I2839" s="264"/>
      <c r="J2839" s="307" t="s">
        <v>41</v>
      </c>
      <c r="K2839" s="1063" t="s">
        <v>4024</v>
      </c>
      <c r="L2839" s="570"/>
      <c r="M2839" s="270"/>
      <c r="N2839" s="267"/>
      <c r="Q2839" s="235"/>
    </row>
    <row r="2840" spans="1:17" s="200" customFormat="1" ht="16.5" customHeight="1">
      <c r="A2840" s="278"/>
      <c r="B2840" s="84">
        <v>46300</v>
      </c>
      <c r="C2840" s="304" t="s">
        <v>17</v>
      </c>
      <c r="D2840" s="575" t="s">
        <v>4025</v>
      </c>
      <c r="E2840" s="301" t="s">
        <v>245</v>
      </c>
      <c r="F2840" s="263"/>
      <c r="G2840" s="263"/>
      <c r="H2840" s="264"/>
      <c r="I2840" s="264"/>
      <c r="J2840" s="305"/>
      <c r="K2840" s="573">
        <v>20261012169694</v>
      </c>
      <c r="L2840" s="570"/>
      <c r="M2840" s="270"/>
      <c r="N2840" s="267"/>
      <c r="Q2840" s="235"/>
    </row>
    <row r="2841" spans="1:17" s="200" customFormat="1" ht="16.5" customHeight="1">
      <c r="A2841" s="278"/>
      <c r="B2841" s="84">
        <v>46300</v>
      </c>
      <c r="C2841" s="304" t="s">
        <v>17</v>
      </c>
      <c r="D2841" s="572" t="s">
        <v>4026</v>
      </c>
      <c r="E2841" s="301" t="s">
        <v>245</v>
      </c>
      <c r="F2841" s="263"/>
      <c r="G2841" s="263"/>
      <c r="H2841" s="264"/>
      <c r="I2841" s="264"/>
      <c r="J2841" s="305"/>
      <c r="K2841" s="573">
        <v>20261012172077</v>
      </c>
      <c r="L2841" s="570"/>
      <c r="M2841" s="270"/>
      <c r="N2841" s="267"/>
      <c r="Q2841" s="235"/>
    </row>
    <row r="2842" spans="1:17" s="200" customFormat="1" ht="16.5" customHeight="1">
      <c r="A2842" s="278"/>
      <c r="B2842" s="84">
        <v>46300</v>
      </c>
      <c r="C2842" s="304" t="s">
        <v>17</v>
      </c>
      <c r="D2842" s="572" t="s">
        <v>4027</v>
      </c>
      <c r="E2842" s="301" t="s">
        <v>245</v>
      </c>
      <c r="F2842" s="263"/>
      <c r="G2842" s="263"/>
      <c r="H2842" s="264"/>
      <c r="I2842" s="264"/>
      <c r="J2842" s="307" t="s">
        <v>41</v>
      </c>
      <c r="K2842" s="573">
        <v>20260912027129</v>
      </c>
      <c r="L2842" s="201"/>
      <c r="M2842" s="270"/>
      <c r="N2842" s="267"/>
      <c r="Q2842" s="235"/>
    </row>
    <row r="2843" spans="1:17" s="200" customFormat="1" ht="16.5" customHeight="1">
      <c r="A2843" s="278"/>
      <c r="B2843" s="84">
        <v>46300</v>
      </c>
      <c r="C2843" s="304" t="s">
        <v>17</v>
      </c>
      <c r="D2843" s="572" t="s">
        <v>266</v>
      </c>
      <c r="E2843" s="301" t="s">
        <v>245</v>
      </c>
      <c r="F2843" s="263"/>
      <c r="G2843" s="263"/>
      <c r="H2843" s="264"/>
      <c r="I2843" s="264"/>
      <c r="J2843" s="307" t="s">
        <v>41</v>
      </c>
      <c r="K2843" s="573">
        <v>20260912100651</v>
      </c>
      <c r="L2843" s="201"/>
      <c r="M2843" s="270"/>
      <c r="N2843" s="267"/>
      <c r="Q2843" s="235"/>
    </row>
    <row r="2844" spans="1:17" s="200" customFormat="1" ht="16.5" customHeight="1">
      <c r="A2844" s="278"/>
      <c r="B2844" s="84">
        <v>46300</v>
      </c>
      <c r="C2844" s="304" t="s">
        <v>17</v>
      </c>
      <c r="D2844" s="572" t="s">
        <v>266</v>
      </c>
      <c r="E2844" s="301" t="s">
        <v>245</v>
      </c>
      <c r="F2844" s="263"/>
      <c r="G2844" s="263"/>
      <c r="H2844" s="264"/>
      <c r="I2844" s="264"/>
      <c r="J2844" s="307" t="s">
        <v>41</v>
      </c>
      <c r="K2844" s="573">
        <v>20260912100651</v>
      </c>
      <c r="L2844" s="201"/>
      <c r="M2844" s="270"/>
      <c r="N2844" s="267"/>
      <c r="Q2844" s="235"/>
    </row>
    <row r="2845" spans="1:17" s="200" customFormat="1" ht="16.5" customHeight="1">
      <c r="A2845" s="278"/>
      <c r="B2845" s="84">
        <v>46300</v>
      </c>
      <c r="C2845" s="304" t="s">
        <v>17</v>
      </c>
      <c r="D2845" s="572" t="s">
        <v>4028</v>
      </c>
      <c r="E2845" s="301" t="s">
        <v>245</v>
      </c>
      <c r="F2845" s="263"/>
      <c r="G2845" s="263"/>
      <c r="H2845" s="264"/>
      <c r="I2845" s="264"/>
      <c r="J2845" s="307" t="s">
        <v>41</v>
      </c>
      <c r="K2845" s="573">
        <v>20260811852344</v>
      </c>
      <c r="L2845" s="201"/>
      <c r="M2845" s="270"/>
      <c r="N2845" s="267"/>
      <c r="Q2845" s="235"/>
    </row>
    <row r="2846" spans="1:17" s="200" customFormat="1" ht="16.5" customHeight="1">
      <c r="A2846" s="278"/>
      <c r="B2846" s="84">
        <v>46300</v>
      </c>
      <c r="C2846" s="304" t="s">
        <v>17</v>
      </c>
      <c r="D2846" s="572" t="s">
        <v>1858</v>
      </c>
      <c r="E2846" s="301" t="s">
        <v>245</v>
      </c>
      <c r="F2846" s="263"/>
      <c r="G2846" s="263"/>
      <c r="H2846" s="264"/>
      <c r="I2846" s="264"/>
      <c r="J2846" s="307" t="s">
        <v>41</v>
      </c>
      <c r="K2846" s="573">
        <v>20261012156537</v>
      </c>
      <c r="L2846" s="201"/>
      <c r="M2846" s="270"/>
      <c r="N2846" s="267"/>
      <c r="Q2846" s="235"/>
    </row>
    <row r="2847" spans="1:17" s="200" customFormat="1" ht="16.5" customHeight="1">
      <c r="A2847" s="278"/>
      <c r="B2847" s="84">
        <v>46300</v>
      </c>
      <c r="C2847" s="304" t="s">
        <v>17</v>
      </c>
      <c r="D2847" s="575" t="s">
        <v>4029</v>
      </c>
      <c r="E2847" s="301" t="s">
        <v>245</v>
      </c>
      <c r="F2847" s="263"/>
      <c r="G2847" s="263"/>
      <c r="H2847" s="264"/>
      <c r="I2847" s="264"/>
      <c r="J2847" s="307" t="s">
        <v>41</v>
      </c>
      <c r="K2847" s="573">
        <v>20260911976951</v>
      </c>
      <c r="L2847" s="201"/>
      <c r="M2847" s="270"/>
      <c r="N2847" s="267"/>
      <c r="Q2847" s="235"/>
    </row>
    <row r="2848" spans="1:17" s="200" customFormat="1" ht="16.5" customHeight="1">
      <c r="A2848" s="278"/>
      <c r="B2848" s="84">
        <v>46300</v>
      </c>
      <c r="C2848" s="304" t="s">
        <v>17</v>
      </c>
      <c r="D2848" s="572" t="s">
        <v>4030</v>
      </c>
      <c r="E2848" s="301" t="s">
        <v>245</v>
      </c>
      <c r="F2848" s="263"/>
      <c r="G2848" s="263"/>
      <c r="H2848" s="264"/>
      <c r="I2848" s="264"/>
      <c r="J2848" s="305"/>
      <c r="K2848" s="1064" t="s">
        <v>4031</v>
      </c>
      <c r="L2848" s="201"/>
      <c r="M2848" s="270"/>
      <c r="N2848" s="267"/>
      <c r="Q2848" s="235"/>
    </row>
    <row r="2849" spans="1:17" s="200" customFormat="1" ht="16.5" customHeight="1">
      <c r="A2849" s="278"/>
      <c r="B2849" s="84">
        <v>46300</v>
      </c>
      <c r="C2849" s="304" t="s">
        <v>17</v>
      </c>
      <c r="D2849" s="572" t="s">
        <v>4032</v>
      </c>
      <c r="E2849" s="301" t="s">
        <v>245</v>
      </c>
      <c r="F2849" s="263"/>
      <c r="G2849" s="263"/>
      <c r="H2849" s="264"/>
      <c r="I2849" s="264"/>
      <c r="J2849" s="307" t="s">
        <v>41</v>
      </c>
      <c r="K2849" s="573">
        <v>20251010160355</v>
      </c>
      <c r="L2849" s="201"/>
      <c r="M2849" s="270"/>
      <c r="N2849" s="267"/>
      <c r="Q2849" s="235"/>
    </row>
    <row r="2850" spans="1:17" s="200" customFormat="1" ht="16.5" customHeight="1">
      <c r="A2850" s="278"/>
      <c r="B2850" s="84">
        <v>46300</v>
      </c>
      <c r="C2850" s="304" t="s">
        <v>17</v>
      </c>
      <c r="D2850" s="572" t="s">
        <v>4033</v>
      </c>
      <c r="E2850" s="301" t="s">
        <v>245</v>
      </c>
      <c r="F2850" s="263"/>
      <c r="G2850" s="263"/>
      <c r="H2850" s="264"/>
      <c r="I2850" s="264"/>
      <c r="J2850" s="307" t="s">
        <v>41</v>
      </c>
      <c r="K2850" s="573">
        <v>20260912033833</v>
      </c>
      <c r="L2850" s="201"/>
      <c r="M2850" s="270"/>
      <c r="N2850" s="267"/>
      <c r="Q2850" s="235"/>
    </row>
    <row r="2851" spans="1:17" s="200" customFormat="1" ht="16.5" customHeight="1">
      <c r="A2851" s="278"/>
      <c r="B2851" s="122">
        <v>46300</v>
      </c>
      <c r="C2851" s="57" t="s">
        <v>17</v>
      </c>
      <c r="D2851" s="262" t="s">
        <v>4034</v>
      </c>
      <c r="E2851" s="117" t="s">
        <v>1348</v>
      </c>
      <c r="F2851" s="263"/>
      <c r="G2851" s="263"/>
      <c r="H2851" s="264"/>
      <c r="I2851" s="276"/>
      <c r="J2851" s="264" t="s">
        <v>41</v>
      </c>
      <c r="K2851" s="388">
        <v>20261012167047</v>
      </c>
      <c r="L2851" s="262"/>
      <c r="M2851" s="270"/>
      <c r="N2851" s="267"/>
      <c r="Q2851" s="235"/>
    </row>
    <row r="2852" spans="1:17" s="200" customFormat="1" ht="16.5" customHeight="1">
      <c r="A2852" s="278"/>
      <c r="B2852" s="122">
        <v>46300</v>
      </c>
      <c r="C2852" s="57" t="s">
        <v>17</v>
      </c>
      <c r="D2852" s="262" t="s">
        <v>4035</v>
      </c>
      <c r="E2852" s="117" t="s">
        <v>1348</v>
      </c>
      <c r="F2852" s="263"/>
      <c r="G2852" s="263"/>
      <c r="H2852" s="264"/>
      <c r="I2852" s="276"/>
      <c r="J2852" s="264"/>
      <c r="K2852" s="479"/>
      <c r="L2852" s="262" t="s">
        <v>4036</v>
      </c>
      <c r="M2852" s="270"/>
      <c r="N2852" s="267"/>
      <c r="Q2852" s="235"/>
    </row>
    <row r="2853" spans="1:17" s="200" customFormat="1" ht="16.5" customHeight="1">
      <c r="A2853" s="278"/>
      <c r="B2853" s="122">
        <v>46300</v>
      </c>
      <c r="C2853" s="57" t="s">
        <v>17</v>
      </c>
      <c r="D2853" s="262" t="s">
        <v>4037</v>
      </c>
      <c r="E2853" s="117" t="s">
        <v>1348</v>
      </c>
      <c r="F2853" s="263"/>
      <c r="G2853" s="263"/>
      <c r="H2853" s="264"/>
      <c r="I2853" s="276"/>
      <c r="J2853" s="264"/>
      <c r="K2853" s="479"/>
      <c r="L2853" s="262" t="s">
        <v>4038</v>
      </c>
      <c r="M2853" s="270"/>
      <c r="N2853" s="267"/>
      <c r="Q2853" s="235"/>
    </row>
    <row r="2854" spans="1:17" s="200" customFormat="1" ht="16.5" customHeight="1">
      <c r="A2854" s="278"/>
      <c r="B2854" s="122">
        <v>46300</v>
      </c>
      <c r="C2854" s="57" t="s">
        <v>17</v>
      </c>
      <c r="D2854" s="262" t="s">
        <v>4039</v>
      </c>
      <c r="E2854" s="117" t="s">
        <v>1348</v>
      </c>
      <c r="F2854" s="263"/>
      <c r="G2854" s="263"/>
      <c r="H2854" s="264"/>
      <c r="I2854" s="276"/>
      <c r="J2854" s="264"/>
      <c r="K2854" s="436"/>
      <c r="L2854" s="576" t="s">
        <v>4040</v>
      </c>
      <c r="M2854" s="270"/>
      <c r="N2854" s="267"/>
      <c r="Q2854" s="235"/>
    </row>
    <row r="2855" spans="1:17" s="200" customFormat="1" ht="16.5" customHeight="1">
      <c r="A2855" s="278"/>
      <c r="B2855" s="122">
        <v>46300</v>
      </c>
      <c r="C2855" s="57" t="s">
        <v>17</v>
      </c>
      <c r="D2855" s="262" t="s">
        <v>4041</v>
      </c>
      <c r="E2855" s="117" t="s">
        <v>1348</v>
      </c>
      <c r="F2855" s="263"/>
      <c r="G2855" s="263"/>
      <c r="H2855" s="264"/>
      <c r="I2855" s="276"/>
      <c r="J2855" s="264"/>
      <c r="K2855" s="436"/>
      <c r="L2855" s="262" t="s">
        <v>4042</v>
      </c>
      <c r="M2855" s="270"/>
      <c r="N2855" s="267"/>
      <c r="Q2855" s="235"/>
    </row>
    <row r="2856" spans="1:17" s="200" customFormat="1" ht="16.5" customHeight="1">
      <c r="A2856" s="278"/>
      <c r="B2856" s="122">
        <v>46300</v>
      </c>
      <c r="C2856" s="57" t="s">
        <v>17</v>
      </c>
      <c r="D2856" s="262" t="s">
        <v>4043</v>
      </c>
      <c r="E2856" s="117" t="s">
        <v>1348</v>
      </c>
      <c r="F2856" s="263"/>
      <c r="G2856" s="263"/>
      <c r="H2856" s="264"/>
      <c r="I2856" s="276"/>
      <c r="J2856" s="264"/>
      <c r="K2856" s="436"/>
      <c r="L2856" s="262" t="s">
        <v>4044</v>
      </c>
      <c r="M2856" s="270"/>
      <c r="N2856" s="267"/>
      <c r="Q2856" s="235"/>
    </row>
    <row r="2857" spans="1:17" s="200" customFormat="1" ht="16.5" customHeight="1">
      <c r="A2857" s="278"/>
      <c r="B2857" s="122">
        <v>46300</v>
      </c>
      <c r="C2857" s="57" t="s">
        <v>17</v>
      </c>
      <c r="D2857" s="262" t="s">
        <v>4045</v>
      </c>
      <c r="E2857" s="117" t="s">
        <v>1348</v>
      </c>
      <c r="F2857" s="291"/>
      <c r="G2857" s="291"/>
      <c r="H2857" s="264"/>
      <c r="I2857" s="276"/>
      <c r="J2857" s="264"/>
      <c r="K2857" s="436"/>
      <c r="L2857" s="262" t="s">
        <v>1914</v>
      </c>
      <c r="M2857" s="270"/>
      <c r="N2857" s="267"/>
      <c r="Q2857" s="235"/>
    </row>
    <row r="2858" spans="1:17" s="200" customFormat="1" ht="16.5" customHeight="1">
      <c r="A2858" s="278"/>
      <c r="B2858" s="122">
        <v>46300</v>
      </c>
      <c r="C2858" s="57" t="s">
        <v>17</v>
      </c>
      <c r="D2858" s="262" t="s">
        <v>4046</v>
      </c>
      <c r="E2858" s="117" t="s">
        <v>1348</v>
      </c>
      <c r="F2858" s="263"/>
      <c r="G2858" s="263"/>
      <c r="H2858" s="264"/>
      <c r="I2858" s="276"/>
      <c r="J2858" s="264"/>
      <c r="K2858" s="436"/>
      <c r="L2858" s="262" t="s">
        <v>4047</v>
      </c>
      <c r="M2858" s="270"/>
      <c r="N2858" s="267"/>
      <c r="Q2858" s="235"/>
    </row>
    <row r="2859" spans="1:17" s="200" customFormat="1" ht="16.5" customHeight="1">
      <c r="A2859" s="278"/>
      <c r="B2859" s="122">
        <v>46300</v>
      </c>
      <c r="C2859" s="57" t="s">
        <v>17</v>
      </c>
      <c r="D2859" s="262" t="s">
        <v>2995</v>
      </c>
      <c r="E2859" s="117" t="s">
        <v>1348</v>
      </c>
      <c r="F2859" s="263"/>
      <c r="G2859" s="263"/>
      <c r="H2859" s="264"/>
      <c r="I2859" s="276"/>
      <c r="J2859" s="264"/>
      <c r="K2859" s="436"/>
      <c r="L2859" s="262" t="s">
        <v>2996</v>
      </c>
      <c r="M2859" s="270"/>
      <c r="N2859" s="267"/>
      <c r="Q2859" s="235"/>
    </row>
    <row r="2860" spans="1:17" s="200" customFormat="1" ht="16.5" customHeight="1">
      <c r="A2860" s="278"/>
      <c r="B2860" s="122">
        <v>46300</v>
      </c>
      <c r="C2860" s="57" t="s">
        <v>17</v>
      </c>
      <c r="D2860" s="262" t="s">
        <v>376</v>
      </c>
      <c r="E2860" s="117" t="s">
        <v>1348</v>
      </c>
      <c r="F2860" s="263"/>
      <c r="G2860" s="263"/>
      <c r="H2860" s="264"/>
      <c r="I2860" s="276"/>
      <c r="J2860" s="264"/>
      <c r="K2860" s="436"/>
      <c r="L2860" s="262" t="s">
        <v>4048</v>
      </c>
      <c r="M2860" s="270"/>
      <c r="N2860" s="267"/>
      <c r="Q2860" s="235"/>
    </row>
    <row r="2861" spans="1:17" s="200" customFormat="1" ht="16.5" customHeight="1">
      <c r="A2861" s="278"/>
      <c r="B2861" s="122">
        <v>46300</v>
      </c>
      <c r="C2861" s="57" t="s">
        <v>17</v>
      </c>
      <c r="D2861" s="262" t="s">
        <v>4049</v>
      </c>
      <c r="E2861" s="117" t="s">
        <v>1348</v>
      </c>
      <c r="F2861" s="263"/>
      <c r="G2861" s="263"/>
      <c r="H2861" s="264"/>
      <c r="I2861" s="276"/>
      <c r="J2861" s="264"/>
      <c r="K2861" s="436"/>
      <c r="L2861" s="262" t="s">
        <v>1921</v>
      </c>
      <c r="M2861" s="270"/>
      <c r="N2861" s="267"/>
      <c r="Q2861" s="235"/>
    </row>
    <row r="2862" spans="1:17" s="200" customFormat="1" ht="16.5" customHeight="1">
      <c r="A2862" s="278"/>
      <c r="B2862" s="122">
        <v>46300</v>
      </c>
      <c r="C2862" s="57" t="s">
        <v>17</v>
      </c>
      <c r="D2862" s="262" t="s">
        <v>1592</v>
      </c>
      <c r="E2862" s="117" t="s">
        <v>1348</v>
      </c>
      <c r="F2862" s="263"/>
      <c r="G2862" s="263"/>
      <c r="H2862" s="264"/>
      <c r="I2862" s="276"/>
      <c r="J2862" s="264"/>
      <c r="K2862" s="436"/>
      <c r="L2862" s="262" t="s">
        <v>4050</v>
      </c>
      <c r="M2862" s="270"/>
      <c r="N2862" s="267"/>
      <c r="Q2862" s="235"/>
    </row>
    <row r="2863" spans="1:17" s="200" customFormat="1" ht="16.5" customHeight="1">
      <c r="A2863" s="278"/>
      <c r="B2863" s="122">
        <v>46300</v>
      </c>
      <c r="C2863" s="57" t="s">
        <v>17</v>
      </c>
      <c r="D2863" s="262" t="s">
        <v>4051</v>
      </c>
      <c r="E2863" s="117" t="s">
        <v>1348</v>
      </c>
      <c r="F2863" s="263"/>
      <c r="G2863" s="263"/>
      <c r="H2863" s="264"/>
      <c r="I2863" s="276"/>
      <c r="J2863" s="264"/>
      <c r="K2863" s="436"/>
      <c r="L2863" s="262" t="s">
        <v>4002</v>
      </c>
      <c r="M2863" s="270"/>
      <c r="N2863" s="267"/>
      <c r="Q2863" s="235"/>
    </row>
    <row r="2864" spans="1:17" s="200" customFormat="1" ht="16.5" customHeight="1">
      <c r="A2864" s="278"/>
      <c r="B2864" s="122">
        <v>46300</v>
      </c>
      <c r="C2864" s="57" t="s">
        <v>17</v>
      </c>
      <c r="D2864" s="262" t="s">
        <v>4052</v>
      </c>
      <c r="E2864" s="117" t="s">
        <v>1348</v>
      </c>
      <c r="F2864" s="263"/>
      <c r="G2864" s="263"/>
      <c r="H2864" s="264"/>
      <c r="I2864" s="276"/>
      <c r="J2864" s="264"/>
      <c r="K2864" s="436"/>
      <c r="L2864" s="262" t="s">
        <v>1929</v>
      </c>
      <c r="M2864" s="270"/>
      <c r="N2864" s="267"/>
      <c r="Q2864" s="235"/>
    </row>
    <row r="2865" spans="1:17" s="200" customFormat="1" ht="16.5" customHeight="1">
      <c r="A2865" s="278"/>
      <c r="B2865" s="122">
        <v>46300</v>
      </c>
      <c r="C2865" s="57" t="s">
        <v>17</v>
      </c>
      <c r="D2865" s="262" t="s">
        <v>4053</v>
      </c>
      <c r="E2865" s="117" t="s">
        <v>1348</v>
      </c>
      <c r="F2865" s="263"/>
      <c r="G2865" s="263"/>
      <c r="H2865" s="264"/>
      <c r="I2865" s="276"/>
      <c r="J2865" s="264"/>
      <c r="K2865" s="436"/>
      <c r="L2865" s="262" t="s">
        <v>4054</v>
      </c>
      <c r="M2865" s="270"/>
      <c r="N2865" s="267"/>
      <c r="Q2865" s="235"/>
    </row>
    <row r="2866" spans="1:17" s="200" customFormat="1" ht="16.5" customHeight="1">
      <c r="A2866" s="278"/>
      <c r="B2866" s="122">
        <v>46300</v>
      </c>
      <c r="C2866" s="57" t="s">
        <v>17</v>
      </c>
      <c r="D2866" s="262" t="s">
        <v>4055</v>
      </c>
      <c r="E2866" s="117" t="s">
        <v>1348</v>
      </c>
      <c r="F2866" s="263"/>
      <c r="G2866" s="263"/>
      <c r="H2866" s="264"/>
      <c r="I2866" s="276"/>
      <c r="J2866" s="264"/>
      <c r="K2866" s="436"/>
      <c r="L2866" s="262" t="s">
        <v>4056</v>
      </c>
      <c r="M2866" s="270"/>
      <c r="N2866" s="267"/>
      <c r="Q2866" s="235"/>
    </row>
    <row r="2867" spans="1:17" s="200" customFormat="1" ht="16.5" customHeight="1">
      <c r="A2867" s="278"/>
      <c r="B2867" s="122">
        <v>46300</v>
      </c>
      <c r="C2867" s="57" t="s">
        <v>17</v>
      </c>
      <c r="D2867" s="262" t="s">
        <v>4057</v>
      </c>
      <c r="E2867" s="117" t="s">
        <v>1348</v>
      </c>
      <c r="F2867" s="263"/>
      <c r="G2867" s="263"/>
      <c r="H2867" s="264"/>
      <c r="I2867" s="276"/>
      <c r="J2867" s="264"/>
      <c r="K2867" s="436"/>
      <c r="L2867" s="262" t="s">
        <v>4058</v>
      </c>
      <c r="M2867" s="270"/>
      <c r="N2867" s="267"/>
      <c r="Q2867" s="235"/>
    </row>
    <row r="2868" spans="1:17" s="200" customFormat="1" ht="16.5" customHeight="1">
      <c r="A2868" s="278"/>
      <c r="B2868" s="122">
        <v>46300</v>
      </c>
      <c r="C2868" s="57" t="s">
        <v>17</v>
      </c>
      <c r="D2868" s="262" t="s">
        <v>4059</v>
      </c>
      <c r="E2868" s="117" t="s">
        <v>1348</v>
      </c>
      <c r="F2868" s="263"/>
      <c r="G2868" s="263"/>
      <c r="H2868" s="264"/>
      <c r="I2868" s="276"/>
      <c r="J2868" s="264"/>
      <c r="K2868" s="436"/>
      <c r="L2868" s="262" t="s">
        <v>2964</v>
      </c>
      <c r="M2868" s="270"/>
      <c r="N2868" s="267"/>
      <c r="Q2868" s="235"/>
    </row>
    <row r="2869" spans="1:17" s="200" customFormat="1" ht="16.5" customHeight="1">
      <c r="A2869" s="278"/>
      <c r="B2869" s="122">
        <v>46300</v>
      </c>
      <c r="C2869" s="57" t="s">
        <v>17</v>
      </c>
      <c r="D2869" s="262" t="s">
        <v>4060</v>
      </c>
      <c r="E2869" s="117" t="s">
        <v>1348</v>
      </c>
      <c r="F2869" s="263"/>
      <c r="G2869" s="263"/>
      <c r="H2869" s="264"/>
      <c r="I2869" s="276"/>
      <c r="J2869" s="264"/>
      <c r="K2869" s="300"/>
      <c r="L2869" s="262" t="s">
        <v>4061</v>
      </c>
      <c r="M2869" s="270"/>
      <c r="N2869" s="267"/>
      <c r="Q2869" s="235"/>
    </row>
    <row r="2870" spans="1:17" s="200" customFormat="1" ht="16.5" customHeight="1">
      <c r="A2870" s="278"/>
      <c r="B2870" s="122">
        <v>46300</v>
      </c>
      <c r="C2870" s="57" t="s">
        <v>17</v>
      </c>
      <c r="D2870" s="262" t="s">
        <v>2527</v>
      </c>
      <c r="E2870" s="117" t="s">
        <v>1348</v>
      </c>
      <c r="F2870" s="263"/>
      <c r="G2870" s="263"/>
      <c r="H2870" s="264"/>
      <c r="I2870" s="276"/>
      <c r="J2870" s="264"/>
      <c r="K2870" s="300"/>
      <c r="L2870" s="262" t="s">
        <v>4062</v>
      </c>
      <c r="M2870" s="270"/>
      <c r="N2870" s="267"/>
      <c r="Q2870" s="235"/>
    </row>
    <row r="2871" spans="1:17" s="200" customFormat="1" ht="16.5" customHeight="1">
      <c r="A2871" s="278"/>
      <c r="B2871" s="122">
        <v>46300</v>
      </c>
      <c r="C2871" s="57" t="s">
        <v>17</v>
      </c>
      <c r="D2871" s="262" t="s">
        <v>4063</v>
      </c>
      <c r="E2871" s="117" t="s">
        <v>1348</v>
      </c>
      <c r="F2871" s="423"/>
      <c r="G2871" s="423"/>
      <c r="H2871" s="264"/>
      <c r="I2871" s="276"/>
      <c r="J2871" s="264"/>
      <c r="K2871" s="300"/>
      <c r="L2871" s="262" t="s">
        <v>4064</v>
      </c>
      <c r="M2871" s="270"/>
      <c r="N2871" s="267"/>
      <c r="Q2871" s="235"/>
    </row>
    <row r="2872" spans="1:17" s="200" customFormat="1" ht="16.5" customHeight="1">
      <c r="A2872" s="278"/>
      <c r="B2872" s="122">
        <v>46300</v>
      </c>
      <c r="C2872" s="57" t="s">
        <v>17</v>
      </c>
      <c r="D2872" s="262" t="s">
        <v>4065</v>
      </c>
      <c r="E2872" s="117" t="s">
        <v>1348</v>
      </c>
      <c r="F2872" s="423"/>
      <c r="G2872" s="423"/>
      <c r="H2872" s="264"/>
      <c r="I2872" s="276"/>
      <c r="J2872" s="264"/>
      <c r="K2872" s="300"/>
      <c r="L2872" s="262" t="s">
        <v>4066</v>
      </c>
      <c r="M2872" s="270"/>
      <c r="N2872" s="267"/>
      <c r="Q2872" s="235"/>
    </row>
    <row r="2873" spans="1:17" s="200" customFormat="1" ht="16.5" customHeight="1">
      <c r="A2873" s="278"/>
      <c r="B2873" s="122">
        <v>46300</v>
      </c>
      <c r="C2873" s="57" t="s">
        <v>17</v>
      </c>
      <c r="D2873" s="262" t="s">
        <v>4067</v>
      </c>
      <c r="E2873" s="117" t="s">
        <v>1348</v>
      </c>
      <c r="F2873" s="423"/>
      <c r="G2873" s="423"/>
      <c r="H2873" s="264"/>
      <c r="I2873" s="276"/>
      <c r="J2873" s="264"/>
      <c r="K2873" s="300"/>
      <c r="L2873" s="262" t="s">
        <v>4068</v>
      </c>
      <c r="M2873" s="270"/>
      <c r="N2873" s="267"/>
      <c r="Q2873" s="235"/>
    </row>
    <row r="2874" spans="1:17" s="200" customFormat="1" ht="16.5" customHeight="1">
      <c r="A2874" s="278"/>
      <c r="B2874" s="122">
        <v>46300</v>
      </c>
      <c r="C2874" s="57" t="s">
        <v>17</v>
      </c>
      <c r="D2874" s="262" t="s">
        <v>4069</v>
      </c>
      <c r="E2874" s="117" t="s">
        <v>1348</v>
      </c>
      <c r="F2874" s="423"/>
      <c r="G2874" s="423"/>
      <c r="H2874" s="264"/>
      <c r="I2874" s="276"/>
      <c r="J2874" s="264" t="s">
        <v>58</v>
      </c>
      <c r="K2874" s="388">
        <v>20261012165329</v>
      </c>
      <c r="L2874" s="262"/>
      <c r="M2874" s="270"/>
      <c r="N2874" s="267"/>
      <c r="Q2874" s="235"/>
    </row>
    <row r="2875" spans="1:17" s="200" customFormat="1" ht="16.5" customHeight="1">
      <c r="A2875" s="278"/>
      <c r="B2875" s="122">
        <v>46300</v>
      </c>
      <c r="C2875" s="57" t="s">
        <v>17</v>
      </c>
      <c r="D2875" s="262" t="s">
        <v>3940</v>
      </c>
      <c r="E2875" s="117" t="s">
        <v>1348</v>
      </c>
      <c r="F2875" s="423"/>
      <c r="G2875" s="423"/>
      <c r="H2875" s="264"/>
      <c r="I2875" s="276"/>
      <c r="J2875" s="264" t="s">
        <v>58</v>
      </c>
      <c r="K2875" s="388">
        <v>20261012164584</v>
      </c>
      <c r="L2875" s="262"/>
      <c r="M2875" s="270"/>
      <c r="N2875" s="267"/>
      <c r="Q2875" s="235"/>
    </row>
    <row r="2876" spans="1:17" s="200" customFormat="1" ht="16.5" customHeight="1">
      <c r="A2876" s="278"/>
      <c r="B2876" s="122">
        <v>46300</v>
      </c>
      <c r="C2876" s="57" t="s">
        <v>17</v>
      </c>
      <c r="D2876" s="262" t="s">
        <v>4070</v>
      </c>
      <c r="E2876" s="117" t="s">
        <v>1348</v>
      </c>
      <c r="F2876" s="423"/>
      <c r="G2876" s="423"/>
      <c r="H2876" s="264"/>
      <c r="I2876" s="276"/>
      <c r="J2876" s="264" t="s">
        <v>58</v>
      </c>
      <c r="K2876" s="388">
        <v>20261012165390</v>
      </c>
      <c r="L2876" s="262"/>
      <c r="M2876" s="270"/>
      <c r="N2876" s="267"/>
      <c r="Q2876" s="235"/>
    </row>
    <row r="2877" spans="1:17" s="200" customFormat="1" ht="16.5" customHeight="1">
      <c r="A2877" s="278"/>
      <c r="B2877" s="122">
        <v>46300</v>
      </c>
      <c r="C2877" s="57" t="s">
        <v>17</v>
      </c>
      <c r="D2877" s="262" t="s">
        <v>2062</v>
      </c>
      <c r="E2877" s="117" t="s">
        <v>1348</v>
      </c>
      <c r="F2877" s="423"/>
      <c r="G2877" s="423"/>
      <c r="H2877" s="264"/>
      <c r="I2877" s="276"/>
      <c r="J2877" s="264" t="s">
        <v>58</v>
      </c>
      <c r="K2877" s="388">
        <v>20261012165578</v>
      </c>
      <c r="L2877" s="262"/>
      <c r="M2877" s="270"/>
      <c r="N2877" s="267"/>
      <c r="Q2877" s="235"/>
    </row>
    <row r="2878" spans="1:17" s="200" customFormat="1" ht="16.5" customHeight="1">
      <c r="A2878" s="278"/>
      <c r="B2878" s="122">
        <v>46300</v>
      </c>
      <c r="C2878" s="57" t="s">
        <v>17</v>
      </c>
      <c r="D2878" s="262" t="s">
        <v>4071</v>
      </c>
      <c r="E2878" s="117" t="s">
        <v>1348</v>
      </c>
      <c r="F2878" s="423"/>
      <c r="G2878" s="423"/>
      <c r="H2878" s="264"/>
      <c r="I2878" s="276"/>
      <c r="J2878" s="264" t="s">
        <v>58</v>
      </c>
      <c r="K2878" s="388">
        <v>20261012174334</v>
      </c>
      <c r="L2878" s="262"/>
      <c r="M2878" s="270"/>
      <c r="N2878" s="267"/>
      <c r="Q2878" s="235"/>
    </row>
    <row r="2879" spans="1:17" s="200" customFormat="1" ht="16.5" customHeight="1">
      <c r="A2879" s="278"/>
      <c r="B2879" s="122">
        <v>46300</v>
      </c>
      <c r="C2879" s="57" t="s">
        <v>275</v>
      </c>
      <c r="D2879" s="262" t="s">
        <v>4072</v>
      </c>
      <c r="E2879" s="117" t="s">
        <v>1348</v>
      </c>
      <c r="F2879" s="423"/>
      <c r="G2879" s="423"/>
      <c r="H2879" s="264"/>
      <c r="I2879" s="276"/>
      <c r="J2879" s="264"/>
      <c r="K2879" s="262"/>
      <c r="L2879" s="262"/>
      <c r="M2879" s="270"/>
      <c r="N2879" s="267"/>
      <c r="Q2879" s="235"/>
    </row>
    <row r="2880" spans="1:17" s="200" customFormat="1" ht="16.5" customHeight="1">
      <c r="A2880" s="278"/>
      <c r="B2880" s="122">
        <v>46300</v>
      </c>
      <c r="C2880" s="57" t="s">
        <v>17</v>
      </c>
      <c r="D2880" s="262" t="s">
        <v>3236</v>
      </c>
      <c r="E2880" s="117" t="s">
        <v>1348</v>
      </c>
      <c r="F2880" s="423"/>
      <c r="G2880" s="423"/>
      <c r="H2880" s="264"/>
      <c r="I2880" s="276"/>
      <c r="J2880" s="264" t="s">
        <v>26</v>
      </c>
      <c r="K2880" s="388">
        <v>20261012161326</v>
      </c>
      <c r="L2880" s="262"/>
      <c r="M2880" s="270"/>
      <c r="N2880" s="267"/>
      <c r="Q2880" s="235"/>
    </row>
    <row r="2881" spans="1:17" s="200" customFormat="1" ht="16.5" customHeight="1">
      <c r="A2881" s="278"/>
      <c r="B2881" s="122">
        <v>46300</v>
      </c>
      <c r="C2881" s="57" t="s">
        <v>17</v>
      </c>
      <c r="D2881" s="441" t="s">
        <v>4073</v>
      </c>
      <c r="E2881" s="117" t="s">
        <v>1348</v>
      </c>
      <c r="F2881" s="263"/>
      <c r="G2881" s="263"/>
      <c r="H2881" s="264"/>
      <c r="I2881" s="276"/>
      <c r="J2881" s="264" t="s">
        <v>26</v>
      </c>
      <c r="K2881" s="388">
        <v>20261012164372</v>
      </c>
      <c r="L2881" s="441"/>
      <c r="M2881" s="270"/>
      <c r="N2881" s="267"/>
      <c r="Q2881" s="235"/>
    </row>
    <row r="2882" spans="1:17" s="200" customFormat="1" ht="16.5" customHeight="1">
      <c r="A2882" s="278"/>
      <c r="B2882" s="122">
        <v>46300</v>
      </c>
      <c r="C2882" s="57" t="s">
        <v>17</v>
      </c>
      <c r="D2882" s="441" t="s">
        <v>4074</v>
      </c>
      <c r="E2882" s="117" t="s">
        <v>1348</v>
      </c>
      <c r="F2882" s="263"/>
      <c r="G2882" s="263"/>
      <c r="H2882" s="264"/>
      <c r="I2882" s="276"/>
      <c r="J2882" s="264" t="s">
        <v>26</v>
      </c>
      <c r="K2882" s="388">
        <v>20261012164500</v>
      </c>
      <c r="L2882" s="441"/>
      <c r="M2882" s="270"/>
      <c r="N2882" s="267"/>
      <c r="Q2882" s="235"/>
    </row>
    <row r="2883" spans="1:17" s="200" customFormat="1" ht="16.5" customHeight="1">
      <c r="A2883" s="278"/>
      <c r="B2883" s="122">
        <v>46300</v>
      </c>
      <c r="C2883" s="57" t="s">
        <v>17</v>
      </c>
      <c r="D2883" s="441" t="s">
        <v>2926</v>
      </c>
      <c r="E2883" s="117" t="s">
        <v>1348</v>
      </c>
      <c r="F2883" s="263"/>
      <c r="G2883" s="263"/>
      <c r="H2883" s="264"/>
      <c r="I2883" s="276"/>
      <c r="J2883" s="264" t="s">
        <v>37</v>
      </c>
      <c r="K2883" s="388">
        <v>20261012164651</v>
      </c>
      <c r="L2883" s="441"/>
      <c r="M2883" s="270"/>
      <c r="N2883" s="267"/>
      <c r="Q2883" s="235"/>
    </row>
    <row r="2884" spans="1:17">
      <c r="A2884" s="278"/>
      <c r="B2884" s="122">
        <v>46300</v>
      </c>
      <c r="C2884" s="57" t="s">
        <v>17</v>
      </c>
      <c r="D2884" s="262" t="s">
        <v>100</v>
      </c>
      <c r="E2884" s="117" t="s">
        <v>1348</v>
      </c>
      <c r="F2884" s="263"/>
      <c r="G2884" s="263"/>
      <c r="H2884" s="264"/>
      <c r="I2884" s="264"/>
      <c r="J2884" s="264" t="s">
        <v>37</v>
      </c>
      <c r="K2884" s="388">
        <v>20261012165043</v>
      </c>
      <c r="L2884" s="264"/>
    </row>
    <row r="2885" spans="1:17">
      <c r="A2885" s="278"/>
      <c r="B2885" s="122">
        <v>46300</v>
      </c>
      <c r="C2885" s="57" t="s">
        <v>17</v>
      </c>
      <c r="D2885" s="262" t="s">
        <v>4075</v>
      </c>
      <c r="E2885" s="117" t="s">
        <v>1348</v>
      </c>
      <c r="F2885" s="263"/>
      <c r="G2885" s="263"/>
      <c r="H2885" s="264"/>
      <c r="I2885" s="264"/>
      <c r="J2885" s="264"/>
      <c r="K2885" s="366"/>
      <c r="L2885" s="264" t="s">
        <v>4076</v>
      </c>
    </row>
    <row r="2886" spans="1:17">
      <c r="A2886" s="278"/>
      <c r="B2886" s="122">
        <v>46300</v>
      </c>
      <c r="C2886" s="57" t="s">
        <v>17</v>
      </c>
      <c r="D2886" s="262" t="s">
        <v>3833</v>
      </c>
      <c r="E2886" s="117" t="s">
        <v>1348</v>
      </c>
      <c r="F2886" s="263"/>
      <c r="G2886" s="263"/>
      <c r="H2886" s="264"/>
      <c r="I2886" s="264"/>
      <c r="J2886" s="264"/>
      <c r="K2886" s="366"/>
      <c r="L2886" s="264" t="s">
        <v>4077</v>
      </c>
    </row>
    <row r="2887" spans="1:17">
      <c r="A2887" s="278"/>
      <c r="B2887" s="122">
        <v>46300</v>
      </c>
      <c r="C2887" s="57" t="s">
        <v>17</v>
      </c>
      <c r="D2887" s="262" t="s">
        <v>4078</v>
      </c>
      <c r="E2887" s="117" t="s">
        <v>1348</v>
      </c>
      <c r="F2887" s="263"/>
      <c r="G2887" s="263"/>
      <c r="H2887" s="264"/>
      <c r="I2887" s="264"/>
      <c r="J2887" s="264"/>
      <c r="K2887" s="366"/>
      <c r="L2887" s="264" t="s">
        <v>4079</v>
      </c>
    </row>
    <row r="2888" spans="1:17">
      <c r="A2888" s="278"/>
      <c r="B2888" s="122">
        <v>46300</v>
      </c>
      <c r="C2888" s="57" t="s">
        <v>17</v>
      </c>
      <c r="D2888" s="262" t="s">
        <v>4080</v>
      </c>
      <c r="E2888" s="117" t="s">
        <v>1348</v>
      </c>
      <c r="F2888" s="263"/>
      <c r="G2888" s="263"/>
      <c r="H2888" s="264"/>
      <c r="I2888" s="264"/>
      <c r="J2888" s="264"/>
      <c r="K2888" s="366"/>
      <c r="L2888" s="264" t="s">
        <v>4081</v>
      </c>
    </row>
    <row r="2889" spans="1:17">
      <c r="A2889" s="278"/>
      <c r="B2889" s="122">
        <v>46300</v>
      </c>
      <c r="C2889" s="57" t="s">
        <v>17</v>
      </c>
      <c r="D2889" s="262" t="s">
        <v>4082</v>
      </c>
      <c r="E2889" s="117" t="s">
        <v>1348</v>
      </c>
      <c r="F2889" s="263"/>
      <c r="G2889" s="263"/>
      <c r="H2889" s="264"/>
      <c r="I2889" s="264"/>
      <c r="J2889" s="264"/>
      <c r="K2889" s="366"/>
      <c r="L2889" s="264" t="s">
        <v>4083</v>
      </c>
    </row>
    <row r="2890" spans="1:17">
      <c r="A2890" s="278"/>
      <c r="B2890" s="122">
        <v>46300</v>
      </c>
      <c r="C2890" s="57" t="s">
        <v>17</v>
      </c>
      <c r="D2890" s="262" t="s">
        <v>4084</v>
      </c>
      <c r="E2890" s="117" t="s">
        <v>1348</v>
      </c>
      <c r="F2890" s="297"/>
      <c r="G2890" s="297"/>
      <c r="H2890" s="264"/>
      <c r="I2890" s="264"/>
      <c r="J2890" s="264"/>
      <c r="K2890" s="366"/>
      <c r="L2890" s="264" t="s">
        <v>2649</v>
      </c>
    </row>
    <row r="2891" spans="1:17">
      <c r="A2891" s="278"/>
      <c r="B2891" s="122">
        <v>46300</v>
      </c>
      <c r="C2891" s="57" t="s">
        <v>17</v>
      </c>
      <c r="D2891" s="262" t="s">
        <v>4085</v>
      </c>
      <c r="E2891" s="117" t="s">
        <v>1348</v>
      </c>
      <c r="F2891" s="297"/>
      <c r="G2891" s="297"/>
      <c r="H2891" s="264"/>
      <c r="I2891" s="264"/>
      <c r="J2891" s="264"/>
      <c r="K2891" s="366"/>
      <c r="L2891" s="264" t="s">
        <v>4086</v>
      </c>
    </row>
    <row r="2892" spans="1:17">
      <c r="A2892" s="278"/>
      <c r="B2892" s="122">
        <v>46300</v>
      </c>
      <c r="C2892" s="57" t="s">
        <v>17</v>
      </c>
      <c r="D2892" s="262" t="s">
        <v>4087</v>
      </c>
      <c r="E2892" s="117" t="s">
        <v>1348</v>
      </c>
      <c r="F2892" s="297"/>
      <c r="G2892" s="297"/>
      <c r="H2892" s="264"/>
      <c r="I2892" s="264"/>
      <c r="J2892" s="264" t="s">
        <v>30</v>
      </c>
      <c r="K2892" s="388">
        <v>20261012166789</v>
      </c>
      <c r="L2892" s="264"/>
    </row>
    <row r="2893" spans="1:17" ht="15.6">
      <c r="A2893" s="278"/>
      <c r="B2893" s="122">
        <v>46300</v>
      </c>
      <c r="C2893" s="57" t="s">
        <v>17</v>
      </c>
      <c r="D2893" s="262" t="s">
        <v>4088</v>
      </c>
      <c r="E2893" s="117" t="s">
        <v>1348</v>
      </c>
      <c r="F2893" s="297"/>
      <c r="G2893" s="297"/>
      <c r="H2893" s="264"/>
      <c r="I2893" s="319"/>
      <c r="J2893" s="264" t="s">
        <v>26</v>
      </c>
      <c r="K2893" s="388">
        <v>20261012165127</v>
      </c>
      <c r="L2893" s="264"/>
    </row>
    <row r="2894" spans="1:17" ht="15.6">
      <c r="A2894" s="278"/>
      <c r="B2894" s="122">
        <v>46300</v>
      </c>
      <c r="C2894" s="57" t="s">
        <v>17</v>
      </c>
      <c r="D2894" s="262" t="s">
        <v>4089</v>
      </c>
      <c r="E2894" s="117" t="s">
        <v>1348</v>
      </c>
      <c r="F2894" s="297"/>
      <c r="G2894" s="297"/>
      <c r="H2894" s="264"/>
      <c r="I2894" s="319" t="s">
        <v>141</v>
      </c>
      <c r="J2894" s="264" t="s">
        <v>30</v>
      </c>
      <c r="K2894" s="388">
        <v>20260811838292</v>
      </c>
      <c r="L2894" s="264"/>
    </row>
    <row r="2895" spans="1:17" ht="15.6">
      <c r="A2895" s="278"/>
      <c r="B2895" s="122">
        <v>46300</v>
      </c>
      <c r="C2895" s="57" t="s">
        <v>17</v>
      </c>
      <c r="D2895" s="262" t="s">
        <v>4089</v>
      </c>
      <c r="E2895" s="117" t="s">
        <v>1348</v>
      </c>
      <c r="F2895" s="297"/>
      <c r="G2895" s="297"/>
      <c r="H2895" s="264"/>
      <c r="I2895" s="319" t="s">
        <v>141</v>
      </c>
      <c r="J2895" s="264" t="s">
        <v>30</v>
      </c>
      <c r="K2895" s="388">
        <v>20260811838292</v>
      </c>
      <c r="L2895" s="264"/>
    </row>
    <row r="2896" spans="1:17" ht="15.6">
      <c r="A2896" s="278"/>
      <c r="B2896" s="122">
        <v>46300</v>
      </c>
      <c r="C2896" s="57" t="s">
        <v>17</v>
      </c>
      <c r="D2896" s="262" t="s">
        <v>3853</v>
      </c>
      <c r="E2896" s="117" t="s">
        <v>1348</v>
      </c>
      <c r="F2896" s="297"/>
      <c r="G2896" s="297"/>
      <c r="H2896" s="264"/>
      <c r="I2896" s="319"/>
      <c r="J2896" s="264" t="s">
        <v>37</v>
      </c>
      <c r="K2896" s="388">
        <v>20261012167429</v>
      </c>
      <c r="L2896" s="264"/>
    </row>
    <row r="2897" spans="1:12" ht="15.6">
      <c r="A2897" s="278"/>
      <c r="B2897" s="122">
        <v>46300</v>
      </c>
      <c r="C2897" s="57" t="s">
        <v>17</v>
      </c>
      <c r="D2897" s="262" t="s">
        <v>4090</v>
      </c>
      <c r="E2897" s="117" t="s">
        <v>1348</v>
      </c>
      <c r="F2897" s="263"/>
      <c r="G2897" s="263"/>
      <c r="H2897" s="264"/>
      <c r="I2897" s="319"/>
      <c r="J2897" s="264" t="s">
        <v>37</v>
      </c>
      <c r="K2897" s="388">
        <v>20261012174077</v>
      </c>
      <c r="L2897" s="264"/>
    </row>
    <row r="2898" spans="1:12" ht="15.6">
      <c r="A2898" s="278"/>
      <c r="B2898" s="122">
        <v>46300</v>
      </c>
      <c r="C2898" s="57" t="s">
        <v>17</v>
      </c>
      <c r="D2898" s="262" t="s">
        <v>4091</v>
      </c>
      <c r="E2898" s="117" t="s">
        <v>1348</v>
      </c>
      <c r="F2898" s="263"/>
      <c r="G2898" s="263"/>
      <c r="H2898" s="264"/>
      <c r="I2898" s="319"/>
      <c r="J2898" s="264" t="s">
        <v>58</v>
      </c>
      <c r="K2898" s="388">
        <v>20261012175262</v>
      </c>
      <c r="L2898" s="264"/>
    </row>
    <row r="2899" spans="1:12" ht="15.6">
      <c r="A2899" s="278"/>
      <c r="B2899" s="122">
        <v>46300</v>
      </c>
      <c r="C2899" s="57" t="s">
        <v>17</v>
      </c>
      <c r="D2899" s="262" t="s">
        <v>3906</v>
      </c>
      <c r="E2899" s="117" t="s">
        <v>1348</v>
      </c>
      <c r="F2899" s="263"/>
      <c r="G2899" s="263"/>
      <c r="H2899" s="264"/>
      <c r="I2899" s="319"/>
      <c r="J2899" s="264" t="s">
        <v>41</v>
      </c>
      <c r="K2899" s="388">
        <v>20261012167079</v>
      </c>
      <c r="L2899" s="264"/>
    </row>
    <row r="2900" spans="1:12" ht="15.6">
      <c r="A2900" s="278"/>
      <c r="B2900" s="122">
        <v>46300</v>
      </c>
      <c r="C2900" s="57" t="s">
        <v>17</v>
      </c>
      <c r="D2900" s="202" t="s">
        <v>4092</v>
      </c>
      <c r="E2900" s="117" t="s">
        <v>1348</v>
      </c>
      <c r="F2900" s="263"/>
      <c r="G2900" s="263"/>
      <c r="H2900" s="264"/>
      <c r="I2900" s="319"/>
      <c r="J2900" s="264"/>
      <c r="K2900" s="366"/>
      <c r="L2900" s="264" t="s">
        <v>4093</v>
      </c>
    </row>
    <row r="2901" spans="1:12" ht="15.6">
      <c r="A2901" s="278"/>
      <c r="B2901" s="122">
        <v>46300</v>
      </c>
      <c r="C2901" s="57" t="s">
        <v>17</v>
      </c>
      <c r="D2901" s="262" t="s">
        <v>4094</v>
      </c>
      <c r="E2901" s="117" t="s">
        <v>1348</v>
      </c>
      <c r="F2901" s="263"/>
      <c r="G2901" s="263"/>
      <c r="H2901" s="264"/>
      <c r="I2901" s="319"/>
      <c r="J2901" s="264"/>
      <c r="K2901" s="366"/>
      <c r="L2901" s="264" t="s">
        <v>4095</v>
      </c>
    </row>
    <row r="2902" spans="1:12" ht="15.6">
      <c r="A2902" s="278"/>
      <c r="B2902" s="122">
        <v>46300</v>
      </c>
      <c r="C2902" s="57" t="s">
        <v>17</v>
      </c>
      <c r="D2902" s="262" t="s">
        <v>4096</v>
      </c>
      <c r="E2902" s="117" t="s">
        <v>1348</v>
      </c>
      <c r="F2902" s="263"/>
      <c r="G2902" s="263"/>
      <c r="H2902" s="264"/>
      <c r="I2902" s="319"/>
      <c r="J2902" s="264"/>
      <c r="K2902" s="366"/>
      <c r="L2902" s="264" t="s">
        <v>4097</v>
      </c>
    </row>
    <row r="2903" spans="1:12" ht="15.6">
      <c r="A2903" s="278"/>
      <c r="B2903" s="122">
        <v>46300</v>
      </c>
      <c r="C2903" s="57" t="s">
        <v>17</v>
      </c>
      <c r="D2903" s="262" t="s">
        <v>3001</v>
      </c>
      <c r="E2903" s="117" t="s">
        <v>1348</v>
      </c>
      <c r="F2903" s="263"/>
      <c r="G2903" s="263"/>
      <c r="H2903" s="264"/>
      <c r="I2903" s="319"/>
      <c r="J2903" s="264"/>
      <c r="K2903" s="366"/>
      <c r="L2903" s="264" t="s">
        <v>3002</v>
      </c>
    </row>
    <row r="2904" spans="1:12" ht="15.6">
      <c r="A2904" s="278"/>
      <c r="B2904" s="337">
        <v>46300</v>
      </c>
      <c r="C2904" s="338" t="s">
        <v>11</v>
      </c>
      <c r="D2904" s="985" t="s">
        <v>4098</v>
      </c>
      <c r="E2904" s="339" t="s">
        <v>549</v>
      </c>
      <c r="F2904" s="343"/>
      <c r="G2904" s="343"/>
      <c r="H2904" s="338"/>
      <c r="I2904" s="338"/>
      <c r="J2904" s="338"/>
      <c r="K2904" s="340"/>
      <c r="L2904" s="338"/>
    </row>
    <row r="2905" spans="1:12" ht="15.6">
      <c r="A2905" s="278"/>
      <c r="B2905" s="337">
        <v>46300</v>
      </c>
      <c r="C2905" s="338" t="s">
        <v>11</v>
      </c>
      <c r="D2905" s="985" t="s">
        <v>4099</v>
      </c>
      <c r="E2905" s="339" t="s">
        <v>549</v>
      </c>
      <c r="F2905" s="343"/>
      <c r="G2905" s="343"/>
      <c r="H2905" s="338"/>
      <c r="I2905" s="338"/>
      <c r="J2905" s="338"/>
      <c r="K2905" s="340"/>
      <c r="L2905" s="338"/>
    </row>
    <row r="2906" spans="1:12" ht="15.6">
      <c r="A2906" s="278"/>
      <c r="B2906" s="337">
        <v>46300</v>
      </c>
      <c r="C2906" s="338" t="s">
        <v>11</v>
      </c>
      <c r="D2906" s="985" t="s">
        <v>1296</v>
      </c>
      <c r="E2906" s="339" t="s">
        <v>549</v>
      </c>
      <c r="F2906" s="343"/>
      <c r="G2906" s="343"/>
      <c r="H2906" s="338"/>
      <c r="I2906" s="338"/>
      <c r="J2906" s="338"/>
      <c r="K2906" s="340"/>
      <c r="L2906" s="338"/>
    </row>
    <row r="2907" spans="1:12" ht="16.2">
      <c r="A2907" s="278"/>
      <c r="B2907" s="337">
        <v>46300</v>
      </c>
      <c r="C2907" s="338" t="s">
        <v>17</v>
      </c>
      <c r="D2907" s="338" t="s">
        <v>559</v>
      </c>
      <c r="E2907" s="339" t="s">
        <v>549</v>
      </c>
      <c r="F2907" s="343"/>
      <c r="G2907" s="343"/>
      <c r="H2907" s="338"/>
      <c r="I2907" s="338"/>
      <c r="J2907" s="338"/>
      <c r="K2907" s="341">
        <v>20260912071830</v>
      </c>
      <c r="L2907" s="577"/>
    </row>
    <row r="2908" spans="1:12" ht="16.2">
      <c r="A2908" s="278"/>
      <c r="B2908" s="337">
        <v>46300</v>
      </c>
      <c r="C2908" s="338" t="s">
        <v>17</v>
      </c>
      <c r="D2908" s="338" t="s">
        <v>4100</v>
      </c>
      <c r="E2908" s="339" t="s">
        <v>549</v>
      </c>
      <c r="F2908" s="343"/>
      <c r="G2908" s="343"/>
      <c r="H2908" s="338"/>
      <c r="I2908" s="338"/>
      <c r="J2908" s="338"/>
      <c r="K2908" s="341">
        <v>20261012152579</v>
      </c>
      <c r="L2908" s="577"/>
    </row>
    <row r="2909" spans="1:12" ht="16.2">
      <c r="A2909" s="278"/>
      <c r="B2909" s="337">
        <v>46300</v>
      </c>
      <c r="C2909" s="338" t="s">
        <v>17</v>
      </c>
      <c r="D2909" s="338" t="s">
        <v>4101</v>
      </c>
      <c r="E2909" s="339" t="s">
        <v>549</v>
      </c>
      <c r="F2909" s="343"/>
      <c r="G2909" s="343"/>
      <c r="H2909" s="338"/>
      <c r="I2909" s="338"/>
      <c r="J2909" s="338"/>
      <c r="K2909" s="341">
        <v>20261012152605</v>
      </c>
      <c r="L2909" s="577"/>
    </row>
    <row r="2910" spans="1:12" ht="16.2">
      <c r="A2910" s="278"/>
      <c r="B2910" s="337">
        <v>46300</v>
      </c>
      <c r="C2910" s="338" t="s">
        <v>17</v>
      </c>
      <c r="D2910" s="338" t="s">
        <v>4102</v>
      </c>
      <c r="E2910" s="339" t="s">
        <v>549</v>
      </c>
      <c r="F2910" s="343"/>
      <c r="G2910" s="343"/>
      <c r="H2910" s="338"/>
      <c r="I2910" s="338"/>
      <c r="J2910" s="338"/>
      <c r="K2910" s="341">
        <v>20261012154057</v>
      </c>
      <c r="L2910" s="577"/>
    </row>
    <row r="2911" spans="1:12" ht="16.2">
      <c r="A2911" s="278"/>
      <c r="B2911" s="337">
        <v>46300</v>
      </c>
      <c r="C2911" s="338" t="s">
        <v>17</v>
      </c>
      <c r="D2911" s="338" t="s">
        <v>4103</v>
      </c>
      <c r="E2911" s="339" t="s">
        <v>549</v>
      </c>
      <c r="F2911" s="343"/>
      <c r="G2911" s="343"/>
      <c r="H2911" s="338"/>
      <c r="I2911" s="338"/>
      <c r="J2911" s="338"/>
      <c r="K2911" s="341">
        <v>20261012154727</v>
      </c>
      <c r="L2911" s="577"/>
    </row>
    <row r="2912" spans="1:12" ht="16.2">
      <c r="A2912" s="278"/>
      <c r="B2912" s="337">
        <v>46300</v>
      </c>
      <c r="C2912" s="338" t="s">
        <v>17</v>
      </c>
      <c r="D2912" s="338" t="s">
        <v>4104</v>
      </c>
      <c r="E2912" s="339" t="s">
        <v>549</v>
      </c>
      <c r="F2912" s="343"/>
      <c r="G2912" s="343"/>
      <c r="H2912" s="338"/>
      <c r="I2912" s="338"/>
      <c r="J2912" s="338"/>
      <c r="K2912" s="341">
        <v>20260911992925</v>
      </c>
      <c r="L2912" s="577"/>
    </row>
    <row r="2913" spans="1:12" ht="16.2">
      <c r="A2913" s="278"/>
      <c r="B2913" s="337">
        <v>46300</v>
      </c>
      <c r="C2913" s="338" t="s">
        <v>17</v>
      </c>
      <c r="D2913" s="338" t="s">
        <v>4105</v>
      </c>
      <c r="E2913" s="339" t="s">
        <v>549</v>
      </c>
      <c r="F2913" s="343"/>
      <c r="G2913" s="343"/>
      <c r="H2913" s="338"/>
      <c r="I2913" s="338"/>
      <c r="J2913" s="338"/>
      <c r="K2913" s="341">
        <v>20260811890428</v>
      </c>
      <c r="L2913" s="577"/>
    </row>
    <row r="2914" spans="1:12" ht="16.2">
      <c r="A2914" s="278"/>
      <c r="B2914" s="337">
        <v>46300</v>
      </c>
      <c r="C2914" s="338" t="s">
        <v>17</v>
      </c>
      <c r="D2914" s="338" t="s">
        <v>4106</v>
      </c>
      <c r="E2914" s="339" t="s">
        <v>549</v>
      </c>
      <c r="F2914" s="343"/>
      <c r="G2914" s="343"/>
      <c r="H2914" s="338"/>
      <c r="I2914" s="338"/>
      <c r="J2914" s="338"/>
      <c r="K2914" s="341">
        <v>20261012156893</v>
      </c>
      <c r="L2914" s="577"/>
    </row>
    <row r="2915" spans="1:12" ht="16.2">
      <c r="A2915" s="278"/>
      <c r="B2915" s="337">
        <v>46300</v>
      </c>
      <c r="C2915" s="338" t="s">
        <v>17</v>
      </c>
      <c r="D2915" s="338" t="s">
        <v>4107</v>
      </c>
      <c r="E2915" s="339" t="s">
        <v>549</v>
      </c>
      <c r="F2915" s="343"/>
      <c r="G2915" s="343"/>
      <c r="H2915" s="338"/>
      <c r="I2915" s="338"/>
      <c r="J2915" s="338"/>
      <c r="K2915" s="341">
        <v>20260911982826</v>
      </c>
      <c r="L2915" s="577"/>
    </row>
    <row r="2916" spans="1:12" ht="16.2">
      <c r="A2916" s="278"/>
      <c r="B2916" s="337">
        <v>46300</v>
      </c>
      <c r="C2916" s="338" t="s">
        <v>17</v>
      </c>
      <c r="D2916" s="338" t="s">
        <v>4108</v>
      </c>
      <c r="E2916" s="339" t="s">
        <v>549</v>
      </c>
      <c r="F2916" s="343"/>
      <c r="G2916" s="343"/>
      <c r="H2916" s="338"/>
      <c r="I2916" s="338"/>
      <c r="J2916" s="338"/>
      <c r="K2916" s="341">
        <v>20261012165965</v>
      </c>
      <c r="L2916" s="577"/>
    </row>
    <row r="2917" spans="1:12" ht="16.2">
      <c r="A2917" s="278"/>
      <c r="B2917" s="337">
        <v>46300</v>
      </c>
      <c r="C2917" s="338" t="s">
        <v>17</v>
      </c>
      <c r="D2917" s="338" t="s">
        <v>4108</v>
      </c>
      <c r="E2917" s="339" t="s">
        <v>549</v>
      </c>
      <c r="F2917" s="343"/>
      <c r="G2917" s="343"/>
      <c r="H2917" s="338"/>
      <c r="I2917" s="338"/>
      <c r="J2917" s="338"/>
      <c r="K2917" s="341">
        <v>20261012165965</v>
      </c>
      <c r="L2917" s="577"/>
    </row>
    <row r="2918" spans="1:12" ht="16.2">
      <c r="A2918" s="278"/>
      <c r="B2918" s="337">
        <v>46300</v>
      </c>
      <c r="C2918" s="338" t="s">
        <v>17</v>
      </c>
      <c r="D2918" s="338" t="s">
        <v>558</v>
      </c>
      <c r="E2918" s="339" t="s">
        <v>549</v>
      </c>
      <c r="F2918" s="343"/>
      <c r="G2918" s="343"/>
      <c r="H2918" s="338"/>
      <c r="I2918" s="338"/>
      <c r="J2918" s="338"/>
      <c r="K2918" s="341">
        <v>20260912115719</v>
      </c>
      <c r="L2918" s="577"/>
    </row>
    <row r="2919" spans="1:12" ht="16.2">
      <c r="A2919" s="278"/>
      <c r="B2919" s="337">
        <v>46300</v>
      </c>
      <c r="C2919" s="338" t="s">
        <v>17</v>
      </c>
      <c r="D2919" s="338" t="s">
        <v>558</v>
      </c>
      <c r="E2919" s="339" t="s">
        <v>549</v>
      </c>
      <c r="F2919" s="339"/>
      <c r="G2919" s="339"/>
      <c r="H2919" s="338"/>
      <c r="I2919" s="338"/>
      <c r="J2919" s="338"/>
      <c r="K2919" s="341">
        <v>20260912115719</v>
      </c>
      <c r="L2919" s="577"/>
    </row>
    <row r="2920" spans="1:12" ht="16.2">
      <c r="A2920" s="278"/>
      <c r="B2920" s="337">
        <v>46300</v>
      </c>
      <c r="C2920" s="338" t="s">
        <v>17</v>
      </c>
      <c r="D2920" s="338" t="s">
        <v>4109</v>
      </c>
      <c r="E2920" s="339" t="s">
        <v>549</v>
      </c>
      <c r="F2920" s="339"/>
      <c r="G2920" s="339"/>
      <c r="H2920" s="338"/>
      <c r="I2920" s="338"/>
      <c r="J2920" s="338"/>
      <c r="K2920" s="341">
        <v>20260811934182</v>
      </c>
      <c r="L2920" s="577"/>
    </row>
    <row r="2921" spans="1:12" ht="16.2">
      <c r="A2921" s="278"/>
      <c r="B2921" s="337">
        <v>46300</v>
      </c>
      <c r="C2921" s="338" t="s">
        <v>17</v>
      </c>
      <c r="D2921" s="338" t="s">
        <v>4110</v>
      </c>
      <c r="E2921" s="339" t="s">
        <v>549</v>
      </c>
      <c r="F2921" s="339"/>
      <c r="G2921" s="339"/>
      <c r="H2921" s="338"/>
      <c r="I2921" s="338"/>
      <c r="J2921" s="338"/>
      <c r="K2921" s="341">
        <v>20261012172903</v>
      </c>
      <c r="L2921" s="577"/>
    </row>
    <row r="2922" spans="1:12" ht="16.2">
      <c r="A2922" s="278"/>
      <c r="B2922" s="337">
        <v>46300</v>
      </c>
      <c r="C2922" s="338" t="s">
        <v>17</v>
      </c>
      <c r="D2922" s="338" t="s">
        <v>4111</v>
      </c>
      <c r="E2922" s="339" t="s">
        <v>549</v>
      </c>
      <c r="F2922" s="339"/>
      <c r="G2922" s="339"/>
      <c r="H2922" s="338"/>
      <c r="I2922" s="338"/>
      <c r="J2922" s="338"/>
      <c r="K2922" s="341">
        <v>20260912095133</v>
      </c>
      <c r="L2922" s="577"/>
    </row>
    <row r="2923" spans="1:12" ht="16.2">
      <c r="A2923" s="278"/>
      <c r="B2923" s="337">
        <v>46300</v>
      </c>
      <c r="C2923" s="338" t="s">
        <v>17</v>
      </c>
      <c r="D2923" s="338" t="s">
        <v>4111</v>
      </c>
      <c r="E2923" s="339" t="s">
        <v>549</v>
      </c>
      <c r="F2923" s="339"/>
      <c r="G2923" s="339"/>
      <c r="H2923" s="338"/>
      <c r="I2923" s="338"/>
      <c r="J2923" s="338"/>
      <c r="K2923" s="341">
        <v>20260912095133</v>
      </c>
      <c r="L2923" s="577"/>
    </row>
    <row r="2924" spans="1:12" ht="16.2">
      <c r="A2924" s="278"/>
      <c r="B2924" s="337">
        <v>46300</v>
      </c>
      <c r="C2924" s="338" t="s">
        <v>17</v>
      </c>
      <c r="D2924" s="338" t="s">
        <v>4112</v>
      </c>
      <c r="E2924" s="339" t="s">
        <v>549</v>
      </c>
      <c r="F2924" s="339"/>
      <c r="G2924" s="339"/>
      <c r="H2924" s="338"/>
      <c r="I2924" s="338"/>
      <c r="J2924" s="338"/>
      <c r="K2924" s="341">
        <v>20260912136563</v>
      </c>
      <c r="L2924" s="577"/>
    </row>
    <row r="2925" spans="1:12" ht="16.2">
      <c r="A2925" s="278"/>
      <c r="B2925" s="337">
        <v>46300</v>
      </c>
      <c r="C2925" s="338" t="s">
        <v>17</v>
      </c>
      <c r="D2925" s="338" t="s">
        <v>4113</v>
      </c>
      <c r="E2925" s="339" t="s">
        <v>549</v>
      </c>
      <c r="F2925" s="339"/>
      <c r="G2925" s="339"/>
      <c r="H2925" s="338"/>
      <c r="I2925" s="338"/>
      <c r="J2925" s="338"/>
      <c r="K2925" s="341">
        <v>20261012155805</v>
      </c>
      <c r="L2925" s="577"/>
    </row>
    <row r="2926" spans="1:12" ht="16.2">
      <c r="A2926" s="278"/>
      <c r="B2926" s="337">
        <v>46300</v>
      </c>
      <c r="C2926" s="338" t="s">
        <v>17</v>
      </c>
      <c r="D2926" s="338" t="s">
        <v>4112</v>
      </c>
      <c r="E2926" s="339" t="s">
        <v>549</v>
      </c>
      <c r="F2926" s="339"/>
      <c r="G2926" s="339"/>
      <c r="H2926" s="338"/>
      <c r="I2926" s="338"/>
      <c r="J2926" s="338"/>
      <c r="K2926" s="341">
        <v>20260912136563</v>
      </c>
      <c r="L2926" s="577"/>
    </row>
    <row r="2927" spans="1:12" ht="16.2">
      <c r="A2927" s="278"/>
      <c r="B2927" s="337">
        <v>46300</v>
      </c>
      <c r="C2927" s="338" t="s">
        <v>17</v>
      </c>
      <c r="D2927" s="338" t="s">
        <v>4114</v>
      </c>
      <c r="E2927" s="339" t="s">
        <v>549</v>
      </c>
      <c r="F2927" s="339"/>
      <c r="G2927" s="339"/>
      <c r="H2927" s="338"/>
      <c r="I2927" s="338"/>
      <c r="J2927" s="338"/>
      <c r="K2927" s="341">
        <v>20260912134487</v>
      </c>
      <c r="L2927" s="577"/>
    </row>
    <row r="2928" spans="1:12" ht="16.2">
      <c r="A2928" s="278"/>
      <c r="B2928" s="337">
        <v>46300</v>
      </c>
      <c r="C2928" s="338" t="s">
        <v>17</v>
      </c>
      <c r="D2928" s="338" t="s">
        <v>571</v>
      </c>
      <c r="E2928" s="339" t="s">
        <v>549</v>
      </c>
      <c r="F2928" s="339"/>
      <c r="G2928" s="339"/>
      <c r="H2928" s="338"/>
      <c r="I2928" s="338"/>
      <c r="J2928" s="338"/>
      <c r="K2928" s="341">
        <v>20260912082873</v>
      </c>
      <c r="L2928" s="577"/>
    </row>
    <row r="2929" spans="1:12" ht="16.2">
      <c r="A2929" s="278"/>
      <c r="B2929" s="337">
        <v>46300</v>
      </c>
      <c r="C2929" s="338" t="s">
        <v>17</v>
      </c>
      <c r="D2929" s="338" t="s">
        <v>4115</v>
      </c>
      <c r="E2929" s="339" t="s">
        <v>549</v>
      </c>
      <c r="F2929" s="339"/>
      <c r="G2929" s="339"/>
      <c r="H2929" s="338"/>
      <c r="I2929" s="338"/>
      <c r="J2929" s="338"/>
      <c r="K2929" s="341">
        <v>20261012156454</v>
      </c>
      <c r="L2929" s="577"/>
    </row>
    <row r="2930" spans="1:12" ht="16.2">
      <c r="A2930" s="278"/>
      <c r="B2930" s="337">
        <v>46300</v>
      </c>
      <c r="C2930" s="338" t="s">
        <v>17</v>
      </c>
      <c r="D2930" s="338" t="s">
        <v>4116</v>
      </c>
      <c r="E2930" s="339" t="s">
        <v>549</v>
      </c>
      <c r="F2930" s="339"/>
      <c r="G2930" s="339"/>
      <c r="H2930" s="338"/>
      <c r="I2930" s="338"/>
      <c r="J2930" s="338"/>
      <c r="K2930" s="341">
        <v>20261012159682</v>
      </c>
      <c r="L2930" s="577"/>
    </row>
    <row r="2931" spans="1:12" ht="16.2">
      <c r="A2931" s="278"/>
      <c r="B2931" s="337">
        <v>46300</v>
      </c>
      <c r="C2931" s="338" t="s">
        <v>17</v>
      </c>
      <c r="D2931" s="338" t="s">
        <v>4117</v>
      </c>
      <c r="E2931" s="339" t="s">
        <v>549</v>
      </c>
      <c r="F2931" s="339"/>
      <c r="G2931" s="339"/>
      <c r="H2931" s="338"/>
      <c r="I2931" s="338"/>
      <c r="J2931" s="338"/>
      <c r="K2931" s="341">
        <v>20261012161196</v>
      </c>
      <c r="L2931" s="577"/>
    </row>
    <row r="2932" spans="1:12" ht="16.2">
      <c r="A2932" s="278"/>
      <c r="B2932" s="337">
        <v>46300</v>
      </c>
      <c r="C2932" s="338" t="s">
        <v>17</v>
      </c>
      <c r="D2932" s="338" t="s">
        <v>4118</v>
      </c>
      <c r="E2932" s="339" t="s">
        <v>549</v>
      </c>
      <c r="F2932" s="339"/>
      <c r="G2932" s="339"/>
      <c r="H2932" s="338"/>
      <c r="I2932" s="338"/>
      <c r="J2932" s="338"/>
      <c r="K2932" s="341">
        <v>20261012167207</v>
      </c>
      <c r="L2932" s="577"/>
    </row>
    <row r="2933" spans="1:12" ht="16.2">
      <c r="A2933" s="278"/>
      <c r="B2933" s="337">
        <v>46300</v>
      </c>
      <c r="C2933" s="338" t="s">
        <v>17</v>
      </c>
      <c r="D2933" s="338" t="s">
        <v>3889</v>
      </c>
      <c r="E2933" s="339" t="s">
        <v>549</v>
      </c>
      <c r="F2933" s="339"/>
      <c r="G2933" s="339"/>
      <c r="H2933" s="338"/>
      <c r="I2933" s="338"/>
      <c r="J2933" s="338"/>
      <c r="K2933" s="341">
        <v>20261012167365</v>
      </c>
      <c r="L2933" s="577"/>
    </row>
    <row r="2934" spans="1:12" ht="16.2">
      <c r="A2934" s="278"/>
      <c r="B2934" s="337">
        <v>46300</v>
      </c>
      <c r="C2934" s="338" t="s">
        <v>17</v>
      </c>
      <c r="D2934" s="338" t="s">
        <v>3987</v>
      </c>
      <c r="E2934" s="339" t="s">
        <v>549</v>
      </c>
      <c r="F2934" s="339"/>
      <c r="G2934" s="339"/>
      <c r="H2934" s="338"/>
      <c r="I2934" s="338"/>
      <c r="J2934" s="338"/>
      <c r="K2934" s="341">
        <v>20261012174028</v>
      </c>
      <c r="L2934" s="577"/>
    </row>
    <row r="2935" spans="1:12" ht="16.8">
      <c r="A2935" s="278"/>
      <c r="B2935" s="337">
        <v>46300</v>
      </c>
      <c r="C2935" s="338" t="s">
        <v>17</v>
      </c>
      <c r="D2935" s="338" t="s">
        <v>550</v>
      </c>
      <c r="E2935" s="339" t="s">
        <v>549</v>
      </c>
      <c r="F2935" s="339"/>
      <c r="G2935" s="339"/>
      <c r="H2935" s="338"/>
      <c r="I2935" s="338"/>
      <c r="J2935" s="338"/>
      <c r="K2935" s="1065" t="s">
        <v>4119</v>
      </c>
      <c r="L2935" s="577"/>
    </row>
    <row r="2936" spans="1:12" ht="16.2">
      <c r="A2936" s="278"/>
      <c r="B2936" s="337">
        <v>46300</v>
      </c>
      <c r="C2936" s="338" t="s">
        <v>17</v>
      </c>
      <c r="D2936" s="338" t="s">
        <v>3910</v>
      </c>
      <c r="E2936" s="339" t="s">
        <v>549</v>
      </c>
      <c r="F2936" s="339"/>
      <c r="G2936" s="339"/>
      <c r="H2936" s="338"/>
      <c r="I2936" s="338"/>
      <c r="J2936" s="338"/>
      <c r="K2936" s="341">
        <v>20261012174365</v>
      </c>
      <c r="L2936" s="577"/>
    </row>
    <row r="2937" spans="1:12" ht="16.2">
      <c r="A2937" s="278"/>
      <c r="B2937" s="337">
        <v>46300</v>
      </c>
      <c r="C2937" s="338" t="s">
        <v>17</v>
      </c>
      <c r="D2937" s="338" t="s">
        <v>3926</v>
      </c>
      <c r="E2937" s="339" t="s">
        <v>549</v>
      </c>
      <c r="F2937" s="339"/>
      <c r="G2937" s="339"/>
      <c r="H2937" s="338"/>
      <c r="I2937" s="338"/>
      <c r="J2937" s="338"/>
      <c r="K2937" s="341">
        <v>20261012172139</v>
      </c>
      <c r="L2937" s="577"/>
    </row>
    <row r="2938" spans="1:12" ht="16.2">
      <c r="A2938" s="278"/>
      <c r="B2938" s="337">
        <v>46300</v>
      </c>
      <c r="C2938" s="338" t="s">
        <v>17</v>
      </c>
      <c r="D2938" s="338" t="s">
        <v>2968</v>
      </c>
      <c r="E2938" s="339" t="s">
        <v>549</v>
      </c>
      <c r="F2938" s="339"/>
      <c r="G2938" s="339"/>
      <c r="H2938" s="338"/>
      <c r="I2938" s="338"/>
      <c r="J2938" s="338"/>
      <c r="K2938" s="341">
        <v>20260811882777</v>
      </c>
      <c r="L2938" s="577"/>
    </row>
    <row r="2939" spans="1:12" ht="16.2">
      <c r="A2939" s="278"/>
      <c r="B2939" s="337">
        <v>46300</v>
      </c>
      <c r="C2939" s="338" t="s">
        <v>17</v>
      </c>
      <c r="D2939" s="338" t="s">
        <v>4120</v>
      </c>
      <c r="E2939" s="339" t="s">
        <v>549</v>
      </c>
      <c r="F2939" s="339"/>
      <c r="G2939" s="339"/>
      <c r="H2939" s="338"/>
      <c r="I2939" s="338"/>
      <c r="J2939" s="338"/>
      <c r="K2939" s="341">
        <v>20260912032564</v>
      </c>
      <c r="L2939" s="577"/>
    </row>
    <row r="2940" spans="1:12" ht="16.2">
      <c r="A2940" s="278"/>
      <c r="B2940" s="337">
        <v>46300</v>
      </c>
      <c r="C2940" s="338" t="s">
        <v>17</v>
      </c>
      <c r="D2940" s="338" t="s">
        <v>4121</v>
      </c>
      <c r="E2940" s="339" t="s">
        <v>549</v>
      </c>
      <c r="F2940" s="339"/>
      <c r="G2940" s="339"/>
      <c r="H2940" s="338"/>
      <c r="I2940" s="338"/>
      <c r="J2940" s="338"/>
      <c r="K2940" s="341">
        <v>20260911961733</v>
      </c>
      <c r="L2940" s="577"/>
    </row>
    <row r="2941" spans="1:12" ht="16.2">
      <c r="A2941" s="278"/>
      <c r="B2941" s="337">
        <v>46300</v>
      </c>
      <c r="C2941" s="338" t="s">
        <v>17</v>
      </c>
      <c r="D2941" s="338" t="s">
        <v>4122</v>
      </c>
      <c r="E2941" s="339" t="s">
        <v>549</v>
      </c>
      <c r="F2941" s="339"/>
      <c r="G2941" s="339"/>
      <c r="H2941" s="338"/>
      <c r="I2941" s="338"/>
      <c r="J2941" s="338"/>
      <c r="K2941" s="341">
        <v>20261012175614</v>
      </c>
      <c r="L2941" s="577"/>
    </row>
    <row r="2942" spans="1:12" ht="15.6">
      <c r="A2942" s="278"/>
      <c r="B2942" s="57">
        <v>46300</v>
      </c>
      <c r="C2942" s="57" t="s">
        <v>17</v>
      </c>
      <c r="D2942" s="262" t="s">
        <v>4123</v>
      </c>
      <c r="E2942" s="344" t="s">
        <v>575</v>
      </c>
      <c r="F2942" s="264"/>
      <c r="G2942" s="264"/>
      <c r="H2942" s="202" t="s">
        <v>194</v>
      </c>
      <c r="I2942" s="276"/>
      <c r="J2942" s="264" t="s">
        <v>37</v>
      </c>
      <c r="K2942" s="475">
        <v>20260811867968</v>
      </c>
      <c r="L2942" s="578" t="s">
        <v>4124</v>
      </c>
    </row>
    <row r="2943" spans="1:12" ht="27.6">
      <c r="A2943" s="278"/>
      <c r="B2943" s="57">
        <v>46300</v>
      </c>
      <c r="C2943" s="57" t="s">
        <v>17</v>
      </c>
      <c r="D2943" s="262" t="s">
        <v>2077</v>
      </c>
      <c r="E2943" s="344" t="s">
        <v>575</v>
      </c>
      <c r="F2943" s="264"/>
      <c r="G2943" s="264"/>
      <c r="H2943" s="202" t="s">
        <v>194</v>
      </c>
      <c r="I2943" s="276"/>
      <c r="J2943" s="264" t="s">
        <v>37</v>
      </c>
      <c r="K2943" s="475" t="s">
        <v>4125</v>
      </c>
      <c r="L2943" s="579" t="s">
        <v>1395</v>
      </c>
    </row>
    <row r="2944" spans="1:12" ht="15.6">
      <c r="A2944" s="278"/>
      <c r="B2944" s="57">
        <v>46300</v>
      </c>
      <c r="C2944" s="57" t="s">
        <v>17</v>
      </c>
      <c r="D2944" s="262" t="s">
        <v>4126</v>
      </c>
      <c r="E2944" s="344" t="s">
        <v>575</v>
      </c>
      <c r="F2944" s="264"/>
      <c r="G2944" s="264"/>
      <c r="H2944" s="202" t="s">
        <v>194</v>
      </c>
      <c r="I2944" s="276"/>
      <c r="J2944" s="264" t="s">
        <v>58</v>
      </c>
      <c r="K2944" s="475">
        <v>20260912094219</v>
      </c>
      <c r="L2944" s="579" t="s">
        <v>3999</v>
      </c>
    </row>
    <row r="2945" spans="1:12" ht="15.6">
      <c r="A2945" s="278"/>
      <c r="B2945" s="57">
        <v>46300</v>
      </c>
      <c r="C2945" s="57" t="s">
        <v>17</v>
      </c>
      <c r="D2945" s="262" t="s">
        <v>4127</v>
      </c>
      <c r="E2945" s="344" t="s">
        <v>575</v>
      </c>
      <c r="F2945" s="264"/>
      <c r="G2945" s="264"/>
      <c r="H2945" s="202" t="s">
        <v>194</v>
      </c>
      <c r="I2945" s="276"/>
      <c r="J2945" s="264" t="s">
        <v>37</v>
      </c>
      <c r="K2945" s="475">
        <v>20260912096185</v>
      </c>
      <c r="L2945" s="579" t="s">
        <v>3679</v>
      </c>
    </row>
    <row r="2946" spans="1:12" ht="15.6">
      <c r="A2946" s="278"/>
      <c r="B2946" s="57">
        <v>46300</v>
      </c>
      <c r="C2946" s="57" t="s">
        <v>17</v>
      </c>
      <c r="D2946" s="262" t="s">
        <v>4127</v>
      </c>
      <c r="E2946" s="344" t="s">
        <v>575</v>
      </c>
      <c r="F2946" s="264"/>
      <c r="G2946" s="264"/>
      <c r="H2946" s="202" t="s">
        <v>194</v>
      </c>
      <c r="I2946" s="276"/>
      <c r="J2946" s="264" t="s">
        <v>37</v>
      </c>
      <c r="K2946" s="475">
        <v>20260912096185</v>
      </c>
      <c r="L2946" s="579" t="s">
        <v>1417</v>
      </c>
    </row>
    <row r="2947" spans="1:12" ht="15.6">
      <c r="A2947" s="278"/>
      <c r="B2947" s="57">
        <v>46300</v>
      </c>
      <c r="C2947" s="57" t="s">
        <v>17</v>
      </c>
      <c r="D2947" s="262" t="s">
        <v>4128</v>
      </c>
      <c r="E2947" s="344" t="s">
        <v>575</v>
      </c>
      <c r="F2947" s="264"/>
      <c r="G2947" s="264"/>
      <c r="H2947" s="202" t="s">
        <v>194</v>
      </c>
      <c r="I2947" s="276"/>
      <c r="J2947" s="264" t="s">
        <v>26</v>
      </c>
      <c r="K2947" s="475">
        <v>20260912144352</v>
      </c>
      <c r="L2947" s="579" t="s">
        <v>3629</v>
      </c>
    </row>
    <row r="2948" spans="1:12" ht="15.6">
      <c r="A2948" s="278"/>
      <c r="B2948" s="57">
        <v>46300</v>
      </c>
      <c r="C2948" s="57" t="s">
        <v>17</v>
      </c>
      <c r="D2948" s="479" t="s">
        <v>4129</v>
      </c>
      <c r="E2948" s="344" t="s">
        <v>575</v>
      </c>
      <c r="F2948" s="264"/>
      <c r="G2948" s="264"/>
      <c r="H2948" s="202" t="s">
        <v>194</v>
      </c>
      <c r="I2948" s="479"/>
      <c r="J2948" s="264" t="s">
        <v>26</v>
      </c>
      <c r="K2948" s="475">
        <v>20261012167128</v>
      </c>
      <c r="L2948" s="579" t="s">
        <v>4130</v>
      </c>
    </row>
    <row r="2949" spans="1:12" ht="15.6">
      <c r="A2949" s="278"/>
      <c r="B2949" s="57">
        <v>46300</v>
      </c>
      <c r="C2949" s="57" t="s">
        <v>17</v>
      </c>
      <c r="D2949" s="262" t="s">
        <v>4131</v>
      </c>
      <c r="E2949" s="344" t="s">
        <v>575</v>
      </c>
      <c r="F2949" s="264"/>
      <c r="G2949" s="264"/>
      <c r="H2949" s="202" t="s">
        <v>194</v>
      </c>
      <c r="I2949" s="276"/>
      <c r="J2949" s="264" t="s">
        <v>26</v>
      </c>
      <c r="K2949" s="475">
        <v>20261012159135</v>
      </c>
      <c r="L2949" s="579" t="s">
        <v>4132</v>
      </c>
    </row>
    <row r="2950" spans="1:12" ht="15.6">
      <c r="A2950" s="278"/>
      <c r="B2950" s="57">
        <v>46300</v>
      </c>
      <c r="C2950" s="57" t="s">
        <v>17</v>
      </c>
      <c r="D2950" s="262" t="s">
        <v>610</v>
      </c>
      <c r="E2950" s="344" t="s">
        <v>575</v>
      </c>
      <c r="F2950" s="264"/>
      <c r="G2950" s="264"/>
      <c r="H2950" s="202" t="s">
        <v>194</v>
      </c>
      <c r="I2950" s="276"/>
      <c r="J2950" s="264" t="s">
        <v>26</v>
      </c>
      <c r="K2950" s="475">
        <v>20261012159763</v>
      </c>
      <c r="L2950" s="579" t="s">
        <v>4133</v>
      </c>
    </row>
    <row r="2951" spans="1:12" ht="15.6">
      <c r="A2951" s="278"/>
      <c r="B2951" s="57">
        <v>46300</v>
      </c>
      <c r="C2951" s="57" t="s">
        <v>17</v>
      </c>
      <c r="D2951" s="262" t="s">
        <v>4134</v>
      </c>
      <c r="E2951" s="344" t="s">
        <v>575</v>
      </c>
      <c r="F2951" s="264"/>
      <c r="G2951" s="264"/>
      <c r="H2951" s="202" t="s">
        <v>194</v>
      </c>
      <c r="I2951" s="276"/>
      <c r="J2951" s="264" t="s">
        <v>26</v>
      </c>
      <c r="K2951" s="475">
        <v>20261012167391</v>
      </c>
      <c r="L2951" s="508" t="s">
        <v>4135</v>
      </c>
    </row>
    <row r="2952" spans="1:12" ht="15.6">
      <c r="A2952" s="278"/>
      <c r="B2952" s="57">
        <v>46300</v>
      </c>
      <c r="C2952" s="57" t="s">
        <v>17</v>
      </c>
      <c r="D2952" s="262" t="s">
        <v>4136</v>
      </c>
      <c r="E2952" s="344" t="s">
        <v>575</v>
      </c>
      <c r="F2952" s="264"/>
      <c r="G2952" s="264"/>
      <c r="H2952" s="202" t="s">
        <v>194</v>
      </c>
      <c r="I2952" s="276"/>
      <c r="J2952" s="264" t="s">
        <v>26</v>
      </c>
      <c r="K2952" s="475">
        <v>20261012152205</v>
      </c>
      <c r="L2952" s="508" t="s">
        <v>4137</v>
      </c>
    </row>
    <row r="2953" spans="1:12" ht="15.6">
      <c r="A2953" s="278"/>
      <c r="B2953" s="57">
        <v>46300</v>
      </c>
      <c r="C2953" s="57" t="s">
        <v>17</v>
      </c>
      <c r="D2953" s="262" t="s">
        <v>4138</v>
      </c>
      <c r="E2953" s="344" t="s">
        <v>575</v>
      </c>
      <c r="F2953" s="264"/>
      <c r="G2953" s="264"/>
      <c r="H2953" s="202" t="s">
        <v>194</v>
      </c>
      <c r="I2953" s="276"/>
      <c r="J2953" s="264" t="s">
        <v>30</v>
      </c>
      <c r="K2953" s="475">
        <v>20260912115720</v>
      </c>
      <c r="L2953" s="508" t="s">
        <v>4139</v>
      </c>
    </row>
    <row r="2954" spans="1:12" ht="15.6">
      <c r="A2954" s="278"/>
      <c r="B2954" s="57">
        <v>46300</v>
      </c>
      <c r="C2954" s="57" t="s">
        <v>17</v>
      </c>
      <c r="D2954" s="262" t="s">
        <v>4138</v>
      </c>
      <c r="E2954" s="344" t="s">
        <v>575</v>
      </c>
      <c r="F2954" s="264"/>
      <c r="G2954" s="264"/>
      <c r="H2954" s="202" t="s">
        <v>194</v>
      </c>
      <c r="I2954" s="276"/>
      <c r="J2954" s="264" t="s">
        <v>30</v>
      </c>
      <c r="K2954" s="475">
        <v>20260912115720</v>
      </c>
      <c r="L2954" s="508" t="s">
        <v>4140</v>
      </c>
    </row>
    <row r="2955" spans="1:12" ht="15.6">
      <c r="A2955" s="278"/>
      <c r="B2955" s="57">
        <v>46300</v>
      </c>
      <c r="C2955" s="57" t="s">
        <v>17</v>
      </c>
      <c r="D2955" s="16" t="s">
        <v>461</v>
      </c>
      <c r="E2955" s="344" t="s">
        <v>575</v>
      </c>
      <c r="F2955" s="263"/>
      <c r="G2955" s="263"/>
      <c r="H2955" s="202" t="s">
        <v>194</v>
      </c>
      <c r="I2955" s="276"/>
      <c r="J2955" s="264"/>
      <c r="K2955" s="475">
        <v>20260911944616</v>
      </c>
      <c r="L2955" s="508" t="s">
        <v>4141</v>
      </c>
    </row>
    <row r="2956" spans="1:12" ht="15.6">
      <c r="A2956" s="278"/>
      <c r="B2956" s="143">
        <v>46300</v>
      </c>
      <c r="C2956" s="143" t="s">
        <v>17</v>
      </c>
      <c r="D2956" s="469" t="s">
        <v>4142</v>
      </c>
      <c r="E2956" s="118" t="s">
        <v>2226</v>
      </c>
      <c r="F2956" s="467"/>
      <c r="G2956" s="467"/>
      <c r="H2956" s="467" t="s">
        <v>136</v>
      </c>
      <c r="I2956" s="467"/>
      <c r="J2956" s="467" t="s">
        <v>195</v>
      </c>
      <c r="K2956" s="1029" t="s">
        <v>4143</v>
      </c>
      <c r="L2956" s="508"/>
    </row>
    <row r="2957" spans="1:12" ht="62.4">
      <c r="A2957" s="278"/>
      <c r="B2957" s="143">
        <v>46300</v>
      </c>
      <c r="C2957" s="143" t="s">
        <v>17</v>
      </c>
      <c r="D2957" s="338" t="s">
        <v>4144</v>
      </c>
      <c r="E2957" s="118" t="s">
        <v>2226</v>
      </c>
      <c r="F2957" s="467"/>
      <c r="G2957" s="467"/>
      <c r="H2957" s="467" t="s">
        <v>136</v>
      </c>
      <c r="I2957" s="467"/>
      <c r="J2957" s="467" t="s">
        <v>180</v>
      </c>
      <c r="K2957" s="1030" t="s">
        <v>4145</v>
      </c>
      <c r="L2957" s="508"/>
    </row>
    <row r="2958" spans="1:12" ht="16.8">
      <c r="A2958" s="278"/>
      <c r="B2958" s="143">
        <v>46300</v>
      </c>
      <c r="C2958" s="143" t="s">
        <v>17</v>
      </c>
      <c r="D2958" s="268" t="s">
        <v>4146</v>
      </c>
      <c r="E2958" s="118" t="s">
        <v>2226</v>
      </c>
      <c r="F2958" s="467"/>
      <c r="G2958" s="467"/>
      <c r="H2958" s="467" t="s">
        <v>136</v>
      </c>
      <c r="I2958" s="467"/>
      <c r="J2958" s="467" t="s">
        <v>30</v>
      </c>
      <c r="K2958" s="1029" t="s">
        <v>4147</v>
      </c>
      <c r="L2958" s="508"/>
    </row>
    <row r="2959" spans="1:12" ht="16.8">
      <c r="A2959" s="278"/>
      <c r="B2959" s="143">
        <v>46300</v>
      </c>
      <c r="C2959" s="143" t="s">
        <v>17</v>
      </c>
      <c r="D2959" s="268" t="s">
        <v>4148</v>
      </c>
      <c r="E2959" s="118" t="s">
        <v>2226</v>
      </c>
      <c r="F2959" s="467"/>
      <c r="G2959" s="467"/>
      <c r="H2959" s="467" t="s">
        <v>136</v>
      </c>
      <c r="I2959" s="467"/>
      <c r="J2959" s="467" t="s">
        <v>180</v>
      </c>
      <c r="K2959" s="1029" t="s">
        <v>4149</v>
      </c>
      <c r="L2959" s="508"/>
    </row>
    <row r="2960" spans="1:12" ht="15.6">
      <c r="A2960" s="278"/>
      <c r="B2960" s="143">
        <v>46300</v>
      </c>
      <c r="C2960" s="143" t="s">
        <v>17</v>
      </c>
      <c r="D2960" s="492" t="s">
        <v>4150</v>
      </c>
      <c r="E2960" s="118" t="s">
        <v>2226</v>
      </c>
      <c r="F2960" s="467"/>
      <c r="G2960" s="467"/>
      <c r="H2960" s="467" t="s">
        <v>136</v>
      </c>
      <c r="I2960" s="493"/>
      <c r="J2960" s="467" t="s">
        <v>180</v>
      </c>
      <c r="K2960" s="1029" t="s">
        <v>2440</v>
      </c>
      <c r="L2960" s="303"/>
    </row>
    <row r="2961" spans="1:12" ht="15.6">
      <c r="A2961" s="278"/>
      <c r="B2961" s="143">
        <v>46300</v>
      </c>
      <c r="C2961" s="143" t="s">
        <v>17</v>
      </c>
      <c r="D2961" s="494" t="s">
        <v>4151</v>
      </c>
      <c r="E2961" s="118" t="s">
        <v>2226</v>
      </c>
      <c r="F2961" s="467"/>
      <c r="G2961" s="467"/>
      <c r="H2961" s="467" t="s">
        <v>136</v>
      </c>
      <c r="I2961" s="493"/>
      <c r="J2961" s="467" t="s">
        <v>180</v>
      </c>
      <c r="K2961" s="1029" t="s">
        <v>4152</v>
      </c>
      <c r="L2961" s="303"/>
    </row>
    <row r="2962" spans="1:12" ht="15.6">
      <c r="A2962" s="278"/>
      <c r="B2962" s="143">
        <v>46300</v>
      </c>
      <c r="C2962" s="143" t="s">
        <v>17</v>
      </c>
      <c r="D2962" s="469" t="s">
        <v>4153</v>
      </c>
      <c r="E2962" s="118" t="s">
        <v>2226</v>
      </c>
      <c r="F2962" s="467"/>
      <c r="G2962" s="467"/>
      <c r="H2962" s="467" t="s">
        <v>136</v>
      </c>
      <c r="I2962" s="493"/>
      <c r="J2962" s="467" t="s">
        <v>195</v>
      </c>
      <c r="K2962" s="1031" t="s">
        <v>4154</v>
      </c>
      <c r="L2962" s="303"/>
    </row>
    <row r="2963" spans="1:12" ht="15.6">
      <c r="A2963" s="278"/>
      <c r="B2963" s="143">
        <v>46300</v>
      </c>
      <c r="C2963" s="143" t="s">
        <v>17</v>
      </c>
      <c r="D2963" s="469" t="s">
        <v>1862</v>
      </c>
      <c r="E2963" s="118" t="s">
        <v>2226</v>
      </c>
      <c r="F2963" s="467"/>
      <c r="G2963" s="467"/>
      <c r="H2963" s="467" t="s">
        <v>136</v>
      </c>
      <c r="I2963" s="493"/>
      <c r="J2963" s="467" t="s">
        <v>58</v>
      </c>
      <c r="K2963" s="1031" t="s">
        <v>4155</v>
      </c>
      <c r="L2963" s="303"/>
    </row>
    <row r="2964" spans="1:12" ht="15.6">
      <c r="A2964" s="278"/>
      <c r="B2964" s="143">
        <v>46300</v>
      </c>
      <c r="C2964" s="143" t="s">
        <v>17</v>
      </c>
      <c r="D2964" s="469" t="s">
        <v>4156</v>
      </c>
      <c r="E2964" s="118" t="s">
        <v>2226</v>
      </c>
      <c r="F2964" s="467"/>
      <c r="G2964" s="467"/>
      <c r="H2964" s="467" t="s">
        <v>136</v>
      </c>
      <c r="I2964" s="493"/>
      <c r="J2964" s="467" t="s">
        <v>30</v>
      </c>
      <c r="K2964" s="1030" t="s">
        <v>4157</v>
      </c>
      <c r="L2964" s="303"/>
    </row>
    <row r="2965" spans="1:12" ht="31.2">
      <c r="A2965" s="278"/>
      <c r="B2965" s="143">
        <v>46300</v>
      </c>
      <c r="C2965" s="143" t="s">
        <v>17</v>
      </c>
      <c r="D2965" s="469" t="s">
        <v>4158</v>
      </c>
      <c r="E2965" s="118" t="s">
        <v>2226</v>
      </c>
      <c r="F2965" s="467"/>
      <c r="G2965" s="467"/>
      <c r="H2965" s="467" t="s">
        <v>136</v>
      </c>
      <c r="I2965" s="493"/>
      <c r="J2965" s="467" t="s">
        <v>180</v>
      </c>
      <c r="K2965" s="1031" t="s">
        <v>4159</v>
      </c>
      <c r="L2965" s="303"/>
    </row>
    <row r="2966" spans="1:12" ht="15.6">
      <c r="A2966" s="278"/>
      <c r="B2966" s="143">
        <v>46300</v>
      </c>
      <c r="C2966" s="143" t="s">
        <v>17</v>
      </c>
      <c r="D2966" s="469" t="s">
        <v>4160</v>
      </c>
      <c r="E2966" s="118" t="s">
        <v>2226</v>
      </c>
      <c r="F2966" s="467"/>
      <c r="G2966" s="467"/>
      <c r="H2966" s="467" t="s">
        <v>136</v>
      </c>
      <c r="I2966" s="493"/>
      <c r="J2966" s="467" t="s">
        <v>34</v>
      </c>
      <c r="K2966" s="1031" t="s">
        <v>4161</v>
      </c>
      <c r="L2966" s="303"/>
    </row>
    <row r="2967" spans="1:12" ht="15.6">
      <c r="A2967" s="278"/>
      <c r="B2967" s="143">
        <v>46300</v>
      </c>
      <c r="C2967" s="143" t="s">
        <v>17</v>
      </c>
      <c r="D2967" s="469" t="s">
        <v>3906</v>
      </c>
      <c r="E2967" s="118" t="s">
        <v>2226</v>
      </c>
      <c r="F2967" s="467"/>
      <c r="G2967" s="467"/>
      <c r="H2967" s="467" t="s">
        <v>136</v>
      </c>
      <c r="I2967" s="493"/>
      <c r="J2967" s="467" t="s">
        <v>58</v>
      </c>
      <c r="K2967" s="1031" t="s">
        <v>4162</v>
      </c>
      <c r="L2967" s="303"/>
    </row>
    <row r="2968" spans="1:12" ht="15.6">
      <c r="A2968" s="278"/>
      <c r="B2968" s="143">
        <v>46300</v>
      </c>
      <c r="C2968" s="143" t="s">
        <v>17</v>
      </c>
      <c r="D2968" s="469" t="s">
        <v>4163</v>
      </c>
      <c r="E2968" s="118" t="s">
        <v>2226</v>
      </c>
      <c r="F2968" s="467"/>
      <c r="G2968" s="467"/>
      <c r="H2968" s="467" t="s">
        <v>136</v>
      </c>
      <c r="I2968" s="493"/>
      <c r="J2968" s="467" t="s">
        <v>58</v>
      </c>
      <c r="K2968" s="1031" t="s">
        <v>4164</v>
      </c>
      <c r="L2968" s="303"/>
    </row>
    <row r="2969" spans="1:12" ht="15.6">
      <c r="A2969" s="278"/>
      <c r="B2969" s="143">
        <v>46300</v>
      </c>
      <c r="C2969" s="143" t="s">
        <v>17</v>
      </c>
      <c r="D2969" s="469" t="s">
        <v>4165</v>
      </c>
      <c r="E2969" s="118" t="s">
        <v>2226</v>
      </c>
      <c r="F2969" s="467"/>
      <c r="G2969" s="467"/>
      <c r="H2969" s="467" t="s">
        <v>136</v>
      </c>
      <c r="I2969" s="493"/>
      <c r="J2969" s="467" t="s">
        <v>34</v>
      </c>
      <c r="K2969" s="1031" t="s">
        <v>4166</v>
      </c>
      <c r="L2969" s="303"/>
    </row>
    <row r="2970" spans="1:12" ht="15.6">
      <c r="A2970" s="278"/>
      <c r="B2970" s="143">
        <v>46300</v>
      </c>
      <c r="C2970" s="143" t="s">
        <v>17</v>
      </c>
      <c r="D2970" s="469" t="s">
        <v>1862</v>
      </c>
      <c r="E2970" s="118" t="s">
        <v>2226</v>
      </c>
      <c r="F2970" s="467"/>
      <c r="G2970" s="467"/>
      <c r="H2970" s="467" t="s">
        <v>136</v>
      </c>
      <c r="I2970" s="493"/>
      <c r="J2970" s="467" t="s">
        <v>195</v>
      </c>
      <c r="K2970" s="1029" t="s">
        <v>4155</v>
      </c>
      <c r="L2970" s="303"/>
    </row>
    <row r="2971" spans="1:12" ht="15.6">
      <c r="A2971" s="278"/>
      <c r="B2971" s="143">
        <v>46300</v>
      </c>
      <c r="C2971" s="143" t="s">
        <v>17</v>
      </c>
      <c r="D2971" s="469" t="s">
        <v>3917</v>
      </c>
      <c r="E2971" s="118" t="s">
        <v>2226</v>
      </c>
      <c r="F2971" s="467"/>
      <c r="G2971" s="467"/>
      <c r="H2971" s="467" t="s">
        <v>136</v>
      </c>
      <c r="I2971" s="493"/>
      <c r="J2971" s="467" t="s">
        <v>58</v>
      </c>
      <c r="K2971" s="1029" t="s">
        <v>4167</v>
      </c>
      <c r="L2971" s="303"/>
    </row>
    <row r="2972" spans="1:12" ht="15.6">
      <c r="A2972" s="278"/>
      <c r="B2972" s="143">
        <v>46300</v>
      </c>
      <c r="C2972" s="143" t="s">
        <v>17</v>
      </c>
      <c r="D2972" s="469" t="s">
        <v>4168</v>
      </c>
      <c r="E2972" s="118" t="s">
        <v>2226</v>
      </c>
      <c r="F2972" s="467"/>
      <c r="G2972" s="467"/>
      <c r="H2972" s="467" t="s">
        <v>136</v>
      </c>
      <c r="I2972" s="493"/>
      <c r="J2972" s="467" t="s">
        <v>30</v>
      </c>
      <c r="K2972" s="1029" t="s">
        <v>4169</v>
      </c>
      <c r="L2972" s="303"/>
    </row>
    <row r="2973" spans="1:12" ht="15.6">
      <c r="A2973" s="278"/>
      <c r="B2973" s="143">
        <v>46300</v>
      </c>
      <c r="C2973" s="143" t="s">
        <v>17</v>
      </c>
      <c r="D2973" s="497" t="s">
        <v>3921</v>
      </c>
      <c r="E2973" s="16" t="s">
        <v>2226</v>
      </c>
      <c r="F2973" s="467"/>
      <c r="G2973" s="467"/>
      <c r="H2973" s="467" t="s">
        <v>136</v>
      </c>
      <c r="I2973" s="493"/>
      <c r="J2973" s="467" t="s">
        <v>26</v>
      </c>
      <c r="K2973" s="1029" t="s">
        <v>4170</v>
      </c>
      <c r="L2973" s="303"/>
    </row>
    <row r="2974" spans="1:12" ht="15.6">
      <c r="A2974" s="278"/>
      <c r="B2974" s="143">
        <v>46300</v>
      </c>
      <c r="C2974" s="143" t="s">
        <v>17</v>
      </c>
      <c r="D2974" s="469" t="s">
        <v>4171</v>
      </c>
      <c r="E2974" s="118" t="s">
        <v>2226</v>
      </c>
      <c r="F2974" s="467"/>
      <c r="G2974" s="467"/>
      <c r="H2974" s="467" t="s">
        <v>136</v>
      </c>
      <c r="I2974" s="493"/>
      <c r="J2974" s="467" t="s">
        <v>180</v>
      </c>
      <c r="K2974" s="1029" t="s">
        <v>4172</v>
      </c>
      <c r="L2974" s="303"/>
    </row>
    <row r="2975" spans="1:12" ht="15.6">
      <c r="A2975" s="278"/>
      <c r="B2975" s="143">
        <v>46300</v>
      </c>
      <c r="C2975" s="143" t="s">
        <v>17</v>
      </c>
      <c r="D2975" s="469" t="s">
        <v>4173</v>
      </c>
      <c r="E2975" s="118" t="s">
        <v>2226</v>
      </c>
      <c r="F2975" s="467"/>
      <c r="G2975" s="467"/>
      <c r="H2975" s="467" t="s">
        <v>136</v>
      </c>
      <c r="I2975" s="493"/>
      <c r="J2975" s="467" t="s">
        <v>180</v>
      </c>
      <c r="K2975" s="1029" t="s">
        <v>4174</v>
      </c>
      <c r="L2975" s="303"/>
    </row>
    <row r="2976" spans="1:12" ht="15.6">
      <c r="A2976" s="278"/>
      <c r="B2976" s="143">
        <v>46300</v>
      </c>
      <c r="C2976" s="143" t="s">
        <v>17</v>
      </c>
      <c r="D2976" s="497" t="s">
        <v>4175</v>
      </c>
      <c r="E2976" s="118" t="s">
        <v>2226</v>
      </c>
      <c r="F2976" s="467"/>
      <c r="G2976" s="467"/>
      <c r="H2976" s="467" t="s">
        <v>136</v>
      </c>
      <c r="I2976" s="493"/>
      <c r="J2976" s="467" t="s">
        <v>195</v>
      </c>
      <c r="K2976" s="1029" t="s">
        <v>4176</v>
      </c>
      <c r="L2976" s="303"/>
    </row>
    <row r="2977" spans="1:13" ht="46.8">
      <c r="A2977" s="278"/>
      <c r="B2977" s="143">
        <v>46300</v>
      </c>
      <c r="C2977" s="143" t="s">
        <v>17</v>
      </c>
      <c r="D2977" s="469" t="s">
        <v>4177</v>
      </c>
      <c r="E2977" s="118" t="s">
        <v>2226</v>
      </c>
      <c r="F2977" s="467"/>
      <c r="G2977" s="467"/>
      <c r="H2977" s="467" t="s">
        <v>136</v>
      </c>
      <c r="I2977" s="493"/>
      <c r="J2977" s="467" t="s">
        <v>58</v>
      </c>
      <c r="K2977" s="1030" t="s">
        <v>4178</v>
      </c>
      <c r="L2977" s="303"/>
    </row>
    <row r="2978" spans="1:13" ht="31.2">
      <c r="A2978" s="278"/>
      <c r="B2978" s="143">
        <v>46300</v>
      </c>
      <c r="C2978" s="143" t="s">
        <v>17</v>
      </c>
      <c r="D2978" s="469" t="s">
        <v>4179</v>
      </c>
      <c r="E2978" s="118" t="s">
        <v>2226</v>
      </c>
      <c r="F2978" s="467"/>
      <c r="G2978" s="467"/>
      <c r="H2978" s="467" t="s">
        <v>136</v>
      </c>
      <c r="I2978" s="319"/>
      <c r="J2978" s="467" t="s">
        <v>58</v>
      </c>
      <c r="K2978" s="1030" t="s">
        <v>4180</v>
      </c>
      <c r="L2978" s="303"/>
    </row>
    <row r="2979" spans="1:13" ht="15.6">
      <c r="A2979" s="278"/>
      <c r="B2979" s="143">
        <v>46300</v>
      </c>
      <c r="C2979" s="143" t="s">
        <v>17</v>
      </c>
      <c r="D2979" s="469" t="s">
        <v>4181</v>
      </c>
      <c r="E2979" s="118" t="s">
        <v>2226</v>
      </c>
      <c r="F2979" s="467"/>
      <c r="G2979" s="467"/>
      <c r="H2979" s="467" t="s">
        <v>136</v>
      </c>
      <c r="I2979" s="319"/>
      <c r="J2979" s="467" t="s">
        <v>180</v>
      </c>
      <c r="K2979" s="1029" t="s">
        <v>4182</v>
      </c>
      <c r="L2979" s="303"/>
    </row>
    <row r="2980" spans="1:13" ht="15.6">
      <c r="A2980" s="278"/>
      <c r="B2980" s="143">
        <v>46300</v>
      </c>
      <c r="C2980" s="143" t="s">
        <v>17</v>
      </c>
      <c r="D2980" s="469" t="s">
        <v>4183</v>
      </c>
      <c r="E2980" s="118" t="s">
        <v>2226</v>
      </c>
      <c r="F2980" s="467"/>
      <c r="G2980" s="467"/>
      <c r="H2980" s="467" t="s">
        <v>136</v>
      </c>
      <c r="I2980" s="405"/>
      <c r="J2980" s="467" t="s">
        <v>180</v>
      </c>
      <c r="K2980" s="1029" t="s">
        <v>4184</v>
      </c>
      <c r="L2980" s="303"/>
    </row>
    <row r="2981" spans="1:13" ht="31.2">
      <c r="A2981" s="278"/>
      <c r="B2981" s="143">
        <v>46300</v>
      </c>
      <c r="C2981" s="143" t="s">
        <v>17</v>
      </c>
      <c r="D2981" s="469" t="s">
        <v>4179</v>
      </c>
      <c r="E2981" s="118" t="s">
        <v>2226</v>
      </c>
      <c r="F2981" s="467"/>
      <c r="G2981" s="467"/>
      <c r="H2981" s="467" t="s">
        <v>136</v>
      </c>
      <c r="I2981" s="319"/>
      <c r="J2981" s="467" t="s">
        <v>180</v>
      </c>
      <c r="K2981" s="1030" t="s">
        <v>4180</v>
      </c>
      <c r="L2981" s="303"/>
    </row>
    <row r="2982" spans="1:13" ht="15.6">
      <c r="A2982" s="278"/>
      <c r="B2982" s="143">
        <v>46300</v>
      </c>
      <c r="C2982" s="143" t="s">
        <v>17</v>
      </c>
      <c r="D2982" s="469" t="s">
        <v>3946</v>
      </c>
      <c r="E2982" s="118" t="s">
        <v>2226</v>
      </c>
      <c r="F2982" s="467"/>
      <c r="G2982" s="467"/>
      <c r="H2982" s="467" t="s">
        <v>136</v>
      </c>
      <c r="I2982" s="319"/>
      <c r="J2982" s="467" t="s">
        <v>30</v>
      </c>
      <c r="K2982" s="1029" t="s">
        <v>4185</v>
      </c>
      <c r="L2982" s="303"/>
    </row>
    <row r="2983" spans="1:13" ht="15.6">
      <c r="A2983" s="278"/>
      <c r="B2983" s="143">
        <v>46300</v>
      </c>
      <c r="C2983" s="143" t="s">
        <v>17</v>
      </c>
      <c r="D2983" s="469" t="s">
        <v>4186</v>
      </c>
      <c r="E2983" s="118" t="s">
        <v>2226</v>
      </c>
      <c r="F2983" s="467"/>
      <c r="G2983" s="467"/>
      <c r="H2983" s="467" t="s">
        <v>136</v>
      </c>
      <c r="I2983" s="319"/>
      <c r="J2983" s="467" t="s">
        <v>180</v>
      </c>
      <c r="K2983" s="1029" t="s">
        <v>4187</v>
      </c>
      <c r="L2983" s="303"/>
      <c r="M2983" s="201"/>
    </row>
    <row r="2984" spans="1:13" ht="15.6">
      <c r="A2984" s="278"/>
      <c r="B2984" s="143">
        <v>46300</v>
      </c>
      <c r="C2984" s="143" t="s">
        <v>17</v>
      </c>
      <c r="D2984" s="469" t="s">
        <v>610</v>
      </c>
      <c r="E2984" s="118" t="s">
        <v>2226</v>
      </c>
      <c r="F2984" s="467"/>
      <c r="G2984" s="467"/>
      <c r="H2984" s="467" t="s">
        <v>136</v>
      </c>
      <c r="I2984" s="319"/>
      <c r="J2984" s="467" t="s">
        <v>180</v>
      </c>
      <c r="K2984" s="1029" t="s">
        <v>4188</v>
      </c>
      <c r="L2984" s="303"/>
      <c r="M2984" s="201"/>
    </row>
    <row r="2985" spans="1:13" ht="15.6">
      <c r="A2985" s="278"/>
      <c r="B2985" s="143">
        <v>46300</v>
      </c>
      <c r="C2985" s="143" t="s">
        <v>17</v>
      </c>
      <c r="D2985" s="469" t="s">
        <v>4189</v>
      </c>
      <c r="E2985" s="118" t="s">
        <v>2226</v>
      </c>
      <c r="F2985" s="467"/>
      <c r="G2985" s="467"/>
      <c r="H2985" s="467" t="s">
        <v>136</v>
      </c>
      <c r="I2985" s="319"/>
      <c r="J2985" s="467" t="s">
        <v>180</v>
      </c>
      <c r="K2985" s="1029" t="s">
        <v>4190</v>
      </c>
      <c r="L2985" s="303"/>
      <c r="M2985" s="201"/>
    </row>
    <row r="2986" spans="1:13" ht="15.6">
      <c r="A2986" s="278"/>
      <c r="B2986" s="143">
        <v>46300</v>
      </c>
      <c r="C2986" s="143" t="s">
        <v>17</v>
      </c>
      <c r="D2986" s="493" t="s">
        <v>4191</v>
      </c>
      <c r="E2986" s="118" t="s">
        <v>2226</v>
      </c>
      <c r="F2986" s="467"/>
      <c r="G2986" s="467"/>
      <c r="H2986" s="467" t="s">
        <v>136</v>
      </c>
      <c r="I2986" s="319"/>
      <c r="J2986" s="467" t="s">
        <v>180</v>
      </c>
      <c r="K2986" s="995" t="s">
        <v>4192</v>
      </c>
      <c r="L2986" s="303"/>
      <c r="M2986" s="201"/>
    </row>
    <row r="2987" spans="1:13" ht="15.6">
      <c r="A2987" s="278"/>
      <c r="B2987" s="143">
        <v>46300</v>
      </c>
      <c r="C2987" s="143" t="s">
        <v>17</v>
      </c>
      <c r="D2987" s="469" t="s">
        <v>4193</v>
      </c>
      <c r="E2987" s="118" t="s">
        <v>2226</v>
      </c>
      <c r="F2987" s="467"/>
      <c r="G2987" s="467"/>
      <c r="H2987" s="467" t="s">
        <v>136</v>
      </c>
      <c r="I2987" s="319"/>
      <c r="J2987" s="467" t="s">
        <v>26</v>
      </c>
      <c r="K2987" s="1029" t="s">
        <v>4194</v>
      </c>
      <c r="L2987" s="303"/>
      <c r="M2987" s="201"/>
    </row>
    <row r="2988" spans="1:13" ht="15.6">
      <c r="A2988" s="278"/>
      <c r="B2988" s="143">
        <v>46300</v>
      </c>
      <c r="C2988" s="143" t="s">
        <v>17</v>
      </c>
      <c r="D2988" s="469" t="s">
        <v>4195</v>
      </c>
      <c r="E2988" s="118" t="s">
        <v>2226</v>
      </c>
      <c r="F2988" s="467"/>
      <c r="G2988" s="467"/>
      <c r="H2988" s="467" t="s">
        <v>136</v>
      </c>
      <c r="I2988" s="319"/>
      <c r="J2988" s="467" t="s">
        <v>58</v>
      </c>
      <c r="K2988" s="1029" t="s">
        <v>4196</v>
      </c>
      <c r="L2988" s="303"/>
      <c r="M2988" s="201"/>
    </row>
    <row r="2989" spans="1:13" ht="15.6">
      <c r="A2989" s="278"/>
      <c r="B2989" s="143">
        <v>46300</v>
      </c>
      <c r="C2989" s="143" t="s">
        <v>17</v>
      </c>
      <c r="D2989" s="469" t="s">
        <v>1352</v>
      </c>
      <c r="E2989" s="118" t="s">
        <v>2226</v>
      </c>
      <c r="F2989" s="467"/>
      <c r="G2989" s="467"/>
      <c r="H2989" s="467" t="s">
        <v>136</v>
      </c>
      <c r="I2989" s="319"/>
      <c r="J2989" s="467" t="s">
        <v>58</v>
      </c>
      <c r="K2989" s="1029" t="s">
        <v>4197</v>
      </c>
      <c r="L2989" s="303"/>
      <c r="M2989" s="201"/>
    </row>
    <row r="2990" spans="1:13" ht="15.6">
      <c r="A2990" s="278"/>
      <c r="B2990" s="143">
        <v>46300</v>
      </c>
      <c r="C2990" s="143" t="s">
        <v>17</v>
      </c>
      <c r="D2990" s="469" t="s">
        <v>4198</v>
      </c>
      <c r="E2990" s="118" t="s">
        <v>2226</v>
      </c>
      <c r="F2990" s="467"/>
      <c r="G2990" s="467"/>
      <c r="H2990" s="467" t="s">
        <v>136</v>
      </c>
      <c r="I2990" s="319"/>
      <c r="J2990" s="467" t="s">
        <v>195</v>
      </c>
      <c r="K2990" s="1029" t="s">
        <v>4199</v>
      </c>
      <c r="L2990" s="303"/>
      <c r="M2990" s="201"/>
    </row>
    <row r="2991" spans="1:13" ht="15.6">
      <c r="A2991" s="278"/>
      <c r="B2991" s="143">
        <v>46300</v>
      </c>
      <c r="C2991" s="143" t="s">
        <v>17</v>
      </c>
      <c r="D2991" s="497" t="s">
        <v>4200</v>
      </c>
      <c r="E2991" s="118" t="s">
        <v>2226</v>
      </c>
      <c r="F2991" s="467"/>
      <c r="G2991" s="467"/>
      <c r="H2991" s="467" t="s">
        <v>136</v>
      </c>
      <c r="I2991" s="319"/>
      <c r="J2991" s="467" t="s">
        <v>180</v>
      </c>
      <c r="K2991" s="1032" t="s">
        <v>4201</v>
      </c>
      <c r="L2991" s="303"/>
      <c r="M2991" s="201"/>
    </row>
    <row r="2992" spans="1:13" ht="15.6">
      <c r="A2992" s="278"/>
      <c r="B2992" s="143">
        <v>46300</v>
      </c>
      <c r="C2992" s="143" t="s">
        <v>17</v>
      </c>
      <c r="D2992" s="469" t="s">
        <v>4202</v>
      </c>
      <c r="E2992" s="118" t="s">
        <v>2226</v>
      </c>
      <c r="F2992" s="467"/>
      <c r="G2992" s="467"/>
      <c r="H2992" s="467" t="s">
        <v>136</v>
      </c>
      <c r="I2992" s="319"/>
      <c r="J2992" s="467" t="s">
        <v>58</v>
      </c>
      <c r="K2992" s="1029" t="s">
        <v>4203</v>
      </c>
      <c r="L2992" s="303"/>
      <c r="M2992" s="201"/>
    </row>
    <row r="2993" spans="1:13" ht="15.6">
      <c r="A2993" s="278"/>
      <c r="B2993" s="143">
        <v>46300</v>
      </c>
      <c r="C2993" s="143" t="s">
        <v>17</v>
      </c>
      <c r="D2993" s="469" t="s">
        <v>4204</v>
      </c>
      <c r="E2993" s="118" t="s">
        <v>2226</v>
      </c>
      <c r="F2993" s="467"/>
      <c r="G2993" s="467"/>
      <c r="H2993" s="467" t="s">
        <v>136</v>
      </c>
      <c r="I2993" s="319"/>
      <c r="J2993" s="467" t="s">
        <v>37</v>
      </c>
      <c r="K2993" s="1029" t="s">
        <v>4205</v>
      </c>
      <c r="L2993" s="303"/>
      <c r="M2993" s="201"/>
    </row>
    <row r="2994" spans="1:13" ht="15.6">
      <c r="A2994" s="278"/>
      <c r="B2994" s="143">
        <v>46300</v>
      </c>
      <c r="C2994" s="143" t="s">
        <v>17</v>
      </c>
      <c r="D2994" s="469" t="s">
        <v>2062</v>
      </c>
      <c r="E2994" s="118" t="s">
        <v>2226</v>
      </c>
      <c r="F2994" s="467"/>
      <c r="G2994" s="467"/>
      <c r="H2994" s="467" t="s">
        <v>136</v>
      </c>
      <c r="I2994" s="319"/>
      <c r="J2994" s="467" t="s">
        <v>195</v>
      </c>
      <c r="K2994" s="1029" t="s">
        <v>2323</v>
      </c>
      <c r="L2994" s="303"/>
      <c r="M2994" s="201"/>
    </row>
    <row r="2995" spans="1:13" ht="15.6">
      <c r="A2995" s="278"/>
      <c r="B2995" s="143">
        <v>46300</v>
      </c>
      <c r="C2995" s="143" t="s">
        <v>17</v>
      </c>
      <c r="D2995" s="469" t="s">
        <v>2573</v>
      </c>
      <c r="E2995" s="118" t="s">
        <v>2226</v>
      </c>
      <c r="F2995" s="467"/>
      <c r="G2995" s="467"/>
      <c r="H2995" s="467" t="s">
        <v>136</v>
      </c>
      <c r="I2995" s="319"/>
      <c r="J2995" s="467" t="s">
        <v>26</v>
      </c>
      <c r="K2995" s="1029" t="s">
        <v>4206</v>
      </c>
      <c r="L2995" s="303"/>
      <c r="M2995" s="201"/>
    </row>
    <row r="2996" spans="1:13" ht="15.6">
      <c r="A2996" s="278"/>
      <c r="B2996" s="143">
        <v>46300</v>
      </c>
      <c r="C2996" s="143" t="s">
        <v>17</v>
      </c>
      <c r="D2996" s="469" t="s">
        <v>4207</v>
      </c>
      <c r="E2996" s="118" t="s">
        <v>2226</v>
      </c>
      <c r="F2996" s="467"/>
      <c r="G2996" s="467"/>
      <c r="H2996" s="467" t="s">
        <v>136</v>
      </c>
      <c r="I2996" s="319"/>
      <c r="J2996" s="467" t="s">
        <v>58</v>
      </c>
      <c r="K2996" s="1029" t="s">
        <v>4208</v>
      </c>
      <c r="L2996" s="303"/>
      <c r="M2996" s="201"/>
    </row>
    <row r="2997" spans="1:13" ht="15.6">
      <c r="A2997" s="278"/>
      <c r="B2997" s="143">
        <v>46300</v>
      </c>
      <c r="C2997" s="143" t="s">
        <v>17</v>
      </c>
      <c r="D2997" s="469" t="s">
        <v>4209</v>
      </c>
      <c r="E2997" s="118" t="s">
        <v>2226</v>
      </c>
      <c r="F2997" s="467"/>
      <c r="G2997" s="467"/>
      <c r="H2997" s="467" t="s">
        <v>136</v>
      </c>
      <c r="I2997" s="319"/>
      <c r="J2997" s="467" t="s">
        <v>180</v>
      </c>
      <c r="K2997" s="1029" t="s">
        <v>4210</v>
      </c>
      <c r="L2997" s="303"/>
      <c r="M2997" s="201"/>
    </row>
    <row r="2998" spans="1:13" ht="15.6">
      <c r="A2998" s="278"/>
      <c r="B2998" s="143">
        <v>46300</v>
      </c>
      <c r="C2998" s="143" t="s">
        <v>17</v>
      </c>
      <c r="D2998" s="469" t="s">
        <v>4211</v>
      </c>
      <c r="E2998" s="118" t="s">
        <v>2226</v>
      </c>
      <c r="F2998" s="408"/>
      <c r="G2998" s="408"/>
      <c r="H2998" s="467" t="s">
        <v>136</v>
      </c>
      <c r="I2998" s="319"/>
      <c r="J2998" s="467" t="s">
        <v>58</v>
      </c>
      <c r="K2998" s="995" t="s">
        <v>4212</v>
      </c>
      <c r="L2998" s="303"/>
      <c r="M2998" s="201"/>
    </row>
    <row r="2999" spans="1:13" ht="15.6">
      <c r="A2999" s="278"/>
      <c r="B2999" s="143">
        <v>46300</v>
      </c>
      <c r="C2999" s="143" t="s">
        <v>17</v>
      </c>
      <c r="D2999" s="469" t="s">
        <v>4213</v>
      </c>
      <c r="E2999" s="118" t="s">
        <v>2226</v>
      </c>
      <c r="F2999" s="408"/>
      <c r="G2999" s="408"/>
      <c r="H2999" s="467" t="s">
        <v>136</v>
      </c>
      <c r="I2999" s="319"/>
      <c r="J2999" s="467" t="s">
        <v>180</v>
      </c>
      <c r="K2999" s="995" t="s">
        <v>4214</v>
      </c>
      <c r="L2999" s="303"/>
      <c r="M2999" s="201"/>
    </row>
    <row r="3000" spans="1:13" ht="15.6">
      <c r="A3000" s="278"/>
      <c r="B3000" s="143">
        <v>46300</v>
      </c>
      <c r="C3000" s="143" t="s">
        <v>17</v>
      </c>
      <c r="D3000" s="469" t="s">
        <v>4215</v>
      </c>
      <c r="E3000" s="118" t="s">
        <v>2226</v>
      </c>
      <c r="F3000" s="409"/>
      <c r="G3000" s="409"/>
      <c r="H3000" s="467" t="s">
        <v>136</v>
      </c>
      <c r="I3000" s="319"/>
      <c r="J3000" s="467" t="s">
        <v>180</v>
      </c>
      <c r="K3000" s="995" t="s">
        <v>4216</v>
      </c>
      <c r="L3000" s="303"/>
      <c r="M3000" s="201"/>
    </row>
    <row r="3001" spans="1:13" ht="15.6">
      <c r="A3001" s="278"/>
      <c r="B3001" s="143">
        <v>46300</v>
      </c>
      <c r="C3001" s="143" t="s">
        <v>17</v>
      </c>
      <c r="D3001" s="469" t="s">
        <v>4217</v>
      </c>
      <c r="E3001" s="118" t="s">
        <v>2226</v>
      </c>
      <c r="F3001" s="409"/>
      <c r="G3001" s="409"/>
      <c r="H3001" s="467" t="s">
        <v>136</v>
      </c>
      <c r="I3001" s="319"/>
      <c r="J3001" s="467" t="s">
        <v>180</v>
      </c>
      <c r="K3001" s="995" t="s">
        <v>4218</v>
      </c>
      <c r="L3001" s="483"/>
      <c r="M3001" s="201"/>
    </row>
    <row r="3002" spans="1:13" ht="15.6">
      <c r="A3002" s="278"/>
      <c r="B3002" s="143">
        <v>46300</v>
      </c>
      <c r="C3002" s="143" t="s">
        <v>17</v>
      </c>
      <c r="D3002" s="469" t="s">
        <v>4219</v>
      </c>
      <c r="E3002" s="118" t="s">
        <v>2226</v>
      </c>
      <c r="F3002" s="409"/>
      <c r="G3002" s="409"/>
      <c r="H3002" s="467" t="s">
        <v>136</v>
      </c>
      <c r="I3002" s="319"/>
      <c r="J3002" s="467" t="s">
        <v>26</v>
      </c>
      <c r="K3002" s="995" t="s">
        <v>4220</v>
      </c>
      <c r="L3002" s="483"/>
      <c r="M3002" s="201"/>
    </row>
    <row r="3003" spans="1:13" ht="15.6">
      <c r="A3003" s="278"/>
      <c r="B3003" s="143">
        <v>46300</v>
      </c>
      <c r="C3003" s="143" t="s">
        <v>17</v>
      </c>
      <c r="D3003" s="469" t="s">
        <v>4221</v>
      </c>
      <c r="E3003" s="118" t="s">
        <v>2226</v>
      </c>
      <c r="F3003" s="409"/>
      <c r="G3003" s="409"/>
      <c r="H3003" s="467" t="s">
        <v>136</v>
      </c>
      <c r="I3003" s="319"/>
      <c r="J3003" s="467" t="s">
        <v>58</v>
      </c>
      <c r="K3003" s="995" t="s">
        <v>4222</v>
      </c>
      <c r="L3003" s="483"/>
      <c r="M3003" s="201"/>
    </row>
    <row r="3004" spans="1:13" ht="15.6">
      <c r="A3004" s="278"/>
      <c r="B3004" s="143">
        <v>46300</v>
      </c>
      <c r="C3004" s="143" t="s">
        <v>17</v>
      </c>
      <c r="D3004" s="469" t="s">
        <v>4223</v>
      </c>
      <c r="E3004" s="118" t="s">
        <v>2226</v>
      </c>
      <c r="F3004" s="467"/>
      <c r="G3004" s="467"/>
      <c r="H3004" s="467" t="s">
        <v>136</v>
      </c>
      <c r="I3004" s="319"/>
      <c r="J3004" s="467" t="s">
        <v>180</v>
      </c>
      <c r="K3004" s="995" t="s">
        <v>4224</v>
      </c>
      <c r="L3004" s="483"/>
      <c r="M3004" s="201"/>
    </row>
    <row r="3005" spans="1:13" ht="15.6">
      <c r="A3005" s="278"/>
      <c r="B3005" s="143">
        <v>46300</v>
      </c>
      <c r="C3005" s="143" t="s">
        <v>17</v>
      </c>
      <c r="D3005" s="469" t="s">
        <v>3045</v>
      </c>
      <c r="E3005" s="118" t="s">
        <v>2226</v>
      </c>
      <c r="F3005" s="467"/>
      <c r="G3005" s="467"/>
      <c r="H3005" s="467" t="s">
        <v>136</v>
      </c>
      <c r="I3005" s="319"/>
      <c r="J3005" s="467" t="s">
        <v>180</v>
      </c>
      <c r="K3005" s="995" t="s">
        <v>2315</v>
      </c>
      <c r="L3005" s="483"/>
      <c r="M3005" s="201"/>
    </row>
    <row r="3006" spans="1:13" ht="15.6">
      <c r="A3006" s="278"/>
      <c r="B3006" s="143">
        <v>46300</v>
      </c>
      <c r="C3006" s="143" t="s">
        <v>17</v>
      </c>
      <c r="D3006" s="469" t="s">
        <v>4225</v>
      </c>
      <c r="E3006" s="118" t="s">
        <v>2226</v>
      </c>
      <c r="F3006" s="467"/>
      <c r="G3006" s="467"/>
      <c r="H3006" s="467" t="s">
        <v>136</v>
      </c>
      <c r="I3006" s="319"/>
      <c r="J3006" s="467" t="s">
        <v>26</v>
      </c>
      <c r="K3006" s="995" t="s">
        <v>4226</v>
      </c>
      <c r="L3006" s="483"/>
      <c r="M3006" s="201"/>
    </row>
    <row r="3007" spans="1:13" ht="15.6">
      <c r="A3007" s="278"/>
      <c r="B3007" s="57">
        <v>46300</v>
      </c>
      <c r="C3007" s="57" t="s">
        <v>17</v>
      </c>
      <c r="D3007" s="436" t="s">
        <v>4227</v>
      </c>
      <c r="E3007" s="69" t="s">
        <v>1021</v>
      </c>
      <c r="F3007" s="468"/>
      <c r="G3007" s="468"/>
      <c r="H3007" s="291" t="s">
        <v>136</v>
      </c>
      <c r="I3007" s="276"/>
      <c r="J3007" s="263" t="s">
        <v>58</v>
      </c>
      <c r="K3007" s="1006" t="s">
        <v>4228</v>
      </c>
      <c r="L3007" s="483"/>
      <c r="M3007" s="201"/>
    </row>
    <row r="3008" spans="1:13" ht="15.6">
      <c r="A3008" s="278"/>
      <c r="B3008" s="57">
        <v>46300</v>
      </c>
      <c r="C3008" s="57" t="s">
        <v>17</v>
      </c>
      <c r="D3008" s="436" t="s">
        <v>4229</v>
      </c>
      <c r="E3008" s="434" t="s">
        <v>1021</v>
      </c>
      <c r="F3008" s="468"/>
      <c r="G3008" s="468"/>
      <c r="H3008" s="291" t="s">
        <v>136</v>
      </c>
      <c r="I3008" s="276"/>
      <c r="J3008" s="263" t="s">
        <v>58</v>
      </c>
      <c r="K3008" s="1006" t="s">
        <v>4230</v>
      </c>
      <c r="L3008" s="483"/>
      <c r="M3008" s="201"/>
    </row>
    <row r="3009" spans="1:13" ht="15.6">
      <c r="A3009" s="278"/>
      <c r="B3009" s="57">
        <v>46300</v>
      </c>
      <c r="C3009" s="57" t="s">
        <v>17</v>
      </c>
      <c r="D3009" s="436" t="s">
        <v>4231</v>
      </c>
      <c r="E3009" s="434" t="s">
        <v>1021</v>
      </c>
      <c r="F3009" s="468"/>
      <c r="G3009" s="468"/>
      <c r="H3009" s="291" t="s">
        <v>136</v>
      </c>
      <c r="I3009" s="276"/>
      <c r="J3009" s="263" t="s">
        <v>58</v>
      </c>
      <c r="K3009" s="1006" t="s">
        <v>4232</v>
      </c>
      <c r="L3009" s="483"/>
      <c r="M3009" s="201"/>
    </row>
    <row r="3010" spans="1:13" ht="16.8">
      <c r="A3010" s="278"/>
      <c r="B3010" s="57">
        <v>46300</v>
      </c>
      <c r="C3010" s="57" t="s">
        <v>17</v>
      </c>
      <c r="D3010" s="436" t="s">
        <v>4233</v>
      </c>
      <c r="E3010" s="434" t="s">
        <v>1021</v>
      </c>
      <c r="F3010" s="468"/>
      <c r="G3010" s="468"/>
      <c r="H3010" s="291" t="s">
        <v>136</v>
      </c>
      <c r="I3010" s="276"/>
      <c r="J3010" s="263" t="s">
        <v>58</v>
      </c>
      <c r="K3010" s="1006" t="s">
        <v>4234</v>
      </c>
      <c r="L3010" s="295"/>
      <c r="M3010" s="201"/>
    </row>
    <row r="3011" spans="1:13" ht="16.8">
      <c r="A3011" s="278"/>
      <c r="B3011" s="57">
        <v>46300</v>
      </c>
      <c r="C3011" s="57" t="s">
        <v>17</v>
      </c>
      <c r="D3011" s="436" t="s">
        <v>4235</v>
      </c>
      <c r="E3011" s="434" t="s">
        <v>1021</v>
      </c>
      <c r="F3011" s="468"/>
      <c r="G3011" s="468"/>
      <c r="H3011" s="291" t="s">
        <v>136</v>
      </c>
      <c r="I3011" s="276"/>
      <c r="J3011" s="263" t="s">
        <v>58</v>
      </c>
      <c r="K3011" s="1066" t="s">
        <v>4236</v>
      </c>
      <c r="L3011" s="294"/>
      <c r="M3011" s="201"/>
    </row>
    <row r="3012" spans="1:13" ht="16.8">
      <c r="A3012" s="278"/>
      <c r="B3012" s="57">
        <v>46300</v>
      </c>
      <c r="C3012" s="57" t="s">
        <v>17</v>
      </c>
      <c r="D3012" s="436" t="s">
        <v>4237</v>
      </c>
      <c r="E3012" s="434" t="s">
        <v>1021</v>
      </c>
      <c r="F3012" s="468"/>
      <c r="G3012" s="468"/>
      <c r="H3012" s="291" t="s">
        <v>136</v>
      </c>
      <c r="I3012" s="276"/>
      <c r="J3012" s="263" t="s">
        <v>58</v>
      </c>
      <c r="K3012" s="1066" t="s">
        <v>3966</v>
      </c>
      <c r="L3012" s="295"/>
      <c r="M3012" s="201"/>
    </row>
    <row r="3013" spans="1:13" ht="16.8">
      <c r="A3013" s="278"/>
      <c r="B3013" s="57">
        <v>46300</v>
      </c>
      <c r="C3013" s="57" t="s">
        <v>17</v>
      </c>
      <c r="D3013" s="436" t="s">
        <v>4238</v>
      </c>
      <c r="E3013" s="434" t="s">
        <v>1021</v>
      </c>
      <c r="F3013" s="468"/>
      <c r="G3013" s="468"/>
      <c r="H3013" s="291" t="s">
        <v>136</v>
      </c>
      <c r="I3013" s="276"/>
      <c r="J3013" s="263" t="s">
        <v>58</v>
      </c>
      <c r="K3013" s="1006" t="s">
        <v>4239</v>
      </c>
      <c r="L3013" s="295"/>
      <c r="M3013" s="201"/>
    </row>
    <row r="3014" spans="1:13" ht="16.8">
      <c r="A3014" s="278"/>
      <c r="B3014" s="57">
        <v>46300</v>
      </c>
      <c r="C3014" s="57" t="s">
        <v>17</v>
      </c>
      <c r="D3014" s="436" t="s">
        <v>1239</v>
      </c>
      <c r="E3014" s="434" t="s">
        <v>1021</v>
      </c>
      <c r="F3014" s="468"/>
      <c r="G3014" s="468"/>
      <c r="H3014" s="291" t="s">
        <v>136</v>
      </c>
      <c r="I3014" s="276"/>
      <c r="J3014" s="263" t="s">
        <v>180</v>
      </c>
      <c r="K3014" s="1006" t="s">
        <v>1240</v>
      </c>
      <c r="L3014" s="295"/>
      <c r="M3014" s="201"/>
    </row>
    <row r="3015" spans="1:13" ht="16.8">
      <c r="A3015" s="278"/>
      <c r="B3015" s="57">
        <v>46300</v>
      </c>
      <c r="C3015" s="57" t="s">
        <v>17</v>
      </c>
      <c r="D3015" s="436" t="s">
        <v>1239</v>
      </c>
      <c r="E3015" s="434" t="s">
        <v>1021</v>
      </c>
      <c r="F3015" s="468"/>
      <c r="G3015" s="468"/>
      <c r="H3015" s="291" t="s">
        <v>136</v>
      </c>
      <c r="I3015" s="276"/>
      <c r="J3015" s="263" t="s">
        <v>195</v>
      </c>
      <c r="K3015" s="1006" t="s">
        <v>1240</v>
      </c>
      <c r="L3015" s="295"/>
      <c r="M3015" s="201"/>
    </row>
    <row r="3016" spans="1:13" ht="16.8">
      <c r="A3016" s="278"/>
      <c r="B3016" s="57">
        <v>46300</v>
      </c>
      <c r="C3016" s="57" t="s">
        <v>17</v>
      </c>
      <c r="D3016" s="436" t="s">
        <v>4240</v>
      </c>
      <c r="E3016" s="434" t="s">
        <v>1021</v>
      </c>
      <c r="F3016" s="468"/>
      <c r="G3016" s="468"/>
      <c r="H3016" s="291" t="s">
        <v>136</v>
      </c>
      <c r="I3016" s="276"/>
      <c r="J3016" s="263" t="s">
        <v>58</v>
      </c>
      <c r="K3016" s="1066" t="s">
        <v>4241</v>
      </c>
      <c r="L3016" s="294"/>
      <c r="M3016" s="201"/>
    </row>
    <row r="3017" spans="1:13" ht="16.8">
      <c r="A3017" s="278"/>
      <c r="B3017" s="57">
        <v>46300</v>
      </c>
      <c r="C3017" s="57" t="s">
        <v>17</v>
      </c>
      <c r="D3017" s="436" t="s">
        <v>4242</v>
      </c>
      <c r="E3017" s="434" t="s">
        <v>1021</v>
      </c>
      <c r="F3017" s="409"/>
      <c r="G3017" s="409"/>
      <c r="H3017" s="291" t="s">
        <v>136</v>
      </c>
      <c r="I3017" s="276"/>
      <c r="J3017" s="263" t="s">
        <v>58</v>
      </c>
      <c r="K3017" s="1006" t="s">
        <v>4243</v>
      </c>
      <c r="L3017" s="295"/>
      <c r="M3017" s="201"/>
    </row>
    <row r="3018" spans="1:13" ht="16.8">
      <c r="A3018" s="278"/>
      <c r="B3018" s="57">
        <v>46300</v>
      </c>
      <c r="C3018" s="57" t="s">
        <v>17</v>
      </c>
      <c r="D3018" s="436" t="s">
        <v>4244</v>
      </c>
      <c r="E3018" s="434" t="s">
        <v>1021</v>
      </c>
      <c r="F3018" s="409"/>
      <c r="G3018" s="409"/>
      <c r="H3018" s="291" t="s">
        <v>136</v>
      </c>
      <c r="I3018" s="276"/>
      <c r="J3018" s="263" t="s">
        <v>58</v>
      </c>
      <c r="K3018" s="1006" t="s">
        <v>4245</v>
      </c>
      <c r="L3018" s="294"/>
      <c r="M3018" s="201"/>
    </row>
    <row r="3019" spans="1:13" ht="16.8">
      <c r="A3019" s="278"/>
      <c r="B3019" s="57">
        <v>46300</v>
      </c>
      <c r="C3019" s="57" t="s">
        <v>17</v>
      </c>
      <c r="D3019" s="436" t="s">
        <v>4246</v>
      </c>
      <c r="E3019" s="434" t="s">
        <v>1021</v>
      </c>
      <c r="F3019" s="409"/>
      <c r="G3019" s="409"/>
      <c r="H3019" s="291" t="s">
        <v>136</v>
      </c>
      <c r="I3019" s="276"/>
      <c r="J3019" s="263" t="s">
        <v>58</v>
      </c>
      <c r="K3019" s="1006" t="s">
        <v>4247</v>
      </c>
      <c r="L3019" s="295"/>
      <c r="M3019" s="201"/>
    </row>
    <row r="3020" spans="1:13" ht="16.8">
      <c r="A3020" s="278"/>
      <c r="B3020" s="57">
        <v>46300</v>
      </c>
      <c r="C3020" s="57" t="s">
        <v>17</v>
      </c>
      <c r="D3020" s="436" t="s">
        <v>4248</v>
      </c>
      <c r="E3020" s="434" t="s">
        <v>1021</v>
      </c>
      <c r="F3020" s="409"/>
      <c r="G3020" s="409"/>
      <c r="H3020" s="291" t="s">
        <v>136</v>
      </c>
      <c r="I3020" s="276"/>
      <c r="J3020" s="263" t="s">
        <v>180</v>
      </c>
      <c r="K3020" s="1006" t="s">
        <v>4249</v>
      </c>
      <c r="L3020" s="294"/>
      <c r="M3020" s="201"/>
    </row>
    <row r="3021" spans="1:13" ht="16.8">
      <c r="A3021" s="278"/>
      <c r="B3021" s="57">
        <v>46300</v>
      </c>
      <c r="C3021" s="57" t="s">
        <v>17</v>
      </c>
      <c r="D3021" s="436" t="s">
        <v>4250</v>
      </c>
      <c r="E3021" s="434" t="s">
        <v>1021</v>
      </c>
      <c r="F3021" s="409"/>
      <c r="G3021" s="409"/>
      <c r="H3021" s="291" t="s">
        <v>136</v>
      </c>
      <c r="I3021" s="276"/>
      <c r="J3021" s="263" t="s">
        <v>195</v>
      </c>
      <c r="K3021" s="1006" t="s">
        <v>4251</v>
      </c>
      <c r="L3021" s="295"/>
      <c r="M3021" s="201"/>
    </row>
    <row r="3022" spans="1:13" ht="16.8">
      <c r="A3022" s="278"/>
      <c r="B3022" s="57">
        <v>46300</v>
      </c>
      <c r="C3022" s="57" t="s">
        <v>17</v>
      </c>
      <c r="D3022" s="580" t="s">
        <v>4252</v>
      </c>
      <c r="E3022" s="434" t="s">
        <v>1021</v>
      </c>
      <c r="F3022" s="409"/>
      <c r="G3022" s="409"/>
      <c r="H3022" s="291" t="s">
        <v>136</v>
      </c>
      <c r="I3022" s="276"/>
      <c r="J3022" s="263" t="s">
        <v>195</v>
      </c>
      <c r="K3022" s="1006" t="s">
        <v>4253</v>
      </c>
      <c r="L3022" s="294"/>
      <c r="M3022" s="201"/>
    </row>
    <row r="3023" spans="1:13" ht="16.8">
      <c r="A3023" s="278"/>
      <c r="B3023" s="57">
        <v>46300</v>
      </c>
      <c r="C3023" s="57" t="s">
        <v>17</v>
      </c>
      <c r="D3023" s="436" t="s">
        <v>4254</v>
      </c>
      <c r="E3023" s="434" t="s">
        <v>1021</v>
      </c>
      <c r="F3023" s="409"/>
      <c r="G3023" s="409"/>
      <c r="H3023" s="291" t="s">
        <v>136</v>
      </c>
      <c r="I3023" s="263"/>
      <c r="J3023" s="263" t="s">
        <v>20</v>
      </c>
      <c r="K3023" s="1006" t="s">
        <v>4255</v>
      </c>
      <c r="L3023" s="294"/>
      <c r="M3023" s="201"/>
    </row>
    <row r="3024" spans="1:13" ht="16.8">
      <c r="A3024" s="278"/>
      <c r="B3024" s="57">
        <v>46300</v>
      </c>
      <c r="C3024" s="57" t="s">
        <v>17</v>
      </c>
      <c r="D3024" s="436" t="s">
        <v>4256</v>
      </c>
      <c r="E3024" s="434" t="s">
        <v>1021</v>
      </c>
      <c r="F3024" s="409"/>
      <c r="G3024" s="409"/>
      <c r="H3024" s="291" t="s">
        <v>136</v>
      </c>
      <c r="I3024" s="263"/>
      <c r="J3024" s="263" t="s">
        <v>195</v>
      </c>
      <c r="K3024" s="1006" t="s">
        <v>4257</v>
      </c>
      <c r="L3024" s="294"/>
      <c r="M3024" s="201"/>
    </row>
    <row r="3025" spans="1:13" ht="16.8">
      <c r="A3025" s="278"/>
      <c r="B3025" s="57">
        <v>46300</v>
      </c>
      <c r="C3025" s="57" t="s">
        <v>17</v>
      </c>
      <c r="D3025" s="436" t="s">
        <v>4258</v>
      </c>
      <c r="E3025" s="434" t="s">
        <v>1021</v>
      </c>
      <c r="F3025" s="409"/>
      <c r="G3025" s="409"/>
      <c r="H3025" s="291" t="s">
        <v>136</v>
      </c>
      <c r="I3025" s="263"/>
      <c r="J3025" s="263" t="s">
        <v>58</v>
      </c>
      <c r="K3025" s="1006" t="s">
        <v>4259</v>
      </c>
      <c r="L3025" s="295"/>
      <c r="M3025" s="201"/>
    </row>
    <row r="3026" spans="1:13" ht="16.8">
      <c r="A3026" s="278"/>
      <c r="B3026" s="57">
        <v>46300</v>
      </c>
      <c r="C3026" s="57" t="s">
        <v>17</v>
      </c>
      <c r="D3026" s="436" t="s">
        <v>4260</v>
      </c>
      <c r="E3026" s="434" t="s">
        <v>1021</v>
      </c>
      <c r="F3026" s="409"/>
      <c r="G3026" s="409"/>
      <c r="H3026" s="291" t="s">
        <v>136</v>
      </c>
      <c r="I3026" s="263"/>
      <c r="J3026" s="263" t="s">
        <v>58</v>
      </c>
      <c r="K3026" s="1006" t="s">
        <v>4261</v>
      </c>
      <c r="L3026" s="294"/>
      <c r="M3026" s="201"/>
    </row>
    <row r="3027" spans="1:13" ht="16.8">
      <c r="A3027" s="278"/>
      <c r="B3027" s="57">
        <v>46300</v>
      </c>
      <c r="C3027" s="57" t="s">
        <v>17</v>
      </c>
      <c r="D3027" s="436" t="s">
        <v>4260</v>
      </c>
      <c r="E3027" s="434" t="s">
        <v>1021</v>
      </c>
      <c r="F3027" s="263"/>
      <c r="G3027" s="263"/>
      <c r="H3027" s="291" t="s">
        <v>136</v>
      </c>
      <c r="I3027" s="263"/>
      <c r="J3027" s="263" t="s">
        <v>26</v>
      </c>
      <c r="K3027" s="1006" t="s">
        <v>4262</v>
      </c>
      <c r="L3027" s="294"/>
      <c r="M3027" s="201"/>
    </row>
    <row r="3028" spans="1:13" ht="16.8">
      <c r="A3028" s="278"/>
      <c r="B3028" s="57">
        <v>46300</v>
      </c>
      <c r="C3028" s="57" t="s">
        <v>17</v>
      </c>
      <c r="D3028" s="436" t="s">
        <v>4263</v>
      </c>
      <c r="E3028" s="434" t="s">
        <v>1021</v>
      </c>
      <c r="F3028" s="263"/>
      <c r="G3028" s="263"/>
      <c r="H3028" s="291" t="s">
        <v>136</v>
      </c>
      <c r="I3028" s="263"/>
      <c r="J3028" s="263" t="s">
        <v>195</v>
      </c>
      <c r="K3028" s="1006" t="s">
        <v>4264</v>
      </c>
      <c r="L3028" s="294"/>
      <c r="M3028" s="201"/>
    </row>
    <row r="3029" spans="1:13" ht="16.8">
      <c r="A3029" s="278"/>
      <c r="B3029" s="57">
        <v>46300</v>
      </c>
      <c r="C3029" s="57" t="s">
        <v>17</v>
      </c>
      <c r="D3029" s="436" t="s">
        <v>4265</v>
      </c>
      <c r="E3029" s="434" t="s">
        <v>1021</v>
      </c>
      <c r="F3029" s="263"/>
      <c r="G3029" s="263"/>
      <c r="H3029" s="291" t="s">
        <v>136</v>
      </c>
      <c r="I3029" s="263"/>
      <c r="J3029" s="263" t="s">
        <v>58</v>
      </c>
      <c r="K3029" s="1006" t="s">
        <v>4266</v>
      </c>
      <c r="L3029" s="294"/>
      <c r="M3029" s="201"/>
    </row>
    <row r="3030" spans="1:13" ht="16.8">
      <c r="A3030" s="278"/>
      <c r="B3030" s="57">
        <v>46300</v>
      </c>
      <c r="C3030" s="57" t="s">
        <v>17</v>
      </c>
      <c r="D3030" s="436" t="s">
        <v>4267</v>
      </c>
      <c r="E3030" s="434" t="s">
        <v>1021</v>
      </c>
      <c r="F3030" s="263"/>
      <c r="G3030" s="263"/>
      <c r="H3030" s="291" t="s">
        <v>136</v>
      </c>
      <c r="I3030" s="263"/>
      <c r="J3030" s="263" t="s">
        <v>58</v>
      </c>
      <c r="K3030" s="1006" t="s">
        <v>4268</v>
      </c>
      <c r="L3030" s="294"/>
      <c r="M3030" s="201"/>
    </row>
    <row r="3031" spans="1:13" ht="16.8">
      <c r="A3031" s="278"/>
      <c r="B3031" s="57">
        <v>46300</v>
      </c>
      <c r="C3031" s="57" t="s">
        <v>17</v>
      </c>
      <c r="D3031" s="436" t="s">
        <v>4267</v>
      </c>
      <c r="E3031" s="434" t="s">
        <v>1021</v>
      </c>
      <c r="F3031" s="263"/>
      <c r="G3031" s="263"/>
      <c r="H3031" s="291" t="s">
        <v>136</v>
      </c>
      <c r="I3031" s="263"/>
      <c r="J3031" s="263" t="s">
        <v>37</v>
      </c>
      <c r="K3031" s="1006" t="s">
        <v>4268</v>
      </c>
      <c r="L3031" s="295"/>
      <c r="M3031" s="201"/>
    </row>
    <row r="3032" spans="1:13" ht="16.8">
      <c r="A3032" s="278"/>
      <c r="B3032" s="57">
        <v>46300</v>
      </c>
      <c r="C3032" s="57" t="s">
        <v>17</v>
      </c>
      <c r="D3032" s="436" t="s">
        <v>4269</v>
      </c>
      <c r="E3032" s="434" t="s">
        <v>1021</v>
      </c>
      <c r="F3032" s="263"/>
      <c r="G3032" s="263"/>
      <c r="H3032" s="291" t="s">
        <v>136</v>
      </c>
      <c r="I3032" s="263"/>
      <c r="J3032" s="263" t="s">
        <v>195</v>
      </c>
      <c r="K3032" s="1006" t="s">
        <v>4270</v>
      </c>
      <c r="L3032" s="294"/>
      <c r="M3032" s="201"/>
    </row>
    <row r="3033" spans="1:13" ht="16.8">
      <c r="A3033" s="278"/>
      <c r="B3033" s="57">
        <v>46300</v>
      </c>
      <c r="C3033" s="57" t="s">
        <v>17</v>
      </c>
      <c r="D3033" s="436" t="s">
        <v>4271</v>
      </c>
      <c r="E3033" s="434" t="s">
        <v>1021</v>
      </c>
      <c r="F3033" s="263"/>
      <c r="G3033" s="263"/>
      <c r="H3033" s="291" t="s">
        <v>136</v>
      </c>
      <c r="I3033" s="263"/>
      <c r="J3033" s="263" t="s">
        <v>58</v>
      </c>
      <c r="K3033" s="1006" t="s">
        <v>4272</v>
      </c>
      <c r="L3033" s="295"/>
      <c r="M3033" s="201"/>
    </row>
    <row r="3034" spans="1:13" ht="16.8">
      <c r="A3034" s="278"/>
      <c r="B3034" s="57">
        <v>46300</v>
      </c>
      <c r="C3034" s="57" t="s">
        <v>17</v>
      </c>
      <c r="D3034" s="436" t="s">
        <v>4273</v>
      </c>
      <c r="E3034" s="434" t="s">
        <v>1021</v>
      </c>
      <c r="F3034" s="263"/>
      <c r="G3034" s="263"/>
      <c r="H3034" s="291" t="s">
        <v>136</v>
      </c>
      <c r="I3034" s="263"/>
      <c r="J3034" s="263" t="s">
        <v>180</v>
      </c>
      <c r="K3034" s="1006" t="s">
        <v>4274</v>
      </c>
      <c r="L3034" s="295"/>
      <c r="M3034" s="201"/>
    </row>
    <row r="3035" spans="1:13" ht="16.8">
      <c r="A3035" s="278"/>
      <c r="B3035" s="57">
        <v>46300</v>
      </c>
      <c r="C3035" s="57" t="s">
        <v>17</v>
      </c>
      <c r="D3035" s="436" t="s">
        <v>4275</v>
      </c>
      <c r="E3035" s="434" t="s">
        <v>1021</v>
      </c>
      <c r="F3035" s="263"/>
      <c r="G3035" s="263"/>
      <c r="H3035" s="291" t="s">
        <v>136</v>
      </c>
      <c r="I3035" s="263"/>
      <c r="J3035" s="263" t="s">
        <v>58</v>
      </c>
      <c r="K3035" s="1006" t="s">
        <v>4276</v>
      </c>
      <c r="L3035" s="294"/>
      <c r="M3035" s="201"/>
    </row>
    <row r="3036" spans="1:13" ht="16.8">
      <c r="A3036" s="336"/>
      <c r="B3036" s="57">
        <v>46300</v>
      </c>
      <c r="C3036" s="57" t="s">
        <v>17</v>
      </c>
      <c r="D3036" s="436" t="s">
        <v>4277</v>
      </c>
      <c r="E3036" s="434" t="s">
        <v>1021</v>
      </c>
      <c r="F3036" s="263"/>
      <c r="G3036" s="263"/>
      <c r="H3036" s="291" t="s">
        <v>136</v>
      </c>
      <c r="I3036" s="263"/>
      <c r="J3036" s="263" t="s">
        <v>37</v>
      </c>
      <c r="K3036" s="1006" t="s">
        <v>4278</v>
      </c>
      <c r="L3036" s="294"/>
      <c r="M3036" s="201"/>
    </row>
    <row r="3037" spans="1:13" ht="16.8">
      <c r="A3037" s="336"/>
      <c r="B3037" s="57">
        <v>46300</v>
      </c>
      <c r="C3037" s="57" t="s">
        <v>17</v>
      </c>
      <c r="D3037" s="436" t="s">
        <v>4279</v>
      </c>
      <c r="E3037" s="434" t="s">
        <v>1021</v>
      </c>
      <c r="F3037" s="263"/>
      <c r="G3037" s="263"/>
      <c r="H3037" s="291" t="s">
        <v>136</v>
      </c>
      <c r="I3037" s="276"/>
      <c r="J3037" s="263" t="s">
        <v>58</v>
      </c>
      <c r="K3037" s="1006" t="s">
        <v>4280</v>
      </c>
      <c r="L3037" s="295"/>
      <c r="M3037" s="201"/>
    </row>
    <row r="3038" spans="1:13" ht="16.8">
      <c r="A3038" s="336"/>
      <c r="B3038" s="57">
        <v>46300</v>
      </c>
      <c r="C3038" s="57" t="s">
        <v>17</v>
      </c>
      <c r="D3038" s="436" t="s">
        <v>4281</v>
      </c>
      <c r="E3038" s="434" t="s">
        <v>1021</v>
      </c>
      <c r="F3038" s="263"/>
      <c r="G3038" s="263"/>
      <c r="H3038" s="291" t="s">
        <v>136</v>
      </c>
      <c r="I3038" s="276"/>
      <c r="J3038" s="263" t="s">
        <v>58</v>
      </c>
      <c r="K3038" s="1066" t="s">
        <v>4282</v>
      </c>
      <c r="L3038" s="295"/>
      <c r="M3038" s="201"/>
    </row>
    <row r="3039" spans="1:13" ht="16.8">
      <c r="A3039" s="336"/>
      <c r="B3039" s="57">
        <v>46300</v>
      </c>
      <c r="C3039" s="57" t="s">
        <v>17</v>
      </c>
      <c r="D3039" s="436" t="s">
        <v>4283</v>
      </c>
      <c r="E3039" s="434" t="s">
        <v>1021</v>
      </c>
      <c r="F3039" s="403"/>
      <c r="G3039" s="403"/>
      <c r="H3039" s="291" t="s">
        <v>136</v>
      </c>
      <c r="I3039" s="276"/>
      <c r="J3039" s="263" t="s">
        <v>58</v>
      </c>
      <c r="K3039" s="1006" t="s">
        <v>4284</v>
      </c>
      <c r="L3039" s="295"/>
      <c r="M3039" s="201"/>
    </row>
    <row r="3040" spans="1:13" ht="16.8">
      <c r="A3040" s="336"/>
      <c r="B3040" s="57">
        <v>46300</v>
      </c>
      <c r="C3040" s="57" t="s">
        <v>17</v>
      </c>
      <c r="D3040" s="436" t="s">
        <v>4285</v>
      </c>
      <c r="E3040" s="434" t="s">
        <v>1021</v>
      </c>
      <c r="F3040" s="403"/>
      <c r="G3040" s="403"/>
      <c r="H3040" s="291" t="s">
        <v>136</v>
      </c>
      <c r="I3040" s="276"/>
      <c r="J3040" s="263" t="s">
        <v>180</v>
      </c>
      <c r="K3040" s="1006" t="s">
        <v>4286</v>
      </c>
      <c r="L3040" s="295"/>
      <c r="M3040" s="201"/>
    </row>
    <row r="3041" spans="1:13" ht="16.8">
      <c r="A3041" s="336"/>
      <c r="B3041" s="57">
        <v>46300</v>
      </c>
      <c r="C3041" s="57" t="s">
        <v>17</v>
      </c>
      <c r="D3041" s="436" t="s">
        <v>4287</v>
      </c>
      <c r="E3041" s="434" t="s">
        <v>1021</v>
      </c>
      <c r="F3041" s="403"/>
      <c r="G3041" s="403"/>
      <c r="H3041" s="291" t="s">
        <v>136</v>
      </c>
      <c r="I3041" s="276"/>
      <c r="J3041" s="263" t="s">
        <v>58</v>
      </c>
      <c r="K3041" s="1006" t="s">
        <v>4288</v>
      </c>
      <c r="L3041" s="295"/>
      <c r="M3041" s="201"/>
    </row>
    <row r="3042" spans="1:13" ht="16.8">
      <c r="A3042" s="336"/>
      <c r="B3042" s="57">
        <v>46300</v>
      </c>
      <c r="C3042" s="57" t="s">
        <v>17</v>
      </c>
      <c r="D3042" s="436" t="s">
        <v>4287</v>
      </c>
      <c r="E3042" s="434" t="s">
        <v>1021</v>
      </c>
      <c r="F3042" s="403"/>
      <c r="G3042" s="403"/>
      <c r="H3042" s="291" t="s">
        <v>136</v>
      </c>
      <c r="I3042" s="276"/>
      <c r="J3042" s="263" t="s">
        <v>37</v>
      </c>
      <c r="K3042" s="1006" t="s">
        <v>4288</v>
      </c>
      <c r="L3042" s="295"/>
      <c r="M3042" s="201"/>
    </row>
    <row r="3043" spans="1:13" ht="16.8">
      <c r="A3043" s="336"/>
      <c r="B3043" s="57">
        <v>46300</v>
      </c>
      <c r="C3043" s="57" t="s">
        <v>17</v>
      </c>
      <c r="D3043" s="436" t="s">
        <v>4289</v>
      </c>
      <c r="E3043" s="434" t="s">
        <v>1021</v>
      </c>
      <c r="F3043" s="403"/>
      <c r="G3043" s="403"/>
      <c r="H3043" s="291" t="s">
        <v>136</v>
      </c>
      <c r="I3043" s="276"/>
      <c r="J3043" s="263" t="s">
        <v>180</v>
      </c>
      <c r="K3043" s="1006" t="s">
        <v>4290</v>
      </c>
      <c r="L3043" s="295"/>
      <c r="M3043" s="201"/>
    </row>
    <row r="3044" spans="1:13" ht="16.8">
      <c r="A3044" s="336"/>
      <c r="B3044" s="57">
        <v>46300</v>
      </c>
      <c r="C3044" s="57" t="s">
        <v>17</v>
      </c>
      <c r="D3044" s="436" t="s">
        <v>4291</v>
      </c>
      <c r="E3044" s="434" t="s">
        <v>1021</v>
      </c>
      <c r="F3044" s="403"/>
      <c r="G3044" s="403"/>
      <c r="H3044" s="291" t="s">
        <v>136</v>
      </c>
      <c r="I3044" s="319"/>
      <c r="J3044" s="263" t="s">
        <v>58</v>
      </c>
      <c r="K3044" s="1006" t="s">
        <v>4292</v>
      </c>
      <c r="L3044" s="295"/>
      <c r="M3044" s="201"/>
    </row>
    <row r="3045" spans="1:13" ht="16.8">
      <c r="A3045" s="336"/>
      <c r="B3045" s="57">
        <v>46300</v>
      </c>
      <c r="C3045" s="57" t="s">
        <v>17</v>
      </c>
      <c r="D3045" s="436" t="s">
        <v>4293</v>
      </c>
      <c r="E3045" s="434" t="s">
        <v>1021</v>
      </c>
      <c r="F3045" s="403"/>
      <c r="G3045" s="403"/>
      <c r="H3045" s="291" t="s">
        <v>136</v>
      </c>
      <c r="I3045" s="319"/>
      <c r="J3045" s="263" t="s">
        <v>58</v>
      </c>
      <c r="K3045" s="1006" t="s">
        <v>4294</v>
      </c>
      <c r="L3045" s="295"/>
      <c r="M3045" s="201"/>
    </row>
    <row r="3046" spans="1:13" ht="16.8">
      <c r="A3046" s="336"/>
      <c r="B3046" s="57">
        <v>46300</v>
      </c>
      <c r="C3046" s="57" t="s">
        <v>17</v>
      </c>
      <c r="D3046" s="436" t="s">
        <v>4295</v>
      </c>
      <c r="E3046" s="434" t="s">
        <v>1021</v>
      </c>
      <c r="F3046" s="403"/>
      <c r="G3046" s="403"/>
      <c r="H3046" s="291" t="s">
        <v>136</v>
      </c>
      <c r="I3046" s="319"/>
      <c r="J3046" s="263" t="s">
        <v>180</v>
      </c>
      <c r="K3046" s="1007" t="s">
        <v>4296</v>
      </c>
      <c r="L3046" s="295"/>
      <c r="M3046" s="201"/>
    </row>
    <row r="3047" spans="1:13" ht="16.8">
      <c r="A3047" s="336"/>
      <c r="B3047" s="57">
        <v>46300</v>
      </c>
      <c r="C3047" s="57" t="s">
        <v>17</v>
      </c>
      <c r="D3047" s="436" t="s">
        <v>4297</v>
      </c>
      <c r="E3047" s="434" t="s">
        <v>1021</v>
      </c>
      <c r="F3047" s="403"/>
      <c r="G3047" s="403"/>
      <c r="H3047" s="291" t="s">
        <v>136</v>
      </c>
      <c r="I3047" s="319"/>
      <c r="J3047" s="263" t="s">
        <v>58</v>
      </c>
      <c r="K3047" s="1006" t="s">
        <v>4298</v>
      </c>
      <c r="L3047" s="294"/>
      <c r="M3047" s="201"/>
    </row>
    <row r="3048" spans="1:13" ht="16.8">
      <c r="A3048" s="336"/>
      <c r="B3048" s="57">
        <v>46300</v>
      </c>
      <c r="C3048" s="57" t="s">
        <v>17</v>
      </c>
      <c r="D3048" s="436" t="s">
        <v>4299</v>
      </c>
      <c r="E3048" s="434" t="s">
        <v>1021</v>
      </c>
      <c r="F3048" s="403"/>
      <c r="G3048" s="403"/>
      <c r="H3048" s="291" t="s">
        <v>136</v>
      </c>
      <c r="I3048" s="319"/>
      <c r="J3048" s="263" t="s">
        <v>58</v>
      </c>
      <c r="K3048" s="1066" t="s">
        <v>4300</v>
      </c>
      <c r="L3048" s="295"/>
      <c r="M3048" s="201"/>
    </row>
    <row r="3049" spans="1:13" ht="16.8">
      <c r="A3049" s="336"/>
      <c r="B3049" s="57">
        <v>46300</v>
      </c>
      <c r="C3049" s="57" t="s">
        <v>17</v>
      </c>
      <c r="D3049" s="436" t="s">
        <v>4301</v>
      </c>
      <c r="E3049" s="434" t="s">
        <v>1021</v>
      </c>
      <c r="F3049" s="403"/>
      <c r="G3049" s="403"/>
      <c r="H3049" s="291" t="s">
        <v>136</v>
      </c>
      <c r="I3049" s="319"/>
      <c r="J3049" s="263" t="s">
        <v>58</v>
      </c>
      <c r="K3049" s="1006" t="s">
        <v>4302</v>
      </c>
      <c r="L3049" s="295"/>
      <c r="M3049" s="201"/>
    </row>
    <row r="3050" spans="1:13" ht="16.8">
      <c r="A3050" s="336"/>
      <c r="B3050" s="57">
        <v>46300</v>
      </c>
      <c r="C3050" s="57" t="s">
        <v>17</v>
      </c>
      <c r="D3050" s="436" t="s">
        <v>4303</v>
      </c>
      <c r="E3050" s="434" t="s">
        <v>1021</v>
      </c>
      <c r="F3050" s="403"/>
      <c r="G3050" s="403"/>
      <c r="H3050" s="291" t="s">
        <v>136</v>
      </c>
      <c r="I3050" s="319"/>
      <c r="J3050" s="263" t="s">
        <v>58</v>
      </c>
      <c r="K3050" s="1006" t="s">
        <v>4304</v>
      </c>
      <c r="L3050" s="295"/>
      <c r="M3050" s="201"/>
    </row>
    <row r="3051" spans="1:13" ht="16.8">
      <c r="A3051" s="336"/>
      <c r="B3051" s="57">
        <v>46300</v>
      </c>
      <c r="C3051" s="57" t="s">
        <v>17</v>
      </c>
      <c r="D3051" s="436" t="s">
        <v>4305</v>
      </c>
      <c r="E3051" s="434" t="s">
        <v>1021</v>
      </c>
      <c r="F3051" s="403"/>
      <c r="G3051" s="403"/>
      <c r="H3051" s="291" t="s">
        <v>136</v>
      </c>
      <c r="I3051" s="319"/>
      <c r="J3051" s="263" t="s">
        <v>58</v>
      </c>
      <c r="K3051" s="1006" t="s">
        <v>4306</v>
      </c>
      <c r="L3051" s="295"/>
      <c r="M3051" s="201"/>
    </row>
    <row r="3052" spans="1:13" ht="16.8">
      <c r="A3052" s="336"/>
      <c r="B3052" s="57">
        <v>46300</v>
      </c>
      <c r="C3052" s="57" t="s">
        <v>17</v>
      </c>
      <c r="D3052" s="436" t="s">
        <v>4307</v>
      </c>
      <c r="E3052" s="434" t="s">
        <v>1021</v>
      </c>
      <c r="F3052" s="403"/>
      <c r="G3052" s="403"/>
      <c r="H3052" s="291" t="s">
        <v>136</v>
      </c>
      <c r="I3052" s="319"/>
      <c r="J3052" s="263" t="s">
        <v>58</v>
      </c>
      <c r="K3052" s="1006" t="s">
        <v>4308</v>
      </c>
      <c r="L3052" s="295"/>
      <c r="M3052" s="201"/>
    </row>
    <row r="3053" spans="1:13" ht="16.8">
      <c r="A3053" s="336"/>
      <c r="B3053" s="57">
        <v>46300</v>
      </c>
      <c r="C3053" s="57" t="s">
        <v>17</v>
      </c>
      <c r="D3053" s="436" t="s">
        <v>4309</v>
      </c>
      <c r="E3053" s="434" t="s">
        <v>1021</v>
      </c>
      <c r="F3053" s="403"/>
      <c r="G3053" s="403"/>
      <c r="H3053" s="291" t="s">
        <v>136</v>
      </c>
      <c r="I3053" s="319"/>
      <c r="J3053" s="263" t="s">
        <v>58</v>
      </c>
      <c r="K3053" s="1006" t="s">
        <v>4310</v>
      </c>
      <c r="L3053" s="295"/>
      <c r="M3053" s="201"/>
    </row>
    <row r="3054" spans="1:13" ht="16.8">
      <c r="A3054" s="336"/>
      <c r="B3054" s="57">
        <v>46300</v>
      </c>
      <c r="C3054" s="57" t="s">
        <v>17</v>
      </c>
      <c r="D3054" s="436" t="s">
        <v>4311</v>
      </c>
      <c r="E3054" s="434" t="s">
        <v>1021</v>
      </c>
      <c r="F3054" s="403"/>
      <c r="G3054" s="403"/>
      <c r="H3054" s="291" t="s">
        <v>136</v>
      </c>
      <c r="I3054" s="319"/>
      <c r="J3054" s="263" t="s">
        <v>180</v>
      </c>
      <c r="K3054" s="1006" t="s">
        <v>4312</v>
      </c>
      <c r="L3054" s="295"/>
      <c r="M3054" s="201"/>
    </row>
    <row r="3055" spans="1:13" ht="16.8">
      <c r="A3055" s="336"/>
      <c r="B3055" s="57">
        <v>46300</v>
      </c>
      <c r="C3055" s="57" t="s">
        <v>17</v>
      </c>
      <c r="D3055" s="436" t="s">
        <v>4313</v>
      </c>
      <c r="E3055" s="434" t="s">
        <v>1021</v>
      </c>
      <c r="F3055" s="403"/>
      <c r="G3055" s="403"/>
      <c r="H3055" s="291" t="s">
        <v>136</v>
      </c>
      <c r="I3055" s="319"/>
      <c r="J3055" s="263" t="s">
        <v>195</v>
      </c>
      <c r="K3055" s="1006" t="s">
        <v>4314</v>
      </c>
      <c r="L3055" s="295"/>
      <c r="M3055" s="201"/>
    </row>
    <row r="3056" spans="1:13" ht="16.8">
      <c r="A3056" s="336"/>
      <c r="B3056" s="57">
        <v>46300</v>
      </c>
      <c r="C3056" s="57" t="s">
        <v>17</v>
      </c>
      <c r="D3056" s="436" t="s">
        <v>4315</v>
      </c>
      <c r="E3056" s="434" t="s">
        <v>1021</v>
      </c>
      <c r="F3056" s="403"/>
      <c r="G3056" s="403"/>
      <c r="H3056" s="291" t="s">
        <v>136</v>
      </c>
      <c r="I3056" s="319"/>
      <c r="J3056" s="263" t="s">
        <v>41</v>
      </c>
      <c r="K3056" s="1006" t="s">
        <v>4316</v>
      </c>
      <c r="L3056" s="295"/>
      <c r="M3056" s="201"/>
    </row>
    <row r="3057" spans="1:13" ht="16.8">
      <c r="A3057" s="336"/>
      <c r="B3057" s="57">
        <v>46300</v>
      </c>
      <c r="C3057" s="57" t="s">
        <v>17</v>
      </c>
      <c r="D3057" s="436" t="s">
        <v>4317</v>
      </c>
      <c r="E3057" s="434" t="s">
        <v>1021</v>
      </c>
      <c r="F3057" s="403"/>
      <c r="G3057" s="403"/>
      <c r="H3057" s="291" t="s">
        <v>136</v>
      </c>
      <c r="I3057" s="319"/>
      <c r="J3057" s="263" t="s">
        <v>195</v>
      </c>
      <c r="K3057" s="1006" t="s">
        <v>4318</v>
      </c>
      <c r="L3057" s="295"/>
      <c r="M3057" s="201"/>
    </row>
    <row r="3058" spans="1:13" ht="16.8">
      <c r="A3058" s="336"/>
      <c r="B3058" s="57">
        <v>46300</v>
      </c>
      <c r="C3058" s="57" t="s">
        <v>17</v>
      </c>
      <c r="D3058" s="436" t="s">
        <v>4319</v>
      </c>
      <c r="E3058" s="434" t="s">
        <v>1021</v>
      </c>
      <c r="F3058" s="403"/>
      <c r="G3058" s="403"/>
      <c r="H3058" s="291" t="s">
        <v>136</v>
      </c>
      <c r="I3058" s="319"/>
      <c r="J3058" s="263" t="s">
        <v>195</v>
      </c>
      <c r="K3058" s="1006" t="s">
        <v>4320</v>
      </c>
      <c r="L3058" s="295"/>
      <c r="M3058" s="201"/>
    </row>
    <row r="3059" spans="1:13" ht="16.8">
      <c r="A3059" s="336"/>
      <c r="B3059" s="57">
        <v>46300</v>
      </c>
      <c r="C3059" s="57" t="s">
        <v>17</v>
      </c>
      <c r="D3059" s="436" t="s">
        <v>4321</v>
      </c>
      <c r="E3059" s="434" t="s">
        <v>1021</v>
      </c>
      <c r="F3059" s="263"/>
      <c r="G3059" s="263"/>
      <c r="H3059" s="291" t="s">
        <v>136</v>
      </c>
      <c r="I3059" s="319"/>
      <c r="J3059" s="263" t="s">
        <v>58</v>
      </c>
      <c r="K3059" s="1006" t="s">
        <v>4322</v>
      </c>
      <c r="L3059" s="295"/>
      <c r="M3059" s="201"/>
    </row>
    <row r="3060" spans="1:13" ht="16.8">
      <c r="A3060" s="336"/>
      <c r="B3060" s="57">
        <v>46300</v>
      </c>
      <c r="C3060" s="57" t="s">
        <v>17</v>
      </c>
      <c r="D3060" s="436" t="s">
        <v>4323</v>
      </c>
      <c r="E3060" s="434" t="s">
        <v>1021</v>
      </c>
      <c r="F3060" s="263"/>
      <c r="G3060" s="263"/>
      <c r="H3060" s="291" t="s">
        <v>136</v>
      </c>
      <c r="I3060" s="319"/>
      <c r="J3060" s="263" t="s">
        <v>41</v>
      </c>
      <c r="K3060" s="1006" t="s">
        <v>4324</v>
      </c>
      <c r="L3060" s="295"/>
      <c r="M3060" s="201"/>
    </row>
    <row r="3061" spans="1:13" ht="16.8">
      <c r="A3061" s="336"/>
      <c r="B3061" s="57">
        <v>46300</v>
      </c>
      <c r="C3061" s="57" t="s">
        <v>17</v>
      </c>
      <c r="D3061" s="436" t="s">
        <v>4325</v>
      </c>
      <c r="E3061" s="434" t="s">
        <v>1021</v>
      </c>
      <c r="F3061" s="263"/>
      <c r="G3061" s="263"/>
      <c r="H3061" s="291" t="s">
        <v>136</v>
      </c>
      <c r="I3061" s="319"/>
      <c r="J3061" s="263" t="s">
        <v>180</v>
      </c>
      <c r="K3061" s="1006" t="s">
        <v>4326</v>
      </c>
      <c r="L3061" s="295"/>
      <c r="M3061" s="201"/>
    </row>
    <row r="3062" spans="1:13" ht="16.8">
      <c r="A3062" s="336"/>
      <c r="B3062" s="57">
        <v>46300</v>
      </c>
      <c r="C3062" s="57" t="s">
        <v>17</v>
      </c>
      <c r="D3062" s="436" t="s">
        <v>4327</v>
      </c>
      <c r="E3062" s="434" t="s">
        <v>1021</v>
      </c>
      <c r="F3062" s="263"/>
      <c r="G3062" s="263"/>
      <c r="H3062" s="291" t="s">
        <v>136</v>
      </c>
      <c r="I3062" s="319"/>
      <c r="J3062" s="263" t="s">
        <v>180</v>
      </c>
      <c r="K3062" s="1006" t="s">
        <v>4328</v>
      </c>
      <c r="L3062" s="295"/>
      <c r="M3062" s="201"/>
    </row>
    <row r="3063" spans="1:13" ht="16.8">
      <c r="A3063" s="336"/>
      <c r="B3063" s="57">
        <v>46300</v>
      </c>
      <c r="C3063" s="57" t="s">
        <v>17</v>
      </c>
      <c r="D3063" s="436" t="s">
        <v>4329</v>
      </c>
      <c r="E3063" s="434" t="s">
        <v>1021</v>
      </c>
      <c r="F3063" s="263"/>
      <c r="G3063" s="263"/>
      <c r="H3063" s="291" t="s">
        <v>136</v>
      </c>
      <c r="I3063" s="319"/>
      <c r="J3063" s="263" t="s">
        <v>195</v>
      </c>
      <c r="K3063" s="1006" t="s">
        <v>4330</v>
      </c>
      <c r="L3063" s="295"/>
      <c r="M3063" s="201"/>
    </row>
    <row r="3064" spans="1:13" ht="16.8">
      <c r="A3064" s="336"/>
      <c r="B3064" s="57">
        <v>46300</v>
      </c>
      <c r="C3064" s="57" t="s">
        <v>17</v>
      </c>
      <c r="D3064" s="436" t="s">
        <v>4331</v>
      </c>
      <c r="E3064" s="434" t="s">
        <v>1021</v>
      </c>
      <c r="F3064" s="263"/>
      <c r="G3064" s="263"/>
      <c r="H3064" s="291" t="s">
        <v>136</v>
      </c>
      <c r="I3064" s="319"/>
      <c r="J3064" s="263" t="s">
        <v>4332</v>
      </c>
      <c r="K3064" s="1006" t="s">
        <v>4333</v>
      </c>
      <c r="L3064" s="295"/>
      <c r="M3064" s="201"/>
    </row>
    <row r="3065" spans="1:13" ht="16.8">
      <c r="A3065" s="336"/>
      <c r="B3065" s="57">
        <v>46300</v>
      </c>
      <c r="C3065" s="57" t="s">
        <v>17</v>
      </c>
      <c r="D3065" s="436" t="s">
        <v>4334</v>
      </c>
      <c r="E3065" s="434" t="s">
        <v>1021</v>
      </c>
      <c r="F3065" s="263"/>
      <c r="G3065" s="263"/>
      <c r="H3065" s="291" t="s">
        <v>136</v>
      </c>
      <c r="I3065" s="319"/>
      <c r="J3065" s="263" t="s">
        <v>195</v>
      </c>
      <c r="K3065" s="1006" t="s">
        <v>4335</v>
      </c>
      <c r="L3065" s="295"/>
      <c r="M3065" s="201"/>
    </row>
    <row r="3066" spans="1:13" ht="16.8">
      <c r="A3066" s="336"/>
      <c r="B3066" s="57">
        <v>46300</v>
      </c>
      <c r="C3066" s="57" t="s">
        <v>17</v>
      </c>
      <c r="D3066" s="436" t="s">
        <v>4336</v>
      </c>
      <c r="E3066" s="434" t="s">
        <v>1021</v>
      </c>
      <c r="F3066" s="263"/>
      <c r="G3066" s="263"/>
      <c r="H3066" s="291" t="s">
        <v>136</v>
      </c>
      <c r="I3066" s="319"/>
      <c r="J3066" s="263" t="s">
        <v>195</v>
      </c>
      <c r="K3066" s="1006" t="s">
        <v>4337</v>
      </c>
      <c r="L3066" s="295"/>
      <c r="M3066" s="201"/>
    </row>
    <row r="3067" spans="1:13" ht="16.8">
      <c r="A3067" s="336"/>
      <c r="B3067" s="57">
        <v>46300</v>
      </c>
      <c r="C3067" s="57" t="s">
        <v>17</v>
      </c>
      <c r="D3067" s="436" t="s">
        <v>4338</v>
      </c>
      <c r="E3067" s="434" t="s">
        <v>1021</v>
      </c>
      <c r="F3067" s="263"/>
      <c r="G3067" s="263"/>
      <c r="H3067" s="291" t="s">
        <v>136</v>
      </c>
      <c r="I3067" s="319"/>
      <c r="J3067" s="263" t="s">
        <v>180</v>
      </c>
      <c r="K3067" s="1006" t="s">
        <v>4339</v>
      </c>
      <c r="L3067" s="295"/>
      <c r="M3067" s="201"/>
    </row>
    <row r="3068" spans="1:13" ht="16.8">
      <c r="A3068" s="336"/>
      <c r="B3068" s="57">
        <v>46300</v>
      </c>
      <c r="C3068" s="57" t="s">
        <v>17</v>
      </c>
      <c r="D3068" s="436" t="s">
        <v>4340</v>
      </c>
      <c r="E3068" s="434" t="s">
        <v>1021</v>
      </c>
      <c r="F3068" s="263"/>
      <c r="G3068" s="263"/>
      <c r="H3068" s="291" t="s">
        <v>136</v>
      </c>
      <c r="I3068" s="319"/>
      <c r="J3068" s="263" t="s">
        <v>195</v>
      </c>
      <c r="K3068" s="1006" t="s">
        <v>4341</v>
      </c>
      <c r="L3068" s="295"/>
      <c r="M3068" s="201"/>
    </row>
    <row r="3069" spans="1:13" ht="16.8">
      <c r="A3069" s="336"/>
      <c r="B3069" s="57">
        <v>46300</v>
      </c>
      <c r="C3069" s="57" t="s">
        <v>17</v>
      </c>
      <c r="D3069" s="436" t="s">
        <v>4342</v>
      </c>
      <c r="E3069" s="434" t="s">
        <v>1021</v>
      </c>
      <c r="F3069" s="263"/>
      <c r="G3069" s="263"/>
      <c r="H3069" s="291" t="s">
        <v>136</v>
      </c>
      <c r="I3069" s="319"/>
      <c r="J3069" s="263" t="s">
        <v>195</v>
      </c>
      <c r="K3069" s="1006" t="s">
        <v>4343</v>
      </c>
      <c r="L3069" s="295"/>
      <c r="M3069" s="201"/>
    </row>
    <row r="3070" spans="1:13" ht="16.8">
      <c r="A3070" s="278"/>
      <c r="B3070" s="57">
        <v>46300</v>
      </c>
      <c r="C3070" s="57" t="s">
        <v>17</v>
      </c>
      <c r="D3070" s="436" t="s">
        <v>4344</v>
      </c>
      <c r="E3070" s="434" t="s">
        <v>1021</v>
      </c>
      <c r="F3070" s="263"/>
      <c r="G3070" s="263"/>
      <c r="H3070" s="291" t="s">
        <v>136</v>
      </c>
      <c r="I3070" s="319"/>
      <c r="J3070" s="263" t="s">
        <v>180</v>
      </c>
      <c r="K3070" s="1006" t="s">
        <v>4345</v>
      </c>
      <c r="L3070" s="295"/>
      <c r="M3070" s="201"/>
    </row>
    <row r="3071" spans="1:13" ht="16.8">
      <c r="A3071" s="278"/>
      <c r="B3071" s="57">
        <v>46300</v>
      </c>
      <c r="C3071" s="57" t="s">
        <v>17</v>
      </c>
      <c r="D3071" s="436" t="s">
        <v>3636</v>
      </c>
      <c r="E3071" s="434" t="s">
        <v>1021</v>
      </c>
      <c r="F3071" s="263"/>
      <c r="G3071" s="263"/>
      <c r="H3071" s="291" t="s">
        <v>136</v>
      </c>
      <c r="I3071" s="319"/>
      <c r="J3071" s="263" t="s">
        <v>195</v>
      </c>
      <c r="K3071" s="1006" t="s">
        <v>4346</v>
      </c>
      <c r="L3071" s="295"/>
      <c r="M3071" s="201"/>
    </row>
    <row r="3072" spans="1:13" ht="16.8">
      <c r="A3072" s="278"/>
      <c r="B3072" s="57">
        <v>46300</v>
      </c>
      <c r="C3072" s="57" t="s">
        <v>17</v>
      </c>
      <c r="D3072" s="436" t="s">
        <v>4347</v>
      </c>
      <c r="E3072" s="434" t="s">
        <v>1021</v>
      </c>
      <c r="F3072" s="263"/>
      <c r="G3072" s="263"/>
      <c r="H3072" s="291" t="s">
        <v>136</v>
      </c>
      <c r="I3072" s="319"/>
      <c r="J3072" s="263" t="s">
        <v>58</v>
      </c>
      <c r="K3072" s="1006" t="s">
        <v>4348</v>
      </c>
      <c r="L3072" s="294"/>
      <c r="M3072" s="201"/>
    </row>
    <row r="3073" spans="1:13" ht="16.8">
      <c r="A3073" s="278"/>
      <c r="B3073" s="57">
        <v>46300</v>
      </c>
      <c r="C3073" s="57" t="s">
        <v>17</v>
      </c>
      <c r="D3073" s="436" t="s">
        <v>4349</v>
      </c>
      <c r="E3073" s="434" t="s">
        <v>1021</v>
      </c>
      <c r="F3073" s="263"/>
      <c r="G3073" s="263"/>
      <c r="H3073" s="291" t="s">
        <v>136</v>
      </c>
      <c r="I3073" s="319"/>
      <c r="J3073" s="263" t="s">
        <v>58</v>
      </c>
      <c r="K3073" s="1006" t="s">
        <v>4350</v>
      </c>
      <c r="L3073" s="295"/>
      <c r="M3073" s="201"/>
    </row>
    <row r="3074" spans="1:13" ht="16.8">
      <c r="A3074" s="278"/>
      <c r="B3074" s="57">
        <v>46300</v>
      </c>
      <c r="C3074" s="57" t="s">
        <v>17</v>
      </c>
      <c r="D3074" s="436" t="s">
        <v>4351</v>
      </c>
      <c r="E3074" s="434" t="s">
        <v>1021</v>
      </c>
      <c r="F3074" s="263"/>
      <c r="G3074" s="263"/>
      <c r="H3074" s="291" t="s">
        <v>136</v>
      </c>
      <c r="I3074" s="319"/>
      <c r="J3074" s="263" t="s">
        <v>58</v>
      </c>
      <c r="K3074" s="1006" t="s">
        <v>4352</v>
      </c>
      <c r="L3074" s="295"/>
      <c r="M3074" s="201"/>
    </row>
    <row r="3075" spans="1:13" ht="16.8">
      <c r="A3075" s="278"/>
      <c r="B3075" s="57">
        <v>46300</v>
      </c>
      <c r="C3075" s="57" t="s">
        <v>17</v>
      </c>
      <c r="D3075" s="436" t="s">
        <v>4353</v>
      </c>
      <c r="E3075" s="434" t="s">
        <v>1021</v>
      </c>
      <c r="F3075" s="263"/>
      <c r="G3075" s="263"/>
      <c r="H3075" s="291" t="s">
        <v>136</v>
      </c>
      <c r="I3075" s="319"/>
      <c r="J3075" s="263" t="s">
        <v>58</v>
      </c>
      <c r="K3075" s="1006" t="s">
        <v>4354</v>
      </c>
      <c r="L3075" s="294"/>
      <c r="M3075" s="201"/>
    </row>
    <row r="3076" spans="1:13" ht="16.8">
      <c r="A3076" s="278"/>
      <c r="B3076" s="57">
        <v>46300</v>
      </c>
      <c r="C3076" s="57" t="s">
        <v>17</v>
      </c>
      <c r="D3076" s="436" t="s">
        <v>4355</v>
      </c>
      <c r="E3076" s="434" t="s">
        <v>1021</v>
      </c>
      <c r="F3076" s="581"/>
      <c r="G3076" s="581"/>
      <c r="H3076" s="291" t="s">
        <v>136</v>
      </c>
      <c r="I3076" s="202"/>
      <c r="J3076" s="263" t="s">
        <v>58</v>
      </c>
      <c r="K3076" s="1006" t="s">
        <v>4356</v>
      </c>
      <c r="L3076" s="295"/>
      <c r="M3076" s="201"/>
    </row>
    <row r="3077" spans="1:13" ht="16.8">
      <c r="A3077" s="278"/>
      <c r="B3077" s="57">
        <v>46300</v>
      </c>
      <c r="C3077" s="57" t="s">
        <v>17</v>
      </c>
      <c r="D3077" s="436" t="s">
        <v>4357</v>
      </c>
      <c r="E3077" s="434" t="s">
        <v>1021</v>
      </c>
      <c r="F3077" s="581"/>
      <c r="G3077" s="581"/>
      <c r="H3077" s="291" t="s">
        <v>136</v>
      </c>
      <c r="I3077" s="202"/>
      <c r="J3077" s="263" t="s">
        <v>58</v>
      </c>
      <c r="K3077" s="1006" t="s">
        <v>4358</v>
      </c>
      <c r="L3077" s="295"/>
      <c r="M3077" s="201"/>
    </row>
    <row r="3078" spans="1:13" ht="16.8">
      <c r="A3078" s="278"/>
      <c r="B3078" s="57">
        <v>46300</v>
      </c>
      <c r="C3078" s="57" t="s">
        <v>17</v>
      </c>
      <c r="D3078" s="436" t="s">
        <v>4359</v>
      </c>
      <c r="E3078" s="434" t="s">
        <v>1021</v>
      </c>
      <c r="F3078" s="263"/>
      <c r="G3078" s="263"/>
      <c r="H3078" s="291" t="s">
        <v>136</v>
      </c>
      <c r="I3078" s="319"/>
      <c r="J3078" s="263" t="s">
        <v>58</v>
      </c>
      <c r="K3078" s="1006" t="s">
        <v>4360</v>
      </c>
      <c r="L3078" s="295"/>
      <c r="M3078" s="201"/>
    </row>
    <row r="3079" spans="1:13" ht="16.8">
      <c r="A3079" s="278"/>
      <c r="B3079" s="57">
        <v>46300</v>
      </c>
      <c r="C3079" s="57" t="s">
        <v>17</v>
      </c>
      <c r="D3079" s="436" t="s">
        <v>4361</v>
      </c>
      <c r="E3079" s="434" t="s">
        <v>1021</v>
      </c>
      <c r="F3079" s="263"/>
      <c r="G3079" s="263"/>
      <c r="H3079" s="291" t="s">
        <v>136</v>
      </c>
      <c r="I3079" s="319"/>
      <c r="J3079" s="263" t="s">
        <v>58</v>
      </c>
      <c r="K3079" s="1006" t="s">
        <v>4362</v>
      </c>
      <c r="L3079" s="295"/>
      <c r="M3079" s="201"/>
    </row>
    <row r="3080" spans="1:13" ht="16.8">
      <c r="A3080" s="278"/>
      <c r="B3080" s="57">
        <v>46300</v>
      </c>
      <c r="C3080" s="57" t="s">
        <v>17</v>
      </c>
      <c r="D3080" s="436" t="s">
        <v>4363</v>
      </c>
      <c r="E3080" s="434" t="s">
        <v>1021</v>
      </c>
      <c r="F3080" s="263"/>
      <c r="G3080" s="263"/>
      <c r="H3080" s="291" t="s">
        <v>136</v>
      </c>
      <c r="I3080" s="319"/>
      <c r="J3080" s="263" t="s">
        <v>58</v>
      </c>
      <c r="K3080" s="1006" t="s">
        <v>4364</v>
      </c>
      <c r="L3080" s="295"/>
      <c r="M3080" s="201"/>
    </row>
    <row r="3081" spans="1:13" ht="16.8">
      <c r="A3081" s="278"/>
      <c r="B3081" s="57">
        <v>46300</v>
      </c>
      <c r="C3081" s="57" t="s">
        <v>17</v>
      </c>
      <c r="D3081" s="436" t="s">
        <v>4365</v>
      </c>
      <c r="E3081" s="434" t="s">
        <v>1021</v>
      </c>
      <c r="F3081" s="263"/>
      <c r="G3081" s="263"/>
      <c r="H3081" s="291" t="s">
        <v>136</v>
      </c>
      <c r="I3081" s="319"/>
      <c r="J3081" s="263" t="s">
        <v>195</v>
      </c>
      <c r="K3081" s="995" t="s">
        <v>4366</v>
      </c>
      <c r="L3081" s="295"/>
      <c r="M3081" s="201"/>
    </row>
    <row r="3082" spans="1:13" ht="16.8">
      <c r="A3082" s="278"/>
      <c r="B3082" s="57">
        <v>46300</v>
      </c>
      <c r="C3082" s="57" t="s">
        <v>17</v>
      </c>
      <c r="D3082" s="436" t="s">
        <v>4367</v>
      </c>
      <c r="E3082" s="434" t="s">
        <v>1021</v>
      </c>
      <c r="F3082" s="263"/>
      <c r="G3082" s="263"/>
      <c r="H3082" s="291" t="s">
        <v>136</v>
      </c>
      <c r="I3082" s="319"/>
      <c r="J3082" s="263" t="s">
        <v>195</v>
      </c>
      <c r="K3082" s="1006" t="s">
        <v>4368</v>
      </c>
      <c r="L3082" s="295"/>
      <c r="M3082" s="201"/>
    </row>
    <row r="3083" spans="1:13" s="202" customFormat="1" ht="16.8">
      <c r="A3083" s="261"/>
      <c r="B3083" s="351">
        <v>46300</v>
      </c>
      <c r="C3083" s="202" t="s">
        <v>40</v>
      </c>
      <c r="D3083" s="326" t="s">
        <v>4369</v>
      </c>
      <c r="E3083" s="352" t="s">
        <v>629</v>
      </c>
      <c r="F3083" s="263"/>
      <c r="G3083" s="263"/>
      <c r="H3083" s="202" t="s">
        <v>136</v>
      </c>
      <c r="I3083" s="276"/>
      <c r="J3083" s="264" t="s">
        <v>30</v>
      </c>
      <c r="K3083" s="265" t="s">
        <v>4369</v>
      </c>
      <c r="L3083" s="325"/>
    </row>
    <row r="3084" spans="1:13" s="202" customFormat="1" ht="16.8">
      <c r="A3084" s="582"/>
      <c r="B3084" s="351">
        <v>46300</v>
      </c>
      <c r="C3084" s="202" t="s">
        <v>40</v>
      </c>
      <c r="D3084" s="202" t="s">
        <v>4370</v>
      </c>
      <c r="E3084" s="352" t="s">
        <v>629</v>
      </c>
      <c r="F3084" s="581"/>
      <c r="G3084" s="581"/>
      <c r="H3084" s="202" t="s">
        <v>136</v>
      </c>
      <c r="J3084" s="264" t="s">
        <v>30</v>
      </c>
      <c r="K3084" s="422" t="s">
        <v>4370</v>
      </c>
    </row>
    <row r="3085" spans="1:13" s="202" customFormat="1" ht="16.8">
      <c r="A3085" s="582"/>
      <c r="B3085" s="351">
        <v>46300</v>
      </c>
      <c r="C3085" s="202" t="s">
        <v>40</v>
      </c>
      <c r="D3085" s="202" t="s">
        <v>4371</v>
      </c>
      <c r="E3085" s="352" t="s">
        <v>629</v>
      </c>
      <c r="F3085" s="581"/>
      <c r="G3085" s="581"/>
      <c r="H3085" s="202" t="s">
        <v>136</v>
      </c>
      <c r="J3085" s="264" t="s">
        <v>30</v>
      </c>
      <c r="K3085" s="422" t="s">
        <v>4371</v>
      </c>
    </row>
    <row r="3086" spans="1:13" s="202" customFormat="1" ht="16.8">
      <c r="A3086" s="582"/>
      <c r="B3086" s="351">
        <v>46300</v>
      </c>
      <c r="C3086" s="202" t="s">
        <v>40</v>
      </c>
      <c r="D3086" s="202" t="s">
        <v>4372</v>
      </c>
      <c r="E3086" s="352" t="s">
        <v>629</v>
      </c>
      <c r="F3086" s="581"/>
      <c r="G3086" s="581"/>
      <c r="H3086" s="202" t="s">
        <v>136</v>
      </c>
      <c r="J3086" s="264" t="s">
        <v>30</v>
      </c>
      <c r="K3086" s="422" t="s">
        <v>4372</v>
      </c>
    </row>
    <row r="3087" spans="1:13" s="202" customFormat="1" ht="16.8">
      <c r="A3087" s="582"/>
      <c r="B3087" s="351">
        <v>46300</v>
      </c>
      <c r="C3087" s="202" t="s">
        <v>40</v>
      </c>
      <c r="D3087" s="202" t="s">
        <v>4373</v>
      </c>
      <c r="E3087" s="352" t="s">
        <v>629</v>
      </c>
      <c r="F3087" s="581"/>
      <c r="G3087" s="581"/>
      <c r="H3087" s="202" t="s">
        <v>136</v>
      </c>
      <c r="J3087" s="264" t="s">
        <v>30</v>
      </c>
      <c r="K3087" s="422" t="s">
        <v>4373</v>
      </c>
    </row>
    <row r="3088" spans="1:13" s="202" customFormat="1" ht="16.8">
      <c r="A3088" s="582"/>
      <c r="B3088" s="351">
        <v>46300</v>
      </c>
      <c r="C3088" s="202" t="s">
        <v>40</v>
      </c>
      <c r="D3088" s="202" t="s">
        <v>4374</v>
      </c>
      <c r="E3088" s="352" t="s">
        <v>629</v>
      </c>
      <c r="F3088" s="581"/>
      <c r="G3088" s="581"/>
      <c r="H3088" s="202" t="s">
        <v>136</v>
      </c>
      <c r="J3088" s="264" t="s">
        <v>30</v>
      </c>
      <c r="K3088" s="422" t="s">
        <v>4374</v>
      </c>
    </row>
    <row r="3089" spans="1:13" s="202" customFormat="1" ht="16.8">
      <c r="A3089" s="261"/>
      <c r="B3089" s="351">
        <v>46300</v>
      </c>
      <c r="C3089" s="202" t="s">
        <v>40</v>
      </c>
      <c r="D3089" s="326" t="s">
        <v>2389</v>
      </c>
      <c r="E3089" s="352" t="s">
        <v>629</v>
      </c>
      <c r="F3089" s="263"/>
      <c r="G3089" s="263"/>
      <c r="H3089" s="202" t="s">
        <v>136</v>
      </c>
      <c r="I3089" s="276"/>
      <c r="J3089" s="264" t="s">
        <v>30</v>
      </c>
      <c r="K3089" s="265" t="s">
        <v>2389</v>
      </c>
      <c r="L3089" s="325"/>
    </row>
    <row r="3090" spans="1:13" s="202" customFormat="1" ht="16.8">
      <c r="A3090" s="261"/>
      <c r="B3090" s="351">
        <v>46300</v>
      </c>
      <c r="C3090" s="202" t="s">
        <v>40</v>
      </c>
      <c r="D3090" s="326" t="s">
        <v>3653</v>
      </c>
      <c r="E3090" s="352" t="s">
        <v>629</v>
      </c>
      <c r="F3090" s="263"/>
      <c r="G3090" s="263"/>
      <c r="H3090" s="202" t="s">
        <v>136</v>
      </c>
      <c r="I3090" s="276"/>
      <c r="J3090" s="264" t="s">
        <v>30</v>
      </c>
      <c r="K3090" s="265" t="s">
        <v>3653</v>
      </c>
      <c r="L3090" s="325"/>
    </row>
    <row r="3091" spans="1:13" s="202" customFormat="1" ht="16.8">
      <c r="A3091" s="261"/>
      <c r="B3091" s="351">
        <v>46300</v>
      </c>
      <c r="C3091" s="202" t="s">
        <v>17</v>
      </c>
      <c r="D3091" s="326" t="s">
        <v>4375</v>
      </c>
      <c r="E3091" s="352" t="s">
        <v>629</v>
      </c>
      <c r="F3091" s="263"/>
      <c r="G3091" s="263"/>
      <c r="H3091" s="202" t="s">
        <v>136</v>
      </c>
      <c r="I3091" s="276"/>
      <c r="J3091" s="264" t="s">
        <v>30</v>
      </c>
      <c r="K3091" s="268">
        <v>20261012166415</v>
      </c>
      <c r="L3091" s="325"/>
    </row>
    <row r="3092" spans="1:13" s="202" customFormat="1" ht="16.8">
      <c r="A3092" s="261"/>
      <c r="B3092" s="351">
        <v>46300</v>
      </c>
      <c r="C3092" s="202" t="s">
        <v>17</v>
      </c>
      <c r="D3092" s="326" t="s">
        <v>4376</v>
      </c>
      <c r="E3092" s="352" t="s">
        <v>629</v>
      </c>
      <c r="F3092" s="263"/>
      <c r="G3092" s="263"/>
      <c r="H3092" s="202" t="s">
        <v>136</v>
      </c>
      <c r="I3092" s="276"/>
      <c r="J3092" s="264" t="s">
        <v>30</v>
      </c>
      <c r="K3092" s="268">
        <v>20260811887320</v>
      </c>
      <c r="L3092" s="325"/>
    </row>
    <row r="3093" spans="1:13" s="202" customFormat="1" ht="16.8">
      <c r="A3093" s="261"/>
      <c r="B3093" s="351">
        <v>46300</v>
      </c>
      <c r="C3093" s="202" t="s">
        <v>17</v>
      </c>
      <c r="D3093" s="300" t="s">
        <v>2393</v>
      </c>
      <c r="E3093" s="352" t="s">
        <v>629</v>
      </c>
      <c r="F3093" s="263"/>
      <c r="G3093" s="263"/>
      <c r="H3093" s="202" t="s">
        <v>136</v>
      </c>
      <c r="I3093" s="264" t="s">
        <v>141</v>
      </c>
      <c r="J3093" s="264" t="s">
        <v>30</v>
      </c>
      <c r="K3093" s="268">
        <v>20260912047175</v>
      </c>
      <c r="L3093" s="264"/>
    </row>
    <row r="3094" spans="1:13" s="202" customFormat="1" ht="16.8">
      <c r="A3094" s="261"/>
      <c r="B3094" s="351">
        <v>46300</v>
      </c>
      <c r="C3094" s="202" t="s">
        <v>17</v>
      </c>
      <c r="D3094" s="300" t="s">
        <v>2393</v>
      </c>
      <c r="E3094" s="352" t="s">
        <v>629</v>
      </c>
      <c r="F3094" s="263"/>
      <c r="G3094" s="263"/>
      <c r="H3094" s="202" t="s">
        <v>136</v>
      </c>
      <c r="I3094" s="264" t="s">
        <v>141</v>
      </c>
      <c r="J3094" s="264" t="s">
        <v>30</v>
      </c>
      <c r="K3094" s="268">
        <v>20260912047175</v>
      </c>
      <c r="L3094" s="264"/>
    </row>
    <row r="3095" spans="1:13" s="202" customFormat="1" ht="16.8">
      <c r="A3095" s="261"/>
      <c r="B3095" s="351">
        <v>46300</v>
      </c>
      <c r="C3095" s="202" t="s">
        <v>17</v>
      </c>
      <c r="D3095" s="300" t="s">
        <v>4377</v>
      </c>
      <c r="E3095" s="352" t="s">
        <v>629</v>
      </c>
      <c r="F3095" s="263"/>
      <c r="G3095" s="263"/>
      <c r="H3095" s="202" t="s">
        <v>136</v>
      </c>
      <c r="I3095" s="264"/>
      <c r="J3095" s="264" t="s">
        <v>30</v>
      </c>
      <c r="K3095" s="268">
        <v>20260811841277</v>
      </c>
      <c r="L3095" s="264"/>
    </row>
    <row r="3096" spans="1:13" s="202" customFormat="1" ht="16.8">
      <c r="A3096" s="261"/>
      <c r="B3096" s="351">
        <v>46300</v>
      </c>
      <c r="C3096" s="202" t="s">
        <v>17</v>
      </c>
      <c r="D3096" s="300" t="s">
        <v>4378</v>
      </c>
      <c r="E3096" s="352" t="s">
        <v>629</v>
      </c>
      <c r="F3096" s="263"/>
      <c r="G3096" s="263"/>
      <c r="H3096" s="202" t="s">
        <v>136</v>
      </c>
      <c r="I3096" s="264" t="s">
        <v>141</v>
      </c>
      <c r="J3096" s="264" t="s">
        <v>30</v>
      </c>
      <c r="K3096" s="379">
        <v>20260912134665</v>
      </c>
      <c r="L3096" s="264"/>
    </row>
    <row r="3097" spans="1:13" s="202" customFormat="1" ht="16.8">
      <c r="A3097" s="261"/>
      <c r="B3097" s="351">
        <v>46300</v>
      </c>
      <c r="C3097" s="202" t="s">
        <v>17</v>
      </c>
      <c r="D3097" s="262" t="s">
        <v>4378</v>
      </c>
      <c r="E3097" s="352" t="s">
        <v>629</v>
      </c>
      <c r="F3097" s="263"/>
      <c r="G3097" s="263"/>
      <c r="H3097" s="202" t="s">
        <v>136</v>
      </c>
      <c r="I3097" s="276" t="s">
        <v>141</v>
      </c>
      <c r="J3097" s="264" t="s">
        <v>30</v>
      </c>
      <c r="K3097" s="379">
        <v>20260912134665</v>
      </c>
      <c r="L3097" s="262"/>
    </row>
    <row r="3098" spans="1:13" ht="16.8">
      <c r="A3098" s="278"/>
      <c r="B3098" s="57">
        <v>46300</v>
      </c>
      <c r="C3098" s="57" t="s">
        <v>17</v>
      </c>
      <c r="D3098" s="118" t="s">
        <v>4379</v>
      </c>
      <c r="E3098" s="117" t="s">
        <v>3640</v>
      </c>
      <c r="F3098" s="263"/>
      <c r="G3098" s="263"/>
      <c r="H3098" s="264" t="s">
        <v>136</v>
      </c>
      <c r="I3098" s="276"/>
      <c r="J3098" s="264" t="s">
        <v>30</v>
      </c>
      <c r="K3098" s="976" t="s">
        <v>4380</v>
      </c>
      <c r="L3098" s="295"/>
      <c r="M3098" s="201"/>
    </row>
    <row r="3099" spans="1:13" ht="16.8">
      <c r="A3099" s="278"/>
      <c r="B3099" s="57">
        <v>46300</v>
      </c>
      <c r="C3099" s="57" t="s">
        <v>17</v>
      </c>
      <c r="D3099" s="326" t="s">
        <v>4381</v>
      </c>
      <c r="E3099" s="117" t="s">
        <v>3640</v>
      </c>
      <c r="F3099" s="275"/>
      <c r="G3099" s="275"/>
      <c r="H3099" s="264" t="s">
        <v>136</v>
      </c>
      <c r="I3099" s="276"/>
      <c r="J3099" s="264" t="s">
        <v>30</v>
      </c>
      <c r="K3099" s="976" t="s">
        <v>4382</v>
      </c>
      <c r="L3099" s="295"/>
      <c r="M3099" s="201"/>
    </row>
    <row r="3100" spans="1:13" ht="16.8">
      <c r="A3100" s="278"/>
      <c r="B3100" s="57">
        <v>46300</v>
      </c>
      <c r="C3100" s="57" t="s">
        <v>17</v>
      </c>
      <c r="D3100" s="326" t="s">
        <v>4383</v>
      </c>
      <c r="E3100" s="117" t="s">
        <v>3640</v>
      </c>
      <c r="F3100" s="275"/>
      <c r="G3100" s="275"/>
      <c r="H3100" s="264" t="s">
        <v>136</v>
      </c>
      <c r="I3100" s="276"/>
      <c r="J3100" s="264" t="s">
        <v>30</v>
      </c>
      <c r="K3100" s="118">
        <v>8658288754221000</v>
      </c>
      <c r="L3100" s="295"/>
      <c r="M3100" s="201"/>
    </row>
    <row r="3101" spans="1:13" ht="16.8">
      <c r="A3101" s="278"/>
      <c r="B3101" s="57">
        <v>46300</v>
      </c>
      <c r="C3101" s="57" t="s">
        <v>17</v>
      </c>
      <c r="D3101" s="326" t="s">
        <v>4384</v>
      </c>
      <c r="E3101" s="117" t="s">
        <v>3640</v>
      </c>
      <c r="F3101" s="275"/>
      <c r="G3101" s="275"/>
      <c r="H3101" s="264" t="s">
        <v>136</v>
      </c>
      <c r="I3101" s="276"/>
      <c r="J3101" s="264" t="s">
        <v>30</v>
      </c>
      <c r="K3101" s="976" t="s">
        <v>4385</v>
      </c>
      <c r="L3101" s="295"/>
      <c r="M3101" s="201"/>
    </row>
    <row r="3102" spans="1:13" ht="16.8">
      <c r="A3102" s="278"/>
      <c r="B3102" s="57">
        <v>46300</v>
      </c>
      <c r="C3102" s="57" t="s">
        <v>17</v>
      </c>
      <c r="D3102" s="326" t="s">
        <v>4386</v>
      </c>
      <c r="E3102" s="117" t="s">
        <v>3640</v>
      </c>
      <c r="F3102" s="275"/>
      <c r="G3102" s="275"/>
      <c r="H3102" s="264" t="s">
        <v>136</v>
      </c>
      <c r="I3102" s="276"/>
      <c r="J3102" s="264" t="s">
        <v>30</v>
      </c>
      <c r="K3102" s="976" t="s">
        <v>4387</v>
      </c>
      <c r="L3102" s="295"/>
      <c r="M3102" s="201"/>
    </row>
    <row r="3103" spans="1:13" ht="16.8">
      <c r="A3103" s="278"/>
      <c r="B3103" s="57">
        <v>46300</v>
      </c>
      <c r="C3103" s="57" t="s">
        <v>17</v>
      </c>
      <c r="D3103" s="326" t="s">
        <v>1713</v>
      </c>
      <c r="E3103" s="117" t="s">
        <v>3640</v>
      </c>
      <c r="F3103" s="263"/>
      <c r="G3103" s="263"/>
      <c r="H3103" s="264" t="s">
        <v>136</v>
      </c>
      <c r="I3103" s="276"/>
      <c r="J3103" s="264" t="s">
        <v>30</v>
      </c>
      <c r="K3103" s="976" t="s">
        <v>4388</v>
      </c>
      <c r="L3103" s="294"/>
      <c r="M3103" s="201"/>
    </row>
    <row r="3104" spans="1:13" ht="16.8">
      <c r="A3104" s="278"/>
      <c r="B3104" s="57">
        <v>46300</v>
      </c>
      <c r="C3104" s="57" t="s">
        <v>17</v>
      </c>
      <c r="D3104" s="326" t="s">
        <v>4389</v>
      </c>
      <c r="E3104" s="117" t="s">
        <v>3640</v>
      </c>
      <c r="F3104" s="263"/>
      <c r="G3104" s="263"/>
      <c r="H3104" s="264" t="s">
        <v>136</v>
      </c>
      <c r="I3104" s="276"/>
      <c r="J3104" s="264" t="s">
        <v>30</v>
      </c>
      <c r="K3104" s="976" t="s">
        <v>4390</v>
      </c>
      <c r="L3104" s="294"/>
      <c r="M3104" s="201"/>
    </row>
    <row r="3105" spans="1:17" s="200" customFormat="1" ht="16.5" customHeight="1">
      <c r="A3105" s="278"/>
      <c r="B3105" s="57">
        <v>46300</v>
      </c>
      <c r="C3105" s="57" t="s">
        <v>4391</v>
      </c>
      <c r="D3105" s="118" t="s">
        <v>4392</v>
      </c>
      <c r="E3105" s="117" t="s">
        <v>3640</v>
      </c>
      <c r="F3105" s="263"/>
      <c r="G3105" s="263"/>
      <c r="H3105" s="264" t="s">
        <v>136</v>
      </c>
      <c r="I3105" s="276"/>
      <c r="J3105" s="264" t="s">
        <v>30</v>
      </c>
      <c r="K3105" s="976" t="s">
        <v>4393</v>
      </c>
      <c r="L3105" s="294"/>
      <c r="M3105" s="201"/>
      <c r="N3105" s="267"/>
      <c r="Q3105" s="235"/>
    </row>
    <row r="3106" spans="1:17" s="200" customFormat="1" ht="16.5" customHeight="1">
      <c r="A3106" s="278"/>
      <c r="B3106" s="57">
        <v>46300</v>
      </c>
      <c r="C3106" s="57" t="s">
        <v>4391</v>
      </c>
      <c r="D3106" s="326" t="s">
        <v>4394</v>
      </c>
      <c r="E3106" s="117" t="s">
        <v>3640</v>
      </c>
      <c r="F3106" s="263"/>
      <c r="G3106" s="263"/>
      <c r="H3106" s="264" t="s">
        <v>136</v>
      </c>
      <c r="I3106" s="276"/>
      <c r="J3106" s="264" t="s">
        <v>30</v>
      </c>
      <c r="K3106" s="976" t="s">
        <v>4395</v>
      </c>
      <c r="L3106" s="295"/>
      <c r="M3106" s="201"/>
      <c r="N3106" s="267"/>
      <c r="Q3106" s="235"/>
    </row>
    <row r="3107" spans="1:17" s="200" customFormat="1" ht="16.5" customHeight="1">
      <c r="A3107" s="278"/>
      <c r="B3107" s="57">
        <v>46300</v>
      </c>
      <c r="C3107" s="57" t="s">
        <v>4391</v>
      </c>
      <c r="D3107" s="326" t="s">
        <v>566</v>
      </c>
      <c r="E3107" s="117" t="s">
        <v>3640</v>
      </c>
      <c r="F3107" s="263"/>
      <c r="G3107" s="263"/>
      <c r="H3107" s="264" t="s">
        <v>136</v>
      </c>
      <c r="I3107" s="276"/>
      <c r="J3107" s="264" t="s">
        <v>30</v>
      </c>
      <c r="K3107" s="976" t="s">
        <v>4396</v>
      </c>
      <c r="L3107" s="295"/>
      <c r="M3107" s="201"/>
      <c r="N3107" s="267"/>
      <c r="Q3107" s="235"/>
    </row>
    <row r="3108" spans="1:17" s="200" customFormat="1" ht="16.5" customHeight="1">
      <c r="A3108" s="278"/>
      <c r="B3108" s="57"/>
      <c r="C3108" s="57"/>
      <c r="D3108" s="326" t="s">
        <v>4397</v>
      </c>
      <c r="E3108" s="117" t="s">
        <v>3640</v>
      </c>
      <c r="F3108" s="263"/>
      <c r="G3108" s="263"/>
      <c r="H3108" s="264" t="s">
        <v>136</v>
      </c>
      <c r="I3108" s="276"/>
      <c r="J3108" s="264" t="s">
        <v>30</v>
      </c>
      <c r="K3108" s="976" t="s">
        <v>2462</v>
      </c>
      <c r="L3108" s="295"/>
      <c r="M3108" s="201"/>
      <c r="N3108" s="267"/>
      <c r="Q3108" s="235"/>
    </row>
    <row r="3109" spans="1:17" s="200" customFormat="1" ht="16.5" customHeight="1">
      <c r="A3109" s="278"/>
      <c r="B3109" s="57">
        <v>46300</v>
      </c>
      <c r="C3109" s="57" t="s">
        <v>17</v>
      </c>
      <c r="D3109" s="262" t="s">
        <v>4398</v>
      </c>
      <c r="E3109" s="583" t="s">
        <v>4399</v>
      </c>
      <c r="F3109" s="263"/>
      <c r="G3109" s="263"/>
      <c r="H3109" s="264"/>
      <c r="I3109" s="276"/>
      <c r="J3109" s="264" t="s">
        <v>30</v>
      </c>
      <c r="K3109" s="584">
        <v>20260911953732</v>
      </c>
      <c r="L3109" s="585" t="s">
        <v>4400</v>
      </c>
      <c r="M3109" s="201"/>
      <c r="N3109" s="267"/>
      <c r="Q3109" s="235"/>
    </row>
    <row r="3110" spans="1:17" s="200" customFormat="1" ht="16.5" customHeight="1">
      <c r="A3110" s="278"/>
      <c r="B3110" s="57">
        <v>46300</v>
      </c>
      <c r="C3110" s="57" t="s">
        <v>17</v>
      </c>
      <c r="D3110" s="262" t="s">
        <v>2324</v>
      </c>
      <c r="E3110" s="583" t="s">
        <v>4399</v>
      </c>
      <c r="F3110" s="263"/>
      <c r="G3110" s="263"/>
      <c r="H3110" s="264"/>
      <c r="I3110" s="276"/>
      <c r="J3110" s="264" t="s">
        <v>30</v>
      </c>
      <c r="K3110" s="584">
        <v>20261012167152</v>
      </c>
      <c r="L3110" s="585" t="s">
        <v>4401</v>
      </c>
      <c r="M3110" s="201"/>
      <c r="N3110" s="267"/>
      <c r="Q3110" s="235"/>
    </row>
    <row r="3111" spans="1:17" s="200" customFormat="1" ht="16.5" customHeight="1">
      <c r="A3111" s="278"/>
      <c r="B3111" s="57">
        <v>46300</v>
      </c>
      <c r="C3111" s="57" t="s">
        <v>17</v>
      </c>
      <c r="D3111" s="262" t="s">
        <v>4402</v>
      </c>
      <c r="E3111" s="583" t="s">
        <v>4399</v>
      </c>
      <c r="F3111" s="263"/>
      <c r="G3111" s="263"/>
      <c r="H3111" s="264"/>
      <c r="I3111" s="276"/>
      <c r="J3111" s="264" t="s">
        <v>30</v>
      </c>
      <c r="K3111" s="584">
        <v>20260811835911</v>
      </c>
      <c r="L3111" s="585" t="s">
        <v>4403</v>
      </c>
      <c r="M3111" s="201"/>
      <c r="N3111" s="267"/>
      <c r="Q3111" s="235"/>
    </row>
    <row r="3112" spans="1:17" s="200" customFormat="1" ht="16.5" customHeight="1">
      <c r="A3112" s="278"/>
      <c r="B3112" s="57">
        <v>46300</v>
      </c>
      <c r="C3112" s="57" t="s">
        <v>17</v>
      </c>
      <c r="D3112" s="262" t="s">
        <v>4404</v>
      </c>
      <c r="E3112" s="583" t="s">
        <v>4399</v>
      </c>
      <c r="F3112" s="263"/>
      <c r="G3112" s="263"/>
      <c r="H3112" s="264"/>
      <c r="I3112" s="276"/>
      <c r="J3112" s="264" t="s">
        <v>30</v>
      </c>
      <c r="K3112" s="584">
        <v>20260912027149</v>
      </c>
      <c r="L3112" s="585" t="s">
        <v>4405</v>
      </c>
      <c r="M3112" s="270"/>
      <c r="N3112" s="267"/>
      <c r="Q3112" s="235"/>
    </row>
    <row r="3113" spans="1:17" s="200" customFormat="1" ht="16.5" customHeight="1">
      <c r="A3113" s="278"/>
      <c r="B3113" s="57">
        <v>46300</v>
      </c>
      <c r="C3113" s="57" t="s">
        <v>17</v>
      </c>
      <c r="D3113" s="262" t="s">
        <v>4406</v>
      </c>
      <c r="E3113" s="583" t="s">
        <v>4399</v>
      </c>
      <c r="F3113" s="263"/>
      <c r="G3113" s="263"/>
      <c r="H3113" s="264"/>
      <c r="I3113" s="276"/>
      <c r="J3113" s="264" t="s">
        <v>30</v>
      </c>
      <c r="K3113" s="586">
        <v>20261012167377</v>
      </c>
      <c r="L3113" s="587" t="s">
        <v>4407</v>
      </c>
      <c r="M3113" s="270"/>
      <c r="N3113" s="267"/>
      <c r="Q3113" s="235"/>
    </row>
    <row r="3114" spans="1:17" s="200" customFormat="1" ht="16.5" customHeight="1">
      <c r="A3114" s="278"/>
      <c r="B3114" s="57">
        <v>46300</v>
      </c>
      <c r="C3114" s="57" t="s">
        <v>17</v>
      </c>
      <c r="D3114" s="262" t="s">
        <v>4408</v>
      </c>
      <c r="E3114" s="583" t="s">
        <v>4399</v>
      </c>
      <c r="F3114" s="263"/>
      <c r="G3114" s="263"/>
      <c r="H3114" s="264"/>
      <c r="I3114" s="276"/>
      <c r="J3114" s="264" t="s">
        <v>30</v>
      </c>
      <c r="K3114" s="586">
        <v>20260811906431</v>
      </c>
      <c r="L3114" s="587" t="s">
        <v>4409</v>
      </c>
      <c r="M3114" s="270"/>
      <c r="N3114" s="267"/>
      <c r="Q3114" s="235"/>
    </row>
    <row r="3115" spans="1:17" s="200" customFormat="1" ht="16.5" customHeight="1">
      <c r="A3115" s="278"/>
      <c r="B3115" s="57">
        <v>46300</v>
      </c>
      <c r="C3115" s="57" t="s">
        <v>17</v>
      </c>
      <c r="D3115" s="262" t="s">
        <v>4410</v>
      </c>
      <c r="E3115" s="583" t="s">
        <v>4399</v>
      </c>
      <c r="F3115" s="263"/>
      <c r="G3115" s="263"/>
      <c r="H3115" s="264"/>
      <c r="I3115" s="276" t="s">
        <v>464</v>
      </c>
      <c r="J3115" s="264" t="s">
        <v>30</v>
      </c>
      <c r="K3115" s="586">
        <v>20260912039134</v>
      </c>
      <c r="L3115" s="587" t="s">
        <v>4411</v>
      </c>
      <c r="M3115" s="270"/>
      <c r="N3115" s="267"/>
      <c r="Q3115" s="235"/>
    </row>
    <row r="3116" spans="1:17" s="200" customFormat="1" ht="16.5" customHeight="1">
      <c r="A3116" s="278"/>
      <c r="B3116" s="57">
        <v>46300</v>
      </c>
      <c r="C3116" s="57" t="s">
        <v>17</v>
      </c>
      <c r="D3116" s="262" t="s">
        <v>4410</v>
      </c>
      <c r="E3116" s="583" t="s">
        <v>4399</v>
      </c>
      <c r="F3116" s="263"/>
      <c r="G3116" s="263"/>
      <c r="H3116" s="264"/>
      <c r="I3116" s="276" t="s">
        <v>464</v>
      </c>
      <c r="J3116" s="264" t="s">
        <v>30</v>
      </c>
      <c r="K3116" s="586">
        <v>20260912039134</v>
      </c>
      <c r="L3116" s="587" t="s">
        <v>4411</v>
      </c>
      <c r="M3116" s="270"/>
      <c r="N3116" s="267"/>
      <c r="Q3116" s="235"/>
    </row>
    <row r="3117" spans="1:17" s="200" customFormat="1" ht="16.5" customHeight="1">
      <c r="A3117" s="278"/>
      <c r="B3117" s="57">
        <v>46300</v>
      </c>
      <c r="C3117" s="57" t="s">
        <v>17</v>
      </c>
      <c r="D3117" s="262" t="s">
        <v>4412</v>
      </c>
      <c r="E3117" s="583" t="s">
        <v>4399</v>
      </c>
      <c r="F3117" s="263"/>
      <c r="G3117" s="263"/>
      <c r="H3117" s="264"/>
      <c r="I3117" s="276" t="s">
        <v>141</v>
      </c>
      <c r="J3117" s="264" t="s">
        <v>30</v>
      </c>
      <c r="K3117" s="586">
        <v>20260911978707</v>
      </c>
      <c r="L3117" s="587" t="s">
        <v>4413</v>
      </c>
      <c r="M3117" s="270"/>
      <c r="N3117" s="267"/>
      <c r="Q3117" s="235"/>
    </row>
    <row r="3118" spans="1:17" s="200" customFormat="1" ht="16.5" customHeight="1">
      <c r="A3118" s="278"/>
      <c r="B3118" s="57">
        <v>46300</v>
      </c>
      <c r="C3118" s="57" t="s">
        <v>17</v>
      </c>
      <c r="D3118" s="262" t="s">
        <v>4412</v>
      </c>
      <c r="E3118" s="583" t="s">
        <v>4399</v>
      </c>
      <c r="F3118" s="263"/>
      <c r="G3118" s="263"/>
      <c r="H3118" s="264"/>
      <c r="I3118" s="276" t="s">
        <v>141</v>
      </c>
      <c r="J3118" s="264" t="s">
        <v>30</v>
      </c>
      <c r="K3118" s="586">
        <v>20260911978707</v>
      </c>
      <c r="L3118" s="587" t="s">
        <v>4413</v>
      </c>
      <c r="M3118" s="270"/>
      <c r="N3118" s="267"/>
      <c r="Q3118" s="235"/>
    </row>
    <row r="3119" spans="1:17" s="200" customFormat="1" ht="16.5" customHeight="1">
      <c r="A3119" s="278"/>
      <c r="B3119" s="57">
        <v>46300</v>
      </c>
      <c r="C3119" s="57" t="s">
        <v>17</v>
      </c>
      <c r="D3119" s="300" t="s">
        <v>4414</v>
      </c>
      <c r="E3119" s="583" t="s">
        <v>4399</v>
      </c>
      <c r="F3119" s="263"/>
      <c r="G3119" s="263"/>
      <c r="H3119" s="264"/>
      <c r="I3119" s="276" t="s">
        <v>141</v>
      </c>
      <c r="J3119" s="264" t="s">
        <v>30</v>
      </c>
      <c r="K3119" s="588">
        <v>20260912028888</v>
      </c>
      <c r="L3119" s="587" t="s">
        <v>4415</v>
      </c>
      <c r="M3119" s="270"/>
      <c r="N3119" s="267"/>
      <c r="Q3119" s="235"/>
    </row>
    <row r="3120" spans="1:17" ht="15.6">
      <c r="A3120" s="278"/>
      <c r="B3120" s="57">
        <v>46300</v>
      </c>
      <c r="C3120" s="57" t="s">
        <v>17</v>
      </c>
      <c r="D3120" s="300" t="s">
        <v>4414</v>
      </c>
      <c r="E3120" s="583" t="s">
        <v>4399</v>
      </c>
      <c r="F3120" s="263"/>
      <c r="G3120" s="263"/>
      <c r="H3120" s="264"/>
      <c r="I3120" s="276" t="s">
        <v>141</v>
      </c>
      <c r="J3120" s="264" t="s">
        <v>30</v>
      </c>
      <c r="K3120" s="588">
        <v>20260912028888</v>
      </c>
      <c r="L3120" s="587" t="s">
        <v>4415</v>
      </c>
    </row>
    <row r="3121" spans="1:12" ht="15.6">
      <c r="A3121" s="278"/>
      <c r="B3121" s="57">
        <v>46300</v>
      </c>
      <c r="C3121" s="57" t="s">
        <v>17</v>
      </c>
      <c r="D3121" s="300" t="s">
        <v>4416</v>
      </c>
      <c r="E3121" s="583" t="s">
        <v>4399</v>
      </c>
      <c r="F3121" s="263"/>
      <c r="G3121" s="263"/>
      <c r="H3121" s="264"/>
      <c r="I3121" s="276" t="s">
        <v>141</v>
      </c>
      <c r="J3121" s="264" t="s">
        <v>30</v>
      </c>
      <c r="K3121" s="588">
        <v>20260912010353</v>
      </c>
      <c r="L3121" s="587" t="s">
        <v>4417</v>
      </c>
    </row>
    <row r="3122" spans="1:12" ht="15.6">
      <c r="A3122" s="278"/>
      <c r="B3122" s="57">
        <v>46300</v>
      </c>
      <c r="C3122" s="57" t="s">
        <v>17</v>
      </c>
      <c r="D3122" s="300" t="s">
        <v>4416</v>
      </c>
      <c r="E3122" s="583" t="s">
        <v>4399</v>
      </c>
      <c r="F3122" s="263"/>
      <c r="G3122" s="263"/>
      <c r="H3122" s="264"/>
      <c r="I3122" s="276" t="s">
        <v>141</v>
      </c>
      <c r="J3122" s="264" t="s">
        <v>30</v>
      </c>
      <c r="K3122" s="588">
        <v>20260912010353</v>
      </c>
      <c r="L3122" s="587" t="s">
        <v>4417</v>
      </c>
    </row>
    <row r="3123" spans="1:12" ht="15.6">
      <c r="A3123" s="278"/>
      <c r="B3123" s="57">
        <v>46300</v>
      </c>
      <c r="C3123" s="57" t="s">
        <v>17</v>
      </c>
      <c r="D3123" s="300" t="s">
        <v>4418</v>
      </c>
      <c r="E3123" s="583" t="s">
        <v>4399</v>
      </c>
      <c r="F3123" s="263"/>
      <c r="G3123" s="263"/>
      <c r="H3123" s="264"/>
      <c r="I3123" s="276" t="s">
        <v>141</v>
      </c>
      <c r="J3123" s="264" t="s">
        <v>30</v>
      </c>
      <c r="K3123" s="588">
        <v>20260912117043</v>
      </c>
      <c r="L3123" s="587" t="s">
        <v>4419</v>
      </c>
    </row>
    <row r="3124" spans="1:12" ht="15.6">
      <c r="A3124" s="278"/>
      <c r="B3124" s="57">
        <v>46300</v>
      </c>
      <c r="C3124" s="57" t="s">
        <v>17</v>
      </c>
      <c r="D3124" s="300" t="s">
        <v>4418</v>
      </c>
      <c r="E3124" s="583" t="s">
        <v>4399</v>
      </c>
      <c r="F3124" s="263"/>
      <c r="G3124" s="263"/>
      <c r="H3124" s="264"/>
      <c r="I3124" s="276" t="s">
        <v>141</v>
      </c>
      <c r="J3124" s="264" t="s">
        <v>30</v>
      </c>
      <c r="K3124" s="588">
        <v>20260912117043</v>
      </c>
      <c r="L3124" s="587" t="s">
        <v>4419</v>
      </c>
    </row>
    <row r="3125" spans="1:12" ht="15.6">
      <c r="A3125" s="278"/>
      <c r="B3125" s="57">
        <v>46300</v>
      </c>
      <c r="C3125" s="57" t="s">
        <v>17</v>
      </c>
      <c r="D3125" s="300" t="s">
        <v>4420</v>
      </c>
      <c r="E3125" s="583" t="s">
        <v>4399</v>
      </c>
      <c r="F3125" s="263"/>
      <c r="G3125" s="263"/>
      <c r="H3125" s="264"/>
      <c r="I3125" s="276" t="s">
        <v>141</v>
      </c>
      <c r="J3125" s="264" t="s">
        <v>30</v>
      </c>
      <c r="K3125" s="588">
        <v>20260912117194</v>
      </c>
      <c r="L3125" s="587" t="s">
        <v>4421</v>
      </c>
    </row>
    <row r="3126" spans="1:12" ht="15.6">
      <c r="A3126" s="278"/>
      <c r="B3126" s="57">
        <v>46300</v>
      </c>
      <c r="C3126" s="57" t="s">
        <v>17</v>
      </c>
      <c r="D3126" s="300" t="s">
        <v>4420</v>
      </c>
      <c r="E3126" s="583" t="s">
        <v>4399</v>
      </c>
      <c r="F3126" s="263"/>
      <c r="G3126" s="263"/>
      <c r="H3126" s="264"/>
      <c r="I3126" s="276" t="s">
        <v>141</v>
      </c>
      <c r="J3126" s="264" t="s">
        <v>30</v>
      </c>
      <c r="K3126" s="588">
        <v>20260912117194</v>
      </c>
      <c r="L3126" s="587" t="s">
        <v>4421</v>
      </c>
    </row>
    <row r="3127" spans="1:12" ht="15.6">
      <c r="A3127" s="278"/>
      <c r="B3127" s="57">
        <v>46300</v>
      </c>
      <c r="C3127" s="57" t="s">
        <v>17</v>
      </c>
      <c r="D3127" s="300" t="s">
        <v>2764</v>
      </c>
      <c r="E3127" s="583" t="s">
        <v>4399</v>
      </c>
      <c r="F3127" s="263"/>
      <c r="G3127" s="263"/>
      <c r="H3127" s="264"/>
      <c r="I3127" s="276"/>
      <c r="J3127" s="264" t="s">
        <v>30</v>
      </c>
      <c r="K3127" s="588">
        <v>20260912081906</v>
      </c>
      <c r="L3127" s="587" t="s">
        <v>4422</v>
      </c>
    </row>
    <row r="3128" spans="1:12" ht="15.6">
      <c r="A3128" s="278"/>
      <c r="B3128" s="57">
        <v>46300</v>
      </c>
      <c r="C3128" s="57" t="s">
        <v>17</v>
      </c>
      <c r="D3128" s="300" t="s">
        <v>4423</v>
      </c>
      <c r="E3128" s="583" t="s">
        <v>4399</v>
      </c>
      <c r="F3128" s="263"/>
      <c r="G3128" s="263"/>
      <c r="H3128" s="264"/>
      <c r="I3128" s="276"/>
      <c r="J3128" s="264" t="s">
        <v>30</v>
      </c>
      <c r="K3128" s="588">
        <v>20260912117680</v>
      </c>
      <c r="L3128" s="587" t="s">
        <v>4424</v>
      </c>
    </row>
    <row r="3129" spans="1:12" ht="15.6">
      <c r="A3129" s="278"/>
      <c r="B3129" s="57">
        <v>46300</v>
      </c>
      <c r="C3129" s="57" t="s">
        <v>17</v>
      </c>
      <c r="D3129" s="262" t="s">
        <v>4425</v>
      </c>
      <c r="E3129" s="583" t="s">
        <v>4399</v>
      </c>
      <c r="F3129" s="263"/>
      <c r="G3129" s="263"/>
      <c r="H3129" s="264"/>
      <c r="I3129" s="276"/>
      <c r="J3129" s="264" t="s">
        <v>30</v>
      </c>
      <c r="K3129" s="586">
        <v>20260912082208</v>
      </c>
      <c r="L3129" s="587" t="s">
        <v>4426</v>
      </c>
    </row>
    <row r="3130" spans="1:12" ht="15.6">
      <c r="A3130" s="278"/>
      <c r="B3130" s="57">
        <v>46300</v>
      </c>
      <c r="C3130" s="57" t="s">
        <v>17</v>
      </c>
      <c r="D3130" s="262" t="s">
        <v>4427</v>
      </c>
      <c r="E3130" s="583" t="s">
        <v>4399</v>
      </c>
      <c r="F3130" s="263"/>
      <c r="G3130" s="263"/>
      <c r="H3130" s="264"/>
      <c r="I3130" s="276"/>
      <c r="J3130" s="264" t="s">
        <v>30</v>
      </c>
      <c r="K3130" s="586">
        <v>20260912114930</v>
      </c>
      <c r="L3130" s="587" t="s">
        <v>4428</v>
      </c>
    </row>
    <row r="3131" spans="1:12" ht="15.6">
      <c r="A3131" s="278"/>
      <c r="B3131" s="57">
        <v>46300</v>
      </c>
      <c r="C3131" s="57" t="s">
        <v>17</v>
      </c>
      <c r="D3131" s="262" t="s">
        <v>4429</v>
      </c>
      <c r="E3131" s="583" t="s">
        <v>4399</v>
      </c>
      <c r="F3131" s="263"/>
      <c r="G3131" s="263"/>
      <c r="H3131" s="264"/>
      <c r="I3131" s="276"/>
      <c r="J3131" s="264" t="s">
        <v>30</v>
      </c>
      <c r="K3131" s="586">
        <v>20260912117057</v>
      </c>
      <c r="L3131" s="587" t="s">
        <v>4430</v>
      </c>
    </row>
    <row r="3132" spans="1:12" ht="15.6">
      <c r="A3132" s="278"/>
      <c r="B3132" s="57">
        <v>46300</v>
      </c>
      <c r="C3132" s="57" t="s">
        <v>17</v>
      </c>
      <c r="D3132" s="262" t="s">
        <v>4431</v>
      </c>
      <c r="E3132" s="583" t="s">
        <v>4399</v>
      </c>
      <c r="F3132" s="263"/>
      <c r="G3132" s="263"/>
      <c r="H3132" s="264"/>
      <c r="I3132" s="276"/>
      <c r="J3132" s="264" t="s">
        <v>30</v>
      </c>
      <c r="K3132" s="589">
        <v>20260912114160</v>
      </c>
      <c r="L3132" s="587" t="s">
        <v>4432</v>
      </c>
    </row>
    <row r="3133" spans="1:12" ht="15.6">
      <c r="A3133" s="278"/>
      <c r="B3133" s="57">
        <v>46300</v>
      </c>
      <c r="C3133" s="57" t="s">
        <v>17</v>
      </c>
      <c r="D3133" s="262" t="s">
        <v>4433</v>
      </c>
      <c r="E3133" s="583" t="s">
        <v>4399</v>
      </c>
      <c r="F3133" s="263"/>
      <c r="G3133" s="263"/>
      <c r="H3133" s="264"/>
      <c r="I3133" s="276" t="s">
        <v>141</v>
      </c>
      <c r="J3133" s="264" t="s">
        <v>30</v>
      </c>
      <c r="K3133" s="589">
        <v>20260711756339</v>
      </c>
      <c r="L3133" s="587" t="s">
        <v>4434</v>
      </c>
    </row>
    <row r="3134" spans="1:12" ht="15.6">
      <c r="A3134" s="278"/>
      <c r="B3134" s="57">
        <v>46300</v>
      </c>
      <c r="C3134" s="57" t="s">
        <v>17</v>
      </c>
      <c r="D3134" s="262" t="s">
        <v>4433</v>
      </c>
      <c r="E3134" s="583" t="s">
        <v>4399</v>
      </c>
      <c r="F3134" s="263"/>
      <c r="G3134" s="263"/>
      <c r="H3134" s="264"/>
      <c r="I3134" s="276" t="s">
        <v>141</v>
      </c>
      <c r="J3134" s="264" t="s">
        <v>30</v>
      </c>
      <c r="K3134" s="589">
        <v>20260711756339</v>
      </c>
      <c r="L3134" s="587" t="s">
        <v>4434</v>
      </c>
    </row>
    <row r="3135" spans="1:12" ht="15.6">
      <c r="A3135" s="278"/>
      <c r="B3135" s="57">
        <v>46300</v>
      </c>
      <c r="C3135" s="57" t="s">
        <v>17</v>
      </c>
      <c r="D3135" s="262" t="s">
        <v>4435</v>
      </c>
      <c r="E3135" s="583" t="s">
        <v>4399</v>
      </c>
      <c r="F3135" s="263"/>
      <c r="G3135" s="263"/>
      <c r="H3135" s="264"/>
      <c r="I3135" s="276"/>
      <c r="J3135" s="264" t="s">
        <v>30</v>
      </c>
      <c r="K3135" s="589">
        <v>20260912126719</v>
      </c>
      <c r="L3135" s="587" t="s">
        <v>4436</v>
      </c>
    </row>
    <row r="3136" spans="1:12" ht="15.6">
      <c r="A3136" s="278"/>
      <c r="B3136" s="57">
        <v>46300</v>
      </c>
      <c r="C3136" s="57" t="s">
        <v>17</v>
      </c>
      <c r="D3136" s="262" t="s">
        <v>4437</v>
      </c>
      <c r="E3136" s="583" t="s">
        <v>4399</v>
      </c>
      <c r="F3136" s="263"/>
      <c r="G3136" s="263"/>
      <c r="H3136" s="264"/>
      <c r="I3136" s="276"/>
      <c r="J3136" s="264" t="s">
        <v>30</v>
      </c>
      <c r="K3136" s="589">
        <v>20260811784395</v>
      </c>
      <c r="L3136" s="587" t="s">
        <v>4438</v>
      </c>
    </row>
    <row r="3137" spans="1:12" ht="15.6">
      <c r="A3137" s="278"/>
      <c r="B3137" s="57">
        <v>46300</v>
      </c>
      <c r="C3137" s="57" t="s">
        <v>17</v>
      </c>
      <c r="D3137" s="262" t="s">
        <v>4439</v>
      </c>
      <c r="E3137" s="583" t="s">
        <v>4399</v>
      </c>
      <c r="F3137" s="263"/>
      <c r="G3137" s="263"/>
      <c r="H3137" s="264"/>
      <c r="I3137" s="276"/>
      <c r="J3137" s="264" t="s">
        <v>30</v>
      </c>
      <c r="K3137" s="589">
        <v>20260912009585</v>
      </c>
      <c r="L3137" s="587" t="s">
        <v>4440</v>
      </c>
    </row>
    <row r="3138" spans="1:12" ht="15.6">
      <c r="A3138" s="278"/>
      <c r="B3138" s="57">
        <v>46300</v>
      </c>
      <c r="C3138" s="57" t="s">
        <v>17</v>
      </c>
      <c r="D3138" s="262" t="s">
        <v>4441</v>
      </c>
      <c r="E3138" s="583" t="s">
        <v>4399</v>
      </c>
      <c r="F3138" s="263"/>
      <c r="G3138" s="263"/>
      <c r="H3138" s="264"/>
      <c r="I3138" s="276"/>
      <c r="J3138" s="264" t="s">
        <v>30</v>
      </c>
      <c r="K3138" s="589">
        <v>20260911991015</v>
      </c>
      <c r="L3138" s="587" t="s">
        <v>4442</v>
      </c>
    </row>
    <row r="3139" spans="1:12" ht="15.6">
      <c r="A3139" s="278"/>
      <c r="B3139" s="57">
        <v>46300</v>
      </c>
      <c r="C3139" s="57" t="s">
        <v>17</v>
      </c>
      <c r="D3139" s="262" t="s">
        <v>4443</v>
      </c>
      <c r="E3139" s="583" t="s">
        <v>4399</v>
      </c>
      <c r="F3139" s="263"/>
      <c r="G3139" s="263"/>
      <c r="H3139" s="264"/>
      <c r="I3139" s="276"/>
      <c r="J3139" s="264" t="s">
        <v>30</v>
      </c>
      <c r="K3139" s="589">
        <v>20261012176080</v>
      </c>
      <c r="L3139" s="587" t="s">
        <v>4444</v>
      </c>
    </row>
    <row r="3140" spans="1:12" ht="15.6">
      <c r="A3140" s="278"/>
      <c r="B3140" s="57">
        <v>46300</v>
      </c>
      <c r="C3140" s="57" t="s">
        <v>17</v>
      </c>
      <c r="D3140" s="262" t="s">
        <v>4445</v>
      </c>
      <c r="E3140" s="583" t="s">
        <v>4399</v>
      </c>
      <c r="F3140" s="263"/>
      <c r="G3140" s="263"/>
      <c r="H3140" s="264"/>
      <c r="I3140" s="276"/>
      <c r="J3140" s="264" t="s">
        <v>30</v>
      </c>
      <c r="K3140" s="589">
        <v>20261012176096</v>
      </c>
      <c r="L3140" s="587" t="s">
        <v>4446</v>
      </c>
    </row>
    <row r="3141" spans="1:12" ht="15.6">
      <c r="A3141" s="278"/>
      <c r="B3141" s="57">
        <v>46300</v>
      </c>
      <c r="C3141" s="57" t="s">
        <v>17</v>
      </c>
      <c r="D3141" s="262" t="s">
        <v>4447</v>
      </c>
      <c r="E3141" s="583" t="s">
        <v>4399</v>
      </c>
      <c r="F3141" s="263"/>
      <c r="G3141" s="263"/>
      <c r="H3141" s="264"/>
      <c r="I3141" s="276" t="s">
        <v>141</v>
      </c>
      <c r="J3141" s="264" t="s">
        <v>30</v>
      </c>
      <c r="K3141" s="589">
        <v>20260912016691</v>
      </c>
      <c r="L3141" s="587" t="s">
        <v>4448</v>
      </c>
    </row>
    <row r="3142" spans="1:12" ht="15.6">
      <c r="A3142" s="278"/>
      <c r="B3142" s="57">
        <v>46300</v>
      </c>
      <c r="C3142" s="57" t="s">
        <v>17</v>
      </c>
      <c r="D3142" s="262" t="s">
        <v>4447</v>
      </c>
      <c r="E3142" s="583" t="s">
        <v>4399</v>
      </c>
      <c r="F3142" s="263"/>
      <c r="G3142" s="263"/>
      <c r="H3142" s="264"/>
      <c r="I3142" s="276" t="s">
        <v>141</v>
      </c>
      <c r="J3142" s="264" t="s">
        <v>30</v>
      </c>
      <c r="K3142" s="589">
        <v>20260912016691</v>
      </c>
      <c r="L3142" s="587" t="s">
        <v>4448</v>
      </c>
    </row>
    <row r="3143" spans="1:12" ht="16.8">
      <c r="A3143" s="278"/>
      <c r="B3143" s="84">
        <v>46300</v>
      </c>
      <c r="C3143" s="222" t="s">
        <v>17</v>
      </c>
      <c r="D3143" s="222" t="s">
        <v>4449</v>
      </c>
      <c r="E3143" s="104" t="s">
        <v>307</v>
      </c>
      <c r="F3143" s="320"/>
      <c r="G3143" s="320"/>
      <c r="H3143" s="222"/>
      <c r="I3143" s="222"/>
      <c r="J3143" s="222" t="s">
        <v>58</v>
      </c>
      <c r="K3143" s="981" t="s">
        <v>4450</v>
      </c>
      <c r="L3143" s="294"/>
    </row>
    <row r="3144" spans="1:12" ht="16.8">
      <c r="A3144" s="278"/>
      <c r="B3144" s="84">
        <v>46300</v>
      </c>
      <c r="C3144" s="222" t="s">
        <v>17</v>
      </c>
      <c r="D3144" s="222" t="s">
        <v>4451</v>
      </c>
      <c r="E3144" s="104" t="s">
        <v>307</v>
      </c>
      <c r="F3144" s="320"/>
      <c r="G3144" s="320"/>
      <c r="H3144" s="222"/>
      <c r="I3144" s="222"/>
      <c r="J3144" s="222" t="s">
        <v>58</v>
      </c>
      <c r="K3144" s="981" t="s">
        <v>4452</v>
      </c>
      <c r="L3144" s="294"/>
    </row>
    <row r="3145" spans="1:12" ht="16.8">
      <c r="A3145" s="278"/>
      <c r="B3145" s="84">
        <v>46300</v>
      </c>
      <c r="C3145" s="222" t="s">
        <v>17</v>
      </c>
      <c r="D3145" s="222" t="s">
        <v>4453</v>
      </c>
      <c r="E3145" s="104" t="s">
        <v>307</v>
      </c>
      <c r="F3145" s="320"/>
      <c r="G3145" s="320"/>
      <c r="H3145" s="222"/>
      <c r="I3145" s="222"/>
      <c r="J3145" s="222" t="s">
        <v>58</v>
      </c>
      <c r="K3145" s="981" t="s">
        <v>4454</v>
      </c>
      <c r="L3145" s="294"/>
    </row>
    <row r="3146" spans="1:12">
      <c r="A3146" s="278"/>
      <c r="B3146" s="84">
        <v>46300</v>
      </c>
      <c r="C3146" s="222" t="s">
        <v>17</v>
      </c>
      <c r="D3146" s="222" t="s">
        <v>3809</v>
      </c>
      <c r="E3146" s="104" t="s">
        <v>307</v>
      </c>
      <c r="F3146" s="320"/>
      <c r="G3146" s="320"/>
      <c r="H3146" s="222"/>
      <c r="I3146" s="222"/>
      <c r="J3146" s="222" t="s">
        <v>30</v>
      </c>
      <c r="K3146" s="981" t="s">
        <v>3810</v>
      </c>
      <c r="L3146" s="201"/>
    </row>
    <row r="3147" spans="1:12">
      <c r="A3147" s="278"/>
      <c r="B3147" s="84">
        <v>46300</v>
      </c>
      <c r="C3147" s="222" t="s">
        <v>17</v>
      </c>
      <c r="D3147" s="222" t="s">
        <v>3809</v>
      </c>
      <c r="E3147" s="104" t="s">
        <v>307</v>
      </c>
      <c r="F3147" s="320"/>
      <c r="G3147" s="320"/>
      <c r="H3147" s="222"/>
      <c r="I3147" s="222"/>
      <c r="J3147" s="222" t="s">
        <v>30</v>
      </c>
      <c r="K3147" s="981" t="s">
        <v>3810</v>
      </c>
      <c r="L3147" s="201"/>
    </row>
    <row r="3148" spans="1:12">
      <c r="A3148" s="278"/>
      <c r="B3148" s="84">
        <v>46300</v>
      </c>
      <c r="C3148" s="222" t="s">
        <v>17</v>
      </c>
      <c r="D3148" s="222" t="s">
        <v>4455</v>
      </c>
      <c r="E3148" s="104" t="s">
        <v>307</v>
      </c>
      <c r="F3148" s="320"/>
      <c r="G3148" s="320"/>
      <c r="H3148" s="222"/>
      <c r="I3148" s="222"/>
      <c r="J3148" s="222" t="s">
        <v>58</v>
      </c>
      <c r="K3148" s="981" t="s">
        <v>4456</v>
      </c>
      <c r="L3148" s="201"/>
    </row>
    <row r="3149" spans="1:12">
      <c r="A3149" s="278"/>
      <c r="B3149" s="84">
        <v>46300</v>
      </c>
      <c r="C3149" s="222" t="s">
        <v>17</v>
      </c>
      <c r="D3149" s="222" t="s">
        <v>4457</v>
      </c>
      <c r="E3149" s="104" t="s">
        <v>307</v>
      </c>
      <c r="F3149" s="320"/>
      <c r="G3149" s="320"/>
      <c r="H3149" s="222"/>
      <c r="I3149" s="222"/>
      <c r="J3149" s="222" t="s">
        <v>58</v>
      </c>
      <c r="K3149" s="981" t="s">
        <v>4458</v>
      </c>
      <c r="L3149" s="201"/>
    </row>
    <row r="3150" spans="1:12">
      <c r="A3150" s="278"/>
      <c r="B3150" s="84">
        <v>46300</v>
      </c>
      <c r="C3150" s="222" t="s">
        <v>17</v>
      </c>
      <c r="D3150" s="222" t="s">
        <v>4179</v>
      </c>
      <c r="E3150" s="104" t="s">
        <v>307</v>
      </c>
      <c r="F3150" s="320"/>
      <c r="G3150" s="320"/>
      <c r="H3150" s="222"/>
      <c r="I3150" s="222"/>
      <c r="J3150" s="222" t="s">
        <v>180</v>
      </c>
      <c r="K3150" s="981" t="s">
        <v>4459</v>
      </c>
      <c r="L3150" s="201"/>
    </row>
    <row r="3151" spans="1:12">
      <c r="A3151" s="278"/>
      <c r="B3151" s="84">
        <v>46300</v>
      </c>
      <c r="C3151" s="222" t="s">
        <v>17</v>
      </c>
      <c r="D3151" s="222" t="s">
        <v>3151</v>
      </c>
      <c r="E3151" s="104" t="s">
        <v>307</v>
      </c>
      <c r="F3151" s="320"/>
      <c r="G3151" s="320"/>
      <c r="H3151" s="222"/>
      <c r="I3151" s="222"/>
      <c r="J3151" s="222" t="s">
        <v>41</v>
      </c>
      <c r="K3151" s="981" t="s">
        <v>4460</v>
      </c>
      <c r="L3151" s="201"/>
    </row>
    <row r="3152" spans="1:12">
      <c r="A3152" s="278"/>
      <c r="B3152" s="84">
        <v>46300</v>
      </c>
      <c r="C3152" s="222" t="s">
        <v>17</v>
      </c>
      <c r="D3152" s="222" t="s">
        <v>269</v>
      </c>
      <c r="E3152" s="104" t="s">
        <v>307</v>
      </c>
      <c r="F3152" s="320"/>
      <c r="G3152" s="320"/>
      <c r="H3152" s="222"/>
      <c r="I3152" s="222"/>
      <c r="J3152" s="222" t="s">
        <v>30</v>
      </c>
      <c r="K3152" s="981" t="s">
        <v>4461</v>
      </c>
      <c r="L3152" s="201"/>
    </row>
    <row r="3153" spans="1:12">
      <c r="A3153" s="278"/>
      <c r="B3153" s="84">
        <v>46300</v>
      </c>
      <c r="C3153" s="222" t="s">
        <v>17</v>
      </c>
      <c r="D3153" s="222" t="s">
        <v>4462</v>
      </c>
      <c r="E3153" s="104" t="s">
        <v>307</v>
      </c>
      <c r="F3153" s="320"/>
      <c r="G3153" s="320"/>
      <c r="H3153" s="222"/>
      <c r="I3153" s="222"/>
      <c r="J3153" s="222" t="s">
        <v>30</v>
      </c>
      <c r="K3153" s="981" t="s">
        <v>4463</v>
      </c>
      <c r="L3153" s="201"/>
    </row>
    <row r="3154" spans="1:12">
      <c r="A3154" s="278"/>
      <c r="B3154" s="84">
        <v>46300</v>
      </c>
      <c r="C3154" s="222" t="s">
        <v>17</v>
      </c>
      <c r="D3154" s="222" t="s">
        <v>494</v>
      </c>
      <c r="E3154" s="104" t="s">
        <v>307</v>
      </c>
      <c r="F3154" s="320"/>
      <c r="G3154" s="320"/>
      <c r="H3154" s="222"/>
      <c r="I3154" s="222"/>
      <c r="J3154" s="222" t="s">
        <v>41</v>
      </c>
      <c r="K3154" s="981" t="s">
        <v>4464</v>
      </c>
      <c r="L3154" s="201"/>
    </row>
    <row r="3155" spans="1:12">
      <c r="A3155" s="278"/>
      <c r="B3155" s="84">
        <v>46300</v>
      </c>
      <c r="C3155" s="222" t="s">
        <v>17</v>
      </c>
      <c r="D3155" s="222" t="s">
        <v>2096</v>
      </c>
      <c r="E3155" s="104" t="s">
        <v>307</v>
      </c>
      <c r="F3155" s="320"/>
      <c r="G3155" s="320"/>
      <c r="H3155" s="222"/>
      <c r="I3155" s="222"/>
      <c r="J3155" s="222" t="s">
        <v>30</v>
      </c>
      <c r="K3155" s="981" t="s">
        <v>4465</v>
      </c>
      <c r="L3155" s="201"/>
    </row>
    <row r="3156" spans="1:12">
      <c r="A3156" s="278"/>
      <c r="B3156" s="84">
        <v>46300</v>
      </c>
      <c r="C3156" s="222" t="s">
        <v>17</v>
      </c>
      <c r="D3156" s="222" t="s">
        <v>1178</v>
      </c>
      <c r="E3156" s="104" t="s">
        <v>307</v>
      </c>
      <c r="F3156" s="320"/>
      <c r="G3156" s="320"/>
      <c r="H3156" s="222"/>
      <c r="I3156" s="222"/>
      <c r="J3156" s="222" t="s">
        <v>41</v>
      </c>
      <c r="K3156" s="981" t="s">
        <v>1179</v>
      </c>
      <c r="L3156" s="201"/>
    </row>
    <row r="3157" spans="1:12" ht="15.6">
      <c r="A3157" s="278"/>
      <c r="B3157" s="84">
        <v>46300</v>
      </c>
      <c r="C3157" s="222" t="s">
        <v>17</v>
      </c>
      <c r="D3157" s="329" t="s">
        <v>4466</v>
      </c>
      <c r="E3157" s="104" t="s">
        <v>307</v>
      </c>
      <c r="F3157" s="320"/>
      <c r="G3157" s="320"/>
      <c r="H3157" s="222"/>
      <c r="I3157" s="222"/>
      <c r="J3157" s="222" t="s">
        <v>195</v>
      </c>
      <c r="K3157" s="329" t="s">
        <v>4466</v>
      </c>
      <c r="L3157" s="201"/>
    </row>
    <row r="3158" spans="1:12" ht="15.6">
      <c r="A3158" s="278"/>
      <c r="B3158" s="84">
        <v>46300</v>
      </c>
      <c r="C3158" s="222" t="s">
        <v>17</v>
      </c>
      <c r="D3158" s="329" t="s">
        <v>4467</v>
      </c>
      <c r="E3158" s="104" t="s">
        <v>307</v>
      </c>
      <c r="F3158" s="320"/>
      <c r="G3158" s="320"/>
      <c r="H3158" s="222"/>
      <c r="I3158" s="222"/>
      <c r="J3158" s="222" t="s">
        <v>195</v>
      </c>
      <c r="K3158" s="329" t="s">
        <v>4467</v>
      </c>
      <c r="L3158" s="201"/>
    </row>
    <row r="3159" spans="1:12" ht="15.6">
      <c r="A3159" s="278"/>
      <c r="B3159" s="84">
        <v>46300</v>
      </c>
      <c r="C3159" s="222" t="s">
        <v>17</v>
      </c>
      <c r="D3159" s="329" t="s">
        <v>4468</v>
      </c>
      <c r="E3159" s="104" t="s">
        <v>307</v>
      </c>
      <c r="F3159" s="320"/>
      <c r="G3159" s="320"/>
      <c r="H3159" s="222"/>
      <c r="I3159" s="222"/>
      <c r="J3159" s="222" t="s">
        <v>195</v>
      </c>
      <c r="K3159" s="329" t="s">
        <v>4468</v>
      </c>
      <c r="L3159" s="201"/>
    </row>
    <row r="3160" spans="1:12" ht="15.6">
      <c r="A3160" s="278"/>
      <c r="B3160" s="84">
        <v>46300</v>
      </c>
      <c r="C3160" s="222" t="s">
        <v>17</v>
      </c>
      <c r="D3160" s="329" t="s">
        <v>4469</v>
      </c>
      <c r="E3160" s="104" t="s">
        <v>307</v>
      </c>
      <c r="F3160" s="320"/>
      <c r="G3160" s="320"/>
      <c r="H3160" s="222"/>
      <c r="I3160" s="222"/>
      <c r="J3160" s="222" t="s">
        <v>195</v>
      </c>
      <c r="K3160" s="329" t="s">
        <v>4469</v>
      </c>
      <c r="L3160" s="201"/>
    </row>
    <row r="3161" spans="1:12" ht="15.6">
      <c r="A3161" s="278"/>
      <c r="B3161" s="84">
        <v>46300</v>
      </c>
      <c r="C3161" s="222" t="s">
        <v>17</v>
      </c>
      <c r="D3161" s="329" t="s">
        <v>4470</v>
      </c>
      <c r="E3161" s="104" t="s">
        <v>307</v>
      </c>
      <c r="F3161" s="320"/>
      <c r="G3161" s="320"/>
      <c r="H3161" s="222"/>
      <c r="I3161" s="222"/>
      <c r="J3161" s="222" t="s">
        <v>195</v>
      </c>
      <c r="K3161" s="329" t="s">
        <v>4470</v>
      </c>
      <c r="L3161" s="201"/>
    </row>
    <row r="3162" spans="1:12" ht="15.6">
      <c r="A3162" s="278"/>
      <c r="B3162" s="84">
        <v>46300</v>
      </c>
      <c r="C3162" s="222" t="s">
        <v>17</v>
      </c>
      <c r="D3162" s="329" t="s">
        <v>4471</v>
      </c>
      <c r="E3162" s="104" t="s">
        <v>307</v>
      </c>
      <c r="F3162" s="320"/>
      <c r="G3162" s="320"/>
      <c r="H3162" s="222"/>
      <c r="I3162" s="222"/>
      <c r="J3162" s="222" t="s">
        <v>195</v>
      </c>
      <c r="K3162" s="329" t="s">
        <v>4471</v>
      </c>
      <c r="L3162" s="201"/>
    </row>
    <row r="3163" spans="1:12" ht="15.6">
      <c r="A3163" s="278"/>
      <c r="B3163" s="84">
        <v>46300</v>
      </c>
      <c r="C3163" s="222" t="s">
        <v>17</v>
      </c>
      <c r="D3163" s="329" t="s">
        <v>1607</v>
      </c>
      <c r="E3163" s="104" t="s">
        <v>307</v>
      </c>
      <c r="F3163" s="320"/>
      <c r="G3163" s="320"/>
      <c r="H3163" s="222"/>
      <c r="I3163" s="222"/>
      <c r="J3163" s="222" t="s">
        <v>195</v>
      </c>
      <c r="K3163" s="329" t="s">
        <v>1607</v>
      </c>
      <c r="L3163" s="201"/>
    </row>
    <row r="3164" spans="1:12" ht="15.6">
      <c r="A3164" s="278"/>
      <c r="B3164" s="84">
        <v>46300</v>
      </c>
      <c r="C3164" s="222" t="s">
        <v>17</v>
      </c>
      <c r="D3164" s="329" t="s">
        <v>4472</v>
      </c>
      <c r="E3164" s="104" t="s">
        <v>307</v>
      </c>
      <c r="F3164" s="320"/>
      <c r="G3164" s="320"/>
      <c r="H3164" s="222"/>
      <c r="I3164" s="222"/>
      <c r="J3164" s="222" t="s">
        <v>195</v>
      </c>
      <c r="K3164" s="329" t="s">
        <v>4472</v>
      </c>
      <c r="L3164" s="201"/>
    </row>
    <row r="3165" spans="1:12" ht="15.6">
      <c r="A3165" s="278"/>
      <c r="B3165" s="84">
        <v>46300</v>
      </c>
      <c r="C3165" s="222" t="s">
        <v>17</v>
      </c>
      <c r="D3165" s="329" t="s">
        <v>4473</v>
      </c>
      <c r="E3165" s="104" t="s">
        <v>307</v>
      </c>
      <c r="F3165" s="320"/>
      <c r="G3165" s="320"/>
      <c r="H3165" s="222"/>
      <c r="I3165" s="222"/>
      <c r="J3165" s="222" t="s">
        <v>195</v>
      </c>
      <c r="K3165" s="329" t="s">
        <v>4473</v>
      </c>
      <c r="L3165" s="201"/>
    </row>
    <row r="3166" spans="1:12" ht="15.6">
      <c r="A3166" s="278"/>
      <c r="B3166" s="84">
        <v>46300</v>
      </c>
      <c r="C3166" s="222" t="s">
        <v>17</v>
      </c>
      <c r="D3166" s="329" t="s">
        <v>4474</v>
      </c>
      <c r="E3166" s="104" t="s">
        <v>307</v>
      </c>
      <c r="F3166" s="320"/>
      <c r="G3166" s="320"/>
      <c r="H3166" s="222"/>
      <c r="I3166" s="222"/>
      <c r="J3166" s="222" t="s">
        <v>195</v>
      </c>
      <c r="K3166" s="329" t="s">
        <v>4474</v>
      </c>
      <c r="L3166" s="201"/>
    </row>
    <row r="3167" spans="1:12" ht="15.6">
      <c r="A3167" s="278"/>
      <c r="B3167" s="84">
        <v>46300</v>
      </c>
      <c r="C3167" s="222" t="s">
        <v>17</v>
      </c>
      <c r="D3167" s="329" t="s">
        <v>4042</v>
      </c>
      <c r="E3167" s="104" t="s">
        <v>307</v>
      </c>
      <c r="F3167" s="320"/>
      <c r="G3167" s="320"/>
      <c r="H3167" s="222"/>
      <c r="I3167" s="222"/>
      <c r="J3167" s="222" t="s">
        <v>195</v>
      </c>
      <c r="K3167" s="329" t="s">
        <v>4042</v>
      </c>
      <c r="L3167" s="201"/>
    </row>
    <row r="3168" spans="1:12" ht="15.6">
      <c r="A3168" s="278"/>
      <c r="B3168" s="84">
        <v>46300</v>
      </c>
      <c r="C3168" s="222" t="s">
        <v>17</v>
      </c>
      <c r="D3168" s="329" t="s">
        <v>4475</v>
      </c>
      <c r="E3168" s="104" t="s">
        <v>307</v>
      </c>
      <c r="F3168" s="320"/>
      <c r="G3168" s="320"/>
      <c r="H3168" s="222"/>
      <c r="I3168" s="222"/>
      <c r="J3168" s="222" t="s">
        <v>195</v>
      </c>
      <c r="K3168" s="329" t="s">
        <v>4475</v>
      </c>
      <c r="L3168" s="201"/>
    </row>
    <row r="3169" spans="1:12">
      <c r="A3169" s="278"/>
      <c r="B3169" s="84">
        <v>46300</v>
      </c>
      <c r="C3169" s="222" t="s">
        <v>17</v>
      </c>
      <c r="D3169" s="551" t="s">
        <v>4476</v>
      </c>
      <c r="E3169" s="104" t="s">
        <v>307</v>
      </c>
      <c r="F3169" s="320"/>
      <c r="G3169" s="320"/>
      <c r="H3169" s="222"/>
      <c r="I3169" s="222"/>
      <c r="J3169" s="222" t="s">
        <v>195</v>
      </c>
      <c r="K3169" s="551" t="s">
        <v>4476</v>
      </c>
      <c r="L3169" s="201"/>
    </row>
    <row r="3170" spans="1:12" ht="15.6">
      <c r="A3170" s="278"/>
      <c r="B3170" s="84">
        <v>46300</v>
      </c>
      <c r="C3170" s="222" t="s">
        <v>17</v>
      </c>
      <c r="D3170" s="329" t="s">
        <v>4477</v>
      </c>
      <c r="E3170" s="104" t="s">
        <v>307</v>
      </c>
      <c r="F3170" s="320"/>
      <c r="G3170" s="320"/>
      <c r="H3170" s="222"/>
      <c r="I3170" s="222"/>
      <c r="J3170" s="222" t="s">
        <v>195</v>
      </c>
      <c r="K3170" s="329" t="s">
        <v>4477</v>
      </c>
      <c r="L3170" s="201"/>
    </row>
    <row r="3171" spans="1:12" ht="15.6">
      <c r="A3171" s="278"/>
      <c r="B3171" s="84">
        <v>46300</v>
      </c>
      <c r="C3171" s="222" t="s">
        <v>17</v>
      </c>
      <c r="D3171" s="329" t="s">
        <v>2643</v>
      </c>
      <c r="E3171" s="104" t="s">
        <v>307</v>
      </c>
      <c r="F3171" s="320"/>
      <c r="G3171" s="320"/>
      <c r="H3171" s="222"/>
      <c r="I3171" s="222"/>
      <c r="J3171" s="222" t="s">
        <v>195</v>
      </c>
      <c r="K3171" s="329" t="s">
        <v>2643</v>
      </c>
      <c r="L3171" s="201"/>
    </row>
    <row r="3172" spans="1:12" ht="15.6">
      <c r="A3172" s="278"/>
      <c r="B3172" s="84">
        <v>46300</v>
      </c>
      <c r="C3172" s="222" t="s">
        <v>17</v>
      </c>
      <c r="D3172" s="329" t="s">
        <v>4478</v>
      </c>
      <c r="E3172" s="104" t="s">
        <v>307</v>
      </c>
      <c r="F3172" s="320"/>
      <c r="G3172" s="320"/>
      <c r="H3172" s="222"/>
      <c r="I3172" s="222"/>
      <c r="J3172" s="222" t="s">
        <v>195</v>
      </c>
      <c r="K3172" s="329" t="s">
        <v>4478</v>
      </c>
      <c r="L3172" s="201"/>
    </row>
    <row r="3173" spans="1:12" ht="15.6">
      <c r="A3173" s="278"/>
      <c r="B3173" s="84">
        <v>46300</v>
      </c>
      <c r="C3173" s="222" t="s">
        <v>17</v>
      </c>
      <c r="D3173" s="329" t="s">
        <v>4479</v>
      </c>
      <c r="E3173" s="104" t="s">
        <v>307</v>
      </c>
      <c r="F3173" s="320"/>
      <c r="G3173" s="320"/>
      <c r="H3173" s="222"/>
      <c r="I3173" s="222"/>
      <c r="J3173" s="222" t="s">
        <v>195</v>
      </c>
      <c r="K3173" s="329" t="s">
        <v>4479</v>
      </c>
      <c r="L3173" s="201"/>
    </row>
    <row r="3174" spans="1:12" ht="15.6">
      <c r="A3174" s="278"/>
      <c r="B3174" s="84">
        <v>46300</v>
      </c>
      <c r="C3174" s="222" t="s">
        <v>17</v>
      </c>
      <c r="D3174" s="329" t="s">
        <v>4480</v>
      </c>
      <c r="E3174" s="104" t="s">
        <v>307</v>
      </c>
      <c r="F3174" s="320"/>
      <c r="G3174" s="320"/>
      <c r="H3174" s="222"/>
      <c r="I3174" s="222"/>
      <c r="J3174" s="222" t="s">
        <v>195</v>
      </c>
      <c r="K3174" s="329" t="s">
        <v>4480</v>
      </c>
      <c r="L3174" s="201"/>
    </row>
    <row r="3175" spans="1:12" ht="15.6">
      <c r="A3175" s="278"/>
      <c r="B3175" s="84">
        <v>46300</v>
      </c>
      <c r="C3175" s="222" t="s">
        <v>17</v>
      </c>
      <c r="D3175" s="329" t="s">
        <v>4481</v>
      </c>
      <c r="E3175" s="104" t="s">
        <v>307</v>
      </c>
      <c r="F3175" s="320"/>
      <c r="G3175" s="320"/>
      <c r="H3175" s="222"/>
      <c r="I3175" s="222"/>
      <c r="J3175" s="222" t="s">
        <v>195</v>
      </c>
      <c r="K3175" s="329" t="s">
        <v>4481</v>
      </c>
      <c r="L3175" s="201"/>
    </row>
    <row r="3176" spans="1:12" ht="15.6">
      <c r="A3176" s="278"/>
      <c r="B3176" s="84">
        <v>46300</v>
      </c>
      <c r="C3176" s="222" t="s">
        <v>17</v>
      </c>
      <c r="D3176" s="329" t="s">
        <v>4482</v>
      </c>
      <c r="E3176" s="104" t="s">
        <v>307</v>
      </c>
      <c r="F3176" s="320"/>
      <c r="G3176" s="320"/>
      <c r="H3176" s="222"/>
      <c r="I3176" s="222"/>
      <c r="J3176" s="222" t="s">
        <v>195</v>
      </c>
      <c r="K3176" s="329" t="s">
        <v>4482</v>
      </c>
      <c r="L3176" s="201"/>
    </row>
    <row r="3177" spans="1:12" ht="15.6">
      <c r="A3177" s="278"/>
      <c r="B3177" s="84">
        <v>46300</v>
      </c>
      <c r="C3177" s="222" t="s">
        <v>17</v>
      </c>
      <c r="D3177" s="329" t="s">
        <v>4483</v>
      </c>
      <c r="E3177" s="104" t="s">
        <v>307</v>
      </c>
      <c r="F3177" s="320"/>
      <c r="G3177" s="320"/>
      <c r="H3177" s="222"/>
      <c r="I3177" s="222"/>
      <c r="J3177" s="222" t="s">
        <v>195</v>
      </c>
      <c r="K3177" s="329" t="s">
        <v>4483</v>
      </c>
      <c r="L3177" s="201"/>
    </row>
    <row r="3178" spans="1:12" ht="15.6">
      <c r="A3178" s="278"/>
      <c r="B3178" s="84">
        <v>46300</v>
      </c>
      <c r="C3178" s="222" t="s">
        <v>17</v>
      </c>
      <c r="D3178" s="329" t="s">
        <v>4484</v>
      </c>
      <c r="E3178" s="104" t="s">
        <v>307</v>
      </c>
      <c r="F3178" s="320"/>
      <c r="G3178" s="320"/>
      <c r="H3178" s="222"/>
      <c r="I3178" s="222"/>
      <c r="J3178" s="222" t="s">
        <v>195</v>
      </c>
      <c r="K3178" s="329" t="s">
        <v>4484</v>
      </c>
      <c r="L3178" s="201"/>
    </row>
    <row r="3179" spans="1:12" ht="15.6">
      <c r="A3179" s="278"/>
      <c r="B3179" s="84">
        <v>46300</v>
      </c>
      <c r="C3179" s="222" t="s">
        <v>17</v>
      </c>
      <c r="D3179" s="329" t="s">
        <v>4485</v>
      </c>
      <c r="E3179" s="104" t="s">
        <v>307</v>
      </c>
      <c r="F3179" s="320"/>
      <c r="G3179" s="320"/>
      <c r="H3179" s="222"/>
      <c r="I3179" s="222"/>
      <c r="J3179" s="222" t="s">
        <v>195</v>
      </c>
      <c r="K3179" s="329" t="s">
        <v>4485</v>
      </c>
      <c r="L3179" s="201"/>
    </row>
    <row r="3180" spans="1:12" ht="15.6">
      <c r="A3180" s="278"/>
      <c r="B3180" s="84">
        <v>46300</v>
      </c>
      <c r="C3180" s="222" t="s">
        <v>17</v>
      </c>
      <c r="D3180" s="329" t="s">
        <v>4486</v>
      </c>
      <c r="E3180" s="104" t="s">
        <v>307</v>
      </c>
      <c r="F3180" s="320"/>
      <c r="G3180" s="320"/>
      <c r="H3180" s="222"/>
      <c r="I3180" s="222"/>
      <c r="J3180" s="222" t="s">
        <v>195</v>
      </c>
      <c r="K3180" s="329" t="s">
        <v>4486</v>
      </c>
      <c r="L3180" s="201"/>
    </row>
    <row r="3181" spans="1:12" ht="15.6">
      <c r="A3181" s="278"/>
      <c r="B3181" s="84">
        <v>46300</v>
      </c>
      <c r="C3181" s="222" t="s">
        <v>17</v>
      </c>
      <c r="D3181" s="329" t="s">
        <v>4487</v>
      </c>
      <c r="E3181" s="104" t="s">
        <v>307</v>
      </c>
      <c r="F3181" s="320"/>
      <c r="G3181" s="320"/>
      <c r="H3181" s="222"/>
      <c r="I3181" s="222"/>
      <c r="J3181" s="222" t="s">
        <v>195</v>
      </c>
      <c r="K3181" s="329" t="s">
        <v>4487</v>
      </c>
      <c r="L3181" s="201"/>
    </row>
    <row r="3182" spans="1:12" ht="15.6">
      <c r="A3182" s="278"/>
      <c r="B3182" s="84">
        <v>46300</v>
      </c>
      <c r="C3182" s="222" t="s">
        <v>17</v>
      </c>
      <c r="D3182" s="329" t="s">
        <v>4488</v>
      </c>
      <c r="E3182" s="104" t="s">
        <v>307</v>
      </c>
      <c r="F3182" s="320"/>
      <c r="G3182" s="320"/>
      <c r="H3182" s="222"/>
      <c r="I3182" s="222"/>
      <c r="J3182" s="222" t="s">
        <v>195</v>
      </c>
      <c r="K3182" s="329" t="s">
        <v>4488</v>
      </c>
      <c r="L3182" s="201"/>
    </row>
    <row r="3183" spans="1:12">
      <c r="A3183" s="278"/>
      <c r="B3183" s="84">
        <v>46300</v>
      </c>
      <c r="C3183" s="222" t="s">
        <v>17</v>
      </c>
      <c r="D3183" s="551" t="s">
        <v>4489</v>
      </c>
      <c r="E3183" s="104" t="s">
        <v>307</v>
      </c>
      <c r="F3183" s="320"/>
      <c r="G3183" s="320"/>
      <c r="H3183" s="222"/>
      <c r="I3183" s="222"/>
      <c r="J3183" s="222" t="s">
        <v>195</v>
      </c>
      <c r="K3183" s="551" t="s">
        <v>4489</v>
      </c>
      <c r="L3183" s="201"/>
    </row>
    <row r="3184" spans="1:12" ht="15.6">
      <c r="A3184" s="278"/>
      <c r="B3184" s="84">
        <v>46300</v>
      </c>
      <c r="C3184" s="222" t="s">
        <v>17</v>
      </c>
      <c r="D3184" s="329" t="s">
        <v>4490</v>
      </c>
      <c r="E3184" s="104" t="s">
        <v>307</v>
      </c>
      <c r="F3184" s="320"/>
      <c r="G3184" s="320"/>
      <c r="H3184" s="222"/>
      <c r="I3184" s="222"/>
      <c r="J3184" s="222" t="s">
        <v>195</v>
      </c>
      <c r="K3184" s="329" t="s">
        <v>4490</v>
      </c>
      <c r="L3184" s="201"/>
    </row>
    <row r="3185" spans="1:12" ht="15.6">
      <c r="A3185" s="278"/>
      <c r="B3185" s="84">
        <v>46300</v>
      </c>
      <c r="C3185" s="222" t="s">
        <v>17</v>
      </c>
      <c r="D3185" s="329" t="s">
        <v>4491</v>
      </c>
      <c r="E3185" s="104" t="s">
        <v>307</v>
      </c>
      <c r="F3185" s="320"/>
      <c r="G3185" s="320"/>
      <c r="H3185" s="222"/>
      <c r="I3185" s="222"/>
      <c r="J3185" s="222" t="s">
        <v>195</v>
      </c>
      <c r="K3185" s="329" t="s">
        <v>4491</v>
      </c>
      <c r="L3185" s="201"/>
    </row>
    <row r="3186" spans="1:12" ht="15.6">
      <c r="A3186" s="278"/>
      <c r="B3186" s="84">
        <v>46300</v>
      </c>
      <c r="C3186" s="222" t="s">
        <v>17</v>
      </c>
      <c r="D3186" s="329" t="s">
        <v>4492</v>
      </c>
      <c r="E3186" s="104" t="s">
        <v>307</v>
      </c>
      <c r="F3186" s="320"/>
      <c r="G3186" s="320"/>
      <c r="H3186" s="222"/>
      <c r="I3186" s="222"/>
      <c r="J3186" s="222" t="s">
        <v>195</v>
      </c>
      <c r="K3186" s="329" t="s">
        <v>4492</v>
      </c>
      <c r="L3186" s="201"/>
    </row>
    <row r="3187" spans="1:12" ht="15.6">
      <c r="A3187" s="278"/>
      <c r="B3187" s="84">
        <v>46300</v>
      </c>
      <c r="C3187" s="222" t="s">
        <v>17</v>
      </c>
      <c r="D3187" s="329" t="s">
        <v>4493</v>
      </c>
      <c r="E3187" s="104" t="s">
        <v>307</v>
      </c>
      <c r="F3187" s="320"/>
      <c r="G3187" s="320"/>
      <c r="H3187" s="222"/>
      <c r="I3187" s="222"/>
      <c r="J3187" s="222" t="s">
        <v>195</v>
      </c>
      <c r="K3187" s="329" t="s">
        <v>4493</v>
      </c>
      <c r="L3187" s="201"/>
    </row>
    <row r="3188" spans="1:12" ht="15.6">
      <c r="A3188" s="278"/>
      <c r="B3188" s="84">
        <v>46300</v>
      </c>
      <c r="C3188" s="222" t="s">
        <v>17</v>
      </c>
      <c r="D3188" s="329" t="s">
        <v>4494</v>
      </c>
      <c r="E3188" s="104" t="s">
        <v>307</v>
      </c>
      <c r="F3188" s="320"/>
      <c r="G3188" s="320"/>
      <c r="H3188" s="222"/>
      <c r="I3188" s="222"/>
      <c r="J3188" s="222" t="s">
        <v>195</v>
      </c>
      <c r="K3188" s="329" t="s">
        <v>4494</v>
      </c>
      <c r="L3188" s="201"/>
    </row>
    <row r="3189" spans="1:12" ht="15.6">
      <c r="A3189" s="278"/>
      <c r="B3189" s="84">
        <v>46300</v>
      </c>
      <c r="C3189" s="222" t="s">
        <v>17</v>
      </c>
      <c r="D3189" s="329" t="s">
        <v>4495</v>
      </c>
      <c r="E3189" s="104" t="s">
        <v>307</v>
      </c>
      <c r="F3189" s="320"/>
      <c r="G3189" s="320"/>
      <c r="H3189" s="222"/>
      <c r="I3189" s="222"/>
      <c r="J3189" s="222" t="s">
        <v>195</v>
      </c>
      <c r="K3189" s="329" t="s">
        <v>4495</v>
      </c>
      <c r="L3189" s="201"/>
    </row>
    <row r="3190" spans="1:12" ht="15.6">
      <c r="A3190" s="278"/>
      <c r="B3190" s="84">
        <v>46300</v>
      </c>
      <c r="C3190" s="222" t="s">
        <v>17</v>
      </c>
      <c r="D3190" s="329" t="s">
        <v>4496</v>
      </c>
      <c r="E3190" s="104" t="s">
        <v>307</v>
      </c>
      <c r="F3190" s="320"/>
      <c r="G3190" s="320"/>
      <c r="H3190" s="222"/>
      <c r="I3190" s="222"/>
      <c r="J3190" s="222" t="s">
        <v>195</v>
      </c>
      <c r="K3190" s="329" t="s">
        <v>4496</v>
      </c>
      <c r="L3190" s="201"/>
    </row>
    <row r="3191" spans="1:12" ht="15.6">
      <c r="A3191" s="278"/>
      <c r="B3191" s="84">
        <v>46300</v>
      </c>
      <c r="C3191" s="222" t="s">
        <v>17</v>
      </c>
      <c r="D3191" s="329" t="s">
        <v>3504</v>
      </c>
      <c r="E3191" s="104" t="s">
        <v>307</v>
      </c>
      <c r="F3191" s="320"/>
      <c r="G3191" s="320"/>
      <c r="H3191" s="222"/>
      <c r="I3191" s="222"/>
      <c r="J3191" s="222" t="s">
        <v>195</v>
      </c>
      <c r="K3191" s="329" t="s">
        <v>3504</v>
      </c>
      <c r="L3191" s="201"/>
    </row>
    <row r="3192" spans="1:12" ht="15.6">
      <c r="A3192" s="278"/>
      <c r="B3192" s="84">
        <v>46300</v>
      </c>
      <c r="C3192" s="222" t="s">
        <v>17</v>
      </c>
      <c r="D3192" s="329" t="s">
        <v>4497</v>
      </c>
      <c r="E3192" s="104" t="s">
        <v>307</v>
      </c>
      <c r="F3192" s="320"/>
      <c r="G3192" s="320"/>
      <c r="H3192" s="222"/>
      <c r="I3192" s="222"/>
      <c r="J3192" s="222" t="s">
        <v>195</v>
      </c>
      <c r="K3192" s="329" t="s">
        <v>4497</v>
      </c>
      <c r="L3192" s="201"/>
    </row>
    <row r="3193" spans="1:12" ht="15.6">
      <c r="A3193" s="278"/>
      <c r="B3193" s="84">
        <v>46300</v>
      </c>
      <c r="C3193" s="222" t="s">
        <v>17</v>
      </c>
      <c r="D3193" s="329" t="s">
        <v>4050</v>
      </c>
      <c r="E3193" s="104" t="s">
        <v>307</v>
      </c>
      <c r="F3193" s="320"/>
      <c r="G3193" s="320"/>
      <c r="H3193" s="222"/>
      <c r="I3193" s="222"/>
      <c r="J3193" s="222" t="s">
        <v>195</v>
      </c>
      <c r="K3193" s="329" t="s">
        <v>4050</v>
      </c>
      <c r="L3193" s="201"/>
    </row>
    <row r="3194" spans="1:12" ht="15.6">
      <c r="A3194" s="278"/>
      <c r="B3194" s="84">
        <v>46300</v>
      </c>
      <c r="C3194" s="222" t="s">
        <v>17</v>
      </c>
      <c r="D3194" s="329" t="s">
        <v>4498</v>
      </c>
      <c r="E3194" s="104" t="s">
        <v>307</v>
      </c>
      <c r="F3194" s="320"/>
      <c r="G3194" s="320"/>
      <c r="H3194" s="222"/>
      <c r="I3194" s="222"/>
      <c r="J3194" s="222" t="s">
        <v>195</v>
      </c>
      <c r="K3194" s="329" t="s">
        <v>4498</v>
      </c>
      <c r="L3194" s="201"/>
    </row>
    <row r="3195" spans="1:12">
      <c r="A3195" s="278"/>
      <c r="B3195" s="84">
        <v>46300</v>
      </c>
      <c r="C3195" s="222" t="s">
        <v>17</v>
      </c>
      <c r="D3195" s="551" t="s">
        <v>4499</v>
      </c>
      <c r="E3195" s="104" t="s">
        <v>307</v>
      </c>
      <c r="F3195" s="320"/>
      <c r="G3195" s="320"/>
      <c r="H3195" s="222"/>
      <c r="I3195" s="222"/>
      <c r="J3195" s="222" t="s">
        <v>195</v>
      </c>
      <c r="K3195" s="551" t="s">
        <v>4499</v>
      </c>
      <c r="L3195" s="325"/>
    </row>
    <row r="3196" spans="1:12" ht="15.6">
      <c r="A3196" s="278"/>
      <c r="B3196" s="84">
        <v>46300</v>
      </c>
      <c r="C3196" s="222" t="s">
        <v>17</v>
      </c>
      <c r="D3196" s="329" t="s">
        <v>4500</v>
      </c>
      <c r="E3196" s="104" t="s">
        <v>307</v>
      </c>
      <c r="F3196" s="320"/>
      <c r="G3196" s="320"/>
      <c r="H3196" s="222"/>
      <c r="I3196" s="222"/>
      <c r="J3196" s="222" t="s">
        <v>195</v>
      </c>
      <c r="K3196" s="329" t="s">
        <v>4500</v>
      </c>
      <c r="L3196" s="326"/>
    </row>
    <row r="3197" spans="1:12" ht="15.6">
      <c r="A3197" s="278"/>
      <c r="B3197" s="84">
        <v>46300</v>
      </c>
      <c r="C3197" s="222" t="s">
        <v>17</v>
      </c>
      <c r="D3197" s="329" t="s">
        <v>4501</v>
      </c>
      <c r="E3197" s="104" t="s">
        <v>307</v>
      </c>
      <c r="F3197" s="320"/>
      <c r="G3197" s="320"/>
      <c r="H3197" s="222"/>
      <c r="I3197" s="222"/>
      <c r="J3197" s="222" t="s">
        <v>195</v>
      </c>
      <c r="K3197" s="329" t="s">
        <v>4501</v>
      </c>
      <c r="L3197" s="326"/>
    </row>
    <row r="3198" spans="1:12" ht="15.6">
      <c r="A3198" s="278"/>
      <c r="B3198" s="84">
        <v>46300</v>
      </c>
      <c r="C3198" s="222" t="s">
        <v>17</v>
      </c>
      <c r="D3198" s="329" t="s">
        <v>4502</v>
      </c>
      <c r="E3198" s="104" t="s">
        <v>307</v>
      </c>
      <c r="F3198" s="320"/>
      <c r="G3198" s="320"/>
      <c r="H3198" s="222"/>
      <c r="I3198" s="222"/>
      <c r="J3198" s="222" t="s">
        <v>195</v>
      </c>
      <c r="K3198" s="329" t="s">
        <v>4502</v>
      </c>
      <c r="L3198" s="326"/>
    </row>
    <row r="3199" spans="1:12" ht="15.6">
      <c r="A3199" s="278"/>
      <c r="B3199" s="84">
        <v>46300</v>
      </c>
      <c r="C3199" s="222" t="s">
        <v>17</v>
      </c>
      <c r="D3199" s="551" t="s">
        <v>2184</v>
      </c>
      <c r="E3199" s="104" t="s">
        <v>307</v>
      </c>
      <c r="F3199" s="320"/>
      <c r="G3199" s="320"/>
      <c r="H3199" s="222"/>
      <c r="I3199" s="222"/>
      <c r="J3199" s="222" t="s">
        <v>195</v>
      </c>
      <c r="K3199" s="551" t="s">
        <v>2184</v>
      </c>
      <c r="L3199" s="326"/>
    </row>
    <row r="3200" spans="1:12">
      <c r="A3200" s="278"/>
      <c r="B3200" s="84">
        <v>46300</v>
      </c>
      <c r="C3200" s="222" t="s">
        <v>17</v>
      </c>
      <c r="D3200" s="551" t="s">
        <v>4503</v>
      </c>
      <c r="E3200" s="104" t="s">
        <v>307</v>
      </c>
      <c r="F3200" s="320"/>
      <c r="G3200" s="320"/>
      <c r="H3200" s="222"/>
      <c r="I3200" s="222"/>
      <c r="J3200" s="222" t="s">
        <v>195</v>
      </c>
      <c r="K3200" s="551" t="s">
        <v>4503</v>
      </c>
      <c r="L3200" s="325"/>
    </row>
    <row r="3201" spans="1:12">
      <c r="A3201" s="278"/>
      <c r="B3201" s="84">
        <v>46300</v>
      </c>
      <c r="C3201" s="222" t="s">
        <v>17</v>
      </c>
      <c r="D3201" s="551" t="s">
        <v>4504</v>
      </c>
      <c r="E3201" s="104" t="s">
        <v>307</v>
      </c>
      <c r="F3201" s="320"/>
      <c r="G3201" s="320"/>
      <c r="H3201" s="222"/>
      <c r="I3201" s="222"/>
      <c r="J3201" s="222" t="s">
        <v>195</v>
      </c>
      <c r="K3201" s="551" t="s">
        <v>4504</v>
      </c>
      <c r="L3201" s="325"/>
    </row>
    <row r="3202" spans="1:12" ht="15.6">
      <c r="A3202" s="278"/>
      <c r="B3202" s="84">
        <v>46300</v>
      </c>
      <c r="C3202" s="222" t="s">
        <v>17</v>
      </c>
      <c r="D3202" s="329" t="s">
        <v>4505</v>
      </c>
      <c r="E3202" s="104" t="s">
        <v>307</v>
      </c>
      <c r="F3202" s="320"/>
      <c r="G3202" s="320"/>
      <c r="H3202" s="222"/>
      <c r="I3202" s="222"/>
      <c r="J3202" s="222" t="s">
        <v>195</v>
      </c>
      <c r="K3202" s="329" t="s">
        <v>4505</v>
      </c>
      <c r="L3202" s="326"/>
    </row>
    <row r="3203" spans="1:12" ht="15.6">
      <c r="A3203" s="278"/>
      <c r="B3203" s="84">
        <v>46300</v>
      </c>
      <c r="C3203" s="222" t="s">
        <v>17</v>
      </c>
      <c r="D3203" s="329" t="s">
        <v>4506</v>
      </c>
      <c r="E3203" s="104" t="s">
        <v>307</v>
      </c>
      <c r="F3203" s="320"/>
      <c r="G3203" s="320"/>
      <c r="H3203" s="222"/>
      <c r="I3203" s="222"/>
      <c r="J3203" s="222" t="s">
        <v>195</v>
      </c>
      <c r="K3203" s="329" t="s">
        <v>4506</v>
      </c>
      <c r="L3203" s="326"/>
    </row>
    <row r="3204" spans="1:12" ht="16.8">
      <c r="A3204" s="278"/>
      <c r="B3204" s="84">
        <v>46300</v>
      </c>
      <c r="C3204" s="222" t="s">
        <v>17</v>
      </c>
      <c r="D3204" s="329" t="s">
        <v>2207</v>
      </c>
      <c r="E3204" s="104" t="s">
        <v>307</v>
      </c>
      <c r="F3204" s="320"/>
      <c r="G3204" s="320"/>
      <c r="H3204" s="222"/>
      <c r="I3204" s="222"/>
      <c r="J3204" s="222" t="s">
        <v>195</v>
      </c>
      <c r="K3204" s="329" t="s">
        <v>2207</v>
      </c>
      <c r="L3204" s="294"/>
    </row>
    <row r="3205" spans="1:12" ht="16.8">
      <c r="A3205" s="278"/>
      <c r="B3205" s="84">
        <v>46300</v>
      </c>
      <c r="C3205" s="222" t="s">
        <v>17</v>
      </c>
      <c r="D3205" s="329" t="s">
        <v>1559</v>
      </c>
      <c r="E3205" s="104" t="s">
        <v>307</v>
      </c>
      <c r="F3205" s="320"/>
      <c r="G3205" s="320"/>
      <c r="H3205" s="222"/>
      <c r="I3205" s="222"/>
      <c r="J3205" s="222" t="s">
        <v>195</v>
      </c>
      <c r="K3205" s="329" t="s">
        <v>1559</v>
      </c>
      <c r="L3205" s="294"/>
    </row>
    <row r="3206" spans="1:12" ht="15.6">
      <c r="A3206" s="278"/>
      <c r="B3206" s="84">
        <v>46300</v>
      </c>
      <c r="C3206" s="222" t="s">
        <v>17</v>
      </c>
      <c r="D3206" s="329" t="s">
        <v>4507</v>
      </c>
      <c r="E3206" s="104" t="s">
        <v>307</v>
      </c>
      <c r="F3206" s="320"/>
      <c r="G3206" s="320"/>
      <c r="H3206" s="222"/>
      <c r="I3206" s="222"/>
      <c r="J3206" s="222" t="s">
        <v>195</v>
      </c>
      <c r="K3206" s="329" t="s">
        <v>4507</v>
      </c>
      <c r="L3206" s="201"/>
    </row>
    <row r="3207" spans="1:12">
      <c r="A3207" s="278"/>
      <c r="B3207" s="84">
        <v>46300</v>
      </c>
      <c r="C3207" s="222" t="s">
        <v>17</v>
      </c>
      <c r="D3207" s="551" t="s">
        <v>4508</v>
      </c>
      <c r="E3207" s="104" t="s">
        <v>307</v>
      </c>
      <c r="F3207" s="320"/>
      <c r="G3207" s="320"/>
      <c r="H3207" s="222"/>
      <c r="I3207" s="222"/>
      <c r="J3207" s="222" t="s">
        <v>195</v>
      </c>
      <c r="K3207" s="551" t="s">
        <v>4508</v>
      </c>
      <c r="L3207" s="201"/>
    </row>
    <row r="3208" spans="1:12" ht="15.6">
      <c r="A3208" s="278"/>
      <c r="B3208" s="84">
        <v>46300</v>
      </c>
      <c r="C3208" s="222" t="s">
        <v>17</v>
      </c>
      <c r="D3208" s="329" t="s">
        <v>4509</v>
      </c>
      <c r="E3208" s="104" t="s">
        <v>307</v>
      </c>
      <c r="F3208" s="320"/>
      <c r="G3208" s="320"/>
      <c r="H3208" s="222"/>
      <c r="I3208" s="222"/>
      <c r="J3208" s="222" t="s">
        <v>195</v>
      </c>
      <c r="K3208" s="329" t="s">
        <v>4509</v>
      </c>
      <c r="L3208" s="201"/>
    </row>
    <row r="3209" spans="1:12" ht="15.6">
      <c r="A3209" s="278"/>
      <c r="B3209" s="84">
        <v>46300</v>
      </c>
      <c r="C3209" s="222" t="s">
        <v>17</v>
      </c>
      <c r="D3209" s="329" t="s">
        <v>4510</v>
      </c>
      <c r="E3209" s="104" t="s">
        <v>307</v>
      </c>
      <c r="F3209" s="320"/>
      <c r="G3209" s="320"/>
      <c r="H3209" s="222"/>
      <c r="I3209" s="222"/>
      <c r="J3209" s="222" t="s">
        <v>195</v>
      </c>
      <c r="K3209" s="329" t="s">
        <v>4510</v>
      </c>
      <c r="L3209" s="201"/>
    </row>
    <row r="3210" spans="1:12" ht="15.6">
      <c r="A3210" s="278"/>
      <c r="B3210" s="84">
        <v>46300</v>
      </c>
      <c r="C3210" s="222" t="s">
        <v>17</v>
      </c>
      <c r="D3210" s="329" t="s">
        <v>2187</v>
      </c>
      <c r="E3210" s="104" t="s">
        <v>307</v>
      </c>
      <c r="F3210" s="320"/>
      <c r="G3210" s="320"/>
      <c r="H3210" s="222"/>
      <c r="I3210" s="222"/>
      <c r="J3210" s="222" t="s">
        <v>195</v>
      </c>
      <c r="K3210" s="329" t="s">
        <v>2187</v>
      </c>
      <c r="L3210" s="201"/>
    </row>
    <row r="3211" spans="1:12" ht="15.6">
      <c r="A3211" s="278"/>
      <c r="B3211" s="84">
        <v>46300</v>
      </c>
      <c r="C3211" s="222" t="s">
        <v>17</v>
      </c>
      <c r="D3211" s="329" t="s">
        <v>4511</v>
      </c>
      <c r="E3211" s="104" t="s">
        <v>307</v>
      </c>
      <c r="F3211" s="320"/>
      <c r="G3211" s="320"/>
      <c r="H3211" s="222"/>
      <c r="I3211" s="222"/>
      <c r="J3211" s="222" t="s">
        <v>195</v>
      </c>
      <c r="K3211" s="329" t="s">
        <v>4511</v>
      </c>
      <c r="L3211" s="201"/>
    </row>
    <row r="3212" spans="1:12" ht="15.6">
      <c r="A3212" s="278"/>
      <c r="B3212" s="84">
        <v>46300</v>
      </c>
      <c r="C3212" s="222" t="s">
        <v>17</v>
      </c>
      <c r="D3212" s="329" t="s">
        <v>4512</v>
      </c>
      <c r="E3212" s="104" t="s">
        <v>307</v>
      </c>
      <c r="F3212" s="320"/>
      <c r="G3212" s="320"/>
      <c r="H3212" s="222"/>
      <c r="I3212" s="222"/>
      <c r="J3212" s="222" t="s">
        <v>195</v>
      </c>
      <c r="K3212" s="329" t="s">
        <v>4512</v>
      </c>
      <c r="L3212" s="201"/>
    </row>
    <row r="3213" spans="1:12" ht="15.6">
      <c r="A3213" s="278"/>
      <c r="B3213" s="84">
        <v>46300</v>
      </c>
      <c r="C3213" s="222" t="s">
        <v>17</v>
      </c>
      <c r="D3213" s="329" t="s">
        <v>4513</v>
      </c>
      <c r="E3213" s="104" t="s">
        <v>307</v>
      </c>
      <c r="F3213" s="320"/>
      <c r="G3213" s="320"/>
      <c r="H3213" s="222"/>
      <c r="I3213" s="222"/>
      <c r="J3213" s="222" t="s">
        <v>195</v>
      </c>
      <c r="K3213" s="329" t="s">
        <v>4513</v>
      </c>
      <c r="L3213" s="201"/>
    </row>
    <row r="3214" spans="1:12" ht="15.6">
      <c r="A3214" s="278"/>
      <c r="B3214" s="84">
        <v>46300</v>
      </c>
      <c r="C3214" s="222" t="s">
        <v>17</v>
      </c>
      <c r="D3214" s="329" t="s">
        <v>4514</v>
      </c>
      <c r="E3214" s="104" t="s">
        <v>307</v>
      </c>
      <c r="F3214" s="320"/>
      <c r="G3214" s="320"/>
      <c r="H3214" s="222"/>
      <c r="I3214" s="222"/>
      <c r="J3214" s="222" t="s">
        <v>195</v>
      </c>
      <c r="K3214" s="329" t="s">
        <v>4514</v>
      </c>
      <c r="L3214" s="201"/>
    </row>
    <row r="3215" spans="1:12" ht="15.6">
      <c r="A3215" s="278"/>
      <c r="B3215" s="84">
        <v>46300</v>
      </c>
      <c r="C3215" s="222" t="s">
        <v>17</v>
      </c>
      <c r="D3215" s="329" t="s">
        <v>4515</v>
      </c>
      <c r="E3215" s="104" t="s">
        <v>307</v>
      </c>
      <c r="F3215" s="320"/>
      <c r="G3215" s="320"/>
      <c r="H3215" s="222"/>
      <c r="I3215" s="222"/>
      <c r="J3215" s="222" t="s">
        <v>195</v>
      </c>
      <c r="K3215" s="329" t="s">
        <v>4515</v>
      </c>
      <c r="L3215" s="201"/>
    </row>
    <row r="3216" spans="1:12" ht="15.6">
      <c r="A3216" s="278"/>
      <c r="B3216" s="84">
        <v>46300</v>
      </c>
      <c r="C3216" s="222" t="s">
        <v>17</v>
      </c>
      <c r="D3216" s="329" t="s">
        <v>4516</v>
      </c>
      <c r="E3216" s="104" t="s">
        <v>307</v>
      </c>
      <c r="F3216" s="320"/>
      <c r="G3216" s="320"/>
      <c r="H3216" s="222"/>
      <c r="I3216" s="222"/>
      <c r="J3216" s="222" t="s">
        <v>195</v>
      </c>
      <c r="K3216" s="329" t="s">
        <v>4516</v>
      </c>
      <c r="L3216" s="201"/>
    </row>
    <row r="3217" spans="1:12">
      <c r="A3217" s="278"/>
      <c r="B3217" s="84">
        <v>46300</v>
      </c>
      <c r="C3217" s="222" t="s">
        <v>17</v>
      </c>
      <c r="D3217" s="590" t="s">
        <v>4517</v>
      </c>
      <c r="E3217" s="104" t="s">
        <v>307</v>
      </c>
      <c r="F3217" s="320"/>
      <c r="G3217" s="320"/>
      <c r="H3217" s="222"/>
      <c r="I3217" s="222"/>
      <c r="J3217" s="222" t="s">
        <v>195</v>
      </c>
      <c r="K3217" s="590" t="s">
        <v>4517</v>
      </c>
      <c r="L3217" s="201"/>
    </row>
    <row r="3218" spans="1:12">
      <c r="A3218" s="278"/>
      <c r="B3218" s="84">
        <v>46300</v>
      </c>
      <c r="C3218" s="222" t="s">
        <v>17</v>
      </c>
      <c r="D3218" s="590" t="s">
        <v>4518</v>
      </c>
      <c r="E3218" s="104" t="s">
        <v>307</v>
      </c>
      <c r="F3218" s="320"/>
      <c r="G3218" s="320"/>
      <c r="H3218" s="222"/>
      <c r="I3218" s="222"/>
      <c r="J3218" s="222" t="s">
        <v>195</v>
      </c>
      <c r="K3218" s="590" t="s">
        <v>4518</v>
      </c>
      <c r="L3218" s="201"/>
    </row>
    <row r="3219" spans="1:12">
      <c r="A3219" s="278"/>
      <c r="B3219" s="84">
        <v>46300</v>
      </c>
      <c r="C3219" s="222" t="s">
        <v>17</v>
      </c>
      <c r="D3219" s="390" t="s">
        <v>4519</v>
      </c>
      <c r="E3219" s="104" t="s">
        <v>307</v>
      </c>
      <c r="F3219" s="320"/>
      <c r="G3219" s="320"/>
      <c r="H3219" s="222"/>
      <c r="I3219" s="222"/>
      <c r="J3219" s="222" t="s">
        <v>195</v>
      </c>
      <c r="K3219" s="390" t="s">
        <v>4519</v>
      </c>
      <c r="L3219" s="201"/>
    </row>
    <row r="3220" spans="1:12">
      <c r="A3220" s="278"/>
      <c r="B3220" s="84">
        <v>46300</v>
      </c>
      <c r="C3220" s="222" t="s">
        <v>17</v>
      </c>
      <c r="D3220" s="590" t="s">
        <v>4520</v>
      </c>
      <c r="E3220" s="104" t="s">
        <v>307</v>
      </c>
      <c r="F3220" s="320"/>
      <c r="G3220" s="320"/>
      <c r="H3220" s="222"/>
      <c r="I3220" s="222"/>
      <c r="J3220" s="222" t="s">
        <v>195</v>
      </c>
      <c r="K3220" s="590" t="s">
        <v>4520</v>
      </c>
      <c r="L3220" s="201"/>
    </row>
    <row r="3221" spans="1:12">
      <c r="A3221" s="278"/>
      <c r="B3221" s="84">
        <v>46300</v>
      </c>
      <c r="C3221" s="222" t="s">
        <v>17</v>
      </c>
      <c r="D3221" s="590" t="s">
        <v>4521</v>
      </c>
      <c r="E3221" s="104" t="s">
        <v>307</v>
      </c>
      <c r="F3221" s="320"/>
      <c r="G3221" s="320"/>
      <c r="H3221" s="222"/>
      <c r="I3221" s="222"/>
      <c r="J3221" s="222" t="s">
        <v>195</v>
      </c>
      <c r="K3221" s="590" t="s">
        <v>4521</v>
      </c>
      <c r="L3221" s="201"/>
    </row>
    <row r="3222" spans="1:12">
      <c r="A3222" s="278"/>
      <c r="B3222" s="84">
        <v>46300</v>
      </c>
      <c r="C3222" s="222" t="s">
        <v>17</v>
      </c>
      <c r="D3222" s="590" t="s">
        <v>4522</v>
      </c>
      <c r="E3222" s="104" t="s">
        <v>307</v>
      </c>
      <c r="F3222" s="320"/>
      <c r="G3222" s="320"/>
      <c r="H3222" s="222"/>
      <c r="I3222" s="222"/>
      <c r="J3222" s="222" t="s">
        <v>195</v>
      </c>
      <c r="K3222" s="590" t="s">
        <v>4522</v>
      </c>
      <c r="L3222" s="201"/>
    </row>
    <row r="3223" spans="1:12">
      <c r="A3223" s="278"/>
      <c r="B3223" s="84">
        <v>46300</v>
      </c>
      <c r="C3223" s="222" t="s">
        <v>17</v>
      </c>
      <c r="D3223" s="590" t="s">
        <v>4523</v>
      </c>
      <c r="E3223" s="104" t="s">
        <v>307</v>
      </c>
      <c r="F3223" s="320"/>
      <c r="G3223" s="320"/>
      <c r="H3223" s="222"/>
      <c r="I3223" s="222"/>
      <c r="J3223" s="222" t="s">
        <v>195</v>
      </c>
      <c r="K3223" s="590" t="s">
        <v>4523</v>
      </c>
      <c r="L3223" s="201"/>
    </row>
    <row r="3224" spans="1:12">
      <c r="A3224" s="278"/>
      <c r="B3224" s="84">
        <v>46300</v>
      </c>
      <c r="C3224" s="222" t="s">
        <v>17</v>
      </c>
      <c r="D3224" s="590" t="s">
        <v>4524</v>
      </c>
      <c r="E3224" s="104" t="s">
        <v>307</v>
      </c>
      <c r="F3224" s="320"/>
      <c r="G3224" s="320"/>
      <c r="H3224" s="222"/>
      <c r="I3224" s="222"/>
      <c r="J3224" s="222" t="s">
        <v>195</v>
      </c>
      <c r="K3224" s="590" t="s">
        <v>4524</v>
      </c>
      <c r="L3224" s="429"/>
    </row>
    <row r="3225" spans="1:12">
      <c r="A3225" s="278"/>
      <c r="B3225" s="84">
        <v>46300</v>
      </c>
      <c r="C3225" s="222" t="s">
        <v>17</v>
      </c>
      <c r="D3225" s="590" t="s">
        <v>4525</v>
      </c>
      <c r="E3225" s="104" t="s">
        <v>307</v>
      </c>
      <c r="F3225" s="320"/>
      <c r="G3225" s="320"/>
      <c r="H3225" s="222"/>
      <c r="I3225" s="222"/>
      <c r="J3225" s="222" t="s">
        <v>195</v>
      </c>
      <c r="K3225" s="590" t="s">
        <v>4525</v>
      </c>
      <c r="L3225" s="429"/>
    </row>
    <row r="3226" spans="1:12">
      <c r="A3226" s="278"/>
      <c r="B3226" s="84">
        <v>46300</v>
      </c>
      <c r="C3226" s="222" t="s">
        <v>17</v>
      </c>
      <c r="D3226" s="590" t="s">
        <v>4526</v>
      </c>
      <c r="E3226" s="104" t="s">
        <v>307</v>
      </c>
      <c r="F3226" s="320"/>
      <c r="G3226" s="320"/>
      <c r="H3226" s="222"/>
      <c r="I3226" s="222"/>
      <c r="J3226" s="222" t="s">
        <v>195</v>
      </c>
      <c r="K3226" s="590" t="s">
        <v>4526</v>
      </c>
      <c r="L3226" s="429"/>
    </row>
    <row r="3227" spans="1:12">
      <c r="A3227" s="278"/>
      <c r="B3227" s="84">
        <v>46300</v>
      </c>
      <c r="C3227" s="222" t="s">
        <v>17</v>
      </c>
      <c r="D3227" s="590" t="s">
        <v>4527</v>
      </c>
      <c r="E3227" s="104" t="s">
        <v>307</v>
      </c>
      <c r="F3227" s="320"/>
      <c r="G3227" s="320"/>
      <c r="H3227" s="222"/>
      <c r="I3227" s="222"/>
      <c r="J3227" s="222" t="s">
        <v>195</v>
      </c>
      <c r="K3227" s="590" t="s">
        <v>4527</v>
      </c>
      <c r="L3227" s="429"/>
    </row>
    <row r="3228" spans="1:12">
      <c r="A3228" s="278"/>
      <c r="B3228" s="84">
        <v>46300</v>
      </c>
      <c r="C3228" s="222" t="s">
        <v>17</v>
      </c>
      <c r="D3228" s="590" t="s">
        <v>4528</v>
      </c>
      <c r="E3228" s="104" t="s">
        <v>307</v>
      </c>
      <c r="F3228" s="320"/>
      <c r="G3228" s="320"/>
      <c r="H3228" s="222"/>
      <c r="I3228" s="222"/>
      <c r="J3228" s="222" t="s">
        <v>195</v>
      </c>
      <c r="K3228" s="590" t="s">
        <v>4528</v>
      </c>
      <c r="L3228" s="429"/>
    </row>
    <row r="3229" spans="1:12">
      <c r="A3229" s="278"/>
      <c r="B3229" s="84">
        <v>46300</v>
      </c>
      <c r="C3229" s="222" t="s">
        <v>17</v>
      </c>
      <c r="D3229" s="590" t="s">
        <v>4529</v>
      </c>
      <c r="E3229" s="104" t="s">
        <v>307</v>
      </c>
      <c r="F3229" s="320"/>
      <c r="G3229" s="320"/>
      <c r="H3229" s="222"/>
      <c r="I3229" s="222"/>
      <c r="J3229" s="222" t="s">
        <v>195</v>
      </c>
      <c r="K3229" s="590" t="s">
        <v>4529</v>
      </c>
      <c r="L3229" s="429"/>
    </row>
    <row r="3230" spans="1:12">
      <c r="A3230" s="278"/>
      <c r="B3230" s="84">
        <v>46300</v>
      </c>
      <c r="C3230" s="222" t="s">
        <v>17</v>
      </c>
      <c r="D3230" s="590" t="s">
        <v>4530</v>
      </c>
      <c r="E3230" s="104" t="s">
        <v>307</v>
      </c>
      <c r="F3230" s="320"/>
      <c r="G3230" s="320"/>
      <c r="H3230" s="222"/>
      <c r="I3230" s="222"/>
      <c r="J3230" s="222" t="s">
        <v>195</v>
      </c>
      <c r="K3230" s="590" t="s">
        <v>4530</v>
      </c>
      <c r="L3230" s="429"/>
    </row>
    <row r="3231" spans="1:12">
      <c r="A3231" s="278"/>
      <c r="B3231" s="84">
        <v>46300</v>
      </c>
      <c r="C3231" s="222" t="s">
        <v>17</v>
      </c>
      <c r="D3231" s="590" t="s">
        <v>4531</v>
      </c>
      <c r="E3231" s="104" t="s">
        <v>307</v>
      </c>
      <c r="F3231" s="320"/>
      <c r="G3231" s="320"/>
      <c r="H3231" s="222"/>
      <c r="I3231" s="222"/>
      <c r="J3231" s="222" t="s">
        <v>195</v>
      </c>
      <c r="K3231" s="590" t="s">
        <v>4531</v>
      </c>
      <c r="L3231" s="429"/>
    </row>
    <row r="3232" spans="1:12">
      <c r="A3232" s="278"/>
      <c r="B3232" s="84">
        <v>46300</v>
      </c>
      <c r="C3232" s="222" t="s">
        <v>17</v>
      </c>
      <c r="D3232" s="590" t="s">
        <v>4532</v>
      </c>
      <c r="E3232" s="104" t="s">
        <v>307</v>
      </c>
      <c r="F3232" s="320"/>
      <c r="G3232" s="320"/>
      <c r="H3232" s="222"/>
      <c r="I3232" s="222"/>
      <c r="J3232" s="222" t="s">
        <v>195</v>
      </c>
      <c r="K3232" s="590" t="s">
        <v>4532</v>
      </c>
      <c r="L3232" s="429"/>
    </row>
    <row r="3233" spans="1:12">
      <c r="A3233" s="278"/>
      <c r="B3233" s="84">
        <v>46300</v>
      </c>
      <c r="C3233" s="222" t="s">
        <v>17</v>
      </c>
      <c r="D3233" s="590" t="s">
        <v>4533</v>
      </c>
      <c r="E3233" s="104" t="s">
        <v>307</v>
      </c>
      <c r="F3233" s="320"/>
      <c r="G3233" s="320"/>
      <c r="H3233" s="222"/>
      <c r="I3233" s="222"/>
      <c r="J3233" s="222" t="s">
        <v>195</v>
      </c>
      <c r="K3233" s="590" t="s">
        <v>4533</v>
      </c>
      <c r="L3233" s="429"/>
    </row>
    <row r="3234" spans="1:12">
      <c r="A3234" s="278"/>
      <c r="B3234" s="84">
        <v>46300</v>
      </c>
      <c r="C3234" s="222" t="s">
        <v>17</v>
      </c>
      <c r="D3234" s="590" t="s">
        <v>4534</v>
      </c>
      <c r="E3234" s="104" t="s">
        <v>307</v>
      </c>
      <c r="F3234" s="320"/>
      <c r="G3234" s="320"/>
      <c r="H3234" s="222"/>
      <c r="I3234" s="222"/>
      <c r="J3234" s="222" t="s">
        <v>195</v>
      </c>
      <c r="K3234" s="590" t="s">
        <v>4534</v>
      </c>
      <c r="L3234" s="429"/>
    </row>
    <row r="3235" spans="1:12">
      <c r="A3235" s="278"/>
      <c r="B3235" s="84">
        <v>46300</v>
      </c>
      <c r="C3235" s="222" t="s">
        <v>17</v>
      </c>
      <c r="D3235" s="590" t="s">
        <v>4535</v>
      </c>
      <c r="E3235" s="104" t="s">
        <v>307</v>
      </c>
      <c r="F3235" s="320"/>
      <c r="G3235" s="320"/>
      <c r="H3235" s="222"/>
      <c r="I3235" s="222"/>
      <c r="J3235" s="222" t="s">
        <v>195</v>
      </c>
      <c r="K3235" s="590" t="s">
        <v>4535</v>
      </c>
      <c r="L3235" s="429"/>
    </row>
    <row r="3236" spans="1:12">
      <c r="A3236" s="278"/>
      <c r="B3236" s="84">
        <v>46300</v>
      </c>
      <c r="C3236" s="222" t="s">
        <v>17</v>
      </c>
      <c r="D3236" s="590" t="s">
        <v>4536</v>
      </c>
      <c r="E3236" s="104" t="s">
        <v>307</v>
      </c>
      <c r="F3236" s="320"/>
      <c r="G3236" s="320"/>
      <c r="H3236" s="222"/>
      <c r="I3236" s="222"/>
      <c r="J3236" s="222" t="s">
        <v>195</v>
      </c>
      <c r="K3236" s="590" t="s">
        <v>4536</v>
      </c>
      <c r="L3236" s="429"/>
    </row>
    <row r="3237" spans="1:12" ht="15.6">
      <c r="A3237" s="278"/>
      <c r="B3237" s="84">
        <v>46300</v>
      </c>
      <c r="C3237" s="222" t="s">
        <v>17</v>
      </c>
      <c r="D3237" s="591" t="s">
        <v>4537</v>
      </c>
      <c r="E3237" s="104" t="s">
        <v>307</v>
      </c>
      <c r="F3237" s="320"/>
      <c r="G3237" s="320"/>
      <c r="H3237" s="222"/>
      <c r="I3237" s="222"/>
      <c r="J3237" s="222" t="s">
        <v>195</v>
      </c>
      <c r="K3237" s="591" t="s">
        <v>4537</v>
      </c>
      <c r="L3237" s="429"/>
    </row>
    <row r="3238" spans="1:12" ht="15.6">
      <c r="A3238" s="278"/>
      <c r="B3238" s="84">
        <v>46300</v>
      </c>
      <c r="C3238" s="222" t="s">
        <v>17</v>
      </c>
      <c r="D3238" s="591" t="s">
        <v>4538</v>
      </c>
      <c r="E3238" s="104" t="s">
        <v>307</v>
      </c>
      <c r="F3238" s="320"/>
      <c r="G3238" s="320"/>
      <c r="H3238" s="222"/>
      <c r="I3238" s="222"/>
      <c r="J3238" s="222" t="s">
        <v>195</v>
      </c>
      <c r="K3238" s="591" t="s">
        <v>4538</v>
      </c>
      <c r="L3238" s="429"/>
    </row>
    <row r="3239" spans="1:12" ht="15.6">
      <c r="A3239" s="278"/>
      <c r="B3239" s="84">
        <v>46300</v>
      </c>
      <c r="C3239" s="222" t="s">
        <v>17</v>
      </c>
      <c r="D3239" s="591" t="s">
        <v>4539</v>
      </c>
      <c r="E3239" s="104" t="s">
        <v>307</v>
      </c>
      <c r="F3239" s="320"/>
      <c r="G3239" s="320"/>
      <c r="H3239" s="222"/>
      <c r="I3239" s="222"/>
      <c r="J3239" s="222" t="s">
        <v>195</v>
      </c>
      <c r="K3239" s="591" t="s">
        <v>4539</v>
      </c>
      <c r="L3239" s="429"/>
    </row>
    <row r="3240" spans="1:12" ht="15.6">
      <c r="A3240" s="278"/>
      <c r="B3240" s="84">
        <v>46300</v>
      </c>
      <c r="C3240" s="222" t="s">
        <v>17</v>
      </c>
      <c r="D3240" s="591" t="s">
        <v>4540</v>
      </c>
      <c r="E3240" s="104" t="s">
        <v>307</v>
      </c>
      <c r="F3240" s="320"/>
      <c r="G3240" s="320"/>
      <c r="H3240" s="222"/>
      <c r="I3240" s="222"/>
      <c r="J3240" s="222" t="s">
        <v>195</v>
      </c>
      <c r="K3240" s="591" t="s">
        <v>4540</v>
      </c>
      <c r="L3240" s="429"/>
    </row>
    <row r="3241" spans="1:12" ht="15.6">
      <c r="A3241" s="278"/>
      <c r="B3241" s="84">
        <v>46300</v>
      </c>
      <c r="C3241" s="222" t="s">
        <v>17</v>
      </c>
      <c r="D3241" s="591" t="s">
        <v>4541</v>
      </c>
      <c r="E3241" s="104" t="s">
        <v>307</v>
      </c>
      <c r="F3241" s="320"/>
      <c r="G3241" s="320"/>
      <c r="H3241" s="222"/>
      <c r="I3241" s="222"/>
      <c r="J3241" s="222" t="s">
        <v>195</v>
      </c>
      <c r="K3241" s="591" t="s">
        <v>4541</v>
      </c>
      <c r="L3241" s="429"/>
    </row>
    <row r="3242" spans="1:12" ht="15.6">
      <c r="A3242" s="278"/>
      <c r="B3242" s="84">
        <v>46300</v>
      </c>
      <c r="C3242" s="222" t="s">
        <v>17</v>
      </c>
      <c r="D3242" s="591" t="s">
        <v>4542</v>
      </c>
      <c r="E3242" s="104" t="s">
        <v>307</v>
      </c>
      <c r="F3242" s="320"/>
      <c r="G3242" s="320"/>
      <c r="H3242" s="222"/>
      <c r="I3242" s="222"/>
      <c r="J3242" s="222" t="s">
        <v>195</v>
      </c>
      <c r="K3242" s="591" t="s">
        <v>4542</v>
      </c>
      <c r="L3242" s="429"/>
    </row>
    <row r="3243" spans="1:12" ht="16.8">
      <c r="A3243" s="278"/>
      <c r="B3243" s="84">
        <v>46300</v>
      </c>
      <c r="C3243" s="222" t="s">
        <v>17</v>
      </c>
      <c r="D3243" s="591" t="s">
        <v>4543</v>
      </c>
      <c r="E3243" s="104" t="s">
        <v>307</v>
      </c>
      <c r="F3243" s="320"/>
      <c r="G3243" s="320"/>
      <c r="H3243" s="222"/>
      <c r="I3243" s="222"/>
      <c r="J3243" s="222" t="s">
        <v>195</v>
      </c>
      <c r="K3243" s="591" t="s">
        <v>4543</v>
      </c>
      <c r="L3243" s="294"/>
    </row>
    <row r="3244" spans="1:12" ht="16.8">
      <c r="A3244" s="278"/>
      <c r="B3244" s="84">
        <v>46300</v>
      </c>
      <c r="C3244" s="222" t="s">
        <v>17</v>
      </c>
      <c r="D3244" s="591" t="s">
        <v>4544</v>
      </c>
      <c r="E3244" s="104" t="s">
        <v>307</v>
      </c>
      <c r="F3244" s="320"/>
      <c r="G3244" s="320"/>
      <c r="H3244" s="222"/>
      <c r="I3244" s="222"/>
      <c r="J3244" s="222" t="s">
        <v>195</v>
      </c>
      <c r="K3244" s="591" t="s">
        <v>4544</v>
      </c>
      <c r="L3244" s="294"/>
    </row>
    <row r="3245" spans="1:12" ht="15.6">
      <c r="A3245" s="278"/>
      <c r="B3245" s="84">
        <v>46300</v>
      </c>
      <c r="C3245" s="222" t="s">
        <v>17</v>
      </c>
      <c r="D3245" s="591" t="s">
        <v>4545</v>
      </c>
      <c r="E3245" s="104" t="s">
        <v>307</v>
      </c>
      <c r="F3245" s="320"/>
      <c r="G3245" s="320"/>
      <c r="H3245" s="222"/>
      <c r="I3245" s="222"/>
      <c r="J3245" s="222" t="s">
        <v>195</v>
      </c>
      <c r="K3245" s="591" t="s">
        <v>4545</v>
      </c>
      <c r="L3245" s="326"/>
    </row>
    <row r="3246" spans="1:12" ht="16.8">
      <c r="A3246" s="278"/>
      <c r="B3246" s="84">
        <v>46300</v>
      </c>
      <c r="C3246" s="222" t="s">
        <v>17</v>
      </c>
      <c r="D3246" s="591" t="s">
        <v>4546</v>
      </c>
      <c r="E3246" s="104" t="s">
        <v>307</v>
      </c>
      <c r="F3246" s="320"/>
      <c r="G3246" s="320"/>
      <c r="H3246" s="222"/>
      <c r="I3246" s="222"/>
      <c r="J3246" s="222" t="s">
        <v>195</v>
      </c>
      <c r="K3246" s="591" t="s">
        <v>4546</v>
      </c>
      <c r="L3246" s="294"/>
    </row>
    <row r="3247" spans="1:12" ht="16.8">
      <c r="A3247" s="278"/>
      <c r="B3247" s="84">
        <v>46300</v>
      </c>
      <c r="C3247" s="222" t="s">
        <v>17</v>
      </c>
      <c r="D3247" s="591" t="s">
        <v>4048</v>
      </c>
      <c r="E3247" s="104" t="s">
        <v>307</v>
      </c>
      <c r="F3247" s="320"/>
      <c r="G3247" s="320"/>
      <c r="H3247" s="222"/>
      <c r="I3247" s="222"/>
      <c r="J3247" s="222" t="s">
        <v>195</v>
      </c>
      <c r="K3247" s="591" t="s">
        <v>4048</v>
      </c>
      <c r="L3247" s="294"/>
    </row>
    <row r="3248" spans="1:12" ht="16.8">
      <c r="A3248" s="278"/>
      <c r="B3248" s="84">
        <v>46300</v>
      </c>
      <c r="C3248" s="222" t="s">
        <v>17</v>
      </c>
      <c r="D3248" s="591" t="s">
        <v>2957</v>
      </c>
      <c r="E3248" s="104" t="s">
        <v>307</v>
      </c>
      <c r="F3248" s="320"/>
      <c r="G3248" s="320"/>
      <c r="H3248" s="222"/>
      <c r="I3248" s="222"/>
      <c r="J3248" s="222" t="s">
        <v>195</v>
      </c>
      <c r="K3248" s="591" t="s">
        <v>2957</v>
      </c>
      <c r="L3248" s="294"/>
    </row>
    <row r="3249" spans="1:12" ht="16.8">
      <c r="A3249" s="278"/>
      <c r="B3249" s="84">
        <v>46300</v>
      </c>
      <c r="C3249" s="222" t="s">
        <v>17</v>
      </c>
      <c r="D3249" s="591" t="s">
        <v>4547</v>
      </c>
      <c r="E3249" s="104" t="s">
        <v>307</v>
      </c>
      <c r="F3249" s="320"/>
      <c r="G3249" s="320"/>
      <c r="H3249" s="222"/>
      <c r="I3249" s="222"/>
      <c r="J3249" s="222" t="s">
        <v>195</v>
      </c>
      <c r="K3249" s="591" t="s">
        <v>4547</v>
      </c>
      <c r="L3249" s="294"/>
    </row>
    <row r="3250" spans="1:12" ht="16.8">
      <c r="A3250" s="278"/>
      <c r="B3250" s="84">
        <v>46300</v>
      </c>
      <c r="C3250" s="222" t="s">
        <v>17</v>
      </c>
      <c r="D3250" s="591" t="s">
        <v>4548</v>
      </c>
      <c r="E3250" s="104" t="s">
        <v>307</v>
      </c>
      <c r="F3250" s="320"/>
      <c r="G3250" s="320"/>
      <c r="H3250" s="222"/>
      <c r="I3250" s="222"/>
      <c r="J3250" s="222" t="s">
        <v>195</v>
      </c>
      <c r="K3250" s="591" t="s">
        <v>4548</v>
      </c>
      <c r="L3250" s="294"/>
    </row>
    <row r="3251" spans="1:12" ht="15.6">
      <c r="A3251" s="278"/>
      <c r="B3251" s="84">
        <v>46300</v>
      </c>
      <c r="C3251" s="222" t="s">
        <v>17</v>
      </c>
      <c r="D3251" s="591" t="s">
        <v>4549</v>
      </c>
      <c r="E3251" s="104" t="s">
        <v>307</v>
      </c>
      <c r="F3251" s="320"/>
      <c r="G3251" s="320"/>
      <c r="H3251" s="222"/>
      <c r="I3251" s="222"/>
      <c r="J3251" s="222" t="s">
        <v>195</v>
      </c>
      <c r="K3251" s="591" t="s">
        <v>4549</v>
      </c>
      <c r="L3251" s="326"/>
    </row>
    <row r="3252" spans="1:12" ht="15.6">
      <c r="A3252" s="278"/>
      <c r="B3252" s="84">
        <v>46300</v>
      </c>
      <c r="C3252" s="222" t="s">
        <v>17</v>
      </c>
      <c r="D3252" s="591" t="s">
        <v>4550</v>
      </c>
      <c r="E3252" s="104" t="s">
        <v>307</v>
      </c>
      <c r="F3252" s="320"/>
      <c r="G3252" s="320"/>
      <c r="H3252" s="222"/>
      <c r="I3252" s="222"/>
      <c r="J3252" s="222" t="s">
        <v>195</v>
      </c>
      <c r="K3252" s="591" t="s">
        <v>4550</v>
      </c>
      <c r="L3252" s="326"/>
    </row>
    <row r="3253" spans="1:12" ht="15.6">
      <c r="A3253" s="278"/>
      <c r="B3253" s="84">
        <v>46300</v>
      </c>
      <c r="C3253" s="222" t="s">
        <v>17</v>
      </c>
      <c r="D3253" s="591" t="s">
        <v>4551</v>
      </c>
      <c r="E3253" s="104" t="s">
        <v>307</v>
      </c>
      <c r="F3253" s="320"/>
      <c r="G3253" s="320"/>
      <c r="H3253" s="222"/>
      <c r="I3253" s="222"/>
      <c r="J3253" s="222" t="s">
        <v>195</v>
      </c>
      <c r="K3253" s="591" t="s">
        <v>4551</v>
      </c>
      <c r="L3253" s="326"/>
    </row>
    <row r="3254" spans="1:12" ht="15.6">
      <c r="A3254" s="278"/>
      <c r="B3254" s="84">
        <v>46300</v>
      </c>
      <c r="C3254" s="222" t="s">
        <v>17</v>
      </c>
      <c r="D3254" s="591" t="s">
        <v>4552</v>
      </c>
      <c r="E3254" s="104" t="s">
        <v>307</v>
      </c>
      <c r="F3254" s="320"/>
      <c r="G3254" s="320"/>
      <c r="H3254" s="222"/>
      <c r="I3254" s="222"/>
      <c r="J3254" s="222" t="s">
        <v>195</v>
      </c>
      <c r="K3254" s="591" t="s">
        <v>4552</v>
      </c>
      <c r="L3254" s="326"/>
    </row>
    <row r="3255" spans="1:12" ht="16.8">
      <c r="A3255" s="278"/>
      <c r="B3255" s="84">
        <v>46300</v>
      </c>
      <c r="C3255" s="222" t="s">
        <v>17</v>
      </c>
      <c r="D3255" s="591" t="s">
        <v>4553</v>
      </c>
      <c r="E3255" s="104" t="s">
        <v>307</v>
      </c>
      <c r="F3255" s="320"/>
      <c r="G3255" s="320"/>
      <c r="H3255" s="222"/>
      <c r="I3255" s="222"/>
      <c r="J3255" s="222" t="s">
        <v>195</v>
      </c>
      <c r="K3255" s="591" t="s">
        <v>4553</v>
      </c>
      <c r="L3255" s="294"/>
    </row>
    <row r="3256" spans="1:12" ht="16.8">
      <c r="A3256" s="278"/>
      <c r="B3256" s="84">
        <v>46300</v>
      </c>
      <c r="C3256" s="222" t="s">
        <v>17</v>
      </c>
      <c r="D3256" s="591" t="s">
        <v>4554</v>
      </c>
      <c r="E3256" s="104" t="s">
        <v>307</v>
      </c>
      <c r="F3256" s="320"/>
      <c r="G3256" s="320"/>
      <c r="H3256" s="222"/>
      <c r="I3256" s="222"/>
      <c r="J3256" s="222" t="s">
        <v>195</v>
      </c>
      <c r="K3256" s="591" t="s">
        <v>4554</v>
      </c>
      <c r="L3256" s="294"/>
    </row>
    <row r="3257" spans="1:12" ht="15.6">
      <c r="A3257" s="278"/>
      <c r="B3257" s="84">
        <v>46300</v>
      </c>
      <c r="C3257" s="222" t="s">
        <v>17</v>
      </c>
      <c r="D3257" s="591" t="s">
        <v>4555</v>
      </c>
      <c r="E3257" s="104" t="s">
        <v>307</v>
      </c>
      <c r="F3257" s="320"/>
      <c r="G3257" s="320"/>
      <c r="H3257" s="222"/>
      <c r="I3257" s="222"/>
      <c r="J3257" s="222" t="s">
        <v>195</v>
      </c>
      <c r="K3257" s="591" t="s">
        <v>4555</v>
      </c>
      <c r="L3257" s="592"/>
    </row>
    <row r="3258" spans="1:12" ht="15.6">
      <c r="A3258" s="278"/>
      <c r="B3258" s="84">
        <v>46300</v>
      </c>
      <c r="C3258" s="222" t="s">
        <v>17</v>
      </c>
      <c r="D3258" s="591" t="s">
        <v>4556</v>
      </c>
      <c r="E3258" s="104" t="s">
        <v>307</v>
      </c>
      <c r="F3258" s="320"/>
      <c r="G3258" s="320"/>
      <c r="H3258" s="222"/>
      <c r="I3258" s="222"/>
      <c r="J3258" s="222" t="s">
        <v>195</v>
      </c>
      <c r="K3258" s="591" t="s">
        <v>4556</v>
      </c>
      <c r="L3258" s="592"/>
    </row>
    <row r="3259" spans="1:12" ht="15.6">
      <c r="A3259" s="278"/>
      <c r="B3259" s="84">
        <v>46300</v>
      </c>
      <c r="C3259" s="222" t="s">
        <v>17</v>
      </c>
      <c r="D3259" s="591" t="s">
        <v>4557</v>
      </c>
      <c r="E3259" s="104" t="s">
        <v>307</v>
      </c>
      <c r="F3259" s="320"/>
      <c r="G3259" s="320"/>
      <c r="H3259" s="222"/>
      <c r="I3259" s="222"/>
      <c r="J3259" s="222" t="s">
        <v>195</v>
      </c>
      <c r="K3259" s="591" t="s">
        <v>4557</v>
      </c>
      <c r="L3259" s="592"/>
    </row>
    <row r="3260" spans="1:12" ht="15.6">
      <c r="A3260" s="278"/>
      <c r="B3260" s="84">
        <v>46300</v>
      </c>
      <c r="C3260" s="222" t="s">
        <v>17</v>
      </c>
      <c r="D3260" s="591" t="s">
        <v>4558</v>
      </c>
      <c r="E3260" s="104" t="s">
        <v>307</v>
      </c>
      <c r="F3260" s="320"/>
      <c r="G3260" s="320"/>
      <c r="H3260" s="222"/>
      <c r="I3260" s="222"/>
      <c r="J3260" s="222" t="s">
        <v>195</v>
      </c>
      <c r="K3260" s="591" t="s">
        <v>4558</v>
      </c>
      <c r="L3260" s="592"/>
    </row>
    <row r="3261" spans="1:12" ht="15.6">
      <c r="A3261" s="278"/>
      <c r="B3261" s="84">
        <v>46300</v>
      </c>
      <c r="C3261" s="222" t="s">
        <v>17</v>
      </c>
      <c r="D3261" s="591" t="s">
        <v>4559</v>
      </c>
      <c r="E3261" s="104" t="s">
        <v>307</v>
      </c>
      <c r="F3261" s="320"/>
      <c r="G3261" s="320"/>
      <c r="H3261" s="222"/>
      <c r="I3261" s="222"/>
      <c r="J3261" s="222" t="s">
        <v>195</v>
      </c>
      <c r="K3261" s="591" t="s">
        <v>4559</v>
      </c>
      <c r="L3261" s="592"/>
    </row>
    <row r="3262" spans="1:12" ht="15.6">
      <c r="A3262" s="278"/>
      <c r="B3262" s="84">
        <v>46300</v>
      </c>
      <c r="C3262" s="222" t="s">
        <v>17</v>
      </c>
      <c r="D3262" s="591" t="s">
        <v>4560</v>
      </c>
      <c r="E3262" s="104" t="s">
        <v>307</v>
      </c>
      <c r="F3262" s="320"/>
      <c r="G3262" s="320"/>
      <c r="H3262" s="222"/>
      <c r="I3262" s="222"/>
      <c r="J3262" s="222" t="s">
        <v>195</v>
      </c>
      <c r="K3262" s="591" t="s">
        <v>4560</v>
      </c>
      <c r="L3262" s="592"/>
    </row>
    <row r="3263" spans="1:12" ht="15.6">
      <c r="A3263" s="278"/>
      <c r="B3263" s="84">
        <v>46300</v>
      </c>
      <c r="C3263" s="222" t="s">
        <v>17</v>
      </c>
      <c r="D3263" s="591" t="s">
        <v>4561</v>
      </c>
      <c r="E3263" s="104" t="s">
        <v>307</v>
      </c>
      <c r="F3263" s="320"/>
      <c r="G3263" s="320"/>
      <c r="H3263" s="222"/>
      <c r="I3263" s="222"/>
      <c r="J3263" s="222" t="s">
        <v>195</v>
      </c>
      <c r="K3263" s="591" t="s">
        <v>4561</v>
      </c>
      <c r="L3263" s="592"/>
    </row>
    <row r="3264" spans="1:12" ht="15.6">
      <c r="A3264" s="278"/>
      <c r="B3264" s="84">
        <v>46300</v>
      </c>
      <c r="C3264" s="222" t="s">
        <v>17</v>
      </c>
      <c r="D3264" s="591" t="s">
        <v>4562</v>
      </c>
      <c r="E3264" s="104" t="s">
        <v>307</v>
      </c>
      <c r="F3264" s="320"/>
      <c r="G3264" s="320"/>
      <c r="H3264" s="222"/>
      <c r="I3264" s="222"/>
      <c r="J3264" s="222" t="s">
        <v>195</v>
      </c>
      <c r="K3264" s="591" t="s">
        <v>4562</v>
      </c>
      <c r="L3264" s="450"/>
    </row>
    <row r="3265" spans="1:12" ht="15.6">
      <c r="A3265" s="278"/>
      <c r="B3265" s="84">
        <v>46300</v>
      </c>
      <c r="C3265" s="222" t="s">
        <v>17</v>
      </c>
      <c r="D3265" s="591" t="s">
        <v>4563</v>
      </c>
      <c r="E3265" s="104" t="s">
        <v>307</v>
      </c>
      <c r="F3265" s="320"/>
      <c r="G3265" s="320"/>
      <c r="H3265" s="222"/>
      <c r="I3265" s="222"/>
      <c r="J3265" s="222" t="s">
        <v>195</v>
      </c>
      <c r="K3265" s="591" t="s">
        <v>4563</v>
      </c>
      <c r="L3265" s="450"/>
    </row>
    <row r="3266" spans="1:12" ht="15.6">
      <c r="A3266" s="278"/>
      <c r="B3266" s="84">
        <v>46300</v>
      </c>
      <c r="C3266" s="222" t="s">
        <v>17</v>
      </c>
      <c r="D3266" s="591" t="s">
        <v>4564</v>
      </c>
      <c r="E3266" s="104" t="s">
        <v>307</v>
      </c>
      <c r="F3266" s="320"/>
      <c r="G3266" s="320"/>
      <c r="H3266" s="222"/>
      <c r="I3266" s="222"/>
      <c r="J3266" s="222" t="s">
        <v>195</v>
      </c>
      <c r="K3266" s="591" t="s">
        <v>4564</v>
      </c>
      <c r="L3266" s="450"/>
    </row>
    <row r="3267" spans="1:12" ht="15.6">
      <c r="A3267" s="278"/>
      <c r="B3267" s="84">
        <v>46300</v>
      </c>
      <c r="C3267" s="222" t="s">
        <v>17</v>
      </c>
      <c r="D3267" s="591" t="s">
        <v>4565</v>
      </c>
      <c r="E3267" s="104" t="s">
        <v>307</v>
      </c>
      <c r="F3267" s="320"/>
      <c r="G3267" s="320"/>
      <c r="H3267" s="222"/>
      <c r="I3267" s="222"/>
      <c r="J3267" s="222" t="s">
        <v>195</v>
      </c>
      <c r="K3267" s="591" t="s">
        <v>4565</v>
      </c>
      <c r="L3267" s="450"/>
    </row>
    <row r="3268" spans="1:12" ht="15.6">
      <c r="A3268" s="278"/>
      <c r="B3268" s="84">
        <v>46300</v>
      </c>
      <c r="C3268" s="222" t="s">
        <v>17</v>
      </c>
      <c r="D3268" s="591" t="s">
        <v>4566</v>
      </c>
      <c r="E3268" s="104" t="s">
        <v>307</v>
      </c>
      <c r="F3268" s="320"/>
      <c r="G3268" s="320"/>
      <c r="H3268" s="222"/>
      <c r="I3268" s="222"/>
      <c r="J3268" s="222" t="s">
        <v>195</v>
      </c>
      <c r="K3268" s="591" t="s">
        <v>4566</v>
      </c>
      <c r="L3268" s="450"/>
    </row>
    <row r="3269" spans="1:12" ht="15.6">
      <c r="A3269" s="278"/>
      <c r="B3269" s="84">
        <v>46300</v>
      </c>
      <c r="C3269" s="222" t="s">
        <v>17</v>
      </c>
      <c r="D3269" s="591" t="s">
        <v>4567</v>
      </c>
      <c r="E3269" s="104" t="s">
        <v>307</v>
      </c>
      <c r="F3269" s="320"/>
      <c r="G3269" s="320"/>
      <c r="H3269" s="222"/>
      <c r="I3269" s="222"/>
      <c r="J3269" s="222" t="s">
        <v>195</v>
      </c>
      <c r="K3269" s="591" t="s">
        <v>4567</v>
      </c>
      <c r="L3269" s="450"/>
    </row>
    <row r="3270" spans="1:12">
      <c r="A3270" s="278"/>
      <c r="B3270" s="84">
        <v>46300</v>
      </c>
      <c r="C3270" s="222" t="s">
        <v>11</v>
      </c>
      <c r="D3270" s="222"/>
      <c r="E3270" s="104" t="s">
        <v>307</v>
      </c>
      <c r="F3270" s="320"/>
      <c r="G3270" s="320"/>
      <c r="H3270" s="222"/>
      <c r="I3270" s="222"/>
      <c r="J3270" s="222" t="s">
        <v>195</v>
      </c>
      <c r="K3270" s="981" t="s">
        <v>3985</v>
      </c>
      <c r="L3270" s="450"/>
    </row>
    <row r="3271" spans="1:12">
      <c r="A3271" s="278"/>
      <c r="B3271" s="84">
        <v>46300</v>
      </c>
      <c r="C3271" s="222" t="s">
        <v>11</v>
      </c>
      <c r="D3271" s="222"/>
      <c r="E3271" s="104" t="s">
        <v>307</v>
      </c>
      <c r="F3271" s="320"/>
      <c r="G3271" s="320"/>
      <c r="H3271" s="222"/>
      <c r="I3271" s="222"/>
      <c r="J3271" s="222" t="s">
        <v>195</v>
      </c>
      <c r="K3271" s="981" t="s">
        <v>4568</v>
      </c>
      <c r="L3271" s="450"/>
    </row>
    <row r="3272" spans="1:12">
      <c r="A3272" s="278"/>
      <c r="B3272" s="84">
        <v>46300</v>
      </c>
      <c r="C3272" s="222" t="s">
        <v>11</v>
      </c>
      <c r="D3272" s="222"/>
      <c r="E3272" s="104" t="s">
        <v>307</v>
      </c>
      <c r="F3272" s="320"/>
      <c r="G3272" s="320"/>
      <c r="H3272" s="222"/>
      <c r="I3272" s="222"/>
      <c r="J3272" s="222" t="s">
        <v>195</v>
      </c>
      <c r="K3272" s="981" t="s">
        <v>4569</v>
      </c>
      <c r="L3272" s="450"/>
    </row>
    <row r="3273" spans="1:12" ht="16.8">
      <c r="A3273" s="278"/>
      <c r="B3273" s="137">
        <v>46300</v>
      </c>
      <c r="C3273" s="137" t="s">
        <v>17</v>
      </c>
      <c r="D3273" s="411" t="s">
        <v>4570</v>
      </c>
      <c r="E3273" s="104" t="s">
        <v>984</v>
      </c>
      <c r="F3273" s="263"/>
      <c r="G3273" s="263"/>
      <c r="H3273" s="263"/>
      <c r="I3273" s="276"/>
      <c r="J3273" s="263" t="s">
        <v>41</v>
      </c>
      <c r="K3273" s="1052" t="s">
        <v>4571</v>
      </c>
      <c r="L3273" s="411" t="s">
        <v>4572</v>
      </c>
    </row>
    <row r="3274" spans="1:12" ht="16.8">
      <c r="A3274" s="278"/>
      <c r="B3274" s="137">
        <v>46300</v>
      </c>
      <c r="C3274" s="137" t="s">
        <v>17</v>
      </c>
      <c r="D3274" s="411" t="s">
        <v>4375</v>
      </c>
      <c r="E3274" s="104" t="s">
        <v>984</v>
      </c>
      <c r="F3274" s="263"/>
      <c r="G3274" s="263"/>
      <c r="H3274" s="263"/>
      <c r="I3274" s="276"/>
      <c r="J3274" s="263" t="s">
        <v>41</v>
      </c>
      <c r="K3274" s="1052" t="s">
        <v>4573</v>
      </c>
      <c r="L3274" s="411" t="s">
        <v>4574</v>
      </c>
    </row>
    <row r="3275" spans="1:12" ht="16.8">
      <c r="A3275" s="278"/>
      <c r="B3275" s="137">
        <v>46300</v>
      </c>
      <c r="C3275" s="137" t="s">
        <v>17</v>
      </c>
      <c r="D3275" s="411" t="s">
        <v>4575</v>
      </c>
      <c r="E3275" s="104" t="s">
        <v>984</v>
      </c>
      <c r="F3275" s="263"/>
      <c r="G3275" s="263"/>
      <c r="H3275" s="263"/>
      <c r="I3275" s="276"/>
      <c r="J3275" s="263" t="s">
        <v>26</v>
      </c>
      <c r="K3275" s="1052" t="s">
        <v>4576</v>
      </c>
      <c r="L3275" s="411" t="s">
        <v>4577</v>
      </c>
    </row>
    <row r="3276" spans="1:12" ht="16.8">
      <c r="A3276" s="278"/>
      <c r="B3276" s="137">
        <v>46300</v>
      </c>
      <c r="C3276" s="137" t="s">
        <v>17</v>
      </c>
      <c r="D3276" s="411" t="s">
        <v>4578</v>
      </c>
      <c r="E3276" s="104" t="s">
        <v>984</v>
      </c>
      <c r="F3276" s="263"/>
      <c r="G3276" s="263"/>
      <c r="H3276" s="263"/>
      <c r="I3276" s="276"/>
      <c r="J3276" s="263" t="s">
        <v>37</v>
      </c>
      <c r="K3276" s="1052" t="s">
        <v>4579</v>
      </c>
      <c r="L3276" s="411" t="s">
        <v>4580</v>
      </c>
    </row>
    <row r="3277" spans="1:12" ht="16.8">
      <c r="A3277" s="278"/>
      <c r="B3277" s="137">
        <v>46300</v>
      </c>
      <c r="C3277" s="137" t="s">
        <v>17</v>
      </c>
      <c r="D3277" s="411" t="s">
        <v>4581</v>
      </c>
      <c r="E3277" s="104" t="s">
        <v>984</v>
      </c>
      <c r="F3277" s="263"/>
      <c r="G3277" s="263"/>
      <c r="H3277" s="263"/>
      <c r="I3277" s="276"/>
      <c r="J3277" s="263" t="s">
        <v>26</v>
      </c>
      <c r="K3277" s="1052" t="s">
        <v>4582</v>
      </c>
      <c r="L3277" s="352" t="s">
        <v>4583</v>
      </c>
    </row>
    <row r="3278" spans="1:12" ht="16.8">
      <c r="A3278" s="278"/>
      <c r="B3278" s="137">
        <v>46300</v>
      </c>
      <c r="C3278" s="137" t="s">
        <v>17</v>
      </c>
      <c r="D3278" s="411" t="s">
        <v>4581</v>
      </c>
      <c r="E3278" s="104" t="s">
        <v>984</v>
      </c>
      <c r="F3278" s="263"/>
      <c r="G3278" s="263"/>
      <c r="H3278" s="263"/>
      <c r="I3278" s="276"/>
      <c r="J3278" s="263" t="s">
        <v>41</v>
      </c>
      <c r="K3278" s="1052" t="s">
        <v>4582</v>
      </c>
      <c r="L3278" s="352" t="s">
        <v>4583</v>
      </c>
    </row>
    <row r="3279" spans="1:12" ht="16.8">
      <c r="A3279" s="278"/>
      <c r="B3279" s="137">
        <v>46300</v>
      </c>
      <c r="C3279" s="137" t="s">
        <v>17</v>
      </c>
      <c r="D3279" s="411" t="s">
        <v>4584</v>
      </c>
      <c r="E3279" s="104" t="s">
        <v>984</v>
      </c>
      <c r="F3279" s="263"/>
      <c r="G3279" s="263"/>
      <c r="H3279" s="263"/>
      <c r="I3279" s="263"/>
      <c r="J3279" s="263" t="s">
        <v>41</v>
      </c>
      <c r="K3279" s="1052" t="s">
        <v>4585</v>
      </c>
      <c r="L3279" s="411" t="s">
        <v>4586</v>
      </c>
    </row>
    <row r="3280" spans="1:12" ht="16.8">
      <c r="A3280" s="278"/>
      <c r="B3280" s="137">
        <v>46300</v>
      </c>
      <c r="C3280" s="137" t="s">
        <v>17</v>
      </c>
      <c r="D3280" s="411" t="s">
        <v>3859</v>
      </c>
      <c r="E3280" s="104" t="s">
        <v>984</v>
      </c>
      <c r="F3280" s="263"/>
      <c r="G3280" s="263"/>
      <c r="H3280" s="263"/>
      <c r="I3280" s="263"/>
      <c r="J3280" s="263" t="s">
        <v>41</v>
      </c>
      <c r="K3280" s="1052" t="s">
        <v>4587</v>
      </c>
      <c r="L3280" s="411" t="s">
        <v>4588</v>
      </c>
    </row>
    <row r="3281" spans="1:12" ht="16.8">
      <c r="A3281" s="278"/>
      <c r="B3281" s="137">
        <v>46300</v>
      </c>
      <c r="C3281" s="137" t="s">
        <v>17</v>
      </c>
      <c r="D3281" s="411" t="s">
        <v>4589</v>
      </c>
      <c r="E3281" s="104" t="s">
        <v>984</v>
      </c>
      <c r="F3281" s="263"/>
      <c r="G3281" s="263"/>
      <c r="H3281" s="263"/>
      <c r="I3281" s="263"/>
      <c r="J3281" s="263" t="s">
        <v>37</v>
      </c>
      <c r="K3281" s="1067" t="s">
        <v>4590</v>
      </c>
      <c r="L3281" s="411" t="s">
        <v>4591</v>
      </c>
    </row>
    <row r="3282" spans="1:12" ht="16.8">
      <c r="A3282" s="278"/>
      <c r="B3282" s="137">
        <v>46300</v>
      </c>
      <c r="C3282" s="137" t="s">
        <v>17</v>
      </c>
      <c r="D3282" s="411" t="s">
        <v>3732</v>
      </c>
      <c r="E3282" s="104" t="s">
        <v>984</v>
      </c>
      <c r="F3282" s="263"/>
      <c r="G3282" s="263"/>
      <c r="H3282" s="263"/>
      <c r="I3282" s="263"/>
      <c r="J3282" s="263" t="s">
        <v>37</v>
      </c>
      <c r="K3282" s="1052" t="s">
        <v>4592</v>
      </c>
      <c r="L3282" s="411" t="s">
        <v>3733</v>
      </c>
    </row>
    <row r="3283" spans="1:12" ht="16.8">
      <c r="A3283" s="278"/>
      <c r="B3283" s="137">
        <v>46300</v>
      </c>
      <c r="C3283" s="137" t="s">
        <v>17</v>
      </c>
      <c r="D3283" s="411" t="s">
        <v>3451</v>
      </c>
      <c r="E3283" s="104" t="s">
        <v>984</v>
      </c>
      <c r="F3283" s="263"/>
      <c r="G3283" s="263"/>
      <c r="H3283" s="263"/>
      <c r="I3283" s="263"/>
      <c r="J3283" s="263" t="s">
        <v>58</v>
      </c>
      <c r="K3283" s="1052" t="s">
        <v>4593</v>
      </c>
      <c r="L3283" s="411" t="s">
        <v>4594</v>
      </c>
    </row>
    <row r="3284" spans="1:12" ht="16.8">
      <c r="A3284" s="278"/>
      <c r="B3284" s="137">
        <v>46300</v>
      </c>
      <c r="C3284" s="137" t="s">
        <v>17</v>
      </c>
      <c r="D3284" s="411" t="s">
        <v>3868</v>
      </c>
      <c r="E3284" s="104" t="s">
        <v>984</v>
      </c>
      <c r="F3284" s="263"/>
      <c r="G3284" s="263"/>
      <c r="H3284" s="263"/>
      <c r="I3284" s="263"/>
      <c r="J3284" s="263" t="s">
        <v>26</v>
      </c>
      <c r="K3284" s="1052" t="s">
        <v>4595</v>
      </c>
      <c r="L3284" s="411" t="s">
        <v>4596</v>
      </c>
    </row>
    <row r="3285" spans="1:12" ht="16.8">
      <c r="A3285" s="278"/>
      <c r="B3285" s="137">
        <v>46300</v>
      </c>
      <c r="C3285" s="137" t="s">
        <v>17</v>
      </c>
      <c r="D3285" s="411" t="s">
        <v>4597</v>
      </c>
      <c r="E3285" s="104" t="s">
        <v>984</v>
      </c>
      <c r="F3285" s="263"/>
      <c r="G3285" s="263"/>
      <c r="H3285" s="263"/>
      <c r="I3285" s="263"/>
      <c r="J3285" s="263" t="s">
        <v>41</v>
      </c>
      <c r="K3285" s="1052" t="s">
        <v>4598</v>
      </c>
      <c r="L3285" s="411" t="s">
        <v>4599</v>
      </c>
    </row>
    <row r="3286" spans="1:12" ht="16.8">
      <c r="A3286" s="278"/>
      <c r="B3286" s="137">
        <v>46300</v>
      </c>
      <c r="C3286" s="137" t="s">
        <v>17</v>
      </c>
      <c r="D3286" s="411" t="s">
        <v>269</v>
      </c>
      <c r="E3286" s="104" t="s">
        <v>984</v>
      </c>
      <c r="F3286" s="263"/>
      <c r="G3286" s="263"/>
      <c r="H3286" s="263"/>
      <c r="I3286" s="263"/>
      <c r="J3286" s="263" t="s">
        <v>41</v>
      </c>
      <c r="K3286" s="1051" t="s">
        <v>4600</v>
      </c>
      <c r="L3286" s="417" t="s">
        <v>4601</v>
      </c>
    </row>
    <row r="3287" spans="1:12" ht="16.8">
      <c r="A3287" s="278"/>
      <c r="B3287" s="137">
        <v>46300</v>
      </c>
      <c r="C3287" s="137" t="s">
        <v>17</v>
      </c>
      <c r="D3287" s="411" t="s">
        <v>4602</v>
      </c>
      <c r="E3287" s="104" t="s">
        <v>984</v>
      </c>
      <c r="F3287" s="263"/>
      <c r="G3287" s="263"/>
      <c r="H3287" s="263"/>
      <c r="I3287" s="263"/>
      <c r="J3287" s="263" t="s">
        <v>195</v>
      </c>
      <c r="K3287" s="1051" t="s">
        <v>4603</v>
      </c>
      <c r="L3287" s="417" t="s">
        <v>4604</v>
      </c>
    </row>
    <row r="3288" spans="1:12" ht="16.8">
      <c r="A3288" s="278"/>
      <c r="B3288" s="137">
        <v>46300</v>
      </c>
      <c r="C3288" s="137" t="s">
        <v>17</v>
      </c>
      <c r="D3288" s="418" t="s">
        <v>4605</v>
      </c>
      <c r="E3288" s="104" t="s">
        <v>984</v>
      </c>
      <c r="F3288" s="263"/>
      <c r="G3288" s="263"/>
      <c r="H3288" s="263"/>
      <c r="I3288" s="263"/>
      <c r="J3288" s="263" t="s">
        <v>195</v>
      </c>
      <c r="K3288" s="594"/>
      <c r="L3288" s="417" t="s">
        <v>4606</v>
      </c>
    </row>
    <row r="3289" spans="1:12" ht="16.8">
      <c r="A3289" s="278"/>
      <c r="B3289" s="137">
        <v>46300</v>
      </c>
      <c r="C3289" s="137" t="s">
        <v>17</v>
      </c>
      <c r="D3289" s="411" t="s">
        <v>4607</v>
      </c>
      <c r="E3289" s="104" t="s">
        <v>984</v>
      </c>
      <c r="F3289" s="263"/>
      <c r="G3289" s="263"/>
      <c r="H3289" s="263"/>
      <c r="I3289" s="263"/>
      <c r="J3289" s="263" t="s">
        <v>195</v>
      </c>
      <c r="K3289" s="263"/>
      <c r="L3289" s="411" t="s">
        <v>4608</v>
      </c>
    </row>
    <row r="3290" spans="1:12" ht="16.8">
      <c r="A3290" s="278"/>
      <c r="B3290" s="137">
        <v>46300</v>
      </c>
      <c r="C3290" s="137" t="s">
        <v>17</v>
      </c>
      <c r="D3290" s="411" t="s">
        <v>4609</v>
      </c>
      <c r="E3290" s="104" t="s">
        <v>984</v>
      </c>
      <c r="F3290" s="263"/>
      <c r="G3290" s="263"/>
      <c r="H3290" s="263"/>
      <c r="I3290" s="263"/>
      <c r="J3290" s="263" t="s">
        <v>195</v>
      </c>
      <c r="K3290" s="263"/>
      <c r="L3290" s="411" t="s">
        <v>4610</v>
      </c>
    </row>
    <row r="3291" spans="1:12" ht="16.8">
      <c r="A3291" s="278"/>
      <c r="B3291" s="137">
        <v>46300</v>
      </c>
      <c r="C3291" s="137" t="s">
        <v>17</v>
      </c>
      <c r="D3291" s="411" t="s">
        <v>4611</v>
      </c>
      <c r="E3291" s="104" t="s">
        <v>984</v>
      </c>
      <c r="F3291" s="263"/>
      <c r="G3291" s="263"/>
      <c r="H3291" s="263"/>
      <c r="I3291" s="263"/>
      <c r="J3291" s="263" t="s">
        <v>195</v>
      </c>
      <c r="K3291" s="263"/>
      <c r="L3291" s="417" t="s">
        <v>4612</v>
      </c>
    </row>
    <row r="3292" spans="1:12" ht="16.8">
      <c r="A3292" s="278"/>
      <c r="B3292" s="137">
        <v>46300</v>
      </c>
      <c r="C3292" s="137" t="s">
        <v>17</v>
      </c>
      <c r="D3292" s="418" t="s">
        <v>1820</v>
      </c>
      <c r="E3292" s="104" t="s">
        <v>984</v>
      </c>
      <c r="F3292" s="263"/>
      <c r="G3292" s="263"/>
      <c r="H3292" s="263"/>
      <c r="I3292" s="263"/>
      <c r="J3292" s="263" t="s">
        <v>195</v>
      </c>
      <c r="K3292" s="263"/>
      <c r="L3292" s="417" t="s">
        <v>4613</v>
      </c>
    </row>
    <row r="3293" spans="1:12" ht="16.8">
      <c r="A3293" s="278"/>
      <c r="B3293" s="137">
        <v>46300</v>
      </c>
      <c r="C3293" s="137" t="s">
        <v>17</v>
      </c>
      <c r="D3293" s="411" t="s">
        <v>4614</v>
      </c>
      <c r="E3293" s="104" t="s">
        <v>984</v>
      </c>
      <c r="F3293" s="263"/>
      <c r="G3293" s="263"/>
      <c r="H3293" s="263"/>
      <c r="I3293" s="263"/>
      <c r="J3293" s="263" t="s">
        <v>195</v>
      </c>
      <c r="K3293" s="263"/>
      <c r="L3293" s="417" t="s">
        <v>4615</v>
      </c>
    </row>
    <row r="3294" spans="1:12" ht="16.8">
      <c r="A3294" s="278"/>
      <c r="B3294" s="137">
        <v>46300</v>
      </c>
      <c r="C3294" s="137" t="s">
        <v>17</v>
      </c>
      <c r="D3294" s="411" t="s">
        <v>4616</v>
      </c>
      <c r="E3294" s="104" t="s">
        <v>984</v>
      </c>
      <c r="F3294" s="263"/>
      <c r="G3294" s="263"/>
      <c r="H3294" s="263"/>
      <c r="I3294" s="263"/>
      <c r="J3294" s="263" t="s">
        <v>195</v>
      </c>
      <c r="K3294" s="263"/>
      <c r="L3294" s="417" t="s">
        <v>4617</v>
      </c>
    </row>
    <row r="3295" spans="1:12" ht="16.8">
      <c r="A3295" s="278"/>
      <c r="B3295" s="137">
        <v>46300</v>
      </c>
      <c r="C3295" s="137" t="s">
        <v>17</v>
      </c>
      <c r="D3295" s="411" t="s">
        <v>4618</v>
      </c>
      <c r="E3295" s="104" t="s">
        <v>984</v>
      </c>
      <c r="F3295" s="263"/>
      <c r="G3295" s="263"/>
      <c r="H3295" s="263"/>
      <c r="I3295" s="263"/>
      <c r="J3295" s="263" t="s">
        <v>195</v>
      </c>
      <c r="K3295" s="263"/>
      <c r="L3295" s="417" t="s">
        <v>4619</v>
      </c>
    </row>
    <row r="3296" spans="1:12" ht="16.8">
      <c r="A3296" s="278"/>
      <c r="B3296" s="137">
        <v>46300</v>
      </c>
      <c r="C3296" s="137" t="s">
        <v>17</v>
      </c>
      <c r="D3296" s="411" t="s">
        <v>4620</v>
      </c>
      <c r="E3296" s="104" t="s">
        <v>984</v>
      </c>
      <c r="F3296" s="263"/>
      <c r="G3296" s="263"/>
      <c r="H3296" s="263"/>
      <c r="I3296" s="263"/>
      <c r="J3296" s="263" t="s">
        <v>195</v>
      </c>
      <c r="K3296" s="263"/>
      <c r="L3296" s="524" t="s">
        <v>4621</v>
      </c>
    </row>
    <row r="3297" spans="1:12" ht="16.8">
      <c r="A3297" s="278"/>
      <c r="B3297" s="137">
        <v>46300</v>
      </c>
      <c r="C3297" s="137" t="s">
        <v>17</v>
      </c>
      <c r="D3297" s="418" t="s">
        <v>4622</v>
      </c>
      <c r="E3297" s="104" t="s">
        <v>984</v>
      </c>
      <c r="F3297" s="263"/>
      <c r="G3297" s="263"/>
      <c r="H3297" s="263"/>
      <c r="I3297" s="263"/>
      <c r="J3297" s="263" t="s">
        <v>195</v>
      </c>
      <c r="K3297" s="268"/>
      <c r="L3297" s="368"/>
    </row>
    <row r="3298" spans="1:12" ht="16.8">
      <c r="A3298" s="278"/>
      <c r="B3298" s="137">
        <v>46300</v>
      </c>
      <c r="C3298" s="137" t="s">
        <v>17</v>
      </c>
      <c r="D3298" s="417" t="s">
        <v>4207</v>
      </c>
      <c r="E3298" s="104" t="s">
        <v>984</v>
      </c>
      <c r="F3298" s="263"/>
      <c r="G3298" s="263"/>
      <c r="H3298" s="263"/>
      <c r="I3298" s="263"/>
      <c r="J3298" s="263" t="s">
        <v>195</v>
      </c>
      <c r="K3298" s="977" t="s">
        <v>4623</v>
      </c>
      <c r="L3298" s="417" t="s">
        <v>4624</v>
      </c>
    </row>
    <row r="3299" spans="1:12">
      <c r="A3299" s="278"/>
      <c r="B3299" s="515">
        <v>46300</v>
      </c>
      <c r="C3299" s="200" t="s">
        <v>17</v>
      </c>
      <c r="D3299" s="200" t="s">
        <v>4625</v>
      </c>
      <c r="E3299" s="516" t="s">
        <v>2562</v>
      </c>
      <c r="F3299" s="200"/>
      <c r="G3299" s="200"/>
      <c r="H3299" s="200"/>
      <c r="I3299" s="200"/>
      <c r="J3299" s="200" t="s">
        <v>195</v>
      </c>
      <c r="K3299" s="1016" t="s">
        <v>4626</v>
      </c>
      <c r="L3299" s="200"/>
    </row>
    <row r="3300" spans="1:12">
      <c r="A3300" s="278"/>
      <c r="B3300" s="515">
        <v>46300</v>
      </c>
      <c r="C3300" s="200" t="s">
        <v>17</v>
      </c>
      <c r="D3300" s="200" t="s">
        <v>4627</v>
      </c>
      <c r="E3300" s="516" t="s">
        <v>2562</v>
      </c>
      <c r="F3300" s="200"/>
      <c r="G3300" s="200"/>
      <c r="H3300" s="200"/>
      <c r="I3300" s="200"/>
      <c r="J3300" s="200" t="s">
        <v>195</v>
      </c>
      <c r="K3300" s="1016" t="s">
        <v>4628</v>
      </c>
      <c r="L3300" s="200"/>
    </row>
    <row r="3301" spans="1:12">
      <c r="A3301" s="278"/>
      <c r="B3301" s="515">
        <v>46300</v>
      </c>
      <c r="C3301" s="200" t="s">
        <v>17</v>
      </c>
      <c r="D3301" s="200" t="s">
        <v>4629</v>
      </c>
      <c r="E3301" s="516" t="s">
        <v>2562</v>
      </c>
      <c r="F3301" s="200"/>
      <c r="G3301" s="200"/>
      <c r="H3301" s="200"/>
      <c r="I3301" s="200"/>
      <c r="J3301" s="200" t="s">
        <v>195</v>
      </c>
      <c r="K3301" s="1016" t="s">
        <v>4630</v>
      </c>
      <c r="L3301" s="200"/>
    </row>
    <row r="3302" spans="1:12">
      <c r="A3302" s="278"/>
      <c r="B3302" s="515">
        <v>46300</v>
      </c>
      <c r="C3302" s="200" t="s">
        <v>17</v>
      </c>
      <c r="D3302" s="200" t="s">
        <v>4631</v>
      </c>
      <c r="E3302" s="516" t="s">
        <v>2562</v>
      </c>
      <c r="F3302" s="200"/>
      <c r="G3302" s="200"/>
      <c r="H3302" s="200"/>
      <c r="I3302" s="200"/>
      <c r="J3302" s="200" t="s">
        <v>195</v>
      </c>
      <c r="K3302" s="1016" t="s">
        <v>4632</v>
      </c>
      <c r="L3302" s="200"/>
    </row>
    <row r="3303" spans="1:12">
      <c r="A3303" s="278"/>
      <c r="B3303" s="515">
        <v>46300</v>
      </c>
      <c r="C3303" s="200" t="s">
        <v>17</v>
      </c>
      <c r="D3303" s="200" t="s">
        <v>4633</v>
      </c>
      <c r="E3303" s="516" t="s">
        <v>2562</v>
      </c>
      <c r="F3303" s="200"/>
      <c r="G3303" s="200"/>
      <c r="H3303" s="200"/>
      <c r="I3303" s="200"/>
      <c r="J3303" s="200" t="s">
        <v>195</v>
      </c>
      <c r="K3303" s="1016" t="s">
        <v>4634</v>
      </c>
      <c r="L3303" s="200" t="s">
        <v>4635</v>
      </c>
    </row>
    <row r="3304" spans="1:12">
      <c r="A3304" s="278"/>
      <c r="B3304" s="515">
        <v>46300</v>
      </c>
      <c r="C3304" s="200" t="s">
        <v>17</v>
      </c>
      <c r="D3304" s="200" t="s">
        <v>4636</v>
      </c>
      <c r="E3304" s="516" t="s">
        <v>2562</v>
      </c>
      <c r="F3304" s="200"/>
      <c r="G3304" s="200"/>
      <c r="H3304" s="200"/>
      <c r="I3304" s="200"/>
      <c r="J3304" s="200" t="s">
        <v>195</v>
      </c>
      <c r="K3304" s="1016" t="s">
        <v>4637</v>
      </c>
      <c r="L3304" s="200" t="s">
        <v>4635</v>
      </c>
    </row>
    <row r="3305" spans="1:12">
      <c r="A3305" s="278"/>
      <c r="B3305" s="515">
        <v>46300</v>
      </c>
      <c r="C3305" s="200" t="s">
        <v>17</v>
      </c>
      <c r="D3305" s="200" t="s">
        <v>4638</v>
      </c>
      <c r="E3305" s="516" t="s">
        <v>2562</v>
      </c>
      <c r="F3305" s="200"/>
      <c r="G3305" s="200"/>
      <c r="H3305" s="200"/>
      <c r="I3305" s="200"/>
      <c r="J3305" s="200" t="s">
        <v>195</v>
      </c>
      <c r="K3305" s="1016" t="s">
        <v>3391</v>
      </c>
      <c r="L3305" s="200"/>
    </row>
    <row r="3306" spans="1:12">
      <c r="A3306" s="278"/>
      <c r="B3306" s="515">
        <v>46300</v>
      </c>
      <c r="C3306" s="200" t="s">
        <v>17</v>
      </c>
      <c r="D3306" s="200" t="s">
        <v>3394</v>
      </c>
      <c r="E3306" s="516" t="s">
        <v>2562</v>
      </c>
      <c r="F3306" s="200"/>
      <c r="G3306" s="200"/>
      <c r="H3306" s="200"/>
      <c r="I3306" s="200"/>
      <c r="J3306" s="200" t="s">
        <v>195</v>
      </c>
      <c r="K3306" s="1016" t="s">
        <v>3395</v>
      </c>
      <c r="L3306" s="200"/>
    </row>
    <row r="3307" spans="1:12">
      <c r="A3307" s="278"/>
      <c r="B3307" s="515">
        <v>46300</v>
      </c>
      <c r="C3307" s="200" t="s">
        <v>17</v>
      </c>
      <c r="D3307" s="200" t="s">
        <v>4639</v>
      </c>
      <c r="E3307" s="516" t="s">
        <v>2562</v>
      </c>
      <c r="F3307" s="200"/>
      <c r="G3307" s="200"/>
      <c r="H3307" s="200"/>
      <c r="I3307" s="200"/>
      <c r="J3307" s="200" t="s">
        <v>26</v>
      </c>
      <c r="K3307" s="1016" t="s">
        <v>4640</v>
      </c>
      <c r="L3307" s="200"/>
    </row>
    <row r="3308" spans="1:12">
      <c r="A3308" s="278"/>
      <c r="B3308" s="515">
        <v>46300</v>
      </c>
      <c r="C3308" s="200" t="s">
        <v>17</v>
      </c>
      <c r="D3308" s="200" t="s">
        <v>4641</v>
      </c>
      <c r="E3308" s="516" t="s">
        <v>2562</v>
      </c>
      <c r="F3308" s="200"/>
      <c r="G3308" s="200"/>
      <c r="H3308" s="200"/>
      <c r="I3308" s="200"/>
      <c r="J3308" s="200" t="s">
        <v>26</v>
      </c>
      <c r="K3308" s="1016" t="s">
        <v>4642</v>
      </c>
      <c r="L3308" s="200"/>
    </row>
    <row r="3309" spans="1:12">
      <c r="A3309" s="278"/>
      <c r="B3309" s="515">
        <v>46300</v>
      </c>
      <c r="C3309" s="200" t="s">
        <v>17</v>
      </c>
      <c r="D3309" s="200" t="s">
        <v>4643</v>
      </c>
      <c r="E3309" s="516" t="s">
        <v>2562</v>
      </c>
      <c r="F3309" s="200"/>
      <c r="G3309" s="200"/>
      <c r="H3309" s="200"/>
      <c r="I3309" s="200"/>
      <c r="J3309" s="200" t="s">
        <v>26</v>
      </c>
      <c r="K3309" s="1016" t="s">
        <v>4644</v>
      </c>
      <c r="L3309" s="200"/>
    </row>
    <row r="3310" spans="1:12">
      <c r="A3310" s="278"/>
      <c r="B3310" s="515">
        <v>46300</v>
      </c>
      <c r="C3310" s="200" t="s">
        <v>17</v>
      </c>
      <c r="D3310" s="200" t="s">
        <v>4645</v>
      </c>
      <c r="E3310" s="516" t="s">
        <v>2562</v>
      </c>
      <c r="F3310" s="200"/>
      <c r="G3310" s="200"/>
      <c r="H3310" s="200"/>
      <c r="I3310" s="200"/>
      <c r="J3310" s="200" t="s">
        <v>26</v>
      </c>
      <c r="K3310" s="1016" t="s">
        <v>4646</v>
      </c>
      <c r="L3310" s="200"/>
    </row>
    <row r="3311" spans="1:12">
      <c r="A3311" s="278"/>
      <c r="B3311" s="515">
        <v>46300</v>
      </c>
      <c r="C3311" s="200" t="s">
        <v>17</v>
      </c>
      <c r="D3311" s="200" t="s">
        <v>4647</v>
      </c>
      <c r="E3311" s="516" t="s">
        <v>2562</v>
      </c>
      <c r="F3311" s="200"/>
      <c r="G3311" s="200"/>
      <c r="H3311" s="200"/>
      <c r="I3311" s="200"/>
      <c r="J3311" s="200" t="s">
        <v>26</v>
      </c>
      <c r="K3311" s="1016" t="s">
        <v>4648</v>
      </c>
      <c r="L3311" s="200"/>
    </row>
    <row r="3312" spans="1:12">
      <c r="A3312" s="278"/>
      <c r="B3312" s="515">
        <v>46300</v>
      </c>
      <c r="C3312" s="200" t="s">
        <v>17</v>
      </c>
      <c r="D3312" s="200" t="s">
        <v>4649</v>
      </c>
      <c r="E3312" s="516" t="s">
        <v>2562</v>
      </c>
      <c r="F3312" s="200"/>
      <c r="G3312" s="200"/>
      <c r="H3312" s="200"/>
      <c r="I3312" s="200"/>
      <c r="J3312" s="200" t="s">
        <v>26</v>
      </c>
      <c r="K3312" s="1016" t="s">
        <v>4650</v>
      </c>
      <c r="L3312" s="200"/>
    </row>
    <row r="3313" spans="1:12">
      <c r="A3313" s="278"/>
      <c r="B3313" s="515">
        <v>46300</v>
      </c>
      <c r="C3313" s="200" t="s">
        <v>17</v>
      </c>
      <c r="D3313" s="200" t="s">
        <v>4651</v>
      </c>
      <c r="E3313" s="516" t="s">
        <v>2562</v>
      </c>
      <c r="F3313" s="200"/>
      <c r="G3313" s="200"/>
      <c r="H3313" s="200"/>
      <c r="I3313" s="200"/>
      <c r="J3313" s="200" t="s">
        <v>26</v>
      </c>
      <c r="K3313" s="1016" t="s">
        <v>4652</v>
      </c>
      <c r="L3313" s="200"/>
    </row>
    <row r="3314" spans="1:12">
      <c r="A3314" s="278"/>
      <c r="B3314" s="515">
        <v>46300</v>
      </c>
      <c r="C3314" s="200" t="s">
        <v>17</v>
      </c>
      <c r="D3314" s="200" t="s">
        <v>4653</v>
      </c>
      <c r="E3314" s="516" t="s">
        <v>2562</v>
      </c>
      <c r="F3314" s="200"/>
      <c r="G3314" s="200"/>
      <c r="H3314" s="200"/>
      <c r="I3314" s="200"/>
      <c r="J3314" s="200" t="s">
        <v>26</v>
      </c>
      <c r="K3314" s="1016" t="s">
        <v>4654</v>
      </c>
      <c r="L3314" s="200"/>
    </row>
    <row r="3315" spans="1:12">
      <c r="A3315" s="278"/>
      <c r="B3315" s="515">
        <v>46300</v>
      </c>
      <c r="C3315" s="200" t="s">
        <v>17</v>
      </c>
      <c r="D3315" s="200" t="s">
        <v>4655</v>
      </c>
      <c r="E3315" s="516" t="s">
        <v>2562</v>
      </c>
      <c r="F3315" s="200"/>
      <c r="G3315" s="200"/>
      <c r="H3315" s="200"/>
      <c r="I3315" s="200"/>
      <c r="J3315" s="200" t="s">
        <v>26</v>
      </c>
      <c r="K3315" s="1016" t="s">
        <v>4656</v>
      </c>
      <c r="L3315" s="200"/>
    </row>
    <row r="3316" spans="1:12">
      <c r="A3316" s="278"/>
      <c r="B3316" s="515">
        <v>46300</v>
      </c>
      <c r="C3316" s="200" t="s">
        <v>17</v>
      </c>
      <c r="D3316" s="200" t="s">
        <v>4657</v>
      </c>
      <c r="E3316" s="516" t="s">
        <v>2562</v>
      </c>
      <c r="F3316" s="200"/>
      <c r="G3316" s="200"/>
      <c r="H3316" s="200"/>
      <c r="I3316" s="200"/>
      <c r="J3316" s="200" t="s">
        <v>195</v>
      </c>
      <c r="K3316" s="1016" t="s">
        <v>4658</v>
      </c>
      <c r="L3316" s="200"/>
    </row>
    <row r="3317" spans="1:12">
      <c r="A3317" s="278"/>
      <c r="B3317" s="515">
        <v>46300</v>
      </c>
      <c r="C3317" s="200" t="s">
        <v>17</v>
      </c>
      <c r="D3317" s="200" t="s">
        <v>4659</v>
      </c>
      <c r="E3317" s="516" t="s">
        <v>2562</v>
      </c>
      <c r="F3317" s="200"/>
      <c r="G3317" s="200"/>
      <c r="H3317" s="200"/>
      <c r="I3317" s="200"/>
      <c r="J3317" s="200" t="s">
        <v>195</v>
      </c>
      <c r="K3317" s="1016" t="s">
        <v>4660</v>
      </c>
      <c r="L3317" s="200"/>
    </row>
    <row r="3318" spans="1:12">
      <c r="A3318" s="278"/>
      <c r="B3318" s="515">
        <v>46300</v>
      </c>
      <c r="C3318" s="200" t="s">
        <v>17</v>
      </c>
      <c r="D3318" s="200" t="s">
        <v>4661</v>
      </c>
      <c r="E3318" s="516" t="s">
        <v>2562</v>
      </c>
      <c r="F3318" s="200"/>
      <c r="G3318" s="200"/>
      <c r="H3318" s="200"/>
      <c r="I3318" s="200"/>
      <c r="J3318" s="200" t="s">
        <v>195</v>
      </c>
      <c r="K3318" s="1016" t="s">
        <v>4662</v>
      </c>
      <c r="L3318" s="200"/>
    </row>
    <row r="3319" spans="1:12">
      <c r="A3319" s="278"/>
      <c r="B3319" s="515">
        <v>46300</v>
      </c>
      <c r="C3319" s="200" t="s">
        <v>17</v>
      </c>
      <c r="D3319" s="200" t="s">
        <v>4663</v>
      </c>
      <c r="E3319" s="516" t="s">
        <v>2562</v>
      </c>
      <c r="F3319" s="200"/>
      <c r="G3319" s="200"/>
      <c r="H3319" s="200"/>
      <c r="I3319" s="200"/>
      <c r="J3319" s="200" t="s">
        <v>195</v>
      </c>
      <c r="K3319" s="1016" t="s">
        <v>4664</v>
      </c>
      <c r="L3319" s="200"/>
    </row>
    <row r="3320" spans="1:12">
      <c r="A3320" s="278"/>
      <c r="B3320" s="515">
        <v>46300</v>
      </c>
      <c r="C3320" s="200" t="s">
        <v>17</v>
      </c>
      <c r="D3320" s="200" t="s">
        <v>4665</v>
      </c>
      <c r="E3320" s="516" t="s">
        <v>2562</v>
      </c>
      <c r="F3320" s="200"/>
      <c r="G3320" s="200"/>
      <c r="H3320" s="200"/>
      <c r="I3320" s="200"/>
      <c r="J3320" s="200" t="s">
        <v>195</v>
      </c>
      <c r="K3320" s="1016" t="s">
        <v>4666</v>
      </c>
      <c r="L3320" s="200"/>
    </row>
    <row r="3321" spans="1:12">
      <c r="A3321" s="278"/>
      <c r="B3321" s="515">
        <v>46300</v>
      </c>
      <c r="C3321" s="200" t="s">
        <v>17</v>
      </c>
      <c r="D3321" s="200" t="s">
        <v>4667</v>
      </c>
      <c r="E3321" s="516" t="s">
        <v>2562</v>
      </c>
      <c r="F3321" s="200"/>
      <c r="G3321" s="200"/>
      <c r="H3321" s="200"/>
      <c r="I3321" s="200"/>
      <c r="J3321" s="200" t="s">
        <v>195</v>
      </c>
      <c r="K3321" s="1016" t="s">
        <v>4668</v>
      </c>
      <c r="L3321" s="200"/>
    </row>
    <row r="3322" spans="1:12">
      <c r="A3322" s="278"/>
      <c r="B3322" s="515">
        <v>46300</v>
      </c>
      <c r="C3322" s="200" t="s">
        <v>36</v>
      </c>
      <c r="D3322" s="200" t="s">
        <v>4669</v>
      </c>
      <c r="E3322" s="516" t="s">
        <v>2562</v>
      </c>
      <c r="F3322" s="200"/>
      <c r="G3322" s="200"/>
      <c r="H3322" s="200"/>
      <c r="I3322" s="200"/>
      <c r="J3322" s="200" t="s">
        <v>195</v>
      </c>
      <c r="K3322" s="200" t="s">
        <v>4669</v>
      </c>
      <c r="L3322" s="200"/>
    </row>
    <row r="3323" spans="1:12">
      <c r="A3323" s="278"/>
      <c r="B3323" s="515">
        <v>46300</v>
      </c>
      <c r="C3323" s="200" t="s">
        <v>36</v>
      </c>
      <c r="D3323" s="200" t="s">
        <v>4670</v>
      </c>
      <c r="E3323" s="516" t="s">
        <v>2562</v>
      </c>
      <c r="F3323" s="200"/>
      <c r="G3323" s="200"/>
      <c r="H3323" s="200"/>
      <c r="I3323" s="200"/>
      <c r="J3323" s="200" t="s">
        <v>195</v>
      </c>
      <c r="K3323" s="200" t="s">
        <v>4670</v>
      </c>
      <c r="L3323" s="200"/>
    </row>
    <row r="3324" spans="1:12">
      <c r="A3324" s="278"/>
      <c r="B3324" s="515">
        <v>46300</v>
      </c>
      <c r="C3324" s="200" t="s">
        <v>36</v>
      </c>
      <c r="D3324" s="200" t="s">
        <v>4671</v>
      </c>
      <c r="E3324" s="516" t="s">
        <v>2562</v>
      </c>
      <c r="F3324" s="200"/>
      <c r="G3324" s="200"/>
      <c r="H3324" s="200"/>
      <c r="I3324" s="200"/>
      <c r="J3324" s="200" t="s">
        <v>195</v>
      </c>
      <c r="K3324" s="200" t="s">
        <v>4671</v>
      </c>
      <c r="L3324" s="200"/>
    </row>
    <row r="3325" spans="1:12">
      <c r="A3325" s="278"/>
      <c r="B3325" s="515">
        <v>46300</v>
      </c>
      <c r="C3325" s="200" t="s">
        <v>36</v>
      </c>
      <c r="D3325" s="200" t="s">
        <v>4672</v>
      </c>
      <c r="E3325" s="516" t="s">
        <v>2562</v>
      </c>
      <c r="F3325" s="200"/>
      <c r="G3325" s="200"/>
      <c r="H3325" s="200"/>
      <c r="I3325" s="200"/>
      <c r="J3325" s="200" t="s">
        <v>195</v>
      </c>
      <c r="K3325" s="200" t="s">
        <v>4672</v>
      </c>
      <c r="L3325" s="200"/>
    </row>
    <row r="3326" spans="1:12">
      <c r="A3326" s="278"/>
      <c r="B3326" s="515">
        <v>46300</v>
      </c>
      <c r="C3326" s="200" t="s">
        <v>36</v>
      </c>
      <c r="D3326" s="200" t="s">
        <v>4673</v>
      </c>
      <c r="E3326" s="516" t="s">
        <v>2562</v>
      </c>
      <c r="F3326" s="200"/>
      <c r="G3326" s="200"/>
      <c r="H3326" s="200"/>
      <c r="I3326" s="200"/>
      <c r="J3326" s="200" t="s">
        <v>195</v>
      </c>
      <c r="K3326" s="200" t="s">
        <v>4673</v>
      </c>
      <c r="L3326" s="200"/>
    </row>
    <row r="3327" spans="1:12">
      <c r="A3327" s="278"/>
      <c r="B3327" s="515">
        <v>46300</v>
      </c>
      <c r="C3327" s="200" t="s">
        <v>36</v>
      </c>
      <c r="D3327" s="200" t="s">
        <v>4674</v>
      </c>
      <c r="E3327" s="516" t="s">
        <v>2562</v>
      </c>
      <c r="F3327" s="200"/>
      <c r="G3327" s="200"/>
      <c r="H3327" s="200"/>
      <c r="I3327" s="200"/>
      <c r="J3327" s="200" t="s">
        <v>195</v>
      </c>
      <c r="K3327" s="200" t="s">
        <v>4674</v>
      </c>
      <c r="L3327" s="200"/>
    </row>
    <row r="3328" spans="1:12">
      <c r="A3328" s="278"/>
      <c r="B3328" s="515">
        <v>46300</v>
      </c>
      <c r="C3328" s="200" t="s">
        <v>36</v>
      </c>
      <c r="D3328" s="200" t="s">
        <v>3801</v>
      </c>
      <c r="E3328" s="516" t="s">
        <v>2562</v>
      </c>
      <c r="F3328" s="200"/>
      <c r="G3328" s="200"/>
      <c r="H3328" s="200"/>
      <c r="I3328" s="200"/>
      <c r="J3328" s="200" t="s">
        <v>195</v>
      </c>
      <c r="K3328" s="200" t="s">
        <v>3801</v>
      </c>
      <c r="L3328" s="200"/>
    </row>
    <row r="3329" spans="1:12">
      <c r="A3329" s="278"/>
      <c r="B3329" s="515">
        <v>46300</v>
      </c>
      <c r="C3329" s="200" t="s">
        <v>36</v>
      </c>
      <c r="D3329" s="200" t="s">
        <v>4675</v>
      </c>
      <c r="E3329" s="516" t="s">
        <v>2562</v>
      </c>
      <c r="F3329" s="200"/>
      <c r="G3329" s="200"/>
      <c r="H3329" s="200"/>
      <c r="I3329" s="200"/>
      <c r="J3329" s="200" t="s">
        <v>195</v>
      </c>
      <c r="K3329" s="200" t="s">
        <v>4675</v>
      </c>
      <c r="L3329" s="200"/>
    </row>
    <row r="3330" spans="1:12" ht="16.8">
      <c r="A3330" s="278"/>
      <c r="B3330" s="57">
        <v>46300</v>
      </c>
      <c r="C3330" s="57" t="s">
        <v>17</v>
      </c>
      <c r="D3330" s="268" t="s">
        <v>4676</v>
      </c>
      <c r="E3330" s="116" t="s">
        <v>764</v>
      </c>
      <c r="F3330" s="263"/>
      <c r="G3330" s="263"/>
      <c r="H3330" s="291"/>
      <c r="I3330" s="263"/>
      <c r="J3330" s="263" t="s">
        <v>58</v>
      </c>
      <c r="K3330" s="268">
        <v>5004489442900680</v>
      </c>
      <c r="L3330" s="200"/>
    </row>
    <row r="3331" spans="1:12" ht="16.8">
      <c r="A3331" s="278"/>
      <c r="B3331" s="57">
        <v>46300</v>
      </c>
      <c r="C3331" s="57" t="s">
        <v>17</v>
      </c>
      <c r="D3331" s="268" t="s">
        <v>4677</v>
      </c>
      <c r="E3331" s="116" t="s">
        <v>764</v>
      </c>
      <c r="F3331" s="263"/>
      <c r="G3331" s="263"/>
      <c r="H3331" s="291"/>
      <c r="I3331" s="263"/>
      <c r="J3331" s="263" t="s">
        <v>58</v>
      </c>
      <c r="K3331" s="268">
        <v>3006399469475420</v>
      </c>
      <c r="L3331" s="200"/>
    </row>
    <row r="3332" spans="1:12" ht="16.8">
      <c r="A3332" s="278"/>
      <c r="B3332" s="57">
        <v>46300</v>
      </c>
      <c r="C3332" s="57" t="s">
        <v>17</v>
      </c>
      <c r="D3332" s="268" t="s">
        <v>4678</v>
      </c>
      <c r="E3332" s="116" t="s">
        <v>764</v>
      </c>
      <c r="F3332" s="263"/>
      <c r="G3332" s="263"/>
      <c r="H3332" s="291"/>
      <c r="I3332" s="276"/>
      <c r="J3332" s="263" t="s">
        <v>58</v>
      </c>
      <c r="K3332" s="268">
        <v>5916995245006040</v>
      </c>
      <c r="L3332" s="200"/>
    </row>
    <row r="3333" spans="1:12">
      <c r="A3333" s="278"/>
      <c r="B3333" s="57">
        <v>46300</v>
      </c>
      <c r="C3333" s="57" t="s">
        <v>17</v>
      </c>
      <c r="D3333" s="407" t="s">
        <v>4679</v>
      </c>
      <c r="E3333" s="116" t="s">
        <v>764</v>
      </c>
      <c r="F3333" s="263"/>
      <c r="G3333" s="263"/>
      <c r="H3333" s="291"/>
      <c r="I3333" s="276"/>
      <c r="J3333" s="263" t="s">
        <v>4680</v>
      </c>
      <c r="K3333" s="118">
        <v>6719882761381290</v>
      </c>
      <c r="L3333" s="592"/>
    </row>
    <row r="3334" spans="1:12" ht="16.8">
      <c r="A3334" s="278"/>
      <c r="B3334" s="57">
        <v>46300</v>
      </c>
      <c r="C3334" s="57" t="s">
        <v>17</v>
      </c>
      <c r="D3334" s="277" t="s">
        <v>4681</v>
      </c>
      <c r="E3334" s="116" t="s">
        <v>764</v>
      </c>
      <c r="F3334" s="403"/>
      <c r="G3334" s="403"/>
      <c r="H3334" s="291"/>
      <c r="I3334" s="276"/>
      <c r="J3334" s="263" t="s">
        <v>30</v>
      </c>
      <c r="K3334" s="118">
        <v>6562744287070450</v>
      </c>
      <c r="L3334" s="592"/>
    </row>
    <row r="3335" spans="1:12" ht="16.8">
      <c r="A3335" s="278"/>
      <c r="B3335" s="57">
        <v>46300</v>
      </c>
      <c r="C3335" s="57" t="s">
        <v>17</v>
      </c>
      <c r="D3335" s="277" t="s">
        <v>4682</v>
      </c>
      <c r="E3335" s="116" t="s">
        <v>764</v>
      </c>
      <c r="F3335" s="403"/>
      <c r="G3335" s="403"/>
      <c r="H3335" s="291"/>
      <c r="I3335" s="276"/>
      <c r="J3335" s="263" t="s">
        <v>30</v>
      </c>
      <c r="K3335" s="118">
        <v>4821092907992310</v>
      </c>
      <c r="L3335" s="595"/>
    </row>
    <row r="3336" spans="1:12" ht="16.8">
      <c r="A3336" s="278"/>
      <c r="B3336" s="57">
        <v>46300</v>
      </c>
      <c r="C3336" s="57" t="s">
        <v>17</v>
      </c>
      <c r="D3336" s="268" t="s">
        <v>4683</v>
      </c>
      <c r="E3336" s="116" t="s">
        <v>764</v>
      </c>
      <c r="F3336" s="403"/>
      <c r="G3336" s="403"/>
      <c r="H3336" s="291"/>
      <c r="I3336" s="276"/>
      <c r="J3336" s="263" t="s">
        <v>30</v>
      </c>
      <c r="K3336" s="118">
        <v>5933148893427490</v>
      </c>
      <c r="L3336" s="595"/>
    </row>
    <row r="3337" spans="1:12" ht="16.8">
      <c r="A3337" s="278"/>
      <c r="B3337" s="57">
        <v>46300</v>
      </c>
      <c r="C3337" s="57" t="s">
        <v>17</v>
      </c>
      <c r="D3337" s="277" t="s">
        <v>4684</v>
      </c>
      <c r="E3337" s="116" t="s">
        <v>764</v>
      </c>
      <c r="F3337" s="403"/>
      <c r="G3337" s="403"/>
      <c r="H3337" s="291"/>
      <c r="I3337" s="276"/>
      <c r="J3337" s="263" t="s">
        <v>30</v>
      </c>
      <c r="K3337" s="118">
        <v>6290164547684820</v>
      </c>
      <c r="L3337" s="595"/>
    </row>
    <row r="3338" spans="1:12" ht="15.6">
      <c r="A3338" s="278"/>
      <c r="B3338" s="57">
        <v>46300</v>
      </c>
      <c r="C3338" s="57" t="s">
        <v>17</v>
      </c>
      <c r="D3338" s="507">
        <v>1391608284296280</v>
      </c>
      <c r="E3338" s="116" t="s">
        <v>764</v>
      </c>
      <c r="F3338" s="403"/>
      <c r="G3338" s="403"/>
      <c r="H3338" s="291"/>
      <c r="I3338" s="276"/>
      <c r="J3338" s="263" t="s">
        <v>195</v>
      </c>
      <c r="K3338" s="507">
        <v>1391608284296280</v>
      </c>
      <c r="L3338" s="595"/>
    </row>
    <row r="3339" spans="1:12" ht="15.6">
      <c r="A3339" s="278"/>
      <c r="B3339" s="57">
        <v>46300</v>
      </c>
      <c r="C3339" s="57" t="s">
        <v>17</v>
      </c>
      <c r="D3339" s="508">
        <v>2868622836516680</v>
      </c>
      <c r="E3339" s="116" t="s">
        <v>764</v>
      </c>
      <c r="F3339" s="403"/>
      <c r="G3339" s="403"/>
      <c r="H3339" s="291"/>
      <c r="I3339" s="319"/>
      <c r="J3339" s="263" t="s">
        <v>195</v>
      </c>
      <c r="K3339" s="508">
        <v>2868622836516680</v>
      </c>
      <c r="L3339" s="595"/>
    </row>
    <row r="3340" spans="1:12" ht="15.6">
      <c r="A3340" s="278"/>
      <c r="B3340" s="57">
        <v>46300</v>
      </c>
      <c r="C3340" s="57" t="s">
        <v>17</v>
      </c>
      <c r="D3340" s="507">
        <v>4587803281298920</v>
      </c>
      <c r="E3340" s="116" t="s">
        <v>764</v>
      </c>
      <c r="F3340" s="403"/>
      <c r="G3340" s="403"/>
      <c r="H3340" s="291"/>
      <c r="I3340" s="319"/>
      <c r="J3340" s="263" t="s">
        <v>195</v>
      </c>
      <c r="K3340" s="507">
        <v>4587803281298920</v>
      </c>
      <c r="L3340" s="595"/>
    </row>
    <row r="3341" spans="1:12" ht="15.6">
      <c r="A3341" s="278"/>
      <c r="B3341" s="57">
        <v>46300</v>
      </c>
      <c r="C3341" s="57" t="s">
        <v>17</v>
      </c>
      <c r="D3341" s="508">
        <v>2.57569988806664E+16</v>
      </c>
      <c r="E3341" s="116" t="s">
        <v>764</v>
      </c>
      <c r="F3341" s="403"/>
      <c r="G3341" s="403"/>
      <c r="H3341" s="291"/>
      <c r="I3341" s="319"/>
      <c r="J3341" s="263" t="s">
        <v>195</v>
      </c>
      <c r="K3341" s="508">
        <v>2.57569988806664E+16</v>
      </c>
      <c r="L3341" s="595"/>
    </row>
    <row r="3342" spans="1:12" ht="15.6">
      <c r="A3342" s="278"/>
      <c r="B3342" s="57">
        <v>46300</v>
      </c>
      <c r="C3342" s="57" t="s">
        <v>17</v>
      </c>
      <c r="D3342" s="508">
        <v>2.78203884109292E+16</v>
      </c>
      <c r="E3342" s="116" t="s">
        <v>764</v>
      </c>
      <c r="F3342" s="403"/>
      <c r="G3342" s="403"/>
      <c r="H3342" s="291"/>
      <c r="I3342" s="319"/>
      <c r="J3342" s="263" t="s">
        <v>195</v>
      </c>
      <c r="K3342" s="508">
        <v>2.78203884109292E+16</v>
      </c>
      <c r="L3342" s="592"/>
    </row>
    <row r="3343" spans="1:12" ht="15.6">
      <c r="A3343" s="278"/>
      <c r="B3343" s="57">
        <v>46300</v>
      </c>
      <c r="C3343" s="57" t="s">
        <v>17</v>
      </c>
      <c r="D3343" s="596">
        <v>5.73714E+20</v>
      </c>
      <c r="E3343" s="116" t="s">
        <v>764</v>
      </c>
      <c r="F3343" s="403"/>
      <c r="G3343" s="403"/>
      <c r="H3343" s="291"/>
      <c r="I3343" s="319"/>
      <c r="J3343" s="263" t="s">
        <v>195</v>
      </c>
      <c r="K3343" s="596">
        <v>5.73714E+20</v>
      </c>
      <c r="L3343" s="592"/>
    </row>
    <row r="3344" spans="1:12" ht="16.8">
      <c r="A3344" s="278"/>
      <c r="B3344" s="57">
        <v>46300</v>
      </c>
      <c r="C3344" s="57" t="s">
        <v>17</v>
      </c>
      <c r="D3344" s="507">
        <v>6172722662741810</v>
      </c>
      <c r="E3344" s="116" t="s">
        <v>764</v>
      </c>
      <c r="F3344" s="403"/>
      <c r="G3344" s="403"/>
      <c r="H3344" s="291"/>
      <c r="I3344" s="319"/>
      <c r="J3344" s="263" t="s">
        <v>195</v>
      </c>
      <c r="K3344" s="507">
        <v>6172722662741810</v>
      </c>
      <c r="L3344" s="294"/>
    </row>
    <row r="3345" spans="1:12" ht="16.8">
      <c r="A3345" s="278"/>
      <c r="B3345" s="57">
        <v>46300</v>
      </c>
      <c r="C3345" s="57" t="s">
        <v>17</v>
      </c>
      <c r="D3345" s="508">
        <v>5999098213510760</v>
      </c>
      <c r="E3345" s="116" t="s">
        <v>764</v>
      </c>
      <c r="F3345" s="403"/>
      <c r="G3345" s="403"/>
      <c r="H3345" s="291"/>
      <c r="I3345" s="319"/>
      <c r="J3345" s="263" t="s">
        <v>195</v>
      </c>
      <c r="K3345" s="508">
        <v>5999098213510760</v>
      </c>
      <c r="L3345" s="294"/>
    </row>
    <row r="3346" spans="1:12" ht="16.8">
      <c r="A3346" s="278"/>
      <c r="B3346" s="57">
        <v>46300</v>
      </c>
      <c r="C3346" s="57" t="s">
        <v>17</v>
      </c>
      <c r="D3346" s="508">
        <v>2529139237163000</v>
      </c>
      <c r="E3346" s="116" t="s">
        <v>764</v>
      </c>
      <c r="F3346" s="403"/>
      <c r="G3346" s="403"/>
      <c r="H3346" s="291"/>
      <c r="I3346" s="319"/>
      <c r="J3346" s="263" t="s">
        <v>195</v>
      </c>
      <c r="K3346" s="508">
        <v>2529139237163000</v>
      </c>
      <c r="L3346" s="294"/>
    </row>
    <row r="3347" spans="1:12" ht="16.8">
      <c r="A3347" s="278"/>
      <c r="B3347" s="57">
        <v>46300</v>
      </c>
      <c r="C3347" s="57" t="s">
        <v>17</v>
      </c>
      <c r="D3347" s="508">
        <v>8053377581369850</v>
      </c>
      <c r="E3347" s="116" t="s">
        <v>764</v>
      </c>
      <c r="F3347" s="403"/>
      <c r="G3347" s="403"/>
      <c r="H3347" s="291"/>
      <c r="I3347" s="319"/>
      <c r="J3347" s="263" t="s">
        <v>195</v>
      </c>
      <c r="K3347" s="508">
        <v>8053377581369850</v>
      </c>
      <c r="L3347" s="294"/>
    </row>
    <row r="3348" spans="1:12" ht="16.8">
      <c r="A3348" s="278"/>
      <c r="B3348" s="57">
        <v>46300</v>
      </c>
      <c r="C3348" s="57" t="s">
        <v>17</v>
      </c>
      <c r="D3348" s="507">
        <v>9837056076422110</v>
      </c>
      <c r="E3348" s="116" t="s">
        <v>764</v>
      </c>
      <c r="F3348" s="403"/>
      <c r="G3348" s="403"/>
      <c r="H3348" s="291"/>
      <c r="I3348" s="319"/>
      <c r="J3348" s="263" t="s">
        <v>195</v>
      </c>
      <c r="K3348" s="507">
        <v>9837056076422110</v>
      </c>
      <c r="L3348" s="294"/>
    </row>
    <row r="3349" spans="1:12" ht="16.8">
      <c r="A3349" s="278"/>
      <c r="B3349" s="57">
        <v>46300</v>
      </c>
      <c r="C3349" s="57" t="s">
        <v>17</v>
      </c>
      <c r="D3349" s="508">
        <v>4735269896534630</v>
      </c>
      <c r="E3349" s="116" t="s">
        <v>764</v>
      </c>
      <c r="F3349" s="403"/>
      <c r="G3349" s="403"/>
      <c r="H3349" s="291"/>
      <c r="I3349" s="319"/>
      <c r="J3349" s="263" t="s">
        <v>195</v>
      </c>
      <c r="K3349" s="508">
        <v>4735269896534630</v>
      </c>
      <c r="L3349" s="294"/>
    </row>
    <row r="3350" spans="1:12" ht="16.8">
      <c r="A3350" s="278"/>
      <c r="B3350" s="88">
        <v>46301</v>
      </c>
      <c r="C3350" s="201" t="s">
        <v>17</v>
      </c>
      <c r="D3350" s="294" t="s">
        <v>494</v>
      </c>
      <c r="E3350" s="333" t="s">
        <v>457</v>
      </c>
      <c r="I3350" s="211" t="s">
        <v>464</v>
      </c>
      <c r="J3350" s="201" t="s">
        <v>30</v>
      </c>
      <c r="K3350" s="983" t="s">
        <v>495</v>
      </c>
      <c r="L3350" s="294" t="s">
        <v>496</v>
      </c>
    </row>
    <row r="3351" spans="1:12" ht="16.8">
      <c r="A3351" s="278"/>
      <c r="B3351" s="88">
        <v>46301</v>
      </c>
      <c r="C3351" s="201" t="s">
        <v>17</v>
      </c>
      <c r="D3351" s="294" t="s">
        <v>494</v>
      </c>
      <c r="E3351" s="333" t="s">
        <v>457</v>
      </c>
      <c r="I3351" s="211" t="s">
        <v>464</v>
      </c>
      <c r="J3351" s="201" t="s">
        <v>30</v>
      </c>
      <c r="K3351" s="983" t="s">
        <v>495</v>
      </c>
      <c r="L3351" s="294" t="s">
        <v>496</v>
      </c>
    </row>
    <row r="3352" spans="1:12" ht="16.8">
      <c r="A3352" s="278"/>
      <c r="B3352" s="88">
        <v>46301</v>
      </c>
      <c r="C3352" s="201" t="s">
        <v>17</v>
      </c>
      <c r="D3352" s="335" t="s">
        <v>4685</v>
      </c>
      <c r="E3352" s="333" t="s">
        <v>457</v>
      </c>
      <c r="J3352" s="201" t="s">
        <v>30</v>
      </c>
      <c r="K3352" s="983" t="s">
        <v>4686</v>
      </c>
      <c r="L3352" s="294" t="s">
        <v>4687</v>
      </c>
    </row>
    <row r="3353" spans="1:12" ht="16.8">
      <c r="A3353" s="278"/>
      <c r="B3353" s="88">
        <v>46301</v>
      </c>
      <c r="C3353" s="201" t="s">
        <v>17</v>
      </c>
      <c r="D3353" s="294" t="s">
        <v>4688</v>
      </c>
      <c r="E3353" s="333" t="s">
        <v>457</v>
      </c>
      <c r="J3353" s="201" t="s">
        <v>30</v>
      </c>
      <c r="K3353" s="983" t="s">
        <v>4689</v>
      </c>
      <c r="L3353" s="294" t="s">
        <v>4690</v>
      </c>
    </row>
    <row r="3354" spans="1:12" ht="16.8">
      <c r="A3354" s="278"/>
      <c r="B3354" s="88">
        <v>46301</v>
      </c>
      <c r="C3354" s="201" t="s">
        <v>17</v>
      </c>
      <c r="D3354" s="294" t="s">
        <v>3031</v>
      </c>
      <c r="E3354" s="333" t="s">
        <v>457</v>
      </c>
      <c r="J3354" s="201" t="s">
        <v>30</v>
      </c>
      <c r="K3354" s="983" t="s">
        <v>4691</v>
      </c>
      <c r="L3354" s="294" t="s">
        <v>4692</v>
      </c>
    </row>
    <row r="3355" spans="1:12" ht="16.8">
      <c r="A3355" s="278"/>
      <c r="B3355" s="88">
        <v>46301</v>
      </c>
      <c r="C3355" s="201" t="s">
        <v>17</v>
      </c>
      <c r="D3355" s="334" t="s">
        <v>4693</v>
      </c>
      <c r="E3355" s="333" t="s">
        <v>457</v>
      </c>
      <c r="J3355" s="201" t="s">
        <v>30</v>
      </c>
      <c r="K3355" s="983" t="s">
        <v>4694</v>
      </c>
      <c r="L3355" s="294" t="s">
        <v>4695</v>
      </c>
    </row>
    <row r="3356" spans="1:12" ht="16.8">
      <c r="A3356" s="278"/>
      <c r="B3356" s="88">
        <v>46301</v>
      </c>
      <c r="C3356" s="201" t="s">
        <v>17</v>
      </c>
      <c r="D3356" s="294" t="s">
        <v>4696</v>
      </c>
      <c r="E3356" s="333" t="s">
        <v>457</v>
      </c>
      <c r="J3356" s="201" t="s">
        <v>30</v>
      </c>
      <c r="K3356" s="983" t="s">
        <v>4697</v>
      </c>
      <c r="L3356" s="294" t="s">
        <v>4698</v>
      </c>
    </row>
    <row r="3357" spans="1:12" ht="16.8">
      <c r="A3357" s="278"/>
      <c r="B3357" s="88">
        <v>46301</v>
      </c>
      <c r="C3357" s="201" t="s">
        <v>17</v>
      </c>
      <c r="D3357" s="335" t="s">
        <v>4699</v>
      </c>
      <c r="E3357" s="333" t="s">
        <v>457</v>
      </c>
      <c r="J3357" s="201" t="s">
        <v>30</v>
      </c>
      <c r="K3357" s="983" t="s">
        <v>4700</v>
      </c>
      <c r="L3357" s="294" t="s">
        <v>4701</v>
      </c>
    </row>
    <row r="3358" spans="1:12" ht="16.8">
      <c r="A3358" s="278"/>
      <c r="B3358" s="88">
        <v>46301</v>
      </c>
      <c r="C3358" s="201" t="s">
        <v>17</v>
      </c>
      <c r="D3358" s="294" t="s">
        <v>1980</v>
      </c>
      <c r="E3358" s="333" t="s">
        <v>457</v>
      </c>
      <c r="J3358" s="201" t="s">
        <v>30</v>
      </c>
      <c r="K3358" s="983" t="s">
        <v>4702</v>
      </c>
      <c r="L3358" s="294" t="s">
        <v>1982</v>
      </c>
    </row>
    <row r="3359" spans="1:12" ht="16.8">
      <c r="A3359" s="278"/>
      <c r="B3359" s="88">
        <v>46301</v>
      </c>
      <c r="C3359" s="201" t="s">
        <v>17</v>
      </c>
      <c r="D3359" s="294" t="s">
        <v>4703</v>
      </c>
      <c r="E3359" s="333" t="s">
        <v>457</v>
      </c>
      <c r="J3359" s="201" t="s">
        <v>30</v>
      </c>
      <c r="K3359" s="984" t="s">
        <v>4704</v>
      </c>
      <c r="L3359" s="294" t="s">
        <v>4705</v>
      </c>
    </row>
    <row r="3360" spans="1:12" ht="16.8">
      <c r="A3360" s="278"/>
      <c r="B3360" s="88">
        <v>46301</v>
      </c>
      <c r="C3360" s="201" t="s">
        <v>17</v>
      </c>
      <c r="D3360" s="294" t="s">
        <v>4706</v>
      </c>
      <c r="E3360" s="333" t="s">
        <v>457</v>
      </c>
      <c r="J3360" s="201" t="s">
        <v>30</v>
      </c>
      <c r="K3360" s="983" t="s">
        <v>4707</v>
      </c>
      <c r="L3360" s="294" t="s">
        <v>4708</v>
      </c>
    </row>
    <row r="3361" spans="1:12" ht="16.8">
      <c r="A3361" s="278"/>
      <c r="B3361" s="88">
        <v>46301</v>
      </c>
      <c r="C3361" s="201" t="s">
        <v>17</v>
      </c>
      <c r="D3361" s="294" t="s">
        <v>4709</v>
      </c>
      <c r="E3361" s="333" t="s">
        <v>457</v>
      </c>
      <c r="J3361" s="201" t="s">
        <v>30</v>
      </c>
      <c r="K3361" s="983" t="s">
        <v>4710</v>
      </c>
      <c r="L3361" s="294" t="s">
        <v>4711</v>
      </c>
    </row>
    <row r="3362" spans="1:12" ht="16.8">
      <c r="A3362" s="278"/>
      <c r="B3362" s="88">
        <v>46301</v>
      </c>
      <c r="C3362" s="201" t="s">
        <v>17</v>
      </c>
      <c r="D3362" s="294" t="s">
        <v>4712</v>
      </c>
      <c r="E3362" s="333" t="s">
        <v>457</v>
      </c>
      <c r="J3362" s="201" t="s">
        <v>30</v>
      </c>
      <c r="K3362" s="983" t="s">
        <v>4713</v>
      </c>
      <c r="L3362" s="294" t="s">
        <v>1709</v>
      </c>
    </row>
    <row r="3363" spans="1:12" ht="16.8">
      <c r="A3363" s="278"/>
      <c r="B3363" s="88">
        <v>46301</v>
      </c>
      <c r="C3363" s="201" t="s">
        <v>17</v>
      </c>
      <c r="D3363" s="294" t="s">
        <v>494</v>
      </c>
      <c r="E3363" s="333" t="s">
        <v>457</v>
      </c>
      <c r="I3363" s="211" t="s">
        <v>464</v>
      </c>
      <c r="J3363" s="201" t="s">
        <v>30</v>
      </c>
      <c r="K3363" s="983" t="s">
        <v>4714</v>
      </c>
      <c r="L3363" s="294" t="s">
        <v>4715</v>
      </c>
    </row>
    <row r="3364" spans="1:12" ht="16.8">
      <c r="A3364" s="278"/>
      <c r="B3364" s="88">
        <v>46301</v>
      </c>
      <c r="C3364" s="201" t="s">
        <v>17</v>
      </c>
      <c r="D3364" s="294" t="s">
        <v>494</v>
      </c>
      <c r="E3364" s="333" t="s">
        <v>457</v>
      </c>
      <c r="I3364" s="211" t="s">
        <v>464</v>
      </c>
      <c r="J3364" s="201" t="s">
        <v>30</v>
      </c>
      <c r="K3364" s="983" t="s">
        <v>4714</v>
      </c>
      <c r="L3364" s="294" t="s">
        <v>4715</v>
      </c>
    </row>
    <row r="3365" spans="1:12" ht="16.8">
      <c r="A3365" s="278"/>
      <c r="B3365" s="88">
        <v>46301</v>
      </c>
      <c r="C3365" s="201" t="s">
        <v>17</v>
      </c>
      <c r="D3365" s="294" t="s">
        <v>4716</v>
      </c>
      <c r="E3365" s="333" t="s">
        <v>457</v>
      </c>
      <c r="I3365" s="211" t="s">
        <v>464</v>
      </c>
      <c r="J3365" s="201" t="s">
        <v>30</v>
      </c>
      <c r="K3365" s="983" t="s">
        <v>4717</v>
      </c>
      <c r="L3365" s="294" t="s">
        <v>4718</v>
      </c>
    </row>
    <row r="3366" spans="1:12" ht="16.8">
      <c r="A3366" s="278"/>
      <c r="B3366" s="88">
        <v>46301</v>
      </c>
      <c r="C3366" s="201" t="s">
        <v>17</v>
      </c>
      <c r="D3366" s="294" t="s">
        <v>4716</v>
      </c>
      <c r="E3366" s="333" t="s">
        <v>457</v>
      </c>
      <c r="I3366" s="211" t="s">
        <v>464</v>
      </c>
      <c r="J3366" s="201" t="s">
        <v>30</v>
      </c>
      <c r="K3366" s="983" t="s">
        <v>4717</v>
      </c>
      <c r="L3366" s="294" t="s">
        <v>4718</v>
      </c>
    </row>
    <row r="3367" spans="1:12" ht="16.8">
      <c r="A3367" s="278"/>
      <c r="B3367" s="88">
        <v>46301</v>
      </c>
      <c r="C3367" s="201" t="s">
        <v>17</v>
      </c>
      <c r="D3367" s="294" t="s">
        <v>4719</v>
      </c>
      <c r="E3367" s="333" t="s">
        <v>457</v>
      </c>
      <c r="J3367" s="201" t="s">
        <v>30</v>
      </c>
      <c r="K3367" s="983" t="s">
        <v>4720</v>
      </c>
      <c r="L3367" s="294" t="s">
        <v>4721</v>
      </c>
    </row>
    <row r="3368" spans="1:12" ht="16.8">
      <c r="A3368" s="278"/>
      <c r="B3368" s="88">
        <v>46301</v>
      </c>
      <c r="C3368" s="201" t="s">
        <v>17</v>
      </c>
      <c r="D3368" s="334" t="s">
        <v>4722</v>
      </c>
      <c r="E3368" s="333" t="s">
        <v>457</v>
      </c>
      <c r="J3368" s="201" t="s">
        <v>30</v>
      </c>
      <c r="K3368" s="983" t="s">
        <v>4723</v>
      </c>
      <c r="L3368" s="295" t="s">
        <v>4724</v>
      </c>
    </row>
    <row r="3369" spans="1:12" ht="16.2">
      <c r="A3369" s="278"/>
      <c r="B3369" s="88">
        <v>46301</v>
      </c>
      <c r="C3369" s="57" t="s">
        <v>17</v>
      </c>
      <c r="D3369" s="59" t="s">
        <v>4725</v>
      </c>
      <c r="E3369" s="123" t="s">
        <v>1129</v>
      </c>
      <c r="F3369" s="263"/>
      <c r="G3369" s="263"/>
      <c r="H3369" s="263"/>
      <c r="I3369" s="263"/>
      <c r="J3369" s="263" t="s">
        <v>30</v>
      </c>
      <c r="K3369" s="1003" t="s">
        <v>4726</v>
      </c>
      <c r="L3369" s="429" t="s">
        <v>4727</v>
      </c>
    </row>
    <row r="3370" spans="1:12" ht="16.2">
      <c r="A3370" s="278"/>
      <c r="B3370" s="88">
        <v>46301</v>
      </c>
      <c r="C3370" s="57" t="s">
        <v>17</v>
      </c>
      <c r="D3370" s="534" t="s">
        <v>4728</v>
      </c>
      <c r="E3370" s="123" t="s">
        <v>1129</v>
      </c>
      <c r="F3370" s="263"/>
      <c r="G3370" s="263"/>
      <c r="H3370" s="263"/>
      <c r="I3370" s="263"/>
      <c r="J3370" s="263" t="s">
        <v>30</v>
      </c>
      <c r="K3370" s="1003" t="s">
        <v>4729</v>
      </c>
      <c r="L3370" s="429" t="s">
        <v>4730</v>
      </c>
    </row>
    <row r="3371" spans="1:12" ht="16.2">
      <c r="A3371" s="278"/>
      <c r="B3371" s="88">
        <v>46301</v>
      </c>
      <c r="C3371" s="57" t="s">
        <v>17</v>
      </c>
      <c r="D3371" s="59" t="s">
        <v>4731</v>
      </c>
      <c r="E3371" s="123" t="s">
        <v>1129</v>
      </c>
      <c r="F3371" s="263"/>
      <c r="G3371" s="263"/>
      <c r="H3371" s="263"/>
      <c r="I3371" s="263"/>
      <c r="J3371" s="263" t="s">
        <v>30</v>
      </c>
      <c r="K3371" s="1003" t="s">
        <v>4732</v>
      </c>
      <c r="L3371" s="429" t="s">
        <v>4733</v>
      </c>
    </row>
    <row r="3372" spans="1:12" ht="16.2">
      <c r="A3372" s="278"/>
      <c r="B3372" s="88">
        <v>46301</v>
      </c>
      <c r="C3372" s="57" t="s">
        <v>17</v>
      </c>
      <c r="D3372" s="59" t="s">
        <v>4734</v>
      </c>
      <c r="E3372" s="123" t="s">
        <v>1129</v>
      </c>
      <c r="F3372" s="263"/>
      <c r="G3372" s="263"/>
      <c r="H3372" s="263"/>
      <c r="I3372" s="263"/>
      <c r="J3372" s="263" t="s">
        <v>30</v>
      </c>
      <c r="K3372" s="1003" t="s">
        <v>4735</v>
      </c>
      <c r="L3372" s="429" t="s">
        <v>4736</v>
      </c>
    </row>
    <row r="3373" spans="1:12" ht="16.2">
      <c r="A3373" s="278"/>
      <c r="B3373" s="88">
        <v>46301</v>
      </c>
      <c r="C3373" s="57" t="s">
        <v>17</v>
      </c>
      <c r="D3373" s="59" t="s">
        <v>4737</v>
      </c>
      <c r="E3373" s="123" t="s">
        <v>1129</v>
      </c>
      <c r="F3373" s="263"/>
      <c r="G3373" s="263"/>
      <c r="H3373" s="263"/>
      <c r="I3373" s="263"/>
      <c r="J3373" s="263" t="s">
        <v>30</v>
      </c>
      <c r="K3373" s="1068" t="s">
        <v>4738</v>
      </c>
      <c r="L3373" s="429" t="s">
        <v>4739</v>
      </c>
    </row>
    <row r="3374" spans="1:12" ht="16.2">
      <c r="A3374" s="278"/>
      <c r="B3374" s="88">
        <v>46301</v>
      </c>
      <c r="C3374" s="57" t="s">
        <v>17</v>
      </c>
      <c r="D3374" s="59" t="s">
        <v>4740</v>
      </c>
      <c r="E3374" s="123" t="s">
        <v>1129</v>
      </c>
      <c r="F3374" s="263"/>
      <c r="G3374" s="263"/>
      <c r="H3374" s="263"/>
      <c r="I3374" s="263"/>
      <c r="J3374" s="263" t="s">
        <v>58</v>
      </c>
      <c r="K3374" s="1003" t="s">
        <v>4741</v>
      </c>
      <c r="L3374" s="429" t="s">
        <v>4742</v>
      </c>
    </row>
    <row r="3375" spans="1:12" ht="16.2">
      <c r="A3375" s="328"/>
      <c r="B3375" s="88">
        <v>46301</v>
      </c>
      <c r="C3375" s="57" t="s">
        <v>17</v>
      </c>
      <c r="D3375" s="59" t="s">
        <v>4743</v>
      </c>
      <c r="E3375" s="123" t="s">
        <v>1129</v>
      </c>
      <c r="F3375" s="263"/>
      <c r="G3375" s="263"/>
      <c r="H3375" s="263"/>
      <c r="I3375" s="263"/>
      <c r="J3375" s="263" t="s">
        <v>58</v>
      </c>
      <c r="K3375" s="1003" t="s">
        <v>4744</v>
      </c>
      <c r="L3375" s="429" t="s">
        <v>4745</v>
      </c>
    </row>
    <row r="3376" spans="1:12" ht="16.2">
      <c r="A3376" s="328"/>
      <c r="B3376" s="88">
        <v>46301</v>
      </c>
      <c r="C3376" s="57" t="s">
        <v>17</v>
      </c>
      <c r="D3376" s="59" t="s">
        <v>4743</v>
      </c>
      <c r="E3376" s="123" t="s">
        <v>1129</v>
      </c>
      <c r="F3376" s="263"/>
      <c r="G3376" s="263"/>
      <c r="H3376" s="263"/>
      <c r="I3376" s="263"/>
      <c r="J3376" s="263" t="s">
        <v>37</v>
      </c>
      <c r="K3376" s="1003" t="s">
        <v>4746</v>
      </c>
      <c r="L3376" s="429" t="s">
        <v>4745</v>
      </c>
    </row>
    <row r="3377" spans="1:12" ht="16.2">
      <c r="A3377" s="328"/>
      <c r="B3377" s="88">
        <v>46301</v>
      </c>
      <c r="C3377" s="57" t="s">
        <v>17</v>
      </c>
      <c r="D3377" s="59" t="s">
        <v>4747</v>
      </c>
      <c r="E3377" s="123" t="s">
        <v>1129</v>
      </c>
      <c r="F3377" s="263"/>
      <c r="G3377" s="263"/>
      <c r="H3377" s="263"/>
      <c r="I3377" s="263"/>
      <c r="J3377" s="263" t="s">
        <v>26</v>
      </c>
      <c r="K3377" s="1003" t="s">
        <v>4748</v>
      </c>
      <c r="L3377" s="429" t="s">
        <v>4749</v>
      </c>
    </row>
    <row r="3378" spans="1:12" ht="16.2">
      <c r="A3378" s="328"/>
      <c r="B3378" s="88">
        <v>46301</v>
      </c>
      <c r="C3378" s="57" t="s">
        <v>17</v>
      </c>
      <c r="D3378" s="59" t="s">
        <v>596</v>
      </c>
      <c r="E3378" s="123" t="s">
        <v>1129</v>
      </c>
      <c r="F3378" s="263"/>
      <c r="G3378" s="263"/>
      <c r="H3378" s="263"/>
      <c r="I3378" s="263"/>
      <c r="J3378" s="263" t="s">
        <v>58</v>
      </c>
      <c r="K3378" s="1003" t="s">
        <v>4750</v>
      </c>
      <c r="L3378" s="429" t="s">
        <v>4751</v>
      </c>
    </row>
    <row r="3379" spans="1:12" ht="16.2">
      <c r="A3379" s="278"/>
      <c r="B3379" s="88">
        <v>46301</v>
      </c>
      <c r="C3379" s="57" t="s">
        <v>17</v>
      </c>
      <c r="D3379" s="59" t="s">
        <v>1178</v>
      </c>
      <c r="E3379" s="123" t="s">
        <v>1129</v>
      </c>
      <c r="F3379" s="263"/>
      <c r="G3379" s="263"/>
      <c r="H3379" s="263"/>
      <c r="I3379" s="263"/>
      <c r="J3379" s="263" t="s">
        <v>41</v>
      </c>
      <c r="K3379" s="1003" t="s">
        <v>1179</v>
      </c>
      <c r="L3379" s="429" t="s">
        <v>1180</v>
      </c>
    </row>
    <row r="3380" spans="1:12" ht="16.2">
      <c r="A3380" s="278"/>
      <c r="B3380" s="88">
        <v>46301</v>
      </c>
      <c r="C3380" s="57" t="s">
        <v>17</v>
      </c>
      <c r="D3380" s="59" t="s">
        <v>2875</v>
      </c>
      <c r="E3380" s="123" t="s">
        <v>1129</v>
      </c>
      <c r="F3380" s="263"/>
      <c r="G3380" s="263"/>
      <c r="H3380" s="263"/>
      <c r="I3380" s="263"/>
      <c r="J3380" s="263" t="s">
        <v>41</v>
      </c>
      <c r="K3380" s="1003" t="s">
        <v>2876</v>
      </c>
      <c r="L3380" s="429" t="s">
        <v>2877</v>
      </c>
    </row>
    <row r="3381" spans="1:12" ht="16.2">
      <c r="A3381" s="278"/>
      <c r="B3381" s="88">
        <v>46301</v>
      </c>
      <c r="C3381" s="57" t="s">
        <v>17</v>
      </c>
      <c r="D3381" s="59" t="s">
        <v>4752</v>
      </c>
      <c r="E3381" s="123" t="s">
        <v>1129</v>
      </c>
      <c r="F3381" s="263"/>
      <c r="G3381" s="263"/>
      <c r="H3381" s="263"/>
      <c r="I3381" s="263"/>
      <c r="J3381" s="263" t="s">
        <v>41</v>
      </c>
      <c r="K3381" s="1003" t="s">
        <v>4753</v>
      </c>
      <c r="L3381" s="429" t="s">
        <v>4754</v>
      </c>
    </row>
    <row r="3382" spans="1:12" ht="16.2">
      <c r="A3382" s="278"/>
      <c r="B3382" s="88">
        <v>46301</v>
      </c>
      <c r="C3382" s="57" t="s">
        <v>17</v>
      </c>
      <c r="D3382" s="59" t="s">
        <v>4755</v>
      </c>
      <c r="E3382" s="123" t="s">
        <v>1129</v>
      </c>
      <c r="F3382" s="263"/>
      <c r="G3382" s="263"/>
      <c r="H3382" s="263"/>
      <c r="I3382" s="263"/>
      <c r="J3382" s="263" t="s">
        <v>41</v>
      </c>
      <c r="K3382" s="1003" t="s">
        <v>4756</v>
      </c>
      <c r="L3382" s="429" t="s">
        <v>1478</v>
      </c>
    </row>
    <row r="3383" spans="1:12" ht="16.2">
      <c r="A3383" s="278"/>
      <c r="B3383" s="88">
        <v>46301</v>
      </c>
      <c r="C3383" s="57" t="s">
        <v>17</v>
      </c>
      <c r="D3383" s="59" t="s">
        <v>1193</v>
      </c>
      <c r="E3383" s="123" t="s">
        <v>1129</v>
      </c>
      <c r="F3383" s="263"/>
      <c r="G3383" s="263"/>
      <c r="H3383" s="263"/>
      <c r="I3383" s="263"/>
      <c r="J3383" s="263" t="s">
        <v>30</v>
      </c>
      <c r="K3383" s="1003" t="s">
        <v>2879</v>
      </c>
      <c r="L3383" s="429" t="s">
        <v>1195</v>
      </c>
    </row>
    <row r="3384" spans="1:12" ht="16.2">
      <c r="A3384" s="278"/>
      <c r="B3384" s="88">
        <v>46301</v>
      </c>
      <c r="C3384" s="57" t="s">
        <v>17</v>
      </c>
      <c r="D3384" s="59" t="s">
        <v>4757</v>
      </c>
      <c r="E3384" s="123" t="s">
        <v>1129</v>
      </c>
      <c r="F3384" s="263"/>
      <c r="G3384" s="263"/>
      <c r="H3384" s="263"/>
      <c r="I3384" s="263"/>
      <c r="J3384" s="263" t="s">
        <v>37</v>
      </c>
      <c r="K3384" s="1003" t="s">
        <v>4758</v>
      </c>
      <c r="L3384" s="429" t="s">
        <v>4759</v>
      </c>
    </row>
    <row r="3385" spans="1:12" ht="16.2">
      <c r="A3385" s="278"/>
      <c r="B3385" s="88">
        <v>46301</v>
      </c>
      <c r="C3385" s="57" t="s">
        <v>17</v>
      </c>
      <c r="D3385" s="59" t="s">
        <v>3031</v>
      </c>
      <c r="E3385" s="123" t="s">
        <v>1129</v>
      </c>
      <c r="F3385" s="263"/>
      <c r="G3385" s="263"/>
      <c r="H3385" s="263"/>
      <c r="I3385" s="263"/>
      <c r="J3385" s="263" t="s">
        <v>37</v>
      </c>
      <c r="K3385" s="1003" t="s">
        <v>4760</v>
      </c>
      <c r="L3385" s="429" t="s">
        <v>4692</v>
      </c>
    </row>
    <row r="3386" spans="1:12" ht="16.2">
      <c r="A3386" s="278"/>
      <c r="B3386" s="88">
        <v>46301</v>
      </c>
      <c r="C3386" s="57" t="s">
        <v>17</v>
      </c>
      <c r="D3386" s="59" t="s">
        <v>2045</v>
      </c>
      <c r="E3386" s="123" t="s">
        <v>1129</v>
      </c>
      <c r="F3386" s="263"/>
      <c r="G3386" s="263"/>
      <c r="H3386" s="263"/>
      <c r="I3386" s="263"/>
      <c r="J3386" s="263" t="s">
        <v>41</v>
      </c>
      <c r="K3386" s="1003" t="s">
        <v>2878</v>
      </c>
      <c r="L3386" s="429" t="s">
        <v>2047</v>
      </c>
    </row>
    <row r="3387" spans="1:12" ht="16.2">
      <c r="A3387" s="278"/>
      <c r="B3387" s="88">
        <v>46301</v>
      </c>
      <c r="C3387" s="57" t="s">
        <v>17</v>
      </c>
      <c r="D3387" s="59" t="s">
        <v>2899</v>
      </c>
      <c r="E3387" s="123" t="s">
        <v>1129</v>
      </c>
      <c r="F3387" s="263"/>
      <c r="G3387" s="263"/>
      <c r="H3387" s="263"/>
      <c r="I3387" s="263"/>
      <c r="J3387" s="263" t="s">
        <v>41</v>
      </c>
      <c r="K3387" s="1003" t="s">
        <v>2900</v>
      </c>
      <c r="L3387" s="429" t="s">
        <v>2901</v>
      </c>
    </row>
    <row r="3388" spans="1:12" ht="16.2">
      <c r="A3388" s="278"/>
      <c r="B3388" s="88">
        <v>46301</v>
      </c>
      <c r="C3388" s="57" t="s">
        <v>17</v>
      </c>
      <c r="D3388" s="59" t="s">
        <v>4761</v>
      </c>
      <c r="E3388" s="123" t="s">
        <v>1129</v>
      </c>
      <c r="F3388" s="263"/>
      <c r="G3388" s="263"/>
      <c r="H3388" s="263"/>
      <c r="I3388" s="263"/>
      <c r="J3388" s="263" t="s">
        <v>37</v>
      </c>
      <c r="K3388" s="1003" t="s">
        <v>4762</v>
      </c>
      <c r="L3388" s="429" t="s">
        <v>4763</v>
      </c>
    </row>
    <row r="3389" spans="1:12" ht="16.2">
      <c r="A3389" s="278"/>
      <c r="B3389" s="88">
        <v>46301</v>
      </c>
      <c r="C3389" s="57" t="s">
        <v>17</v>
      </c>
      <c r="D3389" s="59" t="s">
        <v>4764</v>
      </c>
      <c r="E3389" s="123" t="s">
        <v>1129</v>
      </c>
      <c r="F3389" s="263"/>
      <c r="G3389" s="263"/>
      <c r="H3389" s="263"/>
      <c r="I3389" s="263"/>
      <c r="J3389" s="263" t="s">
        <v>26</v>
      </c>
      <c r="K3389" s="1003" t="s">
        <v>4765</v>
      </c>
      <c r="L3389" s="429" t="s">
        <v>4766</v>
      </c>
    </row>
    <row r="3390" spans="1:12" ht="16.2">
      <c r="A3390" s="278"/>
      <c r="B3390" s="88">
        <v>46301</v>
      </c>
      <c r="C3390" s="57" t="s">
        <v>17</v>
      </c>
      <c r="D3390" s="59" t="s">
        <v>4767</v>
      </c>
      <c r="E3390" s="123" t="s">
        <v>1129</v>
      </c>
      <c r="F3390" s="263"/>
      <c r="G3390" s="263"/>
      <c r="H3390" s="263"/>
      <c r="I3390" s="263" t="s">
        <v>141</v>
      </c>
      <c r="J3390" s="263" t="s">
        <v>30</v>
      </c>
      <c r="K3390" s="1003" t="s">
        <v>4768</v>
      </c>
      <c r="L3390" s="429" t="s">
        <v>4769</v>
      </c>
    </row>
    <row r="3391" spans="1:12" ht="16.2">
      <c r="A3391" s="278"/>
      <c r="B3391" s="88">
        <v>46301</v>
      </c>
      <c r="C3391" s="57" t="s">
        <v>17</v>
      </c>
      <c r="D3391" s="59" t="s">
        <v>4767</v>
      </c>
      <c r="E3391" s="123" t="s">
        <v>1129</v>
      </c>
      <c r="F3391" s="263"/>
      <c r="G3391" s="263"/>
      <c r="H3391" s="263"/>
      <c r="I3391" s="263" t="s">
        <v>141</v>
      </c>
      <c r="J3391" s="263" t="s">
        <v>30</v>
      </c>
      <c r="K3391" s="1003" t="s">
        <v>4768</v>
      </c>
      <c r="L3391" s="429" t="s">
        <v>4769</v>
      </c>
    </row>
    <row r="3392" spans="1:12" ht="16.2">
      <c r="A3392" s="278"/>
      <c r="B3392" s="88">
        <v>46301</v>
      </c>
      <c r="C3392" s="57" t="s">
        <v>17</v>
      </c>
      <c r="D3392" s="59" t="s">
        <v>4770</v>
      </c>
      <c r="E3392" s="123" t="s">
        <v>1129</v>
      </c>
      <c r="F3392" s="263"/>
      <c r="G3392" s="263"/>
      <c r="H3392" s="263"/>
      <c r="I3392" s="263"/>
      <c r="J3392" s="263" t="s">
        <v>30</v>
      </c>
      <c r="K3392" s="1003" t="s">
        <v>4771</v>
      </c>
      <c r="L3392" s="429" t="s">
        <v>4772</v>
      </c>
    </row>
    <row r="3393" spans="1:12" ht="16.2">
      <c r="A3393" s="278"/>
      <c r="B3393" s="88">
        <v>46301</v>
      </c>
      <c r="C3393" s="57" t="s">
        <v>17</v>
      </c>
      <c r="D3393" s="59" t="s">
        <v>4773</v>
      </c>
      <c r="E3393" s="123" t="s">
        <v>1129</v>
      </c>
      <c r="F3393" s="263"/>
      <c r="G3393" s="263"/>
      <c r="H3393" s="263"/>
      <c r="I3393" s="263" t="s">
        <v>141</v>
      </c>
      <c r="J3393" s="263" t="s">
        <v>30</v>
      </c>
      <c r="K3393" s="1003" t="s">
        <v>4774</v>
      </c>
      <c r="L3393" s="429" t="s">
        <v>4775</v>
      </c>
    </row>
    <row r="3394" spans="1:12" ht="16.2">
      <c r="A3394" s="278"/>
      <c r="B3394" s="88">
        <v>46301</v>
      </c>
      <c r="C3394" s="57" t="s">
        <v>17</v>
      </c>
      <c r="D3394" s="59" t="s">
        <v>4773</v>
      </c>
      <c r="E3394" s="123" t="s">
        <v>1129</v>
      </c>
      <c r="F3394" s="263"/>
      <c r="G3394" s="263"/>
      <c r="H3394" s="263"/>
      <c r="I3394" s="263" t="s">
        <v>141</v>
      </c>
      <c r="J3394" s="263" t="s">
        <v>30</v>
      </c>
      <c r="K3394" s="1003" t="s">
        <v>4774</v>
      </c>
      <c r="L3394" s="429" t="s">
        <v>4775</v>
      </c>
    </row>
    <row r="3395" spans="1:12" ht="16.2">
      <c r="A3395" s="278"/>
      <c r="B3395" s="88">
        <v>46301</v>
      </c>
      <c r="C3395" s="57" t="s">
        <v>17</v>
      </c>
      <c r="D3395" s="59" t="s">
        <v>4776</v>
      </c>
      <c r="E3395" s="123" t="s">
        <v>1129</v>
      </c>
      <c r="F3395" s="263"/>
      <c r="G3395" s="263"/>
      <c r="H3395" s="263"/>
      <c r="I3395" s="263" t="s">
        <v>141</v>
      </c>
      <c r="J3395" s="263" t="s">
        <v>30</v>
      </c>
      <c r="K3395" s="1003" t="s">
        <v>4777</v>
      </c>
      <c r="L3395" s="429" t="s">
        <v>4778</v>
      </c>
    </row>
    <row r="3396" spans="1:12" ht="16.2">
      <c r="A3396" s="278"/>
      <c r="B3396" s="88">
        <v>46301</v>
      </c>
      <c r="C3396" s="57" t="s">
        <v>17</v>
      </c>
      <c r="D3396" s="59" t="s">
        <v>4776</v>
      </c>
      <c r="E3396" s="123" t="s">
        <v>1129</v>
      </c>
      <c r="F3396" s="263"/>
      <c r="G3396" s="263"/>
      <c r="H3396" s="263"/>
      <c r="I3396" s="263" t="s">
        <v>141</v>
      </c>
      <c r="J3396" s="263" t="s">
        <v>30</v>
      </c>
      <c r="K3396" s="1003" t="s">
        <v>4777</v>
      </c>
      <c r="L3396" s="429" t="s">
        <v>4778</v>
      </c>
    </row>
    <row r="3397" spans="1:12" ht="16.2">
      <c r="A3397" s="278"/>
      <c r="B3397" s="88">
        <v>46301</v>
      </c>
      <c r="C3397" s="57" t="s">
        <v>17</v>
      </c>
      <c r="D3397" s="59" t="s">
        <v>1986</v>
      </c>
      <c r="E3397" s="123" t="s">
        <v>1129</v>
      </c>
      <c r="F3397" s="263"/>
      <c r="G3397" s="263"/>
      <c r="H3397" s="263"/>
      <c r="I3397" s="263"/>
      <c r="J3397" s="263" t="s">
        <v>30</v>
      </c>
      <c r="K3397" s="1003" t="s">
        <v>1987</v>
      </c>
      <c r="L3397" s="429" t="s">
        <v>1988</v>
      </c>
    </row>
    <row r="3398" spans="1:12" ht="16.2">
      <c r="A3398" s="278"/>
      <c r="B3398" s="88">
        <v>46301</v>
      </c>
      <c r="C3398" s="57" t="s">
        <v>17</v>
      </c>
      <c r="D3398" s="59" t="s">
        <v>4779</v>
      </c>
      <c r="E3398" s="123" t="s">
        <v>1129</v>
      </c>
      <c r="F3398" s="263"/>
      <c r="G3398" s="263"/>
      <c r="H3398" s="263"/>
      <c r="I3398" s="263"/>
      <c r="J3398" s="263" t="s">
        <v>26</v>
      </c>
      <c r="K3398" s="1003" t="s">
        <v>4780</v>
      </c>
      <c r="L3398" s="429" t="s">
        <v>3679</v>
      </c>
    </row>
    <row r="3399" spans="1:12" ht="16.2">
      <c r="A3399" s="278"/>
      <c r="B3399" s="88">
        <v>46301</v>
      </c>
      <c r="C3399" s="57" t="s">
        <v>17</v>
      </c>
      <c r="D3399" s="59" t="s">
        <v>4779</v>
      </c>
      <c r="E3399" s="123" t="s">
        <v>1129</v>
      </c>
      <c r="F3399" s="263"/>
      <c r="G3399" s="263"/>
      <c r="H3399" s="263"/>
      <c r="I3399" s="263"/>
      <c r="J3399" s="263" t="s">
        <v>26</v>
      </c>
      <c r="K3399" s="1003" t="s">
        <v>4781</v>
      </c>
      <c r="L3399" s="429" t="s">
        <v>3679</v>
      </c>
    </row>
    <row r="3400" spans="1:12" ht="16.2">
      <c r="A3400" s="278"/>
      <c r="B3400" s="88">
        <v>46301</v>
      </c>
      <c r="C3400" s="57" t="s">
        <v>17</v>
      </c>
      <c r="D3400" s="59" t="s">
        <v>4682</v>
      </c>
      <c r="E3400" s="123" t="s">
        <v>1129</v>
      </c>
      <c r="F3400" s="263"/>
      <c r="G3400" s="263"/>
      <c r="H3400" s="263"/>
      <c r="I3400" s="263"/>
      <c r="J3400" s="263" t="s">
        <v>37</v>
      </c>
      <c r="K3400" s="1003" t="s">
        <v>4782</v>
      </c>
      <c r="L3400" s="429" t="s">
        <v>4783</v>
      </c>
    </row>
    <row r="3401" spans="1:12" ht="16.2">
      <c r="A3401" s="278"/>
      <c r="B3401" s="88">
        <v>46301</v>
      </c>
      <c r="C3401" s="57" t="s">
        <v>17</v>
      </c>
      <c r="D3401" s="59" t="s">
        <v>3812</v>
      </c>
      <c r="E3401" s="123" t="s">
        <v>1129</v>
      </c>
      <c r="F3401" s="263"/>
      <c r="G3401" s="263"/>
      <c r="H3401" s="263"/>
      <c r="I3401" s="263"/>
      <c r="J3401" s="263" t="s">
        <v>26</v>
      </c>
      <c r="K3401" s="1003" t="s">
        <v>4784</v>
      </c>
      <c r="L3401" s="429" t="s">
        <v>3814</v>
      </c>
    </row>
    <row r="3402" spans="1:12" ht="16.2">
      <c r="A3402" s="278"/>
      <c r="B3402" s="88">
        <v>46301</v>
      </c>
      <c r="C3402" s="57" t="s">
        <v>17</v>
      </c>
      <c r="D3402" s="59" t="s">
        <v>4785</v>
      </c>
      <c r="E3402" s="123" t="s">
        <v>1129</v>
      </c>
      <c r="F3402" s="263"/>
      <c r="G3402" s="263"/>
      <c r="H3402" s="263"/>
      <c r="I3402" s="263"/>
      <c r="J3402" s="263" t="s">
        <v>41</v>
      </c>
      <c r="K3402" s="1003" t="s">
        <v>4786</v>
      </c>
      <c r="L3402" s="429" t="s">
        <v>4787</v>
      </c>
    </row>
    <row r="3403" spans="1:12" ht="16.8">
      <c r="A3403" s="278"/>
      <c r="B3403" s="84">
        <v>46301</v>
      </c>
      <c r="C3403" s="304" t="s">
        <v>17</v>
      </c>
      <c r="D3403" s="302" t="s">
        <v>4788</v>
      </c>
      <c r="E3403" s="301" t="s">
        <v>245</v>
      </c>
      <c r="F3403" s="263"/>
      <c r="G3403" s="263"/>
      <c r="H3403" s="264"/>
      <c r="I3403" s="264"/>
      <c r="J3403" s="305"/>
      <c r="K3403" s="306">
        <v>20261012175773</v>
      </c>
      <c r="L3403" s="411"/>
    </row>
    <row r="3404" spans="1:12" ht="16.2">
      <c r="A3404" s="278"/>
      <c r="B3404" s="84">
        <v>46301</v>
      </c>
      <c r="C3404" s="304" t="s">
        <v>17</v>
      </c>
      <c r="D3404" s="302" t="s">
        <v>4789</v>
      </c>
      <c r="E3404" s="301" t="s">
        <v>245</v>
      </c>
      <c r="F3404" s="263"/>
      <c r="G3404" s="263"/>
      <c r="H3404" s="264"/>
      <c r="I3404" s="264"/>
      <c r="J3404" s="307" t="s">
        <v>41</v>
      </c>
      <c r="K3404" s="306">
        <v>20260811812100</v>
      </c>
      <c r="L3404" s="276"/>
    </row>
    <row r="3405" spans="1:12" ht="16.2">
      <c r="A3405" s="278"/>
      <c r="B3405" s="84">
        <v>46301</v>
      </c>
      <c r="C3405" s="304" t="s">
        <v>17</v>
      </c>
      <c r="D3405" s="302" t="s">
        <v>4790</v>
      </c>
      <c r="E3405" s="301" t="s">
        <v>245</v>
      </c>
      <c r="F3405" s="263"/>
      <c r="G3405" s="263"/>
      <c r="H3405" s="264"/>
      <c r="I3405" s="264"/>
      <c r="J3405" s="305"/>
      <c r="K3405" s="306">
        <v>20261012176931</v>
      </c>
      <c r="L3405" s="276"/>
    </row>
    <row r="3406" spans="1:12" ht="16.2">
      <c r="A3406" s="278"/>
      <c r="B3406" s="84">
        <v>46301</v>
      </c>
      <c r="C3406" s="304" t="s">
        <v>17</v>
      </c>
      <c r="D3406" s="302" t="s">
        <v>200</v>
      </c>
      <c r="E3406" s="301" t="s">
        <v>245</v>
      </c>
      <c r="F3406" s="263"/>
      <c r="G3406" s="263"/>
      <c r="H3406" s="264"/>
      <c r="I3406" s="264"/>
      <c r="J3406" s="305"/>
      <c r="K3406" s="306">
        <v>20261012176949</v>
      </c>
      <c r="L3406" s="276"/>
    </row>
    <row r="3407" spans="1:12" ht="16.2">
      <c r="A3407" s="278"/>
      <c r="B3407" s="84">
        <v>46301</v>
      </c>
      <c r="C3407" s="304" t="s">
        <v>17</v>
      </c>
      <c r="D3407" s="302" t="s">
        <v>4791</v>
      </c>
      <c r="E3407" s="301" t="s">
        <v>245</v>
      </c>
      <c r="F3407" s="263"/>
      <c r="G3407" s="263"/>
      <c r="H3407" s="264"/>
      <c r="I3407" s="264"/>
      <c r="J3407" s="305"/>
      <c r="K3407" s="306">
        <v>20261012177014</v>
      </c>
      <c r="L3407" s="276"/>
    </row>
    <row r="3408" spans="1:12" ht="16.8">
      <c r="A3408" s="328"/>
      <c r="B3408" s="84">
        <v>46301</v>
      </c>
      <c r="C3408" s="304" t="s">
        <v>17</v>
      </c>
      <c r="D3408" s="302" t="s">
        <v>1587</v>
      </c>
      <c r="E3408" s="301" t="s">
        <v>245</v>
      </c>
      <c r="F3408" s="263"/>
      <c r="G3408" s="263"/>
      <c r="H3408" s="264"/>
      <c r="I3408" s="264"/>
      <c r="J3408" s="307" t="s">
        <v>41</v>
      </c>
      <c r="K3408" s="306">
        <v>20260811935162</v>
      </c>
      <c r="L3408" s="411"/>
    </row>
    <row r="3409" spans="1:12" ht="16.8">
      <c r="A3409" s="328"/>
      <c r="B3409" s="84">
        <v>46301</v>
      </c>
      <c r="C3409" s="304" t="s">
        <v>17</v>
      </c>
      <c r="D3409" s="302" t="s">
        <v>4792</v>
      </c>
      <c r="E3409" s="301" t="s">
        <v>245</v>
      </c>
      <c r="F3409" s="263"/>
      <c r="G3409" s="263"/>
      <c r="H3409" s="264"/>
      <c r="I3409" s="264"/>
      <c r="J3409" s="305"/>
      <c r="K3409" s="306">
        <v>20261012177108</v>
      </c>
      <c r="L3409" s="411"/>
    </row>
    <row r="3410" spans="1:12" ht="16.2">
      <c r="A3410" s="328"/>
      <c r="B3410" s="84">
        <v>46301</v>
      </c>
      <c r="C3410" s="304" t="s">
        <v>17</v>
      </c>
      <c r="D3410" s="302" t="s">
        <v>4793</v>
      </c>
      <c r="E3410" s="301" t="s">
        <v>245</v>
      </c>
      <c r="F3410" s="263"/>
      <c r="G3410" s="263"/>
      <c r="H3410" s="264"/>
      <c r="I3410" s="264"/>
      <c r="J3410" s="307" t="s">
        <v>41</v>
      </c>
      <c r="K3410" s="306">
        <v>20261012176911</v>
      </c>
      <c r="L3410" s="276"/>
    </row>
    <row r="3411" spans="1:12" ht="16.2">
      <c r="A3411" s="424"/>
      <c r="B3411" s="84">
        <v>46301</v>
      </c>
      <c r="C3411" s="304" t="s">
        <v>17</v>
      </c>
      <c r="D3411" s="302" t="s">
        <v>4792</v>
      </c>
      <c r="E3411" s="301" t="s">
        <v>245</v>
      </c>
      <c r="F3411" s="263"/>
      <c r="G3411" s="263"/>
      <c r="H3411" s="264"/>
      <c r="I3411" s="264"/>
      <c r="J3411" s="307" t="s">
        <v>41</v>
      </c>
      <c r="K3411" s="306">
        <v>20260912143829</v>
      </c>
      <c r="L3411" s="266"/>
    </row>
    <row r="3412" spans="1:12" ht="16.2">
      <c r="A3412" s="424"/>
      <c r="B3412" s="84">
        <v>46301</v>
      </c>
      <c r="C3412" s="304" t="s">
        <v>17</v>
      </c>
      <c r="D3412" s="302" t="s">
        <v>4699</v>
      </c>
      <c r="E3412" s="301" t="s">
        <v>245</v>
      </c>
      <c r="F3412" s="263"/>
      <c r="G3412" s="263"/>
      <c r="H3412" s="264"/>
      <c r="I3412" s="264"/>
      <c r="J3412" s="305"/>
      <c r="K3412" s="306">
        <v>20261012174250</v>
      </c>
      <c r="L3412" s="266"/>
    </row>
    <row r="3413" spans="1:12" ht="16.2">
      <c r="A3413" s="424"/>
      <c r="B3413" s="84">
        <v>46301</v>
      </c>
      <c r="C3413" s="304" t="s">
        <v>17</v>
      </c>
      <c r="D3413" s="302" t="s">
        <v>3341</v>
      </c>
      <c r="E3413" s="301" t="s">
        <v>245</v>
      </c>
      <c r="F3413" s="263"/>
      <c r="G3413" s="263"/>
      <c r="H3413" s="264"/>
      <c r="I3413" s="264"/>
      <c r="J3413" s="307" t="s">
        <v>41</v>
      </c>
      <c r="K3413" s="306">
        <v>20261012177664</v>
      </c>
      <c r="L3413" s="201"/>
    </row>
    <row r="3414" spans="1:12" ht="16.2">
      <c r="A3414" s="424"/>
      <c r="B3414" s="84">
        <v>46301</v>
      </c>
      <c r="C3414" s="304" t="s">
        <v>17</v>
      </c>
      <c r="D3414" s="302" t="s">
        <v>266</v>
      </c>
      <c r="E3414" s="301" t="s">
        <v>245</v>
      </c>
      <c r="F3414" s="263"/>
      <c r="G3414" s="263"/>
      <c r="H3414" s="264"/>
      <c r="I3414" s="264"/>
      <c r="J3414" s="307" t="s">
        <v>41</v>
      </c>
      <c r="K3414" s="306">
        <v>20260912100651</v>
      </c>
      <c r="L3414" s="201"/>
    </row>
    <row r="3415" spans="1:12" ht="16.2">
      <c r="A3415" s="424"/>
      <c r="B3415" s="84">
        <v>46301</v>
      </c>
      <c r="C3415" s="304" t="s">
        <v>17</v>
      </c>
      <c r="D3415" s="302" t="s">
        <v>266</v>
      </c>
      <c r="E3415" s="301" t="s">
        <v>245</v>
      </c>
      <c r="F3415" s="263"/>
      <c r="G3415" s="263"/>
      <c r="H3415" s="264"/>
      <c r="I3415" s="264"/>
      <c r="J3415" s="307" t="s">
        <v>41</v>
      </c>
      <c r="K3415" s="306">
        <v>20260912100651</v>
      </c>
      <c r="L3415" s="201"/>
    </row>
    <row r="3416" spans="1:12" ht="16.2">
      <c r="A3416" s="424"/>
      <c r="B3416" s="84">
        <v>46301</v>
      </c>
      <c r="C3416" s="304" t="s">
        <v>17</v>
      </c>
      <c r="D3416" s="302" t="s">
        <v>4794</v>
      </c>
      <c r="E3416" s="301" t="s">
        <v>245</v>
      </c>
      <c r="F3416" s="263"/>
      <c r="G3416" s="263"/>
      <c r="H3416" s="264"/>
      <c r="I3416" s="264"/>
      <c r="J3416" s="307" t="s">
        <v>37</v>
      </c>
      <c r="K3416" s="306">
        <v>20261012166948</v>
      </c>
      <c r="L3416" s="201"/>
    </row>
    <row r="3417" spans="1:12" ht="16.2">
      <c r="A3417" s="328"/>
      <c r="B3417" s="84">
        <v>46301</v>
      </c>
      <c r="C3417" s="304" t="s">
        <v>17</v>
      </c>
      <c r="D3417" s="302" t="s">
        <v>2524</v>
      </c>
      <c r="E3417" s="301" t="s">
        <v>245</v>
      </c>
      <c r="F3417" s="263"/>
      <c r="G3417" s="263"/>
      <c r="H3417" s="264"/>
      <c r="I3417" s="264"/>
      <c r="J3417" s="307" t="s">
        <v>37</v>
      </c>
      <c r="K3417" s="306">
        <v>20261012167221</v>
      </c>
      <c r="L3417" s="201"/>
    </row>
    <row r="3418" spans="1:12" ht="16.2">
      <c r="A3418" s="328"/>
      <c r="B3418" s="84">
        <v>46301</v>
      </c>
      <c r="C3418" s="304" t="s">
        <v>17</v>
      </c>
      <c r="D3418" s="302" t="s">
        <v>4795</v>
      </c>
      <c r="E3418" s="301" t="s">
        <v>245</v>
      </c>
      <c r="F3418" s="263"/>
      <c r="G3418" s="263"/>
      <c r="H3418" s="264"/>
      <c r="I3418" s="264"/>
      <c r="J3418" s="312" t="s">
        <v>26</v>
      </c>
      <c r="K3418" s="306">
        <v>20261012174130</v>
      </c>
      <c r="L3418" s="201"/>
    </row>
    <row r="3419" spans="1:12" ht="16.2">
      <c r="A3419" s="328"/>
      <c r="B3419" s="84">
        <v>46301</v>
      </c>
      <c r="C3419" s="304" t="s">
        <v>17</v>
      </c>
      <c r="D3419" s="302" t="s">
        <v>4796</v>
      </c>
      <c r="E3419" s="301" t="s">
        <v>245</v>
      </c>
      <c r="F3419" s="263"/>
      <c r="G3419" s="263"/>
      <c r="H3419" s="264"/>
      <c r="I3419" s="264"/>
      <c r="J3419" s="307" t="s">
        <v>37</v>
      </c>
      <c r="K3419" s="306">
        <v>20261012174915</v>
      </c>
      <c r="L3419" s="597"/>
    </row>
    <row r="3420" spans="1:12" ht="16.2">
      <c r="A3420" s="328"/>
      <c r="B3420" s="84">
        <v>46301</v>
      </c>
      <c r="C3420" s="304" t="s">
        <v>17</v>
      </c>
      <c r="D3420" s="302" t="s">
        <v>4797</v>
      </c>
      <c r="E3420" s="301" t="s">
        <v>245</v>
      </c>
      <c r="F3420" s="263"/>
      <c r="G3420" s="263"/>
      <c r="H3420" s="264"/>
      <c r="I3420" s="264"/>
      <c r="J3420" s="312" t="s">
        <v>26</v>
      </c>
      <c r="K3420" s="306">
        <v>20261012177203</v>
      </c>
      <c r="L3420" s="597"/>
    </row>
    <row r="3421" spans="1:12" ht="16.2">
      <c r="A3421" s="328"/>
      <c r="B3421" s="84">
        <v>46301</v>
      </c>
      <c r="C3421" s="304" t="s">
        <v>17</v>
      </c>
      <c r="D3421" s="302" t="s">
        <v>4790</v>
      </c>
      <c r="E3421" s="301" t="s">
        <v>245</v>
      </c>
      <c r="F3421" s="263"/>
      <c r="G3421" s="263"/>
      <c r="H3421" s="264"/>
      <c r="I3421" s="264"/>
      <c r="J3421" s="307" t="s">
        <v>41</v>
      </c>
      <c r="K3421" s="306">
        <v>20260912016671</v>
      </c>
      <c r="L3421" s="597"/>
    </row>
    <row r="3422" spans="1:12" ht="16.2">
      <c r="A3422" s="328"/>
      <c r="B3422" s="84">
        <v>46301</v>
      </c>
      <c r="C3422" s="304" t="s">
        <v>17</v>
      </c>
      <c r="D3422" s="302" t="s">
        <v>4790</v>
      </c>
      <c r="E3422" s="301" t="s">
        <v>245</v>
      </c>
      <c r="F3422" s="263"/>
      <c r="G3422" s="263"/>
      <c r="H3422" s="264"/>
      <c r="I3422" s="264"/>
      <c r="J3422" s="307" t="s">
        <v>41</v>
      </c>
      <c r="K3422" s="306">
        <v>20260912016671</v>
      </c>
      <c r="L3422" s="597"/>
    </row>
    <row r="3423" spans="1:12" ht="16.2">
      <c r="A3423" s="328"/>
      <c r="B3423" s="84">
        <v>46301</v>
      </c>
      <c r="C3423" s="304" t="s">
        <v>17</v>
      </c>
      <c r="D3423" s="302" t="s">
        <v>4798</v>
      </c>
      <c r="E3423" s="301" t="s">
        <v>245</v>
      </c>
      <c r="F3423" s="263"/>
      <c r="G3423" s="263"/>
      <c r="H3423" s="264"/>
      <c r="I3423" s="264"/>
      <c r="J3423" s="307" t="s">
        <v>41</v>
      </c>
      <c r="K3423" s="306">
        <v>20260811900028</v>
      </c>
      <c r="L3423" s="597"/>
    </row>
    <row r="3424" spans="1:12" ht="16.2">
      <c r="A3424" s="328"/>
      <c r="B3424" s="84">
        <v>46301</v>
      </c>
      <c r="C3424" s="304" t="s">
        <v>17</v>
      </c>
      <c r="D3424" s="302" t="s">
        <v>596</v>
      </c>
      <c r="E3424" s="301" t="s">
        <v>245</v>
      </c>
      <c r="F3424" s="263"/>
      <c r="G3424" s="263"/>
      <c r="H3424" s="264"/>
      <c r="I3424" s="264"/>
      <c r="J3424" s="307" t="s">
        <v>41</v>
      </c>
      <c r="K3424" s="306">
        <v>20261012174174</v>
      </c>
      <c r="L3424" s="597"/>
    </row>
    <row r="3425" spans="1:12" ht="16.2">
      <c r="A3425" s="328"/>
      <c r="B3425" s="84">
        <v>46301</v>
      </c>
      <c r="C3425" s="304" t="s">
        <v>17</v>
      </c>
      <c r="D3425" s="302" t="s">
        <v>4386</v>
      </c>
      <c r="E3425" s="301" t="s">
        <v>245</v>
      </c>
      <c r="F3425" s="263"/>
      <c r="G3425" s="263"/>
      <c r="H3425" s="264"/>
      <c r="I3425" s="264"/>
      <c r="J3425" s="307" t="s">
        <v>41</v>
      </c>
      <c r="K3425" s="306">
        <v>20261012174224</v>
      </c>
      <c r="L3425" s="597"/>
    </row>
    <row r="3426" spans="1:12" ht="16.2">
      <c r="A3426" s="328"/>
      <c r="B3426" s="84">
        <v>46301</v>
      </c>
      <c r="C3426" s="304" t="s">
        <v>17</v>
      </c>
      <c r="D3426" s="302" t="s">
        <v>4799</v>
      </c>
      <c r="E3426" s="301" t="s">
        <v>245</v>
      </c>
      <c r="F3426" s="263"/>
      <c r="G3426" s="263"/>
      <c r="H3426" s="264"/>
      <c r="I3426" s="264"/>
      <c r="J3426" s="307" t="s">
        <v>37</v>
      </c>
      <c r="K3426" s="306">
        <v>20261012174344</v>
      </c>
      <c r="L3426" s="597"/>
    </row>
    <row r="3427" spans="1:12" ht="16.2">
      <c r="A3427" s="328"/>
      <c r="B3427" s="84">
        <v>46301</v>
      </c>
      <c r="C3427" s="304" t="s">
        <v>17</v>
      </c>
      <c r="D3427" s="302" t="s">
        <v>4800</v>
      </c>
      <c r="E3427" s="301" t="s">
        <v>245</v>
      </c>
      <c r="F3427" s="297"/>
      <c r="G3427" s="297"/>
      <c r="H3427" s="264"/>
      <c r="I3427" s="264"/>
      <c r="J3427" s="312" t="s">
        <v>26</v>
      </c>
      <c r="K3427" s="306">
        <v>20261012174463</v>
      </c>
      <c r="L3427" s="597"/>
    </row>
    <row r="3428" spans="1:12" ht="16.2">
      <c r="A3428" s="328"/>
      <c r="B3428" s="84">
        <v>46301</v>
      </c>
      <c r="C3428" s="304" t="s">
        <v>17</v>
      </c>
      <c r="D3428" s="302" t="s">
        <v>4801</v>
      </c>
      <c r="E3428" s="301" t="s">
        <v>245</v>
      </c>
      <c r="F3428" s="297"/>
      <c r="G3428" s="297"/>
      <c r="H3428" s="264"/>
      <c r="I3428" s="264"/>
      <c r="J3428" s="307" t="s">
        <v>41</v>
      </c>
      <c r="K3428" s="306">
        <v>20261012175167</v>
      </c>
      <c r="L3428" s="597"/>
    </row>
    <row r="3429" spans="1:12" ht="16.2">
      <c r="A3429" s="328"/>
      <c r="B3429" s="84">
        <v>46301</v>
      </c>
      <c r="C3429" s="304" t="s">
        <v>17</v>
      </c>
      <c r="D3429" s="302" t="s">
        <v>4802</v>
      </c>
      <c r="E3429" s="301" t="s">
        <v>245</v>
      </c>
      <c r="F3429" s="297"/>
      <c r="G3429" s="297"/>
      <c r="H3429" s="264"/>
      <c r="I3429" s="264"/>
      <c r="J3429" s="307" t="s">
        <v>37</v>
      </c>
      <c r="K3429" s="306">
        <v>20261012175075</v>
      </c>
      <c r="L3429" s="597"/>
    </row>
    <row r="3430" spans="1:12" ht="16.2">
      <c r="A3430" s="328"/>
      <c r="B3430" s="84">
        <v>46301</v>
      </c>
      <c r="C3430" s="304" t="s">
        <v>17</v>
      </c>
      <c r="D3430" s="302" t="s">
        <v>960</v>
      </c>
      <c r="E3430" s="301" t="s">
        <v>245</v>
      </c>
      <c r="F3430" s="297"/>
      <c r="G3430" s="297"/>
      <c r="H3430" s="264"/>
      <c r="I3430" s="264"/>
      <c r="J3430" s="307" t="s">
        <v>37</v>
      </c>
      <c r="K3430" s="306">
        <v>20261012177292</v>
      </c>
      <c r="L3430" s="597"/>
    </row>
    <row r="3431" spans="1:12" ht="16.2">
      <c r="A3431" s="328"/>
      <c r="B3431" s="84">
        <v>46301</v>
      </c>
      <c r="C3431" s="304" t="s">
        <v>17</v>
      </c>
      <c r="D3431" s="302" t="s">
        <v>4803</v>
      </c>
      <c r="E3431" s="301" t="s">
        <v>245</v>
      </c>
      <c r="F3431" s="297"/>
      <c r="G3431" s="297"/>
      <c r="H3431" s="264"/>
      <c r="I3431" s="264"/>
      <c r="J3431" s="312" t="s">
        <v>26</v>
      </c>
      <c r="K3431" s="306">
        <v>20261012177584</v>
      </c>
      <c r="L3431" s="597"/>
    </row>
    <row r="3432" spans="1:12" ht="16.2">
      <c r="A3432" s="328"/>
      <c r="B3432" s="84">
        <v>46301</v>
      </c>
      <c r="C3432" s="304" t="s">
        <v>17</v>
      </c>
      <c r="D3432" s="302" t="s">
        <v>4804</v>
      </c>
      <c r="E3432" s="301" t="s">
        <v>245</v>
      </c>
      <c r="F3432" s="297"/>
      <c r="G3432" s="297"/>
      <c r="H3432" s="264"/>
      <c r="I3432" s="264"/>
      <c r="J3432" s="307" t="s">
        <v>41</v>
      </c>
      <c r="K3432" s="306">
        <v>20261012184573</v>
      </c>
      <c r="L3432" s="597"/>
    </row>
    <row r="3433" spans="1:12" ht="16.2">
      <c r="A3433" s="328"/>
      <c r="B3433" s="84">
        <v>46301</v>
      </c>
      <c r="C3433" s="304" t="s">
        <v>17</v>
      </c>
      <c r="D3433" s="302" t="s">
        <v>4804</v>
      </c>
      <c r="E3433" s="301" t="s">
        <v>245</v>
      </c>
      <c r="F3433" s="297"/>
      <c r="G3433" s="297"/>
      <c r="H3433" s="264"/>
      <c r="I3433" s="264"/>
      <c r="J3433" s="307" t="s">
        <v>41</v>
      </c>
      <c r="K3433" s="306">
        <v>20261012184573</v>
      </c>
      <c r="L3433" s="597"/>
    </row>
    <row r="3434" spans="1:12" ht="16.2">
      <c r="A3434" s="328"/>
      <c r="B3434" s="84">
        <v>46301</v>
      </c>
      <c r="C3434" s="304" t="s">
        <v>17</v>
      </c>
      <c r="D3434" s="302" t="s">
        <v>4805</v>
      </c>
      <c r="E3434" s="301" t="s">
        <v>245</v>
      </c>
      <c r="F3434" s="297"/>
      <c r="G3434" s="297"/>
      <c r="H3434" s="264"/>
      <c r="I3434" s="264"/>
      <c r="J3434" s="307" t="s">
        <v>41</v>
      </c>
      <c r="K3434" s="306">
        <v>20261012176870</v>
      </c>
      <c r="L3434" s="598"/>
    </row>
    <row r="3435" spans="1:12" ht="16.2">
      <c r="A3435" s="328"/>
      <c r="B3435" s="84">
        <v>46301</v>
      </c>
      <c r="C3435" s="304" t="s">
        <v>17</v>
      </c>
      <c r="D3435" s="302" t="s">
        <v>4805</v>
      </c>
      <c r="E3435" s="301" t="s">
        <v>245</v>
      </c>
      <c r="F3435" s="297"/>
      <c r="G3435" s="297"/>
      <c r="H3435" s="264"/>
      <c r="I3435" s="264"/>
      <c r="J3435" s="307" t="s">
        <v>41</v>
      </c>
      <c r="K3435" s="306">
        <v>20261012176870</v>
      </c>
      <c r="L3435" s="597"/>
    </row>
    <row r="3436" spans="1:12" ht="16.2">
      <c r="A3436" s="328"/>
      <c r="B3436" s="84">
        <v>46301</v>
      </c>
      <c r="C3436" s="304" t="s">
        <v>17</v>
      </c>
      <c r="D3436" s="302" t="s">
        <v>1865</v>
      </c>
      <c r="E3436" s="301" t="s">
        <v>245</v>
      </c>
      <c r="F3436" s="297"/>
      <c r="G3436" s="297"/>
      <c r="H3436" s="264"/>
      <c r="I3436" s="264"/>
      <c r="J3436" s="307" t="s">
        <v>41</v>
      </c>
      <c r="K3436" s="306">
        <v>20261012157375</v>
      </c>
      <c r="L3436" s="597"/>
    </row>
    <row r="3437" spans="1:12" ht="16.2">
      <c r="A3437" s="328"/>
      <c r="B3437" s="84">
        <v>46301</v>
      </c>
      <c r="C3437" s="304" t="s">
        <v>17</v>
      </c>
      <c r="D3437" s="302" t="s">
        <v>4032</v>
      </c>
      <c r="E3437" s="301" t="s">
        <v>245</v>
      </c>
      <c r="F3437" s="297"/>
      <c r="G3437" s="297"/>
      <c r="H3437" s="264"/>
      <c r="I3437" s="264"/>
      <c r="J3437" s="307" t="s">
        <v>41</v>
      </c>
      <c r="K3437" s="306">
        <v>20251010160355</v>
      </c>
      <c r="L3437" s="201"/>
    </row>
    <row r="3438" spans="1:12" ht="16.2">
      <c r="A3438" s="328"/>
      <c r="B3438" s="84">
        <v>46301</v>
      </c>
      <c r="C3438" s="304" t="s">
        <v>17</v>
      </c>
      <c r="D3438" s="302" t="s">
        <v>4032</v>
      </c>
      <c r="E3438" s="301" t="s">
        <v>245</v>
      </c>
      <c r="F3438" s="297"/>
      <c r="G3438" s="297"/>
      <c r="H3438" s="264"/>
      <c r="I3438" s="264"/>
      <c r="J3438" s="307" t="s">
        <v>41</v>
      </c>
      <c r="K3438" s="306">
        <v>20251010160355</v>
      </c>
      <c r="L3438" s="597"/>
    </row>
    <row r="3439" spans="1:12" ht="16.2">
      <c r="A3439" s="328"/>
      <c r="B3439" s="84">
        <v>46301</v>
      </c>
      <c r="C3439" s="304" t="s">
        <v>17</v>
      </c>
      <c r="D3439" s="302" t="s">
        <v>809</v>
      </c>
      <c r="E3439" s="301" t="s">
        <v>245</v>
      </c>
      <c r="F3439" s="468"/>
      <c r="G3439" s="468"/>
      <c r="H3439" s="264"/>
      <c r="I3439" s="264"/>
      <c r="J3439" s="305"/>
      <c r="K3439" s="306">
        <v>20261012185156</v>
      </c>
      <c r="L3439" s="597"/>
    </row>
    <row r="3440" spans="1:12" ht="16.2">
      <c r="A3440" s="328"/>
      <c r="B3440" s="84">
        <v>46301</v>
      </c>
      <c r="C3440" s="304" t="s">
        <v>17</v>
      </c>
      <c r="D3440" s="302" t="s">
        <v>4806</v>
      </c>
      <c r="E3440" s="301" t="s">
        <v>245</v>
      </c>
      <c r="F3440" s="468"/>
      <c r="G3440" s="468"/>
      <c r="H3440" s="264"/>
      <c r="I3440" s="264"/>
      <c r="J3440" s="307" t="s">
        <v>41</v>
      </c>
      <c r="K3440" s="306">
        <v>20261012157041</v>
      </c>
      <c r="L3440" s="201"/>
    </row>
    <row r="3441" spans="1:12" ht="16.2">
      <c r="A3441" s="328"/>
      <c r="B3441" s="84">
        <v>46301</v>
      </c>
      <c r="C3441" s="304" t="s">
        <v>17</v>
      </c>
      <c r="D3441" s="302" t="s">
        <v>3668</v>
      </c>
      <c r="E3441" s="301" t="s">
        <v>245</v>
      </c>
      <c r="F3441" s="263"/>
      <c r="G3441" s="263"/>
      <c r="H3441" s="264"/>
      <c r="I3441" s="264"/>
      <c r="J3441" s="307" t="s">
        <v>41</v>
      </c>
      <c r="K3441" s="306">
        <v>20261012165230</v>
      </c>
      <c r="L3441" s="266"/>
    </row>
    <row r="3442" spans="1:12" ht="16.2">
      <c r="A3442" s="328"/>
      <c r="B3442" s="84">
        <v>46301</v>
      </c>
      <c r="C3442" s="304" t="s">
        <v>17</v>
      </c>
      <c r="D3442" s="302" t="s">
        <v>4807</v>
      </c>
      <c r="E3442" s="301" t="s">
        <v>245</v>
      </c>
      <c r="F3442" s="263"/>
      <c r="G3442" s="263"/>
      <c r="H3442" s="264"/>
      <c r="I3442" s="264"/>
      <c r="J3442" s="307" t="s">
        <v>41</v>
      </c>
      <c r="K3442" s="306">
        <v>20260911946104</v>
      </c>
      <c r="L3442" s="266"/>
    </row>
    <row r="3443" spans="1:12" ht="16.2">
      <c r="A3443" s="328"/>
      <c r="B3443" s="84">
        <v>46301</v>
      </c>
      <c r="C3443" s="304" t="s">
        <v>17</v>
      </c>
      <c r="D3443" s="302" t="s">
        <v>4808</v>
      </c>
      <c r="E3443" s="301" t="s">
        <v>245</v>
      </c>
      <c r="F3443" s="263"/>
      <c r="G3443" s="263"/>
      <c r="H3443" s="264"/>
      <c r="I3443" s="264"/>
      <c r="J3443" s="307" t="s">
        <v>41</v>
      </c>
      <c r="K3443" s="306">
        <v>20260811906749</v>
      </c>
      <c r="L3443" s="266"/>
    </row>
    <row r="3444" spans="1:12" ht="16.2">
      <c r="A3444" s="328"/>
      <c r="B3444" s="84">
        <v>46301</v>
      </c>
      <c r="C3444" s="289" t="s">
        <v>275</v>
      </c>
      <c r="D3444" s="302" t="s">
        <v>4809</v>
      </c>
      <c r="E3444" s="301" t="s">
        <v>245</v>
      </c>
      <c r="F3444" s="263"/>
      <c r="G3444" s="263"/>
      <c r="H3444" s="264"/>
      <c r="I3444" s="264"/>
      <c r="J3444" s="264"/>
      <c r="K3444" s="306">
        <v>6276939062416170</v>
      </c>
      <c r="L3444" s="266"/>
    </row>
    <row r="3445" spans="1:12" ht="15.6">
      <c r="A3445" s="328"/>
      <c r="B3445" s="84">
        <v>46301</v>
      </c>
      <c r="C3445" s="289" t="s">
        <v>275</v>
      </c>
      <c r="D3445" s="599" t="s">
        <v>4810</v>
      </c>
      <c r="E3445" s="301" t="s">
        <v>245</v>
      </c>
      <c r="F3445" s="263"/>
      <c r="G3445" s="263"/>
      <c r="H3445" s="264"/>
      <c r="I3445" s="264"/>
      <c r="J3445" s="264"/>
      <c r="K3445" s="600">
        <v>8063966283678770</v>
      </c>
      <c r="L3445" s="266"/>
    </row>
    <row r="3446" spans="1:12" ht="16.2">
      <c r="A3446" s="328"/>
      <c r="B3446" s="84">
        <v>46301</v>
      </c>
      <c r="C3446" s="289" t="s">
        <v>11</v>
      </c>
      <c r="D3446" s="300"/>
      <c r="E3446" s="301" t="s">
        <v>245</v>
      </c>
      <c r="F3446" s="263"/>
      <c r="G3446" s="263"/>
      <c r="H3446" s="264"/>
      <c r="I3446" s="264"/>
      <c r="J3446" s="264"/>
      <c r="K3446" s="302">
        <v>8072927872</v>
      </c>
      <c r="L3446" s="266"/>
    </row>
    <row r="3447" spans="1:12" ht="16.2">
      <c r="A3447" s="328"/>
      <c r="B3447" s="84">
        <v>46301</v>
      </c>
      <c r="C3447" s="289" t="s">
        <v>11</v>
      </c>
      <c r="D3447" s="300"/>
      <c r="E3447" s="301" t="s">
        <v>245</v>
      </c>
      <c r="F3447" s="263"/>
      <c r="G3447" s="263"/>
      <c r="H3447" s="264"/>
      <c r="I3447" s="264"/>
      <c r="J3447" s="264"/>
      <c r="K3447" s="302">
        <v>8053125928</v>
      </c>
      <c r="L3447" s="266"/>
    </row>
    <row r="3448" spans="1:12" ht="15.6">
      <c r="A3448" s="328"/>
      <c r="B3448" s="84">
        <v>46301</v>
      </c>
      <c r="C3448" s="289" t="s">
        <v>11</v>
      </c>
      <c r="D3448" s="300" t="s">
        <v>4699</v>
      </c>
      <c r="E3448" s="301" t="s">
        <v>245</v>
      </c>
      <c r="F3448" s="263"/>
      <c r="G3448" s="263"/>
      <c r="H3448" s="264"/>
      <c r="I3448" s="264"/>
      <c r="J3448" s="264"/>
      <c r="K3448" s="440"/>
      <c r="L3448" s="266"/>
    </row>
    <row r="3449" spans="1:12" ht="16.8">
      <c r="A3449" s="328"/>
      <c r="B3449" s="137">
        <v>46301</v>
      </c>
      <c r="C3449" s="137" t="s">
        <v>17</v>
      </c>
      <c r="D3449" s="411" t="s">
        <v>4811</v>
      </c>
      <c r="E3449" s="104" t="s">
        <v>984</v>
      </c>
      <c r="F3449" s="263"/>
      <c r="G3449" s="263"/>
      <c r="H3449" s="263"/>
      <c r="I3449" s="263"/>
      <c r="J3449" s="263" t="s">
        <v>37</v>
      </c>
      <c r="K3449" s="1052" t="s">
        <v>4812</v>
      </c>
      <c r="L3449" s="411" t="s">
        <v>4813</v>
      </c>
    </row>
    <row r="3450" spans="1:12" ht="16.8">
      <c r="A3450" s="328"/>
      <c r="B3450" s="137">
        <v>46301</v>
      </c>
      <c r="C3450" s="137" t="s">
        <v>17</v>
      </c>
      <c r="D3450" s="411" t="s">
        <v>4814</v>
      </c>
      <c r="E3450" s="104" t="s">
        <v>984</v>
      </c>
      <c r="F3450" s="263"/>
      <c r="G3450" s="263"/>
      <c r="H3450" s="263"/>
      <c r="I3450" s="263"/>
      <c r="J3450" s="263" t="s">
        <v>41</v>
      </c>
      <c r="K3450" s="1052" t="s">
        <v>4815</v>
      </c>
      <c r="L3450" s="411" t="s">
        <v>4816</v>
      </c>
    </row>
    <row r="3451" spans="1:12" ht="16.8">
      <c r="A3451" s="328"/>
      <c r="B3451" s="137">
        <v>46301</v>
      </c>
      <c r="C3451" s="137" t="s">
        <v>17</v>
      </c>
      <c r="D3451" s="411" t="s">
        <v>4817</v>
      </c>
      <c r="E3451" s="104" t="s">
        <v>984</v>
      </c>
      <c r="F3451" s="263"/>
      <c r="G3451" s="263"/>
      <c r="H3451" s="263"/>
      <c r="I3451" s="263"/>
      <c r="J3451" s="263" t="s">
        <v>37</v>
      </c>
      <c r="K3451" s="1052" t="s">
        <v>4818</v>
      </c>
      <c r="L3451" s="411" t="s">
        <v>4819</v>
      </c>
    </row>
    <row r="3452" spans="1:12" ht="16.8">
      <c r="A3452" s="328"/>
      <c r="B3452" s="137">
        <v>46301</v>
      </c>
      <c r="C3452" s="137" t="s">
        <v>17</v>
      </c>
      <c r="D3452" s="411" t="s">
        <v>4597</v>
      </c>
      <c r="E3452" s="104" t="s">
        <v>984</v>
      </c>
      <c r="F3452" s="263"/>
      <c r="G3452" s="263"/>
      <c r="H3452" s="263"/>
      <c r="I3452" s="263"/>
      <c r="J3452" s="263" t="s">
        <v>37</v>
      </c>
      <c r="K3452" s="1052" t="s">
        <v>4598</v>
      </c>
      <c r="L3452" s="411" t="s">
        <v>4599</v>
      </c>
    </row>
    <row r="3453" spans="1:12" ht="16.8">
      <c r="A3453" s="328"/>
      <c r="B3453" s="137">
        <v>46301</v>
      </c>
      <c r="C3453" s="137" t="s">
        <v>17</v>
      </c>
      <c r="D3453" s="411" t="s">
        <v>269</v>
      </c>
      <c r="E3453" s="104" t="s">
        <v>984</v>
      </c>
      <c r="F3453" s="263"/>
      <c r="G3453" s="263"/>
      <c r="H3453" s="263"/>
      <c r="I3453" s="263"/>
      <c r="J3453" s="263" t="s">
        <v>26</v>
      </c>
      <c r="K3453" s="1052" t="s">
        <v>4600</v>
      </c>
      <c r="L3453" s="411" t="s">
        <v>4601</v>
      </c>
    </row>
    <row r="3454" spans="1:12" ht="16.8">
      <c r="A3454" s="328"/>
      <c r="B3454" s="137">
        <v>46301</v>
      </c>
      <c r="C3454" s="137" t="s">
        <v>17</v>
      </c>
      <c r="D3454" s="411" t="s">
        <v>4820</v>
      </c>
      <c r="E3454" s="104" t="s">
        <v>984</v>
      </c>
      <c r="F3454" s="263"/>
      <c r="G3454" s="263"/>
      <c r="H3454" s="263"/>
      <c r="I3454" s="263"/>
      <c r="J3454" s="263" t="s">
        <v>26</v>
      </c>
      <c r="K3454" s="1052" t="s">
        <v>4821</v>
      </c>
      <c r="L3454" s="601"/>
    </row>
    <row r="3455" spans="1:12" ht="16.8">
      <c r="A3455" s="328"/>
      <c r="B3455" s="137">
        <v>46301</v>
      </c>
      <c r="C3455" s="137" t="s">
        <v>17</v>
      </c>
      <c r="D3455" s="411" t="s">
        <v>4822</v>
      </c>
      <c r="E3455" s="104" t="s">
        <v>984</v>
      </c>
      <c r="F3455" s="263"/>
      <c r="G3455" s="263"/>
      <c r="H3455" s="263"/>
      <c r="I3455" s="263"/>
      <c r="J3455" s="263" t="s">
        <v>34</v>
      </c>
      <c r="K3455" s="1052" t="s">
        <v>4823</v>
      </c>
      <c r="L3455" s="411" t="s">
        <v>4824</v>
      </c>
    </row>
    <row r="3456" spans="1:12" ht="16.8">
      <c r="A3456" s="328"/>
      <c r="B3456" s="137">
        <v>46301</v>
      </c>
      <c r="C3456" s="137" t="s">
        <v>17</v>
      </c>
      <c r="D3456" s="411" t="s">
        <v>4825</v>
      </c>
      <c r="E3456" s="104" t="s">
        <v>984</v>
      </c>
      <c r="F3456" s="263"/>
      <c r="G3456" s="263"/>
      <c r="H3456" s="263"/>
      <c r="I3456" s="263"/>
      <c r="J3456" s="263" t="s">
        <v>195</v>
      </c>
      <c r="K3456" s="1052" t="s">
        <v>4826</v>
      </c>
      <c r="L3456" s="411" t="s">
        <v>4827</v>
      </c>
    </row>
    <row r="3457" spans="1:12" ht="16.8">
      <c r="A3457" s="328"/>
      <c r="B3457" s="137">
        <v>46301</v>
      </c>
      <c r="C3457" s="137" t="s">
        <v>17</v>
      </c>
      <c r="D3457" s="411" t="s">
        <v>4828</v>
      </c>
      <c r="E3457" s="104" t="s">
        <v>984</v>
      </c>
      <c r="F3457" s="263"/>
      <c r="G3457" s="263"/>
      <c r="H3457" s="263"/>
      <c r="I3457" s="263"/>
      <c r="J3457" s="263" t="s">
        <v>58</v>
      </c>
      <c r="K3457" s="1052" t="s">
        <v>4829</v>
      </c>
      <c r="L3457" s="411" t="s">
        <v>4830</v>
      </c>
    </row>
    <row r="3458" spans="1:12" ht="16.8">
      <c r="A3458" s="328"/>
      <c r="B3458" s="137">
        <v>46301</v>
      </c>
      <c r="C3458" s="137" t="s">
        <v>17</v>
      </c>
      <c r="D3458" s="411" t="s">
        <v>2172</v>
      </c>
      <c r="E3458" s="104" t="s">
        <v>984</v>
      </c>
      <c r="F3458" s="263"/>
      <c r="G3458" s="263"/>
      <c r="H3458" s="263"/>
      <c r="I3458" s="263"/>
      <c r="J3458" s="263" t="s">
        <v>58</v>
      </c>
      <c r="K3458" s="1052" t="s">
        <v>4831</v>
      </c>
      <c r="L3458" s="411" t="s">
        <v>4832</v>
      </c>
    </row>
    <row r="3459" spans="1:12" ht="16.8">
      <c r="A3459" s="328"/>
      <c r="B3459" s="137">
        <v>46301</v>
      </c>
      <c r="C3459" s="137" t="s">
        <v>17</v>
      </c>
      <c r="D3459" s="411" t="s">
        <v>4833</v>
      </c>
      <c r="E3459" s="104" t="s">
        <v>984</v>
      </c>
      <c r="F3459" s="263"/>
      <c r="G3459" s="263"/>
      <c r="H3459" s="263"/>
      <c r="I3459" s="263"/>
      <c r="J3459" s="263" t="s">
        <v>58</v>
      </c>
      <c r="K3459" s="1052" t="s">
        <v>4834</v>
      </c>
      <c r="L3459" s="411" t="s">
        <v>4835</v>
      </c>
    </row>
    <row r="3460" spans="1:12" ht="16.8">
      <c r="A3460" s="328"/>
      <c r="B3460" s="137">
        <v>46301</v>
      </c>
      <c r="C3460" s="137" t="s">
        <v>17</v>
      </c>
      <c r="D3460" s="411" t="s">
        <v>4836</v>
      </c>
      <c r="E3460" s="104" t="s">
        <v>984</v>
      </c>
      <c r="F3460" s="263"/>
      <c r="G3460" s="263"/>
      <c r="H3460" s="263"/>
      <c r="I3460" s="263"/>
      <c r="J3460" s="263" t="s">
        <v>58</v>
      </c>
      <c r="K3460" s="1052" t="s">
        <v>4837</v>
      </c>
      <c r="L3460" s="411" t="s">
        <v>4838</v>
      </c>
    </row>
    <row r="3461" spans="1:12" ht="16.8">
      <c r="A3461" s="328"/>
      <c r="B3461" s="137">
        <v>46301</v>
      </c>
      <c r="C3461" s="137" t="s">
        <v>17</v>
      </c>
      <c r="D3461" s="417" t="s">
        <v>1555</v>
      </c>
      <c r="E3461" s="104" t="s">
        <v>984</v>
      </c>
      <c r="F3461" s="263"/>
      <c r="G3461" s="263"/>
      <c r="H3461" s="263"/>
      <c r="I3461" s="263"/>
      <c r="J3461" s="263" t="s">
        <v>58</v>
      </c>
      <c r="K3461" s="1052" t="s">
        <v>4839</v>
      </c>
      <c r="L3461" s="411" t="s">
        <v>4840</v>
      </c>
    </row>
    <row r="3462" spans="1:12" ht="16.8">
      <c r="A3462" s="328"/>
      <c r="B3462" s="137">
        <v>46301</v>
      </c>
      <c r="C3462" s="137" t="s">
        <v>17</v>
      </c>
      <c r="D3462" s="418" t="s">
        <v>4605</v>
      </c>
      <c r="E3462" s="104" t="s">
        <v>984</v>
      </c>
      <c r="F3462" s="263"/>
      <c r="G3462" s="263"/>
      <c r="H3462" s="263"/>
      <c r="I3462" s="263"/>
      <c r="J3462" s="263" t="s">
        <v>195</v>
      </c>
      <c r="K3462" s="594"/>
      <c r="L3462" s="417" t="s">
        <v>4606</v>
      </c>
    </row>
    <row r="3463" spans="1:12" ht="16.8">
      <c r="A3463" s="328"/>
      <c r="B3463" s="137">
        <v>46301</v>
      </c>
      <c r="C3463" s="137" t="s">
        <v>17</v>
      </c>
      <c r="D3463" s="411" t="s">
        <v>4607</v>
      </c>
      <c r="E3463" s="104" t="s">
        <v>984</v>
      </c>
      <c r="F3463" s="263"/>
      <c r="G3463" s="263"/>
      <c r="H3463" s="263"/>
      <c r="I3463" s="263"/>
      <c r="J3463" s="263" t="s">
        <v>195</v>
      </c>
      <c r="K3463" s="263"/>
      <c r="L3463" s="411" t="s">
        <v>4608</v>
      </c>
    </row>
    <row r="3464" spans="1:12" ht="16.8">
      <c r="A3464" s="328"/>
      <c r="B3464" s="137">
        <v>46301</v>
      </c>
      <c r="C3464" s="137" t="s">
        <v>17</v>
      </c>
      <c r="D3464" s="411" t="s">
        <v>4609</v>
      </c>
      <c r="E3464" s="104" t="s">
        <v>984</v>
      </c>
      <c r="F3464" s="263"/>
      <c r="G3464" s="263"/>
      <c r="H3464" s="263"/>
      <c r="I3464" s="263"/>
      <c r="J3464" s="263" t="s">
        <v>195</v>
      </c>
      <c r="K3464" s="263"/>
      <c r="L3464" s="411" t="s">
        <v>4610</v>
      </c>
    </row>
    <row r="3465" spans="1:12" ht="16.8">
      <c r="A3465" s="328"/>
      <c r="B3465" s="137">
        <v>46301</v>
      </c>
      <c r="C3465" s="137" t="s">
        <v>17</v>
      </c>
      <c r="D3465" s="411" t="s">
        <v>4611</v>
      </c>
      <c r="E3465" s="104" t="s">
        <v>984</v>
      </c>
      <c r="F3465" s="263"/>
      <c r="G3465" s="263"/>
      <c r="H3465" s="263"/>
      <c r="I3465" s="263"/>
      <c r="J3465" s="263" t="s">
        <v>195</v>
      </c>
      <c r="K3465" s="263"/>
      <c r="L3465" s="417" t="s">
        <v>4612</v>
      </c>
    </row>
    <row r="3466" spans="1:12" ht="16.8">
      <c r="A3466" s="328"/>
      <c r="B3466" s="137">
        <v>46301</v>
      </c>
      <c r="C3466" s="137" t="s">
        <v>17</v>
      </c>
      <c r="D3466" s="418" t="s">
        <v>1820</v>
      </c>
      <c r="E3466" s="104" t="s">
        <v>984</v>
      </c>
      <c r="F3466" s="263"/>
      <c r="G3466" s="263"/>
      <c r="H3466" s="263"/>
      <c r="I3466" s="263"/>
      <c r="J3466" s="263" t="s">
        <v>195</v>
      </c>
      <c r="K3466" s="263"/>
      <c r="L3466" s="417" t="s">
        <v>4613</v>
      </c>
    </row>
    <row r="3467" spans="1:12" ht="18" customHeight="1">
      <c r="A3467" s="328"/>
      <c r="B3467" s="137">
        <v>46301</v>
      </c>
      <c r="C3467" s="137" t="s">
        <v>17</v>
      </c>
      <c r="D3467" s="411" t="s">
        <v>4614</v>
      </c>
      <c r="E3467" s="104" t="s">
        <v>984</v>
      </c>
      <c r="F3467" s="263"/>
      <c r="G3467" s="263"/>
      <c r="H3467" s="263"/>
      <c r="I3467" s="263"/>
      <c r="J3467" s="263" t="s">
        <v>195</v>
      </c>
      <c r="K3467" s="263"/>
      <c r="L3467" s="417" t="s">
        <v>4615</v>
      </c>
    </row>
    <row r="3468" spans="1:12" ht="18" customHeight="1">
      <c r="A3468" s="328"/>
      <c r="B3468" s="137">
        <v>46301</v>
      </c>
      <c r="C3468" s="137" t="s">
        <v>17</v>
      </c>
      <c r="D3468" s="417" t="s">
        <v>4841</v>
      </c>
      <c r="E3468" s="104" t="s">
        <v>984</v>
      </c>
      <c r="F3468" s="263"/>
      <c r="G3468" s="263"/>
      <c r="H3468" s="263"/>
      <c r="I3468" s="263"/>
      <c r="J3468" s="263" t="s">
        <v>41</v>
      </c>
      <c r="K3468" s="977" t="s">
        <v>4842</v>
      </c>
      <c r="L3468" s="417" t="s">
        <v>4843</v>
      </c>
    </row>
    <row r="3469" spans="1:12" ht="18" customHeight="1">
      <c r="A3469" s="328"/>
      <c r="B3469" s="57">
        <v>46301</v>
      </c>
      <c r="C3469" s="57" t="s">
        <v>40</v>
      </c>
      <c r="D3469" s="300" t="s">
        <v>3653</v>
      </c>
      <c r="E3469" s="69" t="s">
        <v>1295</v>
      </c>
      <c r="F3469" s="263"/>
      <c r="G3469" s="263" t="s">
        <v>136</v>
      </c>
      <c r="H3469" s="264"/>
      <c r="I3469" s="319"/>
      <c r="J3469" s="264" t="s">
        <v>41</v>
      </c>
      <c r="K3469" s="300"/>
      <c r="L3469" s="300"/>
    </row>
    <row r="3470" spans="1:12" ht="18" customHeight="1">
      <c r="A3470" s="328"/>
      <c r="B3470" s="57">
        <v>46301</v>
      </c>
      <c r="C3470" s="57" t="s">
        <v>40</v>
      </c>
      <c r="D3470" s="300" t="s">
        <v>4844</v>
      </c>
      <c r="E3470" s="69" t="s">
        <v>1295</v>
      </c>
      <c r="F3470" s="263"/>
      <c r="G3470" s="263" t="s">
        <v>136</v>
      </c>
      <c r="H3470" s="264"/>
      <c r="I3470" s="319"/>
      <c r="J3470" s="264" t="s">
        <v>41</v>
      </c>
      <c r="K3470" s="440"/>
      <c r="L3470" s="300"/>
    </row>
    <row r="3471" spans="1:12" ht="18" customHeight="1">
      <c r="A3471" s="328"/>
      <c r="B3471" s="57">
        <v>46301</v>
      </c>
      <c r="C3471" s="57" t="s">
        <v>40</v>
      </c>
      <c r="D3471" s="300" t="s">
        <v>4845</v>
      </c>
      <c r="E3471" s="69" t="s">
        <v>1295</v>
      </c>
      <c r="F3471" s="263"/>
      <c r="G3471" s="263" t="s">
        <v>136</v>
      </c>
      <c r="H3471" s="264"/>
      <c r="I3471" s="319"/>
      <c r="J3471" s="264" t="s">
        <v>58</v>
      </c>
      <c r="K3471" s="440"/>
      <c r="L3471" s="300"/>
    </row>
    <row r="3472" spans="1:12" ht="18" customHeight="1">
      <c r="A3472" s="328"/>
      <c r="B3472" s="57">
        <v>46301</v>
      </c>
      <c r="C3472" s="57" t="s">
        <v>17</v>
      </c>
      <c r="D3472" s="300" t="s">
        <v>4846</v>
      </c>
      <c r="E3472" s="69" t="s">
        <v>1295</v>
      </c>
      <c r="F3472" s="263"/>
      <c r="G3472" s="263" t="s">
        <v>136</v>
      </c>
      <c r="H3472" s="264"/>
      <c r="I3472" s="319"/>
      <c r="J3472" s="264" t="s">
        <v>41</v>
      </c>
      <c r="K3472" s="1008" t="s">
        <v>4847</v>
      </c>
      <c r="L3472" s="300"/>
    </row>
    <row r="3473" spans="1:12" ht="18" customHeight="1">
      <c r="A3473" s="328"/>
      <c r="B3473" s="57">
        <v>46301</v>
      </c>
      <c r="C3473" s="57" t="s">
        <v>17</v>
      </c>
      <c r="D3473" s="300" t="s">
        <v>4848</v>
      </c>
      <c r="E3473" s="69" t="s">
        <v>1295</v>
      </c>
      <c r="F3473" s="263"/>
      <c r="G3473" s="263" t="s">
        <v>136</v>
      </c>
      <c r="H3473" s="264"/>
      <c r="I3473" s="319" t="s">
        <v>141</v>
      </c>
      <c r="J3473" s="264" t="s">
        <v>30</v>
      </c>
      <c r="K3473" s="1008" t="s">
        <v>4849</v>
      </c>
      <c r="L3473" s="300"/>
    </row>
    <row r="3474" spans="1:12" ht="18" customHeight="1">
      <c r="A3474" s="328"/>
      <c r="B3474" s="57">
        <v>46301</v>
      </c>
      <c r="C3474" s="57" t="s">
        <v>17</v>
      </c>
      <c r="D3474" s="300" t="s">
        <v>4848</v>
      </c>
      <c r="E3474" s="69" t="s">
        <v>1295</v>
      </c>
      <c r="F3474" s="263"/>
      <c r="G3474" s="263" t="s">
        <v>136</v>
      </c>
      <c r="H3474" s="264"/>
      <c r="I3474" s="319" t="s">
        <v>141</v>
      </c>
      <c r="J3474" s="264" t="s">
        <v>30</v>
      </c>
      <c r="K3474" s="1008" t="s">
        <v>4849</v>
      </c>
      <c r="L3474" s="300"/>
    </row>
    <row r="3475" spans="1:12" ht="18" customHeight="1">
      <c r="A3475" s="328"/>
      <c r="B3475" s="57">
        <v>46301</v>
      </c>
      <c r="C3475" s="57" t="s">
        <v>17</v>
      </c>
      <c r="D3475" s="300" t="s">
        <v>4850</v>
      </c>
      <c r="E3475" s="69" t="s">
        <v>1295</v>
      </c>
      <c r="F3475" s="263"/>
      <c r="G3475" s="263" t="s">
        <v>136</v>
      </c>
      <c r="H3475" s="264"/>
      <c r="I3475" s="319"/>
      <c r="J3475" s="264" t="s">
        <v>41</v>
      </c>
      <c r="K3475" s="1008" t="s">
        <v>4851</v>
      </c>
      <c r="L3475" s="300"/>
    </row>
    <row r="3476" spans="1:12" ht="18" customHeight="1">
      <c r="A3476" s="328"/>
      <c r="B3476" s="57">
        <v>46301</v>
      </c>
      <c r="C3476" s="57" t="s">
        <v>17</v>
      </c>
      <c r="D3476" s="300" t="s">
        <v>4852</v>
      </c>
      <c r="E3476" s="69" t="s">
        <v>1295</v>
      </c>
      <c r="F3476" s="263"/>
      <c r="G3476" s="263" t="s">
        <v>136</v>
      </c>
      <c r="H3476" s="264"/>
      <c r="I3476" s="319"/>
      <c r="J3476" s="264" t="s">
        <v>41</v>
      </c>
      <c r="K3476" s="1008" t="s">
        <v>4853</v>
      </c>
      <c r="L3476" s="300"/>
    </row>
    <row r="3477" spans="1:12" ht="18" customHeight="1">
      <c r="A3477" s="328"/>
      <c r="B3477" s="57">
        <v>46301</v>
      </c>
      <c r="C3477" s="57" t="s">
        <v>40</v>
      </c>
      <c r="D3477" s="300" t="s">
        <v>4854</v>
      </c>
      <c r="E3477" s="69" t="s">
        <v>1295</v>
      </c>
      <c r="F3477" s="263"/>
      <c r="G3477" s="263" t="s">
        <v>136</v>
      </c>
      <c r="H3477" s="264"/>
      <c r="I3477" s="319"/>
      <c r="J3477" s="264" t="s">
        <v>195</v>
      </c>
      <c r="K3477" s="440"/>
      <c r="L3477" s="300"/>
    </row>
    <row r="3478" spans="1:12" ht="18" customHeight="1">
      <c r="A3478" s="328"/>
      <c r="B3478" s="57">
        <v>46301</v>
      </c>
      <c r="C3478" s="57" t="s">
        <v>40</v>
      </c>
      <c r="D3478" s="300" t="s">
        <v>4855</v>
      </c>
      <c r="E3478" s="69" t="s">
        <v>1295</v>
      </c>
      <c r="F3478" s="263"/>
      <c r="G3478" s="263" t="s">
        <v>136</v>
      </c>
      <c r="H3478" s="264"/>
      <c r="I3478" s="319"/>
      <c r="J3478" s="264" t="s">
        <v>195</v>
      </c>
      <c r="K3478" s="440"/>
      <c r="L3478" s="300"/>
    </row>
    <row r="3479" spans="1:12" ht="18" customHeight="1">
      <c r="A3479" s="328"/>
      <c r="B3479" s="57">
        <v>46301</v>
      </c>
      <c r="C3479" s="57" t="s">
        <v>40</v>
      </c>
      <c r="D3479" s="300" t="s">
        <v>4856</v>
      </c>
      <c r="E3479" s="69" t="s">
        <v>1295</v>
      </c>
      <c r="F3479" s="263"/>
      <c r="G3479" s="263" t="s">
        <v>136</v>
      </c>
      <c r="H3479" s="264"/>
      <c r="I3479" s="319"/>
      <c r="J3479" s="264" t="s">
        <v>37</v>
      </c>
      <c r="K3479" s="440"/>
      <c r="L3479" s="300"/>
    </row>
    <row r="3480" spans="1:12" ht="18" customHeight="1">
      <c r="A3480" s="328"/>
      <c r="B3480" s="57">
        <v>46301</v>
      </c>
      <c r="C3480" s="57" t="s">
        <v>17</v>
      </c>
      <c r="D3480" s="300" t="s">
        <v>1301</v>
      </c>
      <c r="E3480" s="69" t="s">
        <v>1295</v>
      </c>
      <c r="F3480" s="263"/>
      <c r="G3480" s="263" t="s">
        <v>136</v>
      </c>
      <c r="H3480" s="264"/>
      <c r="I3480" s="319" t="s">
        <v>141</v>
      </c>
      <c r="J3480" s="264" t="s">
        <v>30</v>
      </c>
      <c r="K3480" s="1008" t="s">
        <v>1302</v>
      </c>
      <c r="L3480" s="300"/>
    </row>
    <row r="3481" spans="1:12" ht="15.6">
      <c r="A3481" s="328"/>
      <c r="B3481" s="57">
        <v>46301</v>
      </c>
      <c r="C3481" s="57" t="s">
        <v>17</v>
      </c>
      <c r="D3481" s="300" t="s">
        <v>1301</v>
      </c>
      <c r="E3481" s="69" t="s">
        <v>1295</v>
      </c>
      <c r="F3481" s="263"/>
      <c r="G3481" s="263" t="s">
        <v>136</v>
      </c>
      <c r="H3481" s="264"/>
      <c r="I3481" s="319" t="s">
        <v>141</v>
      </c>
      <c r="J3481" s="264" t="s">
        <v>30</v>
      </c>
      <c r="K3481" s="1008" t="s">
        <v>1302</v>
      </c>
      <c r="L3481" s="300"/>
    </row>
    <row r="3482" spans="1:12" ht="15.6">
      <c r="A3482" s="328"/>
      <c r="B3482" s="57">
        <v>46301</v>
      </c>
      <c r="C3482" s="57" t="s">
        <v>17</v>
      </c>
      <c r="D3482" s="300" t="s">
        <v>1319</v>
      </c>
      <c r="E3482" s="69" t="s">
        <v>1295</v>
      </c>
      <c r="F3482" s="263"/>
      <c r="G3482" s="263" t="s">
        <v>136</v>
      </c>
      <c r="H3482" s="264"/>
      <c r="I3482" s="319" t="s">
        <v>141</v>
      </c>
      <c r="J3482" s="264" t="s">
        <v>30</v>
      </c>
      <c r="K3482" s="1008" t="s">
        <v>1320</v>
      </c>
      <c r="L3482" s="300"/>
    </row>
    <row r="3483" spans="1:12" ht="15.6">
      <c r="A3483" s="328"/>
      <c r="B3483" s="57">
        <v>46301</v>
      </c>
      <c r="C3483" s="57" t="s">
        <v>17</v>
      </c>
      <c r="D3483" s="300" t="s">
        <v>1319</v>
      </c>
      <c r="E3483" s="69" t="s">
        <v>1295</v>
      </c>
      <c r="F3483" s="263"/>
      <c r="G3483" s="263" t="s">
        <v>136</v>
      </c>
      <c r="H3483" s="264"/>
      <c r="I3483" s="319" t="s">
        <v>141</v>
      </c>
      <c r="J3483" s="264" t="s">
        <v>30</v>
      </c>
      <c r="K3483" s="1008" t="s">
        <v>1320</v>
      </c>
      <c r="L3483" s="300"/>
    </row>
    <row r="3484" spans="1:12" ht="15.6">
      <c r="A3484" s="328"/>
      <c r="B3484" s="57">
        <v>46301</v>
      </c>
      <c r="C3484" s="57" t="s">
        <v>17</v>
      </c>
      <c r="D3484" s="300" t="s">
        <v>1329</v>
      </c>
      <c r="E3484" s="69" t="s">
        <v>1295</v>
      </c>
      <c r="F3484" s="263"/>
      <c r="G3484" s="263" t="s">
        <v>136</v>
      </c>
      <c r="H3484" s="264"/>
      <c r="I3484" s="319" t="s">
        <v>141</v>
      </c>
      <c r="J3484" s="264" t="s">
        <v>30</v>
      </c>
      <c r="K3484" s="1008" t="s">
        <v>1330</v>
      </c>
      <c r="L3484" s="300"/>
    </row>
    <row r="3485" spans="1:12" ht="15.6">
      <c r="A3485" s="328"/>
      <c r="B3485" s="57">
        <v>46301</v>
      </c>
      <c r="C3485" s="57" t="s">
        <v>17</v>
      </c>
      <c r="D3485" s="300" t="s">
        <v>1329</v>
      </c>
      <c r="E3485" s="69" t="s">
        <v>1295</v>
      </c>
      <c r="F3485" s="263"/>
      <c r="G3485" s="263" t="s">
        <v>136</v>
      </c>
      <c r="H3485" s="264"/>
      <c r="I3485" s="319" t="s">
        <v>141</v>
      </c>
      <c r="J3485" s="264" t="s">
        <v>30</v>
      </c>
      <c r="K3485" s="1008" t="s">
        <v>1330</v>
      </c>
      <c r="L3485" s="300"/>
    </row>
    <row r="3486" spans="1:12" ht="15.6">
      <c r="A3486" s="328"/>
      <c r="B3486" s="57">
        <v>46301</v>
      </c>
      <c r="C3486" s="57" t="s">
        <v>17</v>
      </c>
      <c r="D3486" s="300" t="s">
        <v>2058</v>
      </c>
      <c r="E3486" s="69" t="s">
        <v>1295</v>
      </c>
      <c r="F3486" s="263"/>
      <c r="G3486" s="263" t="s">
        <v>136</v>
      </c>
      <c r="H3486" s="264"/>
      <c r="I3486" s="319"/>
      <c r="J3486" s="264" t="s">
        <v>37</v>
      </c>
      <c r="K3486" s="1008" t="s">
        <v>2059</v>
      </c>
      <c r="L3486" s="300"/>
    </row>
    <row r="3487" spans="1:12" ht="15.6">
      <c r="A3487" s="328"/>
      <c r="B3487" s="57">
        <v>46301</v>
      </c>
      <c r="C3487" s="57" t="s">
        <v>17</v>
      </c>
      <c r="D3487" s="300" t="s">
        <v>2058</v>
      </c>
      <c r="E3487" s="69" t="s">
        <v>1295</v>
      </c>
      <c r="F3487" s="457"/>
      <c r="G3487" s="457" t="s">
        <v>136</v>
      </c>
      <c r="H3487" s="264"/>
      <c r="I3487" s="319"/>
      <c r="J3487" s="264" t="s">
        <v>195</v>
      </c>
      <c r="K3487" s="1008" t="s">
        <v>1904</v>
      </c>
      <c r="L3487" s="300"/>
    </row>
    <row r="3488" spans="1:12" ht="15.6">
      <c r="A3488" s="328"/>
      <c r="B3488" s="57">
        <v>46301</v>
      </c>
      <c r="C3488" s="57" t="s">
        <v>17</v>
      </c>
      <c r="D3488" s="300" t="s">
        <v>1311</v>
      </c>
      <c r="E3488" s="69" t="s">
        <v>1295</v>
      </c>
      <c r="F3488" s="263"/>
      <c r="G3488" s="263" t="s">
        <v>136</v>
      </c>
      <c r="H3488" s="264"/>
      <c r="I3488" s="319"/>
      <c r="J3488" s="264" t="s">
        <v>41</v>
      </c>
      <c r="K3488" s="1008" t="s">
        <v>1312</v>
      </c>
      <c r="L3488" s="300"/>
    </row>
    <row r="3489" spans="1:12" ht="15.6">
      <c r="A3489" s="328"/>
      <c r="B3489" s="57">
        <v>46301</v>
      </c>
      <c r="C3489" s="57" t="s">
        <v>17</v>
      </c>
      <c r="D3489" s="300" t="s">
        <v>3049</v>
      </c>
      <c r="E3489" s="69" t="s">
        <v>1295</v>
      </c>
      <c r="F3489" s="263"/>
      <c r="G3489" s="263" t="s">
        <v>136</v>
      </c>
      <c r="H3489" s="264"/>
      <c r="I3489" s="319"/>
      <c r="J3489" s="264" t="s">
        <v>41</v>
      </c>
      <c r="K3489" s="1008" t="s">
        <v>3050</v>
      </c>
      <c r="L3489" s="300"/>
    </row>
    <row r="3490" spans="1:12" ht="15.6">
      <c r="A3490" s="328"/>
      <c r="B3490" s="57">
        <v>46301</v>
      </c>
      <c r="C3490" s="57" t="s">
        <v>17</v>
      </c>
      <c r="D3490" s="300" t="s">
        <v>2382</v>
      </c>
      <c r="E3490" s="69" t="s">
        <v>1295</v>
      </c>
      <c r="F3490" s="457"/>
      <c r="G3490" s="457" t="s">
        <v>136</v>
      </c>
      <c r="H3490" s="264"/>
      <c r="I3490" s="319"/>
      <c r="J3490" s="264" t="s">
        <v>180</v>
      </c>
      <c r="K3490" s="1008" t="s">
        <v>3052</v>
      </c>
      <c r="L3490" s="300"/>
    </row>
    <row r="3491" spans="1:12" ht="15.6">
      <c r="A3491" s="328"/>
      <c r="B3491" s="57">
        <v>46301</v>
      </c>
      <c r="C3491" s="57" t="s">
        <v>17</v>
      </c>
      <c r="D3491" s="300" t="s">
        <v>4857</v>
      </c>
      <c r="E3491" s="69" t="s">
        <v>1295</v>
      </c>
      <c r="F3491" s="263"/>
      <c r="G3491" s="263" t="s">
        <v>136</v>
      </c>
      <c r="H3491" s="264"/>
      <c r="I3491" s="319"/>
      <c r="J3491" s="264" t="s">
        <v>37</v>
      </c>
      <c r="K3491" s="1008" t="s">
        <v>4858</v>
      </c>
      <c r="L3491" s="300"/>
    </row>
    <row r="3492" spans="1:12" ht="15.6">
      <c r="A3492" s="328"/>
      <c r="B3492" s="57">
        <v>46301</v>
      </c>
      <c r="C3492" s="57" t="s">
        <v>17</v>
      </c>
      <c r="D3492" s="300" t="s">
        <v>4859</v>
      </c>
      <c r="E3492" s="69" t="s">
        <v>1295</v>
      </c>
      <c r="F3492" s="263"/>
      <c r="G3492" s="263" t="s">
        <v>136</v>
      </c>
      <c r="H3492" s="264"/>
      <c r="I3492" s="319"/>
      <c r="J3492" s="264" t="s">
        <v>37</v>
      </c>
      <c r="K3492" s="1008" t="s">
        <v>4860</v>
      </c>
      <c r="L3492" s="300"/>
    </row>
    <row r="3493" spans="1:12" ht="15.6">
      <c r="A3493" s="328"/>
      <c r="B3493" s="57">
        <v>46301</v>
      </c>
      <c r="C3493" s="57" t="s">
        <v>17</v>
      </c>
      <c r="D3493" s="300" t="s">
        <v>4861</v>
      </c>
      <c r="E3493" s="69" t="s">
        <v>1295</v>
      </c>
      <c r="F3493" s="457"/>
      <c r="G3493" s="457" t="s">
        <v>136</v>
      </c>
      <c r="H3493" s="264"/>
      <c r="I3493" s="319"/>
      <c r="J3493" s="264" t="s">
        <v>37</v>
      </c>
      <c r="K3493" s="1008" t="s">
        <v>4862</v>
      </c>
      <c r="L3493" s="300"/>
    </row>
    <row r="3494" spans="1:12" ht="15.6">
      <c r="A3494" s="278"/>
      <c r="B3494" s="57">
        <v>46301</v>
      </c>
      <c r="C3494" s="57" t="s">
        <v>17</v>
      </c>
      <c r="D3494" s="300" t="s">
        <v>4863</v>
      </c>
      <c r="E3494" s="69" t="s">
        <v>1295</v>
      </c>
      <c r="F3494" s="263"/>
      <c r="G3494" s="263" t="s">
        <v>136</v>
      </c>
      <c r="H3494" s="264"/>
      <c r="I3494" s="319"/>
      <c r="J3494" s="264" t="s">
        <v>41</v>
      </c>
      <c r="K3494" s="1008" t="s">
        <v>4864</v>
      </c>
      <c r="L3494" s="300"/>
    </row>
    <row r="3495" spans="1:12" ht="15.6">
      <c r="A3495" s="278"/>
      <c r="B3495" s="57">
        <v>46301</v>
      </c>
      <c r="C3495" s="57" t="s">
        <v>17</v>
      </c>
      <c r="D3495" s="300" t="s">
        <v>4865</v>
      </c>
      <c r="E3495" s="69" t="s">
        <v>1295</v>
      </c>
      <c r="F3495" s="263"/>
      <c r="G3495" s="263" t="s">
        <v>136</v>
      </c>
      <c r="H3495" s="264"/>
      <c r="I3495" s="319"/>
      <c r="J3495" s="264" t="s">
        <v>41</v>
      </c>
      <c r="K3495" s="1008" t="s">
        <v>4866</v>
      </c>
      <c r="L3495" s="300"/>
    </row>
    <row r="3496" spans="1:12" ht="15.6">
      <c r="A3496" s="278"/>
      <c r="B3496" s="57">
        <v>46301</v>
      </c>
      <c r="C3496" s="57" t="s">
        <v>17</v>
      </c>
      <c r="D3496" s="300" t="s">
        <v>4867</v>
      </c>
      <c r="E3496" s="69" t="s">
        <v>1295</v>
      </c>
      <c r="F3496" s="467"/>
      <c r="G3496" s="467" t="s">
        <v>136</v>
      </c>
      <c r="H3496" s="264"/>
      <c r="I3496" s="319"/>
      <c r="J3496" s="264" t="s">
        <v>30</v>
      </c>
      <c r="K3496" s="1008" t="s">
        <v>4868</v>
      </c>
      <c r="L3496" s="300"/>
    </row>
    <row r="3497" spans="1:12" ht="15.6">
      <c r="A3497" s="278"/>
      <c r="B3497" s="57">
        <v>46301</v>
      </c>
      <c r="C3497" s="57" t="s">
        <v>17</v>
      </c>
      <c r="D3497" s="300" t="s">
        <v>4869</v>
      </c>
      <c r="E3497" s="69" t="s">
        <v>1295</v>
      </c>
      <c r="F3497" s="467"/>
      <c r="G3497" s="467" t="s">
        <v>136</v>
      </c>
      <c r="H3497" s="264"/>
      <c r="I3497" s="319"/>
      <c r="J3497" s="264" t="s">
        <v>30</v>
      </c>
      <c r="K3497" s="440"/>
      <c r="L3497" s="300"/>
    </row>
    <row r="3498" spans="1:12" ht="15.6">
      <c r="A3498" s="278"/>
      <c r="B3498" s="57">
        <v>46301</v>
      </c>
      <c r="C3498" s="57" t="s">
        <v>17</v>
      </c>
      <c r="D3498" s="300" t="s">
        <v>4867</v>
      </c>
      <c r="E3498" s="69" t="s">
        <v>1295</v>
      </c>
      <c r="F3498" s="467"/>
      <c r="G3498" s="467" t="s">
        <v>136</v>
      </c>
      <c r="H3498" s="264"/>
      <c r="I3498" s="319"/>
      <c r="J3498" s="264" t="s">
        <v>30</v>
      </c>
      <c r="K3498" s="1008" t="s">
        <v>4870</v>
      </c>
      <c r="L3498" s="300"/>
    </row>
    <row r="3499" spans="1:12" ht="15.6">
      <c r="A3499" s="278"/>
      <c r="B3499" s="57">
        <v>46301</v>
      </c>
      <c r="C3499" s="57" t="s">
        <v>17</v>
      </c>
      <c r="D3499" s="300" t="s">
        <v>4871</v>
      </c>
      <c r="E3499" s="69" t="s">
        <v>1295</v>
      </c>
      <c r="F3499" s="467"/>
      <c r="G3499" s="467" t="s">
        <v>136</v>
      </c>
      <c r="H3499" s="264"/>
      <c r="I3499" s="319"/>
      <c r="J3499" s="264" t="s">
        <v>34</v>
      </c>
      <c r="K3499" s="1008" t="s">
        <v>4872</v>
      </c>
      <c r="L3499" s="300"/>
    </row>
    <row r="3500" spans="1:12" ht="15.6">
      <c r="A3500" s="278"/>
      <c r="B3500" s="57">
        <v>46301</v>
      </c>
      <c r="C3500" s="57" t="s">
        <v>17</v>
      </c>
      <c r="D3500" s="300" t="s">
        <v>4873</v>
      </c>
      <c r="E3500" s="69" t="s">
        <v>1295</v>
      </c>
      <c r="F3500" s="269"/>
      <c r="G3500" s="269" t="s">
        <v>136</v>
      </c>
      <c r="H3500" s="264"/>
      <c r="I3500" s="319"/>
      <c r="J3500" s="264" t="s">
        <v>30</v>
      </c>
      <c r="K3500" s="1008" t="s">
        <v>4874</v>
      </c>
      <c r="L3500" s="300"/>
    </row>
    <row r="3501" spans="1:12" ht="15.6">
      <c r="A3501" s="278"/>
      <c r="B3501" s="57">
        <v>46301</v>
      </c>
      <c r="C3501" s="57" t="s">
        <v>17</v>
      </c>
      <c r="D3501" s="300" t="s">
        <v>4875</v>
      </c>
      <c r="E3501" s="69" t="s">
        <v>1295</v>
      </c>
      <c r="F3501" s="269"/>
      <c r="G3501" s="269" t="s">
        <v>136</v>
      </c>
      <c r="H3501" s="264"/>
      <c r="I3501" s="319" t="s">
        <v>141</v>
      </c>
      <c r="J3501" s="264" t="s">
        <v>30</v>
      </c>
      <c r="K3501" s="1008" t="s">
        <v>4876</v>
      </c>
      <c r="L3501" s="300"/>
    </row>
    <row r="3502" spans="1:12" ht="15.6">
      <c r="A3502" s="278"/>
      <c r="B3502" s="57">
        <v>46301</v>
      </c>
      <c r="C3502" s="57" t="s">
        <v>17</v>
      </c>
      <c r="D3502" s="300" t="s">
        <v>4875</v>
      </c>
      <c r="E3502" s="69" t="s">
        <v>1295</v>
      </c>
      <c r="F3502" s="269"/>
      <c r="G3502" s="269" t="s">
        <v>136</v>
      </c>
      <c r="H3502" s="264"/>
      <c r="I3502" s="319" t="s">
        <v>141</v>
      </c>
      <c r="J3502" s="264" t="s">
        <v>30</v>
      </c>
      <c r="K3502" s="1008" t="s">
        <v>4876</v>
      </c>
      <c r="L3502" s="300"/>
    </row>
    <row r="3503" spans="1:12" ht="15.6">
      <c r="A3503" s="278"/>
      <c r="B3503" s="57">
        <v>46301</v>
      </c>
      <c r="C3503" s="57" t="s">
        <v>11</v>
      </c>
      <c r="D3503" s="986" t="s">
        <v>4877</v>
      </c>
      <c r="E3503" s="69" t="s">
        <v>1295</v>
      </c>
      <c r="F3503" s="269"/>
      <c r="G3503" s="269" t="s">
        <v>136</v>
      </c>
      <c r="H3503" s="264"/>
      <c r="I3503" s="319"/>
      <c r="J3503" s="264" t="s">
        <v>30</v>
      </c>
      <c r="K3503" s="440"/>
      <c r="L3503" s="300" t="s">
        <v>4878</v>
      </c>
    </row>
    <row r="3504" spans="1:12" ht="15.6">
      <c r="A3504" s="278"/>
      <c r="B3504" s="57">
        <v>46301</v>
      </c>
      <c r="C3504" s="57" t="s">
        <v>17</v>
      </c>
      <c r="D3504" s="300" t="s">
        <v>4879</v>
      </c>
      <c r="E3504" s="69" t="s">
        <v>1295</v>
      </c>
      <c r="F3504" s="269"/>
      <c r="G3504" s="269" t="s">
        <v>136</v>
      </c>
      <c r="H3504" s="264"/>
      <c r="I3504" s="319"/>
      <c r="J3504" s="264" t="s">
        <v>180</v>
      </c>
      <c r="K3504" s="1008" t="s">
        <v>4880</v>
      </c>
      <c r="L3504" s="300"/>
    </row>
    <row r="3505" spans="1:12" ht="15.6">
      <c r="A3505" s="278"/>
      <c r="B3505" s="57">
        <v>46301</v>
      </c>
      <c r="C3505" s="57" t="s">
        <v>17</v>
      </c>
      <c r="D3505" s="300" t="s">
        <v>4881</v>
      </c>
      <c r="E3505" s="69" t="s">
        <v>1295</v>
      </c>
      <c r="F3505" s="269"/>
      <c r="G3505" s="269" t="s">
        <v>136</v>
      </c>
      <c r="H3505" s="264"/>
      <c r="I3505" s="319" t="s">
        <v>141</v>
      </c>
      <c r="J3505" s="264" t="s">
        <v>30</v>
      </c>
      <c r="K3505" s="1008" t="s">
        <v>4882</v>
      </c>
      <c r="L3505" s="300"/>
    </row>
    <row r="3506" spans="1:12" ht="15.6">
      <c r="A3506" s="278"/>
      <c r="B3506" s="57">
        <v>46301</v>
      </c>
      <c r="C3506" s="57" t="s">
        <v>17</v>
      </c>
      <c r="D3506" s="300" t="s">
        <v>4881</v>
      </c>
      <c r="E3506" s="69" t="s">
        <v>1295</v>
      </c>
      <c r="F3506" s="269"/>
      <c r="G3506" s="269" t="s">
        <v>136</v>
      </c>
      <c r="H3506" s="264"/>
      <c r="I3506" s="319" t="s">
        <v>141</v>
      </c>
      <c r="J3506" s="264" t="s">
        <v>30</v>
      </c>
      <c r="K3506" s="1008" t="s">
        <v>4882</v>
      </c>
      <c r="L3506" s="300"/>
    </row>
    <row r="3507" spans="1:12" ht="15.6">
      <c r="A3507" s="278"/>
      <c r="B3507" s="57">
        <v>46301</v>
      </c>
      <c r="C3507" s="57" t="s">
        <v>17</v>
      </c>
      <c r="D3507" s="300" t="s">
        <v>4883</v>
      </c>
      <c r="E3507" s="69" t="s">
        <v>1295</v>
      </c>
      <c r="F3507" s="269"/>
      <c r="G3507" s="269" t="s">
        <v>136</v>
      </c>
      <c r="H3507" s="264"/>
      <c r="I3507" s="319"/>
      <c r="J3507" s="264" t="s">
        <v>41</v>
      </c>
      <c r="K3507" s="1008" t="s">
        <v>4884</v>
      </c>
      <c r="L3507" s="300"/>
    </row>
    <row r="3508" spans="1:12">
      <c r="A3508" s="278"/>
      <c r="B3508" s="122">
        <v>46301</v>
      </c>
      <c r="C3508" s="122" t="s">
        <v>17</v>
      </c>
      <c r="D3508" s="533" t="s">
        <v>4885</v>
      </c>
      <c r="E3508" s="270" t="s">
        <v>2086</v>
      </c>
      <c r="F3508" s="270"/>
      <c r="G3508" s="270"/>
      <c r="H3508" s="270" t="s">
        <v>194</v>
      </c>
      <c r="I3508" s="270"/>
      <c r="J3508" s="122" t="s">
        <v>30</v>
      </c>
      <c r="K3508" s="1023" t="s">
        <v>4886</v>
      </c>
      <c r="L3508" s="483" t="s">
        <v>4887</v>
      </c>
    </row>
    <row r="3509" spans="1:12">
      <c r="A3509" s="278"/>
      <c r="B3509" s="122">
        <v>46301</v>
      </c>
      <c r="C3509" s="122" t="s">
        <v>17</v>
      </c>
      <c r="D3509" s="533" t="s">
        <v>4888</v>
      </c>
      <c r="E3509" s="270" t="s">
        <v>2086</v>
      </c>
      <c r="F3509" s="270"/>
      <c r="G3509" s="270"/>
      <c r="H3509" s="270" t="s">
        <v>194</v>
      </c>
      <c r="I3509" s="270"/>
      <c r="J3509" s="122" t="s">
        <v>30</v>
      </c>
      <c r="K3509" s="1023" t="s">
        <v>2208</v>
      </c>
      <c r="L3509" s="483" t="s">
        <v>2210</v>
      </c>
    </row>
    <row r="3510" spans="1:12">
      <c r="A3510" s="278"/>
      <c r="B3510" s="122">
        <v>46301</v>
      </c>
      <c r="C3510" s="122" t="s">
        <v>17</v>
      </c>
      <c r="D3510" s="533" t="s">
        <v>4889</v>
      </c>
      <c r="E3510" s="270" t="s">
        <v>2086</v>
      </c>
      <c r="F3510" s="270"/>
      <c r="G3510" s="270"/>
      <c r="H3510" s="270" t="s">
        <v>194</v>
      </c>
      <c r="I3510" s="270"/>
      <c r="J3510" s="122" t="s">
        <v>30</v>
      </c>
      <c r="K3510" s="1023" t="s">
        <v>2202</v>
      </c>
      <c r="L3510" s="483" t="s">
        <v>2204</v>
      </c>
    </row>
    <row r="3511" spans="1:12">
      <c r="A3511" s="278"/>
      <c r="B3511" s="122">
        <v>46301</v>
      </c>
      <c r="C3511" s="122" t="s">
        <v>17</v>
      </c>
      <c r="D3511" s="533" t="s">
        <v>4890</v>
      </c>
      <c r="E3511" s="270" t="s">
        <v>2086</v>
      </c>
      <c r="F3511" s="270"/>
      <c r="G3511" s="270"/>
      <c r="H3511" s="270" t="s">
        <v>194</v>
      </c>
      <c r="I3511" s="270"/>
      <c r="J3511" s="122" t="s">
        <v>30</v>
      </c>
      <c r="K3511" s="1023" t="s">
        <v>4891</v>
      </c>
      <c r="L3511" s="483" t="s">
        <v>4892</v>
      </c>
    </row>
    <row r="3512" spans="1:12">
      <c r="A3512" s="278"/>
      <c r="B3512" s="122">
        <v>46301</v>
      </c>
      <c r="C3512" s="122" t="s">
        <v>17</v>
      </c>
      <c r="D3512" s="533" t="s">
        <v>1193</v>
      </c>
      <c r="E3512" s="270" t="s">
        <v>2086</v>
      </c>
      <c r="F3512" s="270"/>
      <c r="G3512" s="270"/>
      <c r="H3512" s="270" t="s">
        <v>194</v>
      </c>
      <c r="I3512" s="270"/>
      <c r="J3512" s="122" t="s">
        <v>30</v>
      </c>
      <c r="K3512" s="1023" t="s">
        <v>4893</v>
      </c>
      <c r="L3512" s="483" t="s">
        <v>1195</v>
      </c>
    </row>
    <row r="3513" spans="1:12">
      <c r="A3513" s="278"/>
      <c r="B3513" s="122">
        <v>46301</v>
      </c>
      <c r="C3513" s="122" t="s">
        <v>17</v>
      </c>
      <c r="D3513" s="533" t="s">
        <v>4894</v>
      </c>
      <c r="E3513" s="270" t="s">
        <v>2086</v>
      </c>
      <c r="F3513" s="270"/>
      <c r="G3513" s="270"/>
      <c r="H3513" s="270" t="s">
        <v>194</v>
      </c>
      <c r="I3513" s="270"/>
      <c r="J3513" s="122" t="s">
        <v>30</v>
      </c>
      <c r="K3513" s="1023" t="s">
        <v>4895</v>
      </c>
      <c r="L3513" s="483" t="s">
        <v>4896</v>
      </c>
    </row>
    <row r="3514" spans="1:12">
      <c r="A3514" s="278"/>
      <c r="B3514" s="122">
        <v>46301</v>
      </c>
      <c r="C3514" s="122" t="s">
        <v>17</v>
      </c>
      <c r="D3514" s="533" t="s">
        <v>4897</v>
      </c>
      <c r="E3514" s="270" t="s">
        <v>2086</v>
      </c>
      <c r="F3514" s="270"/>
      <c r="G3514" s="270"/>
      <c r="H3514" s="270" t="s">
        <v>194</v>
      </c>
      <c r="I3514" s="270"/>
      <c r="J3514" s="122" t="s">
        <v>30</v>
      </c>
      <c r="K3514" s="1023" t="s">
        <v>4898</v>
      </c>
      <c r="L3514" s="483" t="s">
        <v>4899</v>
      </c>
    </row>
    <row r="3515" spans="1:12">
      <c r="A3515" s="278"/>
      <c r="B3515" s="122">
        <v>46301</v>
      </c>
      <c r="C3515" s="122" t="s">
        <v>17</v>
      </c>
      <c r="D3515" s="533" t="s">
        <v>536</v>
      </c>
      <c r="E3515" s="270" t="s">
        <v>2086</v>
      </c>
      <c r="F3515" s="270"/>
      <c r="G3515" s="270"/>
      <c r="H3515" s="270" t="s">
        <v>194</v>
      </c>
      <c r="I3515" s="270"/>
      <c r="J3515" s="122" t="s">
        <v>41</v>
      </c>
      <c r="K3515" s="1023" t="s">
        <v>4900</v>
      </c>
      <c r="L3515" s="483" t="s">
        <v>538</v>
      </c>
    </row>
    <row r="3516" spans="1:12">
      <c r="A3516" s="278"/>
      <c r="B3516" s="122">
        <v>46301</v>
      </c>
      <c r="C3516" s="122" t="s">
        <v>17</v>
      </c>
      <c r="D3516" s="533" t="s">
        <v>4901</v>
      </c>
      <c r="E3516" s="270" t="s">
        <v>2086</v>
      </c>
      <c r="F3516" s="270"/>
      <c r="G3516" s="270"/>
      <c r="H3516" s="270" t="s">
        <v>194</v>
      </c>
      <c r="I3516" s="270"/>
      <c r="J3516" s="122" t="s">
        <v>41</v>
      </c>
      <c r="K3516" s="1023" t="s">
        <v>4902</v>
      </c>
      <c r="L3516" s="483" t="s">
        <v>4903</v>
      </c>
    </row>
    <row r="3517" spans="1:12" ht="16.8">
      <c r="A3517" s="278"/>
      <c r="B3517" s="57">
        <v>46301</v>
      </c>
      <c r="C3517" s="57" t="s">
        <v>17</v>
      </c>
      <c r="D3517" s="268" t="s">
        <v>4904</v>
      </c>
      <c r="E3517" s="116" t="s">
        <v>764</v>
      </c>
      <c r="F3517" s="403"/>
      <c r="G3517" s="403"/>
      <c r="H3517" s="291"/>
      <c r="I3517" s="319"/>
      <c r="J3517" s="263" t="s">
        <v>30</v>
      </c>
      <c r="K3517" s="118">
        <v>2.40830525746768E+16</v>
      </c>
      <c r="L3517" s="411"/>
    </row>
    <row r="3518" spans="1:12" ht="16.8">
      <c r="A3518" s="278"/>
      <c r="B3518" s="57">
        <v>46301</v>
      </c>
      <c r="C3518" s="57" t="s">
        <v>17</v>
      </c>
      <c r="D3518" s="268" t="s">
        <v>4905</v>
      </c>
      <c r="E3518" s="116" t="s">
        <v>764</v>
      </c>
      <c r="F3518" s="403"/>
      <c r="G3518" s="403"/>
      <c r="H3518" s="291"/>
      <c r="I3518" s="319"/>
      <c r="J3518" s="263" t="s">
        <v>30</v>
      </c>
      <c r="K3518" s="118">
        <v>4211191775672890</v>
      </c>
      <c r="L3518" s="411"/>
    </row>
    <row r="3519" spans="1:12" ht="16.8">
      <c r="A3519" s="278"/>
      <c r="B3519" s="57">
        <v>46301</v>
      </c>
      <c r="C3519" s="57" t="s">
        <v>17</v>
      </c>
      <c r="D3519" s="268" t="s">
        <v>4906</v>
      </c>
      <c r="E3519" s="116" t="s">
        <v>764</v>
      </c>
      <c r="F3519" s="403"/>
      <c r="G3519" s="403"/>
      <c r="H3519" s="291"/>
      <c r="I3519" s="319"/>
      <c r="J3519" s="263" t="s">
        <v>30</v>
      </c>
      <c r="K3519" s="118">
        <v>8831957780231440</v>
      </c>
      <c r="L3519" s="411"/>
    </row>
    <row r="3520" spans="1:12" ht="16.8">
      <c r="A3520" s="278"/>
      <c r="B3520" s="57">
        <v>46301</v>
      </c>
      <c r="C3520" s="57" t="s">
        <v>17</v>
      </c>
      <c r="D3520" s="277" t="s">
        <v>4907</v>
      </c>
      <c r="E3520" s="116" t="s">
        <v>764</v>
      </c>
      <c r="F3520" s="403"/>
      <c r="G3520" s="403"/>
      <c r="H3520" s="291"/>
      <c r="I3520" s="319"/>
      <c r="J3520" s="263" t="s">
        <v>37</v>
      </c>
      <c r="K3520" s="268">
        <v>7861534820539590</v>
      </c>
      <c r="L3520" s="411"/>
    </row>
    <row r="3521" spans="1:12" ht="16.8">
      <c r="A3521" s="278"/>
      <c r="B3521" s="57">
        <v>46301</v>
      </c>
      <c r="C3521" s="57" t="s">
        <v>17</v>
      </c>
      <c r="D3521" s="268" t="s">
        <v>4908</v>
      </c>
      <c r="E3521" s="116" t="s">
        <v>764</v>
      </c>
      <c r="F3521" s="263"/>
      <c r="G3521" s="263"/>
      <c r="H3521" s="291"/>
      <c r="I3521" s="319"/>
      <c r="J3521" s="263" t="s">
        <v>30</v>
      </c>
      <c r="K3521" s="118">
        <v>1550347625069850</v>
      </c>
      <c r="L3521" s="411"/>
    </row>
    <row r="3522" spans="1:12" ht="16.8">
      <c r="A3522" s="278"/>
      <c r="B3522" s="57">
        <v>46301</v>
      </c>
      <c r="C3522" s="57" t="s">
        <v>17</v>
      </c>
      <c r="D3522" s="268" t="s">
        <v>4909</v>
      </c>
      <c r="E3522" s="116" t="s">
        <v>764</v>
      </c>
      <c r="F3522" s="263"/>
      <c r="G3522" s="263"/>
      <c r="H3522" s="291"/>
      <c r="I3522" s="319"/>
      <c r="J3522" s="263" t="s">
        <v>30</v>
      </c>
      <c r="K3522" s="118">
        <v>6515065475186300</v>
      </c>
      <c r="L3522" s="411"/>
    </row>
    <row r="3523" spans="1:12" ht="16.8">
      <c r="A3523" s="278"/>
      <c r="B3523" s="57">
        <v>46301</v>
      </c>
      <c r="C3523" s="57" t="s">
        <v>17</v>
      </c>
      <c r="D3523" s="507">
        <v>2191679384284150</v>
      </c>
      <c r="E3523" s="116" t="s">
        <v>764</v>
      </c>
      <c r="F3523" s="263"/>
      <c r="G3523" s="263"/>
      <c r="H3523" s="291"/>
      <c r="I3523" s="319"/>
      <c r="J3523" s="263" t="s">
        <v>195</v>
      </c>
      <c r="K3523" s="507">
        <v>2191679384284150</v>
      </c>
      <c r="L3523" s="411"/>
    </row>
    <row r="3524" spans="1:12" ht="16.8">
      <c r="A3524" s="278"/>
      <c r="B3524" s="57">
        <v>46301</v>
      </c>
      <c r="C3524" s="57" t="s">
        <v>17</v>
      </c>
      <c r="D3524" s="508">
        <v>2116981891698320</v>
      </c>
      <c r="E3524" s="116" t="s">
        <v>764</v>
      </c>
      <c r="F3524" s="263"/>
      <c r="G3524" s="263"/>
      <c r="H3524" s="291"/>
      <c r="I3524" s="319"/>
      <c r="J3524" s="263" t="s">
        <v>195</v>
      </c>
      <c r="K3524" s="508">
        <v>2116981891698320</v>
      </c>
      <c r="L3524" s="411"/>
    </row>
    <row r="3525" spans="1:12" ht="16.8">
      <c r="A3525" s="278"/>
      <c r="B3525" s="57">
        <v>46301</v>
      </c>
      <c r="C3525" s="57" t="s">
        <v>17</v>
      </c>
      <c r="D3525" s="508">
        <v>2674441015995600</v>
      </c>
      <c r="E3525" s="116" t="s">
        <v>764</v>
      </c>
      <c r="F3525" s="263"/>
      <c r="G3525" s="263"/>
      <c r="H3525" s="291"/>
      <c r="I3525" s="319"/>
      <c r="J3525" s="263" t="s">
        <v>195</v>
      </c>
      <c r="K3525" s="508">
        <v>2674441015995600</v>
      </c>
      <c r="L3525" s="411"/>
    </row>
    <row r="3526" spans="1:12" ht="16.8">
      <c r="A3526" s="278"/>
      <c r="B3526" s="57">
        <v>46301</v>
      </c>
      <c r="C3526" s="57" t="s">
        <v>17</v>
      </c>
      <c r="D3526" s="508">
        <v>2316003991780110</v>
      </c>
      <c r="E3526" s="116" t="s">
        <v>764</v>
      </c>
      <c r="F3526" s="263"/>
      <c r="G3526" s="263"/>
      <c r="H3526" s="291"/>
      <c r="I3526" s="319"/>
      <c r="J3526" s="263" t="s">
        <v>195</v>
      </c>
      <c r="K3526" s="508">
        <v>2316003991780110</v>
      </c>
      <c r="L3526" s="411"/>
    </row>
    <row r="3527" spans="1:12" ht="16.8">
      <c r="A3527" s="278"/>
      <c r="B3527" s="57">
        <v>46301</v>
      </c>
      <c r="C3527" s="57" t="s">
        <v>17</v>
      </c>
      <c r="D3527" s="508">
        <v>2.71560017707119E+16</v>
      </c>
      <c r="E3527" s="116" t="s">
        <v>764</v>
      </c>
      <c r="F3527" s="263"/>
      <c r="G3527" s="263"/>
      <c r="H3527" s="291"/>
      <c r="I3527" s="319"/>
      <c r="J3527" s="263" t="s">
        <v>195</v>
      </c>
      <c r="K3527" s="508">
        <v>2.71560017707119E+16</v>
      </c>
      <c r="L3527" s="411"/>
    </row>
    <row r="3528" spans="1:12" ht="16.8">
      <c r="A3528" s="278"/>
      <c r="B3528" s="57">
        <v>46301</v>
      </c>
      <c r="C3528" s="57" t="s">
        <v>17</v>
      </c>
      <c r="D3528" s="552">
        <v>2.89949574967558E+16</v>
      </c>
      <c r="E3528" s="116" t="s">
        <v>764</v>
      </c>
      <c r="F3528" s="263"/>
      <c r="G3528" s="263"/>
      <c r="H3528" s="291"/>
      <c r="I3528" s="319"/>
      <c r="J3528" s="263" t="s">
        <v>195</v>
      </c>
      <c r="K3528" s="552">
        <v>2.89949574967558E+16</v>
      </c>
      <c r="L3528" s="411"/>
    </row>
    <row r="3529" spans="1:12" ht="16.8">
      <c r="A3529" s="278"/>
      <c r="B3529" s="57">
        <v>46301</v>
      </c>
      <c r="C3529" s="57" t="s">
        <v>17</v>
      </c>
      <c r="D3529" s="507">
        <v>5426414190752110</v>
      </c>
      <c r="E3529" s="116" t="s">
        <v>764</v>
      </c>
      <c r="F3529" s="263"/>
      <c r="G3529" s="263"/>
      <c r="H3529" s="291"/>
      <c r="I3529" s="319"/>
      <c r="J3529" s="263" t="s">
        <v>195</v>
      </c>
      <c r="K3529" s="507">
        <v>5426414190752110</v>
      </c>
      <c r="L3529" s="411"/>
    </row>
    <row r="3530" spans="1:12" ht="16.8">
      <c r="A3530" s="278"/>
      <c r="B3530" s="57">
        <v>46301</v>
      </c>
      <c r="C3530" s="57" t="s">
        <v>17</v>
      </c>
      <c r="D3530" s="508">
        <v>2.79241591905704E+16</v>
      </c>
      <c r="E3530" s="116" t="s">
        <v>764</v>
      </c>
      <c r="F3530" s="263"/>
      <c r="G3530" s="263"/>
      <c r="H3530" s="291"/>
      <c r="I3530" s="319"/>
      <c r="J3530" s="263" t="s">
        <v>195</v>
      </c>
      <c r="K3530" s="508">
        <v>2.79241591905704E+16</v>
      </c>
      <c r="L3530" s="411"/>
    </row>
    <row r="3531" spans="1:12" ht="16.8">
      <c r="A3531" s="278"/>
      <c r="B3531" s="57">
        <v>46301</v>
      </c>
      <c r="C3531" s="57" t="s">
        <v>17</v>
      </c>
      <c r="D3531" s="508">
        <v>6208687929143650</v>
      </c>
      <c r="E3531" s="116" t="s">
        <v>764</v>
      </c>
      <c r="F3531" s="263"/>
      <c r="G3531" s="263"/>
      <c r="H3531" s="291"/>
      <c r="I3531" s="319"/>
      <c r="J3531" s="263" t="s">
        <v>195</v>
      </c>
      <c r="K3531" s="508">
        <v>6208687929143650</v>
      </c>
      <c r="L3531" s="411"/>
    </row>
    <row r="3532" spans="1:12" ht="16.8">
      <c r="A3532" s="278"/>
      <c r="B3532" s="57">
        <v>46301</v>
      </c>
      <c r="C3532" s="57" t="s">
        <v>17</v>
      </c>
      <c r="D3532" s="508">
        <v>3782823831733360</v>
      </c>
      <c r="E3532" s="116" t="s">
        <v>764</v>
      </c>
      <c r="F3532" s="263"/>
      <c r="G3532" s="263"/>
      <c r="H3532" s="291"/>
      <c r="I3532" s="319"/>
      <c r="J3532" s="263" t="s">
        <v>195</v>
      </c>
      <c r="K3532" s="508">
        <v>3782823831733360</v>
      </c>
      <c r="L3532" s="411"/>
    </row>
    <row r="3533" spans="1:12" ht="16.8">
      <c r="A3533" s="278"/>
      <c r="B3533" s="57">
        <v>46301</v>
      </c>
      <c r="C3533" s="57" t="s">
        <v>17</v>
      </c>
      <c r="D3533" s="508">
        <v>5206758026104480</v>
      </c>
      <c r="E3533" s="116" t="s">
        <v>764</v>
      </c>
      <c r="F3533" s="263"/>
      <c r="G3533" s="263"/>
      <c r="H3533" s="291"/>
      <c r="I3533" s="319"/>
      <c r="J3533" s="263" t="s">
        <v>195</v>
      </c>
      <c r="K3533" s="508">
        <v>5206758026104480</v>
      </c>
      <c r="L3533" s="411"/>
    </row>
    <row r="3534" spans="1:12" ht="16.8">
      <c r="A3534" s="278"/>
      <c r="B3534" s="57">
        <v>46301</v>
      </c>
      <c r="C3534" s="57" t="s">
        <v>17</v>
      </c>
      <c r="D3534" s="508">
        <v>3498474980271420</v>
      </c>
      <c r="E3534" s="116" t="s">
        <v>764</v>
      </c>
      <c r="F3534" s="263"/>
      <c r="G3534" s="263"/>
      <c r="H3534" s="291"/>
      <c r="I3534" s="319"/>
      <c r="J3534" s="263" t="s">
        <v>195</v>
      </c>
      <c r="K3534" s="508">
        <v>3498474980271420</v>
      </c>
      <c r="L3534" s="411"/>
    </row>
    <row r="3535" spans="1:12" ht="16.8">
      <c r="A3535" s="278"/>
      <c r="B3535" s="137">
        <v>46301</v>
      </c>
      <c r="C3535" s="137" t="s">
        <v>17</v>
      </c>
      <c r="D3535" s="555" t="s">
        <v>4910</v>
      </c>
      <c r="E3535" s="89" t="s">
        <v>1071</v>
      </c>
      <c r="F3535" s="263"/>
      <c r="G3535" s="263"/>
      <c r="H3535" s="263"/>
      <c r="I3535" s="263"/>
      <c r="J3535" s="263" t="s">
        <v>195</v>
      </c>
      <c r="K3535" s="507">
        <v>2.81073464422094E+16</v>
      </c>
      <c r="L3535" s="411"/>
    </row>
    <row r="3536" spans="1:12" ht="16.8">
      <c r="A3536" s="278"/>
      <c r="B3536" s="137">
        <v>46301</v>
      </c>
      <c r="C3536" s="137" t="s">
        <v>17</v>
      </c>
      <c r="D3536" s="545" t="s">
        <v>4911</v>
      </c>
      <c r="E3536" s="89" t="s">
        <v>1071</v>
      </c>
      <c r="F3536" s="263"/>
      <c r="G3536" s="263"/>
      <c r="H3536" s="263"/>
      <c r="I3536" s="263"/>
      <c r="J3536" s="263" t="s">
        <v>195</v>
      </c>
      <c r="K3536" s="508">
        <v>6252316218137230</v>
      </c>
      <c r="L3536" s="411"/>
    </row>
    <row r="3537" spans="1:12" ht="16.8">
      <c r="A3537" s="278"/>
      <c r="B3537" s="137">
        <v>46301</v>
      </c>
      <c r="C3537" s="137" t="s">
        <v>17</v>
      </c>
      <c r="D3537" s="545" t="s">
        <v>4912</v>
      </c>
      <c r="E3537" s="89" t="s">
        <v>1071</v>
      </c>
      <c r="F3537" s="263"/>
      <c r="G3537" s="263"/>
      <c r="H3537" s="263"/>
      <c r="I3537" s="263"/>
      <c r="J3537" s="263" t="s">
        <v>195</v>
      </c>
      <c r="K3537" s="596">
        <v>6.2312600000000007E+20</v>
      </c>
      <c r="L3537" s="411"/>
    </row>
    <row r="3538" spans="1:12" ht="16.8">
      <c r="A3538" s="278"/>
      <c r="B3538" s="137">
        <v>46301</v>
      </c>
      <c r="C3538" s="137" t="s">
        <v>17</v>
      </c>
      <c r="D3538" s="545" t="s">
        <v>4913</v>
      </c>
      <c r="E3538" s="89" t="s">
        <v>1071</v>
      </c>
      <c r="F3538" s="263"/>
      <c r="G3538" s="263"/>
      <c r="H3538" s="263"/>
      <c r="I3538" s="263"/>
      <c r="J3538" s="263" t="s">
        <v>195</v>
      </c>
      <c r="K3538" s="508">
        <v>2.63977230931935E+16</v>
      </c>
      <c r="L3538" s="411"/>
    </row>
    <row r="3539" spans="1:12" ht="16.8">
      <c r="A3539" s="278"/>
      <c r="B3539" s="137">
        <v>46301</v>
      </c>
      <c r="C3539" s="137" t="s">
        <v>17</v>
      </c>
      <c r="D3539" s="545" t="s">
        <v>4914</v>
      </c>
      <c r="E3539" s="89" t="s">
        <v>1071</v>
      </c>
      <c r="F3539" s="263"/>
      <c r="G3539" s="263"/>
      <c r="H3539" s="263"/>
      <c r="I3539" s="263"/>
      <c r="J3539" s="263" t="s">
        <v>195</v>
      </c>
      <c r="K3539" s="508">
        <v>2.85608821668384E+16</v>
      </c>
      <c r="L3539" s="411"/>
    </row>
    <row r="3540" spans="1:12" ht="16.8">
      <c r="A3540" s="278"/>
      <c r="B3540" s="137">
        <v>46301</v>
      </c>
      <c r="C3540" s="137" t="s">
        <v>17</v>
      </c>
      <c r="D3540" s="545" t="s">
        <v>4915</v>
      </c>
      <c r="E3540" s="89" t="s">
        <v>1071</v>
      </c>
      <c r="F3540" s="263"/>
      <c r="G3540" s="263"/>
      <c r="H3540" s="263"/>
      <c r="I3540" s="263"/>
      <c r="J3540" s="263" t="s">
        <v>195</v>
      </c>
      <c r="K3540" s="508">
        <v>1983757388412310</v>
      </c>
      <c r="L3540" s="411"/>
    </row>
    <row r="3541" spans="1:12">
      <c r="A3541" s="278"/>
      <c r="B3541" s="137">
        <v>46301</v>
      </c>
      <c r="C3541" s="137" t="s">
        <v>17</v>
      </c>
      <c r="D3541" s="555" t="s">
        <v>4916</v>
      </c>
      <c r="E3541" s="89" t="s">
        <v>1071</v>
      </c>
      <c r="F3541" s="263"/>
      <c r="G3541" s="263"/>
      <c r="H3541" s="263"/>
      <c r="I3541" s="263"/>
      <c r="J3541" s="263" t="s">
        <v>195</v>
      </c>
      <c r="K3541" s="443"/>
      <c r="L3541" s="602"/>
    </row>
    <row r="3542" spans="1:12" ht="16.8">
      <c r="A3542" s="278"/>
      <c r="B3542" s="137">
        <v>46301</v>
      </c>
      <c r="C3542" s="137" t="s">
        <v>17</v>
      </c>
      <c r="D3542" s="545" t="s">
        <v>4917</v>
      </c>
      <c r="E3542" s="89" t="s">
        <v>1071</v>
      </c>
      <c r="F3542" s="263"/>
      <c r="G3542" s="263"/>
      <c r="H3542" s="263"/>
      <c r="I3542" s="263"/>
      <c r="J3542" s="263" t="s">
        <v>195</v>
      </c>
      <c r="K3542" s="443"/>
      <c r="L3542" s="411"/>
    </row>
    <row r="3543" spans="1:12" ht="16.8">
      <c r="A3543" s="278"/>
      <c r="B3543" s="137">
        <v>46301</v>
      </c>
      <c r="C3543" s="137" t="s">
        <v>17</v>
      </c>
      <c r="D3543" s="555" t="s">
        <v>4918</v>
      </c>
      <c r="E3543" s="89" t="s">
        <v>1071</v>
      </c>
      <c r="F3543" s="263"/>
      <c r="G3543" s="263"/>
      <c r="H3543" s="263"/>
      <c r="I3543" s="263"/>
      <c r="J3543" s="263" t="s">
        <v>195</v>
      </c>
      <c r="K3543" s="507">
        <v>2.878585477438E+16</v>
      </c>
      <c r="L3543" s="411"/>
    </row>
    <row r="3544" spans="1:12" ht="16.8">
      <c r="A3544" s="278"/>
      <c r="B3544" s="137">
        <v>46301</v>
      </c>
      <c r="C3544" s="137" t="s">
        <v>17</v>
      </c>
      <c r="D3544" s="545" t="s">
        <v>4919</v>
      </c>
      <c r="E3544" s="89" t="s">
        <v>1071</v>
      </c>
      <c r="F3544" s="263"/>
      <c r="G3544" s="263"/>
      <c r="H3544" s="263"/>
      <c r="I3544" s="263"/>
      <c r="J3544" s="263" t="s">
        <v>195</v>
      </c>
      <c r="K3544" s="508">
        <v>2.78366247060008E+16</v>
      </c>
      <c r="L3544" s="411"/>
    </row>
    <row r="3545" spans="1:12" ht="16.8">
      <c r="A3545" s="278"/>
      <c r="B3545" s="137">
        <v>46301</v>
      </c>
      <c r="C3545" s="137" t="s">
        <v>17</v>
      </c>
      <c r="D3545" s="458" t="s">
        <v>4920</v>
      </c>
      <c r="E3545" s="89" t="s">
        <v>1071</v>
      </c>
      <c r="F3545" s="263"/>
      <c r="G3545" s="263"/>
      <c r="H3545" s="263"/>
      <c r="I3545" s="263"/>
      <c r="J3545" s="263" t="s">
        <v>195</v>
      </c>
      <c r="K3545" s="552">
        <v>2564452183623840</v>
      </c>
      <c r="L3545" s="411"/>
    </row>
    <row r="3546" spans="1:12" ht="16.8">
      <c r="A3546" s="278"/>
      <c r="B3546" s="137">
        <v>46301</v>
      </c>
      <c r="C3546" s="137" t="s">
        <v>17</v>
      </c>
      <c r="D3546" s="458" t="s">
        <v>4921</v>
      </c>
      <c r="E3546" s="89" t="s">
        <v>1071</v>
      </c>
      <c r="F3546" s="263"/>
      <c r="G3546" s="263"/>
      <c r="H3546" s="263"/>
      <c r="I3546" s="263"/>
      <c r="J3546" s="263" t="s">
        <v>195</v>
      </c>
      <c r="K3546" s="443"/>
      <c r="L3546" s="411"/>
    </row>
    <row r="3547" spans="1:12">
      <c r="A3547" s="278"/>
      <c r="B3547" s="137">
        <v>46301</v>
      </c>
      <c r="C3547" s="137" t="s">
        <v>17</v>
      </c>
      <c r="D3547" s="458" t="s">
        <v>4922</v>
      </c>
      <c r="E3547" s="89" t="s">
        <v>1071</v>
      </c>
      <c r="F3547" s="263"/>
      <c r="G3547" s="263"/>
      <c r="H3547" s="263"/>
      <c r="I3547" s="263"/>
      <c r="J3547" s="263" t="s">
        <v>195</v>
      </c>
      <c r="K3547" s="443"/>
      <c r="L3547" s="602"/>
    </row>
    <row r="3548" spans="1:12" ht="16.8">
      <c r="A3548" s="278"/>
      <c r="B3548" s="137">
        <v>46301</v>
      </c>
      <c r="C3548" s="137" t="s">
        <v>17</v>
      </c>
      <c r="D3548" t="s">
        <v>4923</v>
      </c>
      <c r="E3548" s="89" t="s">
        <v>1071</v>
      </c>
      <c r="F3548" s="263"/>
      <c r="G3548" s="263"/>
      <c r="H3548" s="263"/>
      <c r="I3548" s="263"/>
      <c r="J3548" s="263" t="s">
        <v>195</v>
      </c>
      <c r="K3548" s="443"/>
      <c r="L3548" s="411"/>
    </row>
    <row r="3549" spans="1:12">
      <c r="A3549" s="336"/>
      <c r="B3549" s="137">
        <v>46301</v>
      </c>
      <c r="C3549" s="137" t="s">
        <v>17</v>
      </c>
      <c r="D3549" s="201" t="s">
        <v>4924</v>
      </c>
      <c r="E3549" s="89" t="s">
        <v>1071</v>
      </c>
      <c r="F3549" s="263"/>
      <c r="G3549" s="263"/>
      <c r="H3549" s="263"/>
      <c r="I3549" s="263"/>
      <c r="J3549" s="263" t="s">
        <v>26</v>
      </c>
      <c r="K3549" s="443">
        <v>20261012166439</v>
      </c>
      <c r="L3549" s="603"/>
    </row>
    <row r="3550" spans="1:12">
      <c r="A3550" s="336"/>
      <c r="B3550" s="137">
        <v>46301</v>
      </c>
      <c r="C3550" s="137" t="s">
        <v>17</v>
      </c>
      <c r="D3550" s="201" t="s">
        <v>4925</v>
      </c>
      <c r="E3550" s="89" t="s">
        <v>1071</v>
      </c>
      <c r="F3550" s="263"/>
      <c r="G3550" s="263"/>
      <c r="H3550" s="263"/>
      <c r="I3550" s="263"/>
      <c r="J3550" s="263" t="s">
        <v>41</v>
      </c>
      <c r="K3550" s="443">
        <v>20261012167073</v>
      </c>
      <c r="L3550" s="144"/>
    </row>
    <row r="3551" spans="1:12">
      <c r="A3551" s="336"/>
      <c r="B3551" s="137">
        <v>46301</v>
      </c>
      <c r="C3551" s="137" t="s">
        <v>17</v>
      </c>
      <c r="D3551" s="201" t="s">
        <v>4926</v>
      </c>
      <c r="E3551" s="89" t="s">
        <v>1071</v>
      </c>
      <c r="F3551" s="263"/>
      <c r="G3551" s="263"/>
      <c r="H3551" s="263"/>
      <c r="I3551" s="263"/>
      <c r="J3551" s="263" t="s">
        <v>41</v>
      </c>
      <c r="K3551" s="443">
        <v>20261012174260</v>
      </c>
      <c r="L3551" s="144"/>
    </row>
    <row r="3552" spans="1:12">
      <c r="A3552" s="336"/>
      <c r="B3552" s="137">
        <v>46301</v>
      </c>
      <c r="C3552" s="137" t="s">
        <v>17</v>
      </c>
      <c r="D3552" s="201" t="s">
        <v>4927</v>
      </c>
      <c r="E3552" s="89" t="s">
        <v>1071</v>
      </c>
      <c r="F3552" s="263"/>
      <c r="G3552" s="263"/>
      <c r="H3552" s="263"/>
      <c r="I3552" s="263"/>
      <c r="J3552" s="263" t="s">
        <v>37</v>
      </c>
      <c r="K3552" s="443">
        <v>20261012175865</v>
      </c>
      <c r="L3552" s="144"/>
    </row>
    <row r="3553" spans="1:17">
      <c r="A3553" s="336"/>
      <c r="B3553" s="137">
        <v>46301</v>
      </c>
      <c r="C3553" s="137" t="s">
        <v>17</v>
      </c>
      <c r="D3553" s="201" t="s">
        <v>4928</v>
      </c>
      <c r="E3553" s="89" t="s">
        <v>1071</v>
      </c>
      <c r="F3553" s="263"/>
      <c r="G3553" s="263"/>
      <c r="H3553" s="263"/>
      <c r="I3553" s="263"/>
      <c r="J3553" s="263" t="s">
        <v>37</v>
      </c>
      <c r="K3553" s="443">
        <v>20261012176976</v>
      </c>
      <c r="L3553" s="144"/>
    </row>
    <row r="3554" spans="1:17">
      <c r="A3554" s="336"/>
      <c r="B3554" s="137">
        <v>46301</v>
      </c>
      <c r="C3554" s="137" t="s">
        <v>17</v>
      </c>
      <c r="D3554" s="201" t="s">
        <v>4929</v>
      </c>
      <c r="E3554" s="89" t="s">
        <v>1071</v>
      </c>
      <c r="F3554" s="263"/>
      <c r="G3554" s="263"/>
      <c r="H3554" s="263"/>
      <c r="I3554" s="263"/>
      <c r="J3554" s="263" t="s">
        <v>26</v>
      </c>
      <c r="K3554" s="443">
        <v>20261012177098</v>
      </c>
      <c r="L3554" s="144"/>
    </row>
    <row r="3555" spans="1:17">
      <c r="A3555" s="336"/>
      <c r="B3555" s="137">
        <v>46301</v>
      </c>
      <c r="C3555" s="137" t="s">
        <v>17</v>
      </c>
      <c r="D3555" s="201" t="s">
        <v>4930</v>
      </c>
      <c r="E3555" s="89" t="s">
        <v>1071</v>
      </c>
      <c r="F3555" s="263"/>
      <c r="G3555" s="263"/>
      <c r="H3555" s="263"/>
      <c r="I3555" s="263"/>
      <c r="J3555" s="263" t="s">
        <v>26</v>
      </c>
      <c r="K3555" s="443">
        <v>20261012177221</v>
      </c>
      <c r="L3555" s="144"/>
    </row>
    <row r="3556" spans="1:17">
      <c r="A3556" s="336"/>
      <c r="B3556" s="137">
        <v>46301</v>
      </c>
      <c r="C3556" s="137" t="s">
        <v>17</v>
      </c>
      <c r="D3556" s="201" t="s">
        <v>4931</v>
      </c>
      <c r="E3556" s="89" t="s">
        <v>1071</v>
      </c>
      <c r="F3556" s="263"/>
      <c r="G3556" s="263"/>
      <c r="H3556" s="263"/>
      <c r="I3556" s="263"/>
      <c r="J3556" s="263" t="s">
        <v>37</v>
      </c>
      <c r="K3556" s="443">
        <v>20261012177784</v>
      </c>
      <c r="L3556" s="144"/>
    </row>
    <row r="3557" spans="1:17" s="200" customFormat="1" ht="16.5" customHeight="1">
      <c r="A3557" s="336"/>
      <c r="B3557" s="137">
        <v>46301</v>
      </c>
      <c r="C3557" s="137" t="s">
        <v>17</v>
      </c>
      <c r="D3557" s="201" t="s">
        <v>4927</v>
      </c>
      <c r="E3557" s="89" t="s">
        <v>1071</v>
      </c>
      <c r="F3557" s="444"/>
      <c r="G3557" s="263"/>
      <c r="H3557" s="263"/>
      <c r="I3557" s="263"/>
      <c r="J3557" s="263" t="s">
        <v>26</v>
      </c>
      <c r="K3557" s="443">
        <v>20261012177668</v>
      </c>
      <c r="L3557" s="144"/>
      <c r="M3557" s="270"/>
      <c r="N3557" s="267"/>
      <c r="Q3557" s="235"/>
    </row>
    <row r="3558" spans="1:17" s="200" customFormat="1" ht="16.5" customHeight="1">
      <c r="A3558" s="336"/>
      <c r="B3558" s="137">
        <v>46301</v>
      </c>
      <c r="C3558" s="137" t="s">
        <v>17</v>
      </c>
      <c r="D3558" s="201" t="s">
        <v>4932</v>
      </c>
      <c r="E3558" s="89" t="s">
        <v>1071</v>
      </c>
      <c r="F3558" s="444"/>
      <c r="G3558" s="263"/>
      <c r="H3558" s="263"/>
      <c r="I3558" s="263"/>
      <c r="J3558" s="263" t="s">
        <v>41</v>
      </c>
      <c r="K3558" s="561" t="s">
        <v>4933</v>
      </c>
      <c r="L3558" s="144"/>
      <c r="M3558" s="270"/>
      <c r="N3558" s="267"/>
      <c r="Q3558" s="235"/>
    </row>
    <row r="3559" spans="1:17" s="200" customFormat="1" ht="16.5" customHeight="1">
      <c r="A3559" s="336"/>
      <c r="B3559" s="137">
        <v>46301</v>
      </c>
      <c r="C3559" s="137" t="s">
        <v>17</v>
      </c>
      <c r="D3559" s="201" t="s">
        <v>4934</v>
      </c>
      <c r="E3559" s="89" t="s">
        <v>1071</v>
      </c>
      <c r="F3559" s="444"/>
      <c r="G3559" s="263"/>
      <c r="H3559" s="263"/>
      <c r="I3559" s="263"/>
      <c r="J3559" s="263" t="s">
        <v>41</v>
      </c>
      <c r="K3559" s="443">
        <v>20261012177234</v>
      </c>
      <c r="L3559" s="144"/>
      <c r="M3559" s="270"/>
      <c r="N3559" s="267"/>
      <c r="Q3559" s="235"/>
    </row>
    <row r="3560" spans="1:17" s="200" customFormat="1" ht="16.5" customHeight="1">
      <c r="A3560" s="336"/>
      <c r="B3560" s="137">
        <v>46301</v>
      </c>
      <c r="C3560" s="137" t="s">
        <v>17</v>
      </c>
      <c r="D3560" s="201" t="s">
        <v>4934</v>
      </c>
      <c r="E3560" s="89" t="s">
        <v>1071</v>
      </c>
      <c r="F3560" s="444"/>
      <c r="G3560" s="263"/>
      <c r="H3560" s="263"/>
      <c r="I3560" s="263"/>
      <c r="J3560" s="263" t="s">
        <v>195</v>
      </c>
      <c r="K3560" s="443">
        <v>20260911983095</v>
      </c>
      <c r="L3560" s="144"/>
      <c r="M3560" s="270"/>
      <c r="N3560" s="267"/>
      <c r="Q3560" s="235"/>
    </row>
    <row r="3561" spans="1:17" s="200" customFormat="1" ht="16.5" customHeight="1">
      <c r="A3561" s="336"/>
      <c r="B3561" s="137">
        <v>46301</v>
      </c>
      <c r="C3561" s="137" t="s">
        <v>17</v>
      </c>
      <c r="D3561" s="201" t="s">
        <v>4935</v>
      </c>
      <c r="E3561" s="89" t="s">
        <v>1071</v>
      </c>
      <c r="F3561" s="444"/>
      <c r="G3561" s="263"/>
      <c r="H3561" s="263"/>
      <c r="I3561" s="263"/>
      <c r="J3561" s="263" t="s">
        <v>195</v>
      </c>
      <c r="K3561" s="443">
        <v>20261012151923</v>
      </c>
      <c r="L3561" s="144"/>
      <c r="M3561" s="270"/>
      <c r="N3561" s="267"/>
      <c r="Q3561" s="235"/>
    </row>
    <row r="3562" spans="1:17" s="200" customFormat="1" ht="16.5" customHeight="1">
      <c r="A3562" s="336"/>
      <c r="B3562" s="137">
        <v>46301</v>
      </c>
      <c r="C3562" s="137" t="s">
        <v>17</v>
      </c>
      <c r="D3562" s="201" t="s">
        <v>1077</v>
      </c>
      <c r="E3562" s="89" t="s">
        <v>1071</v>
      </c>
      <c r="F3562" s="444"/>
      <c r="G3562" s="263"/>
      <c r="H3562" s="263"/>
      <c r="I3562" s="263"/>
      <c r="J3562" s="263" t="s">
        <v>195</v>
      </c>
      <c r="K3562" s="443">
        <v>20261012175580</v>
      </c>
      <c r="L3562" s="144"/>
      <c r="M3562" s="270"/>
      <c r="N3562" s="267"/>
      <c r="Q3562" s="235"/>
    </row>
    <row r="3563" spans="1:17" s="200" customFormat="1" ht="16.5" customHeight="1">
      <c r="A3563" s="336"/>
      <c r="B3563" s="137">
        <v>46301</v>
      </c>
      <c r="C3563" s="137" t="s">
        <v>17</v>
      </c>
      <c r="D3563" s="201" t="s">
        <v>4936</v>
      </c>
      <c r="E3563" s="89" t="s">
        <v>1071</v>
      </c>
      <c r="F3563" s="444"/>
      <c r="G3563" s="263"/>
      <c r="H3563" s="263"/>
      <c r="I3563" s="263"/>
      <c r="J3563" s="263" t="s">
        <v>195</v>
      </c>
      <c r="K3563" s="443">
        <v>20261012176620</v>
      </c>
      <c r="L3563" s="122"/>
      <c r="M3563" s="122"/>
      <c r="N3563" s="267"/>
      <c r="Q3563" s="235"/>
    </row>
    <row r="3564" spans="1:17" s="200" customFormat="1" ht="16.5" customHeight="1">
      <c r="A3564" s="336"/>
      <c r="B3564" s="137">
        <v>46301</v>
      </c>
      <c r="C3564" s="137" t="s">
        <v>17</v>
      </c>
      <c r="D3564" s="201" t="s">
        <v>4936</v>
      </c>
      <c r="E3564" s="89" t="s">
        <v>1071</v>
      </c>
      <c r="F3564" s="444"/>
      <c r="G3564" s="263"/>
      <c r="H3564" s="263"/>
      <c r="I3564" s="263"/>
      <c r="J3564" s="263" t="s">
        <v>195</v>
      </c>
      <c r="K3564" s="443">
        <v>20261012176620</v>
      </c>
      <c r="L3564" s="122"/>
      <c r="M3564" s="122"/>
      <c r="N3564" s="267"/>
      <c r="Q3564" s="235"/>
    </row>
    <row r="3565" spans="1:17" s="200" customFormat="1" ht="16.5" customHeight="1">
      <c r="A3565" s="336"/>
      <c r="B3565" s="137">
        <v>46301</v>
      </c>
      <c r="C3565" s="137" t="s">
        <v>17</v>
      </c>
      <c r="D3565" s="201" t="s">
        <v>4937</v>
      </c>
      <c r="E3565" s="89" t="s">
        <v>1071</v>
      </c>
      <c r="F3565" s="444"/>
      <c r="G3565" s="263"/>
      <c r="H3565" s="263"/>
      <c r="I3565" s="263"/>
      <c r="J3565" s="263" t="s">
        <v>195</v>
      </c>
      <c r="K3565" s="443">
        <v>20261012184584</v>
      </c>
      <c r="L3565" s="122"/>
      <c r="M3565" s="122"/>
      <c r="N3565" s="267"/>
      <c r="Q3565" s="235"/>
    </row>
    <row r="3566" spans="1:17" s="200" customFormat="1" ht="16.5" customHeight="1">
      <c r="A3566" s="336"/>
      <c r="B3566" s="137">
        <v>46301</v>
      </c>
      <c r="C3566" s="137" t="s">
        <v>17</v>
      </c>
      <c r="D3566" s="201" t="s">
        <v>4937</v>
      </c>
      <c r="E3566" s="89" t="s">
        <v>1071</v>
      </c>
      <c r="F3566" s="444"/>
      <c r="G3566" s="263"/>
      <c r="H3566" s="263"/>
      <c r="I3566" s="263"/>
      <c r="J3566" s="263" t="s">
        <v>195</v>
      </c>
      <c r="K3566" s="443">
        <v>20261012184584</v>
      </c>
      <c r="L3566" s="122"/>
      <c r="M3566" s="122"/>
      <c r="N3566" s="267"/>
      <c r="Q3566" s="235"/>
    </row>
    <row r="3567" spans="1:17" s="200" customFormat="1" ht="16.5" customHeight="1">
      <c r="A3567" s="336"/>
      <c r="B3567" s="137">
        <v>46301</v>
      </c>
      <c r="C3567" s="137" t="s">
        <v>17</v>
      </c>
      <c r="D3567" s="201" t="s">
        <v>4938</v>
      </c>
      <c r="E3567" s="89" t="s">
        <v>1071</v>
      </c>
      <c r="F3567" s="444"/>
      <c r="G3567" s="263"/>
      <c r="H3567" s="263"/>
      <c r="I3567" s="263"/>
      <c r="J3567" s="263" t="s">
        <v>41</v>
      </c>
      <c r="K3567" s="443">
        <v>20261012185072</v>
      </c>
      <c r="L3567" s="122"/>
      <c r="M3567" s="122"/>
    </row>
    <row r="3568" spans="1:17" s="200" customFormat="1" ht="16.5" customHeight="1">
      <c r="A3568" s="336"/>
      <c r="B3568" s="137">
        <v>46301</v>
      </c>
      <c r="C3568" s="137" t="s">
        <v>17</v>
      </c>
      <c r="D3568" s="201" t="s">
        <v>4939</v>
      </c>
      <c r="E3568" s="89" t="s">
        <v>1071</v>
      </c>
      <c r="F3568" s="444"/>
      <c r="G3568" s="263"/>
      <c r="H3568" s="263"/>
      <c r="I3568" s="263"/>
      <c r="J3568" s="263" t="s">
        <v>58</v>
      </c>
      <c r="K3568" s="443">
        <v>20261012185188</v>
      </c>
      <c r="L3568" s="122"/>
      <c r="M3568" s="122"/>
    </row>
    <row r="3569" spans="1:13" s="200" customFormat="1" ht="16.5" customHeight="1">
      <c r="A3569" s="336"/>
      <c r="B3569" s="137">
        <v>46301</v>
      </c>
      <c r="C3569" s="137" t="s">
        <v>17</v>
      </c>
      <c r="D3569" s="201" t="s">
        <v>4940</v>
      </c>
      <c r="E3569" s="89" t="s">
        <v>1071</v>
      </c>
      <c r="F3569" s="444"/>
      <c r="G3569" s="263"/>
      <c r="H3569" s="263"/>
      <c r="I3569" s="263"/>
      <c r="J3569" s="263" t="s">
        <v>195</v>
      </c>
      <c r="K3569" s="443">
        <v>20260912035282</v>
      </c>
      <c r="L3569" s="122"/>
      <c r="M3569" s="122"/>
    </row>
    <row r="3570" spans="1:13" s="200" customFormat="1" ht="16.5" customHeight="1">
      <c r="A3570" s="278"/>
      <c r="B3570" s="137">
        <v>46301</v>
      </c>
      <c r="C3570" s="137" t="s">
        <v>17</v>
      </c>
      <c r="D3570" s="201" t="s">
        <v>4941</v>
      </c>
      <c r="E3570" s="89" t="s">
        <v>1071</v>
      </c>
      <c r="F3570" s="444"/>
      <c r="G3570" s="263"/>
      <c r="H3570" s="263"/>
      <c r="I3570" s="263"/>
      <c r="J3570" s="263" t="s">
        <v>58</v>
      </c>
      <c r="K3570" s="977" t="s">
        <v>4942</v>
      </c>
      <c r="L3570" s="122"/>
      <c r="M3570" s="122"/>
    </row>
    <row r="3571" spans="1:13" s="201" customFormat="1">
      <c r="A3571" s="328"/>
      <c r="B3571" s="137">
        <v>46301</v>
      </c>
      <c r="C3571" s="137" t="s">
        <v>17</v>
      </c>
      <c r="D3571" s="201" t="s">
        <v>4943</v>
      </c>
      <c r="E3571" s="89" t="s">
        <v>1071</v>
      </c>
      <c r="F3571" s="444"/>
      <c r="G3571" s="263"/>
      <c r="H3571" s="263"/>
      <c r="I3571" s="263"/>
      <c r="J3571" s="263" t="s">
        <v>195</v>
      </c>
      <c r="K3571" s="1069" t="s">
        <v>4944</v>
      </c>
    </row>
    <row r="3572" spans="1:13" s="201" customFormat="1" ht="16.8">
      <c r="A3572" s="328"/>
      <c r="B3572" s="137">
        <v>46301</v>
      </c>
      <c r="C3572" s="137" t="s">
        <v>17</v>
      </c>
      <c r="D3572" s="201" t="s">
        <v>636</v>
      </c>
      <c r="E3572" s="89" t="s">
        <v>1071</v>
      </c>
      <c r="F3572" s="444"/>
      <c r="G3572" s="263"/>
      <c r="H3572" s="263"/>
      <c r="I3572" s="263"/>
      <c r="J3572" s="263" t="s">
        <v>41</v>
      </c>
      <c r="K3572" s="977" t="s">
        <v>4945</v>
      </c>
    </row>
    <row r="3573" spans="1:13" s="201" customFormat="1" ht="16.8">
      <c r="A3573" s="328"/>
      <c r="B3573" s="137">
        <v>46301</v>
      </c>
      <c r="C3573" s="137" t="s">
        <v>17</v>
      </c>
      <c r="D3573" s="277" t="s">
        <v>2593</v>
      </c>
      <c r="E3573" s="89" t="s">
        <v>1071</v>
      </c>
      <c r="F3573" s="444"/>
      <c r="G3573" s="263"/>
      <c r="H3573" s="263"/>
      <c r="I3573" s="263"/>
      <c r="J3573" s="263" t="s">
        <v>195</v>
      </c>
      <c r="K3573" s="268">
        <v>20260912045339</v>
      </c>
    </row>
    <row r="3574" spans="1:13" s="201" customFormat="1" ht="16.8">
      <c r="A3574" s="328"/>
      <c r="B3574" s="137">
        <v>46301</v>
      </c>
      <c r="C3574" s="137" t="s">
        <v>17</v>
      </c>
      <c r="D3574" s="277" t="s">
        <v>2593</v>
      </c>
      <c r="E3574" s="89" t="s">
        <v>1071</v>
      </c>
      <c r="F3574" s="444"/>
      <c r="G3574" s="263"/>
      <c r="H3574" s="263"/>
      <c r="I3574" s="263"/>
      <c r="J3574" s="263" t="s">
        <v>195</v>
      </c>
      <c r="K3574" s="268">
        <v>20260912045339</v>
      </c>
    </row>
    <row r="3575" spans="1:13" s="201" customFormat="1">
      <c r="A3575" s="328"/>
      <c r="B3575" s="137">
        <v>46301</v>
      </c>
      <c r="C3575" s="137" t="s">
        <v>36</v>
      </c>
      <c r="D3575" s="201" t="s">
        <v>2699</v>
      </c>
      <c r="E3575" s="89" t="s">
        <v>1071</v>
      </c>
      <c r="F3575" s="444"/>
      <c r="G3575" s="263"/>
      <c r="H3575" s="263"/>
      <c r="I3575" s="263"/>
      <c r="J3575" s="263" t="s">
        <v>195</v>
      </c>
    </row>
    <row r="3576" spans="1:13" s="201" customFormat="1">
      <c r="A3576" s="328"/>
      <c r="B3576" s="137">
        <v>46301</v>
      </c>
      <c r="C3576" s="137" t="s">
        <v>36</v>
      </c>
      <c r="D3576" s="201" t="s">
        <v>4946</v>
      </c>
      <c r="E3576" s="89" t="s">
        <v>1071</v>
      </c>
      <c r="F3576" s="444"/>
      <c r="G3576" s="263"/>
      <c r="H3576" s="263"/>
      <c r="I3576" s="263"/>
      <c r="J3576" s="263" t="s">
        <v>195</v>
      </c>
    </row>
    <row r="3577" spans="1:13" s="201" customFormat="1">
      <c r="A3577" s="328"/>
      <c r="B3577" s="137">
        <v>46301</v>
      </c>
      <c r="C3577" s="137" t="s">
        <v>36</v>
      </c>
      <c r="D3577" s="201" t="s">
        <v>4947</v>
      </c>
      <c r="E3577" s="89" t="s">
        <v>1071</v>
      </c>
      <c r="F3577" s="444"/>
      <c r="G3577" s="263"/>
      <c r="H3577" s="263"/>
      <c r="I3577" s="263"/>
      <c r="J3577" s="263" t="s">
        <v>195</v>
      </c>
    </row>
    <row r="3578" spans="1:13" s="201" customFormat="1">
      <c r="A3578" s="328"/>
      <c r="B3578" s="137">
        <v>46301</v>
      </c>
      <c r="C3578" s="137" t="s">
        <v>36</v>
      </c>
      <c r="D3578" s="201" t="s">
        <v>4948</v>
      </c>
      <c r="E3578" s="89" t="s">
        <v>1071</v>
      </c>
      <c r="F3578" s="444"/>
      <c r="G3578" s="263"/>
      <c r="H3578" s="263"/>
      <c r="I3578" s="263"/>
      <c r="J3578" s="263" t="s">
        <v>195</v>
      </c>
    </row>
    <row r="3579" spans="1:13" s="201" customFormat="1">
      <c r="A3579" s="328"/>
      <c r="B3579" s="137">
        <v>46301</v>
      </c>
      <c r="C3579" s="137" t="s">
        <v>36</v>
      </c>
      <c r="D3579" s="201" t="s">
        <v>4949</v>
      </c>
      <c r="E3579" s="89" t="s">
        <v>1071</v>
      </c>
      <c r="F3579" s="444"/>
      <c r="G3579" s="263"/>
      <c r="H3579" s="263"/>
      <c r="I3579" s="263"/>
      <c r="J3579" s="263" t="s">
        <v>195</v>
      </c>
    </row>
    <row r="3580" spans="1:13" s="201" customFormat="1">
      <c r="A3580" s="328"/>
      <c r="B3580" s="137">
        <v>46301</v>
      </c>
      <c r="C3580" s="137" t="s">
        <v>36</v>
      </c>
      <c r="D3580" s="201" t="s">
        <v>4950</v>
      </c>
      <c r="E3580" s="89" t="s">
        <v>1071</v>
      </c>
      <c r="F3580" s="444"/>
      <c r="G3580" s="263"/>
      <c r="H3580" s="263"/>
      <c r="I3580" s="263"/>
      <c r="J3580" s="263" t="s">
        <v>195</v>
      </c>
      <c r="L3580" s="325"/>
    </row>
    <row r="3581" spans="1:13" s="201" customFormat="1">
      <c r="A3581" s="328"/>
      <c r="B3581" s="137">
        <v>46301</v>
      </c>
      <c r="C3581" s="137" t="s">
        <v>36</v>
      </c>
      <c r="D3581" s="201" t="s">
        <v>4951</v>
      </c>
      <c r="E3581" s="89" t="s">
        <v>1071</v>
      </c>
      <c r="F3581" s="444"/>
      <c r="G3581" s="263"/>
      <c r="H3581" s="263"/>
      <c r="I3581" s="263"/>
      <c r="J3581" s="263" t="s">
        <v>195</v>
      </c>
      <c r="L3581" s="325"/>
    </row>
    <row r="3582" spans="1:13" s="201" customFormat="1">
      <c r="A3582" s="328"/>
      <c r="B3582" s="137">
        <v>46301</v>
      </c>
      <c r="C3582" s="137" t="s">
        <v>36</v>
      </c>
      <c r="D3582" s="201" t="s">
        <v>4952</v>
      </c>
      <c r="E3582" s="89" t="s">
        <v>1071</v>
      </c>
      <c r="F3582" s="444"/>
      <c r="G3582" s="263"/>
      <c r="H3582" s="263"/>
      <c r="I3582" s="263"/>
      <c r="J3582" s="263" t="s">
        <v>195</v>
      </c>
      <c r="L3582" s="325"/>
    </row>
    <row r="3583" spans="1:13" s="201" customFormat="1">
      <c r="A3583" s="328"/>
      <c r="B3583" s="137">
        <v>46301</v>
      </c>
      <c r="C3583" s="137" t="s">
        <v>36</v>
      </c>
      <c r="D3583" s="201" t="s">
        <v>4953</v>
      </c>
      <c r="E3583" s="89" t="s">
        <v>1071</v>
      </c>
      <c r="F3583" s="444"/>
      <c r="G3583" s="263"/>
      <c r="H3583" s="263"/>
      <c r="I3583" s="263"/>
      <c r="J3583" s="263" t="s">
        <v>195</v>
      </c>
      <c r="L3583" s="325"/>
    </row>
    <row r="3584" spans="1:13" s="201" customFormat="1">
      <c r="A3584" s="328"/>
      <c r="B3584" s="137">
        <v>46301</v>
      </c>
      <c r="C3584" s="137" t="s">
        <v>36</v>
      </c>
      <c r="D3584" s="201" t="s">
        <v>4954</v>
      </c>
      <c r="E3584" s="89" t="s">
        <v>1071</v>
      </c>
      <c r="F3584" s="444"/>
      <c r="G3584" s="263"/>
      <c r="H3584" s="263"/>
      <c r="I3584" s="263"/>
      <c r="J3584" s="263" t="s">
        <v>195</v>
      </c>
      <c r="L3584" s="325"/>
    </row>
    <row r="3585" spans="1:12" s="201" customFormat="1">
      <c r="A3585" s="328"/>
      <c r="B3585" s="137">
        <v>46301</v>
      </c>
      <c r="C3585" s="137" t="s">
        <v>36</v>
      </c>
      <c r="D3585" s="201" t="s">
        <v>4955</v>
      </c>
      <c r="E3585" s="89" t="s">
        <v>1071</v>
      </c>
      <c r="F3585" s="444"/>
      <c r="G3585" s="263"/>
      <c r="H3585" s="263"/>
      <c r="I3585" s="263"/>
      <c r="J3585" s="263" t="s">
        <v>195</v>
      </c>
      <c r="L3585" s="325"/>
    </row>
    <row r="3586" spans="1:12" s="201" customFormat="1">
      <c r="A3586" s="328"/>
      <c r="B3586" s="137">
        <v>46301</v>
      </c>
      <c r="C3586" s="137" t="s">
        <v>36</v>
      </c>
      <c r="D3586" s="201" t="s">
        <v>4956</v>
      </c>
      <c r="E3586" s="89" t="s">
        <v>1071</v>
      </c>
      <c r="F3586" s="444"/>
      <c r="G3586" s="263"/>
      <c r="H3586" s="263"/>
      <c r="I3586" s="263"/>
      <c r="J3586" s="263" t="s">
        <v>195</v>
      </c>
      <c r="L3586" s="325"/>
    </row>
    <row r="3587" spans="1:12" s="201" customFormat="1">
      <c r="A3587" s="328"/>
      <c r="B3587" s="137">
        <v>46301</v>
      </c>
      <c r="C3587" s="137" t="s">
        <v>36</v>
      </c>
      <c r="D3587" s="201" t="s">
        <v>4957</v>
      </c>
      <c r="E3587" s="89" t="s">
        <v>1071</v>
      </c>
      <c r="F3587" s="444"/>
      <c r="G3587" s="263"/>
      <c r="H3587" s="263"/>
      <c r="I3587" s="263"/>
      <c r="J3587" s="263" t="s">
        <v>195</v>
      </c>
      <c r="L3587" s="325"/>
    </row>
    <row r="3588" spans="1:12" s="201" customFormat="1" ht="15.6">
      <c r="A3588" s="328"/>
      <c r="B3588" s="137">
        <v>46301</v>
      </c>
      <c r="C3588" s="137" t="s">
        <v>36</v>
      </c>
      <c r="D3588" s="201" t="s">
        <v>4958</v>
      </c>
      <c r="E3588" s="89" t="s">
        <v>1071</v>
      </c>
      <c r="F3588" s="444"/>
      <c r="G3588" s="263"/>
      <c r="H3588" s="263"/>
      <c r="I3588" s="263"/>
      <c r="J3588" s="263" t="s">
        <v>195</v>
      </c>
      <c r="L3588" s="326"/>
    </row>
    <row r="3589" spans="1:12" s="201" customFormat="1" ht="15.6">
      <c r="A3589" s="328"/>
      <c r="B3589" s="137">
        <v>46301</v>
      </c>
      <c r="C3589" s="137" t="s">
        <v>36</v>
      </c>
      <c r="D3589" s="201" t="s">
        <v>4959</v>
      </c>
      <c r="E3589" s="89" t="s">
        <v>1071</v>
      </c>
      <c r="F3589" s="444"/>
      <c r="G3589" s="263"/>
      <c r="H3589" s="263"/>
      <c r="I3589" s="263"/>
      <c r="J3589" s="263" t="s">
        <v>195</v>
      </c>
      <c r="L3589" s="326"/>
    </row>
    <row r="3590" spans="1:12" s="201" customFormat="1" ht="15.6">
      <c r="A3590" s="328"/>
      <c r="B3590" s="137">
        <v>46301</v>
      </c>
      <c r="C3590" s="137" t="s">
        <v>36</v>
      </c>
      <c r="D3590" s="201" t="s">
        <v>4960</v>
      </c>
      <c r="E3590" s="89" t="s">
        <v>1071</v>
      </c>
      <c r="F3590" s="444"/>
      <c r="G3590" s="263"/>
      <c r="H3590" s="263"/>
      <c r="I3590" s="263"/>
      <c r="J3590" s="263" t="s">
        <v>195</v>
      </c>
      <c r="L3590" s="326"/>
    </row>
    <row r="3591" spans="1:12" s="201" customFormat="1" ht="15.6">
      <c r="A3591" s="328"/>
      <c r="B3591" s="137">
        <v>46301</v>
      </c>
      <c r="C3591" s="137" t="s">
        <v>36</v>
      </c>
      <c r="D3591" s="201" t="s">
        <v>4961</v>
      </c>
      <c r="E3591" s="89" t="s">
        <v>1071</v>
      </c>
      <c r="F3591" s="444"/>
      <c r="G3591" s="263"/>
      <c r="H3591" s="263"/>
      <c r="I3591" s="263"/>
      <c r="J3591" s="263" t="s">
        <v>195</v>
      </c>
      <c r="L3591" s="326"/>
    </row>
    <row r="3592" spans="1:12" s="201" customFormat="1" ht="15.6">
      <c r="A3592" s="328"/>
      <c r="B3592" s="137">
        <v>46301</v>
      </c>
      <c r="C3592" s="137" t="s">
        <v>36</v>
      </c>
      <c r="D3592" s="201" t="s">
        <v>4962</v>
      </c>
      <c r="E3592" s="89" t="s">
        <v>1071</v>
      </c>
      <c r="F3592" s="444"/>
      <c r="G3592" s="263"/>
      <c r="H3592" s="263"/>
      <c r="I3592" s="263"/>
      <c r="J3592" s="263" t="s">
        <v>180</v>
      </c>
      <c r="L3592" s="326"/>
    </row>
    <row r="3593" spans="1:12" s="202" customFormat="1" ht="16.8">
      <c r="A3593" s="261"/>
      <c r="B3593" s="346">
        <v>46301</v>
      </c>
      <c r="C3593" s="57" t="s">
        <v>17</v>
      </c>
      <c r="D3593" s="277" t="s">
        <v>4963</v>
      </c>
      <c r="E3593" s="347" t="s">
        <v>601</v>
      </c>
      <c r="F3593" s="263"/>
      <c r="G3593" s="263"/>
      <c r="H3593" s="291" t="s">
        <v>602</v>
      </c>
      <c r="I3593" s="264"/>
      <c r="J3593" s="264" t="s">
        <v>41</v>
      </c>
      <c r="K3593" s="268">
        <v>20261012177169</v>
      </c>
      <c r="L3593" s="277" t="s">
        <v>4964</v>
      </c>
    </row>
    <row r="3594" spans="1:12" s="202" customFormat="1" ht="16.8">
      <c r="A3594" s="261"/>
      <c r="B3594" s="346">
        <v>46301</v>
      </c>
      <c r="C3594" s="57" t="s">
        <v>17</v>
      </c>
      <c r="D3594" s="277" t="s">
        <v>4965</v>
      </c>
      <c r="E3594" s="347" t="s">
        <v>601</v>
      </c>
      <c r="F3594" s="263"/>
      <c r="G3594" s="263"/>
      <c r="H3594" s="291" t="s">
        <v>602</v>
      </c>
      <c r="I3594" s="264"/>
      <c r="J3594" s="264" t="s">
        <v>26</v>
      </c>
      <c r="K3594" s="268">
        <v>20261012166406</v>
      </c>
      <c r="L3594" s="277" t="s">
        <v>4966</v>
      </c>
    </row>
    <row r="3595" spans="1:12" s="202" customFormat="1" ht="16.8">
      <c r="A3595" s="261"/>
      <c r="B3595" s="346">
        <v>46301</v>
      </c>
      <c r="C3595" s="57" t="s">
        <v>17</v>
      </c>
      <c r="D3595" s="274" t="s">
        <v>4967</v>
      </c>
      <c r="E3595" s="347" t="s">
        <v>601</v>
      </c>
      <c r="F3595" s="263"/>
      <c r="G3595" s="263"/>
      <c r="H3595" s="291" t="s">
        <v>602</v>
      </c>
      <c r="I3595" s="276"/>
      <c r="J3595" s="264" t="s">
        <v>26</v>
      </c>
      <c r="K3595" s="268">
        <v>20261012166572</v>
      </c>
      <c r="L3595" s="277" t="s">
        <v>4968</v>
      </c>
    </row>
    <row r="3596" spans="1:12" s="202" customFormat="1" ht="16.8">
      <c r="A3596" s="261"/>
      <c r="B3596" s="346">
        <v>46301</v>
      </c>
      <c r="C3596" s="57" t="s">
        <v>17</v>
      </c>
      <c r="D3596" s="349" t="s">
        <v>4969</v>
      </c>
      <c r="E3596" s="347" t="s">
        <v>601</v>
      </c>
      <c r="F3596" s="263"/>
      <c r="G3596" s="263"/>
      <c r="H3596" s="291" t="s">
        <v>602</v>
      </c>
      <c r="I3596" s="276"/>
      <c r="J3596" s="264" t="s">
        <v>26</v>
      </c>
      <c r="K3596" s="268">
        <v>20261012166824</v>
      </c>
      <c r="L3596" s="277" t="s">
        <v>4970</v>
      </c>
    </row>
    <row r="3597" spans="1:12" s="202" customFormat="1" ht="16.8">
      <c r="A3597" s="261"/>
      <c r="B3597" s="346">
        <v>46301</v>
      </c>
      <c r="C3597" s="57" t="s">
        <v>17</v>
      </c>
      <c r="D3597" s="277" t="s">
        <v>4971</v>
      </c>
      <c r="E3597" s="347" t="s">
        <v>601</v>
      </c>
      <c r="F3597" s="263"/>
      <c r="G3597" s="263"/>
      <c r="H3597" s="291" t="s">
        <v>602</v>
      </c>
      <c r="I3597" s="276"/>
      <c r="J3597" s="264" t="s">
        <v>30</v>
      </c>
      <c r="K3597" s="268">
        <v>20260912009336</v>
      </c>
      <c r="L3597" s="277" t="s">
        <v>4972</v>
      </c>
    </row>
    <row r="3598" spans="1:12" s="202" customFormat="1" ht="16.8">
      <c r="A3598" s="261"/>
      <c r="B3598" s="346">
        <v>46301</v>
      </c>
      <c r="C3598" s="57" t="s">
        <v>17</v>
      </c>
      <c r="D3598" s="277" t="s">
        <v>2164</v>
      </c>
      <c r="E3598" s="347" t="s">
        <v>601</v>
      </c>
      <c r="F3598" s="263"/>
      <c r="G3598" s="263"/>
      <c r="H3598" s="291" t="s">
        <v>602</v>
      </c>
      <c r="I3598" s="276"/>
      <c r="J3598" s="264" t="s">
        <v>41</v>
      </c>
      <c r="K3598" s="268">
        <v>20261012166910</v>
      </c>
      <c r="L3598" s="277" t="s">
        <v>4973</v>
      </c>
    </row>
    <row r="3599" spans="1:12" s="202" customFormat="1" ht="16.8">
      <c r="A3599" s="261"/>
      <c r="B3599" s="346">
        <v>46301</v>
      </c>
      <c r="C3599" s="57" t="s">
        <v>17</v>
      </c>
      <c r="D3599" s="277" t="s">
        <v>4967</v>
      </c>
      <c r="E3599" s="347" t="s">
        <v>601</v>
      </c>
      <c r="F3599" s="263"/>
      <c r="G3599" s="263"/>
      <c r="H3599" s="291" t="s">
        <v>602</v>
      </c>
      <c r="I3599" s="350" t="s">
        <v>141</v>
      </c>
      <c r="J3599" s="264" t="s">
        <v>30</v>
      </c>
      <c r="K3599" s="268">
        <v>20261012176611</v>
      </c>
      <c r="L3599" s="277" t="s">
        <v>4974</v>
      </c>
    </row>
    <row r="3600" spans="1:12" s="202" customFormat="1" ht="16.8">
      <c r="A3600" s="261"/>
      <c r="B3600" s="346">
        <v>46301</v>
      </c>
      <c r="C3600" s="57" t="s">
        <v>17</v>
      </c>
      <c r="D3600" s="277" t="s">
        <v>4967</v>
      </c>
      <c r="E3600" s="347" t="s">
        <v>601</v>
      </c>
      <c r="F3600" s="269"/>
      <c r="G3600" s="269"/>
      <c r="H3600" s="291" t="s">
        <v>602</v>
      </c>
      <c r="I3600" s="350" t="s">
        <v>141</v>
      </c>
      <c r="J3600" s="264" t="s">
        <v>30</v>
      </c>
      <c r="K3600" s="268">
        <v>20261012176611</v>
      </c>
      <c r="L3600" s="277" t="s">
        <v>4974</v>
      </c>
    </row>
    <row r="3601" spans="1:12" s="202" customFormat="1" ht="16.8">
      <c r="A3601" s="261"/>
      <c r="B3601" s="346">
        <v>46301</v>
      </c>
      <c r="C3601" s="57" t="s">
        <v>17</v>
      </c>
      <c r="D3601" s="277" t="s">
        <v>4453</v>
      </c>
      <c r="E3601" s="347" t="s">
        <v>601</v>
      </c>
      <c r="F3601" s="269"/>
      <c r="G3601" s="269"/>
      <c r="H3601" s="291" t="s">
        <v>602</v>
      </c>
      <c r="I3601" s="276"/>
      <c r="J3601" s="264" t="s">
        <v>30</v>
      </c>
      <c r="K3601" s="268">
        <v>20260912042350</v>
      </c>
      <c r="L3601" s="277" t="s">
        <v>4975</v>
      </c>
    </row>
    <row r="3602" spans="1:12" s="202" customFormat="1" ht="16.8">
      <c r="A3602" s="261"/>
      <c r="B3602" s="346">
        <v>46301</v>
      </c>
      <c r="C3602" s="57" t="s">
        <v>17</v>
      </c>
      <c r="D3602" s="262" t="s">
        <v>1555</v>
      </c>
      <c r="E3602" s="347" t="s">
        <v>601</v>
      </c>
      <c r="F3602" s="271"/>
      <c r="G3602" s="271"/>
      <c r="H3602" s="291" t="s">
        <v>602</v>
      </c>
      <c r="I3602" s="276"/>
      <c r="J3602" s="264" t="s">
        <v>37</v>
      </c>
      <c r="K3602" s="268">
        <v>20261012185448</v>
      </c>
      <c r="L3602" s="277" t="s">
        <v>4976</v>
      </c>
    </row>
    <row r="3603" spans="1:12" s="202" customFormat="1" ht="16.8">
      <c r="A3603" s="261"/>
      <c r="B3603" s="346">
        <v>46301</v>
      </c>
      <c r="C3603" s="57" t="s">
        <v>17</v>
      </c>
      <c r="D3603" s="277" t="s">
        <v>4977</v>
      </c>
      <c r="E3603" s="347" t="s">
        <v>601</v>
      </c>
      <c r="F3603" s="272"/>
      <c r="G3603" s="272"/>
      <c r="H3603" s="291" t="s">
        <v>602</v>
      </c>
      <c r="I3603" s="350" t="s">
        <v>141</v>
      </c>
      <c r="J3603" s="264" t="s">
        <v>30</v>
      </c>
      <c r="K3603" s="268">
        <v>20260912134381</v>
      </c>
      <c r="L3603" s="277" t="s">
        <v>4978</v>
      </c>
    </row>
    <row r="3604" spans="1:12" s="202" customFormat="1" ht="16.8">
      <c r="A3604" s="261"/>
      <c r="B3604" s="346">
        <v>46301</v>
      </c>
      <c r="C3604" s="57" t="s">
        <v>17</v>
      </c>
      <c r="D3604" s="277" t="s">
        <v>4977</v>
      </c>
      <c r="E3604" s="347" t="s">
        <v>601</v>
      </c>
      <c r="F3604" s="272"/>
      <c r="G3604" s="272"/>
      <c r="H3604" s="291" t="s">
        <v>602</v>
      </c>
      <c r="I3604" s="350" t="s">
        <v>141</v>
      </c>
      <c r="J3604" s="264" t="s">
        <v>30</v>
      </c>
      <c r="K3604" s="268">
        <v>20260912134381</v>
      </c>
      <c r="L3604" s="277" t="s">
        <v>4978</v>
      </c>
    </row>
    <row r="3605" spans="1:12" s="202" customFormat="1" ht="16.8">
      <c r="A3605" s="261"/>
      <c r="B3605" s="346">
        <v>46301</v>
      </c>
      <c r="C3605" s="57" t="s">
        <v>17</v>
      </c>
      <c r="D3605" s="262" t="s">
        <v>4979</v>
      </c>
      <c r="E3605" s="347" t="s">
        <v>601</v>
      </c>
      <c r="F3605" s="272"/>
      <c r="G3605" s="272"/>
      <c r="H3605" s="291" t="s">
        <v>602</v>
      </c>
      <c r="I3605" s="276"/>
      <c r="J3605" s="264" t="s">
        <v>58</v>
      </c>
      <c r="K3605" s="268">
        <v>20260912078421</v>
      </c>
      <c r="L3605" s="277" t="s">
        <v>4980</v>
      </c>
    </row>
    <row r="3606" spans="1:12" s="202" customFormat="1" ht="16.8">
      <c r="A3606" s="261"/>
      <c r="B3606" s="346">
        <v>46301</v>
      </c>
      <c r="C3606" s="57" t="s">
        <v>17</v>
      </c>
      <c r="D3606" s="277" t="s">
        <v>4981</v>
      </c>
      <c r="E3606" s="347" t="s">
        <v>601</v>
      </c>
      <c r="F3606" s="272"/>
      <c r="G3606" s="272"/>
      <c r="H3606" s="291" t="s">
        <v>602</v>
      </c>
      <c r="I3606" s="276"/>
      <c r="J3606" s="264" t="s">
        <v>58</v>
      </c>
      <c r="K3606" s="268">
        <v>20260912078606</v>
      </c>
      <c r="L3606" s="277" t="s">
        <v>4982</v>
      </c>
    </row>
    <row r="3607" spans="1:12" s="202" customFormat="1" ht="16.8">
      <c r="A3607" s="261"/>
      <c r="B3607" s="346">
        <v>46301</v>
      </c>
      <c r="C3607" s="57" t="s">
        <v>17</v>
      </c>
      <c r="D3607" s="277" t="s">
        <v>4983</v>
      </c>
      <c r="E3607" s="347" t="s">
        <v>601</v>
      </c>
      <c r="F3607" s="272"/>
      <c r="G3607" s="272"/>
      <c r="H3607" s="291" t="s">
        <v>602</v>
      </c>
      <c r="I3607" s="276"/>
      <c r="J3607" s="264" t="s">
        <v>58</v>
      </c>
      <c r="K3607" s="268">
        <v>20260912078640</v>
      </c>
      <c r="L3607" s="277" t="s">
        <v>4984</v>
      </c>
    </row>
    <row r="3608" spans="1:12" s="202" customFormat="1" ht="16.8">
      <c r="A3608" s="261"/>
      <c r="B3608" s="346">
        <v>46301</v>
      </c>
      <c r="C3608" s="57" t="s">
        <v>17</v>
      </c>
      <c r="D3608" s="268" t="s">
        <v>4985</v>
      </c>
      <c r="E3608" s="347" t="s">
        <v>601</v>
      </c>
      <c r="F3608" s="273"/>
      <c r="G3608" s="273"/>
      <c r="H3608" s="291" t="s">
        <v>602</v>
      </c>
      <c r="I3608" s="276"/>
      <c r="J3608" s="264" t="s">
        <v>58</v>
      </c>
      <c r="K3608" s="268">
        <v>20260912078934</v>
      </c>
      <c r="L3608" s="277" t="s">
        <v>4986</v>
      </c>
    </row>
    <row r="3609" spans="1:12" s="202" customFormat="1" ht="16.8">
      <c r="A3609" s="261"/>
      <c r="B3609" s="346">
        <v>46301</v>
      </c>
      <c r="C3609" s="57" t="s">
        <v>17</v>
      </c>
      <c r="D3609" s="277" t="s">
        <v>4987</v>
      </c>
      <c r="E3609" s="347" t="s">
        <v>601</v>
      </c>
      <c r="F3609" s="273"/>
      <c r="G3609" s="273"/>
      <c r="H3609" s="291" t="s">
        <v>602</v>
      </c>
      <c r="I3609" s="276"/>
      <c r="J3609" s="264" t="s">
        <v>58</v>
      </c>
      <c r="K3609" s="268">
        <v>20260912079009</v>
      </c>
      <c r="L3609" s="349" t="s">
        <v>4988</v>
      </c>
    </row>
    <row r="3610" spans="1:12" s="202" customFormat="1" ht="16.8">
      <c r="A3610" s="261"/>
      <c r="B3610" s="346">
        <v>46301</v>
      </c>
      <c r="C3610" s="57" t="s">
        <v>17</v>
      </c>
      <c r="D3610" s="277" t="s">
        <v>4989</v>
      </c>
      <c r="E3610" s="347" t="s">
        <v>601</v>
      </c>
      <c r="F3610" s="273"/>
      <c r="G3610" s="273"/>
      <c r="H3610" s="291" t="s">
        <v>602</v>
      </c>
      <c r="I3610" s="276"/>
      <c r="J3610" s="264" t="s">
        <v>30</v>
      </c>
      <c r="K3610" s="268">
        <v>20260912046751</v>
      </c>
      <c r="L3610" s="277" t="s">
        <v>4990</v>
      </c>
    </row>
    <row r="3611" spans="1:12" ht="15.6">
      <c r="B3611" s="337">
        <v>46301</v>
      </c>
      <c r="C3611" s="338" t="s">
        <v>11</v>
      </c>
      <c r="D3611" s="985" t="s">
        <v>3051</v>
      </c>
      <c r="E3611" s="339" t="s">
        <v>549</v>
      </c>
      <c r="F3611" s="408"/>
      <c r="G3611" s="408"/>
      <c r="H3611" s="338"/>
      <c r="I3611" s="338"/>
      <c r="J3611" s="338"/>
      <c r="K3611" s="340"/>
      <c r="L3611" s="326"/>
    </row>
    <row r="3612" spans="1:12" ht="15.6">
      <c r="B3612" s="337">
        <v>46301</v>
      </c>
      <c r="C3612" s="338" t="s">
        <v>11</v>
      </c>
      <c r="D3612" s="985" t="s">
        <v>4991</v>
      </c>
      <c r="E3612" s="339" t="s">
        <v>549</v>
      </c>
      <c r="F3612" s="408"/>
      <c r="G3612" s="408"/>
      <c r="H3612" s="338"/>
      <c r="I3612" s="338"/>
      <c r="J3612" s="338"/>
      <c r="K3612" s="340"/>
      <c r="L3612" s="326"/>
    </row>
    <row r="3613" spans="1:12" ht="16.2">
      <c r="B3613" s="337">
        <v>46301</v>
      </c>
      <c r="C3613" s="338" t="s">
        <v>17</v>
      </c>
      <c r="D3613" s="338" t="s">
        <v>4602</v>
      </c>
      <c r="E3613" s="339" t="s">
        <v>549</v>
      </c>
      <c r="F3613" s="408"/>
      <c r="G3613" s="408"/>
      <c r="H3613" s="338"/>
      <c r="I3613" s="338"/>
      <c r="J3613" s="338"/>
      <c r="K3613" s="341">
        <v>20260711490144</v>
      </c>
      <c r="L3613" s="326"/>
    </row>
    <row r="3614" spans="1:12" ht="15.6">
      <c r="B3614" s="337">
        <v>46301</v>
      </c>
      <c r="C3614" s="338" t="s">
        <v>17</v>
      </c>
      <c r="D3614" s="338" t="s">
        <v>4992</v>
      </c>
      <c r="E3614" s="339" t="s">
        <v>549</v>
      </c>
      <c r="F3614" s="408"/>
      <c r="G3614" s="408"/>
      <c r="H3614" s="338"/>
      <c r="I3614" s="338"/>
      <c r="J3614" s="338"/>
      <c r="K3614" s="1070" t="s">
        <v>4993</v>
      </c>
      <c r="L3614" s="266"/>
    </row>
    <row r="3615" spans="1:12" ht="16.2">
      <c r="B3615" s="337">
        <v>46301</v>
      </c>
      <c r="C3615" s="338" t="s">
        <v>17</v>
      </c>
      <c r="D3615" s="338" t="s">
        <v>4994</v>
      </c>
      <c r="E3615" s="339" t="s">
        <v>549</v>
      </c>
      <c r="F3615" s="408"/>
      <c r="G3615" s="408"/>
      <c r="H3615" s="338"/>
      <c r="I3615" s="338"/>
      <c r="J3615" s="338"/>
      <c r="K3615" s="341">
        <v>20261012174128</v>
      </c>
      <c r="L3615" s="266"/>
    </row>
    <row r="3616" spans="1:12" ht="16.2">
      <c r="B3616" s="337">
        <v>46301</v>
      </c>
      <c r="C3616" s="338" t="s">
        <v>17</v>
      </c>
      <c r="D3616" s="338" t="s">
        <v>4995</v>
      </c>
      <c r="E3616" s="339" t="s">
        <v>549</v>
      </c>
      <c r="F3616" s="408"/>
      <c r="G3616" s="408"/>
      <c r="H3616" s="338"/>
      <c r="I3616" s="338"/>
      <c r="J3616" s="338"/>
      <c r="K3616" s="341">
        <v>20261012176858</v>
      </c>
      <c r="L3616" s="266"/>
    </row>
    <row r="3617" spans="2:12" ht="16.2">
      <c r="B3617" s="337">
        <v>46301</v>
      </c>
      <c r="C3617" s="338" t="s">
        <v>17</v>
      </c>
      <c r="D3617" s="338" t="s">
        <v>4029</v>
      </c>
      <c r="E3617" s="339" t="s">
        <v>549</v>
      </c>
      <c r="F3617" s="408"/>
      <c r="G3617" s="408"/>
      <c r="H3617" s="338"/>
      <c r="I3617" s="338"/>
      <c r="J3617" s="338"/>
      <c r="K3617" s="341">
        <v>20261012176442</v>
      </c>
      <c r="L3617" s="266"/>
    </row>
    <row r="3618" spans="2:12" ht="16.2">
      <c r="B3618" s="337">
        <v>46301</v>
      </c>
      <c r="C3618" s="338" t="s">
        <v>17</v>
      </c>
      <c r="D3618" s="338" t="s">
        <v>550</v>
      </c>
      <c r="E3618" s="339" t="s">
        <v>549</v>
      </c>
      <c r="F3618" s="408"/>
      <c r="G3618" s="408"/>
      <c r="H3618" s="338"/>
      <c r="I3618" s="338"/>
      <c r="J3618" s="338"/>
      <c r="K3618" s="341">
        <v>20261012174608</v>
      </c>
      <c r="L3618" s="266"/>
    </row>
    <row r="3619" spans="2:12" ht="16.2">
      <c r="B3619" s="337">
        <v>46301</v>
      </c>
      <c r="C3619" s="338" t="s">
        <v>17</v>
      </c>
      <c r="D3619" s="338" t="s">
        <v>1580</v>
      </c>
      <c r="E3619" s="339" t="s">
        <v>549</v>
      </c>
      <c r="F3619" s="408"/>
      <c r="G3619" s="408"/>
      <c r="H3619" s="338"/>
      <c r="I3619" s="338"/>
      <c r="J3619" s="338"/>
      <c r="K3619" s="341">
        <v>20261012158413</v>
      </c>
      <c r="L3619" s="266"/>
    </row>
    <row r="3620" spans="2:12" ht="16.2">
      <c r="B3620" s="337">
        <v>46301</v>
      </c>
      <c r="C3620" s="338" t="s">
        <v>17</v>
      </c>
      <c r="D3620" s="338" t="s">
        <v>4996</v>
      </c>
      <c r="E3620" s="339" t="s">
        <v>549</v>
      </c>
      <c r="F3620" s="408"/>
      <c r="G3620" s="408"/>
      <c r="H3620" s="338"/>
      <c r="I3620" s="338"/>
      <c r="J3620" s="338"/>
      <c r="K3620" s="341">
        <v>20260811873789</v>
      </c>
      <c r="L3620" s="266"/>
    </row>
    <row r="3621" spans="2:12" ht="16.2">
      <c r="B3621" s="337">
        <v>46301</v>
      </c>
      <c r="C3621" s="338" t="s">
        <v>17</v>
      </c>
      <c r="D3621" s="338" t="s">
        <v>4996</v>
      </c>
      <c r="E3621" s="339" t="s">
        <v>549</v>
      </c>
      <c r="F3621" s="408"/>
      <c r="G3621" s="408"/>
      <c r="H3621" s="338"/>
      <c r="I3621" s="338"/>
      <c r="J3621" s="338"/>
      <c r="K3621" s="341">
        <v>20261012183391</v>
      </c>
      <c r="L3621" s="266"/>
    </row>
    <row r="3622" spans="2:12" ht="16.2">
      <c r="B3622" s="337">
        <v>46301</v>
      </c>
      <c r="C3622" s="338" t="s">
        <v>17</v>
      </c>
      <c r="D3622" s="338" t="s">
        <v>4997</v>
      </c>
      <c r="E3622" s="339" t="s">
        <v>549</v>
      </c>
      <c r="F3622" s="408"/>
      <c r="G3622" s="408"/>
      <c r="H3622" s="338"/>
      <c r="I3622" s="338"/>
      <c r="J3622" s="338"/>
      <c r="K3622" s="341">
        <v>20261012176616</v>
      </c>
      <c r="L3622" s="266"/>
    </row>
    <row r="3623" spans="2:12" ht="16.2">
      <c r="B3623" s="337">
        <v>46301</v>
      </c>
      <c r="C3623" s="338" t="s">
        <v>17</v>
      </c>
      <c r="D3623" s="338" t="s">
        <v>4997</v>
      </c>
      <c r="E3623" s="339" t="s">
        <v>549</v>
      </c>
      <c r="F3623" s="408"/>
      <c r="G3623" s="408"/>
      <c r="H3623" s="338"/>
      <c r="I3623" s="338"/>
      <c r="J3623" s="338"/>
      <c r="K3623" s="341">
        <v>20261012176616</v>
      </c>
      <c r="L3623" s="266"/>
    </row>
    <row r="3624" spans="2:12" ht="16.2">
      <c r="B3624" s="337">
        <v>46301</v>
      </c>
      <c r="C3624" s="338" t="s">
        <v>17</v>
      </c>
      <c r="D3624" s="338" t="s">
        <v>4998</v>
      </c>
      <c r="E3624" s="339" t="s">
        <v>549</v>
      </c>
      <c r="F3624" s="408"/>
      <c r="G3624" s="408"/>
      <c r="H3624" s="338"/>
      <c r="I3624" s="338"/>
      <c r="J3624" s="338"/>
      <c r="K3624" s="341">
        <v>20261012167395</v>
      </c>
      <c r="L3624" s="266"/>
    </row>
    <row r="3625" spans="2:12" ht="16.2">
      <c r="B3625" s="337">
        <v>46301</v>
      </c>
      <c r="C3625" s="338" t="s">
        <v>17</v>
      </c>
      <c r="D3625" s="338" t="s">
        <v>4111</v>
      </c>
      <c r="E3625" s="339" t="s">
        <v>549</v>
      </c>
      <c r="F3625" s="408"/>
      <c r="G3625" s="408"/>
      <c r="H3625" s="338"/>
      <c r="I3625" s="338"/>
      <c r="J3625" s="338"/>
      <c r="K3625" s="341">
        <v>20260912095133</v>
      </c>
      <c r="L3625" s="266"/>
    </row>
    <row r="3626" spans="2:12" ht="16.2">
      <c r="B3626" s="337">
        <v>46301</v>
      </c>
      <c r="C3626" s="338" t="s">
        <v>17</v>
      </c>
      <c r="D3626" s="338" t="s">
        <v>4111</v>
      </c>
      <c r="E3626" s="339" t="s">
        <v>549</v>
      </c>
      <c r="F3626" s="408"/>
      <c r="G3626" s="408"/>
      <c r="H3626" s="338"/>
      <c r="I3626" s="338"/>
      <c r="J3626" s="338"/>
      <c r="K3626" s="341">
        <v>20260912095133</v>
      </c>
      <c r="L3626" s="266"/>
    </row>
    <row r="3627" spans="2:12" ht="16.2">
      <c r="B3627" s="337">
        <v>46301</v>
      </c>
      <c r="C3627" s="338" t="s">
        <v>17</v>
      </c>
      <c r="D3627" s="338" t="s">
        <v>4112</v>
      </c>
      <c r="E3627" s="339" t="s">
        <v>549</v>
      </c>
      <c r="F3627" s="408"/>
      <c r="G3627" s="408"/>
      <c r="H3627" s="338"/>
      <c r="I3627" s="338"/>
      <c r="J3627" s="338"/>
      <c r="K3627" s="341">
        <v>20260912136563</v>
      </c>
      <c r="L3627" s="266"/>
    </row>
    <row r="3628" spans="2:12" ht="16.2">
      <c r="B3628" s="337">
        <v>46301</v>
      </c>
      <c r="C3628" s="338" t="s">
        <v>17</v>
      </c>
      <c r="D3628" s="338" t="s">
        <v>4112</v>
      </c>
      <c r="E3628" s="339" t="s">
        <v>549</v>
      </c>
      <c r="F3628" s="408"/>
      <c r="G3628" s="408"/>
      <c r="H3628" s="338"/>
      <c r="I3628" s="338"/>
      <c r="J3628" s="338"/>
      <c r="K3628" s="341">
        <v>20260912136563</v>
      </c>
      <c r="L3628" s="266"/>
    </row>
    <row r="3629" spans="2:12" ht="16.2">
      <c r="B3629" s="337">
        <v>46301</v>
      </c>
      <c r="C3629" s="338" t="s">
        <v>17</v>
      </c>
      <c r="D3629" s="338" t="s">
        <v>3926</v>
      </c>
      <c r="E3629" s="339" t="s">
        <v>549</v>
      </c>
      <c r="F3629" s="408"/>
      <c r="G3629" s="408"/>
      <c r="H3629" s="338"/>
      <c r="I3629" s="338"/>
      <c r="J3629" s="338"/>
      <c r="K3629" s="341">
        <v>20261012172139</v>
      </c>
      <c r="L3629" s="266"/>
    </row>
    <row r="3630" spans="2:12" ht="16.2">
      <c r="B3630" s="337">
        <v>46301</v>
      </c>
      <c r="C3630" s="338" t="s">
        <v>17</v>
      </c>
      <c r="D3630" s="338" t="s">
        <v>4999</v>
      </c>
      <c r="E3630" s="339" t="s">
        <v>549</v>
      </c>
      <c r="F3630" s="408"/>
      <c r="G3630" s="408"/>
      <c r="H3630" s="338"/>
      <c r="I3630" s="338"/>
      <c r="J3630" s="338"/>
      <c r="K3630" s="341">
        <v>20261012175626</v>
      </c>
      <c r="L3630" s="266"/>
    </row>
    <row r="3631" spans="2:12" ht="16.2">
      <c r="B3631" s="337">
        <v>46301</v>
      </c>
      <c r="C3631" s="338" t="s">
        <v>17</v>
      </c>
      <c r="D3631" s="338" t="s">
        <v>938</v>
      </c>
      <c r="E3631" s="339" t="s">
        <v>549</v>
      </c>
      <c r="F3631" s="408"/>
      <c r="G3631" s="408"/>
      <c r="H3631" s="338"/>
      <c r="I3631" s="338"/>
      <c r="J3631" s="338"/>
      <c r="K3631" s="341">
        <v>20261012174550</v>
      </c>
      <c r="L3631" s="266"/>
    </row>
    <row r="3632" spans="2:12" ht="16.2">
      <c r="B3632" s="337">
        <v>46301</v>
      </c>
      <c r="C3632" s="338" t="s">
        <v>17</v>
      </c>
      <c r="D3632" s="338" t="s">
        <v>5000</v>
      </c>
      <c r="E3632" s="339" t="s">
        <v>549</v>
      </c>
      <c r="F3632" s="408"/>
      <c r="G3632" s="408"/>
      <c r="H3632" s="338"/>
      <c r="I3632" s="338"/>
      <c r="J3632" s="338"/>
      <c r="K3632" s="341">
        <v>20260912025941</v>
      </c>
      <c r="L3632" s="266"/>
    </row>
    <row r="3633" spans="2:12" ht="16.2">
      <c r="B3633" s="337">
        <v>46301</v>
      </c>
      <c r="C3633" s="338" t="s">
        <v>17</v>
      </c>
      <c r="D3633" s="338" t="s">
        <v>494</v>
      </c>
      <c r="E3633" s="339" t="s">
        <v>549</v>
      </c>
      <c r="F3633" s="605"/>
      <c r="G3633" s="605"/>
      <c r="H3633" s="338"/>
      <c r="I3633" s="338"/>
      <c r="J3633" s="338"/>
      <c r="K3633" s="341">
        <v>20261012174572</v>
      </c>
      <c r="L3633" s="266"/>
    </row>
    <row r="3634" spans="2:12" ht="16.2">
      <c r="B3634" s="337">
        <v>46301</v>
      </c>
      <c r="C3634" s="338" t="s">
        <v>17</v>
      </c>
      <c r="D3634" s="338" t="s">
        <v>4111</v>
      </c>
      <c r="E3634" s="339" t="s">
        <v>549</v>
      </c>
      <c r="F3634" s="605"/>
      <c r="G3634" s="605"/>
      <c r="H3634" s="338"/>
      <c r="I3634" s="338"/>
      <c r="J3634" s="338"/>
      <c r="K3634" s="341">
        <v>20260912095133</v>
      </c>
      <c r="L3634" s="266"/>
    </row>
    <row r="3635" spans="2:12" ht="16.8">
      <c r="B3635" s="337">
        <v>46301</v>
      </c>
      <c r="C3635" s="338" t="s">
        <v>17</v>
      </c>
      <c r="D3635" s="338" t="s">
        <v>4111</v>
      </c>
      <c r="E3635" s="339" t="s">
        <v>549</v>
      </c>
      <c r="F3635" s="605"/>
      <c r="G3635" s="605"/>
      <c r="H3635" s="338"/>
      <c r="I3635" s="338"/>
      <c r="J3635" s="338"/>
      <c r="K3635" s="341">
        <v>20260912095133</v>
      </c>
      <c r="L3635" s="294"/>
    </row>
    <row r="3636" spans="2:12" ht="16.2">
      <c r="B3636" s="337">
        <v>46301</v>
      </c>
      <c r="C3636" s="338" t="s">
        <v>17</v>
      </c>
      <c r="D3636" s="338" t="s">
        <v>5001</v>
      </c>
      <c r="E3636" s="339" t="s">
        <v>549</v>
      </c>
      <c r="F3636" s="605"/>
      <c r="G3636" s="605"/>
      <c r="H3636" s="338"/>
      <c r="I3636" s="338"/>
      <c r="J3636" s="338"/>
      <c r="K3636" s="341">
        <v>20261012176525</v>
      </c>
      <c r="L3636" s="381"/>
    </row>
    <row r="3637" spans="2:12" ht="16.2">
      <c r="B3637" s="337">
        <v>46301</v>
      </c>
      <c r="C3637" s="338" t="s">
        <v>17</v>
      </c>
      <c r="D3637" s="338" t="s">
        <v>4696</v>
      </c>
      <c r="E3637" s="339" t="s">
        <v>549</v>
      </c>
      <c r="F3637" s="605"/>
      <c r="G3637" s="605"/>
      <c r="H3637" s="338"/>
      <c r="I3637" s="338"/>
      <c r="J3637" s="338"/>
      <c r="K3637" s="341">
        <v>20261012176966</v>
      </c>
      <c r="L3637" s="381"/>
    </row>
    <row r="3638" spans="2:12" ht="16.2">
      <c r="B3638" s="337">
        <v>46301</v>
      </c>
      <c r="C3638" s="338" t="s">
        <v>17</v>
      </c>
      <c r="D3638" s="338" t="s">
        <v>2117</v>
      </c>
      <c r="E3638" s="339" t="s">
        <v>549</v>
      </c>
      <c r="F3638" s="605"/>
      <c r="G3638" s="605"/>
      <c r="H3638" s="338"/>
      <c r="I3638" s="338"/>
      <c r="J3638" s="338"/>
      <c r="K3638" s="341">
        <v>20261012186585</v>
      </c>
      <c r="L3638" s="381"/>
    </row>
    <row r="3639" spans="2:12" ht="16.8">
      <c r="B3639" s="160">
        <v>46301</v>
      </c>
      <c r="C3639" s="289" t="s">
        <v>17</v>
      </c>
      <c r="D3639" s="290" t="s">
        <v>5002</v>
      </c>
      <c r="E3639" s="270" t="s">
        <v>179</v>
      </c>
      <c r="F3639" s="263"/>
      <c r="G3639" s="263"/>
      <c r="H3639" s="291"/>
      <c r="I3639" s="292"/>
      <c r="J3639" s="201" t="s">
        <v>30</v>
      </c>
      <c r="K3639" s="293">
        <v>20261012151194</v>
      </c>
      <c r="L3639" s="294"/>
    </row>
    <row r="3640" spans="2:12" ht="15.6">
      <c r="B3640" s="160">
        <v>46301</v>
      </c>
      <c r="C3640" s="289" t="s">
        <v>17</v>
      </c>
      <c r="D3640" s="290" t="s">
        <v>5003</v>
      </c>
      <c r="E3640" s="270" t="s">
        <v>179</v>
      </c>
      <c r="F3640" s="263"/>
      <c r="G3640" s="263"/>
      <c r="H3640" s="291"/>
      <c r="I3640" s="292"/>
      <c r="J3640" s="201" t="s">
        <v>30</v>
      </c>
      <c r="K3640" s="293">
        <v>20260912010513</v>
      </c>
      <c r="L3640" s="381"/>
    </row>
    <row r="3641" spans="2:12" ht="15.6">
      <c r="B3641" s="160">
        <v>46301</v>
      </c>
      <c r="C3641" s="289" t="s">
        <v>17</v>
      </c>
      <c r="D3641" s="16" t="s">
        <v>2296</v>
      </c>
      <c r="E3641" s="270" t="s">
        <v>179</v>
      </c>
      <c r="F3641" s="263"/>
      <c r="G3641" s="263"/>
      <c r="H3641" s="291"/>
      <c r="I3641" s="292"/>
      <c r="J3641" s="201" t="s">
        <v>26</v>
      </c>
      <c r="K3641" s="293">
        <v>20261012159488</v>
      </c>
      <c r="L3641" s="381"/>
    </row>
    <row r="3642" spans="2:12" ht="16.8">
      <c r="B3642" s="160">
        <v>46301</v>
      </c>
      <c r="C3642" s="289" t="s">
        <v>17</v>
      </c>
      <c r="D3642" s="16" t="s">
        <v>4219</v>
      </c>
      <c r="E3642" s="270" t="s">
        <v>179</v>
      </c>
      <c r="F3642" s="263"/>
      <c r="G3642" s="263"/>
      <c r="H3642" s="291"/>
      <c r="I3642" s="292"/>
      <c r="J3642" s="201" t="s">
        <v>26</v>
      </c>
      <c r="K3642" s="293">
        <v>20261012175938</v>
      </c>
      <c r="L3642" s="295"/>
    </row>
    <row r="3643" spans="2:12" ht="15.6">
      <c r="B3643" s="160">
        <v>46301</v>
      </c>
      <c r="C3643" s="289" t="s">
        <v>17</v>
      </c>
      <c r="D3643" s="16" t="s">
        <v>4219</v>
      </c>
      <c r="E3643" s="270" t="s">
        <v>179</v>
      </c>
      <c r="F3643" s="263"/>
      <c r="G3643" s="263"/>
      <c r="H3643" s="291"/>
      <c r="I3643" s="292"/>
      <c r="J3643" s="201" t="s">
        <v>26</v>
      </c>
      <c r="K3643" s="293">
        <v>20261012175947</v>
      </c>
      <c r="L3643" s="381"/>
    </row>
    <row r="3644" spans="2:12" ht="15.6">
      <c r="B3644" s="160">
        <v>46301</v>
      </c>
      <c r="C3644" s="289" t="s">
        <v>17</v>
      </c>
      <c r="D3644" s="290" t="s">
        <v>5004</v>
      </c>
      <c r="E3644" s="270" t="s">
        <v>179</v>
      </c>
      <c r="F3644" s="263"/>
      <c r="G3644" s="263"/>
      <c r="H3644" s="291"/>
      <c r="I3644" s="292"/>
      <c r="J3644" s="201" t="s">
        <v>180</v>
      </c>
      <c r="K3644" s="293">
        <v>20251110297925</v>
      </c>
      <c r="L3644" s="381"/>
    </row>
    <row r="3645" spans="2:12" ht="15.6">
      <c r="B3645" s="160">
        <v>46301</v>
      </c>
      <c r="C3645" s="289" t="s">
        <v>17</v>
      </c>
      <c r="D3645" s="290" t="s">
        <v>5004</v>
      </c>
      <c r="E3645" s="270" t="s">
        <v>179</v>
      </c>
      <c r="F3645" s="263"/>
      <c r="G3645" s="263"/>
      <c r="H3645" s="291"/>
      <c r="I3645" s="292"/>
      <c r="J3645" s="201" t="s">
        <v>180</v>
      </c>
      <c r="K3645" s="293">
        <v>20251110268997</v>
      </c>
      <c r="L3645" s="201"/>
    </row>
    <row r="3646" spans="2:12" ht="15.6">
      <c r="B3646" s="160">
        <v>46301</v>
      </c>
      <c r="C3646" s="289" t="s">
        <v>17</v>
      </c>
      <c r="D3646" s="290" t="s">
        <v>5004</v>
      </c>
      <c r="E3646" s="270" t="s">
        <v>179</v>
      </c>
      <c r="F3646" s="263"/>
      <c r="G3646" s="263"/>
      <c r="H3646" s="291"/>
      <c r="I3646" s="292"/>
      <c r="J3646" s="201" t="s">
        <v>180</v>
      </c>
      <c r="K3646" s="293">
        <v>20251110268319</v>
      </c>
      <c r="L3646" s="201"/>
    </row>
    <row r="3647" spans="2:12" ht="15.6">
      <c r="B3647" s="160">
        <v>46301</v>
      </c>
      <c r="C3647" s="289" t="s">
        <v>17</v>
      </c>
      <c r="D3647" s="16" t="s">
        <v>5005</v>
      </c>
      <c r="E3647" s="270" t="s">
        <v>179</v>
      </c>
      <c r="F3647" s="263"/>
      <c r="G3647" s="263"/>
      <c r="H3647" s="291"/>
      <c r="I3647" s="292"/>
      <c r="J3647" s="201" t="s">
        <v>26</v>
      </c>
      <c r="K3647" s="293">
        <v>20261012177290</v>
      </c>
      <c r="L3647" s="201"/>
    </row>
    <row r="3648" spans="2:12" ht="15.6">
      <c r="B3648" s="160">
        <v>46301</v>
      </c>
      <c r="C3648" s="289" t="s">
        <v>17</v>
      </c>
      <c r="D3648" s="16" t="s">
        <v>5006</v>
      </c>
      <c r="E3648" s="270" t="s">
        <v>179</v>
      </c>
      <c r="F3648" s="263"/>
      <c r="G3648" s="263"/>
      <c r="H3648" s="291"/>
      <c r="I3648" s="292"/>
      <c r="J3648" s="201" t="s">
        <v>26</v>
      </c>
      <c r="K3648" s="293">
        <v>20261012177359</v>
      </c>
      <c r="L3648" s="201"/>
    </row>
    <row r="3649" spans="2:12" ht="15.6">
      <c r="B3649" s="160">
        <v>46301</v>
      </c>
      <c r="C3649" s="289" t="s">
        <v>17</v>
      </c>
      <c r="D3649" s="290" t="s">
        <v>5007</v>
      </c>
      <c r="E3649" s="270" t="s">
        <v>179</v>
      </c>
      <c r="F3649" s="263"/>
      <c r="G3649" s="263"/>
      <c r="H3649" s="291"/>
      <c r="I3649" s="292"/>
      <c r="J3649" s="201" t="s">
        <v>37</v>
      </c>
      <c r="K3649" s="293">
        <v>20261012177500</v>
      </c>
      <c r="L3649" s="201"/>
    </row>
    <row r="3650" spans="2:12" ht="15.6">
      <c r="B3650" s="160">
        <v>46301</v>
      </c>
      <c r="C3650" s="289" t="s">
        <v>17</v>
      </c>
      <c r="D3650" s="290" t="s">
        <v>5008</v>
      </c>
      <c r="E3650" s="270" t="s">
        <v>179</v>
      </c>
      <c r="F3650" s="291"/>
      <c r="G3650" s="291"/>
      <c r="H3650" s="291"/>
      <c r="I3650" s="292"/>
      <c r="J3650" s="201" t="s">
        <v>37</v>
      </c>
      <c r="K3650" s="293">
        <v>20261012177887</v>
      </c>
      <c r="L3650" s="201"/>
    </row>
    <row r="3651" spans="2:12" ht="15.6">
      <c r="B3651" s="160">
        <v>46301</v>
      </c>
      <c r="C3651" s="289" t="s">
        <v>17</v>
      </c>
      <c r="D3651" s="290" t="s">
        <v>5009</v>
      </c>
      <c r="E3651" s="270" t="s">
        <v>179</v>
      </c>
      <c r="F3651" s="363"/>
      <c r="G3651" s="363"/>
      <c r="H3651" s="363"/>
      <c r="I3651" s="292"/>
      <c r="J3651" s="201" t="s">
        <v>30</v>
      </c>
      <c r="K3651" s="293">
        <v>20260811889773</v>
      </c>
      <c r="L3651" s="201"/>
    </row>
    <row r="3652" spans="2:12" ht="15.6">
      <c r="B3652" s="160">
        <v>46301</v>
      </c>
      <c r="C3652" s="289" t="s">
        <v>17</v>
      </c>
      <c r="D3652" s="290" t="s">
        <v>5010</v>
      </c>
      <c r="E3652" s="270" t="s">
        <v>179</v>
      </c>
      <c r="F3652" s="468"/>
      <c r="G3652" s="468"/>
      <c r="H3652" s="263"/>
      <c r="I3652" s="292"/>
      <c r="J3652" s="201" t="s">
        <v>180</v>
      </c>
      <c r="K3652" s="293">
        <v>20251110294822</v>
      </c>
      <c r="L3652" s="201"/>
    </row>
    <row r="3653" spans="2:12" ht="15.6">
      <c r="B3653" s="160">
        <v>46301</v>
      </c>
      <c r="C3653" s="289" t="s">
        <v>17</v>
      </c>
      <c r="D3653" s="16" t="s">
        <v>5011</v>
      </c>
      <c r="E3653" s="270" t="s">
        <v>179</v>
      </c>
      <c r="F3653" s="468"/>
      <c r="G3653" s="468"/>
      <c r="H3653" s="263"/>
      <c r="I3653" s="292"/>
      <c r="J3653" s="201" t="s">
        <v>26</v>
      </c>
      <c r="K3653" s="293">
        <v>20261012182955</v>
      </c>
      <c r="L3653" s="201"/>
    </row>
    <row r="3654" spans="2:12" ht="15.6">
      <c r="B3654" s="160">
        <v>46301</v>
      </c>
      <c r="C3654" s="289" t="s">
        <v>17</v>
      </c>
      <c r="D3654" s="290" t="s">
        <v>5012</v>
      </c>
      <c r="E3654" s="270" t="s">
        <v>179</v>
      </c>
      <c r="F3654" s="468"/>
      <c r="G3654" s="468"/>
      <c r="H3654" s="263"/>
      <c r="I3654" s="292"/>
      <c r="J3654" s="201" t="s">
        <v>30</v>
      </c>
      <c r="K3654" s="293">
        <v>20260811861173</v>
      </c>
      <c r="L3654" s="201"/>
    </row>
    <row r="3655" spans="2:12" ht="15.6">
      <c r="B3655" s="160">
        <v>46301</v>
      </c>
      <c r="C3655" s="289" t="s">
        <v>17</v>
      </c>
      <c r="D3655" s="290" t="s">
        <v>5013</v>
      </c>
      <c r="E3655" s="270" t="s">
        <v>179</v>
      </c>
      <c r="F3655" s="468"/>
      <c r="G3655" s="468"/>
      <c r="H3655" s="263"/>
      <c r="I3655" s="292"/>
      <c r="J3655" s="201" t="s">
        <v>30</v>
      </c>
      <c r="K3655" s="293">
        <v>20260811936308</v>
      </c>
      <c r="L3655" s="201"/>
    </row>
    <row r="3656" spans="2:12" ht="15.6">
      <c r="B3656" s="160">
        <v>46301</v>
      </c>
      <c r="C3656" s="289" t="s">
        <v>17</v>
      </c>
      <c r="D3656" s="290" t="s">
        <v>5014</v>
      </c>
      <c r="E3656" s="270" t="s">
        <v>179</v>
      </c>
      <c r="F3656" s="468"/>
      <c r="G3656" s="468"/>
      <c r="H3656" s="263"/>
      <c r="I3656" s="292"/>
      <c r="J3656" s="201" t="s">
        <v>41</v>
      </c>
      <c r="K3656" s="293">
        <v>20261012165923</v>
      </c>
      <c r="L3656" s="201"/>
    </row>
    <row r="3657" spans="2:12" ht="15.6">
      <c r="B3657" s="160">
        <v>46301</v>
      </c>
      <c r="C3657" s="289" t="s">
        <v>17</v>
      </c>
      <c r="D3657" s="290" t="s">
        <v>5015</v>
      </c>
      <c r="E3657" s="270" t="s">
        <v>179</v>
      </c>
      <c r="F3657" s="468"/>
      <c r="G3657" s="468"/>
      <c r="H3657" s="263"/>
      <c r="I3657" s="292"/>
      <c r="J3657" s="201" t="s">
        <v>30</v>
      </c>
      <c r="K3657" s="293">
        <v>20260911961154</v>
      </c>
      <c r="L3657" s="201"/>
    </row>
    <row r="3658" spans="2:12" ht="15.6">
      <c r="B3658" s="160">
        <v>46301</v>
      </c>
      <c r="C3658" s="289" t="s">
        <v>17</v>
      </c>
      <c r="D3658" s="290" t="s">
        <v>5016</v>
      </c>
      <c r="E3658" s="270" t="s">
        <v>179</v>
      </c>
      <c r="F3658" s="468"/>
      <c r="G3658" s="468"/>
      <c r="H3658" s="263"/>
      <c r="I3658" s="292"/>
      <c r="J3658" s="201" t="s">
        <v>30</v>
      </c>
      <c r="K3658" s="293">
        <v>20260711743992</v>
      </c>
      <c r="L3658" s="201"/>
    </row>
    <row r="3659" spans="2:12" ht="15.6">
      <c r="B3659" s="160">
        <v>46301</v>
      </c>
      <c r="C3659" s="289" t="s">
        <v>17</v>
      </c>
      <c r="D3659" s="290" t="s">
        <v>5016</v>
      </c>
      <c r="E3659" s="270" t="s">
        <v>179</v>
      </c>
      <c r="F3659" s="468"/>
      <c r="G3659" s="468"/>
      <c r="H3659" s="263"/>
      <c r="I3659" s="292"/>
      <c r="J3659" s="201" t="s">
        <v>180</v>
      </c>
      <c r="K3659" s="293">
        <v>20251110294552</v>
      </c>
      <c r="L3659" s="201"/>
    </row>
    <row r="3660" spans="2:12" ht="15.6">
      <c r="B3660" s="160">
        <v>46301</v>
      </c>
      <c r="C3660" s="289" t="s">
        <v>17</v>
      </c>
      <c r="D3660" s="290" t="s">
        <v>5017</v>
      </c>
      <c r="E3660" s="270" t="s">
        <v>179</v>
      </c>
      <c r="F3660" s="468"/>
      <c r="G3660" s="468"/>
      <c r="H3660" s="263"/>
      <c r="I3660" s="292"/>
      <c r="J3660" s="201" t="s">
        <v>180</v>
      </c>
      <c r="K3660" s="293">
        <v>20251110295672</v>
      </c>
      <c r="L3660" s="201"/>
    </row>
    <row r="3661" spans="2:12" ht="15.6">
      <c r="B3661" s="160">
        <v>46301</v>
      </c>
      <c r="C3661" s="289" t="s">
        <v>17</v>
      </c>
      <c r="D3661" s="290" t="s">
        <v>5017</v>
      </c>
      <c r="E3661" s="270" t="s">
        <v>179</v>
      </c>
      <c r="F3661" s="468"/>
      <c r="G3661" s="468"/>
      <c r="H3661" s="263"/>
      <c r="I3661" s="292"/>
      <c r="J3661" s="201" t="s">
        <v>180</v>
      </c>
      <c r="K3661" s="293">
        <v>20251110242169</v>
      </c>
      <c r="L3661" s="201"/>
    </row>
    <row r="3662" spans="2:12" ht="15.6">
      <c r="B3662" s="160">
        <v>46301</v>
      </c>
      <c r="C3662" s="289" t="s">
        <v>17</v>
      </c>
      <c r="D3662" s="290" t="s">
        <v>5018</v>
      </c>
      <c r="E3662" s="270" t="s">
        <v>179</v>
      </c>
      <c r="F3662" s="468"/>
      <c r="G3662" s="468"/>
      <c r="H3662" s="263"/>
      <c r="I3662" s="292"/>
      <c r="J3662" s="201" t="s">
        <v>30</v>
      </c>
      <c r="K3662" s="293">
        <v>20260912026999</v>
      </c>
      <c r="L3662" s="201"/>
    </row>
    <row r="3663" spans="2:12" ht="15.6">
      <c r="B3663" s="160">
        <v>46301</v>
      </c>
      <c r="C3663" s="289" t="s">
        <v>17</v>
      </c>
      <c r="D3663" s="290" t="s">
        <v>5019</v>
      </c>
      <c r="E3663" s="270" t="s">
        <v>179</v>
      </c>
      <c r="F3663" s="468"/>
      <c r="G3663" s="468"/>
      <c r="H3663" s="263"/>
      <c r="I3663" s="292"/>
      <c r="J3663" s="201" t="s">
        <v>180</v>
      </c>
      <c r="K3663" s="293">
        <v>20251110373794</v>
      </c>
      <c r="L3663" s="201"/>
    </row>
    <row r="3664" spans="2:12" ht="15.6">
      <c r="B3664" s="160">
        <v>46301</v>
      </c>
      <c r="C3664" s="289" t="s">
        <v>17</v>
      </c>
      <c r="D3664" s="290" t="s">
        <v>5019</v>
      </c>
      <c r="E3664" s="270" t="s">
        <v>179</v>
      </c>
      <c r="F3664" s="468"/>
      <c r="G3664" s="468"/>
      <c r="H3664" s="263"/>
      <c r="I3664" s="292"/>
      <c r="J3664" s="201" t="s">
        <v>180</v>
      </c>
      <c r="K3664" s="293">
        <v>20251110373786</v>
      </c>
      <c r="L3664" s="201"/>
    </row>
    <row r="3665" spans="1:13" s="200" customFormat="1" ht="16.5" customHeight="1">
      <c r="A3665" s="606"/>
      <c r="B3665" s="57">
        <v>46183</v>
      </c>
      <c r="C3665" s="57" t="s">
        <v>17</v>
      </c>
      <c r="D3665" s="537" t="s">
        <v>5020</v>
      </c>
      <c r="E3665" s="451" t="s">
        <v>1471</v>
      </c>
      <c r="F3665" s="263"/>
      <c r="G3665" s="263"/>
      <c r="H3665" s="263" t="s">
        <v>194</v>
      </c>
      <c r="I3665" s="276"/>
      <c r="J3665" s="263"/>
      <c r="K3665" s="504"/>
      <c r="L3665" s="118" t="s">
        <v>5021</v>
      </c>
      <c r="M3665" s="201"/>
    </row>
    <row r="3666" spans="1:13" s="200" customFormat="1" ht="16.5" customHeight="1">
      <c r="A3666" s="606"/>
      <c r="B3666" s="57">
        <v>46183</v>
      </c>
      <c r="C3666" s="57" t="s">
        <v>17</v>
      </c>
      <c r="D3666" s="118" t="s">
        <v>5022</v>
      </c>
      <c r="E3666" s="69" t="s">
        <v>1471</v>
      </c>
      <c r="F3666" s="263"/>
      <c r="G3666" s="263"/>
      <c r="H3666" s="263" t="s">
        <v>194</v>
      </c>
      <c r="I3666" s="276"/>
      <c r="J3666" s="263"/>
      <c r="K3666" s="504"/>
      <c r="L3666" s="118" t="s">
        <v>5023</v>
      </c>
      <c r="M3666" s="201"/>
    </row>
    <row r="3667" spans="1:13" s="200" customFormat="1" ht="16.5" customHeight="1">
      <c r="A3667" s="606"/>
      <c r="B3667" s="57">
        <v>46183</v>
      </c>
      <c r="C3667" s="57" t="s">
        <v>17</v>
      </c>
      <c r="D3667" s="118" t="s">
        <v>5024</v>
      </c>
      <c r="E3667" s="69" t="s">
        <v>1471</v>
      </c>
      <c r="F3667" s="263"/>
      <c r="G3667" s="263"/>
      <c r="H3667" s="263" t="s">
        <v>194</v>
      </c>
      <c r="I3667" s="276"/>
      <c r="J3667" s="263"/>
      <c r="K3667" s="504"/>
      <c r="L3667" s="118" t="s">
        <v>5025</v>
      </c>
      <c r="M3667" s="201"/>
    </row>
    <row r="3668" spans="1:13" s="200" customFormat="1" ht="16.5" customHeight="1">
      <c r="A3668" s="606"/>
      <c r="B3668" s="57">
        <v>46183</v>
      </c>
      <c r="C3668" s="57" t="s">
        <v>17</v>
      </c>
      <c r="D3668" s="537" t="s">
        <v>5026</v>
      </c>
      <c r="E3668" s="451" t="s">
        <v>1471</v>
      </c>
      <c r="F3668" s="263"/>
      <c r="G3668" s="263"/>
      <c r="H3668" s="263" t="s">
        <v>194</v>
      </c>
      <c r="I3668" s="276"/>
      <c r="J3668" s="263"/>
      <c r="K3668" s="504"/>
      <c r="L3668" s="118" t="s">
        <v>5027</v>
      </c>
      <c r="M3668" s="201"/>
    </row>
    <row r="3669" spans="1:13" s="200" customFormat="1" ht="16.5" customHeight="1">
      <c r="A3669" s="606"/>
      <c r="B3669" s="57">
        <v>46183</v>
      </c>
      <c r="C3669" s="57" t="s">
        <v>17</v>
      </c>
      <c r="D3669" s="118" t="s">
        <v>5028</v>
      </c>
      <c r="E3669" s="451" t="s">
        <v>1471</v>
      </c>
      <c r="F3669" s="263"/>
      <c r="G3669" s="263"/>
      <c r="H3669" s="263" t="s">
        <v>194</v>
      </c>
      <c r="I3669" s="276"/>
      <c r="J3669" s="263"/>
      <c r="K3669" s="397"/>
      <c r="L3669" s="118" t="s">
        <v>5029</v>
      </c>
      <c r="M3669" s="201"/>
    </row>
    <row r="3670" spans="1:13" s="200" customFormat="1" ht="16.5" customHeight="1">
      <c r="A3670" s="606"/>
      <c r="B3670" s="57">
        <v>46183</v>
      </c>
      <c r="C3670" s="57" t="s">
        <v>17</v>
      </c>
      <c r="D3670" s="537" t="s">
        <v>5030</v>
      </c>
      <c r="E3670" s="451" t="s">
        <v>1471</v>
      </c>
      <c r="F3670" s="263"/>
      <c r="G3670" s="263"/>
      <c r="H3670" s="263" t="s">
        <v>194</v>
      </c>
      <c r="I3670" s="276"/>
      <c r="J3670" s="263"/>
      <c r="K3670" s="397"/>
      <c r="L3670" s="276" t="s">
        <v>5031</v>
      </c>
      <c r="M3670" s="201"/>
    </row>
    <row r="3671" spans="1:13" s="200" customFormat="1" ht="16.5" customHeight="1">
      <c r="A3671" s="606"/>
      <c r="B3671" s="57">
        <v>46183</v>
      </c>
      <c r="C3671" s="57" t="s">
        <v>17</v>
      </c>
      <c r="D3671" s="537" t="s">
        <v>5032</v>
      </c>
      <c r="E3671" s="451" t="s">
        <v>1471</v>
      </c>
      <c r="F3671" s="263"/>
      <c r="G3671" s="263"/>
      <c r="H3671" s="263" t="s">
        <v>194</v>
      </c>
      <c r="I3671" s="276"/>
      <c r="J3671" s="263"/>
      <c r="K3671" s="504"/>
      <c r="L3671" s="276" t="s">
        <v>5033</v>
      </c>
      <c r="M3671" s="201"/>
    </row>
    <row r="3672" spans="1:13" s="200" customFormat="1" ht="16.5" customHeight="1">
      <c r="A3672" s="606"/>
      <c r="B3672" s="57">
        <v>46183</v>
      </c>
      <c r="C3672" s="57" t="s">
        <v>17</v>
      </c>
      <c r="D3672" s="607" t="s">
        <v>5034</v>
      </c>
      <c r="E3672" s="451" t="s">
        <v>1471</v>
      </c>
      <c r="F3672" s="263"/>
      <c r="G3672" s="263"/>
      <c r="H3672" s="263" t="s">
        <v>194</v>
      </c>
      <c r="I3672" s="276"/>
      <c r="J3672" s="263"/>
      <c r="K3672" s="397"/>
      <c r="L3672" s="276" t="s">
        <v>4612</v>
      </c>
      <c r="M3672" s="201"/>
    </row>
    <row r="3673" spans="1:13" s="200" customFormat="1" ht="16.5" customHeight="1">
      <c r="A3673" s="606"/>
      <c r="B3673" s="57">
        <v>46183</v>
      </c>
      <c r="C3673" s="57" t="s">
        <v>17</v>
      </c>
      <c r="D3673" s="59" t="s">
        <v>5035</v>
      </c>
      <c r="E3673" s="451" t="s">
        <v>1471</v>
      </c>
      <c r="F3673" s="263"/>
      <c r="G3673" s="263"/>
      <c r="H3673" s="263" t="s">
        <v>194</v>
      </c>
      <c r="I3673" s="276"/>
      <c r="J3673" s="263"/>
      <c r="K3673" s="504"/>
      <c r="L3673" s="276" t="s">
        <v>5036</v>
      </c>
      <c r="M3673" s="201"/>
    </row>
    <row r="3674" spans="1:13" s="200" customFormat="1" ht="16.5" customHeight="1">
      <c r="A3674" s="606"/>
      <c r="B3674" s="57">
        <v>46183</v>
      </c>
      <c r="C3674" s="57" t="s">
        <v>17</v>
      </c>
      <c r="D3674" s="354" t="s">
        <v>972</v>
      </c>
      <c r="E3674" s="451" t="s">
        <v>1471</v>
      </c>
      <c r="F3674" s="263"/>
      <c r="G3674" s="263"/>
      <c r="H3674" s="263" t="s">
        <v>194</v>
      </c>
      <c r="I3674" s="276"/>
      <c r="J3674" s="263"/>
      <c r="K3674" s="504"/>
      <c r="L3674" s="276" t="s">
        <v>5037</v>
      </c>
      <c r="M3674" s="201"/>
    </row>
    <row r="3675" spans="1:13">
      <c r="B3675" s="57">
        <v>46183</v>
      </c>
      <c r="C3675" s="57" t="s">
        <v>17</v>
      </c>
      <c r="D3675" s="459" t="s">
        <v>2252</v>
      </c>
      <c r="E3675" s="451" t="s">
        <v>1471</v>
      </c>
      <c r="F3675" s="263"/>
      <c r="G3675" s="263"/>
      <c r="H3675" s="263" t="s">
        <v>194</v>
      </c>
      <c r="I3675" s="276"/>
      <c r="J3675" s="263"/>
      <c r="K3675" s="504"/>
      <c r="L3675" s="276" t="s">
        <v>3666</v>
      </c>
    </row>
    <row r="3676" spans="1:13">
      <c r="B3676" s="57">
        <v>46183</v>
      </c>
      <c r="C3676" s="57" t="s">
        <v>17</v>
      </c>
      <c r="D3676" s="59" t="s">
        <v>5038</v>
      </c>
      <c r="E3676" s="451" t="s">
        <v>1471</v>
      </c>
      <c r="F3676" s="263"/>
      <c r="G3676" s="263"/>
      <c r="H3676" s="263" t="s">
        <v>194</v>
      </c>
      <c r="I3676" s="276"/>
      <c r="J3676" s="263"/>
      <c r="K3676" s="504"/>
      <c r="L3676" s="276" t="s">
        <v>5039</v>
      </c>
    </row>
    <row r="3677" spans="1:13" ht="28.2">
      <c r="B3677" s="57">
        <v>46183</v>
      </c>
      <c r="C3677" s="57" t="s">
        <v>17</v>
      </c>
      <c r="D3677" s="534" t="s">
        <v>5040</v>
      </c>
      <c r="E3677" s="451" t="s">
        <v>1471</v>
      </c>
      <c r="F3677" s="263"/>
      <c r="G3677" s="263"/>
      <c r="H3677" s="263" t="s">
        <v>194</v>
      </c>
      <c r="I3677" s="319"/>
      <c r="J3677" s="263"/>
      <c r="K3677" s="319"/>
      <c r="L3677" s="535" t="s">
        <v>5041</v>
      </c>
    </row>
    <row r="3678" spans="1:13" ht="28.2">
      <c r="B3678" s="57">
        <v>46183</v>
      </c>
      <c r="C3678" s="57" t="s">
        <v>17</v>
      </c>
      <c r="D3678" s="534" t="s">
        <v>5042</v>
      </c>
      <c r="E3678" s="451" t="s">
        <v>1471</v>
      </c>
      <c r="F3678" s="263"/>
      <c r="G3678" s="263"/>
      <c r="H3678" s="263" t="s">
        <v>194</v>
      </c>
      <c r="I3678" s="319"/>
      <c r="J3678" s="263"/>
      <c r="K3678" s="319"/>
      <c r="L3678" s="276" t="s">
        <v>5043</v>
      </c>
    </row>
    <row r="3679" spans="1:13" ht="15.6">
      <c r="B3679" s="57">
        <v>46183</v>
      </c>
      <c r="C3679" s="57" t="s">
        <v>17</v>
      </c>
      <c r="D3679" s="59" t="s">
        <v>3746</v>
      </c>
      <c r="E3679" s="451" t="s">
        <v>1471</v>
      </c>
      <c r="F3679" s="263"/>
      <c r="G3679" s="263"/>
      <c r="H3679" s="263" t="s">
        <v>194</v>
      </c>
      <c r="I3679" s="405"/>
      <c r="J3679" s="263"/>
      <c r="K3679" s="319"/>
      <c r="L3679" s="276" t="s">
        <v>5044</v>
      </c>
    </row>
    <row r="3680" spans="1:13" ht="15.6">
      <c r="B3680" s="57">
        <v>46183</v>
      </c>
      <c r="C3680" s="57" t="s">
        <v>17</v>
      </c>
      <c r="D3680" s="59" t="s">
        <v>5045</v>
      </c>
      <c r="E3680" s="451" t="s">
        <v>1471</v>
      </c>
      <c r="F3680" s="263"/>
      <c r="G3680" s="263"/>
      <c r="H3680" s="263" t="s">
        <v>194</v>
      </c>
      <c r="I3680" s="319"/>
      <c r="J3680" s="263"/>
      <c r="K3680" s="319"/>
      <c r="L3680" s="276" t="s">
        <v>5046</v>
      </c>
    </row>
    <row r="3681" spans="2:12" ht="15.6">
      <c r="B3681" s="57">
        <v>46183</v>
      </c>
      <c r="C3681" s="57" t="s">
        <v>17</v>
      </c>
      <c r="D3681" s="59" t="s">
        <v>5047</v>
      </c>
      <c r="E3681" s="69" t="s">
        <v>1471</v>
      </c>
      <c r="F3681" s="263"/>
      <c r="G3681" s="263"/>
      <c r="H3681" s="263" t="s">
        <v>194</v>
      </c>
      <c r="I3681" s="319"/>
      <c r="J3681" s="263"/>
      <c r="K3681" s="319"/>
      <c r="L3681" s="276" t="s">
        <v>5048</v>
      </c>
    </row>
    <row r="3682" spans="2:12" ht="15.6">
      <c r="B3682" s="57">
        <v>46183</v>
      </c>
      <c r="C3682" s="57" t="s">
        <v>17</v>
      </c>
      <c r="D3682" s="59" t="s">
        <v>4123</v>
      </c>
      <c r="E3682" s="69" t="s">
        <v>1471</v>
      </c>
      <c r="F3682" s="263"/>
      <c r="G3682" s="263"/>
      <c r="H3682" s="263" t="s">
        <v>194</v>
      </c>
      <c r="I3682" s="319"/>
      <c r="J3682" s="263"/>
      <c r="K3682" s="319"/>
      <c r="L3682" s="276" t="s">
        <v>5049</v>
      </c>
    </row>
    <row r="3683" spans="2:12" ht="15.6">
      <c r="B3683" s="57">
        <v>46183</v>
      </c>
      <c r="C3683" s="57" t="s">
        <v>17</v>
      </c>
      <c r="D3683" s="59" t="s">
        <v>2870</v>
      </c>
      <c r="E3683" s="451" t="s">
        <v>1471</v>
      </c>
      <c r="F3683" s="263"/>
      <c r="G3683" s="263"/>
      <c r="H3683" s="263" t="s">
        <v>194</v>
      </c>
      <c r="I3683" s="319"/>
      <c r="J3683" s="263"/>
      <c r="K3683" s="319"/>
      <c r="L3683" s="276" t="s">
        <v>3463</v>
      </c>
    </row>
    <row r="3684" spans="2:12" ht="15.6">
      <c r="B3684" s="57">
        <v>46183</v>
      </c>
      <c r="C3684" s="57" t="s">
        <v>17</v>
      </c>
      <c r="D3684" s="59" t="s">
        <v>1813</v>
      </c>
      <c r="E3684" s="451" t="s">
        <v>1471</v>
      </c>
      <c r="F3684" s="263"/>
      <c r="G3684" s="263"/>
      <c r="H3684" s="263" t="s">
        <v>194</v>
      </c>
      <c r="I3684" s="319"/>
      <c r="J3684" s="263"/>
      <c r="K3684" s="319"/>
      <c r="L3684" s="276" t="s">
        <v>5050</v>
      </c>
    </row>
    <row r="3685" spans="2:12" ht="15.6">
      <c r="B3685" s="57">
        <v>46183</v>
      </c>
      <c r="C3685" s="57" t="s">
        <v>17</v>
      </c>
      <c r="D3685" s="276" t="s">
        <v>2524</v>
      </c>
      <c r="E3685" s="451" t="s">
        <v>1471</v>
      </c>
      <c r="F3685" s="263"/>
      <c r="G3685" s="263"/>
      <c r="H3685" s="263" t="s">
        <v>194</v>
      </c>
      <c r="I3685" s="319"/>
      <c r="J3685" s="263"/>
      <c r="K3685" s="319"/>
      <c r="L3685" s="276" t="s">
        <v>5051</v>
      </c>
    </row>
    <row r="3686" spans="2:12" ht="15.6">
      <c r="B3686" s="57">
        <v>46183</v>
      </c>
      <c r="C3686" s="57" t="s">
        <v>17</v>
      </c>
      <c r="D3686" s="59" t="s">
        <v>5052</v>
      </c>
      <c r="E3686" s="451" t="s">
        <v>1471</v>
      </c>
      <c r="F3686" s="263"/>
      <c r="G3686" s="263"/>
      <c r="H3686" s="263" t="s">
        <v>194</v>
      </c>
      <c r="I3686" s="319"/>
      <c r="J3686" s="263"/>
      <c r="K3686" s="319"/>
      <c r="L3686" s="276" t="s">
        <v>5053</v>
      </c>
    </row>
    <row r="3687" spans="2:12" ht="15.6">
      <c r="B3687" s="57">
        <v>46183</v>
      </c>
      <c r="C3687" s="57" t="s">
        <v>17</v>
      </c>
      <c r="D3687" s="59" t="s">
        <v>5054</v>
      </c>
      <c r="E3687" s="451" t="s">
        <v>1471</v>
      </c>
      <c r="F3687" s="263"/>
      <c r="G3687" s="263"/>
      <c r="H3687" s="263" t="s">
        <v>194</v>
      </c>
      <c r="I3687" s="319"/>
      <c r="J3687" s="263"/>
      <c r="K3687" s="319"/>
      <c r="L3687" s="276" t="s">
        <v>2356</v>
      </c>
    </row>
    <row r="3688" spans="2:12" ht="15.6">
      <c r="B3688" s="57">
        <v>46183</v>
      </c>
      <c r="C3688" s="57" t="s">
        <v>17</v>
      </c>
      <c r="D3688" s="59" t="s">
        <v>5055</v>
      </c>
      <c r="E3688" s="451" t="s">
        <v>1471</v>
      </c>
      <c r="F3688" s="263"/>
      <c r="G3688" s="263"/>
      <c r="H3688" s="263" t="s">
        <v>194</v>
      </c>
      <c r="I3688" s="319"/>
      <c r="J3688" s="263"/>
      <c r="K3688" s="319"/>
      <c r="L3688" s="326" t="s">
        <v>5056</v>
      </c>
    </row>
    <row r="3689" spans="2:12" ht="15.6">
      <c r="B3689" s="57">
        <v>46183</v>
      </c>
      <c r="C3689" s="57" t="s">
        <v>17</v>
      </c>
      <c r="D3689" s="59" t="s">
        <v>5057</v>
      </c>
      <c r="E3689" s="451" t="s">
        <v>1471</v>
      </c>
      <c r="F3689" s="263"/>
      <c r="G3689" s="263"/>
      <c r="H3689" s="263" t="s">
        <v>194</v>
      </c>
      <c r="I3689" s="319"/>
      <c r="J3689" s="263"/>
      <c r="K3689" s="319"/>
      <c r="L3689" s="326" t="s">
        <v>5058</v>
      </c>
    </row>
    <row r="3690" spans="2:12" ht="15.6">
      <c r="B3690" s="57">
        <v>46183</v>
      </c>
      <c r="C3690" s="57" t="s">
        <v>17</v>
      </c>
      <c r="D3690" s="459" t="s">
        <v>5059</v>
      </c>
      <c r="E3690" s="451" t="s">
        <v>1471</v>
      </c>
      <c r="F3690" s="263"/>
      <c r="G3690" s="263"/>
      <c r="H3690" s="263" t="s">
        <v>194</v>
      </c>
      <c r="I3690" s="319"/>
      <c r="J3690" s="263"/>
      <c r="K3690" s="319"/>
      <c r="L3690" s="326" t="s">
        <v>5060</v>
      </c>
    </row>
    <row r="3691" spans="2:12" ht="28.2">
      <c r="B3691" s="57">
        <v>46183</v>
      </c>
      <c r="C3691" s="57" t="s">
        <v>17</v>
      </c>
      <c r="D3691" s="534" t="s">
        <v>5061</v>
      </c>
      <c r="E3691" s="451" t="s">
        <v>1471</v>
      </c>
      <c r="F3691" s="263"/>
      <c r="G3691" s="263"/>
      <c r="H3691" s="263" t="s">
        <v>194</v>
      </c>
      <c r="I3691" s="319"/>
      <c r="J3691" s="263"/>
      <c r="K3691" s="319"/>
      <c r="L3691" s="326" t="s">
        <v>5062</v>
      </c>
    </row>
    <row r="3692" spans="2:12" ht="15.6">
      <c r="B3692" s="57">
        <v>46183</v>
      </c>
      <c r="C3692" s="57" t="s">
        <v>17</v>
      </c>
      <c r="D3692" s="59" t="s">
        <v>5063</v>
      </c>
      <c r="E3692" s="451" t="s">
        <v>1471</v>
      </c>
      <c r="F3692" s="263"/>
      <c r="G3692" s="263"/>
      <c r="H3692" s="263" t="s">
        <v>194</v>
      </c>
      <c r="I3692" s="319"/>
      <c r="J3692" s="263"/>
      <c r="K3692" s="319"/>
      <c r="L3692" s="326" t="s">
        <v>5064</v>
      </c>
    </row>
    <row r="3693" spans="2:12" ht="15.6">
      <c r="B3693" s="57">
        <v>46183</v>
      </c>
      <c r="C3693" s="57" t="s">
        <v>17</v>
      </c>
      <c r="D3693" s="59" t="s">
        <v>5065</v>
      </c>
      <c r="E3693" s="451" t="s">
        <v>1471</v>
      </c>
      <c r="F3693" s="263"/>
      <c r="G3693" s="263"/>
      <c r="H3693" s="263" t="s">
        <v>194</v>
      </c>
      <c r="I3693" s="319"/>
      <c r="J3693" s="263"/>
      <c r="K3693" s="319"/>
      <c r="L3693" s="326" t="s">
        <v>5066</v>
      </c>
    </row>
    <row r="3694" spans="2:12" ht="28.2">
      <c r="B3694" s="57">
        <v>46183</v>
      </c>
      <c r="C3694" s="57" t="s">
        <v>17</v>
      </c>
      <c r="D3694" s="534" t="s">
        <v>5067</v>
      </c>
      <c r="E3694" s="451" t="s">
        <v>1471</v>
      </c>
      <c r="F3694" s="263"/>
      <c r="G3694" s="263"/>
      <c r="H3694" s="263" t="s">
        <v>194</v>
      </c>
      <c r="I3694" s="319"/>
      <c r="J3694" s="263"/>
      <c r="K3694" s="319"/>
      <c r="L3694" s="326" t="s">
        <v>5068</v>
      </c>
    </row>
    <row r="3695" spans="2:12" ht="15.6">
      <c r="B3695" s="57">
        <v>46183</v>
      </c>
      <c r="C3695" s="57" t="s">
        <v>17</v>
      </c>
      <c r="D3695" s="59" t="s">
        <v>5069</v>
      </c>
      <c r="E3695" s="451" t="s">
        <v>1471</v>
      </c>
      <c r="F3695" s="263"/>
      <c r="G3695" s="263"/>
      <c r="H3695" s="263" t="s">
        <v>194</v>
      </c>
      <c r="I3695" s="319"/>
      <c r="J3695" s="263"/>
      <c r="K3695" s="319"/>
      <c r="L3695" s="326" t="s">
        <v>5070</v>
      </c>
    </row>
    <row r="3696" spans="2:12" ht="15.6">
      <c r="B3696" s="57">
        <v>46183</v>
      </c>
      <c r="C3696" s="57" t="s">
        <v>17</v>
      </c>
      <c r="D3696" s="59" t="s">
        <v>5071</v>
      </c>
      <c r="E3696" s="69" t="s">
        <v>1471</v>
      </c>
      <c r="F3696" s="263"/>
      <c r="G3696" s="263"/>
      <c r="H3696" s="263" t="s">
        <v>194</v>
      </c>
      <c r="I3696" s="319"/>
      <c r="J3696" s="263"/>
      <c r="K3696" s="319"/>
      <c r="L3696" s="262" t="s">
        <v>5072</v>
      </c>
    </row>
    <row r="3697" spans="2:12" ht="15.6">
      <c r="B3697" s="57">
        <v>46183</v>
      </c>
      <c r="C3697" s="57" t="s">
        <v>17</v>
      </c>
      <c r="D3697" s="262" t="s">
        <v>4462</v>
      </c>
      <c r="E3697" s="69" t="s">
        <v>1471</v>
      </c>
      <c r="F3697" s="408"/>
      <c r="G3697" s="408"/>
      <c r="H3697" s="263" t="s">
        <v>194</v>
      </c>
      <c r="I3697" s="319"/>
      <c r="J3697" s="263"/>
      <c r="K3697" s="319"/>
      <c r="L3697" s="262" t="s">
        <v>5073</v>
      </c>
    </row>
    <row r="3698" spans="2:12" ht="15.6">
      <c r="B3698" s="57">
        <v>46183</v>
      </c>
      <c r="C3698" s="57" t="s">
        <v>17</v>
      </c>
      <c r="D3698" s="262" t="s">
        <v>5074</v>
      </c>
      <c r="E3698" s="451" t="s">
        <v>1471</v>
      </c>
      <c r="F3698" s="408"/>
      <c r="G3698" s="408"/>
      <c r="H3698" s="263" t="s">
        <v>194</v>
      </c>
      <c r="I3698" s="319"/>
      <c r="J3698" s="263"/>
      <c r="K3698" s="319"/>
      <c r="L3698" s="262" t="s">
        <v>5075</v>
      </c>
    </row>
    <row r="3699" spans="2:12" ht="15.6">
      <c r="B3699" s="57">
        <v>46183</v>
      </c>
      <c r="C3699" s="57" t="s">
        <v>17</v>
      </c>
      <c r="D3699" s="262" t="s">
        <v>5076</v>
      </c>
      <c r="E3699" s="451" t="s">
        <v>1471</v>
      </c>
      <c r="F3699" s="409"/>
      <c r="G3699" s="409"/>
      <c r="H3699" s="263" t="s">
        <v>194</v>
      </c>
      <c r="I3699" s="319"/>
      <c r="J3699" s="263"/>
      <c r="K3699" s="319"/>
      <c r="L3699" s="262" t="s">
        <v>5077</v>
      </c>
    </row>
    <row r="3700" spans="2:12" ht="15.6">
      <c r="B3700" s="57">
        <v>46183</v>
      </c>
      <c r="C3700" s="57" t="s">
        <v>17</v>
      </c>
      <c r="D3700" s="118" t="s">
        <v>5078</v>
      </c>
      <c r="E3700" s="451" t="s">
        <v>1471</v>
      </c>
      <c r="F3700" s="409"/>
      <c r="G3700" s="409"/>
      <c r="H3700" s="263" t="s">
        <v>194</v>
      </c>
      <c r="I3700" s="319"/>
      <c r="J3700" s="263"/>
      <c r="K3700" s="319"/>
      <c r="L3700" s="262" t="s">
        <v>5079</v>
      </c>
    </row>
    <row r="3701" spans="2:12" ht="15.6">
      <c r="B3701" s="57">
        <v>46183</v>
      </c>
      <c r="C3701" s="57" t="s">
        <v>17</v>
      </c>
      <c r="D3701" s="118" t="s">
        <v>5080</v>
      </c>
      <c r="E3701" s="451" t="s">
        <v>1471</v>
      </c>
      <c r="F3701" s="409"/>
      <c r="G3701" s="409"/>
      <c r="H3701" s="263" t="s">
        <v>194</v>
      </c>
      <c r="I3701" s="319"/>
      <c r="J3701" s="263"/>
      <c r="K3701" s="319"/>
      <c r="L3701" s="262" t="s">
        <v>5081</v>
      </c>
    </row>
    <row r="3702" spans="2:12" ht="19.2">
      <c r="B3702" s="57">
        <v>46183</v>
      </c>
      <c r="C3702" s="57" t="s">
        <v>17</v>
      </c>
      <c r="D3702" s="537" t="s">
        <v>5082</v>
      </c>
      <c r="E3702" s="451" t="s">
        <v>1471</v>
      </c>
      <c r="F3702" s="409"/>
      <c r="G3702" s="409"/>
      <c r="H3702" s="263" t="s">
        <v>194</v>
      </c>
      <c r="I3702" s="319"/>
      <c r="J3702" s="263"/>
      <c r="K3702" s="319"/>
      <c r="L3702" s="118" t="s">
        <v>5083</v>
      </c>
    </row>
    <row r="3703" spans="2:12" ht="19.2">
      <c r="B3703" s="57">
        <v>46183</v>
      </c>
      <c r="C3703" s="57" t="s">
        <v>17</v>
      </c>
      <c r="D3703" s="537" t="s">
        <v>5084</v>
      </c>
      <c r="E3703" s="451" t="s">
        <v>1471</v>
      </c>
      <c r="F3703" s="263"/>
      <c r="G3703" s="263"/>
      <c r="H3703" s="263" t="s">
        <v>194</v>
      </c>
      <c r="I3703" s="319"/>
      <c r="J3703" s="263"/>
      <c r="K3703" s="319"/>
      <c r="L3703" s="118" t="s">
        <v>5085</v>
      </c>
    </row>
    <row r="3704" spans="2:12" ht="15.6">
      <c r="B3704" s="57">
        <v>46183</v>
      </c>
      <c r="C3704" s="57" t="s">
        <v>17</v>
      </c>
      <c r="D3704" s="118" t="s">
        <v>5086</v>
      </c>
      <c r="E3704" s="451" t="s">
        <v>1471</v>
      </c>
      <c r="F3704" s="263"/>
      <c r="G3704" s="263"/>
      <c r="H3704" s="263" t="s">
        <v>194</v>
      </c>
      <c r="I3704" s="319"/>
      <c r="J3704" s="263"/>
      <c r="K3704" s="319"/>
      <c r="L3704" s="118" t="s">
        <v>5087</v>
      </c>
    </row>
    <row r="3705" spans="2:12" ht="15.6">
      <c r="B3705" s="57">
        <v>46183</v>
      </c>
      <c r="C3705" s="57" t="s">
        <v>17</v>
      </c>
      <c r="D3705" s="118" t="s">
        <v>5088</v>
      </c>
      <c r="E3705" s="451" t="s">
        <v>1471</v>
      </c>
      <c r="F3705" s="263"/>
      <c r="G3705" s="263"/>
      <c r="H3705" s="263" t="s">
        <v>194</v>
      </c>
      <c r="I3705" s="319"/>
      <c r="J3705" s="263"/>
      <c r="K3705" s="319"/>
      <c r="L3705" s="118" t="s">
        <v>5089</v>
      </c>
    </row>
    <row r="3706" spans="2:12" ht="15.6">
      <c r="B3706" s="57">
        <v>46301</v>
      </c>
      <c r="C3706" s="289" t="s">
        <v>17</v>
      </c>
      <c r="D3706" s="995" t="s">
        <v>5090</v>
      </c>
      <c r="E3706" s="69" t="s">
        <v>1563</v>
      </c>
      <c r="F3706" s="263"/>
      <c r="G3706" s="263"/>
      <c r="H3706" s="263"/>
      <c r="I3706" s="319"/>
      <c r="J3706" s="263" t="s">
        <v>58</v>
      </c>
      <c r="K3706" s="995" t="s">
        <v>5090</v>
      </c>
      <c r="L3706" s="608"/>
    </row>
    <row r="3707" spans="2:12" ht="15.6">
      <c r="B3707" s="57">
        <v>46301</v>
      </c>
      <c r="C3707" s="289" t="s">
        <v>17</v>
      </c>
      <c r="D3707" s="995" t="s">
        <v>5091</v>
      </c>
      <c r="E3707" s="69" t="s">
        <v>1563</v>
      </c>
      <c r="F3707" s="263"/>
      <c r="G3707" s="263"/>
      <c r="H3707" s="263"/>
      <c r="I3707" s="319"/>
      <c r="J3707" s="263" t="s">
        <v>58</v>
      </c>
      <c r="K3707" s="995" t="s">
        <v>5091</v>
      </c>
      <c r="L3707" s="608"/>
    </row>
    <row r="3708" spans="2:12" ht="15.6">
      <c r="B3708" s="57">
        <v>46301</v>
      </c>
      <c r="C3708" s="289" t="s">
        <v>17</v>
      </c>
      <c r="D3708" s="995" t="s">
        <v>5092</v>
      </c>
      <c r="E3708" s="69" t="s">
        <v>1563</v>
      </c>
      <c r="F3708" s="263"/>
      <c r="G3708" s="263"/>
      <c r="H3708" s="263"/>
      <c r="I3708" s="319"/>
      <c r="J3708" s="263" t="s">
        <v>58</v>
      </c>
      <c r="K3708" s="995" t="s">
        <v>5092</v>
      </c>
      <c r="L3708" s="608"/>
    </row>
    <row r="3709" spans="2:12" ht="15.6">
      <c r="B3709" s="57">
        <v>46301</v>
      </c>
      <c r="C3709" s="289" t="s">
        <v>17</v>
      </c>
      <c r="D3709" s="995" t="s">
        <v>5093</v>
      </c>
      <c r="E3709" s="69" t="s">
        <v>1563</v>
      </c>
      <c r="F3709" s="263"/>
      <c r="G3709" s="263"/>
      <c r="H3709" s="263"/>
      <c r="I3709" s="319"/>
      <c r="J3709" s="263" t="s">
        <v>58</v>
      </c>
      <c r="K3709" s="995" t="s">
        <v>5093</v>
      </c>
      <c r="L3709" s="608"/>
    </row>
    <row r="3710" spans="2:12" ht="15.6">
      <c r="B3710" s="57">
        <v>46301</v>
      </c>
      <c r="C3710" s="289" t="s">
        <v>17</v>
      </c>
      <c r="D3710" s="995" t="s">
        <v>5094</v>
      </c>
      <c r="E3710" s="69" t="s">
        <v>1563</v>
      </c>
      <c r="F3710" s="263"/>
      <c r="G3710" s="263"/>
      <c r="H3710" s="263"/>
      <c r="I3710" s="319"/>
      <c r="J3710" s="263" t="s">
        <v>58</v>
      </c>
      <c r="K3710" s="995" t="s">
        <v>5094</v>
      </c>
      <c r="L3710" s="303"/>
    </row>
    <row r="3711" spans="2:12" ht="15.6">
      <c r="B3711" s="57">
        <v>46301</v>
      </c>
      <c r="C3711" s="289" t="s">
        <v>17</v>
      </c>
      <c r="D3711" s="995" t="s">
        <v>5095</v>
      </c>
      <c r="E3711" s="69" t="s">
        <v>1563</v>
      </c>
      <c r="F3711" s="263"/>
      <c r="G3711" s="263"/>
      <c r="H3711" s="263"/>
      <c r="I3711" s="319"/>
      <c r="J3711" s="263" t="s">
        <v>58</v>
      </c>
      <c r="K3711" s="995" t="s">
        <v>5095</v>
      </c>
      <c r="L3711" s="303"/>
    </row>
    <row r="3712" spans="2:12" ht="15.6">
      <c r="B3712" s="57">
        <v>46301</v>
      </c>
      <c r="C3712" s="289" t="s">
        <v>17</v>
      </c>
      <c r="D3712" s="995" t="s">
        <v>5096</v>
      </c>
      <c r="E3712" s="69" t="s">
        <v>1563</v>
      </c>
      <c r="F3712" s="263"/>
      <c r="G3712" s="263"/>
      <c r="H3712" s="263"/>
      <c r="I3712" s="319"/>
      <c r="J3712" s="263" t="s">
        <v>58</v>
      </c>
      <c r="K3712" s="995" t="s">
        <v>5096</v>
      </c>
      <c r="L3712" s="303"/>
    </row>
    <row r="3713" spans="2:12" ht="15.6">
      <c r="B3713" s="57">
        <v>46301</v>
      </c>
      <c r="C3713" s="289" t="s">
        <v>17</v>
      </c>
      <c r="D3713" s="995" t="s">
        <v>5097</v>
      </c>
      <c r="E3713" s="69" t="s">
        <v>1563</v>
      </c>
      <c r="F3713" s="263"/>
      <c r="G3713" s="263"/>
      <c r="H3713" s="263"/>
      <c r="I3713" s="319"/>
      <c r="J3713" s="263" t="s">
        <v>58</v>
      </c>
      <c r="K3713" s="995" t="s">
        <v>5097</v>
      </c>
      <c r="L3713" s="303"/>
    </row>
    <row r="3714" spans="2:12" ht="15.6">
      <c r="B3714" s="57">
        <v>46301</v>
      </c>
      <c r="C3714" s="289" t="s">
        <v>17</v>
      </c>
      <c r="D3714" s="995" t="s">
        <v>5098</v>
      </c>
      <c r="E3714" s="69" t="s">
        <v>1563</v>
      </c>
      <c r="F3714" s="263"/>
      <c r="G3714" s="263"/>
      <c r="H3714" s="263"/>
      <c r="I3714" s="319"/>
      <c r="J3714" s="263" t="s">
        <v>58</v>
      </c>
      <c r="K3714" s="995" t="s">
        <v>5098</v>
      </c>
      <c r="L3714" s="303"/>
    </row>
    <row r="3715" spans="2:12" ht="15.6">
      <c r="B3715" s="57">
        <v>46301</v>
      </c>
      <c r="C3715" s="289" t="s">
        <v>17</v>
      </c>
      <c r="D3715" s="995" t="s">
        <v>5099</v>
      </c>
      <c r="E3715" s="69" t="s">
        <v>1563</v>
      </c>
      <c r="F3715" s="263"/>
      <c r="G3715" s="263"/>
      <c r="H3715" s="263"/>
      <c r="I3715" s="319"/>
      <c r="J3715" s="263" t="s">
        <v>58</v>
      </c>
      <c r="K3715" s="995" t="s">
        <v>5099</v>
      </c>
      <c r="L3715" s="303"/>
    </row>
    <row r="3716" spans="2:12" ht="15.6">
      <c r="B3716" s="57">
        <v>46301</v>
      </c>
      <c r="C3716" s="289" t="s">
        <v>17</v>
      </c>
      <c r="D3716" s="995" t="s">
        <v>5100</v>
      </c>
      <c r="E3716" s="69" t="s">
        <v>1563</v>
      </c>
      <c r="F3716" s="263"/>
      <c r="G3716" s="263"/>
      <c r="H3716" s="263"/>
      <c r="I3716" s="319"/>
      <c r="J3716" s="263" t="s">
        <v>58</v>
      </c>
      <c r="K3716" s="995" t="s">
        <v>5100</v>
      </c>
      <c r="L3716" s="303"/>
    </row>
    <row r="3717" spans="2:12" ht="15.6">
      <c r="B3717" s="57">
        <v>46301</v>
      </c>
      <c r="C3717" s="289" t="s">
        <v>17</v>
      </c>
      <c r="D3717" s="995" t="s">
        <v>5101</v>
      </c>
      <c r="E3717" s="69" t="s">
        <v>1563</v>
      </c>
      <c r="F3717" s="263"/>
      <c r="G3717" s="263"/>
      <c r="H3717" s="263"/>
      <c r="I3717" s="319"/>
      <c r="J3717" s="263" t="s">
        <v>58</v>
      </c>
      <c r="K3717" s="995" t="s">
        <v>5101</v>
      </c>
      <c r="L3717" s="303"/>
    </row>
    <row r="3718" spans="2:12" ht="15.6">
      <c r="B3718" s="57">
        <v>46301</v>
      </c>
      <c r="C3718" s="289" t="s">
        <v>17</v>
      </c>
      <c r="D3718" s="995" t="s">
        <v>5102</v>
      </c>
      <c r="E3718" s="69" t="s">
        <v>1563</v>
      </c>
      <c r="F3718" s="263"/>
      <c r="G3718" s="263"/>
      <c r="H3718" s="263"/>
      <c r="I3718" s="319"/>
      <c r="J3718" s="263" t="s">
        <v>30</v>
      </c>
      <c r="K3718" s="995" t="s">
        <v>5102</v>
      </c>
      <c r="L3718" s="303"/>
    </row>
    <row r="3719" spans="2:12" ht="15.6">
      <c r="B3719" s="57">
        <v>46301</v>
      </c>
      <c r="C3719" s="289" t="s">
        <v>17</v>
      </c>
      <c r="D3719" s="995" t="s">
        <v>5103</v>
      </c>
      <c r="E3719" s="69" t="s">
        <v>1563</v>
      </c>
      <c r="F3719" s="263"/>
      <c r="G3719" s="263"/>
      <c r="H3719" s="263"/>
      <c r="I3719" s="276"/>
      <c r="J3719" s="263" t="s">
        <v>58</v>
      </c>
      <c r="K3719" s="976" t="s">
        <v>5103</v>
      </c>
      <c r="L3719" s="303"/>
    </row>
    <row r="3720" spans="2:12" ht="15.6">
      <c r="B3720" s="57">
        <v>46301</v>
      </c>
      <c r="C3720" s="289" t="s">
        <v>17</v>
      </c>
      <c r="D3720" s="995" t="s">
        <v>5104</v>
      </c>
      <c r="E3720" s="69" t="s">
        <v>1563</v>
      </c>
      <c r="F3720" s="263"/>
      <c r="G3720" s="263"/>
      <c r="H3720" s="263"/>
      <c r="I3720" s="276"/>
      <c r="J3720" s="263" t="s">
        <v>58</v>
      </c>
      <c r="K3720" s="976" t="s">
        <v>5104</v>
      </c>
      <c r="L3720" s="303"/>
    </row>
    <row r="3721" spans="2:12" ht="15.6">
      <c r="B3721" s="57">
        <v>46301</v>
      </c>
      <c r="C3721" s="289" t="s">
        <v>17</v>
      </c>
      <c r="D3721" s="995" t="s">
        <v>5105</v>
      </c>
      <c r="E3721" s="69" t="s">
        <v>1563</v>
      </c>
      <c r="F3721" s="263"/>
      <c r="G3721" s="263"/>
      <c r="H3721" s="263"/>
      <c r="I3721" s="276"/>
      <c r="J3721" s="263" t="s">
        <v>58</v>
      </c>
      <c r="K3721" s="976" t="s">
        <v>5105</v>
      </c>
      <c r="L3721" s="303"/>
    </row>
    <row r="3722" spans="2:12" ht="15.6">
      <c r="B3722" s="57">
        <v>46301</v>
      </c>
      <c r="C3722" s="289" t="s">
        <v>17</v>
      </c>
      <c r="D3722" s="995" t="s">
        <v>5106</v>
      </c>
      <c r="E3722" s="69" t="s">
        <v>1563</v>
      </c>
      <c r="F3722" s="263"/>
      <c r="G3722" s="263"/>
      <c r="H3722" s="263"/>
      <c r="I3722" s="276"/>
      <c r="J3722" s="263" t="s">
        <v>58</v>
      </c>
      <c r="K3722" s="976" t="s">
        <v>5106</v>
      </c>
      <c r="L3722" s="303"/>
    </row>
    <row r="3723" spans="2:12" ht="15.6">
      <c r="B3723" s="57">
        <v>46301</v>
      </c>
      <c r="C3723" s="289" t="s">
        <v>17</v>
      </c>
      <c r="D3723" s="1042" t="s">
        <v>5107</v>
      </c>
      <c r="E3723" s="69" t="s">
        <v>1563</v>
      </c>
      <c r="F3723" s="263"/>
      <c r="G3723" s="263"/>
      <c r="H3723" s="263"/>
      <c r="I3723" s="276"/>
      <c r="J3723" s="263" t="s">
        <v>58</v>
      </c>
      <c r="K3723" s="976" t="s">
        <v>5107</v>
      </c>
      <c r="L3723" s="303"/>
    </row>
    <row r="3724" spans="2:12" ht="15.6">
      <c r="B3724" s="57">
        <v>46301</v>
      </c>
      <c r="C3724" s="289" t="s">
        <v>17</v>
      </c>
      <c r="D3724" s="1042" t="s">
        <v>5108</v>
      </c>
      <c r="E3724" s="69" t="s">
        <v>1563</v>
      </c>
      <c r="F3724" s="263"/>
      <c r="G3724" s="263"/>
      <c r="H3724" s="263"/>
      <c r="I3724" s="276"/>
      <c r="J3724" s="263" t="s">
        <v>58</v>
      </c>
      <c r="K3724" s="976" t="s">
        <v>5108</v>
      </c>
      <c r="L3724" s="303"/>
    </row>
    <row r="3725" spans="2:12" ht="15.6">
      <c r="B3725" s="57">
        <v>46301</v>
      </c>
      <c r="C3725" s="289" t="s">
        <v>17</v>
      </c>
      <c r="D3725" s="1042" t="s">
        <v>5109</v>
      </c>
      <c r="E3725" s="69" t="s">
        <v>1563</v>
      </c>
      <c r="F3725" s="263"/>
      <c r="G3725" s="263"/>
      <c r="H3725" s="263"/>
      <c r="I3725" s="276"/>
      <c r="J3725" s="263" t="s">
        <v>58</v>
      </c>
      <c r="K3725" s="976" t="s">
        <v>5109</v>
      </c>
      <c r="L3725" s="303"/>
    </row>
    <row r="3726" spans="2:12" ht="15.6">
      <c r="B3726" s="57">
        <v>46301</v>
      </c>
      <c r="C3726" s="289" t="s">
        <v>17</v>
      </c>
      <c r="D3726" s="1042" t="s">
        <v>5110</v>
      </c>
      <c r="E3726" s="69" t="s">
        <v>1563</v>
      </c>
      <c r="F3726" s="263"/>
      <c r="G3726" s="263"/>
      <c r="H3726" s="263"/>
      <c r="I3726" s="276"/>
      <c r="J3726" s="263" t="s">
        <v>58</v>
      </c>
      <c r="K3726" s="976" t="s">
        <v>5110</v>
      </c>
      <c r="L3726" s="303"/>
    </row>
    <row r="3727" spans="2:12" ht="15.6">
      <c r="B3727" s="57">
        <v>46301</v>
      </c>
      <c r="C3727" s="289" t="s">
        <v>17</v>
      </c>
      <c r="D3727" s="1042" t="s">
        <v>5111</v>
      </c>
      <c r="E3727" s="69" t="s">
        <v>1563</v>
      </c>
      <c r="F3727" s="263"/>
      <c r="G3727" s="263"/>
      <c r="H3727" s="263"/>
      <c r="I3727" s="276"/>
      <c r="J3727" s="263" t="s">
        <v>58</v>
      </c>
      <c r="K3727" s="976" t="s">
        <v>5111</v>
      </c>
      <c r="L3727" s="303"/>
    </row>
    <row r="3728" spans="2:12" ht="15.6">
      <c r="B3728" s="57">
        <v>46301</v>
      </c>
      <c r="C3728" s="289" t="s">
        <v>17</v>
      </c>
      <c r="D3728" s="1042" t="s">
        <v>5112</v>
      </c>
      <c r="E3728" s="69" t="s">
        <v>1563</v>
      </c>
      <c r="F3728" s="263"/>
      <c r="G3728" s="263"/>
      <c r="H3728" s="263"/>
      <c r="I3728" s="276"/>
      <c r="J3728" s="263" t="s">
        <v>30</v>
      </c>
      <c r="K3728" s="976" t="s">
        <v>5112</v>
      </c>
      <c r="L3728" s="303"/>
    </row>
    <row r="3729" spans="2:12" ht="15.6">
      <c r="B3729" s="57">
        <v>46301</v>
      </c>
      <c r="C3729" s="289" t="s">
        <v>17</v>
      </c>
      <c r="D3729" s="1042" t="s">
        <v>5113</v>
      </c>
      <c r="E3729" s="69" t="s">
        <v>1563</v>
      </c>
      <c r="F3729" s="263"/>
      <c r="G3729" s="263"/>
      <c r="H3729" s="263"/>
      <c r="I3729" s="276"/>
      <c r="J3729" s="263" t="s">
        <v>30</v>
      </c>
      <c r="K3729" s="976" t="s">
        <v>5113</v>
      </c>
      <c r="L3729" s="303"/>
    </row>
    <row r="3730" spans="2:12">
      <c r="B3730" s="57">
        <v>46301</v>
      </c>
      <c r="C3730" s="289" t="s">
        <v>17</v>
      </c>
      <c r="D3730" s="1041" t="s">
        <v>5114</v>
      </c>
      <c r="E3730" s="69" t="s">
        <v>1563</v>
      </c>
      <c r="F3730" s="263"/>
      <c r="G3730" s="263"/>
      <c r="H3730" s="263"/>
      <c r="I3730" s="276"/>
      <c r="J3730" s="263" t="s">
        <v>30</v>
      </c>
      <c r="K3730" s="976" t="s">
        <v>5114</v>
      </c>
      <c r="L3730" s="303"/>
    </row>
    <row r="3731" spans="2:12">
      <c r="B3731" s="57">
        <v>46301</v>
      </c>
      <c r="C3731" s="289" t="s">
        <v>17</v>
      </c>
      <c r="D3731" s="1041" t="s">
        <v>5115</v>
      </c>
      <c r="E3731" s="69" t="s">
        <v>1563</v>
      </c>
      <c r="F3731" s="263"/>
      <c r="G3731" s="263"/>
      <c r="H3731" s="263"/>
      <c r="I3731" s="276"/>
      <c r="J3731" s="263" t="s">
        <v>5116</v>
      </c>
      <c r="K3731" s="976" t="s">
        <v>5115</v>
      </c>
      <c r="L3731" s="303"/>
    </row>
    <row r="3732" spans="2:12" ht="15.6">
      <c r="B3732" s="57">
        <v>46301</v>
      </c>
      <c r="C3732" s="289" t="s">
        <v>17</v>
      </c>
      <c r="D3732" s="1042" t="s">
        <v>5117</v>
      </c>
      <c r="E3732" s="69" t="s">
        <v>1563</v>
      </c>
      <c r="F3732" s="263"/>
      <c r="G3732" s="263"/>
      <c r="H3732" s="263"/>
      <c r="I3732" s="276"/>
      <c r="J3732" s="263" t="s">
        <v>5116</v>
      </c>
      <c r="K3732" s="976" t="s">
        <v>5117</v>
      </c>
      <c r="L3732" s="303"/>
    </row>
    <row r="3733" spans="2:12" ht="15.6">
      <c r="B3733" s="57">
        <v>46301</v>
      </c>
      <c r="C3733" s="289" t="s">
        <v>17</v>
      </c>
      <c r="D3733" s="1042" t="s">
        <v>5118</v>
      </c>
      <c r="E3733" s="69" t="s">
        <v>1563</v>
      </c>
      <c r="F3733" s="264"/>
      <c r="G3733" s="264"/>
      <c r="H3733" s="263"/>
      <c r="I3733" s="276"/>
      <c r="J3733" s="263" t="s">
        <v>5116</v>
      </c>
      <c r="K3733" s="976" t="s">
        <v>5118</v>
      </c>
      <c r="L3733" s="303"/>
    </row>
    <row r="3734" spans="2:12">
      <c r="B3734" s="57">
        <v>46301</v>
      </c>
      <c r="C3734" s="289" t="s">
        <v>17</v>
      </c>
      <c r="D3734" s="1071" t="s">
        <v>5119</v>
      </c>
      <c r="E3734" s="69" t="s">
        <v>1563</v>
      </c>
      <c r="F3734" s="364"/>
      <c r="G3734" s="364"/>
      <c r="H3734" s="363"/>
      <c r="I3734" s="506"/>
      <c r="J3734" s="263" t="s">
        <v>5116</v>
      </c>
      <c r="K3734" s="1072" t="s">
        <v>5119</v>
      </c>
      <c r="L3734" s="303"/>
    </row>
    <row r="3735" spans="2:12" ht="15.6">
      <c r="B3735" s="57">
        <v>46301</v>
      </c>
      <c r="C3735" s="289" t="s">
        <v>17</v>
      </c>
      <c r="D3735" s="1042" t="s">
        <v>5120</v>
      </c>
      <c r="E3735" s="69" t="s">
        <v>1563</v>
      </c>
      <c r="F3735" s="264"/>
      <c r="G3735" s="264"/>
      <c r="H3735" s="291"/>
      <c r="I3735" s="276"/>
      <c r="J3735" s="263" t="s">
        <v>5116</v>
      </c>
      <c r="K3735" s="976" t="s">
        <v>5120</v>
      </c>
      <c r="L3735" s="303"/>
    </row>
    <row r="3736" spans="2:12" ht="15.6">
      <c r="B3736" s="57">
        <v>46301</v>
      </c>
      <c r="C3736" s="289" t="s">
        <v>17</v>
      </c>
      <c r="D3736" s="1042" t="s">
        <v>5121</v>
      </c>
      <c r="E3736" s="69" t="s">
        <v>1563</v>
      </c>
      <c r="F3736" s="264"/>
      <c r="G3736" s="264"/>
      <c r="H3736" s="291"/>
      <c r="I3736" s="276"/>
      <c r="J3736" s="263" t="s">
        <v>5116</v>
      </c>
      <c r="K3736" s="976" t="s">
        <v>5121</v>
      </c>
      <c r="L3736" s="303"/>
    </row>
    <row r="3737" spans="2:12">
      <c r="B3737" s="57">
        <v>46301</v>
      </c>
      <c r="C3737" s="57" t="s">
        <v>17</v>
      </c>
      <c r="D3737" s="262" t="s">
        <v>5122</v>
      </c>
      <c r="E3737" s="344" t="s">
        <v>575</v>
      </c>
      <c r="F3737" s="263"/>
      <c r="G3737" s="263"/>
      <c r="H3737" s="202" t="s">
        <v>194</v>
      </c>
      <c r="I3737" s="276"/>
      <c r="J3737" s="264" t="s">
        <v>30</v>
      </c>
      <c r="K3737" s="475">
        <v>20261012177318</v>
      </c>
    </row>
    <row r="3738" spans="2:12">
      <c r="B3738" s="57">
        <v>46301</v>
      </c>
      <c r="C3738" s="57" t="s">
        <v>17</v>
      </c>
      <c r="D3738" s="262" t="s">
        <v>5123</v>
      </c>
      <c r="E3738" s="344" t="s">
        <v>575</v>
      </c>
      <c r="F3738" s="263"/>
      <c r="G3738" s="263"/>
      <c r="H3738" s="202" t="s">
        <v>194</v>
      </c>
      <c r="I3738" s="276"/>
      <c r="J3738" s="264" t="s">
        <v>30</v>
      </c>
      <c r="K3738" s="475">
        <v>20260912128564</v>
      </c>
    </row>
    <row r="3739" spans="2:12">
      <c r="B3739" s="57">
        <v>46301</v>
      </c>
      <c r="C3739" s="57" t="s">
        <v>17</v>
      </c>
      <c r="D3739" s="262" t="s">
        <v>4138</v>
      </c>
      <c r="E3739" s="344" t="s">
        <v>575</v>
      </c>
      <c r="F3739" s="264"/>
      <c r="G3739" s="264"/>
      <c r="H3739" s="202" t="s">
        <v>194</v>
      </c>
      <c r="I3739" s="276"/>
      <c r="J3739" s="264" t="s">
        <v>30</v>
      </c>
      <c r="K3739" s="475">
        <v>20260912115720</v>
      </c>
    </row>
    <row r="3740" spans="2:12">
      <c r="B3740" s="57">
        <v>46301</v>
      </c>
      <c r="C3740" s="57" t="s">
        <v>17</v>
      </c>
      <c r="D3740" s="262" t="s">
        <v>4138</v>
      </c>
      <c r="E3740" s="344" t="s">
        <v>575</v>
      </c>
      <c r="F3740" s="263"/>
      <c r="G3740" s="263"/>
      <c r="H3740" s="202" t="s">
        <v>194</v>
      </c>
      <c r="I3740" s="276"/>
      <c r="J3740" s="264" t="s">
        <v>30</v>
      </c>
      <c r="K3740" s="475">
        <v>20260912115720</v>
      </c>
    </row>
    <row r="3741" spans="2:12">
      <c r="B3741" s="57">
        <v>46301</v>
      </c>
      <c r="C3741" s="57" t="s">
        <v>17</v>
      </c>
      <c r="D3741" s="262" t="s">
        <v>5124</v>
      </c>
      <c r="E3741" s="344" t="s">
        <v>575</v>
      </c>
      <c r="F3741" s="263"/>
      <c r="G3741" s="263"/>
      <c r="H3741" s="202" t="s">
        <v>194</v>
      </c>
      <c r="I3741" s="276"/>
      <c r="J3741" s="264" t="s">
        <v>30</v>
      </c>
      <c r="K3741" s="475">
        <v>20261012175576</v>
      </c>
    </row>
    <row r="3742" spans="2:12">
      <c r="B3742" s="57">
        <v>46301</v>
      </c>
      <c r="C3742" s="57" t="s">
        <v>17</v>
      </c>
      <c r="D3742" s="262" t="s">
        <v>4127</v>
      </c>
      <c r="E3742" s="344" t="s">
        <v>575</v>
      </c>
      <c r="F3742" s="263"/>
      <c r="G3742" s="263"/>
      <c r="H3742" s="202" t="s">
        <v>194</v>
      </c>
      <c r="I3742" s="276"/>
      <c r="J3742" s="264" t="s">
        <v>30</v>
      </c>
      <c r="K3742" s="475">
        <v>20260912096185</v>
      </c>
      <c r="L3742" s="429"/>
    </row>
    <row r="3743" spans="2:12">
      <c r="B3743" s="57">
        <v>46301</v>
      </c>
      <c r="C3743" s="57" t="s">
        <v>17</v>
      </c>
      <c r="D3743" s="262" t="s">
        <v>4127</v>
      </c>
      <c r="E3743" s="344" t="s">
        <v>575</v>
      </c>
      <c r="F3743" s="263"/>
      <c r="G3743" s="263"/>
      <c r="H3743" s="202" t="s">
        <v>194</v>
      </c>
      <c r="I3743" s="276"/>
      <c r="J3743" s="264" t="s">
        <v>30</v>
      </c>
      <c r="K3743" s="475">
        <v>20260912096185</v>
      </c>
      <c r="L3743" s="429"/>
    </row>
    <row r="3744" spans="2:12">
      <c r="B3744" s="57">
        <v>46301</v>
      </c>
      <c r="C3744" s="57" t="s">
        <v>17</v>
      </c>
      <c r="D3744" s="262" t="s">
        <v>5125</v>
      </c>
      <c r="E3744" s="344" t="s">
        <v>575</v>
      </c>
      <c r="F3744" s="263"/>
      <c r="G3744" s="263"/>
      <c r="H3744" s="202" t="s">
        <v>194</v>
      </c>
      <c r="I3744" s="276"/>
      <c r="J3744" s="264" t="s">
        <v>26</v>
      </c>
      <c r="K3744" s="475">
        <v>20260811908215</v>
      </c>
      <c r="L3744" s="429"/>
    </row>
    <row r="3745" spans="2:12">
      <c r="B3745" s="57">
        <v>46301</v>
      </c>
      <c r="C3745" s="57" t="s">
        <v>17</v>
      </c>
      <c r="D3745" s="262" t="s">
        <v>5126</v>
      </c>
      <c r="E3745" s="344" t="s">
        <v>575</v>
      </c>
      <c r="F3745" s="263"/>
      <c r="G3745" s="263"/>
      <c r="H3745" s="202" t="s">
        <v>194</v>
      </c>
      <c r="I3745" s="276"/>
      <c r="J3745" s="264" t="s">
        <v>30</v>
      </c>
      <c r="K3745" s="475">
        <v>20261012170029</v>
      </c>
      <c r="L3745" s="429"/>
    </row>
    <row r="3746" spans="2:12">
      <c r="B3746" s="57">
        <v>46301</v>
      </c>
      <c r="C3746" s="57" t="s">
        <v>17</v>
      </c>
      <c r="D3746" s="262" t="s">
        <v>5127</v>
      </c>
      <c r="E3746" s="344" t="s">
        <v>575</v>
      </c>
      <c r="F3746" s="263"/>
      <c r="G3746" s="263"/>
      <c r="H3746" s="202" t="s">
        <v>194</v>
      </c>
      <c r="I3746" s="276"/>
      <c r="J3746" s="264" t="s">
        <v>30</v>
      </c>
      <c r="K3746" s="475">
        <v>20260912132554</v>
      </c>
      <c r="L3746" s="429"/>
    </row>
    <row r="3747" spans="2:12">
      <c r="B3747" s="57">
        <v>46301</v>
      </c>
      <c r="C3747" s="57" t="s">
        <v>17</v>
      </c>
      <c r="D3747" s="262" t="s">
        <v>5128</v>
      </c>
      <c r="E3747" s="344" t="s">
        <v>575</v>
      </c>
      <c r="F3747" s="263"/>
      <c r="G3747" s="263"/>
      <c r="H3747" s="202" t="s">
        <v>194</v>
      </c>
      <c r="I3747" s="276"/>
      <c r="J3747" s="264" t="s">
        <v>37</v>
      </c>
      <c r="K3747" s="475">
        <v>20261012185819</v>
      </c>
      <c r="L3747" s="429"/>
    </row>
    <row r="3748" spans="2:12">
      <c r="B3748" s="57">
        <v>46301</v>
      </c>
      <c r="C3748" s="57" t="s">
        <v>17</v>
      </c>
      <c r="D3748" s="262" t="s">
        <v>5129</v>
      </c>
      <c r="E3748" s="344" t="s">
        <v>575</v>
      </c>
      <c r="F3748" s="263"/>
      <c r="G3748" s="263"/>
      <c r="H3748" s="202" t="s">
        <v>194</v>
      </c>
      <c r="I3748" s="276"/>
      <c r="J3748" s="264" t="s">
        <v>41</v>
      </c>
      <c r="K3748" s="475">
        <v>20260911990759</v>
      </c>
      <c r="L3748" s="429"/>
    </row>
    <row r="3749" spans="2:12">
      <c r="B3749" s="57">
        <v>46301</v>
      </c>
      <c r="C3749" s="57" t="s">
        <v>17</v>
      </c>
      <c r="D3749" s="262" t="s">
        <v>5130</v>
      </c>
      <c r="E3749" s="344" t="s">
        <v>575</v>
      </c>
      <c r="F3749" s="263"/>
      <c r="G3749" s="263"/>
      <c r="H3749" s="202" t="s">
        <v>194</v>
      </c>
      <c r="I3749" s="276"/>
      <c r="J3749" s="264" t="s">
        <v>41</v>
      </c>
      <c r="K3749" s="475">
        <v>20261012176880</v>
      </c>
      <c r="L3749" s="429"/>
    </row>
    <row r="3750" spans="2:12">
      <c r="B3750" s="57">
        <v>46301</v>
      </c>
      <c r="C3750" s="57" t="s">
        <v>17</v>
      </c>
      <c r="D3750" s="16" t="s">
        <v>5130</v>
      </c>
      <c r="E3750" s="344" t="s">
        <v>575</v>
      </c>
      <c r="F3750" s="263"/>
      <c r="G3750" s="263"/>
      <c r="H3750" s="202" t="s">
        <v>194</v>
      </c>
      <c r="I3750" s="276"/>
      <c r="J3750" s="264"/>
      <c r="K3750" s="475"/>
      <c r="L3750" s="429"/>
    </row>
    <row r="3751" spans="2:12" ht="16.2">
      <c r="B3751" s="88">
        <v>46301</v>
      </c>
      <c r="C3751" s="57" t="s">
        <v>17</v>
      </c>
      <c r="D3751" s="59" t="s">
        <v>5131</v>
      </c>
      <c r="E3751" s="123" t="s">
        <v>1643</v>
      </c>
      <c r="F3751" s="263"/>
      <c r="G3751" s="263"/>
      <c r="H3751" s="263"/>
      <c r="I3751" s="263"/>
      <c r="J3751" s="263"/>
      <c r="K3751" s="1003" t="s">
        <v>5132</v>
      </c>
      <c r="L3751" s="429"/>
    </row>
    <row r="3752" spans="2:12" ht="16.2">
      <c r="B3752" s="88">
        <v>46301</v>
      </c>
      <c r="C3752" s="57" t="s">
        <v>17</v>
      </c>
      <c r="D3752" s="59" t="s">
        <v>5133</v>
      </c>
      <c r="E3752" s="123" t="s">
        <v>1643</v>
      </c>
      <c r="F3752" s="263"/>
      <c r="G3752" s="263"/>
      <c r="H3752" s="263"/>
      <c r="I3752" s="263"/>
      <c r="J3752" s="263"/>
      <c r="K3752" s="1003" t="s">
        <v>5134</v>
      </c>
      <c r="L3752" s="429"/>
    </row>
    <row r="3753" spans="2:12" ht="16.2">
      <c r="B3753" s="88">
        <v>46301</v>
      </c>
      <c r="C3753" s="57" t="s">
        <v>17</v>
      </c>
      <c r="D3753" s="59" t="s">
        <v>5135</v>
      </c>
      <c r="E3753" s="123" t="s">
        <v>1643</v>
      </c>
      <c r="F3753" s="263"/>
      <c r="G3753" s="263"/>
      <c r="H3753" s="263"/>
      <c r="I3753" s="263"/>
      <c r="J3753" s="263"/>
      <c r="K3753" s="1003" t="s">
        <v>5136</v>
      </c>
      <c r="L3753" s="429"/>
    </row>
    <row r="3754" spans="2:12" ht="16.2">
      <c r="B3754" s="88">
        <v>46301</v>
      </c>
      <c r="C3754" s="57" t="s">
        <v>17</v>
      </c>
      <c r="D3754" s="59" t="s">
        <v>5137</v>
      </c>
      <c r="E3754" s="123" t="s">
        <v>1643</v>
      </c>
      <c r="F3754" s="263"/>
      <c r="G3754" s="263"/>
      <c r="H3754" s="263"/>
      <c r="I3754" s="263"/>
      <c r="J3754" s="263"/>
      <c r="K3754" s="1003" t="s">
        <v>5138</v>
      </c>
      <c r="L3754" s="429"/>
    </row>
    <row r="3755" spans="2:12" ht="16.2">
      <c r="B3755" s="88">
        <v>46301</v>
      </c>
      <c r="C3755" s="57" t="s">
        <v>17</v>
      </c>
      <c r="D3755" s="59" t="s">
        <v>5139</v>
      </c>
      <c r="E3755" s="123" t="s">
        <v>1643</v>
      </c>
      <c r="F3755" s="263"/>
      <c r="G3755" s="263"/>
      <c r="H3755" s="263"/>
      <c r="I3755" s="263"/>
      <c r="J3755" s="263"/>
      <c r="K3755" s="1003" t="s">
        <v>5140</v>
      </c>
      <c r="L3755" s="429"/>
    </row>
    <row r="3756" spans="2:12" ht="16.2">
      <c r="B3756" s="88">
        <v>46301</v>
      </c>
      <c r="C3756" s="57" t="s">
        <v>17</v>
      </c>
      <c r="D3756" s="59" t="s">
        <v>5141</v>
      </c>
      <c r="E3756" s="123" t="s">
        <v>1643</v>
      </c>
      <c r="F3756" s="263"/>
      <c r="G3756" s="263"/>
      <c r="H3756" s="263"/>
      <c r="I3756" s="263"/>
      <c r="J3756" s="263"/>
      <c r="K3756" s="1003" t="s">
        <v>5142</v>
      </c>
      <c r="L3756" s="429"/>
    </row>
    <row r="3757" spans="2:12" ht="16.2">
      <c r="B3757" s="88">
        <v>46301</v>
      </c>
      <c r="C3757" s="57" t="s">
        <v>17</v>
      </c>
      <c r="D3757" s="59" t="s">
        <v>5143</v>
      </c>
      <c r="E3757" s="123" t="s">
        <v>1643</v>
      </c>
      <c r="F3757" s="263"/>
      <c r="G3757" s="263"/>
      <c r="H3757" s="263"/>
      <c r="I3757" s="263"/>
      <c r="J3757" s="263"/>
      <c r="K3757" s="1003" t="s">
        <v>5144</v>
      </c>
      <c r="L3757" s="429"/>
    </row>
    <row r="3758" spans="2:12" ht="16.2">
      <c r="B3758" s="88">
        <v>46301</v>
      </c>
      <c r="C3758" s="57" t="s">
        <v>17</v>
      </c>
      <c r="D3758" s="59" t="s">
        <v>1813</v>
      </c>
      <c r="E3758" s="123" t="s">
        <v>1643</v>
      </c>
      <c r="F3758" s="263"/>
      <c r="G3758" s="263"/>
      <c r="H3758" s="263"/>
      <c r="I3758" s="263"/>
      <c r="J3758" s="263"/>
      <c r="K3758" s="1003" t="s">
        <v>2145</v>
      </c>
      <c r="L3758" s="429"/>
    </row>
    <row r="3759" spans="2:12" ht="16.2">
      <c r="B3759" s="88">
        <v>46301</v>
      </c>
      <c r="C3759" s="57" t="s">
        <v>17</v>
      </c>
      <c r="D3759" s="59" t="s">
        <v>2772</v>
      </c>
      <c r="E3759" s="123" t="s">
        <v>1643</v>
      </c>
      <c r="F3759" s="263"/>
      <c r="G3759" s="263"/>
      <c r="H3759" s="263"/>
      <c r="I3759" s="263"/>
      <c r="J3759" s="263"/>
      <c r="K3759" s="1003" t="s">
        <v>4018</v>
      </c>
      <c r="L3759" s="429"/>
    </row>
    <row r="3760" spans="2:12" ht="16.2">
      <c r="B3760" s="88">
        <v>46301</v>
      </c>
      <c r="C3760" s="57" t="s">
        <v>17</v>
      </c>
      <c r="D3760" s="59" t="s">
        <v>5145</v>
      </c>
      <c r="E3760" s="123" t="s">
        <v>1643</v>
      </c>
      <c r="F3760" s="263"/>
      <c r="G3760" s="263"/>
      <c r="H3760" s="263"/>
      <c r="I3760" s="263"/>
      <c r="J3760" s="263"/>
      <c r="K3760" s="1003" t="s">
        <v>5146</v>
      </c>
      <c r="L3760" s="429"/>
    </row>
    <row r="3761" spans="1:12" ht="16.2">
      <c r="B3761" s="88">
        <v>46301</v>
      </c>
      <c r="C3761" s="57" t="s">
        <v>17</v>
      </c>
      <c r="D3761" s="59" t="s">
        <v>4121</v>
      </c>
      <c r="E3761" s="123" t="s">
        <v>1643</v>
      </c>
      <c r="F3761" s="263"/>
      <c r="G3761" s="263"/>
      <c r="H3761" s="263"/>
      <c r="I3761" s="263"/>
      <c r="J3761" s="263"/>
      <c r="K3761" s="1003" t="s">
        <v>5147</v>
      </c>
      <c r="L3761" s="429"/>
    </row>
    <row r="3762" spans="1:12" ht="16.2">
      <c r="B3762" s="88">
        <v>46301</v>
      </c>
      <c r="C3762" s="57" t="s">
        <v>17</v>
      </c>
      <c r="D3762" s="59" t="s">
        <v>5148</v>
      </c>
      <c r="E3762" s="123" t="s">
        <v>1643</v>
      </c>
      <c r="F3762" s="263"/>
      <c r="G3762" s="263"/>
      <c r="H3762" s="263"/>
      <c r="I3762" s="263"/>
      <c r="J3762" s="263"/>
      <c r="K3762" s="1003" t="s">
        <v>5149</v>
      </c>
      <c r="L3762" s="429"/>
    </row>
    <row r="3763" spans="1:12" ht="16.8">
      <c r="B3763" s="88">
        <v>46301</v>
      </c>
      <c r="C3763" s="201" t="s">
        <v>17</v>
      </c>
      <c r="D3763" s="294" t="s">
        <v>5150</v>
      </c>
      <c r="E3763" s="333" t="s">
        <v>1643</v>
      </c>
      <c r="J3763" s="201"/>
      <c r="K3763" s="983" t="s">
        <v>5151</v>
      </c>
    </row>
    <row r="3764" spans="1:12" ht="16.8">
      <c r="B3764" s="88">
        <v>46301</v>
      </c>
      <c r="C3764" s="201" t="s">
        <v>17</v>
      </c>
      <c r="D3764" s="294" t="s">
        <v>5152</v>
      </c>
      <c r="E3764" s="333" t="s">
        <v>1643</v>
      </c>
      <c r="J3764" s="201"/>
      <c r="K3764" s="983" t="s">
        <v>5153</v>
      </c>
    </row>
    <row r="3765" spans="1:12" ht="16.8">
      <c r="B3765" s="88">
        <v>46301</v>
      </c>
      <c r="C3765" s="201" t="s">
        <v>17</v>
      </c>
      <c r="D3765" s="294" t="s">
        <v>5154</v>
      </c>
      <c r="E3765" s="333" t="s">
        <v>1643</v>
      </c>
      <c r="I3765" s="263"/>
      <c r="J3765" s="201"/>
      <c r="K3765" s="983" t="s">
        <v>5155</v>
      </c>
    </row>
    <row r="3766" spans="1:12" ht="16.8">
      <c r="B3766" s="88">
        <v>46301</v>
      </c>
      <c r="C3766" s="201" t="s">
        <v>17</v>
      </c>
      <c r="D3766" s="294" t="s">
        <v>5156</v>
      </c>
      <c r="E3766" s="333" t="s">
        <v>1643</v>
      </c>
      <c r="I3766" s="263"/>
      <c r="J3766" s="201"/>
      <c r="K3766" s="983" t="s">
        <v>5157</v>
      </c>
    </row>
    <row r="3767" spans="1:12" ht="16.8">
      <c r="B3767" s="88">
        <v>46301</v>
      </c>
      <c r="C3767" s="201" t="s">
        <v>17</v>
      </c>
      <c r="D3767" s="294" t="s">
        <v>5158</v>
      </c>
      <c r="E3767" s="333" t="s">
        <v>1643</v>
      </c>
      <c r="J3767" s="201"/>
      <c r="K3767" s="983" t="s">
        <v>5159</v>
      </c>
    </row>
    <row r="3768" spans="1:12" ht="16.8">
      <c r="B3768" s="88">
        <v>46301</v>
      </c>
      <c r="C3768" s="201" t="s">
        <v>17</v>
      </c>
      <c r="D3768" s="295" t="s">
        <v>5160</v>
      </c>
      <c r="E3768" s="333" t="s">
        <v>1643</v>
      </c>
      <c r="J3768" s="201"/>
      <c r="K3768" s="983" t="s">
        <v>1665</v>
      </c>
    </row>
    <row r="3769" spans="1:12" ht="16.8">
      <c r="B3769" s="88">
        <v>46301</v>
      </c>
      <c r="C3769" s="201" t="s">
        <v>17</v>
      </c>
      <c r="D3769" s="294" t="s">
        <v>1666</v>
      </c>
      <c r="E3769" s="333" t="s">
        <v>1643</v>
      </c>
      <c r="J3769" s="201"/>
      <c r="K3769" s="983" t="s">
        <v>5161</v>
      </c>
    </row>
    <row r="3770" spans="1:12" ht="16.8">
      <c r="B3770" s="88">
        <v>46301</v>
      </c>
      <c r="C3770" s="201" t="s">
        <v>17</v>
      </c>
      <c r="D3770" s="294" t="s">
        <v>5162</v>
      </c>
      <c r="E3770" s="333" t="s">
        <v>1643</v>
      </c>
      <c r="J3770" s="201"/>
      <c r="K3770" s="983" t="s">
        <v>5163</v>
      </c>
    </row>
    <row r="3771" spans="1:12" ht="16.8">
      <c r="B3771" s="88">
        <v>46301</v>
      </c>
      <c r="C3771" s="201" t="s">
        <v>11</v>
      </c>
      <c r="D3771" s="983" t="s">
        <v>5164</v>
      </c>
      <c r="E3771" s="333" t="s">
        <v>1643</v>
      </c>
      <c r="J3771" s="201"/>
      <c r="K3771" s="983" t="s">
        <v>5164</v>
      </c>
    </row>
    <row r="3772" spans="1:12" ht="16.8">
      <c r="B3772" s="88">
        <v>46301</v>
      </c>
      <c r="C3772" s="201" t="s">
        <v>17</v>
      </c>
      <c r="D3772" s="334" t="s">
        <v>5165</v>
      </c>
      <c r="E3772" s="333" t="s">
        <v>1643</v>
      </c>
      <c r="J3772" s="201"/>
      <c r="K3772" s="983" t="s">
        <v>5166</v>
      </c>
    </row>
    <row r="3773" spans="1:12" ht="16.8">
      <c r="B3773" s="88">
        <v>46301</v>
      </c>
      <c r="C3773" s="201" t="s">
        <v>17</v>
      </c>
      <c r="D3773" s="334" t="s">
        <v>5165</v>
      </c>
      <c r="E3773" s="333" t="s">
        <v>1643</v>
      </c>
      <c r="J3773" s="201"/>
      <c r="K3773" s="983" t="s">
        <v>5167</v>
      </c>
    </row>
    <row r="3774" spans="1:12" ht="16.8">
      <c r="B3774" s="88">
        <v>46301</v>
      </c>
      <c r="C3774" s="201" t="s">
        <v>17</v>
      </c>
      <c r="D3774" s="295" t="s">
        <v>5168</v>
      </c>
      <c r="E3774" s="333" t="s">
        <v>1643</v>
      </c>
      <c r="J3774" s="201"/>
      <c r="K3774" s="983" t="s">
        <v>5169</v>
      </c>
    </row>
    <row r="3775" spans="1:12">
      <c r="A3775" s="261"/>
      <c r="B3775" s="57">
        <v>46301</v>
      </c>
      <c r="C3775" s="57" t="s">
        <v>17</v>
      </c>
      <c r="D3775" s="262" t="s">
        <v>4841</v>
      </c>
      <c r="E3775" s="184" t="s">
        <v>76</v>
      </c>
      <c r="F3775" s="263"/>
      <c r="G3775" s="263"/>
      <c r="H3775" s="264"/>
      <c r="I3775" s="276"/>
      <c r="J3775" s="264"/>
      <c r="K3775" s="1019" t="s">
        <v>4842</v>
      </c>
    </row>
    <row r="3776" spans="1:12">
      <c r="A3776" s="261"/>
      <c r="B3776" s="57">
        <v>46301</v>
      </c>
      <c r="C3776" s="57" t="s">
        <v>17</v>
      </c>
      <c r="D3776" s="262" t="s">
        <v>5170</v>
      </c>
      <c r="E3776" s="184" t="s">
        <v>76</v>
      </c>
      <c r="F3776" s="263"/>
      <c r="G3776" s="263"/>
      <c r="H3776" s="264"/>
      <c r="I3776" s="276"/>
      <c r="J3776" s="264"/>
      <c r="K3776" s="1019" t="s">
        <v>5171</v>
      </c>
    </row>
    <row r="3777" spans="1:13">
      <c r="A3777" s="261"/>
      <c r="B3777" s="57">
        <v>46301</v>
      </c>
      <c r="C3777" s="57" t="s">
        <v>17</v>
      </c>
      <c r="D3777" s="262" t="s">
        <v>5172</v>
      </c>
      <c r="E3777" s="184" t="s">
        <v>76</v>
      </c>
      <c r="F3777" s="263"/>
      <c r="G3777" s="263"/>
      <c r="H3777" s="264"/>
      <c r="I3777" s="276"/>
      <c r="J3777" s="264"/>
      <c r="K3777" s="1019" t="s">
        <v>5173</v>
      </c>
    </row>
    <row r="3778" spans="1:13">
      <c r="A3778" s="261"/>
      <c r="B3778" s="57">
        <v>46301</v>
      </c>
      <c r="C3778" s="57" t="s">
        <v>17</v>
      </c>
      <c r="D3778" s="262" t="s">
        <v>5174</v>
      </c>
      <c r="E3778" s="184" t="s">
        <v>76</v>
      </c>
      <c r="F3778" s="263"/>
      <c r="G3778" s="263"/>
      <c r="H3778" s="264"/>
      <c r="I3778" s="263" t="s">
        <v>141</v>
      </c>
      <c r="J3778" s="264"/>
      <c r="K3778" s="1019" t="s">
        <v>5175</v>
      </c>
    </row>
    <row r="3779" spans="1:13">
      <c r="A3779" s="261"/>
      <c r="B3779" s="57">
        <v>46301</v>
      </c>
      <c r="C3779" s="57" t="s">
        <v>17</v>
      </c>
      <c r="D3779" s="262" t="s">
        <v>5176</v>
      </c>
      <c r="E3779" s="184" t="s">
        <v>76</v>
      </c>
      <c r="F3779" s="263"/>
      <c r="G3779" s="263"/>
      <c r="H3779" s="264"/>
      <c r="I3779" s="263" t="s">
        <v>616</v>
      </c>
      <c r="J3779" s="264"/>
      <c r="K3779" s="1019" t="s">
        <v>5177</v>
      </c>
    </row>
    <row r="3780" spans="1:13">
      <c r="B3780" s="68">
        <v>46301</v>
      </c>
      <c r="C3780" s="286" t="s">
        <v>11</v>
      </c>
      <c r="D3780" s="1046" t="s">
        <v>5178</v>
      </c>
      <c r="E3780" s="281" t="s">
        <v>135</v>
      </c>
      <c r="F3780" s="282"/>
      <c r="G3780" s="282"/>
      <c r="H3780" s="282" t="s">
        <v>136</v>
      </c>
      <c r="I3780" s="395"/>
      <c r="J3780" s="263"/>
      <c r="K3780" s="368"/>
      <c r="L3780" s="1047" t="s">
        <v>5178</v>
      </c>
    </row>
    <row r="3781" spans="1:13">
      <c r="B3781" s="68">
        <v>46301</v>
      </c>
      <c r="C3781" s="286" t="s">
        <v>11</v>
      </c>
      <c r="D3781" s="1046" t="s">
        <v>5178</v>
      </c>
      <c r="E3781" s="281" t="s">
        <v>135</v>
      </c>
      <c r="F3781" s="282"/>
      <c r="G3781" s="282"/>
      <c r="H3781" s="282" t="s">
        <v>136</v>
      </c>
      <c r="I3781" s="201"/>
      <c r="J3781" s="201"/>
      <c r="K3781" s="283"/>
      <c r="L3781" s="979" t="s">
        <v>5178</v>
      </c>
    </row>
    <row r="3782" spans="1:13">
      <c r="B3782" s="68">
        <v>46301</v>
      </c>
      <c r="C3782" s="279" t="s">
        <v>11</v>
      </c>
      <c r="D3782" s="979" t="s">
        <v>5179</v>
      </c>
      <c r="E3782" s="281" t="s">
        <v>135</v>
      </c>
      <c r="F3782" s="282"/>
      <c r="G3782" s="282"/>
      <c r="H3782" s="282" t="s">
        <v>136</v>
      </c>
      <c r="I3782" s="201"/>
      <c r="J3782" s="201"/>
      <c r="K3782" s="283"/>
      <c r="L3782" s="979" t="s">
        <v>5179</v>
      </c>
    </row>
    <row r="3783" spans="1:13">
      <c r="B3783" s="68">
        <v>46301</v>
      </c>
      <c r="C3783" s="279" t="s">
        <v>11</v>
      </c>
      <c r="D3783" s="979" t="s">
        <v>5180</v>
      </c>
      <c r="E3783" s="281" t="s">
        <v>135</v>
      </c>
      <c r="F3783" s="282"/>
      <c r="G3783" s="282"/>
      <c r="H3783" s="282" t="s">
        <v>136</v>
      </c>
      <c r="I3783" s="201"/>
      <c r="J3783" s="201"/>
      <c r="K3783" s="283"/>
      <c r="L3783" s="979" t="s">
        <v>5180</v>
      </c>
    </row>
    <row r="3784" spans="1:13">
      <c r="B3784" s="68">
        <v>46301</v>
      </c>
      <c r="C3784" s="279" t="s">
        <v>17</v>
      </c>
      <c r="D3784" s="280" t="s">
        <v>636</v>
      </c>
      <c r="E3784" s="281" t="s">
        <v>135</v>
      </c>
      <c r="F3784" s="282"/>
      <c r="G3784" s="282"/>
      <c r="H3784" s="282" t="s">
        <v>136</v>
      </c>
      <c r="I3784" s="201"/>
      <c r="J3784" s="201" t="s">
        <v>30</v>
      </c>
      <c r="K3784" s="283">
        <v>20260911984546</v>
      </c>
      <c r="L3784" s="280" t="s">
        <v>5181</v>
      </c>
    </row>
    <row r="3785" spans="1:13">
      <c r="B3785" s="68">
        <v>46301</v>
      </c>
      <c r="C3785" s="279" t="s">
        <v>17</v>
      </c>
      <c r="D3785" s="280" t="s">
        <v>5182</v>
      </c>
      <c r="E3785" s="281" t="s">
        <v>135</v>
      </c>
      <c r="F3785" s="282"/>
      <c r="G3785" s="282"/>
      <c r="H3785" s="282" t="s">
        <v>136</v>
      </c>
      <c r="I3785" s="201"/>
      <c r="J3785" s="201" t="s">
        <v>30</v>
      </c>
      <c r="K3785" s="283">
        <v>20260912000437</v>
      </c>
      <c r="L3785" s="280" t="s">
        <v>5183</v>
      </c>
    </row>
    <row r="3786" spans="1:13">
      <c r="B3786" s="68">
        <v>46301</v>
      </c>
      <c r="C3786" s="279" t="s">
        <v>17</v>
      </c>
      <c r="D3786" s="280" t="s">
        <v>554</v>
      </c>
      <c r="E3786" s="281" t="s">
        <v>135</v>
      </c>
      <c r="F3786" s="282"/>
      <c r="G3786" s="282"/>
      <c r="H3786" s="282" t="s">
        <v>136</v>
      </c>
      <c r="I3786" s="201"/>
      <c r="J3786" s="201" t="s">
        <v>37</v>
      </c>
      <c r="K3786" s="283">
        <v>20261012185264</v>
      </c>
      <c r="L3786" s="280" t="s">
        <v>5184</v>
      </c>
    </row>
    <row r="3787" spans="1:13">
      <c r="B3787" s="68">
        <v>46301</v>
      </c>
      <c r="C3787" s="279" t="s">
        <v>17</v>
      </c>
      <c r="D3787" s="280" t="s">
        <v>5000</v>
      </c>
      <c r="E3787" s="281" t="s">
        <v>135</v>
      </c>
      <c r="F3787" s="282"/>
      <c r="G3787" s="282"/>
      <c r="H3787" s="282" t="s">
        <v>136</v>
      </c>
      <c r="I3787" s="201" t="s">
        <v>141</v>
      </c>
      <c r="J3787" s="201" t="s">
        <v>41</v>
      </c>
      <c r="K3787" s="283">
        <v>20260912095640</v>
      </c>
      <c r="L3787" s="280" t="s">
        <v>5185</v>
      </c>
    </row>
    <row r="3788" spans="1:13">
      <c r="B3788" s="68">
        <v>46301</v>
      </c>
      <c r="C3788" s="279" t="s">
        <v>17</v>
      </c>
      <c r="D3788" s="280" t="s">
        <v>5000</v>
      </c>
      <c r="E3788" s="281" t="s">
        <v>135</v>
      </c>
      <c r="F3788" s="282"/>
      <c r="G3788" s="282"/>
      <c r="H3788" s="282" t="s">
        <v>136</v>
      </c>
      <c r="I3788" s="201" t="s">
        <v>141</v>
      </c>
      <c r="J3788" s="201" t="s">
        <v>41</v>
      </c>
      <c r="K3788" s="283">
        <v>20260912095640</v>
      </c>
      <c r="L3788" s="280" t="s">
        <v>5185</v>
      </c>
    </row>
    <row r="3789" spans="1:13">
      <c r="B3789" s="68">
        <v>46301</v>
      </c>
      <c r="C3789" s="279" t="s">
        <v>17</v>
      </c>
      <c r="D3789" s="280" t="s">
        <v>5186</v>
      </c>
      <c r="E3789" s="281" t="s">
        <v>135</v>
      </c>
      <c r="F3789" s="282"/>
      <c r="G3789" s="282"/>
      <c r="H3789" s="282" t="s">
        <v>136</v>
      </c>
      <c r="I3789" s="201"/>
      <c r="J3789" s="201" t="s">
        <v>30</v>
      </c>
      <c r="K3789" s="283">
        <v>20260711711428</v>
      </c>
      <c r="L3789" s="280" t="s">
        <v>5187</v>
      </c>
    </row>
    <row r="3790" spans="1:13">
      <c r="A3790" s="327"/>
      <c r="B3790" s="68">
        <v>46301</v>
      </c>
      <c r="C3790" s="279" t="s">
        <v>17</v>
      </c>
      <c r="D3790" s="280" t="s">
        <v>5188</v>
      </c>
      <c r="E3790" s="281" t="s">
        <v>135</v>
      </c>
      <c r="F3790" s="282"/>
      <c r="G3790" s="282"/>
      <c r="H3790" s="282" t="s">
        <v>136</v>
      </c>
      <c r="I3790" s="201"/>
      <c r="J3790" s="201" t="s">
        <v>30</v>
      </c>
      <c r="K3790" s="283">
        <v>20260811934238</v>
      </c>
      <c r="L3790" s="280" t="s">
        <v>5189</v>
      </c>
      <c r="M3790" s="201"/>
    </row>
    <row r="3791" spans="1:13">
      <c r="A3791" s="327"/>
      <c r="B3791" s="68">
        <v>46301</v>
      </c>
      <c r="C3791" s="279" t="s">
        <v>17</v>
      </c>
      <c r="D3791" s="280" t="s">
        <v>5190</v>
      </c>
      <c r="E3791" s="281" t="s">
        <v>135</v>
      </c>
      <c r="F3791" s="282"/>
      <c r="G3791" s="282"/>
      <c r="H3791" s="282" t="s">
        <v>136</v>
      </c>
      <c r="I3791" s="201"/>
      <c r="J3791" s="201" t="s">
        <v>30</v>
      </c>
      <c r="K3791" s="283">
        <v>20260912021080</v>
      </c>
      <c r="L3791" s="280" t="s">
        <v>5191</v>
      </c>
      <c r="M3791" s="201"/>
    </row>
    <row r="3792" spans="1:13">
      <c r="A3792" s="327"/>
      <c r="B3792" s="515">
        <v>46301</v>
      </c>
      <c r="C3792" s="200" t="s">
        <v>17</v>
      </c>
      <c r="D3792" s="200" t="s">
        <v>5192</v>
      </c>
      <c r="E3792" s="516" t="s">
        <v>2562</v>
      </c>
      <c r="F3792" s="200"/>
      <c r="G3792" s="200"/>
      <c r="H3792" s="200"/>
      <c r="I3792" s="200"/>
      <c r="J3792" s="200" t="s">
        <v>195</v>
      </c>
      <c r="K3792" s="1016" t="s">
        <v>5193</v>
      </c>
      <c r="L3792" s="201"/>
      <c r="M3792" s="201"/>
    </row>
    <row r="3793" spans="1:13">
      <c r="A3793" s="327"/>
      <c r="B3793" s="515">
        <v>46301</v>
      </c>
      <c r="C3793" s="200" t="s">
        <v>17</v>
      </c>
      <c r="D3793" s="200" t="s">
        <v>5194</v>
      </c>
      <c r="E3793" s="516" t="s">
        <v>2562</v>
      </c>
      <c r="F3793" s="200"/>
      <c r="G3793" s="200"/>
      <c r="H3793" s="200"/>
      <c r="I3793" s="200"/>
      <c r="J3793" s="200" t="s">
        <v>195</v>
      </c>
      <c r="K3793" s="1016" t="s">
        <v>5195</v>
      </c>
      <c r="L3793" s="201"/>
      <c r="M3793" s="201"/>
    </row>
    <row r="3794" spans="1:13">
      <c r="A3794" s="327"/>
      <c r="B3794" s="515">
        <v>46301</v>
      </c>
      <c r="C3794" s="200" t="s">
        <v>17</v>
      </c>
      <c r="D3794" s="200" t="s">
        <v>5194</v>
      </c>
      <c r="E3794" s="516" t="s">
        <v>2562</v>
      </c>
      <c r="F3794" s="200"/>
      <c r="G3794" s="200"/>
      <c r="H3794" s="200"/>
      <c r="I3794" s="200"/>
      <c r="J3794" s="200" t="s">
        <v>195</v>
      </c>
      <c r="K3794" s="1016" t="s">
        <v>5195</v>
      </c>
      <c r="L3794" s="201"/>
      <c r="M3794" s="201"/>
    </row>
    <row r="3795" spans="1:13">
      <c r="A3795" s="327"/>
      <c r="B3795" s="515">
        <v>46301</v>
      </c>
      <c r="C3795" s="200" t="s">
        <v>17</v>
      </c>
      <c r="D3795" s="200" t="s">
        <v>5196</v>
      </c>
      <c r="E3795" s="516" t="s">
        <v>2562</v>
      </c>
      <c r="F3795" s="200"/>
      <c r="G3795" s="200"/>
      <c r="H3795" s="200"/>
      <c r="I3795" s="200"/>
      <c r="J3795" s="200" t="s">
        <v>195</v>
      </c>
      <c r="K3795" s="1016" t="s">
        <v>5197</v>
      </c>
      <c r="L3795" s="201"/>
      <c r="M3795" s="201"/>
    </row>
    <row r="3796" spans="1:13">
      <c r="A3796" s="327"/>
      <c r="B3796" s="515">
        <v>46301</v>
      </c>
      <c r="C3796" s="200" t="s">
        <v>17</v>
      </c>
      <c r="D3796" s="200" t="s">
        <v>5198</v>
      </c>
      <c r="E3796" s="516" t="s">
        <v>2562</v>
      </c>
      <c r="F3796" s="200"/>
      <c r="G3796" s="200"/>
      <c r="H3796" s="200"/>
      <c r="I3796" s="200"/>
      <c r="J3796" s="200" t="s">
        <v>195</v>
      </c>
      <c r="K3796" s="1016" t="s">
        <v>5199</v>
      </c>
      <c r="L3796" s="201"/>
      <c r="M3796" s="201"/>
    </row>
    <row r="3797" spans="1:13">
      <c r="A3797" s="327"/>
      <c r="B3797" s="515">
        <v>46301</v>
      </c>
      <c r="C3797" s="200" t="s">
        <v>17</v>
      </c>
      <c r="D3797" s="200" t="s">
        <v>5200</v>
      </c>
      <c r="E3797" s="516" t="s">
        <v>2562</v>
      </c>
      <c r="F3797" s="200"/>
      <c r="G3797" s="200"/>
      <c r="H3797" s="200"/>
      <c r="I3797" s="200"/>
      <c r="J3797" s="200" t="s">
        <v>195</v>
      </c>
      <c r="K3797" s="1016" t="s">
        <v>2051</v>
      </c>
      <c r="L3797" s="201"/>
      <c r="M3797" s="201"/>
    </row>
    <row r="3798" spans="1:13">
      <c r="A3798" s="327"/>
      <c r="B3798" s="515">
        <v>46301</v>
      </c>
      <c r="C3798" s="200" t="s">
        <v>17</v>
      </c>
      <c r="D3798" s="200" t="s">
        <v>5201</v>
      </c>
      <c r="E3798" s="516" t="s">
        <v>2562</v>
      </c>
      <c r="F3798" s="200"/>
      <c r="G3798" s="200"/>
      <c r="H3798" s="200"/>
      <c r="I3798" s="200"/>
      <c r="J3798" s="200" t="s">
        <v>195</v>
      </c>
      <c r="K3798" s="390" t="s">
        <v>5202</v>
      </c>
      <c r="L3798" s="201"/>
      <c r="M3798" s="201"/>
    </row>
    <row r="3799" spans="1:13">
      <c r="A3799" s="327"/>
      <c r="B3799" s="515">
        <v>46301</v>
      </c>
      <c r="C3799" s="200" t="s">
        <v>17</v>
      </c>
      <c r="D3799" s="200" t="s">
        <v>5203</v>
      </c>
      <c r="E3799" s="516" t="s">
        <v>2562</v>
      </c>
      <c r="F3799" s="200"/>
      <c r="G3799" s="200"/>
      <c r="H3799" s="200"/>
      <c r="I3799" s="200"/>
      <c r="J3799" s="200" t="s">
        <v>195</v>
      </c>
      <c r="K3799" s="1016" t="s">
        <v>5204</v>
      </c>
      <c r="L3799" s="201"/>
      <c r="M3799" s="201"/>
    </row>
    <row r="3800" spans="1:13">
      <c r="A3800" s="327"/>
      <c r="B3800" s="515">
        <v>46301</v>
      </c>
      <c r="C3800" s="200" t="s">
        <v>17</v>
      </c>
      <c r="D3800" s="200" t="s">
        <v>5205</v>
      </c>
      <c r="E3800" s="516" t="s">
        <v>2562</v>
      </c>
      <c r="F3800" s="200"/>
      <c r="G3800" s="200"/>
      <c r="H3800" s="200"/>
      <c r="I3800" s="200"/>
      <c r="J3800" s="200" t="s">
        <v>195</v>
      </c>
      <c r="K3800" s="1016" t="s">
        <v>5206</v>
      </c>
      <c r="L3800" s="201"/>
      <c r="M3800" s="201"/>
    </row>
    <row r="3801" spans="1:13">
      <c r="A3801" s="327"/>
      <c r="B3801" s="515">
        <v>46301</v>
      </c>
      <c r="C3801" s="200" t="s">
        <v>17</v>
      </c>
      <c r="D3801" s="200" t="s">
        <v>5207</v>
      </c>
      <c r="E3801" s="516" t="s">
        <v>2562</v>
      </c>
      <c r="F3801" s="200"/>
      <c r="G3801" s="200"/>
      <c r="H3801" s="200"/>
      <c r="I3801" s="200"/>
      <c r="J3801" s="200" t="s">
        <v>195</v>
      </c>
      <c r="K3801" s="1016" t="s">
        <v>5208</v>
      </c>
      <c r="L3801" s="201"/>
      <c r="M3801" s="201"/>
    </row>
    <row r="3802" spans="1:13">
      <c r="A3802" s="327"/>
      <c r="B3802" s="515">
        <v>46301</v>
      </c>
      <c r="C3802" s="200" t="s">
        <v>17</v>
      </c>
      <c r="D3802" s="200" t="s">
        <v>5209</v>
      </c>
      <c r="E3802" s="516" t="s">
        <v>2562</v>
      </c>
      <c r="F3802" s="200"/>
      <c r="G3802" s="200"/>
      <c r="H3802" s="200"/>
      <c r="I3802" s="200"/>
      <c r="J3802" s="200" t="s">
        <v>195</v>
      </c>
      <c r="K3802" s="1016" t="s">
        <v>5210</v>
      </c>
      <c r="L3802" s="201"/>
      <c r="M3802" s="201"/>
    </row>
    <row r="3803" spans="1:13">
      <c r="B3803" s="515">
        <v>46301</v>
      </c>
      <c r="C3803" s="200" t="s">
        <v>17</v>
      </c>
      <c r="D3803" s="200" t="s">
        <v>5211</v>
      </c>
      <c r="E3803" s="516" t="s">
        <v>2562</v>
      </c>
      <c r="F3803" s="200"/>
      <c r="G3803" s="200"/>
      <c r="H3803" s="200"/>
      <c r="I3803" s="200"/>
      <c r="J3803" s="200" t="s">
        <v>195</v>
      </c>
      <c r="K3803" s="1016" t="s">
        <v>5212</v>
      </c>
    </row>
    <row r="3804" spans="1:13">
      <c r="B3804" s="515">
        <v>46301</v>
      </c>
      <c r="C3804" s="200" t="s">
        <v>17</v>
      </c>
      <c r="D3804" s="200" t="s">
        <v>5213</v>
      </c>
      <c r="E3804" s="516" t="s">
        <v>2562</v>
      </c>
      <c r="F3804" s="200"/>
      <c r="G3804" s="200"/>
      <c r="H3804" s="200"/>
      <c r="I3804" s="200"/>
      <c r="J3804" s="200" t="s">
        <v>195</v>
      </c>
      <c r="K3804" s="1016" t="s">
        <v>5214</v>
      </c>
    </row>
    <row r="3805" spans="1:13" ht="15.6">
      <c r="B3805" s="57">
        <v>46301</v>
      </c>
      <c r="C3805" s="289" t="s">
        <v>5215</v>
      </c>
      <c r="D3805" s="300" t="s">
        <v>5216</v>
      </c>
      <c r="E3805" s="317" t="s">
        <v>281</v>
      </c>
      <c r="F3805" s="291"/>
      <c r="G3805" s="291"/>
      <c r="H3805" s="264"/>
      <c r="I3805" s="264"/>
      <c r="J3805" s="263" t="s">
        <v>2344</v>
      </c>
      <c r="K3805" s="300" t="s">
        <v>5216</v>
      </c>
    </row>
    <row r="3806" spans="1:13" ht="15.6">
      <c r="B3806" s="419">
        <v>46301</v>
      </c>
      <c r="C3806" s="419" t="s">
        <v>17</v>
      </c>
      <c r="D3806" s="609" t="s">
        <v>5217</v>
      </c>
      <c r="E3806" s="610" t="s">
        <v>4399</v>
      </c>
      <c r="F3806" s="291"/>
      <c r="G3806" s="291"/>
      <c r="H3806" s="438"/>
      <c r="I3806" s="611"/>
      <c r="J3806" s="438" t="s">
        <v>30</v>
      </c>
      <c r="K3806" s="612">
        <v>20260912034055</v>
      </c>
      <c r="L3806" s="613" t="s">
        <v>5218</v>
      </c>
    </row>
    <row r="3807" spans="1:13" ht="15.6">
      <c r="B3807" s="419">
        <v>46301</v>
      </c>
      <c r="C3807" s="419" t="s">
        <v>17</v>
      </c>
      <c r="D3807" s="609" t="s">
        <v>5219</v>
      </c>
      <c r="E3807" s="610" t="s">
        <v>4399</v>
      </c>
      <c r="F3807" s="291"/>
      <c r="G3807" s="291"/>
      <c r="H3807" s="438"/>
      <c r="I3807" s="611"/>
      <c r="J3807" s="438"/>
      <c r="K3807" s="612">
        <v>20260911943876</v>
      </c>
      <c r="L3807" s="613" t="s">
        <v>5220</v>
      </c>
    </row>
    <row r="3808" spans="1:13" ht="15.6">
      <c r="B3808" s="419">
        <v>46301</v>
      </c>
      <c r="C3808" s="419" t="s">
        <v>17</v>
      </c>
      <c r="D3808" s="609" t="s">
        <v>5221</v>
      </c>
      <c r="E3808" s="610" t="s">
        <v>4399</v>
      </c>
      <c r="F3808" s="291"/>
      <c r="G3808" s="291"/>
      <c r="H3808" s="438"/>
      <c r="I3808" s="611"/>
      <c r="J3808" s="438"/>
      <c r="K3808" s="612">
        <v>20260811928773</v>
      </c>
      <c r="L3808" s="613" t="s">
        <v>5222</v>
      </c>
    </row>
    <row r="3809" spans="2:12" ht="15.6">
      <c r="B3809" s="419">
        <v>46301</v>
      </c>
      <c r="C3809" s="419" t="s">
        <v>17</v>
      </c>
      <c r="D3809" s="609" t="s">
        <v>5223</v>
      </c>
      <c r="E3809" s="610" t="s">
        <v>4399</v>
      </c>
      <c r="F3809" s="291"/>
      <c r="G3809" s="291"/>
      <c r="H3809" s="438"/>
      <c r="I3809" s="611"/>
      <c r="J3809" s="438"/>
      <c r="K3809" s="612">
        <v>20260912072160</v>
      </c>
      <c r="L3809" s="613" t="s">
        <v>741</v>
      </c>
    </row>
    <row r="3810" spans="2:12" ht="15.6">
      <c r="B3810" s="419">
        <v>46301</v>
      </c>
      <c r="C3810" s="419" t="s">
        <v>17</v>
      </c>
      <c r="D3810" s="609" t="s">
        <v>5224</v>
      </c>
      <c r="E3810" s="610" t="s">
        <v>4399</v>
      </c>
      <c r="F3810" s="291"/>
      <c r="G3810" s="291"/>
      <c r="H3810" s="438"/>
      <c r="I3810" s="611"/>
      <c r="J3810" s="438"/>
      <c r="K3810" s="612">
        <v>20260912000520</v>
      </c>
      <c r="L3810" s="613" t="s">
        <v>5225</v>
      </c>
    </row>
    <row r="3811" spans="2:12" ht="15.6">
      <c r="B3811" s="419">
        <v>46301</v>
      </c>
      <c r="C3811" s="419" t="s">
        <v>17</v>
      </c>
      <c r="D3811" s="438" t="s">
        <v>5226</v>
      </c>
      <c r="E3811" s="610" t="s">
        <v>4399</v>
      </c>
      <c r="F3811" s="291"/>
      <c r="G3811" s="291"/>
      <c r="H3811" s="438"/>
      <c r="I3811" s="611"/>
      <c r="J3811" s="438"/>
      <c r="K3811" s="614">
        <v>20260811859891</v>
      </c>
      <c r="L3811" s="613" t="s">
        <v>5227</v>
      </c>
    </row>
    <row r="3812" spans="2:12" ht="15.6">
      <c r="B3812" s="419">
        <v>46301</v>
      </c>
      <c r="C3812" s="419" t="s">
        <v>40</v>
      </c>
      <c r="D3812" s="438" t="s">
        <v>5228</v>
      </c>
      <c r="E3812" s="610" t="s">
        <v>4399</v>
      </c>
      <c r="F3812" s="291"/>
      <c r="G3812" s="291"/>
      <c r="H3812" s="438"/>
      <c r="I3812" s="611"/>
      <c r="J3812" s="438"/>
      <c r="K3812" s="614">
        <v>20261012181541</v>
      </c>
      <c r="L3812" s="613" t="s">
        <v>5222</v>
      </c>
    </row>
    <row r="3813" spans="2:12" ht="15.6">
      <c r="B3813" s="419">
        <v>46301</v>
      </c>
      <c r="C3813" s="419" t="s">
        <v>17</v>
      </c>
      <c r="D3813" s="438" t="s">
        <v>5221</v>
      </c>
      <c r="E3813" s="610" t="s">
        <v>4399</v>
      </c>
      <c r="F3813" s="291"/>
      <c r="G3813" s="291"/>
      <c r="H3813" s="438"/>
      <c r="I3813" s="611"/>
      <c r="J3813" s="438"/>
      <c r="K3813" s="614"/>
      <c r="L3813" s="613"/>
    </row>
    <row r="3814" spans="2:12" ht="15.6">
      <c r="B3814" s="419">
        <v>46301</v>
      </c>
      <c r="C3814" s="419" t="s">
        <v>11</v>
      </c>
      <c r="D3814" s="438">
        <v>8087211528</v>
      </c>
      <c r="E3814" s="610" t="s">
        <v>4399</v>
      </c>
      <c r="F3814" s="291"/>
      <c r="G3814" s="291"/>
      <c r="H3814" s="438"/>
      <c r="I3814" s="611"/>
      <c r="J3814" s="438"/>
      <c r="K3814" s="614"/>
      <c r="L3814" s="613"/>
    </row>
    <row r="3815" spans="2:12" ht="15.6">
      <c r="B3815" s="419">
        <v>46301</v>
      </c>
      <c r="C3815" s="419" t="s">
        <v>40</v>
      </c>
      <c r="D3815" s="438" t="s">
        <v>4856</v>
      </c>
      <c r="E3815" s="610" t="s">
        <v>4399</v>
      </c>
      <c r="F3815" s="291"/>
      <c r="G3815" s="291"/>
      <c r="H3815" s="438"/>
      <c r="I3815" s="611"/>
      <c r="J3815" s="438"/>
      <c r="K3815" s="614"/>
      <c r="L3815" s="613"/>
    </row>
    <row r="3816" spans="2:12" ht="15.6">
      <c r="B3816" s="419">
        <v>46301</v>
      </c>
      <c r="C3816" s="419" t="s">
        <v>40</v>
      </c>
      <c r="D3816" s="438" t="s">
        <v>5229</v>
      </c>
      <c r="E3816" s="610" t="s">
        <v>4399</v>
      </c>
      <c r="F3816" s="291"/>
      <c r="G3816" s="291"/>
      <c r="H3816" s="438"/>
      <c r="I3816" s="611"/>
      <c r="J3816" s="438"/>
      <c r="K3816" s="614"/>
      <c r="L3816" s="613"/>
    </row>
    <row r="3817" spans="2:12" ht="42">
      <c r="B3817" s="419">
        <v>46301</v>
      </c>
      <c r="C3817" s="419" t="s">
        <v>17</v>
      </c>
      <c r="D3817" s="615" t="s">
        <v>5230</v>
      </c>
      <c r="E3817" s="610" t="s">
        <v>4399</v>
      </c>
      <c r="F3817" s="291"/>
      <c r="G3817" s="291"/>
      <c r="H3817" s="438" t="s">
        <v>1912</v>
      </c>
      <c r="I3817" s="611"/>
      <c r="J3817" s="438"/>
      <c r="K3817" s="614" t="s">
        <v>5231</v>
      </c>
      <c r="L3817" s="613"/>
    </row>
    <row r="3818" spans="2:12" ht="28.2">
      <c r="B3818" s="419">
        <v>46301</v>
      </c>
      <c r="C3818" s="419" t="s">
        <v>17</v>
      </c>
      <c r="D3818" s="615" t="s">
        <v>5232</v>
      </c>
      <c r="E3818" s="610" t="s">
        <v>4399</v>
      </c>
      <c r="F3818" s="291"/>
      <c r="G3818" s="291"/>
      <c r="H3818" s="438" t="s">
        <v>1912</v>
      </c>
      <c r="I3818" s="611"/>
      <c r="J3818" s="438"/>
      <c r="K3818" s="614" t="s">
        <v>5233</v>
      </c>
      <c r="L3818" s="613"/>
    </row>
    <row r="3819" spans="2:12" ht="28.2">
      <c r="B3819" s="419">
        <v>46301</v>
      </c>
      <c r="C3819" s="419" t="s">
        <v>17</v>
      </c>
      <c r="D3819" s="615" t="s">
        <v>5234</v>
      </c>
      <c r="E3819" s="610" t="s">
        <v>4399</v>
      </c>
      <c r="F3819" s="291"/>
      <c r="G3819" s="291"/>
      <c r="H3819" s="438" t="s">
        <v>1912</v>
      </c>
      <c r="I3819" s="611"/>
      <c r="J3819" s="438"/>
      <c r="K3819" s="614">
        <v>3135442759828500</v>
      </c>
      <c r="L3819" s="613"/>
    </row>
    <row r="3820" spans="2:12" ht="31.2">
      <c r="B3820" s="419">
        <v>46301</v>
      </c>
      <c r="C3820" s="419" t="s">
        <v>17</v>
      </c>
      <c r="D3820" s="616" t="s">
        <v>5235</v>
      </c>
      <c r="E3820" s="610" t="s">
        <v>4399</v>
      </c>
      <c r="F3820" s="291"/>
      <c r="G3820" s="291"/>
      <c r="H3820" s="438" t="s">
        <v>5236</v>
      </c>
      <c r="I3820" s="611"/>
      <c r="J3820" s="438"/>
      <c r="K3820" s="617">
        <v>3795949930522190</v>
      </c>
      <c r="L3820" s="618"/>
    </row>
    <row r="3821" spans="2:12" ht="31.2">
      <c r="B3821" s="419">
        <v>46301</v>
      </c>
      <c r="C3821" s="419" t="s">
        <v>17</v>
      </c>
      <c r="D3821" s="616" t="s">
        <v>5237</v>
      </c>
      <c r="E3821" s="610" t="s">
        <v>4399</v>
      </c>
      <c r="F3821" s="291"/>
      <c r="G3821" s="291"/>
      <c r="H3821" s="438" t="s">
        <v>1912</v>
      </c>
      <c r="I3821" s="611"/>
      <c r="J3821" s="438"/>
      <c r="K3821" s="619">
        <v>4635051436597480</v>
      </c>
      <c r="L3821" s="618"/>
    </row>
    <row r="3822" spans="2:12" ht="31.2">
      <c r="B3822" s="419">
        <v>46301</v>
      </c>
      <c r="C3822" s="419" t="s">
        <v>17</v>
      </c>
      <c r="D3822" s="616" t="s">
        <v>5238</v>
      </c>
      <c r="E3822" s="610" t="s">
        <v>4399</v>
      </c>
      <c r="F3822" s="291"/>
      <c r="G3822" s="291"/>
      <c r="H3822" s="438" t="s">
        <v>1912</v>
      </c>
      <c r="I3822" s="611"/>
      <c r="J3822" s="438"/>
      <c r="K3822" s="617">
        <v>2988622974535720</v>
      </c>
      <c r="L3822" s="618"/>
    </row>
    <row r="3823" spans="2:12" ht="31.2">
      <c r="B3823" s="419">
        <v>46301</v>
      </c>
      <c r="C3823" s="419" t="s">
        <v>17</v>
      </c>
      <c r="D3823" s="616" t="s">
        <v>5239</v>
      </c>
      <c r="E3823" s="610" t="s">
        <v>4399</v>
      </c>
      <c r="F3823" s="291"/>
      <c r="G3823" s="291"/>
      <c r="H3823" s="438" t="s">
        <v>1912</v>
      </c>
      <c r="I3823" s="611"/>
      <c r="J3823" s="438"/>
      <c r="K3823" s="617">
        <v>7780135182050680</v>
      </c>
      <c r="L3823" s="618"/>
    </row>
    <row r="3824" spans="2:12" ht="31.2">
      <c r="B3824" s="419">
        <v>46301</v>
      </c>
      <c r="C3824" s="419" t="s">
        <v>17</v>
      </c>
      <c r="D3824" s="616" t="s">
        <v>5240</v>
      </c>
      <c r="E3824" s="610" t="s">
        <v>4399</v>
      </c>
      <c r="F3824" s="291"/>
      <c r="G3824" s="291"/>
      <c r="H3824" s="438" t="s">
        <v>1912</v>
      </c>
      <c r="I3824" s="611"/>
      <c r="J3824" s="438"/>
      <c r="K3824" s="617">
        <v>5171220642998880</v>
      </c>
      <c r="L3824" s="618"/>
    </row>
    <row r="3825" spans="2:12" ht="31.2">
      <c r="B3825" s="419">
        <v>46301</v>
      </c>
      <c r="C3825" s="419" t="s">
        <v>40</v>
      </c>
      <c r="D3825" s="616" t="s">
        <v>5241</v>
      </c>
      <c r="E3825" s="610" t="s">
        <v>4399</v>
      </c>
      <c r="F3825" s="620"/>
      <c r="G3825" s="620"/>
      <c r="H3825" s="438"/>
      <c r="I3825" s="611"/>
      <c r="J3825" s="438"/>
      <c r="K3825" s="617"/>
      <c r="L3825" s="618"/>
    </row>
    <row r="3826" spans="2:12" ht="31.2">
      <c r="B3826" s="419">
        <v>46301</v>
      </c>
      <c r="C3826" s="419" t="s">
        <v>40</v>
      </c>
      <c r="D3826" s="616" t="s">
        <v>5242</v>
      </c>
      <c r="E3826" s="610" t="s">
        <v>4399</v>
      </c>
      <c r="F3826" s="620"/>
      <c r="G3826" s="620"/>
      <c r="H3826" s="438"/>
      <c r="I3826" s="611"/>
      <c r="J3826" s="438"/>
      <c r="K3826" s="617"/>
      <c r="L3826" s="618"/>
    </row>
    <row r="3827" spans="2:12" ht="15.6">
      <c r="B3827" s="419">
        <v>46301</v>
      </c>
      <c r="C3827" s="419" t="s">
        <v>17</v>
      </c>
      <c r="D3827" s="621" t="s">
        <v>5243</v>
      </c>
      <c r="E3827" s="610" t="s">
        <v>4399</v>
      </c>
      <c r="F3827" s="620"/>
      <c r="G3827" s="620"/>
      <c r="H3827" s="438"/>
      <c r="I3827" s="611"/>
      <c r="J3827" s="438"/>
      <c r="K3827" s="617">
        <v>20261012174422</v>
      </c>
      <c r="L3827" s="618" t="s">
        <v>5244</v>
      </c>
    </row>
    <row r="3828" spans="2:12" ht="15.6">
      <c r="B3828" s="419">
        <v>46301</v>
      </c>
      <c r="C3828" s="419" t="s">
        <v>17</v>
      </c>
      <c r="D3828" s="621" t="s">
        <v>5245</v>
      </c>
      <c r="E3828" s="610" t="s">
        <v>4399</v>
      </c>
      <c r="F3828" s="620"/>
      <c r="G3828" s="620"/>
      <c r="H3828" s="438"/>
      <c r="I3828" s="611"/>
      <c r="J3828" s="438"/>
      <c r="K3828" s="617">
        <v>20260911954144</v>
      </c>
      <c r="L3828" s="618" t="s">
        <v>5246</v>
      </c>
    </row>
    <row r="3829" spans="2:12" ht="15.6">
      <c r="B3829" s="419">
        <v>46301</v>
      </c>
      <c r="C3829" s="419" t="s">
        <v>17</v>
      </c>
      <c r="D3829" s="621" t="s">
        <v>5247</v>
      </c>
      <c r="E3829" s="610" t="s">
        <v>4399</v>
      </c>
      <c r="F3829" s="620"/>
      <c r="G3829" s="620"/>
      <c r="H3829" s="438"/>
      <c r="I3829" s="611"/>
      <c r="J3829" s="438"/>
      <c r="K3829" s="617">
        <v>20260811928648</v>
      </c>
      <c r="L3829" s="618" t="s">
        <v>5248</v>
      </c>
    </row>
    <row r="3830" spans="2:12" ht="15.6">
      <c r="B3830" s="419">
        <v>46301</v>
      </c>
      <c r="C3830" s="419" t="s">
        <v>17</v>
      </c>
      <c r="D3830" s="621" t="s">
        <v>5249</v>
      </c>
      <c r="E3830" s="610" t="s">
        <v>4399</v>
      </c>
      <c r="F3830" s="620"/>
      <c r="G3830" s="620"/>
      <c r="H3830" s="438"/>
      <c r="I3830" s="611" t="s">
        <v>141</v>
      </c>
      <c r="J3830" s="438" t="s">
        <v>30</v>
      </c>
      <c r="K3830" s="617">
        <v>20260911982922</v>
      </c>
      <c r="L3830" s="618" t="s">
        <v>2526</v>
      </c>
    </row>
    <row r="3831" spans="2:12" ht="15.6">
      <c r="B3831" s="419">
        <v>46301</v>
      </c>
      <c r="C3831" s="419" t="s">
        <v>17</v>
      </c>
      <c r="D3831" s="621" t="s">
        <v>5249</v>
      </c>
      <c r="E3831" s="622" t="s">
        <v>4399</v>
      </c>
      <c r="F3831" s="620"/>
      <c r="G3831" s="620"/>
      <c r="H3831" s="438"/>
      <c r="I3831" s="611" t="s">
        <v>141</v>
      </c>
      <c r="J3831" s="438" t="s">
        <v>30</v>
      </c>
      <c r="K3831" s="617">
        <v>20260911982922</v>
      </c>
      <c r="L3831" s="618" t="s">
        <v>2526</v>
      </c>
    </row>
    <row r="3832" spans="2:12" ht="16.2">
      <c r="B3832" s="419">
        <v>46301</v>
      </c>
      <c r="C3832" s="419" t="s">
        <v>40</v>
      </c>
      <c r="D3832" s="623" t="s">
        <v>5250</v>
      </c>
      <c r="E3832" s="610" t="s">
        <v>4399</v>
      </c>
      <c r="F3832" s="620"/>
      <c r="G3832" s="620"/>
      <c r="H3832" s="438"/>
      <c r="I3832" s="611"/>
      <c r="J3832" s="438"/>
      <c r="K3832" s="617"/>
      <c r="L3832" s="618"/>
    </row>
    <row r="3833" spans="2:12" ht="16.2">
      <c r="B3833" s="419">
        <v>46301</v>
      </c>
      <c r="C3833" s="419" t="s">
        <v>40</v>
      </c>
      <c r="D3833" s="623" t="s">
        <v>2389</v>
      </c>
      <c r="E3833" s="610" t="s">
        <v>4399</v>
      </c>
      <c r="F3833" s="620"/>
      <c r="G3833" s="620"/>
      <c r="H3833" s="438"/>
      <c r="I3833" s="611"/>
      <c r="J3833" s="438"/>
      <c r="K3833" s="617"/>
      <c r="L3833" s="618"/>
    </row>
    <row r="3834" spans="2:12" ht="16.2">
      <c r="B3834" s="419">
        <v>46301</v>
      </c>
      <c r="C3834" s="419" t="s">
        <v>40</v>
      </c>
      <c r="D3834" s="623" t="s">
        <v>5251</v>
      </c>
      <c r="E3834" s="610" t="s">
        <v>4399</v>
      </c>
      <c r="F3834" s="620"/>
      <c r="G3834" s="620"/>
      <c r="H3834" s="438"/>
      <c r="I3834" s="611"/>
      <c r="J3834" s="438"/>
      <c r="K3834" s="624"/>
      <c r="L3834" s="618"/>
    </row>
    <row r="3835" spans="2:12" ht="16.2">
      <c r="B3835" s="419">
        <v>46301</v>
      </c>
      <c r="C3835" s="419" t="s">
        <v>40</v>
      </c>
      <c r="D3835" s="623" t="s">
        <v>5252</v>
      </c>
      <c r="E3835" s="610" t="s">
        <v>4399</v>
      </c>
      <c r="F3835" s="620"/>
      <c r="G3835" s="620"/>
      <c r="H3835" s="438"/>
      <c r="I3835" s="611"/>
      <c r="J3835" s="438"/>
      <c r="K3835" s="624"/>
      <c r="L3835" s="618"/>
    </row>
    <row r="3836" spans="2:12" ht="16.2">
      <c r="B3836" s="419">
        <v>46301</v>
      </c>
      <c r="C3836" s="419" t="s">
        <v>40</v>
      </c>
      <c r="D3836" s="623" t="s">
        <v>5253</v>
      </c>
      <c r="E3836" s="610" t="s">
        <v>4399</v>
      </c>
      <c r="F3836" s="620"/>
      <c r="G3836" s="620"/>
      <c r="H3836" s="438"/>
      <c r="I3836" s="611"/>
      <c r="J3836" s="438"/>
      <c r="K3836" s="624"/>
      <c r="L3836" s="618"/>
    </row>
    <row r="3837" spans="2:12" ht="16.2">
      <c r="B3837" s="419">
        <v>46301</v>
      </c>
      <c r="C3837" s="419" t="s">
        <v>40</v>
      </c>
      <c r="D3837" s="623" t="s">
        <v>5254</v>
      </c>
      <c r="E3837" s="610" t="s">
        <v>4399</v>
      </c>
      <c r="F3837" s="625"/>
      <c r="G3837" s="625"/>
      <c r="H3837" s="438"/>
      <c r="I3837" s="611"/>
      <c r="J3837" s="438"/>
      <c r="K3837" s="624"/>
      <c r="L3837" s="618"/>
    </row>
    <row r="3838" spans="2:12" ht="15.6">
      <c r="B3838" s="419">
        <v>46301</v>
      </c>
      <c r="C3838" s="419" t="s">
        <v>17</v>
      </c>
      <c r="D3838" s="621" t="s">
        <v>5255</v>
      </c>
      <c r="E3838" s="610" t="s">
        <v>4399</v>
      </c>
      <c r="F3838" s="625"/>
      <c r="G3838" s="625"/>
      <c r="H3838" s="438"/>
      <c r="I3838" s="611" t="s">
        <v>141</v>
      </c>
      <c r="J3838" s="438" t="s">
        <v>30</v>
      </c>
      <c r="K3838" s="626">
        <v>20260711741602</v>
      </c>
      <c r="L3838" s="624" t="s">
        <v>5256</v>
      </c>
    </row>
    <row r="3839" spans="2:12" ht="15.6">
      <c r="B3839" s="419">
        <v>46301</v>
      </c>
      <c r="C3839" s="419" t="s">
        <v>17</v>
      </c>
      <c r="D3839" s="621" t="s">
        <v>5255</v>
      </c>
      <c r="E3839" s="610" t="s">
        <v>4399</v>
      </c>
      <c r="F3839" s="291"/>
      <c r="G3839" s="291"/>
      <c r="H3839" s="438"/>
      <c r="I3839" s="611" t="s">
        <v>141</v>
      </c>
      <c r="J3839" s="438" t="s">
        <v>30</v>
      </c>
      <c r="K3839" s="626">
        <v>20260711741602</v>
      </c>
      <c r="L3839" s="624" t="s">
        <v>5256</v>
      </c>
    </row>
    <row r="3840" spans="2:12" ht="16.2">
      <c r="B3840" s="419">
        <v>46301</v>
      </c>
      <c r="C3840" s="419" t="s">
        <v>40</v>
      </c>
      <c r="D3840" s="623" t="s">
        <v>5251</v>
      </c>
      <c r="E3840" s="610" t="s">
        <v>4399</v>
      </c>
      <c r="F3840" s="291"/>
      <c r="G3840" s="291"/>
      <c r="H3840" s="438"/>
      <c r="I3840" s="611"/>
      <c r="J3840" s="438"/>
      <c r="K3840" s="624"/>
      <c r="L3840" s="618"/>
    </row>
    <row r="3841" spans="2:12" ht="31.2">
      <c r="B3841" s="419">
        <v>46301</v>
      </c>
      <c r="C3841" s="419" t="s">
        <v>40</v>
      </c>
      <c r="D3841" s="616" t="s">
        <v>5241</v>
      </c>
      <c r="E3841" s="610" t="s">
        <v>4399</v>
      </c>
      <c r="F3841" s="291"/>
      <c r="G3841" s="291"/>
      <c r="H3841" s="438"/>
      <c r="I3841" s="611"/>
      <c r="J3841" s="438"/>
      <c r="K3841" s="617"/>
      <c r="L3841" s="618"/>
    </row>
    <row r="3842" spans="2:12" ht="16.8">
      <c r="B3842" s="419">
        <v>46301</v>
      </c>
      <c r="C3842" s="419" t="s">
        <v>17</v>
      </c>
      <c r="D3842" s="623" t="s">
        <v>5253</v>
      </c>
      <c r="E3842" s="610" t="s">
        <v>4399</v>
      </c>
      <c r="F3842" s="291"/>
      <c r="G3842" s="291"/>
      <c r="H3842" s="438"/>
      <c r="I3842" s="611" t="s">
        <v>141</v>
      </c>
      <c r="J3842" s="438"/>
      <c r="K3842" s="627">
        <v>20260912016777</v>
      </c>
      <c r="L3842" s="628" t="s">
        <v>5257</v>
      </c>
    </row>
    <row r="3843" spans="2:12" ht="16.8">
      <c r="B3843" s="419">
        <v>46301</v>
      </c>
      <c r="C3843" s="419" t="s">
        <v>17</v>
      </c>
      <c r="D3843" s="623" t="s">
        <v>5258</v>
      </c>
      <c r="E3843" s="610" t="s">
        <v>4399</v>
      </c>
      <c r="F3843" s="291"/>
      <c r="G3843" s="291"/>
      <c r="H3843" s="438"/>
      <c r="I3843" s="611" t="s">
        <v>141</v>
      </c>
      <c r="J3843" s="438"/>
      <c r="K3843" s="627">
        <v>20260912016777</v>
      </c>
      <c r="L3843" s="628" t="s">
        <v>5257</v>
      </c>
    </row>
    <row r="3844" spans="2:12" ht="16.2">
      <c r="B3844" s="419">
        <v>46301</v>
      </c>
      <c r="C3844" s="419" t="s">
        <v>40</v>
      </c>
      <c r="D3844" s="623" t="s">
        <v>5258</v>
      </c>
      <c r="E3844" s="610" t="s">
        <v>4399</v>
      </c>
      <c r="F3844" s="291"/>
      <c r="G3844" s="291"/>
      <c r="H3844" s="438"/>
      <c r="I3844" s="611"/>
      <c r="J3844" s="438"/>
      <c r="K3844" s="617"/>
      <c r="L3844" s="618"/>
    </row>
    <row r="3845" spans="2:12" ht="15.6">
      <c r="B3845" s="57">
        <v>46301</v>
      </c>
      <c r="C3845" s="57" t="s">
        <v>40</v>
      </c>
      <c r="D3845" s="300" t="s">
        <v>5259</v>
      </c>
      <c r="E3845" s="583" t="s">
        <v>4399</v>
      </c>
      <c r="F3845" s="263"/>
      <c r="G3845" s="263"/>
      <c r="H3845" s="264"/>
      <c r="I3845" s="276"/>
      <c r="J3845" s="264"/>
      <c r="K3845" s="629"/>
      <c r="L3845" s="630"/>
    </row>
    <row r="3846" spans="2:12" ht="15.6">
      <c r="B3846" s="88">
        <v>46301</v>
      </c>
      <c r="C3846" s="137" t="s">
        <v>17</v>
      </c>
      <c r="D3846" s="202" t="s">
        <v>5260</v>
      </c>
      <c r="E3846" s="472" t="s">
        <v>1722</v>
      </c>
      <c r="F3846" s="263"/>
      <c r="G3846" s="263"/>
      <c r="H3846" s="263" t="s">
        <v>194</v>
      </c>
      <c r="I3846" s="202"/>
      <c r="J3846" s="202" t="s">
        <v>58</v>
      </c>
      <c r="K3846" s="1045" t="s">
        <v>5261</v>
      </c>
      <c r="L3846" s="122"/>
    </row>
    <row r="3847" spans="2:12" ht="15.6">
      <c r="B3847" s="88">
        <v>46301</v>
      </c>
      <c r="C3847" s="137" t="s">
        <v>17</v>
      </c>
      <c r="D3847" s="202" t="s">
        <v>5262</v>
      </c>
      <c r="E3847" s="472" t="s">
        <v>1722</v>
      </c>
      <c r="F3847" s="263"/>
      <c r="G3847" s="263"/>
      <c r="H3847" s="263" t="s">
        <v>194</v>
      </c>
      <c r="I3847" s="202"/>
      <c r="J3847" s="202" t="s">
        <v>58</v>
      </c>
      <c r="K3847" s="1045" t="s">
        <v>5263</v>
      </c>
      <c r="L3847" s="201"/>
    </row>
    <row r="3848" spans="2:12" ht="15.6">
      <c r="B3848" s="88">
        <v>46301</v>
      </c>
      <c r="C3848" s="137" t="s">
        <v>17</v>
      </c>
      <c r="D3848" s="202" t="s">
        <v>5264</v>
      </c>
      <c r="E3848" s="472" t="s">
        <v>1722</v>
      </c>
      <c r="F3848" s="275"/>
      <c r="G3848" s="275"/>
      <c r="H3848" s="263" t="s">
        <v>194</v>
      </c>
      <c r="I3848" s="202"/>
      <c r="J3848" s="202" t="s">
        <v>58</v>
      </c>
      <c r="K3848" s="1045" t="s">
        <v>5265</v>
      </c>
      <c r="L3848" s="201"/>
    </row>
    <row r="3849" spans="2:12" ht="15.6">
      <c r="B3849" s="88">
        <v>46301</v>
      </c>
      <c r="C3849" s="137" t="s">
        <v>17</v>
      </c>
      <c r="D3849" s="202" t="s">
        <v>5266</v>
      </c>
      <c r="E3849" s="472" t="s">
        <v>1722</v>
      </c>
      <c r="F3849" s="275"/>
      <c r="G3849" s="275"/>
      <c r="H3849" s="263" t="s">
        <v>194</v>
      </c>
      <c r="I3849" s="202"/>
      <c r="J3849" s="202" t="s">
        <v>58</v>
      </c>
      <c r="K3849" s="1045" t="s">
        <v>5267</v>
      </c>
      <c r="L3849" s="201"/>
    </row>
    <row r="3850" spans="2:12" ht="15.6">
      <c r="B3850" s="88">
        <v>46301</v>
      </c>
      <c r="C3850" s="137" t="s">
        <v>17</v>
      </c>
      <c r="D3850" s="202" t="s">
        <v>5268</v>
      </c>
      <c r="E3850" s="472" t="s">
        <v>1722</v>
      </c>
      <c r="F3850" s="275"/>
      <c r="G3850" s="275"/>
      <c r="H3850" s="263" t="s">
        <v>194</v>
      </c>
      <c r="I3850" s="202"/>
      <c r="J3850" s="202" t="s">
        <v>58</v>
      </c>
      <c r="K3850" s="1045" t="s">
        <v>5269</v>
      </c>
      <c r="L3850" s="201"/>
    </row>
    <row r="3851" spans="2:12" ht="15.6">
      <c r="B3851" s="88">
        <v>46301</v>
      </c>
      <c r="C3851" s="137" t="s">
        <v>17</v>
      </c>
      <c r="D3851" s="202" t="s">
        <v>5270</v>
      </c>
      <c r="E3851" s="472" t="s">
        <v>1722</v>
      </c>
      <c r="F3851" s="631"/>
      <c r="G3851" s="263"/>
      <c r="H3851" s="263" t="s">
        <v>194</v>
      </c>
      <c r="I3851" s="202"/>
      <c r="J3851" s="202"/>
      <c r="K3851" s="1045" t="s">
        <v>5271</v>
      </c>
      <c r="L3851" s="201"/>
    </row>
    <row r="3852" spans="2:12" ht="15.6">
      <c r="B3852" s="88">
        <v>46301</v>
      </c>
      <c r="C3852" s="137" t="s">
        <v>17</v>
      </c>
      <c r="D3852" s="202" t="s">
        <v>5272</v>
      </c>
      <c r="E3852" s="472" t="s">
        <v>1722</v>
      </c>
      <c r="F3852" s="631"/>
      <c r="G3852" s="263"/>
      <c r="H3852" s="263" t="s">
        <v>194</v>
      </c>
      <c r="I3852" s="202"/>
      <c r="J3852" s="202" t="s">
        <v>58</v>
      </c>
      <c r="K3852" s="1045" t="s">
        <v>5273</v>
      </c>
      <c r="L3852" s="201"/>
    </row>
    <row r="3853" spans="2:12" ht="15.6">
      <c r="B3853" s="88">
        <v>46301</v>
      </c>
      <c r="C3853" s="137" t="s">
        <v>17</v>
      </c>
      <c r="D3853" s="202" t="s">
        <v>5274</v>
      </c>
      <c r="E3853" s="472" t="s">
        <v>1722</v>
      </c>
      <c r="F3853" s="631"/>
      <c r="G3853" s="263"/>
      <c r="H3853" s="263" t="s">
        <v>194</v>
      </c>
      <c r="I3853" s="202"/>
      <c r="J3853" s="202" t="s">
        <v>58</v>
      </c>
      <c r="K3853" s="1045" t="s">
        <v>5275</v>
      </c>
      <c r="L3853" s="201"/>
    </row>
    <row r="3854" spans="2:12" ht="15.6">
      <c r="B3854" s="88">
        <v>46301</v>
      </c>
      <c r="C3854" s="137" t="s">
        <v>17</v>
      </c>
      <c r="D3854" s="202" t="s">
        <v>5276</v>
      </c>
      <c r="E3854" s="472" t="s">
        <v>1722</v>
      </c>
      <c r="F3854" s="631"/>
      <c r="G3854" s="263"/>
      <c r="H3854" s="263" t="s">
        <v>194</v>
      </c>
      <c r="I3854" s="202"/>
      <c r="J3854" s="202"/>
      <c r="K3854" s="1045" t="s">
        <v>5277</v>
      </c>
      <c r="L3854" s="201"/>
    </row>
    <row r="3855" spans="2:12" ht="15.6">
      <c r="B3855" s="88">
        <v>46301</v>
      </c>
      <c r="C3855" s="137" t="s">
        <v>17</v>
      </c>
      <c r="D3855" s="202" t="s">
        <v>5278</v>
      </c>
      <c r="E3855" s="472" t="s">
        <v>1722</v>
      </c>
      <c r="F3855" s="631"/>
      <c r="G3855" s="263"/>
      <c r="H3855" s="263" t="s">
        <v>194</v>
      </c>
      <c r="I3855" s="202"/>
      <c r="J3855" s="202" t="s">
        <v>58</v>
      </c>
      <c r="K3855" s="1045" t="s">
        <v>5279</v>
      </c>
      <c r="L3855" s="201"/>
    </row>
    <row r="3856" spans="2:12" ht="15.6">
      <c r="B3856" s="88">
        <v>46301</v>
      </c>
      <c r="C3856" s="137" t="s">
        <v>17</v>
      </c>
      <c r="D3856" s="202" t="s">
        <v>5280</v>
      </c>
      <c r="E3856" s="472" t="s">
        <v>1722</v>
      </c>
      <c r="F3856" s="631"/>
      <c r="G3856" s="263"/>
      <c r="H3856" s="263" t="s">
        <v>194</v>
      </c>
      <c r="I3856" s="202"/>
      <c r="J3856" s="202"/>
      <c r="K3856" s="1045" t="s">
        <v>5281</v>
      </c>
      <c r="L3856" s="201"/>
    </row>
    <row r="3857" spans="2:12" ht="15.6">
      <c r="B3857" s="88">
        <v>46301</v>
      </c>
      <c r="C3857" s="137" t="s">
        <v>17</v>
      </c>
      <c r="D3857" s="202" t="s">
        <v>5282</v>
      </c>
      <c r="E3857" s="472" t="s">
        <v>1722</v>
      </c>
      <c r="F3857" s="631"/>
      <c r="G3857" s="263"/>
      <c r="H3857" s="263" t="s">
        <v>194</v>
      </c>
      <c r="I3857" s="202" t="s">
        <v>141</v>
      </c>
      <c r="J3857" s="202"/>
      <c r="K3857" s="1045" t="s">
        <v>5283</v>
      </c>
      <c r="L3857" s="201"/>
    </row>
    <row r="3858" spans="2:12" ht="15.6">
      <c r="B3858" s="88">
        <v>46301</v>
      </c>
      <c r="C3858" s="137" t="s">
        <v>17</v>
      </c>
      <c r="D3858" s="202" t="s">
        <v>5282</v>
      </c>
      <c r="E3858" s="472" t="s">
        <v>1722</v>
      </c>
      <c r="F3858" s="631"/>
      <c r="G3858" s="275"/>
      <c r="H3858" s="263" t="s">
        <v>194</v>
      </c>
      <c r="I3858" s="202" t="s">
        <v>141</v>
      </c>
      <c r="J3858" s="202"/>
      <c r="K3858" s="1045" t="s">
        <v>5283</v>
      </c>
      <c r="L3858" s="201"/>
    </row>
    <row r="3859" spans="2:12" ht="15.6">
      <c r="B3859" s="88">
        <v>46301</v>
      </c>
      <c r="C3859" s="137" t="s">
        <v>17</v>
      </c>
      <c r="D3859" s="202" t="s">
        <v>5284</v>
      </c>
      <c r="E3859" s="472" t="s">
        <v>1722</v>
      </c>
      <c r="F3859" s="263"/>
      <c r="G3859" s="263"/>
      <c r="H3859" s="263" t="s">
        <v>194</v>
      </c>
      <c r="I3859" s="202"/>
      <c r="J3859" s="202"/>
      <c r="K3859" s="1045" t="s">
        <v>5285</v>
      </c>
      <c r="L3859" s="201"/>
    </row>
    <row r="3860" spans="2:12" ht="15.6">
      <c r="B3860" s="88">
        <v>46301</v>
      </c>
      <c r="C3860" s="137" t="s">
        <v>17</v>
      </c>
      <c r="D3860" s="202" t="s">
        <v>5284</v>
      </c>
      <c r="E3860" s="472" t="s">
        <v>1722</v>
      </c>
      <c r="F3860" s="263"/>
      <c r="G3860" s="263"/>
      <c r="H3860" s="263" t="s">
        <v>194</v>
      </c>
      <c r="I3860" s="202"/>
      <c r="J3860" s="202"/>
      <c r="K3860" s="1045" t="s">
        <v>5286</v>
      </c>
      <c r="L3860" s="201"/>
    </row>
    <row r="3861" spans="2:12" ht="15.6">
      <c r="B3861" s="88">
        <v>46301</v>
      </c>
      <c r="C3861" s="137" t="s">
        <v>17</v>
      </c>
      <c r="D3861" s="202" t="s">
        <v>5287</v>
      </c>
      <c r="E3861" s="472" t="s">
        <v>1722</v>
      </c>
      <c r="F3861" s="263"/>
      <c r="G3861" s="263"/>
      <c r="H3861" s="263" t="s">
        <v>194</v>
      </c>
      <c r="I3861" s="202"/>
      <c r="J3861" s="202"/>
      <c r="K3861" s="1045" t="s">
        <v>5288</v>
      </c>
      <c r="L3861" s="201"/>
    </row>
    <row r="3862" spans="2:12" ht="15.6">
      <c r="B3862" s="88">
        <v>46301</v>
      </c>
      <c r="C3862" s="137" t="s">
        <v>17</v>
      </c>
      <c r="D3862" s="202" t="s">
        <v>5289</v>
      </c>
      <c r="E3862" s="472" t="s">
        <v>1722</v>
      </c>
      <c r="F3862" s="263"/>
      <c r="G3862" s="263"/>
      <c r="H3862" s="263" t="s">
        <v>194</v>
      </c>
      <c r="I3862" s="202" t="s">
        <v>141</v>
      </c>
      <c r="J3862" s="202"/>
      <c r="K3862" s="1045" t="s">
        <v>5290</v>
      </c>
      <c r="L3862" s="201"/>
    </row>
    <row r="3863" spans="2:12" ht="15.6">
      <c r="B3863" s="88">
        <v>46301</v>
      </c>
      <c r="C3863" s="137" t="s">
        <v>17</v>
      </c>
      <c r="D3863" s="202" t="s">
        <v>5289</v>
      </c>
      <c r="E3863" s="472" t="s">
        <v>1722</v>
      </c>
      <c r="F3863" s="263"/>
      <c r="G3863" s="263"/>
      <c r="H3863" s="263" t="s">
        <v>194</v>
      </c>
      <c r="I3863" s="202" t="s">
        <v>141</v>
      </c>
      <c r="J3863" s="202"/>
      <c r="K3863" s="1045" t="s">
        <v>5290</v>
      </c>
      <c r="L3863" s="201"/>
    </row>
    <row r="3864" spans="2:12" ht="15.6">
      <c r="B3864" s="88">
        <v>46301</v>
      </c>
      <c r="C3864" s="137" t="s">
        <v>17</v>
      </c>
      <c r="D3864" s="202" t="s">
        <v>5291</v>
      </c>
      <c r="E3864" s="472" t="s">
        <v>1722</v>
      </c>
      <c r="F3864" s="263"/>
      <c r="G3864" s="263"/>
      <c r="H3864" s="263" t="s">
        <v>194</v>
      </c>
      <c r="I3864" s="202"/>
      <c r="J3864" s="202"/>
      <c r="K3864" s="1045" t="s">
        <v>5292</v>
      </c>
      <c r="L3864" s="201"/>
    </row>
    <row r="3865" spans="2:12" ht="15.6">
      <c r="B3865" s="88">
        <v>46301</v>
      </c>
      <c r="C3865" s="137" t="s">
        <v>17</v>
      </c>
      <c r="D3865" s="202" t="s">
        <v>5293</v>
      </c>
      <c r="E3865" s="472" t="s">
        <v>1722</v>
      </c>
      <c r="F3865" s="263"/>
      <c r="G3865" s="263"/>
      <c r="H3865" s="263" t="s">
        <v>194</v>
      </c>
      <c r="I3865" s="202" t="s">
        <v>5294</v>
      </c>
      <c r="J3865" s="202"/>
      <c r="K3865" s="1045" t="s">
        <v>5295</v>
      </c>
      <c r="L3865" s="303"/>
    </row>
    <row r="3866" spans="2:12" ht="15.6">
      <c r="B3866" s="88">
        <v>46301</v>
      </c>
      <c r="C3866" s="137" t="s">
        <v>17</v>
      </c>
      <c r="D3866" s="202" t="s">
        <v>5293</v>
      </c>
      <c r="E3866" s="472" t="s">
        <v>1722</v>
      </c>
      <c r="F3866" s="263"/>
      <c r="G3866" s="263"/>
      <c r="H3866" s="263" t="s">
        <v>194</v>
      </c>
      <c r="I3866" s="202" t="s">
        <v>5294</v>
      </c>
      <c r="J3866" s="202"/>
      <c r="K3866" s="1045" t="s">
        <v>5295</v>
      </c>
      <c r="L3866" s="311"/>
    </row>
    <row r="3867" spans="2:12" ht="15.6">
      <c r="B3867" s="88">
        <v>46301</v>
      </c>
      <c r="C3867" s="137" t="s">
        <v>17</v>
      </c>
      <c r="D3867" s="202" t="s">
        <v>5296</v>
      </c>
      <c r="E3867" s="472" t="s">
        <v>1722</v>
      </c>
      <c r="F3867" s="263"/>
      <c r="G3867" s="263"/>
      <c r="H3867" s="263" t="s">
        <v>194</v>
      </c>
      <c r="I3867" s="202"/>
      <c r="J3867" s="202"/>
      <c r="K3867" s="1045" t="s">
        <v>5297</v>
      </c>
      <c r="L3867" s="321"/>
    </row>
    <row r="3868" spans="2:12" ht="15.6">
      <c r="B3868" s="88">
        <v>46301</v>
      </c>
      <c r="C3868" s="137" t="s">
        <v>17</v>
      </c>
      <c r="D3868" s="202" t="s">
        <v>5298</v>
      </c>
      <c r="E3868" s="472" t="s">
        <v>1722</v>
      </c>
      <c r="F3868" s="263"/>
      <c r="G3868" s="263"/>
      <c r="H3868" s="263" t="s">
        <v>194</v>
      </c>
      <c r="I3868" s="202"/>
      <c r="J3868" s="202" t="s">
        <v>58</v>
      </c>
      <c r="K3868" s="1045" t="s">
        <v>5299</v>
      </c>
      <c r="L3868" s="401"/>
    </row>
    <row r="3869" spans="2:12" ht="15.6">
      <c r="B3869" s="88">
        <v>46301</v>
      </c>
      <c r="C3869" s="137" t="s">
        <v>17</v>
      </c>
      <c r="D3869" s="202" t="s">
        <v>5300</v>
      </c>
      <c r="E3869" s="472" t="s">
        <v>1722</v>
      </c>
      <c r="F3869" s="263"/>
      <c r="G3869" s="263"/>
      <c r="H3869" s="263" t="s">
        <v>194</v>
      </c>
      <c r="I3869" s="202"/>
      <c r="J3869" s="202" t="s">
        <v>37</v>
      </c>
      <c r="K3869" s="1045" t="s">
        <v>5301</v>
      </c>
      <c r="L3869" s="401"/>
    </row>
    <row r="3870" spans="2:12" ht="15.6">
      <c r="B3870" s="88">
        <v>46301</v>
      </c>
      <c r="C3870" s="137" t="s">
        <v>17</v>
      </c>
      <c r="D3870" s="202" t="s">
        <v>3096</v>
      </c>
      <c r="E3870" s="472" t="s">
        <v>1722</v>
      </c>
      <c r="F3870" s="263"/>
      <c r="G3870" s="263"/>
      <c r="H3870" s="263" t="s">
        <v>194</v>
      </c>
      <c r="I3870" s="202" t="s">
        <v>141</v>
      </c>
      <c r="J3870" s="202"/>
      <c r="K3870" s="1045" t="s">
        <v>3097</v>
      </c>
      <c r="L3870" s="401"/>
    </row>
    <row r="3871" spans="2:12" ht="15.6">
      <c r="B3871" s="88">
        <v>46301</v>
      </c>
      <c r="C3871" s="137" t="s">
        <v>17</v>
      </c>
      <c r="D3871" s="202" t="s">
        <v>3096</v>
      </c>
      <c r="E3871" s="472" t="s">
        <v>1722</v>
      </c>
      <c r="F3871" s="263"/>
      <c r="G3871" s="263"/>
      <c r="H3871" s="263" t="s">
        <v>194</v>
      </c>
      <c r="I3871" s="202" t="s">
        <v>141</v>
      </c>
      <c r="J3871" s="202"/>
      <c r="K3871" s="1045" t="s">
        <v>3097</v>
      </c>
      <c r="L3871" s="401"/>
    </row>
    <row r="3872" spans="2:12" ht="16.8">
      <c r="B3872" s="88">
        <v>46301</v>
      </c>
      <c r="C3872" s="137" t="s">
        <v>17</v>
      </c>
      <c r="D3872" s="202" t="s">
        <v>3094</v>
      </c>
      <c r="E3872" s="472" t="s">
        <v>1722</v>
      </c>
      <c r="F3872" s="263"/>
      <c r="G3872" s="263"/>
      <c r="H3872" s="263" t="s">
        <v>194</v>
      </c>
      <c r="I3872" s="202"/>
      <c r="J3872" s="202"/>
      <c r="K3872" s="977" t="s">
        <v>3095</v>
      </c>
      <c r="L3872" s="401"/>
    </row>
    <row r="3873" spans="1:14" ht="15.6">
      <c r="B3873" s="88">
        <v>46301</v>
      </c>
      <c r="C3873" s="137" t="s">
        <v>17</v>
      </c>
      <c r="D3873" s="202" t="s">
        <v>5302</v>
      </c>
      <c r="E3873" s="472" t="s">
        <v>1722</v>
      </c>
      <c r="F3873" s="263"/>
      <c r="G3873" s="263"/>
      <c r="H3873" s="263" t="s">
        <v>194</v>
      </c>
      <c r="I3873" s="202" t="s">
        <v>464</v>
      </c>
      <c r="J3873" s="202"/>
      <c r="K3873" s="1045" t="s">
        <v>5303</v>
      </c>
      <c r="L3873" s="401"/>
    </row>
    <row r="3874" spans="1:14" ht="15.6">
      <c r="B3874" s="88">
        <v>46301</v>
      </c>
      <c r="C3874" s="137" t="s">
        <v>17</v>
      </c>
      <c r="D3874" s="202" t="s">
        <v>5302</v>
      </c>
      <c r="E3874" s="472" t="s">
        <v>1722</v>
      </c>
      <c r="F3874" s="263"/>
      <c r="G3874" s="263"/>
      <c r="H3874" s="263" t="s">
        <v>194</v>
      </c>
      <c r="I3874" s="202" t="s">
        <v>464</v>
      </c>
      <c r="J3874" s="202"/>
      <c r="K3874" s="1045" t="s">
        <v>5303</v>
      </c>
      <c r="L3874" s="401"/>
    </row>
    <row r="3875" spans="1:14" ht="15.6">
      <c r="B3875" s="88">
        <v>46301</v>
      </c>
      <c r="C3875" s="137" t="s">
        <v>17</v>
      </c>
      <c r="D3875" s="202" t="s">
        <v>2676</v>
      </c>
      <c r="E3875" s="472" t="s">
        <v>1722</v>
      </c>
      <c r="F3875" s="263"/>
      <c r="G3875" s="263"/>
      <c r="H3875" s="263" t="s">
        <v>194</v>
      </c>
      <c r="I3875" s="202" t="s">
        <v>141</v>
      </c>
      <c r="J3875" s="202"/>
      <c r="K3875" s="1045" t="s">
        <v>2428</v>
      </c>
      <c r="L3875" s="401"/>
    </row>
    <row r="3876" spans="1:14" ht="15.6">
      <c r="B3876" s="88">
        <v>46301</v>
      </c>
      <c r="C3876" s="137" t="s">
        <v>17</v>
      </c>
      <c r="D3876" s="202" t="s">
        <v>2676</v>
      </c>
      <c r="E3876" s="472" t="s">
        <v>1722</v>
      </c>
      <c r="F3876" s="263"/>
      <c r="G3876" s="263"/>
      <c r="H3876" s="263" t="s">
        <v>194</v>
      </c>
      <c r="I3876" s="202" t="s">
        <v>141</v>
      </c>
      <c r="J3876" s="202"/>
      <c r="K3876" s="1045" t="s">
        <v>2428</v>
      </c>
      <c r="L3876" s="632"/>
    </row>
    <row r="3877" spans="1:14" ht="15.6">
      <c r="B3877" s="88">
        <v>46301</v>
      </c>
      <c r="C3877" s="137" t="s">
        <v>17</v>
      </c>
      <c r="D3877" s="202" t="s">
        <v>5304</v>
      </c>
      <c r="E3877" s="472" t="s">
        <v>1722</v>
      </c>
      <c r="F3877" s="263"/>
      <c r="G3877" s="263"/>
      <c r="H3877" s="263" t="s">
        <v>194</v>
      </c>
      <c r="I3877" s="202"/>
      <c r="J3877" s="202" t="s">
        <v>26</v>
      </c>
      <c r="K3877" s="1045" t="s">
        <v>5305</v>
      </c>
      <c r="L3877" s="401"/>
    </row>
    <row r="3878" spans="1:14" ht="15.6">
      <c r="B3878" s="88">
        <v>46301</v>
      </c>
      <c r="C3878" s="137" t="s">
        <v>17</v>
      </c>
      <c r="D3878" s="202" t="s">
        <v>5304</v>
      </c>
      <c r="E3878" s="472" t="s">
        <v>1722</v>
      </c>
      <c r="F3878" s="263"/>
      <c r="G3878" s="263"/>
      <c r="H3878" s="263" t="s">
        <v>194</v>
      </c>
      <c r="I3878" s="202"/>
      <c r="J3878" s="202" t="s">
        <v>37</v>
      </c>
      <c r="K3878" s="1045" t="s">
        <v>5306</v>
      </c>
      <c r="L3878" s="401"/>
    </row>
    <row r="3879" spans="1:14" ht="15.6">
      <c r="B3879" s="88">
        <v>46301</v>
      </c>
      <c r="C3879" s="137" t="s">
        <v>17</v>
      </c>
      <c r="D3879" s="202" t="s">
        <v>5307</v>
      </c>
      <c r="E3879" s="472" t="s">
        <v>1722</v>
      </c>
      <c r="F3879" s="291"/>
      <c r="G3879" s="291"/>
      <c r="H3879" s="263" t="s">
        <v>194</v>
      </c>
      <c r="I3879" s="202"/>
      <c r="J3879" s="202" t="s">
        <v>58</v>
      </c>
      <c r="K3879" s="1045" t="s">
        <v>5308</v>
      </c>
      <c r="L3879" s="401"/>
    </row>
    <row r="3880" spans="1:14" ht="15.6">
      <c r="B3880" s="88">
        <v>46301</v>
      </c>
      <c r="C3880" s="137" t="s">
        <v>17</v>
      </c>
      <c r="D3880" s="202" t="s">
        <v>5309</v>
      </c>
      <c r="E3880" s="472" t="s">
        <v>1722</v>
      </c>
      <c r="F3880" s="514"/>
      <c r="G3880" s="514"/>
      <c r="H3880" s="263" t="s">
        <v>194</v>
      </c>
      <c r="I3880" s="202"/>
      <c r="J3880" s="202" t="s">
        <v>58</v>
      </c>
      <c r="K3880" s="1045" t="s">
        <v>5310</v>
      </c>
      <c r="L3880" s="401"/>
    </row>
    <row r="3881" spans="1:14" ht="15.6">
      <c r="B3881" s="88">
        <v>46301</v>
      </c>
      <c r="C3881" s="137" t="s">
        <v>17</v>
      </c>
      <c r="D3881" s="202" t="s">
        <v>5311</v>
      </c>
      <c r="E3881" s="472" t="s">
        <v>1722</v>
      </c>
      <c r="F3881" s="514"/>
      <c r="G3881" s="514"/>
      <c r="H3881" s="263" t="s">
        <v>194</v>
      </c>
      <c r="I3881" s="202"/>
      <c r="J3881" s="202" t="s">
        <v>58</v>
      </c>
      <c r="K3881" s="1045" t="s">
        <v>5312</v>
      </c>
      <c r="L3881" s="401"/>
    </row>
    <row r="3882" spans="1:14" ht="15.6">
      <c r="B3882" s="88">
        <v>46301</v>
      </c>
      <c r="C3882" s="137" t="s">
        <v>17</v>
      </c>
      <c r="D3882" s="202" t="s">
        <v>5313</v>
      </c>
      <c r="E3882" s="472" t="s">
        <v>1722</v>
      </c>
      <c r="F3882" s="514"/>
      <c r="G3882" s="514"/>
      <c r="H3882" s="263" t="s">
        <v>194</v>
      </c>
      <c r="I3882" s="202"/>
      <c r="J3882" s="202" t="s">
        <v>58</v>
      </c>
      <c r="K3882" s="1045" t="s">
        <v>5314</v>
      </c>
      <c r="L3882" s="401"/>
    </row>
    <row r="3883" spans="1:14" ht="15.6">
      <c r="B3883" s="88">
        <v>46301</v>
      </c>
      <c r="C3883" s="137" t="s">
        <v>17</v>
      </c>
      <c r="D3883" s="202" t="s">
        <v>5315</v>
      </c>
      <c r="E3883" s="472" t="s">
        <v>1722</v>
      </c>
      <c r="F3883" s="514"/>
      <c r="G3883" s="514"/>
      <c r="H3883" s="263" t="s">
        <v>194</v>
      </c>
      <c r="I3883" s="202"/>
      <c r="J3883" s="202" t="s">
        <v>58</v>
      </c>
      <c r="K3883" s="1045" t="s">
        <v>5316</v>
      </c>
      <c r="L3883" s="401"/>
    </row>
    <row r="3884" spans="1:14" ht="15.6">
      <c r="B3884" s="88">
        <v>46301</v>
      </c>
      <c r="C3884" s="137" t="s">
        <v>17</v>
      </c>
      <c r="D3884" s="202" t="s">
        <v>5317</v>
      </c>
      <c r="E3884" s="472" t="s">
        <v>1722</v>
      </c>
      <c r="F3884" s="514"/>
      <c r="G3884" s="514"/>
      <c r="H3884" s="263" t="s">
        <v>194</v>
      </c>
      <c r="I3884" s="202"/>
      <c r="J3884" s="202" t="s">
        <v>58</v>
      </c>
      <c r="K3884" s="1045" t="s">
        <v>5318</v>
      </c>
      <c r="L3884" s="401"/>
    </row>
    <row r="3885" spans="1:14" ht="15.6">
      <c r="B3885" s="88">
        <v>46301</v>
      </c>
      <c r="C3885" s="137" t="s">
        <v>17</v>
      </c>
      <c r="D3885" s="202" t="s">
        <v>5319</v>
      </c>
      <c r="E3885" s="472" t="s">
        <v>1722</v>
      </c>
      <c r="F3885" s="514"/>
      <c r="G3885" s="514"/>
      <c r="H3885" s="263" t="s">
        <v>194</v>
      </c>
      <c r="I3885" s="202"/>
      <c r="J3885" s="202" t="s">
        <v>58</v>
      </c>
      <c r="K3885" s="1045" t="s">
        <v>5320</v>
      </c>
      <c r="L3885" s="401"/>
    </row>
    <row r="3886" spans="1:14" s="205" customFormat="1" ht="15">
      <c r="A3886" s="427"/>
      <c r="B3886" s="88">
        <v>46301</v>
      </c>
      <c r="C3886" s="137" t="s">
        <v>17</v>
      </c>
      <c r="D3886" s="202" t="s">
        <v>5321</v>
      </c>
      <c r="E3886" s="472" t="s">
        <v>1722</v>
      </c>
      <c r="F3886" s="514"/>
      <c r="G3886" s="514"/>
      <c r="H3886" s="263" t="s">
        <v>194</v>
      </c>
      <c r="I3886" s="202"/>
      <c r="J3886" s="202" t="s">
        <v>58</v>
      </c>
      <c r="K3886" s="1045" t="s">
        <v>5322</v>
      </c>
      <c r="L3886" s="465"/>
      <c r="M3886" s="291"/>
      <c r="N3886" s="430"/>
    </row>
    <row r="3887" spans="1:14" s="205" customFormat="1" ht="16.8">
      <c r="A3887" s="427"/>
      <c r="B3887" s="88">
        <v>46301</v>
      </c>
      <c r="C3887" s="137" t="s">
        <v>17</v>
      </c>
      <c r="D3887" s="202" t="s">
        <v>5323</v>
      </c>
      <c r="E3887" s="472" t="s">
        <v>1722</v>
      </c>
      <c r="F3887" s="514"/>
      <c r="G3887" s="514"/>
      <c r="H3887" s="263" t="s">
        <v>194</v>
      </c>
      <c r="I3887" s="202"/>
      <c r="J3887" s="202"/>
      <c r="K3887" s="977" t="s">
        <v>5324</v>
      </c>
      <c r="L3887" s="465"/>
      <c r="M3887" s="291"/>
      <c r="N3887" s="430"/>
    </row>
    <row r="3888" spans="1:14" s="205" customFormat="1" ht="15">
      <c r="A3888" s="427"/>
      <c r="B3888" s="88">
        <v>46301</v>
      </c>
      <c r="C3888" s="137" t="s">
        <v>17</v>
      </c>
      <c r="D3888" s="202" t="s">
        <v>5325</v>
      </c>
      <c r="E3888" s="472" t="s">
        <v>1722</v>
      </c>
      <c r="F3888" s="514"/>
      <c r="G3888" s="514"/>
      <c r="H3888" s="263" t="s">
        <v>194</v>
      </c>
      <c r="I3888" s="202"/>
      <c r="J3888" s="202" t="s">
        <v>58</v>
      </c>
      <c r="K3888" s="1045" t="s">
        <v>5326</v>
      </c>
      <c r="L3888" s="465"/>
      <c r="M3888" s="291"/>
      <c r="N3888" s="430"/>
    </row>
    <row r="3889" spans="1:14" s="205" customFormat="1" ht="15">
      <c r="A3889" s="427"/>
      <c r="B3889" s="88">
        <v>46301</v>
      </c>
      <c r="C3889" s="137" t="s">
        <v>17</v>
      </c>
      <c r="D3889" s="202" t="s">
        <v>5327</v>
      </c>
      <c r="E3889" s="472" t="s">
        <v>1722</v>
      </c>
      <c r="F3889" s="514"/>
      <c r="G3889" s="514"/>
      <c r="H3889" s="263" t="s">
        <v>194</v>
      </c>
      <c r="I3889" s="202"/>
      <c r="J3889" s="202" t="s">
        <v>26</v>
      </c>
      <c r="K3889" s="1045" t="s">
        <v>5328</v>
      </c>
      <c r="L3889" s="465"/>
      <c r="M3889" s="291"/>
      <c r="N3889" s="430"/>
    </row>
    <row r="3890" spans="1:14" s="205" customFormat="1" ht="15">
      <c r="A3890" s="427"/>
      <c r="B3890" s="88">
        <v>46301</v>
      </c>
      <c r="C3890" s="137" t="s">
        <v>17</v>
      </c>
      <c r="D3890" s="202" t="s">
        <v>5327</v>
      </c>
      <c r="E3890" s="472" t="s">
        <v>1722</v>
      </c>
      <c r="F3890" s="514"/>
      <c r="G3890" s="514"/>
      <c r="H3890" s="263" t="s">
        <v>194</v>
      </c>
      <c r="I3890" s="202"/>
      <c r="J3890" s="202" t="s">
        <v>26</v>
      </c>
      <c r="K3890" s="1045" t="s">
        <v>5329</v>
      </c>
      <c r="L3890" s="465"/>
      <c r="M3890" s="291"/>
      <c r="N3890" s="430"/>
    </row>
    <row r="3891" spans="1:14" s="205" customFormat="1" ht="15">
      <c r="A3891" s="427"/>
      <c r="B3891" s="88">
        <v>46301</v>
      </c>
      <c r="C3891" s="137" t="s">
        <v>17</v>
      </c>
      <c r="D3891" s="202" t="s">
        <v>5330</v>
      </c>
      <c r="E3891" s="472" t="s">
        <v>1722</v>
      </c>
      <c r="F3891" s="514"/>
      <c r="G3891" s="514"/>
      <c r="H3891" s="263" t="s">
        <v>194</v>
      </c>
      <c r="I3891" s="202"/>
      <c r="J3891" s="202" t="s">
        <v>58</v>
      </c>
      <c r="K3891" s="1045" t="s">
        <v>5331</v>
      </c>
      <c r="L3891" s="465"/>
      <c r="M3891" s="291"/>
      <c r="N3891" s="430"/>
    </row>
    <row r="3892" spans="1:14" s="205" customFormat="1" ht="15">
      <c r="A3892" s="427"/>
      <c r="B3892" s="88">
        <v>46301</v>
      </c>
      <c r="C3892" s="137" t="s">
        <v>17</v>
      </c>
      <c r="D3892" s="202" t="s">
        <v>1770</v>
      </c>
      <c r="E3892" s="472" t="s">
        <v>1722</v>
      </c>
      <c r="F3892" s="514"/>
      <c r="G3892" s="514"/>
      <c r="H3892" s="263" t="s">
        <v>194</v>
      </c>
      <c r="I3892" s="202" t="s">
        <v>141</v>
      </c>
      <c r="J3892" s="202"/>
      <c r="K3892" s="1045" t="s">
        <v>1771</v>
      </c>
      <c r="L3892" s="465"/>
      <c r="M3892" s="291"/>
      <c r="N3892" s="430"/>
    </row>
    <row r="3893" spans="1:14" s="205" customFormat="1" ht="15">
      <c r="A3893" s="427"/>
      <c r="B3893" s="88">
        <v>46301</v>
      </c>
      <c r="C3893" s="137" t="s">
        <v>17</v>
      </c>
      <c r="D3893" s="202" t="s">
        <v>1770</v>
      </c>
      <c r="E3893" s="472" t="s">
        <v>1722</v>
      </c>
      <c r="F3893" s="514"/>
      <c r="G3893" s="514"/>
      <c r="H3893" s="263" t="s">
        <v>194</v>
      </c>
      <c r="I3893" s="202" t="s">
        <v>141</v>
      </c>
      <c r="J3893" s="202"/>
      <c r="K3893" s="1045" t="s">
        <v>1771</v>
      </c>
      <c r="L3893" s="465"/>
      <c r="M3893" s="291"/>
      <c r="N3893" s="430"/>
    </row>
    <row r="3894" spans="1:14" s="205" customFormat="1" ht="15">
      <c r="A3894" s="427"/>
      <c r="B3894" s="88">
        <v>46301</v>
      </c>
      <c r="C3894" s="137" t="s">
        <v>17</v>
      </c>
      <c r="D3894" s="202" t="s">
        <v>5332</v>
      </c>
      <c r="E3894" s="472" t="s">
        <v>1722</v>
      </c>
      <c r="F3894" s="514"/>
      <c r="G3894" s="514"/>
      <c r="H3894" s="263" t="s">
        <v>194</v>
      </c>
      <c r="I3894" s="202"/>
      <c r="J3894" s="202" t="s">
        <v>58</v>
      </c>
      <c r="K3894" s="1045" t="s">
        <v>5333</v>
      </c>
      <c r="L3894" s="465"/>
      <c r="M3894" s="291"/>
      <c r="N3894" s="430"/>
    </row>
    <row r="3895" spans="1:14" s="205" customFormat="1" ht="15">
      <c r="A3895" s="427"/>
      <c r="B3895" s="88">
        <v>46301</v>
      </c>
      <c r="C3895" s="137" t="s">
        <v>17</v>
      </c>
      <c r="D3895" s="202" t="s">
        <v>5334</v>
      </c>
      <c r="E3895" s="472" t="s">
        <v>1722</v>
      </c>
      <c r="F3895" s="514"/>
      <c r="G3895" s="514"/>
      <c r="H3895" s="263" t="s">
        <v>194</v>
      </c>
      <c r="I3895" s="202"/>
      <c r="J3895" s="202"/>
      <c r="K3895" s="1045" t="s">
        <v>5335</v>
      </c>
      <c r="L3895" s="465"/>
      <c r="M3895" s="291"/>
      <c r="N3895" s="430"/>
    </row>
    <row r="3896" spans="1:14" s="205" customFormat="1" ht="15">
      <c r="A3896" s="427"/>
      <c r="B3896" s="88">
        <v>46301</v>
      </c>
      <c r="C3896" s="137" t="s">
        <v>17</v>
      </c>
      <c r="D3896" s="202" t="s">
        <v>5336</v>
      </c>
      <c r="E3896" s="472" t="s">
        <v>1722</v>
      </c>
      <c r="F3896" s="514"/>
      <c r="G3896" s="514"/>
      <c r="H3896" s="263" t="s">
        <v>194</v>
      </c>
      <c r="I3896" s="202"/>
      <c r="J3896" s="202" t="s">
        <v>58</v>
      </c>
      <c r="K3896" s="1045" t="s">
        <v>5337</v>
      </c>
      <c r="L3896" s="465"/>
      <c r="M3896" s="291"/>
      <c r="N3896" s="430"/>
    </row>
    <row r="3897" spans="1:14" s="205" customFormat="1" ht="15">
      <c r="A3897" s="427"/>
      <c r="B3897" s="88">
        <v>46301</v>
      </c>
      <c r="C3897" s="137" t="s">
        <v>36</v>
      </c>
      <c r="D3897" s="202" t="s">
        <v>5338</v>
      </c>
      <c r="E3897" s="472" t="s">
        <v>1722</v>
      </c>
      <c r="F3897" s="514"/>
      <c r="G3897" s="514"/>
      <c r="H3897" s="263" t="s">
        <v>194</v>
      </c>
      <c r="I3897" s="202"/>
      <c r="J3897" s="202"/>
      <c r="K3897" s="422"/>
      <c r="L3897" s="465"/>
      <c r="M3897" s="291"/>
      <c r="N3897" s="430"/>
    </row>
    <row r="3898" spans="1:14" s="205" customFormat="1" ht="15">
      <c r="A3898" s="427"/>
      <c r="B3898" s="88">
        <v>46301</v>
      </c>
      <c r="C3898" s="137" t="s">
        <v>36</v>
      </c>
      <c r="D3898" s="202" t="s">
        <v>5339</v>
      </c>
      <c r="E3898" s="472" t="s">
        <v>1722</v>
      </c>
      <c r="F3898" s="514"/>
      <c r="G3898" s="514"/>
      <c r="H3898" s="263" t="s">
        <v>194</v>
      </c>
      <c r="I3898" s="202"/>
      <c r="J3898" s="202"/>
      <c r="K3898" s="422"/>
      <c r="L3898" s="465"/>
      <c r="M3898" s="291"/>
      <c r="N3898" s="430"/>
    </row>
    <row r="3899" spans="1:14" s="205" customFormat="1" ht="15">
      <c r="A3899" s="427"/>
      <c r="B3899" s="88">
        <v>46301</v>
      </c>
      <c r="C3899" s="137" t="s">
        <v>36</v>
      </c>
      <c r="D3899" s="202" t="s">
        <v>5340</v>
      </c>
      <c r="E3899" s="472" t="s">
        <v>1722</v>
      </c>
      <c r="F3899" s="514"/>
      <c r="G3899" s="514"/>
      <c r="H3899" s="263" t="s">
        <v>194</v>
      </c>
      <c r="I3899" s="202"/>
      <c r="J3899" s="202"/>
      <c r="K3899" s="422"/>
      <c r="L3899" s="465"/>
      <c r="M3899" s="291"/>
      <c r="N3899" s="430"/>
    </row>
    <row r="3900" spans="1:14" s="205" customFormat="1" ht="15">
      <c r="A3900" s="427"/>
      <c r="B3900" s="88">
        <v>46301</v>
      </c>
      <c r="C3900" s="137" t="s">
        <v>36</v>
      </c>
      <c r="D3900" s="202" t="s">
        <v>5341</v>
      </c>
      <c r="E3900" s="472" t="s">
        <v>1722</v>
      </c>
      <c r="F3900" s="514"/>
      <c r="G3900" s="514"/>
      <c r="H3900" s="263" t="s">
        <v>194</v>
      </c>
      <c r="I3900" s="202"/>
      <c r="J3900" s="202"/>
      <c r="K3900" s="422"/>
      <c r="L3900" s="465"/>
      <c r="M3900" s="291"/>
      <c r="N3900" s="430"/>
    </row>
    <row r="3901" spans="1:14" s="205" customFormat="1" ht="15">
      <c r="A3901" s="427"/>
      <c r="B3901" s="88">
        <v>46301</v>
      </c>
      <c r="C3901" s="137" t="s">
        <v>36</v>
      </c>
      <c r="D3901" s="202" t="s">
        <v>2702</v>
      </c>
      <c r="E3901" s="472" t="s">
        <v>1722</v>
      </c>
      <c r="F3901" s="514"/>
      <c r="G3901" s="514"/>
      <c r="H3901" s="263" t="s">
        <v>194</v>
      </c>
      <c r="I3901" s="202"/>
      <c r="J3901" s="202"/>
      <c r="K3901" s="422"/>
      <c r="L3901" s="465"/>
      <c r="M3901" s="291"/>
      <c r="N3901" s="430"/>
    </row>
    <row r="3902" spans="1:14" s="205" customFormat="1" ht="15">
      <c r="A3902" s="427"/>
      <c r="B3902" s="88">
        <v>46301</v>
      </c>
      <c r="C3902" s="137" t="s">
        <v>36</v>
      </c>
      <c r="D3902" s="202" t="s">
        <v>5342</v>
      </c>
      <c r="E3902" s="472" t="s">
        <v>1722</v>
      </c>
      <c r="F3902" s="514"/>
      <c r="G3902" s="514"/>
      <c r="H3902" s="263" t="s">
        <v>194</v>
      </c>
      <c r="I3902" s="202"/>
      <c r="J3902" s="202"/>
      <c r="K3902" s="422"/>
      <c r="L3902" s="465"/>
      <c r="M3902" s="291"/>
      <c r="N3902" s="430"/>
    </row>
    <row r="3903" spans="1:14" s="205" customFormat="1" ht="15">
      <c r="A3903" s="427"/>
      <c r="B3903" s="88">
        <v>46301</v>
      </c>
      <c r="C3903" s="137" t="s">
        <v>36</v>
      </c>
      <c r="D3903" s="202" t="s">
        <v>3143</v>
      </c>
      <c r="E3903" s="472" t="s">
        <v>1722</v>
      </c>
      <c r="F3903" s="514"/>
      <c r="G3903" s="514"/>
      <c r="H3903" s="263" t="s">
        <v>194</v>
      </c>
      <c r="I3903" s="202"/>
      <c r="J3903" s="202"/>
      <c r="K3903" s="422"/>
      <c r="L3903" s="465"/>
      <c r="M3903" s="291"/>
      <c r="N3903" s="430"/>
    </row>
    <row r="3904" spans="1:14" s="205" customFormat="1" ht="15">
      <c r="A3904" s="427"/>
      <c r="B3904" s="88">
        <v>46301</v>
      </c>
      <c r="C3904" s="137" t="s">
        <v>36</v>
      </c>
      <c r="D3904" s="202" t="s">
        <v>3143</v>
      </c>
      <c r="E3904" s="472" t="s">
        <v>1722</v>
      </c>
      <c r="F3904" s="514"/>
      <c r="G3904" s="514"/>
      <c r="H3904" s="263" t="s">
        <v>194</v>
      </c>
      <c r="I3904" s="202"/>
      <c r="J3904" s="202"/>
      <c r="K3904" s="422"/>
      <c r="L3904" s="465"/>
      <c r="M3904" s="291"/>
      <c r="N3904" s="430"/>
    </row>
    <row r="3905" spans="1:14" s="205" customFormat="1" ht="15">
      <c r="A3905" s="427"/>
      <c r="B3905" s="88">
        <v>46301</v>
      </c>
      <c r="C3905" s="137" t="s">
        <v>36</v>
      </c>
      <c r="D3905" s="202" t="s">
        <v>2699</v>
      </c>
      <c r="E3905" s="472" t="s">
        <v>1722</v>
      </c>
      <c r="F3905" s="514"/>
      <c r="G3905" s="514"/>
      <c r="H3905" s="263" t="s">
        <v>194</v>
      </c>
      <c r="I3905" s="202"/>
      <c r="J3905" s="202"/>
      <c r="K3905" s="422"/>
      <c r="L3905" s="465"/>
      <c r="M3905" s="291"/>
      <c r="N3905" s="430"/>
    </row>
    <row r="3906" spans="1:14" ht="15.6">
      <c r="B3906" s="88">
        <v>46301</v>
      </c>
      <c r="C3906" s="137" t="s">
        <v>36</v>
      </c>
      <c r="D3906" s="202" t="s">
        <v>2699</v>
      </c>
      <c r="E3906" s="472" t="s">
        <v>1722</v>
      </c>
      <c r="F3906" s="514"/>
      <c r="G3906" s="514"/>
      <c r="H3906" s="263" t="s">
        <v>194</v>
      </c>
      <c r="I3906" s="202"/>
      <c r="J3906" s="202"/>
      <c r="K3906" s="422"/>
      <c r="L3906" s="483"/>
      <c r="M3906" s="122"/>
      <c r="N3906" s="315"/>
    </row>
    <row r="3907" spans="1:14" ht="15.6">
      <c r="B3907" s="122">
        <v>46302</v>
      </c>
      <c r="C3907" s="57" t="s">
        <v>17</v>
      </c>
      <c r="D3907" s="262" t="s">
        <v>3478</v>
      </c>
      <c r="E3907" s="117" t="s">
        <v>1348</v>
      </c>
      <c r="F3907" s="263"/>
      <c r="G3907" s="263"/>
      <c r="H3907" s="264"/>
      <c r="I3907" s="319"/>
      <c r="J3907" s="264" t="s">
        <v>195</v>
      </c>
      <c r="K3907" s="388">
        <v>20260912112509</v>
      </c>
      <c r="L3907" s="483"/>
      <c r="M3907" s="122"/>
      <c r="N3907" s="315"/>
    </row>
    <row r="3908" spans="1:14" ht="15.6">
      <c r="B3908" s="122">
        <v>46302</v>
      </c>
      <c r="C3908" s="57" t="s">
        <v>17</v>
      </c>
      <c r="D3908" s="262" t="s">
        <v>5343</v>
      </c>
      <c r="E3908" s="117" t="s">
        <v>1348</v>
      </c>
      <c r="F3908" s="263"/>
      <c r="G3908" s="263"/>
      <c r="H3908" s="264"/>
      <c r="I3908" s="319"/>
      <c r="J3908" s="264" t="s">
        <v>195</v>
      </c>
      <c r="K3908" s="388">
        <v>20260911955563</v>
      </c>
      <c r="L3908" s="483"/>
      <c r="M3908" s="122"/>
      <c r="N3908" s="315"/>
    </row>
    <row r="3909" spans="1:14" ht="15.6">
      <c r="B3909" s="122">
        <v>46302</v>
      </c>
      <c r="C3909" s="57" t="s">
        <v>17</v>
      </c>
      <c r="D3909" s="262" t="s">
        <v>5344</v>
      </c>
      <c r="E3909" s="117" t="s">
        <v>1348</v>
      </c>
      <c r="F3909" s="263"/>
      <c r="G3909" s="263"/>
      <c r="H3909" s="264"/>
      <c r="I3909" s="319"/>
      <c r="J3909" s="264" t="s">
        <v>195</v>
      </c>
      <c r="K3909" s="388">
        <v>20260811860368</v>
      </c>
      <c r="L3909" s="483"/>
      <c r="M3909" s="122"/>
      <c r="N3909" s="315"/>
    </row>
    <row r="3910" spans="1:14" ht="15.6">
      <c r="B3910" s="122">
        <v>46302</v>
      </c>
      <c r="C3910" s="57" t="s">
        <v>17</v>
      </c>
      <c r="D3910" s="262" t="s">
        <v>5345</v>
      </c>
      <c r="E3910" s="117" t="s">
        <v>1348</v>
      </c>
      <c r="F3910" s="263"/>
      <c r="G3910" s="263"/>
      <c r="H3910" s="264"/>
      <c r="I3910" s="319"/>
      <c r="J3910" s="264" t="s">
        <v>195</v>
      </c>
      <c r="K3910" s="388">
        <v>20260811888249</v>
      </c>
      <c r="L3910" s="483"/>
      <c r="M3910" s="122"/>
      <c r="N3910" s="315"/>
    </row>
    <row r="3911" spans="1:14" ht="15.6">
      <c r="B3911" s="122">
        <v>46302</v>
      </c>
      <c r="C3911" s="57" t="s">
        <v>17</v>
      </c>
      <c r="D3911" s="262" t="s">
        <v>5346</v>
      </c>
      <c r="E3911" s="117" t="s">
        <v>1348</v>
      </c>
      <c r="F3911" s="263"/>
      <c r="G3911" s="263"/>
      <c r="H3911" s="264"/>
      <c r="I3911" s="319"/>
      <c r="J3911" s="264" t="s">
        <v>195</v>
      </c>
      <c r="K3911" s="388">
        <v>20260811936929</v>
      </c>
      <c r="L3911" s="483"/>
      <c r="M3911" s="122"/>
      <c r="N3911" s="315"/>
    </row>
    <row r="3912" spans="1:14" ht="15.6">
      <c r="B3912" s="122">
        <v>46302</v>
      </c>
      <c r="C3912" s="57" t="s">
        <v>17</v>
      </c>
      <c r="D3912" s="262" t="s">
        <v>5347</v>
      </c>
      <c r="E3912" s="117" t="s">
        <v>1348</v>
      </c>
      <c r="F3912" s="263"/>
      <c r="G3912" s="263"/>
      <c r="H3912" s="264"/>
      <c r="I3912" s="319"/>
      <c r="J3912" s="264" t="s">
        <v>195</v>
      </c>
      <c r="K3912" s="388">
        <v>20260912009279</v>
      </c>
      <c r="L3912" s="483"/>
      <c r="M3912" s="122"/>
      <c r="N3912" s="315"/>
    </row>
    <row r="3913" spans="1:14" ht="15.6">
      <c r="B3913" s="122">
        <v>46302</v>
      </c>
      <c r="C3913" s="57" t="s">
        <v>17</v>
      </c>
      <c r="D3913" s="262" t="s">
        <v>5348</v>
      </c>
      <c r="E3913" s="117" t="s">
        <v>1348</v>
      </c>
      <c r="F3913" s="263"/>
      <c r="G3913" s="263"/>
      <c r="H3913" s="264"/>
      <c r="I3913" s="319"/>
      <c r="J3913" s="264" t="s">
        <v>58</v>
      </c>
      <c r="K3913" s="388">
        <v>20261012188131</v>
      </c>
      <c r="L3913" s="483"/>
      <c r="M3913" s="122"/>
      <c r="N3913" s="315"/>
    </row>
    <row r="3914" spans="1:14" ht="15.6">
      <c r="B3914" s="122">
        <v>46302</v>
      </c>
      <c r="C3914" s="57" t="s">
        <v>17</v>
      </c>
      <c r="D3914" s="262" t="s">
        <v>5349</v>
      </c>
      <c r="E3914" s="117" t="s">
        <v>1348</v>
      </c>
      <c r="F3914" s="263"/>
      <c r="G3914" s="263"/>
      <c r="H3914" s="264"/>
      <c r="I3914" s="319"/>
      <c r="J3914" s="264" t="s">
        <v>37</v>
      </c>
      <c r="K3914" s="388">
        <v>20261012186459</v>
      </c>
      <c r="L3914" s="483"/>
      <c r="M3914" s="122"/>
      <c r="N3914" s="315"/>
    </row>
    <row r="3915" spans="1:14" ht="15.6">
      <c r="B3915" s="122">
        <v>46302</v>
      </c>
      <c r="C3915" s="57" t="s">
        <v>17</v>
      </c>
      <c r="D3915" s="262" t="s">
        <v>3034</v>
      </c>
      <c r="E3915" s="117" t="s">
        <v>1348</v>
      </c>
      <c r="F3915" s="263"/>
      <c r="G3915" s="263"/>
      <c r="H3915" s="264"/>
      <c r="I3915" s="319"/>
      <c r="J3915" s="264" t="s">
        <v>26</v>
      </c>
      <c r="K3915" s="388">
        <v>20261012174305</v>
      </c>
      <c r="L3915" s="483"/>
      <c r="M3915" s="122"/>
      <c r="N3915" s="315"/>
    </row>
    <row r="3916" spans="1:14" ht="15.6">
      <c r="B3916" s="122">
        <v>46302</v>
      </c>
      <c r="C3916" s="57" t="s">
        <v>17</v>
      </c>
      <c r="D3916" s="262" t="s">
        <v>5350</v>
      </c>
      <c r="E3916" s="117" t="s">
        <v>1348</v>
      </c>
      <c r="F3916" s="263"/>
      <c r="G3916" s="263"/>
      <c r="H3916" s="264"/>
      <c r="I3916" s="319"/>
      <c r="J3916" s="264" t="s">
        <v>26</v>
      </c>
      <c r="K3916" s="388">
        <v>20261012174400</v>
      </c>
      <c r="L3916" s="483"/>
      <c r="M3916" s="122"/>
      <c r="N3916" s="315"/>
    </row>
    <row r="3917" spans="1:14" ht="15.6">
      <c r="B3917" s="122">
        <v>46302</v>
      </c>
      <c r="C3917" s="57" t="s">
        <v>17</v>
      </c>
      <c r="D3917" s="262" t="s">
        <v>5351</v>
      </c>
      <c r="E3917" s="117" t="s">
        <v>1348</v>
      </c>
      <c r="F3917" s="263"/>
      <c r="G3917" s="263"/>
      <c r="H3917" s="264"/>
      <c r="I3917" s="319"/>
      <c r="J3917" s="264" t="s">
        <v>58</v>
      </c>
      <c r="K3917" s="388">
        <v>20261012188232</v>
      </c>
      <c r="L3917" s="483"/>
      <c r="M3917" s="122"/>
      <c r="N3917" s="315"/>
    </row>
    <row r="3918" spans="1:14" ht="15.6">
      <c r="B3918" s="122">
        <v>46302</v>
      </c>
      <c r="C3918" s="57" t="s">
        <v>17</v>
      </c>
      <c r="D3918" s="262" t="s">
        <v>5352</v>
      </c>
      <c r="E3918" s="117" t="s">
        <v>1348</v>
      </c>
      <c r="F3918" s="263"/>
      <c r="G3918" s="263"/>
      <c r="H3918" s="264"/>
      <c r="I3918" s="319"/>
      <c r="J3918" s="264" t="s">
        <v>58</v>
      </c>
      <c r="K3918" s="388">
        <v>20261012188534</v>
      </c>
      <c r="L3918" s="483"/>
      <c r="M3918" s="122"/>
      <c r="N3918" s="315"/>
    </row>
    <row r="3919" spans="1:14" ht="15.6">
      <c r="B3919" s="122">
        <v>46302</v>
      </c>
      <c r="C3919" s="57" t="s">
        <v>17</v>
      </c>
      <c r="D3919" s="262" t="s">
        <v>5353</v>
      </c>
      <c r="E3919" s="117" t="s">
        <v>1348</v>
      </c>
      <c r="F3919" s="263"/>
      <c r="G3919" s="263"/>
      <c r="H3919" s="264"/>
      <c r="I3919" s="319"/>
      <c r="J3919" s="264" t="s">
        <v>58</v>
      </c>
      <c r="K3919" s="388">
        <v>20261012188695</v>
      </c>
      <c r="L3919" s="483"/>
      <c r="M3919" s="122"/>
      <c r="N3919" s="315"/>
    </row>
    <row r="3920" spans="1:14" ht="15.6">
      <c r="B3920" s="122">
        <v>46302</v>
      </c>
      <c r="C3920" s="57" t="s">
        <v>17</v>
      </c>
      <c r="D3920" s="262" t="s">
        <v>5343</v>
      </c>
      <c r="E3920" s="117" t="s">
        <v>1348</v>
      </c>
      <c r="F3920" s="264"/>
      <c r="G3920" s="264"/>
      <c r="H3920" s="264"/>
      <c r="I3920" s="319"/>
      <c r="J3920" s="264" t="s">
        <v>58</v>
      </c>
      <c r="K3920" s="388">
        <v>20261012188873</v>
      </c>
      <c r="L3920" s="483"/>
      <c r="M3920" s="122"/>
      <c r="N3920" s="315"/>
    </row>
    <row r="3921" spans="2:14" ht="15.6">
      <c r="B3921" s="122">
        <v>46302</v>
      </c>
      <c r="C3921" s="57" t="s">
        <v>17</v>
      </c>
      <c r="D3921" s="262" t="s">
        <v>5354</v>
      </c>
      <c r="E3921" s="117" t="s">
        <v>1348</v>
      </c>
      <c r="F3921" s="264"/>
      <c r="G3921" s="264"/>
      <c r="H3921" s="264"/>
      <c r="I3921" s="319"/>
      <c r="J3921" s="264" t="s">
        <v>58</v>
      </c>
      <c r="K3921" s="388">
        <v>20261012188935</v>
      </c>
      <c r="L3921" s="483"/>
      <c r="M3921" s="122"/>
      <c r="N3921" s="315"/>
    </row>
    <row r="3922" spans="2:14" ht="15.6">
      <c r="B3922" s="122">
        <v>46302</v>
      </c>
      <c r="C3922" s="57" t="s">
        <v>17</v>
      </c>
      <c r="D3922" s="264" t="s">
        <v>5355</v>
      </c>
      <c r="E3922" s="117" t="s">
        <v>1348</v>
      </c>
      <c r="F3922" s="264"/>
      <c r="G3922" s="264"/>
      <c r="H3922" s="264"/>
      <c r="I3922" s="319"/>
      <c r="J3922" s="264" t="s">
        <v>58</v>
      </c>
      <c r="K3922" s="388">
        <v>20261012188964</v>
      </c>
      <c r="L3922" s="483"/>
      <c r="M3922" s="122"/>
      <c r="N3922" s="315"/>
    </row>
    <row r="3923" spans="2:14" ht="15.6">
      <c r="B3923" s="122">
        <v>46302</v>
      </c>
      <c r="C3923" s="57" t="s">
        <v>17</v>
      </c>
      <c r="D3923" s="264" t="s">
        <v>5356</v>
      </c>
      <c r="E3923" s="117" t="s">
        <v>1348</v>
      </c>
      <c r="F3923" s="264"/>
      <c r="G3923" s="264"/>
      <c r="H3923" s="264"/>
      <c r="I3923" s="319"/>
      <c r="J3923" s="264" t="s">
        <v>58</v>
      </c>
      <c r="K3923" s="388">
        <v>20261012189017</v>
      </c>
      <c r="L3923" s="483"/>
      <c r="M3923" s="122"/>
      <c r="N3923" s="315"/>
    </row>
    <row r="3924" spans="2:14" ht="15.6">
      <c r="B3924" s="122">
        <v>46302</v>
      </c>
      <c r="C3924" s="57" t="s">
        <v>17</v>
      </c>
      <c r="D3924" s="264" t="s">
        <v>5357</v>
      </c>
      <c r="E3924" s="117" t="s">
        <v>1348</v>
      </c>
      <c r="F3924" s="264"/>
      <c r="G3924" s="264"/>
      <c r="H3924" s="264"/>
      <c r="I3924" s="319"/>
      <c r="J3924" s="264" t="s">
        <v>30</v>
      </c>
      <c r="K3924" s="388">
        <v>20241207477141</v>
      </c>
      <c r="L3924" s="483"/>
      <c r="M3924" s="122"/>
      <c r="N3924" s="315"/>
    </row>
    <row r="3925" spans="2:14" ht="15.6">
      <c r="B3925" s="122">
        <v>46302</v>
      </c>
      <c r="C3925" s="57" t="s">
        <v>17</v>
      </c>
      <c r="D3925" s="264" t="s">
        <v>5358</v>
      </c>
      <c r="E3925" s="117" t="s">
        <v>1348</v>
      </c>
      <c r="F3925" s="264"/>
      <c r="G3925" s="264"/>
      <c r="H3925" s="264"/>
      <c r="I3925" s="319"/>
      <c r="J3925" s="264" t="s">
        <v>58</v>
      </c>
      <c r="K3925" s="388">
        <v>20261012195671</v>
      </c>
      <c r="L3925" s="483"/>
      <c r="M3925" s="122"/>
      <c r="N3925" s="315"/>
    </row>
    <row r="3926" spans="2:14" ht="15.6">
      <c r="B3926" s="122">
        <v>46302</v>
      </c>
      <c r="C3926" s="57" t="s">
        <v>17</v>
      </c>
      <c r="D3926" s="354" t="s">
        <v>5359</v>
      </c>
      <c r="E3926" s="117" t="s">
        <v>1348</v>
      </c>
      <c r="F3926" s="468"/>
      <c r="G3926" s="468"/>
      <c r="H3926" s="263"/>
      <c r="I3926" s="319" t="s">
        <v>141</v>
      </c>
      <c r="J3926" s="263" t="s">
        <v>30</v>
      </c>
      <c r="K3926" s="388">
        <v>20250408767827</v>
      </c>
      <c r="L3926" s="324"/>
      <c r="M3926" s="122"/>
      <c r="N3926" s="315"/>
    </row>
    <row r="3927" spans="2:14" ht="15.6">
      <c r="B3927" s="122">
        <v>46302</v>
      </c>
      <c r="C3927" s="57" t="s">
        <v>17</v>
      </c>
      <c r="D3927" s="354" t="s">
        <v>5359</v>
      </c>
      <c r="E3927" s="117" t="s">
        <v>1348</v>
      </c>
      <c r="F3927" s="468"/>
      <c r="G3927" s="468"/>
      <c r="H3927" s="263"/>
      <c r="I3927" s="319" t="s">
        <v>141</v>
      </c>
      <c r="J3927" s="263" t="s">
        <v>30</v>
      </c>
      <c r="K3927" s="388">
        <v>20250408767827</v>
      </c>
      <c r="L3927" s="324"/>
      <c r="M3927" s="122"/>
      <c r="N3927" s="315"/>
    </row>
    <row r="3928" spans="2:14" ht="15.6">
      <c r="B3928" s="122">
        <v>46302</v>
      </c>
      <c r="C3928" s="57" t="s">
        <v>17</v>
      </c>
      <c r="D3928" s="326" t="s">
        <v>5360</v>
      </c>
      <c r="E3928" s="117" t="s">
        <v>1348</v>
      </c>
      <c r="F3928" s="263"/>
      <c r="G3928" s="263"/>
      <c r="H3928" s="264"/>
      <c r="I3928" s="319" t="s">
        <v>141</v>
      </c>
      <c r="J3928" s="264" t="s">
        <v>30</v>
      </c>
      <c r="K3928" s="388">
        <v>20260912117052</v>
      </c>
      <c r="L3928" s="324"/>
      <c r="M3928" s="122"/>
      <c r="N3928" s="315"/>
    </row>
    <row r="3929" spans="2:14" ht="15.6">
      <c r="B3929" s="122">
        <v>46302</v>
      </c>
      <c r="C3929" s="57" t="s">
        <v>17</v>
      </c>
      <c r="D3929" s="326" t="s">
        <v>5360</v>
      </c>
      <c r="E3929" s="117" t="s">
        <v>1348</v>
      </c>
      <c r="F3929" s="263"/>
      <c r="G3929" s="263"/>
      <c r="H3929" s="264"/>
      <c r="I3929" s="319" t="s">
        <v>141</v>
      </c>
      <c r="J3929" s="264" t="s">
        <v>30</v>
      </c>
      <c r="K3929" s="388">
        <v>20260912117052</v>
      </c>
      <c r="L3929" s="324"/>
      <c r="M3929" s="122"/>
      <c r="N3929" s="315"/>
    </row>
    <row r="3930" spans="2:14" ht="15.6">
      <c r="B3930" s="122">
        <v>46302</v>
      </c>
      <c r="C3930" s="57" t="s">
        <v>17</v>
      </c>
      <c r="D3930" s="264" t="s">
        <v>5361</v>
      </c>
      <c r="E3930" s="117" t="s">
        <v>1348</v>
      </c>
      <c r="F3930" s="264"/>
      <c r="G3930" s="264"/>
      <c r="H3930" s="264"/>
      <c r="I3930" s="319" t="s">
        <v>141</v>
      </c>
      <c r="J3930" s="264" t="s">
        <v>30</v>
      </c>
      <c r="K3930" s="388">
        <v>20261012165962</v>
      </c>
      <c r="L3930" s="324"/>
      <c r="M3930" s="122"/>
      <c r="N3930" s="315"/>
    </row>
    <row r="3931" spans="2:14" ht="15.6">
      <c r="B3931" s="122">
        <v>46302</v>
      </c>
      <c r="C3931" s="57" t="s">
        <v>17</v>
      </c>
      <c r="D3931" s="264" t="s">
        <v>5361</v>
      </c>
      <c r="E3931" s="117" t="s">
        <v>1348</v>
      </c>
      <c r="F3931" s="264"/>
      <c r="G3931" s="264"/>
      <c r="H3931" s="264"/>
      <c r="I3931" s="319" t="s">
        <v>141</v>
      </c>
      <c r="J3931" s="264" t="s">
        <v>30</v>
      </c>
      <c r="K3931" s="388">
        <v>20261012165962</v>
      </c>
      <c r="L3931" s="324"/>
      <c r="M3931" s="122"/>
      <c r="N3931" s="315"/>
    </row>
    <row r="3932" spans="2:14">
      <c r="B3932" s="137">
        <v>46302</v>
      </c>
      <c r="C3932" s="137" t="s">
        <v>17</v>
      </c>
      <c r="D3932" s="201" t="s">
        <v>5362</v>
      </c>
      <c r="E3932" s="89" t="s">
        <v>1071</v>
      </c>
      <c r="F3932" s="263"/>
      <c r="G3932" s="263"/>
      <c r="H3932" s="263" t="s">
        <v>194</v>
      </c>
      <c r="I3932" s="263"/>
      <c r="J3932" s="263" t="s">
        <v>195</v>
      </c>
      <c r="K3932" s="1069" t="s">
        <v>5363</v>
      </c>
      <c r="L3932" s="324"/>
      <c r="M3932" s="122"/>
      <c r="N3932" s="315"/>
    </row>
    <row r="3933" spans="2:14">
      <c r="B3933" s="137">
        <v>46302</v>
      </c>
      <c r="C3933" s="137" t="s">
        <v>17</v>
      </c>
      <c r="D3933" s="201" t="s">
        <v>5364</v>
      </c>
      <c r="E3933" s="89" t="s">
        <v>1071</v>
      </c>
      <c r="F3933" s="263"/>
      <c r="G3933" s="263"/>
      <c r="H3933" s="263" t="s">
        <v>194</v>
      </c>
      <c r="I3933" s="263"/>
      <c r="J3933" s="263" t="s">
        <v>195</v>
      </c>
      <c r="K3933" s="1069" t="s">
        <v>5365</v>
      </c>
      <c r="L3933" s="324"/>
      <c r="M3933" s="122"/>
      <c r="N3933" s="315"/>
    </row>
    <row r="3934" spans="2:14">
      <c r="B3934" s="137">
        <v>46302</v>
      </c>
      <c r="C3934" s="137" t="s">
        <v>17</v>
      </c>
      <c r="D3934" s="201" t="s">
        <v>4937</v>
      </c>
      <c r="E3934" s="89" t="s">
        <v>1071</v>
      </c>
      <c r="F3934" s="263"/>
      <c r="G3934" s="263"/>
      <c r="H3934" s="263" t="s">
        <v>194</v>
      </c>
      <c r="I3934" s="263"/>
      <c r="J3934" s="263" t="s">
        <v>195</v>
      </c>
      <c r="K3934" s="1069" t="s">
        <v>5366</v>
      </c>
      <c r="L3934" s="324"/>
      <c r="M3934" s="122"/>
      <c r="N3934" s="315"/>
    </row>
    <row r="3935" spans="2:14">
      <c r="B3935" s="137">
        <v>46302</v>
      </c>
      <c r="C3935" s="137" t="s">
        <v>17</v>
      </c>
      <c r="D3935" s="201" t="s">
        <v>5367</v>
      </c>
      <c r="E3935" s="89" t="s">
        <v>1071</v>
      </c>
      <c r="F3935" s="263"/>
      <c r="G3935" s="263"/>
      <c r="H3935" s="263" t="s">
        <v>194</v>
      </c>
      <c r="I3935" s="263"/>
      <c r="J3935" s="263" t="s">
        <v>180</v>
      </c>
      <c r="K3935" s="1069" t="s">
        <v>5368</v>
      </c>
      <c r="L3935" s="324"/>
      <c r="M3935" s="122"/>
      <c r="N3935" s="315"/>
    </row>
    <row r="3936" spans="2:14">
      <c r="B3936" s="137">
        <v>46302</v>
      </c>
      <c r="C3936" s="137" t="s">
        <v>17</v>
      </c>
      <c r="D3936" s="201" t="s">
        <v>5369</v>
      </c>
      <c r="E3936" s="89" t="s">
        <v>1071</v>
      </c>
      <c r="F3936" s="263"/>
      <c r="G3936" s="263"/>
      <c r="H3936" s="263" t="s">
        <v>194</v>
      </c>
      <c r="I3936" s="263"/>
      <c r="J3936" s="263" t="s">
        <v>195</v>
      </c>
      <c r="K3936" s="1069" t="s">
        <v>5370</v>
      </c>
      <c r="L3936" s="445"/>
      <c r="M3936" s="122"/>
      <c r="N3936" s="315"/>
    </row>
    <row r="3937" spans="2:14" ht="16.8">
      <c r="B3937" s="137">
        <v>46302</v>
      </c>
      <c r="C3937" s="137" t="s">
        <v>17</v>
      </c>
      <c r="D3937" s="268" t="s">
        <v>5371</v>
      </c>
      <c r="E3937" s="89" t="s">
        <v>1071</v>
      </c>
      <c r="F3937" s="263"/>
      <c r="G3937" s="263"/>
      <c r="H3937" s="263" t="s">
        <v>194</v>
      </c>
      <c r="I3937" s="263"/>
      <c r="J3937" s="263" t="s">
        <v>195</v>
      </c>
      <c r="K3937" s="1069" t="s">
        <v>5372</v>
      </c>
      <c r="L3937" s="445"/>
      <c r="M3937" s="122"/>
      <c r="N3937" s="315"/>
    </row>
    <row r="3938" spans="2:14">
      <c r="B3938" s="137">
        <v>46302</v>
      </c>
      <c r="C3938" s="137" t="s">
        <v>275</v>
      </c>
      <c r="D3938" s="201" t="s">
        <v>5373</v>
      </c>
      <c r="E3938" s="89" t="s">
        <v>1071</v>
      </c>
      <c r="F3938" s="263"/>
      <c r="G3938" s="263"/>
      <c r="H3938" s="263" t="s">
        <v>194</v>
      </c>
      <c r="I3938" s="263"/>
      <c r="J3938" s="263" t="s">
        <v>195</v>
      </c>
      <c r="K3938" s="1069" t="s">
        <v>5374</v>
      </c>
      <c r="L3938" s="445"/>
      <c r="M3938" s="122"/>
      <c r="N3938" s="315"/>
    </row>
    <row r="3939" spans="2:14">
      <c r="B3939" s="137">
        <v>46302</v>
      </c>
      <c r="C3939" s="137" t="s">
        <v>17</v>
      </c>
      <c r="D3939" s="201" t="s">
        <v>5375</v>
      </c>
      <c r="E3939" s="89" t="s">
        <v>1071</v>
      </c>
      <c r="F3939" s="263"/>
      <c r="G3939" s="263"/>
      <c r="H3939" s="263" t="s">
        <v>194</v>
      </c>
      <c r="I3939" s="263"/>
      <c r="J3939" s="263" t="s">
        <v>195</v>
      </c>
      <c r="K3939" s="201"/>
      <c r="L3939" s="445"/>
      <c r="M3939" s="122"/>
      <c r="N3939" s="315"/>
    </row>
    <row r="3940" spans="2:14">
      <c r="B3940" s="137">
        <v>46302</v>
      </c>
      <c r="C3940" s="137" t="s">
        <v>17</v>
      </c>
      <c r="D3940" s="201" t="s">
        <v>5376</v>
      </c>
      <c r="E3940" s="89" t="s">
        <v>1071</v>
      </c>
      <c r="F3940" s="263"/>
      <c r="G3940" s="263"/>
      <c r="H3940" s="263" t="s">
        <v>194</v>
      </c>
      <c r="I3940" s="263"/>
      <c r="J3940" s="263" t="s">
        <v>41</v>
      </c>
      <c r="K3940" s="1069" t="s">
        <v>5377</v>
      </c>
      <c r="L3940" s="322"/>
      <c r="M3940" s="122"/>
      <c r="N3940" s="315"/>
    </row>
    <row r="3941" spans="2:14">
      <c r="B3941" s="137">
        <v>46302</v>
      </c>
      <c r="C3941" s="137" t="s">
        <v>17</v>
      </c>
      <c r="D3941" s="201" t="s">
        <v>4937</v>
      </c>
      <c r="E3941" s="89" t="s">
        <v>1071</v>
      </c>
      <c r="F3941" s="263"/>
      <c r="G3941" s="263"/>
      <c r="H3941" s="263" t="s">
        <v>194</v>
      </c>
      <c r="I3941" s="263"/>
      <c r="J3941" s="263" t="s">
        <v>195</v>
      </c>
      <c r="K3941" s="1069" t="s">
        <v>5378</v>
      </c>
      <c r="L3941" s="445"/>
    </row>
    <row r="3942" spans="2:14">
      <c r="B3942" s="137">
        <v>46302</v>
      </c>
      <c r="C3942" s="137" t="s">
        <v>17</v>
      </c>
      <c r="D3942" s="201" t="s">
        <v>4937</v>
      </c>
      <c r="E3942" s="89" t="s">
        <v>1071</v>
      </c>
      <c r="F3942" s="263"/>
      <c r="G3942" s="263"/>
      <c r="H3942" s="263" t="s">
        <v>194</v>
      </c>
      <c r="I3942" s="202"/>
      <c r="J3942" s="202" t="s">
        <v>195</v>
      </c>
      <c r="K3942" s="1069" t="s">
        <v>5378</v>
      </c>
      <c r="L3942" s="445"/>
    </row>
    <row r="3943" spans="2:14">
      <c r="B3943" s="137">
        <v>46302</v>
      </c>
      <c r="C3943" s="137" t="s">
        <v>17</v>
      </c>
      <c r="D3943" s="201" t="s">
        <v>5379</v>
      </c>
      <c r="E3943" s="89" t="s">
        <v>1071</v>
      </c>
      <c r="F3943" s="263"/>
      <c r="G3943" s="263"/>
      <c r="H3943" s="263" t="s">
        <v>194</v>
      </c>
      <c r="I3943" s="202"/>
      <c r="J3943" s="202" t="s">
        <v>180</v>
      </c>
      <c r="K3943" s="1069" t="s">
        <v>5380</v>
      </c>
      <c r="L3943" s="445"/>
    </row>
    <row r="3944" spans="2:14">
      <c r="B3944" s="137">
        <v>46302</v>
      </c>
      <c r="C3944" s="137" t="s">
        <v>17</v>
      </c>
      <c r="D3944" s="201" t="s">
        <v>5381</v>
      </c>
      <c r="E3944" s="89" t="s">
        <v>1071</v>
      </c>
      <c r="F3944" s="263"/>
      <c r="G3944" s="263"/>
      <c r="H3944" s="263" t="s">
        <v>194</v>
      </c>
      <c r="I3944" s="202"/>
      <c r="J3944" s="202" t="s">
        <v>37</v>
      </c>
      <c r="K3944" s="1069" t="s">
        <v>5382</v>
      </c>
      <c r="L3944" s="445"/>
    </row>
    <row r="3945" spans="2:14">
      <c r="B3945" s="137">
        <v>46302</v>
      </c>
      <c r="C3945" s="137" t="s">
        <v>17</v>
      </c>
      <c r="D3945" s="201" t="s">
        <v>5383</v>
      </c>
      <c r="E3945" s="89" t="s">
        <v>1071</v>
      </c>
      <c r="F3945" s="263"/>
      <c r="G3945" s="263"/>
      <c r="H3945" s="263" t="s">
        <v>194</v>
      </c>
      <c r="I3945" s="202"/>
      <c r="J3945" s="202" t="s">
        <v>26</v>
      </c>
      <c r="K3945" s="1069" t="s">
        <v>5384</v>
      </c>
      <c r="L3945" s="445"/>
    </row>
    <row r="3946" spans="2:14">
      <c r="B3946" s="137">
        <v>46302</v>
      </c>
      <c r="C3946" s="137" t="s">
        <v>17</v>
      </c>
      <c r="D3946" s="201" t="s">
        <v>5385</v>
      </c>
      <c r="E3946" s="89" t="s">
        <v>1071</v>
      </c>
      <c r="F3946" s="263"/>
      <c r="G3946" s="263"/>
      <c r="H3946" s="263" t="s">
        <v>194</v>
      </c>
      <c r="I3946" s="202"/>
      <c r="J3946" s="202" t="s">
        <v>195</v>
      </c>
      <c r="K3946" s="1069" t="s">
        <v>5386</v>
      </c>
      <c r="L3946" s="445"/>
    </row>
    <row r="3947" spans="2:14">
      <c r="B3947" s="137">
        <v>46302</v>
      </c>
      <c r="C3947" s="137" t="s">
        <v>17</v>
      </c>
      <c r="D3947" s="201" t="s">
        <v>5385</v>
      </c>
      <c r="E3947" s="89" t="s">
        <v>1071</v>
      </c>
      <c r="F3947" s="263"/>
      <c r="G3947" s="263"/>
      <c r="H3947" s="263" t="s">
        <v>194</v>
      </c>
      <c r="I3947" s="202"/>
      <c r="J3947" s="202" t="s">
        <v>195</v>
      </c>
      <c r="K3947" s="1069" t="s">
        <v>5386</v>
      </c>
      <c r="L3947" s="445"/>
    </row>
    <row r="3948" spans="2:14">
      <c r="B3948" s="137">
        <v>46302</v>
      </c>
      <c r="C3948" s="137" t="s">
        <v>17</v>
      </c>
      <c r="D3948" s="201" t="s">
        <v>5387</v>
      </c>
      <c r="E3948" s="89" t="s">
        <v>1071</v>
      </c>
      <c r="F3948" s="263"/>
      <c r="G3948" s="263"/>
      <c r="H3948" s="263" t="s">
        <v>194</v>
      </c>
      <c r="I3948" s="202"/>
      <c r="J3948" s="202" t="s">
        <v>26</v>
      </c>
      <c r="K3948" s="1069" t="s">
        <v>5388</v>
      </c>
      <c r="L3948" s="445"/>
    </row>
    <row r="3949" spans="2:14">
      <c r="B3949" s="137">
        <v>46302</v>
      </c>
      <c r="C3949" s="137" t="s">
        <v>17</v>
      </c>
      <c r="D3949" s="201" t="s">
        <v>5389</v>
      </c>
      <c r="E3949" s="89" t="s">
        <v>1071</v>
      </c>
      <c r="F3949" s="263"/>
      <c r="G3949" s="263"/>
      <c r="H3949" s="263" t="s">
        <v>194</v>
      </c>
      <c r="I3949" s="202"/>
      <c r="J3949" s="202" t="s">
        <v>26</v>
      </c>
      <c r="K3949" s="1069" t="s">
        <v>5390</v>
      </c>
      <c r="L3949" s="445"/>
    </row>
    <row r="3950" spans="2:14">
      <c r="B3950" s="137">
        <v>46302</v>
      </c>
      <c r="C3950" s="137" t="s">
        <v>17</v>
      </c>
      <c r="D3950" s="201" t="s">
        <v>5391</v>
      </c>
      <c r="E3950" s="89" t="s">
        <v>1071</v>
      </c>
      <c r="F3950" s="263"/>
      <c r="G3950" s="263"/>
      <c r="H3950" s="263" t="s">
        <v>194</v>
      </c>
      <c r="I3950" s="202"/>
      <c r="J3950" s="202" t="s">
        <v>37</v>
      </c>
      <c r="K3950" s="1069" t="s">
        <v>5392</v>
      </c>
      <c r="L3950" s="445"/>
    </row>
    <row r="3951" spans="2:14">
      <c r="B3951" s="137">
        <v>46302</v>
      </c>
      <c r="C3951" s="137" t="s">
        <v>17</v>
      </c>
      <c r="D3951" s="201" t="s">
        <v>5393</v>
      </c>
      <c r="E3951" s="89" t="s">
        <v>1071</v>
      </c>
      <c r="F3951" s="263"/>
      <c r="G3951" s="263"/>
      <c r="H3951" s="263" t="s">
        <v>194</v>
      </c>
      <c r="I3951" s="202"/>
      <c r="J3951" s="202" t="s">
        <v>26</v>
      </c>
      <c r="K3951" s="1069" t="s">
        <v>5394</v>
      </c>
      <c r="L3951" s="445"/>
    </row>
    <row r="3952" spans="2:14">
      <c r="B3952" s="137">
        <v>46302</v>
      </c>
      <c r="C3952" s="137" t="s">
        <v>17</v>
      </c>
      <c r="D3952" s="201" t="s">
        <v>5395</v>
      </c>
      <c r="E3952" s="89" t="s">
        <v>1071</v>
      </c>
      <c r="F3952" s="263"/>
      <c r="G3952" s="263"/>
      <c r="H3952" s="263" t="s">
        <v>194</v>
      </c>
      <c r="I3952" s="202"/>
      <c r="J3952" s="202" t="s">
        <v>37</v>
      </c>
      <c r="K3952" s="1069" t="s">
        <v>5396</v>
      </c>
      <c r="L3952" s="322"/>
    </row>
    <row r="3953" spans="2:12">
      <c r="B3953" s="137">
        <v>46302</v>
      </c>
      <c r="C3953" s="137" t="s">
        <v>17</v>
      </c>
      <c r="D3953" s="201" t="s">
        <v>5397</v>
      </c>
      <c r="E3953" s="89" t="s">
        <v>1071</v>
      </c>
      <c r="F3953" s="263"/>
      <c r="G3953" s="263"/>
      <c r="H3953" s="263" t="s">
        <v>194</v>
      </c>
      <c r="I3953" s="202"/>
      <c r="J3953" s="202" t="s">
        <v>26</v>
      </c>
      <c r="K3953" s="1069" t="s">
        <v>5398</v>
      </c>
      <c r="L3953" s="322"/>
    </row>
    <row r="3954" spans="2:12">
      <c r="B3954" s="137">
        <v>46302</v>
      </c>
      <c r="C3954" s="137" t="s">
        <v>17</v>
      </c>
      <c r="D3954" s="201" t="s">
        <v>5399</v>
      </c>
      <c r="E3954" s="89" t="s">
        <v>1071</v>
      </c>
      <c r="F3954" s="263"/>
      <c r="G3954" s="263"/>
      <c r="H3954" s="263" t="s">
        <v>194</v>
      </c>
      <c r="I3954" s="202"/>
      <c r="J3954" s="202" t="s">
        <v>26</v>
      </c>
      <c r="K3954" s="1069" t="s">
        <v>5400</v>
      </c>
      <c r="L3954" s="322"/>
    </row>
    <row r="3955" spans="2:12">
      <c r="B3955" s="137">
        <v>46302</v>
      </c>
      <c r="C3955" s="137" t="s">
        <v>17</v>
      </c>
      <c r="D3955" s="201" t="s">
        <v>5401</v>
      </c>
      <c r="E3955" s="89" t="s">
        <v>1071</v>
      </c>
      <c r="F3955" s="263"/>
      <c r="G3955" s="263"/>
      <c r="H3955" s="263" t="s">
        <v>194</v>
      </c>
      <c r="I3955" s="202"/>
      <c r="J3955" s="202" t="s">
        <v>41</v>
      </c>
      <c r="K3955" s="1069" t="s">
        <v>5402</v>
      </c>
      <c r="L3955" s="322"/>
    </row>
    <row r="3956" spans="2:12">
      <c r="B3956" s="137">
        <v>46302</v>
      </c>
      <c r="C3956" s="137" t="s">
        <v>17</v>
      </c>
      <c r="D3956" s="201" t="s">
        <v>5403</v>
      </c>
      <c r="E3956" s="89" t="s">
        <v>1071</v>
      </c>
      <c r="F3956" s="263"/>
      <c r="G3956" s="263"/>
      <c r="H3956" s="263" t="s">
        <v>194</v>
      </c>
      <c r="I3956" s="202"/>
      <c r="J3956" s="202" t="s">
        <v>4332</v>
      </c>
      <c r="K3956" s="1069" t="s">
        <v>5404</v>
      </c>
      <c r="L3956" s="322"/>
    </row>
    <row r="3957" spans="2:12">
      <c r="B3957" s="137">
        <v>46302</v>
      </c>
      <c r="C3957" s="137" t="s">
        <v>17</v>
      </c>
      <c r="D3957" s="201" t="s">
        <v>5405</v>
      </c>
      <c r="E3957" s="89" t="s">
        <v>1071</v>
      </c>
      <c r="F3957" s="263"/>
      <c r="G3957" s="263"/>
      <c r="H3957" s="263" t="s">
        <v>194</v>
      </c>
      <c r="I3957" s="202"/>
      <c r="J3957" s="202" t="s">
        <v>4332</v>
      </c>
      <c r="K3957" s="1069" t="s">
        <v>5406</v>
      </c>
      <c r="L3957" s="322"/>
    </row>
    <row r="3958" spans="2:12">
      <c r="B3958" s="137">
        <v>46302</v>
      </c>
      <c r="C3958" s="137" t="s">
        <v>17</v>
      </c>
      <c r="D3958" s="201" t="s">
        <v>5407</v>
      </c>
      <c r="E3958" s="89" t="s">
        <v>1071</v>
      </c>
      <c r="F3958" s="263"/>
      <c r="G3958" s="263"/>
      <c r="H3958" s="263" t="s">
        <v>194</v>
      </c>
      <c r="I3958" s="202"/>
      <c r="J3958" s="202" t="s">
        <v>4332</v>
      </c>
      <c r="K3958" s="1069" t="s">
        <v>5408</v>
      </c>
      <c r="L3958" s="322"/>
    </row>
    <row r="3959" spans="2:12">
      <c r="B3959" s="137">
        <v>46302</v>
      </c>
      <c r="C3959" s="137" t="s">
        <v>17</v>
      </c>
      <c r="D3959" s="201" t="s">
        <v>5409</v>
      </c>
      <c r="E3959" s="89" t="s">
        <v>1071</v>
      </c>
      <c r="F3959" s="263"/>
      <c r="G3959" s="263"/>
      <c r="H3959" s="263" t="s">
        <v>194</v>
      </c>
      <c r="I3959" s="202"/>
      <c r="J3959" s="202" t="s">
        <v>4332</v>
      </c>
      <c r="K3959" s="1069" t="s">
        <v>5410</v>
      </c>
      <c r="L3959" s="322"/>
    </row>
    <row r="3960" spans="2:12">
      <c r="B3960" s="137">
        <v>46302</v>
      </c>
      <c r="C3960" s="137" t="s">
        <v>17</v>
      </c>
      <c r="D3960" s="201" t="s">
        <v>5411</v>
      </c>
      <c r="E3960" s="89" t="s">
        <v>1071</v>
      </c>
      <c r="F3960" s="264"/>
      <c r="G3960" s="264"/>
      <c r="H3960" s="263" t="s">
        <v>194</v>
      </c>
      <c r="I3960" s="202"/>
      <c r="J3960" s="202" t="s">
        <v>4332</v>
      </c>
      <c r="K3960" s="1069" t="s">
        <v>5412</v>
      </c>
      <c r="L3960" s="445"/>
    </row>
    <row r="3961" spans="2:12">
      <c r="B3961" s="137">
        <v>46302</v>
      </c>
      <c r="C3961" s="137" t="s">
        <v>17</v>
      </c>
      <c r="D3961" s="201" t="s">
        <v>5413</v>
      </c>
      <c r="E3961" s="89" t="s">
        <v>1071</v>
      </c>
      <c r="F3961" s="263"/>
      <c r="G3961" s="263"/>
      <c r="H3961" s="263" t="s">
        <v>194</v>
      </c>
      <c r="I3961" s="202"/>
      <c r="J3961" s="202" t="s">
        <v>195</v>
      </c>
      <c r="K3961" s="1069" t="s">
        <v>5414</v>
      </c>
      <c r="L3961" s="445"/>
    </row>
    <row r="3962" spans="2:12">
      <c r="B3962" s="137">
        <v>46302</v>
      </c>
      <c r="C3962" s="137" t="s">
        <v>17</v>
      </c>
      <c r="D3962" s="201" t="s">
        <v>5413</v>
      </c>
      <c r="E3962" s="89" t="s">
        <v>1071</v>
      </c>
      <c r="F3962" s="263"/>
      <c r="G3962" s="263"/>
      <c r="H3962" s="263" t="s">
        <v>194</v>
      </c>
      <c r="I3962" s="202"/>
      <c r="J3962" s="202" t="s">
        <v>195</v>
      </c>
      <c r="K3962" s="1069" t="s">
        <v>5414</v>
      </c>
      <c r="L3962" s="445"/>
    </row>
    <row r="3963" spans="2:12">
      <c r="B3963" s="137">
        <v>46302</v>
      </c>
      <c r="C3963" s="137" t="s">
        <v>17</v>
      </c>
      <c r="D3963" s="201" t="s">
        <v>5415</v>
      </c>
      <c r="E3963" s="89" t="s">
        <v>1071</v>
      </c>
      <c r="F3963" s="263"/>
      <c r="G3963" s="263"/>
      <c r="H3963" s="263" t="s">
        <v>194</v>
      </c>
      <c r="I3963" s="202"/>
      <c r="J3963" s="202" t="s">
        <v>41</v>
      </c>
      <c r="K3963" s="1069" t="s">
        <v>5416</v>
      </c>
      <c r="L3963" s="445"/>
    </row>
    <row r="3964" spans="2:12">
      <c r="B3964" s="137">
        <v>46302</v>
      </c>
      <c r="C3964" s="137" t="s">
        <v>17</v>
      </c>
      <c r="D3964" s="201" t="s">
        <v>5415</v>
      </c>
      <c r="E3964" s="89" t="s">
        <v>1071</v>
      </c>
      <c r="F3964" s="263"/>
      <c r="G3964" s="263"/>
      <c r="H3964" s="263" t="s">
        <v>194</v>
      </c>
      <c r="I3964" s="202"/>
      <c r="J3964" s="202" t="s">
        <v>180</v>
      </c>
      <c r="K3964" s="1069" t="s">
        <v>5417</v>
      </c>
      <c r="L3964" s="445"/>
    </row>
    <row r="3965" spans="2:12">
      <c r="B3965" s="137">
        <v>46302</v>
      </c>
      <c r="C3965" s="137" t="s">
        <v>17</v>
      </c>
      <c r="D3965" s="202" t="s">
        <v>5418</v>
      </c>
      <c r="E3965" s="89" t="s">
        <v>1071</v>
      </c>
      <c r="F3965" s="263"/>
      <c r="G3965" s="263"/>
      <c r="H3965" s="263" t="s">
        <v>194</v>
      </c>
      <c r="I3965" s="202"/>
      <c r="J3965" s="202" t="s">
        <v>195</v>
      </c>
      <c r="K3965" s="1069" t="s">
        <v>5419</v>
      </c>
      <c r="L3965" s="445"/>
    </row>
    <row r="3966" spans="2:12">
      <c r="B3966" s="137">
        <v>46302</v>
      </c>
      <c r="C3966" s="137" t="s">
        <v>17</v>
      </c>
      <c r="D3966" s="202" t="s">
        <v>5418</v>
      </c>
      <c r="E3966" s="89" t="s">
        <v>1071</v>
      </c>
      <c r="F3966" s="263"/>
      <c r="G3966" s="263"/>
      <c r="H3966" s="263" t="s">
        <v>194</v>
      </c>
      <c r="I3966" s="202"/>
      <c r="J3966" s="202" t="s">
        <v>195</v>
      </c>
      <c r="K3966" s="1069" t="s">
        <v>5420</v>
      </c>
      <c r="L3966" s="322"/>
    </row>
    <row r="3967" spans="2:12">
      <c r="B3967" s="137">
        <v>46302</v>
      </c>
      <c r="C3967" s="137" t="s">
        <v>17</v>
      </c>
      <c r="D3967" s="202" t="s">
        <v>1114</v>
      </c>
      <c r="E3967" s="89" t="s">
        <v>1071</v>
      </c>
      <c r="F3967" s="263"/>
      <c r="G3967" s="263"/>
      <c r="H3967" s="263" t="s">
        <v>194</v>
      </c>
      <c r="I3967" s="202"/>
      <c r="J3967" s="202" t="s">
        <v>195</v>
      </c>
      <c r="K3967" s="1069" t="s">
        <v>1115</v>
      </c>
      <c r="L3967" s="445"/>
    </row>
    <row r="3968" spans="2:12">
      <c r="B3968" s="137">
        <v>46302</v>
      </c>
      <c r="C3968" s="137" t="s">
        <v>17</v>
      </c>
      <c r="D3968" s="202" t="s">
        <v>1114</v>
      </c>
      <c r="E3968" s="89" t="s">
        <v>1071</v>
      </c>
      <c r="F3968" s="263"/>
      <c r="G3968" s="263"/>
      <c r="H3968" s="263" t="s">
        <v>194</v>
      </c>
      <c r="I3968" s="202"/>
      <c r="J3968" s="202" t="s">
        <v>195</v>
      </c>
      <c r="K3968" s="1069" t="s">
        <v>1115</v>
      </c>
      <c r="L3968" s="445"/>
    </row>
    <row r="3969" spans="2:12">
      <c r="B3969" s="137">
        <v>46302</v>
      </c>
      <c r="C3969" s="137" t="s">
        <v>17</v>
      </c>
      <c r="D3969" s="202" t="s">
        <v>5421</v>
      </c>
      <c r="E3969" s="89" t="s">
        <v>1071</v>
      </c>
      <c r="F3969" s="263"/>
      <c r="G3969" s="263"/>
      <c r="H3969" s="263" t="s">
        <v>194</v>
      </c>
      <c r="I3969" s="202"/>
      <c r="J3969" s="202" t="s">
        <v>195</v>
      </c>
      <c r="K3969" s="1069" t="s">
        <v>5422</v>
      </c>
      <c r="L3969" s="445"/>
    </row>
    <row r="3970" spans="2:12">
      <c r="B3970" s="137">
        <v>46302</v>
      </c>
      <c r="C3970" s="137" t="s">
        <v>17</v>
      </c>
      <c r="D3970" s="202" t="s">
        <v>5423</v>
      </c>
      <c r="E3970" s="89" t="s">
        <v>1071</v>
      </c>
      <c r="F3970" s="263"/>
      <c r="G3970" s="263"/>
      <c r="H3970" s="263" t="s">
        <v>194</v>
      </c>
      <c r="I3970" s="202"/>
      <c r="J3970" s="202" t="s">
        <v>195</v>
      </c>
      <c r="K3970" s="1069" t="s">
        <v>4882</v>
      </c>
      <c r="L3970" s="445"/>
    </row>
    <row r="3971" spans="2:12" ht="16.8">
      <c r="B3971" s="137">
        <v>46302</v>
      </c>
      <c r="C3971" s="137" t="s">
        <v>17</v>
      </c>
      <c r="D3971" s="202" t="s">
        <v>5423</v>
      </c>
      <c r="E3971" s="89" t="s">
        <v>1071</v>
      </c>
      <c r="F3971" s="263"/>
      <c r="G3971" s="263"/>
      <c r="H3971" s="263" t="s">
        <v>194</v>
      </c>
      <c r="I3971" s="202"/>
      <c r="J3971" s="202" t="s">
        <v>195</v>
      </c>
      <c r="K3971" s="268">
        <v>20261012176885</v>
      </c>
      <c r="L3971" s="445"/>
    </row>
    <row r="3972" spans="2:12" ht="15.6">
      <c r="B3972" s="88">
        <v>46302</v>
      </c>
      <c r="C3972" s="137" t="s">
        <v>17</v>
      </c>
      <c r="D3972" s="202" t="s">
        <v>5424</v>
      </c>
      <c r="E3972" s="472" t="s">
        <v>1722</v>
      </c>
      <c r="F3972" s="263"/>
      <c r="G3972" s="263"/>
      <c r="H3972" s="202" t="s">
        <v>194</v>
      </c>
      <c r="I3972" s="202"/>
      <c r="J3972" s="202" t="s">
        <v>58</v>
      </c>
      <c r="K3972" s="1045" t="s">
        <v>5425</v>
      </c>
      <c r="L3972" s="445"/>
    </row>
    <row r="3973" spans="2:12" ht="15.6">
      <c r="B3973" s="88">
        <v>46302</v>
      </c>
      <c r="C3973" s="137" t="s">
        <v>17</v>
      </c>
      <c r="D3973" s="202" t="s">
        <v>5426</v>
      </c>
      <c r="E3973" s="472" t="s">
        <v>1722</v>
      </c>
      <c r="F3973" s="263"/>
      <c r="G3973" s="263"/>
      <c r="H3973" s="202" t="s">
        <v>194</v>
      </c>
      <c r="I3973" s="202"/>
      <c r="J3973" s="202" t="s">
        <v>58</v>
      </c>
      <c r="K3973" s="1045" t="s">
        <v>5427</v>
      </c>
      <c r="L3973" s="445"/>
    </row>
    <row r="3974" spans="2:12" ht="15.6">
      <c r="B3974" s="88">
        <v>46302</v>
      </c>
      <c r="C3974" s="137" t="s">
        <v>17</v>
      </c>
      <c r="D3974" s="202" t="s">
        <v>5428</v>
      </c>
      <c r="E3974" s="472" t="s">
        <v>1722</v>
      </c>
      <c r="F3974" s="263"/>
      <c r="G3974" s="263"/>
      <c r="H3974" s="202" t="s">
        <v>194</v>
      </c>
      <c r="I3974" s="202"/>
      <c r="J3974" s="202" t="s">
        <v>58</v>
      </c>
      <c r="K3974" s="1045" t="s">
        <v>5429</v>
      </c>
      <c r="L3974" s="445"/>
    </row>
    <row r="3975" spans="2:12" ht="15.6">
      <c r="B3975" s="88">
        <v>46302</v>
      </c>
      <c r="C3975" s="137" t="s">
        <v>17</v>
      </c>
      <c r="D3975" s="202" t="s">
        <v>5430</v>
      </c>
      <c r="E3975" s="472" t="s">
        <v>1722</v>
      </c>
      <c r="F3975" s="263"/>
      <c r="G3975" s="263"/>
      <c r="H3975" s="202" t="s">
        <v>194</v>
      </c>
      <c r="I3975" s="202"/>
      <c r="J3975" s="202" t="s">
        <v>58</v>
      </c>
      <c r="K3975" s="1045" t="s">
        <v>5431</v>
      </c>
      <c r="L3975" s="445"/>
    </row>
    <row r="3976" spans="2:12" ht="15.6">
      <c r="B3976" s="88">
        <v>46302</v>
      </c>
      <c r="C3976" s="137" t="s">
        <v>17</v>
      </c>
      <c r="D3976" s="202" t="s">
        <v>3096</v>
      </c>
      <c r="E3976" s="472" t="s">
        <v>1722</v>
      </c>
      <c r="F3976" s="263"/>
      <c r="G3976" s="263"/>
      <c r="H3976" s="202" t="s">
        <v>194</v>
      </c>
      <c r="I3976" s="202" t="s">
        <v>141</v>
      </c>
      <c r="J3976" s="202"/>
      <c r="K3976" s="1045" t="s">
        <v>3097</v>
      </c>
      <c r="L3976" s="445"/>
    </row>
    <row r="3977" spans="2:12" ht="15.6">
      <c r="B3977" s="88">
        <v>46302</v>
      </c>
      <c r="C3977" s="137" t="s">
        <v>17</v>
      </c>
      <c r="D3977" s="202" t="s">
        <v>3096</v>
      </c>
      <c r="E3977" s="472" t="s">
        <v>1722</v>
      </c>
      <c r="F3977" s="263"/>
      <c r="G3977" s="263"/>
      <c r="H3977" s="202" t="s">
        <v>194</v>
      </c>
      <c r="I3977" s="202" t="s">
        <v>141</v>
      </c>
      <c r="J3977" s="202"/>
      <c r="K3977" s="1045" t="s">
        <v>3097</v>
      </c>
      <c r="L3977" s="445"/>
    </row>
    <row r="3978" spans="2:12" ht="15.6">
      <c r="B3978" s="88">
        <v>46302</v>
      </c>
      <c r="C3978" s="137" t="s">
        <v>17</v>
      </c>
      <c r="D3978" s="202" t="s">
        <v>5432</v>
      </c>
      <c r="E3978" s="472" t="s">
        <v>1722</v>
      </c>
      <c r="F3978" s="263"/>
      <c r="G3978" s="263"/>
      <c r="H3978" s="202" t="s">
        <v>194</v>
      </c>
      <c r="I3978" s="202"/>
      <c r="J3978" s="202" t="s">
        <v>4332</v>
      </c>
      <c r="K3978" s="1045" t="s">
        <v>5433</v>
      </c>
      <c r="L3978" s="445"/>
    </row>
    <row r="3979" spans="2:12" ht="15.6">
      <c r="B3979" s="88">
        <v>46302</v>
      </c>
      <c r="C3979" s="137" t="s">
        <v>17</v>
      </c>
      <c r="D3979" s="202" t="s">
        <v>5434</v>
      </c>
      <c r="E3979" s="472" t="s">
        <v>1722</v>
      </c>
      <c r="F3979" s="263"/>
      <c r="G3979" s="263"/>
      <c r="H3979" s="202" t="s">
        <v>194</v>
      </c>
      <c r="I3979" s="202"/>
      <c r="J3979" s="202" t="s">
        <v>4332</v>
      </c>
      <c r="K3979" s="1045" t="s">
        <v>5435</v>
      </c>
      <c r="L3979" s="445"/>
    </row>
    <row r="3980" spans="2:12" ht="15.6">
      <c r="B3980" s="88">
        <v>46302</v>
      </c>
      <c r="C3980" s="137" t="s">
        <v>17</v>
      </c>
      <c r="D3980" s="202" t="s">
        <v>5436</v>
      </c>
      <c r="E3980" s="472" t="s">
        <v>1722</v>
      </c>
      <c r="F3980" s="263"/>
      <c r="G3980" s="263"/>
      <c r="H3980" s="202" t="s">
        <v>194</v>
      </c>
      <c r="I3980" s="202"/>
      <c r="J3980" s="202" t="s">
        <v>4332</v>
      </c>
      <c r="K3980" s="1045" t="s">
        <v>5437</v>
      </c>
      <c r="L3980" s="445"/>
    </row>
    <row r="3981" spans="2:12" ht="15.6">
      <c r="B3981" s="88">
        <v>46302</v>
      </c>
      <c r="C3981" s="137" t="s">
        <v>17</v>
      </c>
      <c r="D3981" s="202" t="s">
        <v>5438</v>
      </c>
      <c r="E3981" s="472" t="s">
        <v>1722</v>
      </c>
      <c r="F3981" s="263"/>
      <c r="G3981" s="263"/>
      <c r="H3981" s="202" t="s">
        <v>194</v>
      </c>
      <c r="I3981" s="202"/>
      <c r="J3981" s="202" t="s">
        <v>4332</v>
      </c>
      <c r="K3981" s="1045" t="s">
        <v>5439</v>
      </c>
      <c r="L3981" s="445"/>
    </row>
    <row r="3982" spans="2:12" ht="15.6">
      <c r="B3982" s="88">
        <v>46302</v>
      </c>
      <c r="C3982" s="137" t="s">
        <v>17</v>
      </c>
      <c r="D3982" s="202" t="s">
        <v>5440</v>
      </c>
      <c r="E3982" s="472" t="s">
        <v>1722</v>
      </c>
      <c r="F3982" s="263"/>
      <c r="G3982" s="263"/>
      <c r="H3982" s="202" t="s">
        <v>194</v>
      </c>
      <c r="I3982" s="202"/>
      <c r="J3982" s="202"/>
      <c r="K3982" s="1045" t="s">
        <v>5441</v>
      </c>
      <c r="L3982" s="445"/>
    </row>
    <row r="3983" spans="2:12" ht="15.6">
      <c r="B3983" s="88">
        <v>46302</v>
      </c>
      <c r="C3983" s="137" t="s">
        <v>17</v>
      </c>
      <c r="D3983" s="202" t="s">
        <v>5442</v>
      </c>
      <c r="E3983" s="472" t="s">
        <v>1722</v>
      </c>
      <c r="F3983" s="263"/>
      <c r="G3983" s="263"/>
      <c r="H3983" s="202" t="s">
        <v>194</v>
      </c>
      <c r="I3983" s="202"/>
      <c r="J3983" s="202"/>
      <c r="K3983" s="1045" t="s">
        <v>5443</v>
      </c>
      <c r="L3983" s="445"/>
    </row>
    <row r="3984" spans="2:12" ht="15.6">
      <c r="B3984" s="88">
        <v>46302</v>
      </c>
      <c r="C3984" s="137" t="s">
        <v>17</v>
      </c>
      <c r="D3984" s="202" t="s">
        <v>5442</v>
      </c>
      <c r="E3984" s="472" t="s">
        <v>1722</v>
      </c>
      <c r="F3984" s="263"/>
      <c r="G3984" s="263"/>
      <c r="H3984" s="202" t="s">
        <v>194</v>
      </c>
      <c r="I3984" s="202"/>
      <c r="J3984" s="202"/>
      <c r="K3984" s="1045" t="s">
        <v>3976</v>
      </c>
      <c r="L3984" s="445"/>
    </row>
    <row r="3985" spans="2:12" ht="15.6">
      <c r="B3985" s="88">
        <v>46302</v>
      </c>
      <c r="C3985" s="137" t="s">
        <v>17</v>
      </c>
      <c r="D3985" s="202" t="s">
        <v>5444</v>
      </c>
      <c r="E3985" s="472" t="s">
        <v>1722</v>
      </c>
      <c r="F3985" s="263"/>
      <c r="G3985" s="263"/>
      <c r="H3985" s="202" t="s">
        <v>194</v>
      </c>
      <c r="I3985" s="202"/>
      <c r="J3985" s="202"/>
      <c r="K3985" s="1045" t="s">
        <v>5445</v>
      </c>
      <c r="L3985" s="445"/>
    </row>
    <row r="3986" spans="2:12" ht="15.6">
      <c r="B3986" s="88">
        <v>46302</v>
      </c>
      <c r="C3986" s="137" t="s">
        <v>17</v>
      </c>
      <c r="D3986" s="202" t="s">
        <v>5444</v>
      </c>
      <c r="E3986" s="472" t="s">
        <v>1722</v>
      </c>
      <c r="F3986" s="263"/>
      <c r="G3986" s="263"/>
      <c r="H3986" s="202" t="s">
        <v>194</v>
      </c>
      <c r="I3986" s="202"/>
      <c r="J3986" s="202"/>
      <c r="K3986" s="1045" t="s">
        <v>5446</v>
      </c>
      <c r="L3986" s="326"/>
    </row>
    <row r="3987" spans="2:12" ht="15.6">
      <c r="B3987" s="88">
        <v>46302</v>
      </c>
      <c r="C3987" s="137" t="s">
        <v>17</v>
      </c>
      <c r="D3987" s="202" t="s">
        <v>5447</v>
      </c>
      <c r="E3987" s="472" t="s">
        <v>1722</v>
      </c>
      <c r="F3987" s="263"/>
      <c r="G3987" s="263"/>
      <c r="H3987" s="202" t="s">
        <v>194</v>
      </c>
      <c r="I3987" s="202"/>
      <c r="J3987" s="202" t="s">
        <v>58</v>
      </c>
      <c r="K3987" s="1045" t="s">
        <v>5448</v>
      </c>
      <c r="L3987" s="326"/>
    </row>
    <row r="3988" spans="2:12" ht="15.6">
      <c r="B3988" s="88">
        <v>46302</v>
      </c>
      <c r="C3988" s="137" t="s">
        <v>17</v>
      </c>
      <c r="D3988" s="202" t="s">
        <v>5449</v>
      </c>
      <c r="E3988" s="472" t="s">
        <v>1722</v>
      </c>
      <c r="F3988" s="263"/>
      <c r="G3988" s="263"/>
      <c r="H3988" s="202" t="s">
        <v>194</v>
      </c>
      <c r="I3988" s="202"/>
      <c r="J3988" s="202"/>
      <c r="K3988" s="1045" t="s">
        <v>5450</v>
      </c>
      <c r="L3988" s="326"/>
    </row>
    <row r="3989" spans="2:12" ht="15.6">
      <c r="B3989" s="88">
        <v>46302</v>
      </c>
      <c r="C3989" s="137" t="s">
        <v>17</v>
      </c>
      <c r="D3989" s="202" t="s">
        <v>5451</v>
      </c>
      <c r="E3989" s="472" t="s">
        <v>1722</v>
      </c>
      <c r="F3989" s="263"/>
      <c r="G3989" s="263"/>
      <c r="H3989" s="202" t="s">
        <v>194</v>
      </c>
      <c r="I3989" s="202"/>
      <c r="J3989" s="202" t="s">
        <v>37</v>
      </c>
      <c r="K3989" s="1045" t="s">
        <v>5452</v>
      </c>
      <c r="L3989" s="326"/>
    </row>
    <row r="3990" spans="2:12" ht="15.6">
      <c r="B3990" s="88">
        <v>46302</v>
      </c>
      <c r="C3990" s="137" t="s">
        <v>17</v>
      </c>
      <c r="D3990" s="202" t="s">
        <v>5453</v>
      </c>
      <c r="E3990" s="472" t="s">
        <v>1722</v>
      </c>
      <c r="F3990" s="263"/>
      <c r="G3990" s="263"/>
      <c r="H3990" s="202" t="s">
        <v>194</v>
      </c>
      <c r="I3990" s="202"/>
      <c r="J3990" s="202" t="s">
        <v>37</v>
      </c>
      <c r="K3990" s="1045" t="s">
        <v>5454</v>
      </c>
      <c r="L3990" s="633"/>
    </row>
    <row r="3991" spans="2:12" ht="15.6">
      <c r="B3991" s="88">
        <v>46302</v>
      </c>
      <c r="C3991" s="137" t="s">
        <v>17</v>
      </c>
      <c r="D3991" s="202" t="s">
        <v>5455</v>
      </c>
      <c r="E3991" s="472" t="s">
        <v>1722</v>
      </c>
      <c r="F3991" s="263"/>
      <c r="G3991" s="263"/>
      <c r="H3991" s="202" t="s">
        <v>194</v>
      </c>
      <c r="I3991" s="202"/>
      <c r="J3991" s="202"/>
      <c r="K3991" s="1045" t="s">
        <v>5456</v>
      </c>
      <c r="L3991" s="326"/>
    </row>
    <row r="3992" spans="2:12" ht="15.6">
      <c r="B3992" s="88">
        <v>46302</v>
      </c>
      <c r="C3992" s="137" t="s">
        <v>17</v>
      </c>
      <c r="D3992" s="202" t="s">
        <v>5457</v>
      </c>
      <c r="E3992" s="472" t="s">
        <v>1722</v>
      </c>
      <c r="F3992" s="263"/>
      <c r="G3992" s="263"/>
      <c r="H3992" s="202" t="s">
        <v>194</v>
      </c>
      <c r="I3992" s="202" t="s">
        <v>141</v>
      </c>
      <c r="J3992" s="202"/>
      <c r="K3992" s="1045" t="s">
        <v>5458</v>
      </c>
      <c r="L3992" s="326"/>
    </row>
    <row r="3993" spans="2:12" ht="15.6">
      <c r="B3993" s="88">
        <v>46302</v>
      </c>
      <c r="C3993" s="137" t="s">
        <v>17</v>
      </c>
      <c r="D3993" s="202" t="s">
        <v>5457</v>
      </c>
      <c r="E3993" s="472" t="s">
        <v>1722</v>
      </c>
      <c r="F3993" s="263"/>
      <c r="G3993" s="263"/>
      <c r="H3993" s="202" t="s">
        <v>194</v>
      </c>
      <c r="I3993" s="202" t="s">
        <v>141</v>
      </c>
      <c r="J3993" s="202"/>
      <c r="K3993" s="1045" t="s">
        <v>5458</v>
      </c>
      <c r="L3993" s="326"/>
    </row>
    <row r="3994" spans="2:12" ht="15.6">
      <c r="B3994" s="88">
        <v>46302</v>
      </c>
      <c r="C3994" s="137" t="s">
        <v>17</v>
      </c>
      <c r="D3994" s="202" t="s">
        <v>5459</v>
      </c>
      <c r="E3994" s="472" t="s">
        <v>1722</v>
      </c>
      <c r="F3994" s="263"/>
      <c r="G3994" s="263"/>
      <c r="H3994" s="202" t="s">
        <v>194</v>
      </c>
      <c r="I3994" s="202"/>
      <c r="J3994" s="202" t="s">
        <v>37</v>
      </c>
      <c r="K3994" s="1045" t="s">
        <v>5460</v>
      </c>
      <c r="L3994" s="326"/>
    </row>
    <row r="3995" spans="2:12" ht="15.6">
      <c r="B3995" s="88">
        <v>46302</v>
      </c>
      <c r="C3995" s="137" t="s">
        <v>17</v>
      </c>
      <c r="D3995" s="202" t="s">
        <v>5461</v>
      </c>
      <c r="E3995" s="472" t="s">
        <v>1722</v>
      </c>
      <c r="F3995" s="263"/>
      <c r="G3995" s="263"/>
      <c r="H3995" s="202" t="s">
        <v>194</v>
      </c>
      <c r="I3995" s="202"/>
      <c r="J3995" s="202" t="s">
        <v>26</v>
      </c>
      <c r="K3995" s="1045" t="s">
        <v>5462</v>
      </c>
      <c r="L3995" s="326"/>
    </row>
    <row r="3996" spans="2:12" ht="15.6">
      <c r="B3996" s="88">
        <v>46302</v>
      </c>
      <c r="C3996" s="137" t="s">
        <v>17</v>
      </c>
      <c r="D3996" s="202" t="s">
        <v>5461</v>
      </c>
      <c r="E3996" s="472" t="s">
        <v>1722</v>
      </c>
      <c r="F3996" s="263"/>
      <c r="G3996" s="263"/>
      <c r="H3996" s="202" t="s">
        <v>194</v>
      </c>
      <c r="I3996" s="202"/>
      <c r="J3996" s="202" t="s">
        <v>26</v>
      </c>
      <c r="K3996" s="1045" t="s">
        <v>5463</v>
      </c>
      <c r="L3996" s="326"/>
    </row>
    <row r="3997" spans="2:12" ht="15.6">
      <c r="B3997" s="88">
        <v>46302</v>
      </c>
      <c r="C3997" s="137" t="s">
        <v>17</v>
      </c>
      <c r="D3997" s="202" t="s">
        <v>5464</v>
      </c>
      <c r="E3997" s="472" t="s">
        <v>1722</v>
      </c>
      <c r="F3997" s="263"/>
      <c r="G3997" s="263"/>
      <c r="H3997" s="202" t="s">
        <v>194</v>
      </c>
      <c r="I3997" s="202"/>
      <c r="J3997" s="202" t="s">
        <v>26</v>
      </c>
      <c r="K3997" s="1045" t="s">
        <v>5465</v>
      </c>
      <c r="L3997" s="200"/>
    </row>
    <row r="3998" spans="2:12" ht="15.6">
      <c r="B3998" s="88">
        <v>46302</v>
      </c>
      <c r="C3998" s="137" t="s">
        <v>17</v>
      </c>
      <c r="D3998" s="202" t="s">
        <v>5455</v>
      </c>
      <c r="E3998" s="472" t="s">
        <v>1722</v>
      </c>
      <c r="F3998" s="263"/>
      <c r="G3998" s="263"/>
      <c r="H3998" s="202" t="s">
        <v>194</v>
      </c>
      <c r="I3998" s="202"/>
      <c r="J3998" s="202"/>
      <c r="K3998" s="1045" t="s">
        <v>5466</v>
      </c>
      <c r="L3998" s="200"/>
    </row>
    <row r="3999" spans="2:12" ht="15.6">
      <c r="B3999" s="88">
        <v>46302</v>
      </c>
      <c r="C3999" s="137" t="s">
        <v>17</v>
      </c>
      <c r="D3999" s="202" t="s">
        <v>5467</v>
      </c>
      <c r="E3999" s="472" t="s">
        <v>1722</v>
      </c>
      <c r="F3999" s="263"/>
      <c r="G3999" s="263"/>
      <c r="H3999" s="202" t="s">
        <v>194</v>
      </c>
      <c r="I3999" s="202"/>
      <c r="J3999" s="202" t="s">
        <v>58</v>
      </c>
      <c r="K3999" s="1045" t="s">
        <v>5468</v>
      </c>
      <c r="L3999" s="200"/>
    </row>
    <row r="4000" spans="2:12" ht="15.6">
      <c r="B4000" s="88">
        <v>46302</v>
      </c>
      <c r="C4000" s="137" t="s">
        <v>17</v>
      </c>
      <c r="D4000" s="202" t="s">
        <v>5469</v>
      </c>
      <c r="E4000" s="472" t="s">
        <v>1722</v>
      </c>
      <c r="F4000" s="263"/>
      <c r="G4000" s="263"/>
      <c r="H4000" s="202" t="s">
        <v>194</v>
      </c>
      <c r="I4000" s="202"/>
      <c r="J4000" s="202" t="s">
        <v>58</v>
      </c>
      <c r="K4000" s="1045" t="s">
        <v>5470</v>
      </c>
      <c r="L4000" s="200"/>
    </row>
    <row r="4001" spans="2:12" ht="15.6">
      <c r="B4001" s="88">
        <v>46302</v>
      </c>
      <c r="C4001" s="137" t="s">
        <v>17</v>
      </c>
      <c r="D4001" s="202" t="s">
        <v>5471</v>
      </c>
      <c r="E4001" s="472" t="s">
        <v>1722</v>
      </c>
      <c r="F4001" s="263"/>
      <c r="G4001" s="263"/>
      <c r="H4001" s="202" t="s">
        <v>194</v>
      </c>
      <c r="I4001" s="202"/>
      <c r="J4001" s="202" t="s">
        <v>58</v>
      </c>
      <c r="K4001" s="1045" t="s">
        <v>5472</v>
      </c>
      <c r="L4001" s="200"/>
    </row>
    <row r="4002" spans="2:12" ht="15.6">
      <c r="B4002" s="88">
        <v>46302</v>
      </c>
      <c r="C4002" s="137" t="s">
        <v>17</v>
      </c>
      <c r="D4002" s="202" t="s">
        <v>5473</v>
      </c>
      <c r="E4002" s="472" t="s">
        <v>1722</v>
      </c>
      <c r="F4002" s="263"/>
      <c r="G4002" s="263"/>
      <c r="H4002" s="202" t="s">
        <v>194</v>
      </c>
      <c r="I4002" s="202"/>
      <c r="J4002" s="202"/>
      <c r="K4002" s="1045" t="s">
        <v>5474</v>
      </c>
      <c r="L4002" s="200"/>
    </row>
    <row r="4003" spans="2:12" ht="15.6">
      <c r="B4003" s="88">
        <v>46302</v>
      </c>
      <c r="C4003" s="137" t="s">
        <v>17</v>
      </c>
      <c r="D4003" s="202" t="s">
        <v>5475</v>
      </c>
      <c r="E4003" s="472" t="s">
        <v>1722</v>
      </c>
      <c r="F4003" s="263"/>
      <c r="G4003" s="263"/>
      <c r="H4003" s="202" t="s">
        <v>194</v>
      </c>
      <c r="I4003" s="202"/>
      <c r="J4003" s="202" t="s">
        <v>58</v>
      </c>
      <c r="K4003" s="1045" t="s">
        <v>5476</v>
      </c>
      <c r="L4003" s="200"/>
    </row>
    <row r="4004" spans="2:12" ht="15.6">
      <c r="B4004" s="88">
        <v>46302</v>
      </c>
      <c r="C4004" s="137" t="s">
        <v>17</v>
      </c>
      <c r="D4004" s="202" t="s">
        <v>5477</v>
      </c>
      <c r="E4004" s="472" t="s">
        <v>1722</v>
      </c>
      <c r="F4004" s="263"/>
      <c r="G4004" s="263"/>
      <c r="H4004" s="202" t="s">
        <v>194</v>
      </c>
      <c r="I4004" s="202"/>
      <c r="J4004" s="202" t="s">
        <v>58</v>
      </c>
      <c r="K4004" s="1045" t="s">
        <v>5478</v>
      </c>
      <c r="L4004" s="378"/>
    </row>
    <row r="4005" spans="2:12" ht="15.6">
      <c r="B4005" s="88">
        <v>46302</v>
      </c>
      <c r="C4005" s="137" t="s">
        <v>17</v>
      </c>
      <c r="D4005" s="202" t="s">
        <v>5479</v>
      </c>
      <c r="E4005" s="472" t="s">
        <v>1722</v>
      </c>
      <c r="F4005" s="263"/>
      <c r="G4005" s="263"/>
      <c r="H4005" s="202" t="s">
        <v>194</v>
      </c>
      <c r="I4005" s="202"/>
      <c r="J4005" s="202" t="s">
        <v>58</v>
      </c>
      <c r="K4005" s="1045" t="s">
        <v>5480</v>
      </c>
      <c r="L4005" s="378"/>
    </row>
    <row r="4006" spans="2:12" ht="15.6">
      <c r="B4006" s="88">
        <v>46302</v>
      </c>
      <c r="C4006" s="137" t="s">
        <v>17</v>
      </c>
      <c r="D4006" s="211" t="s">
        <v>5481</v>
      </c>
      <c r="E4006" s="472" t="s">
        <v>1722</v>
      </c>
      <c r="H4006" s="202" t="s">
        <v>194</v>
      </c>
      <c r="I4006" s="211" t="s">
        <v>141</v>
      </c>
      <c r="K4006" s="984" t="s">
        <v>5482</v>
      </c>
      <c r="L4006" s="378"/>
    </row>
    <row r="4007" spans="2:12" ht="15.6">
      <c r="B4007" s="88">
        <v>46302</v>
      </c>
      <c r="C4007" s="137" t="s">
        <v>17</v>
      </c>
      <c r="D4007" s="211" t="s">
        <v>5481</v>
      </c>
      <c r="E4007" s="472" t="s">
        <v>1722</v>
      </c>
      <c r="H4007" s="202" t="s">
        <v>194</v>
      </c>
      <c r="I4007" s="211" t="s">
        <v>141</v>
      </c>
      <c r="K4007" s="984" t="s">
        <v>5482</v>
      </c>
      <c r="L4007" s="378"/>
    </row>
    <row r="4008" spans="2:12" ht="15.6">
      <c r="B4008" s="88">
        <v>46302</v>
      </c>
      <c r="C4008" s="137" t="s">
        <v>36</v>
      </c>
      <c r="D4008" s="202" t="s">
        <v>5483</v>
      </c>
      <c r="E4008" s="472" t="s">
        <v>1722</v>
      </c>
      <c r="F4008" s="263"/>
      <c r="G4008" s="263"/>
      <c r="H4008" s="202" t="s">
        <v>194</v>
      </c>
      <c r="I4008" s="202"/>
      <c r="J4008" s="202"/>
      <c r="K4008" s="422"/>
      <c r="L4008" s="378"/>
    </row>
    <row r="4009" spans="2:12" ht="15.6">
      <c r="B4009" s="88">
        <v>46302</v>
      </c>
      <c r="C4009" s="137" t="s">
        <v>36</v>
      </c>
      <c r="D4009" s="202" t="s">
        <v>5484</v>
      </c>
      <c r="E4009" s="472" t="s">
        <v>1722</v>
      </c>
      <c r="F4009" s="263"/>
      <c r="G4009" s="263"/>
      <c r="H4009" s="202" t="s">
        <v>194</v>
      </c>
      <c r="I4009" s="202"/>
      <c r="J4009" s="202"/>
      <c r="K4009" s="422"/>
      <c r="L4009" s="378"/>
    </row>
    <row r="4010" spans="2:12" ht="15.6">
      <c r="B4010" s="88">
        <v>46302</v>
      </c>
      <c r="C4010" s="137" t="s">
        <v>36</v>
      </c>
      <c r="D4010" s="202" t="s">
        <v>5485</v>
      </c>
      <c r="E4010" s="472" t="s">
        <v>1722</v>
      </c>
      <c r="F4010" s="263"/>
      <c r="G4010" s="263"/>
      <c r="H4010" s="202" t="s">
        <v>194</v>
      </c>
      <c r="I4010" s="202"/>
      <c r="J4010" s="202"/>
      <c r="K4010" s="422"/>
      <c r="L4010" s="378"/>
    </row>
    <row r="4011" spans="2:12" ht="15.6">
      <c r="B4011" s="88">
        <v>46302</v>
      </c>
      <c r="C4011" s="137" t="s">
        <v>36</v>
      </c>
      <c r="D4011" s="202" t="s">
        <v>3143</v>
      </c>
      <c r="E4011" s="472" t="s">
        <v>1722</v>
      </c>
      <c r="F4011" s="263"/>
      <c r="G4011" s="263"/>
      <c r="H4011" s="202" t="s">
        <v>194</v>
      </c>
      <c r="I4011" s="202"/>
      <c r="J4011" s="202"/>
      <c r="K4011" s="422"/>
      <c r="L4011" s="378"/>
    </row>
    <row r="4012" spans="2:12" ht="15.6">
      <c r="B4012" s="88">
        <v>46302</v>
      </c>
      <c r="C4012" s="137" t="s">
        <v>36</v>
      </c>
      <c r="D4012" s="202" t="s">
        <v>3143</v>
      </c>
      <c r="E4012" s="472" t="s">
        <v>1722</v>
      </c>
      <c r="F4012" s="263"/>
      <c r="G4012" s="263"/>
      <c r="H4012" s="202" t="s">
        <v>194</v>
      </c>
      <c r="I4012" s="202"/>
      <c r="J4012" s="202"/>
      <c r="K4012" s="422"/>
      <c r="L4012" s="378"/>
    </row>
    <row r="4013" spans="2:12" ht="15.6">
      <c r="B4013" s="88">
        <v>46302</v>
      </c>
      <c r="C4013" s="137" t="s">
        <v>36</v>
      </c>
      <c r="D4013" s="202" t="s">
        <v>5486</v>
      </c>
      <c r="E4013" s="472" t="s">
        <v>1722</v>
      </c>
      <c r="F4013" s="263"/>
      <c r="G4013" s="263"/>
      <c r="H4013" s="202" t="s">
        <v>194</v>
      </c>
      <c r="I4013" s="202"/>
      <c r="J4013" s="202"/>
      <c r="K4013" s="422"/>
      <c r="L4013" s="378"/>
    </row>
    <row r="4014" spans="2:12" ht="15.6">
      <c r="B4014" s="88">
        <v>46302</v>
      </c>
      <c r="C4014" s="137" t="s">
        <v>36</v>
      </c>
      <c r="D4014" s="202" t="s">
        <v>5487</v>
      </c>
      <c r="E4014" s="472" t="s">
        <v>1722</v>
      </c>
      <c r="F4014" s="263"/>
      <c r="G4014" s="263"/>
      <c r="H4014" s="202" t="s">
        <v>194</v>
      </c>
      <c r="I4014" s="202"/>
      <c r="J4014" s="202"/>
      <c r="K4014" s="422"/>
      <c r="L4014" s="378"/>
    </row>
    <row r="4015" spans="2:12" ht="15.6">
      <c r="B4015" s="88">
        <v>46302</v>
      </c>
      <c r="C4015" s="137" t="s">
        <v>36</v>
      </c>
      <c r="D4015" s="202" t="s">
        <v>312</v>
      </c>
      <c r="E4015" s="472" t="s">
        <v>1722</v>
      </c>
      <c r="F4015" s="263"/>
      <c r="G4015" s="263"/>
      <c r="H4015" s="202" t="s">
        <v>194</v>
      </c>
      <c r="I4015" s="202"/>
      <c r="J4015" s="202"/>
      <c r="K4015" s="422"/>
      <c r="L4015" s="378"/>
    </row>
    <row r="4016" spans="2:12" ht="15.6">
      <c r="B4016" s="88">
        <v>46302</v>
      </c>
      <c r="C4016" s="137" t="s">
        <v>36</v>
      </c>
      <c r="D4016" s="202" t="s">
        <v>308</v>
      </c>
      <c r="E4016" s="472" t="s">
        <v>1722</v>
      </c>
      <c r="F4016" s="263"/>
      <c r="G4016" s="263"/>
      <c r="H4016" s="202" t="s">
        <v>194</v>
      </c>
      <c r="I4016" s="202"/>
      <c r="J4016" s="202"/>
      <c r="K4016" s="422"/>
      <c r="L4016" s="378"/>
    </row>
    <row r="4017" spans="2:12" ht="15.6">
      <c r="B4017" s="88">
        <v>46302</v>
      </c>
      <c r="C4017" s="137" t="s">
        <v>11</v>
      </c>
      <c r="D4017" s="1073" t="s">
        <v>5488</v>
      </c>
      <c r="E4017" s="472" t="s">
        <v>1722</v>
      </c>
      <c r="F4017" s="263"/>
      <c r="G4017" s="263"/>
      <c r="H4017" s="202" t="s">
        <v>194</v>
      </c>
      <c r="I4017" s="202"/>
      <c r="J4017" s="202"/>
      <c r="K4017" s="422"/>
      <c r="L4017" s="378"/>
    </row>
    <row r="4018" spans="2:12" ht="15.6">
      <c r="B4018" s="160">
        <v>46302</v>
      </c>
      <c r="C4018" s="289" t="s">
        <v>17</v>
      </c>
      <c r="D4018" s="290" t="s">
        <v>5489</v>
      </c>
      <c r="E4018" s="270" t="s">
        <v>179</v>
      </c>
      <c r="F4018" s="468"/>
      <c r="G4018" s="468"/>
      <c r="H4018" s="263"/>
      <c r="I4018" s="292"/>
      <c r="J4018" s="201" t="s">
        <v>30</v>
      </c>
      <c r="K4018" s="293">
        <v>20261012175167</v>
      </c>
      <c r="L4018" s="378"/>
    </row>
    <row r="4019" spans="2:12" ht="15.6">
      <c r="B4019" s="160">
        <v>46302</v>
      </c>
      <c r="C4019" s="289" t="s">
        <v>17</v>
      </c>
      <c r="D4019" s="290" t="s">
        <v>5490</v>
      </c>
      <c r="E4019" s="270" t="s">
        <v>179</v>
      </c>
      <c r="F4019" s="468"/>
      <c r="G4019" s="468"/>
      <c r="H4019" s="263"/>
      <c r="I4019" s="292"/>
      <c r="J4019" s="201" t="s">
        <v>180</v>
      </c>
      <c r="K4019" s="293">
        <v>20251110327290</v>
      </c>
      <c r="L4019" s="378"/>
    </row>
    <row r="4020" spans="2:12" ht="15.6">
      <c r="B4020" s="160">
        <v>46302</v>
      </c>
      <c r="C4020" s="289" t="s">
        <v>17</v>
      </c>
      <c r="D4020" s="290" t="s">
        <v>5491</v>
      </c>
      <c r="E4020" s="270" t="s">
        <v>179</v>
      </c>
      <c r="F4020" s="468"/>
      <c r="G4020" s="468"/>
      <c r="H4020" s="263"/>
      <c r="I4020" s="292"/>
      <c r="J4020" s="201" t="s">
        <v>30</v>
      </c>
      <c r="K4020" s="293">
        <v>20260912035973</v>
      </c>
      <c r="L4020" s="378"/>
    </row>
    <row r="4021" spans="2:12" ht="15.6">
      <c r="B4021" s="160">
        <v>46302</v>
      </c>
      <c r="C4021" s="289" t="s">
        <v>17</v>
      </c>
      <c r="D4021" s="290" t="s">
        <v>5492</v>
      </c>
      <c r="E4021" s="270" t="s">
        <v>179</v>
      </c>
      <c r="F4021" s="468"/>
      <c r="G4021" s="468"/>
      <c r="H4021" s="263"/>
      <c r="I4021" s="292"/>
      <c r="J4021" s="201" t="s">
        <v>180</v>
      </c>
      <c r="K4021" s="293">
        <v>20251110483005</v>
      </c>
      <c r="L4021" s="378"/>
    </row>
    <row r="4022" spans="2:12" ht="15.6">
      <c r="B4022" s="160">
        <v>46302</v>
      </c>
      <c r="C4022" s="289" t="s">
        <v>17</v>
      </c>
      <c r="D4022" s="290" t="s">
        <v>1303</v>
      </c>
      <c r="E4022" s="270" t="s">
        <v>179</v>
      </c>
      <c r="F4022" s="468"/>
      <c r="G4022" s="468"/>
      <c r="H4022" s="263"/>
      <c r="I4022" s="292"/>
      <c r="J4022" s="201" t="s">
        <v>37</v>
      </c>
      <c r="K4022" s="293">
        <v>20261012188105</v>
      </c>
      <c r="L4022" s="378"/>
    </row>
    <row r="4023" spans="2:12" ht="15.6">
      <c r="B4023" s="160">
        <v>46302</v>
      </c>
      <c r="C4023" s="289" t="s">
        <v>17</v>
      </c>
      <c r="D4023" s="290" t="s">
        <v>5493</v>
      </c>
      <c r="E4023" s="270" t="s">
        <v>179</v>
      </c>
      <c r="F4023" s="468"/>
      <c r="G4023" s="468"/>
      <c r="H4023" s="263"/>
      <c r="I4023" s="292"/>
      <c r="J4023" s="201" t="s">
        <v>180</v>
      </c>
      <c r="K4023" s="293">
        <v>20251110232126</v>
      </c>
      <c r="L4023" s="378"/>
    </row>
    <row r="4024" spans="2:12" ht="15.6">
      <c r="B4024" s="160">
        <v>46302</v>
      </c>
      <c r="C4024" s="289" t="s">
        <v>17</v>
      </c>
      <c r="D4024" s="290" t="s">
        <v>5493</v>
      </c>
      <c r="E4024" s="270" t="s">
        <v>179</v>
      </c>
      <c r="F4024" s="263"/>
      <c r="G4024" s="263"/>
      <c r="H4024" s="263"/>
      <c r="I4024" s="292"/>
      <c r="J4024" s="201" t="s">
        <v>180</v>
      </c>
      <c r="K4024" s="293">
        <v>20251110208999</v>
      </c>
      <c r="L4024" s="378"/>
    </row>
    <row r="4025" spans="2:12" ht="15.6">
      <c r="B4025" s="160">
        <v>46302</v>
      </c>
      <c r="C4025" s="289" t="s">
        <v>17</v>
      </c>
      <c r="D4025" s="290" t="s">
        <v>5494</v>
      </c>
      <c r="E4025" s="270" t="s">
        <v>179</v>
      </c>
      <c r="F4025" s="263"/>
      <c r="G4025" s="263"/>
      <c r="H4025" s="263"/>
      <c r="I4025" s="292"/>
      <c r="J4025" s="201" t="s">
        <v>180</v>
      </c>
      <c r="K4025" s="293">
        <v>20251110390382</v>
      </c>
      <c r="L4025" s="378"/>
    </row>
    <row r="4026" spans="2:12" ht="15.6">
      <c r="B4026" s="160">
        <v>46302</v>
      </c>
      <c r="C4026" s="289" t="s">
        <v>17</v>
      </c>
      <c r="D4026" s="290" t="s">
        <v>5495</v>
      </c>
      <c r="E4026" s="270" t="s">
        <v>179</v>
      </c>
      <c r="F4026" s="263"/>
      <c r="G4026" s="263"/>
      <c r="H4026" s="263"/>
      <c r="I4026" s="292"/>
      <c r="J4026" s="201" t="s">
        <v>180</v>
      </c>
      <c r="K4026" s="293">
        <v>20251110390254</v>
      </c>
      <c r="L4026" s="378"/>
    </row>
    <row r="4027" spans="2:12" ht="15.6">
      <c r="B4027" s="160">
        <v>46302</v>
      </c>
      <c r="C4027" s="289" t="s">
        <v>17</v>
      </c>
      <c r="D4027" s="290" t="s">
        <v>5496</v>
      </c>
      <c r="E4027" s="270" t="s">
        <v>179</v>
      </c>
      <c r="F4027" s="263"/>
      <c r="G4027" s="263"/>
      <c r="H4027" s="263"/>
      <c r="I4027" s="292" t="s">
        <v>141</v>
      </c>
      <c r="J4027" s="201" t="s">
        <v>30</v>
      </c>
      <c r="K4027" s="293">
        <v>20261012176892</v>
      </c>
      <c r="L4027" s="378"/>
    </row>
    <row r="4028" spans="2:12" ht="15.6">
      <c r="B4028" s="160">
        <v>46302</v>
      </c>
      <c r="C4028" s="289" t="s">
        <v>17</v>
      </c>
      <c r="D4028" s="290" t="s">
        <v>5496</v>
      </c>
      <c r="E4028" s="270" t="s">
        <v>179</v>
      </c>
      <c r="F4028" s="263"/>
      <c r="G4028" s="263"/>
      <c r="H4028" s="263"/>
      <c r="I4028" s="292" t="s">
        <v>141</v>
      </c>
      <c r="J4028" s="201" t="s">
        <v>30</v>
      </c>
      <c r="K4028" s="293">
        <v>20261012176892</v>
      </c>
      <c r="L4028" s="378"/>
    </row>
    <row r="4029" spans="2:12" ht="15.6">
      <c r="B4029" s="160">
        <v>46302</v>
      </c>
      <c r="C4029" s="289" t="s">
        <v>17</v>
      </c>
      <c r="D4029" s="290" t="s">
        <v>5497</v>
      </c>
      <c r="E4029" s="270" t="s">
        <v>179</v>
      </c>
      <c r="F4029" s="263"/>
      <c r="G4029" s="263"/>
      <c r="H4029" s="263"/>
      <c r="I4029" s="292" t="s">
        <v>141</v>
      </c>
      <c r="J4029" s="201" t="s">
        <v>30</v>
      </c>
      <c r="K4029" s="293">
        <v>20261012176902</v>
      </c>
      <c r="L4029" s="378"/>
    </row>
    <row r="4030" spans="2:12" ht="15.6">
      <c r="B4030" s="160">
        <v>46302</v>
      </c>
      <c r="C4030" s="289" t="s">
        <v>17</v>
      </c>
      <c r="D4030" s="290" t="s">
        <v>5497</v>
      </c>
      <c r="E4030" s="270" t="s">
        <v>179</v>
      </c>
      <c r="F4030" s="263"/>
      <c r="G4030" s="263"/>
      <c r="H4030" s="263"/>
      <c r="I4030" s="292" t="s">
        <v>141</v>
      </c>
      <c r="J4030" s="201" t="s">
        <v>30</v>
      </c>
      <c r="K4030" s="293">
        <v>20261012176902</v>
      </c>
      <c r="L4030" s="378"/>
    </row>
    <row r="4031" spans="2:12" ht="15.6">
      <c r="B4031" s="160">
        <v>46302</v>
      </c>
      <c r="C4031" s="289" t="s">
        <v>17</v>
      </c>
      <c r="D4031" s="290" t="s">
        <v>5498</v>
      </c>
      <c r="E4031" s="270" t="s">
        <v>179</v>
      </c>
      <c r="F4031" s="263"/>
      <c r="G4031" s="263"/>
      <c r="H4031" s="263"/>
      <c r="I4031" s="292"/>
      <c r="J4031" s="201" t="s">
        <v>30</v>
      </c>
      <c r="K4031" s="293">
        <v>20260912134819</v>
      </c>
      <c r="L4031" s="378"/>
    </row>
    <row r="4032" spans="2:12" ht="15.6">
      <c r="B4032" s="160">
        <v>46302</v>
      </c>
      <c r="C4032" s="289" t="s">
        <v>17</v>
      </c>
      <c r="D4032" s="16" t="s">
        <v>5499</v>
      </c>
      <c r="E4032" s="270" t="s">
        <v>179</v>
      </c>
      <c r="F4032" s="263"/>
      <c r="G4032" s="263"/>
      <c r="H4032" s="263"/>
      <c r="I4032" s="292"/>
      <c r="J4032" s="201" t="s">
        <v>37</v>
      </c>
      <c r="K4032" s="293">
        <v>20261012185273</v>
      </c>
      <c r="L4032" s="378"/>
    </row>
    <row r="4033" spans="2:12" ht="15.6">
      <c r="B4033" s="160">
        <v>46302</v>
      </c>
      <c r="C4033" s="289" t="s">
        <v>17</v>
      </c>
      <c r="D4033" s="16" t="s">
        <v>5499</v>
      </c>
      <c r="E4033" s="270" t="s">
        <v>179</v>
      </c>
      <c r="F4033" s="263"/>
      <c r="G4033" s="263"/>
      <c r="H4033" s="263"/>
      <c r="I4033" s="292"/>
      <c r="J4033" s="201" t="s">
        <v>37</v>
      </c>
      <c r="K4033" s="293">
        <v>20261012185293</v>
      </c>
      <c r="L4033" s="585"/>
    </row>
    <row r="4034" spans="2:12" ht="15.6">
      <c r="B4034" s="160">
        <v>46302</v>
      </c>
      <c r="C4034" s="289" t="s">
        <v>17</v>
      </c>
      <c r="D4034" s="290" t="s">
        <v>5500</v>
      </c>
      <c r="E4034" s="270" t="s">
        <v>179</v>
      </c>
      <c r="F4034" s="263"/>
      <c r="G4034" s="263"/>
      <c r="H4034" s="263"/>
      <c r="I4034" s="292" t="s">
        <v>141</v>
      </c>
      <c r="J4034" s="201" t="s">
        <v>30</v>
      </c>
      <c r="K4034" s="293">
        <v>20261012176592</v>
      </c>
      <c r="L4034" s="585"/>
    </row>
    <row r="4035" spans="2:12" ht="15.6">
      <c r="B4035" s="160">
        <v>46302</v>
      </c>
      <c r="C4035" s="289" t="s">
        <v>17</v>
      </c>
      <c r="D4035" s="290" t="s">
        <v>5500</v>
      </c>
      <c r="E4035" s="270" t="s">
        <v>179</v>
      </c>
      <c r="F4035" s="264"/>
      <c r="G4035" s="264"/>
      <c r="H4035" s="263"/>
      <c r="I4035" s="292" t="s">
        <v>141</v>
      </c>
      <c r="J4035" s="201" t="s">
        <v>30</v>
      </c>
      <c r="K4035" s="293">
        <v>20261012176592</v>
      </c>
      <c r="L4035" s="585"/>
    </row>
    <row r="4036" spans="2:12" ht="15.6">
      <c r="B4036" s="160">
        <v>46302</v>
      </c>
      <c r="C4036" s="289" t="s">
        <v>17</v>
      </c>
      <c r="D4036" s="290" t="s">
        <v>5501</v>
      </c>
      <c r="E4036" s="270" t="s">
        <v>179</v>
      </c>
      <c r="F4036" s="264"/>
      <c r="G4036" s="264"/>
      <c r="H4036" s="263"/>
      <c r="I4036" s="292"/>
      <c r="J4036" s="201" t="s">
        <v>30</v>
      </c>
      <c r="K4036" s="293">
        <v>20260811896477</v>
      </c>
      <c r="L4036" s="585"/>
    </row>
    <row r="4037" spans="2:12" ht="15.6">
      <c r="B4037" s="160">
        <v>46302</v>
      </c>
      <c r="C4037" s="289" t="s">
        <v>17</v>
      </c>
      <c r="D4037" s="16" t="s">
        <v>5502</v>
      </c>
      <c r="E4037" s="270" t="s">
        <v>179</v>
      </c>
      <c r="F4037" s="264"/>
      <c r="G4037" s="264"/>
      <c r="H4037" s="263"/>
      <c r="I4037" s="292"/>
      <c r="J4037" s="201" t="s">
        <v>26</v>
      </c>
      <c r="K4037" s="293">
        <v>20261012187895</v>
      </c>
      <c r="L4037" s="585"/>
    </row>
    <row r="4038" spans="2:12" ht="15.6">
      <c r="B4038" s="160">
        <v>46302</v>
      </c>
      <c r="C4038" s="289" t="s">
        <v>17</v>
      </c>
      <c r="D4038" s="290" t="s">
        <v>5503</v>
      </c>
      <c r="E4038" s="270" t="s">
        <v>179</v>
      </c>
      <c r="F4038" s="364"/>
      <c r="G4038" s="364"/>
      <c r="H4038" s="363"/>
      <c r="I4038" s="292"/>
      <c r="J4038" s="201" t="s">
        <v>30</v>
      </c>
      <c r="K4038" s="293">
        <v>20260911976491</v>
      </c>
      <c r="L4038" s="585"/>
    </row>
    <row r="4039" spans="2:12" ht="15.6">
      <c r="B4039" s="160">
        <v>46302</v>
      </c>
      <c r="C4039" s="289" t="s">
        <v>17</v>
      </c>
      <c r="D4039" s="290" t="s">
        <v>5504</v>
      </c>
      <c r="E4039" s="270" t="s">
        <v>179</v>
      </c>
      <c r="F4039" s="264"/>
      <c r="G4039" s="264"/>
      <c r="H4039" s="264"/>
      <c r="I4039" s="292"/>
      <c r="J4039" s="201" t="s">
        <v>180</v>
      </c>
      <c r="K4039" s="293">
        <v>20251110208652</v>
      </c>
      <c r="L4039" s="585"/>
    </row>
    <row r="4040" spans="2:12" ht="15.6">
      <c r="B4040" s="160">
        <v>46302</v>
      </c>
      <c r="C4040" s="289" t="s">
        <v>17</v>
      </c>
      <c r="D4040" s="290" t="s">
        <v>5504</v>
      </c>
      <c r="E4040" s="270" t="s">
        <v>179</v>
      </c>
      <c r="F4040" s="403"/>
      <c r="G4040" s="403"/>
      <c r="H4040" s="264"/>
      <c r="I4040" s="292"/>
      <c r="J4040" s="201" t="s">
        <v>180</v>
      </c>
      <c r="K4040" s="293">
        <v>20251110208648</v>
      </c>
      <c r="L4040" s="585"/>
    </row>
    <row r="4041" spans="2:12" ht="15.6">
      <c r="B4041" s="160">
        <v>46302</v>
      </c>
      <c r="C4041" s="57" t="s">
        <v>11</v>
      </c>
      <c r="D4041" s="634" t="s">
        <v>5505</v>
      </c>
      <c r="E4041" s="270" t="s">
        <v>179</v>
      </c>
      <c r="F4041" s="403"/>
      <c r="G4041" s="403"/>
      <c r="H4041" s="264"/>
      <c r="I4041" s="292"/>
      <c r="J4041" s="201" t="s">
        <v>195</v>
      </c>
      <c r="K4041" s="635"/>
      <c r="L4041" s="636"/>
    </row>
    <row r="4042" spans="2:12" ht="15.6">
      <c r="B4042" s="160">
        <v>46302</v>
      </c>
      <c r="C4042" s="57" t="s">
        <v>11</v>
      </c>
      <c r="D4042" s="634" t="s">
        <v>5506</v>
      </c>
      <c r="E4042" s="270" t="s">
        <v>179</v>
      </c>
      <c r="F4042" s="403"/>
      <c r="G4042" s="403"/>
      <c r="H4042" s="264"/>
      <c r="I4042" s="292"/>
      <c r="J4042" s="201" t="s">
        <v>195</v>
      </c>
      <c r="K4042" s="635"/>
      <c r="L4042" s="636"/>
    </row>
    <row r="4043" spans="2:12">
      <c r="B4043" s="57">
        <v>46302</v>
      </c>
      <c r="C4043" s="57" t="s">
        <v>40</v>
      </c>
      <c r="D4043" s="16" t="s">
        <v>4844</v>
      </c>
      <c r="E4043" s="344" t="s">
        <v>575</v>
      </c>
      <c r="F4043" s="263"/>
      <c r="G4043" s="263"/>
      <c r="H4043" s="202" t="s">
        <v>194</v>
      </c>
      <c r="I4043" s="276"/>
      <c r="J4043" s="264"/>
      <c r="K4043" s="475" t="s">
        <v>4844</v>
      </c>
      <c r="L4043" s="636"/>
    </row>
    <row r="4044" spans="2:12">
      <c r="B4044" s="57">
        <v>46302</v>
      </c>
      <c r="C4044" s="57" t="s">
        <v>40</v>
      </c>
      <c r="D4044" s="262" t="s">
        <v>4372</v>
      </c>
      <c r="E4044" s="344" t="s">
        <v>575</v>
      </c>
      <c r="F4044" s="263"/>
      <c r="G4044" s="263"/>
      <c r="H4044" s="202" t="s">
        <v>194</v>
      </c>
      <c r="I4044" s="276"/>
      <c r="J4044" s="264"/>
      <c r="K4044" s="475" t="s">
        <v>4372</v>
      </c>
      <c r="L4044" s="636"/>
    </row>
    <row r="4045" spans="2:12">
      <c r="B4045" s="57">
        <v>46302</v>
      </c>
      <c r="C4045" s="57" t="s">
        <v>17</v>
      </c>
      <c r="D4045" s="262" t="s">
        <v>4841</v>
      </c>
      <c r="E4045" s="344" t="s">
        <v>575</v>
      </c>
      <c r="F4045" s="263"/>
      <c r="G4045" s="263"/>
      <c r="H4045" s="202" t="s">
        <v>194</v>
      </c>
      <c r="I4045" s="276"/>
      <c r="J4045" s="264"/>
      <c r="K4045" s="475">
        <v>20261012176921</v>
      </c>
      <c r="L4045" s="636"/>
    </row>
    <row r="4046" spans="2:12">
      <c r="B4046" s="57">
        <v>46302</v>
      </c>
      <c r="C4046" s="57" t="s">
        <v>40</v>
      </c>
      <c r="D4046" s="262" t="s">
        <v>5507</v>
      </c>
      <c r="E4046" s="344" t="s">
        <v>575</v>
      </c>
      <c r="F4046" s="263"/>
      <c r="G4046" s="263"/>
      <c r="H4046" s="202" t="s">
        <v>194</v>
      </c>
      <c r="I4046" s="276"/>
      <c r="J4046" s="264"/>
      <c r="K4046" s="475" t="s">
        <v>5507</v>
      </c>
      <c r="L4046" s="637"/>
    </row>
    <row r="4047" spans="2:12">
      <c r="B4047" s="57">
        <v>46302</v>
      </c>
      <c r="C4047" s="57" t="s">
        <v>40</v>
      </c>
      <c r="D4047" s="262" t="s">
        <v>5253</v>
      </c>
      <c r="E4047" s="344" t="s">
        <v>575</v>
      </c>
      <c r="F4047" s="263"/>
      <c r="G4047" s="263"/>
      <c r="H4047" s="202" t="s">
        <v>194</v>
      </c>
      <c r="I4047" s="276"/>
      <c r="J4047" s="264"/>
      <c r="K4047" s="475" t="s">
        <v>5253</v>
      </c>
      <c r="L4047" s="636"/>
    </row>
    <row r="4048" spans="2:12">
      <c r="B4048" s="57">
        <v>46302</v>
      </c>
      <c r="C4048" s="57" t="s">
        <v>40</v>
      </c>
      <c r="D4048" s="262" t="s">
        <v>4856</v>
      </c>
      <c r="E4048" s="344" t="s">
        <v>575</v>
      </c>
      <c r="F4048" s="263"/>
      <c r="G4048" s="263"/>
      <c r="H4048" s="202" t="s">
        <v>194</v>
      </c>
      <c r="I4048" s="276"/>
      <c r="J4048" s="264"/>
      <c r="K4048" s="475" t="s">
        <v>4856</v>
      </c>
      <c r="L4048" s="636"/>
    </row>
    <row r="4049" spans="2:12">
      <c r="B4049" s="57">
        <v>46302</v>
      </c>
      <c r="C4049" s="57" t="s">
        <v>40</v>
      </c>
      <c r="D4049" s="262" t="s">
        <v>5254</v>
      </c>
      <c r="E4049" s="344" t="s">
        <v>575</v>
      </c>
      <c r="F4049" s="263"/>
      <c r="G4049" s="263"/>
      <c r="H4049" s="202" t="s">
        <v>194</v>
      </c>
      <c r="I4049" s="276"/>
      <c r="J4049" s="264"/>
      <c r="K4049" s="475" t="s">
        <v>5254</v>
      </c>
      <c r="L4049" s="636"/>
    </row>
    <row r="4050" spans="2:12">
      <c r="B4050" s="57">
        <v>46302</v>
      </c>
      <c r="C4050" s="57" t="s">
        <v>40</v>
      </c>
      <c r="D4050" s="262" t="s">
        <v>5508</v>
      </c>
      <c r="E4050" s="344" t="s">
        <v>575</v>
      </c>
      <c r="F4050" s="263"/>
      <c r="G4050" s="263"/>
      <c r="H4050" s="202" t="s">
        <v>194</v>
      </c>
      <c r="I4050" s="276"/>
      <c r="J4050" s="264"/>
      <c r="K4050" s="475" t="s">
        <v>5508</v>
      </c>
      <c r="L4050" s="636"/>
    </row>
    <row r="4051" spans="2:12">
      <c r="B4051" s="57">
        <v>46302</v>
      </c>
      <c r="C4051" s="57" t="s">
        <v>40</v>
      </c>
      <c r="D4051" s="262" t="s">
        <v>5509</v>
      </c>
      <c r="E4051" s="344" t="s">
        <v>575</v>
      </c>
      <c r="F4051" s="263"/>
      <c r="G4051" s="263"/>
      <c r="H4051" s="202" t="s">
        <v>194</v>
      </c>
      <c r="I4051" s="276"/>
      <c r="J4051" s="264"/>
      <c r="K4051" s="475" t="s">
        <v>5509</v>
      </c>
      <c r="L4051" s="636"/>
    </row>
    <row r="4052" spans="2:12">
      <c r="B4052" s="57">
        <v>46302</v>
      </c>
      <c r="C4052" s="57" t="s">
        <v>40</v>
      </c>
      <c r="D4052" s="262" t="s">
        <v>5510</v>
      </c>
      <c r="E4052" s="344" t="s">
        <v>575</v>
      </c>
      <c r="F4052" s="263"/>
      <c r="G4052" s="263"/>
      <c r="H4052" s="202" t="s">
        <v>194</v>
      </c>
      <c r="I4052" s="276"/>
      <c r="J4052" s="264"/>
      <c r="K4052" s="475" t="s">
        <v>5510</v>
      </c>
      <c r="L4052" s="636"/>
    </row>
    <row r="4053" spans="2:12">
      <c r="B4053" s="57">
        <v>46302</v>
      </c>
      <c r="C4053" s="57" t="s">
        <v>40</v>
      </c>
      <c r="D4053" s="262" t="s">
        <v>5511</v>
      </c>
      <c r="E4053" s="344" t="s">
        <v>575</v>
      </c>
      <c r="F4053" s="263"/>
      <c r="G4053" s="263"/>
      <c r="H4053" s="202" t="s">
        <v>194</v>
      </c>
      <c r="I4053" s="276"/>
      <c r="J4053" s="264"/>
      <c r="K4053" s="475" t="s">
        <v>5511</v>
      </c>
      <c r="L4053" s="636"/>
    </row>
    <row r="4054" spans="2:12">
      <c r="B4054" s="57">
        <v>46302</v>
      </c>
      <c r="C4054" s="57" t="s">
        <v>17</v>
      </c>
      <c r="D4054" s="262" t="s">
        <v>2473</v>
      </c>
      <c r="E4054" s="344" t="s">
        <v>575</v>
      </c>
      <c r="F4054" s="291"/>
      <c r="G4054" s="291"/>
      <c r="H4054" s="202" t="s">
        <v>194</v>
      </c>
      <c r="I4054" s="276"/>
      <c r="J4054" s="264" t="s">
        <v>30</v>
      </c>
      <c r="K4054" s="475">
        <v>20260912034460</v>
      </c>
      <c r="L4054" s="637"/>
    </row>
    <row r="4055" spans="2:12">
      <c r="B4055" s="57">
        <v>46302</v>
      </c>
      <c r="C4055" s="57" t="s">
        <v>17</v>
      </c>
      <c r="D4055" s="262" t="s">
        <v>5512</v>
      </c>
      <c r="E4055" s="344" t="s">
        <v>575</v>
      </c>
      <c r="F4055" s="263"/>
      <c r="G4055" s="263"/>
      <c r="H4055" s="202" t="s">
        <v>194</v>
      </c>
      <c r="I4055" s="276"/>
      <c r="J4055" s="264" t="s">
        <v>30</v>
      </c>
      <c r="K4055" s="475">
        <v>20260811790331</v>
      </c>
      <c r="L4055" s="636"/>
    </row>
    <row r="4056" spans="2:12" ht="15.6">
      <c r="B4056" s="57">
        <v>46302</v>
      </c>
      <c r="C4056" s="57" t="s">
        <v>17</v>
      </c>
      <c r="D4056" s="262" t="s">
        <v>5513</v>
      </c>
      <c r="E4056" s="344" t="s">
        <v>575</v>
      </c>
      <c r="F4056" s="263"/>
      <c r="G4056" s="263"/>
      <c r="H4056" s="202" t="s">
        <v>194</v>
      </c>
      <c r="I4056" s="276"/>
      <c r="J4056" s="264" t="s">
        <v>30</v>
      </c>
      <c r="K4056" s="475">
        <v>20260811859497</v>
      </c>
      <c r="L4056" s="326"/>
    </row>
    <row r="4057" spans="2:12" ht="15.6">
      <c r="B4057" s="57">
        <v>46302</v>
      </c>
      <c r="C4057" s="57" t="s">
        <v>17</v>
      </c>
      <c r="D4057" s="262" t="s">
        <v>5514</v>
      </c>
      <c r="E4057" s="344" t="s">
        <v>575</v>
      </c>
      <c r="F4057" s="263"/>
      <c r="G4057" s="263"/>
      <c r="H4057" s="202" t="s">
        <v>194</v>
      </c>
      <c r="I4057" s="276"/>
      <c r="J4057" s="264" t="s">
        <v>30</v>
      </c>
      <c r="K4057" s="475">
        <v>20261012184542</v>
      </c>
      <c r="L4057" s="326"/>
    </row>
    <row r="4058" spans="2:12" ht="15.6">
      <c r="B4058" s="57">
        <v>46302</v>
      </c>
      <c r="C4058" s="57" t="s">
        <v>17</v>
      </c>
      <c r="D4058" s="262" t="s">
        <v>5514</v>
      </c>
      <c r="E4058" s="344" t="s">
        <v>575</v>
      </c>
      <c r="F4058" s="263"/>
      <c r="G4058" s="263"/>
      <c r="H4058" s="202" t="s">
        <v>194</v>
      </c>
      <c r="I4058" s="276"/>
      <c r="J4058" s="264" t="s">
        <v>30</v>
      </c>
      <c r="K4058" s="475">
        <v>20261012184542</v>
      </c>
      <c r="L4058" s="326"/>
    </row>
    <row r="4059" spans="2:12" ht="15.6">
      <c r="B4059" s="57">
        <v>46302</v>
      </c>
      <c r="C4059" s="57" t="s">
        <v>17</v>
      </c>
      <c r="D4059" s="262" t="s">
        <v>5515</v>
      </c>
      <c r="E4059" s="344" t="s">
        <v>575</v>
      </c>
      <c r="F4059" s="263"/>
      <c r="G4059" s="263"/>
      <c r="H4059" s="202" t="s">
        <v>194</v>
      </c>
      <c r="I4059" s="276"/>
      <c r="J4059" s="264" t="s">
        <v>30</v>
      </c>
      <c r="K4059" s="475">
        <v>2.47331410563069E+16</v>
      </c>
      <c r="L4059" s="326"/>
    </row>
    <row r="4060" spans="2:12" ht="15.6">
      <c r="B4060" s="57">
        <v>46302</v>
      </c>
      <c r="C4060" s="57" t="s">
        <v>17</v>
      </c>
      <c r="D4060" s="262" t="s">
        <v>5516</v>
      </c>
      <c r="E4060" s="344" t="s">
        <v>575</v>
      </c>
      <c r="F4060" s="263"/>
      <c r="G4060" s="263"/>
      <c r="H4060" s="202" t="s">
        <v>194</v>
      </c>
      <c r="I4060" s="276"/>
      <c r="J4060" s="264" t="s">
        <v>30</v>
      </c>
      <c r="K4060" s="475">
        <v>20261012176832</v>
      </c>
      <c r="L4060" s="326"/>
    </row>
    <row r="4061" spans="2:12" ht="15.6">
      <c r="B4061" s="57">
        <v>46302</v>
      </c>
      <c r="C4061" s="57" t="s">
        <v>17</v>
      </c>
      <c r="D4061" s="262" t="s">
        <v>5516</v>
      </c>
      <c r="E4061" s="344" t="s">
        <v>575</v>
      </c>
      <c r="F4061" s="263"/>
      <c r="G4061" s="263"/>
      <c r="H4061" s="202" t="s">
        <v>194</v>
      </c>
      <c r="I4061" s="276"/>
      <c r="J4061" s="264" t="s">
        <v>30</v>
      </c>
      <c r="K4061" s="475">
        <v>20261012176832</v>
      </c>
      <c r="L4061" s="326"/>
    </row>
    <row r="4062" spans="2:12" ht="15.6">
      <c r="B4062" s="57">
        <v>46302</v>
      </c>
      <c r="C4062" s="57" t="s">
        <v>17</v>
      </c>
      <c r="D4062" s="262" t="s">
        <v>5517</v>
      </c>
      <c r="E4062" s="344" t="s">
        <v>575</v>
      </c>
      <c r="F4062" s="263"/>
      <c r="G4062" s="263"/>
      <c r="H4062" s="202" t="s">
        <v>194</v>
      </c>
      <c r="I4062" s="276"/>
      <c r="J4062" s="264" t="s">
        <v>41</v>
      </c>
      <c r="K4062" s="475">
        <v>20261012174233</v>
      </c>
      <c r="L4062" s="326"/>
    </row>
    <row r="4063" spans="2:12" ht="15.6">
      <c r="B4063" s="57">
        <v>46302</v>
      </c>
      <c r="C4063" s="57" t="s">
        <v>17</v>
      </c>
      <c r="D4063" s="262" t="s">
        <v>5518</v>
      </c>
      <c r="E4063" s="344" t="s">
        <v>575</v>
      </c>
      <c r="F4063" s="263"/>
      <c r="G4063" s="263"/>
      <c r="H4063" s="202" t="s">
        <v>194</v>
      </c>
      <c r="I4063" s="276"/>
      <c r="J4063" s="264" t="s">
        <v>41</v>
      </c>
      <c r="K4063" s="290">
        <v>20260912135254</v>
      </c>
      <c r="L4063" s="326"/>
    </row>
    <row r="4064" spans="2:12" ht="15.6">
      <c r="B4064" s="57">
        <v>46302</v>
      </c>
      <c r="C4064" s="57" t="s">
        <v>17</v>
      </c>
      <c r="D4064" s="262" t="s">
        <v>4138</v>
      </c>
      <c r="E4064" s="344" t="s">
        <v>575</v>
      </c>
      <c r="F4064" s="263"/>
      <c r="G4064" s="263"/>
      <c r="H4064" s="202" t="s">
        <v>194</v>
      </c>
      <c r="I4064" s="276"/>
      <c r="J4064" s="264" t="s">
        <v>41</v>
      </c>
      <c r="K4064" s="475">
        <v>20260912115720</v>
      </c>
      <c r="L4064" s="326"/>
    </row>
    <row r="4065" spans="1:14" ht="15.6">
      <c r="B4065" s="57">
        <v>46302</v>
      </c>
      <c r="C4065" s="57" t="s">
        <v>17</v>
      </c>
      <c r="D4065" s="262" t="s">
        <v>4138</v>
      </c>
      <c r="E4065" s="344" t="s">
        <v>575</v>
      </c>
      <c r="F4065" s="263"/>
      <c r="G4065" s="263"/>
      <c r="H4065" s="202" t="s">
        <v>194</v>
      </c>
      <c r="I4065" s="276"/>
      <c r="J4065" s="264" t="s">
        <v>41</v>
      </c>
      <c r="K4065" s="475">
        <v>20260912115720</v>
      </c>
      <c r="L4065" s="326"/>
    </row>
    <row r="4066" spans="1:14" ht="15.6">
      <c r="B4066" s="57">
        <v>46302</v>
      </c>
      <c r="C4066" s="57" t="s">
        <v>17</v>
      </c>
      <c r="D4066" s="262" t="s">
        <v>1005</v>
      </c>
      <c r="E4066" s="344" t="s">
        <v>575</v>
      </c>
      <c r="F4066" s="263"/>
      <c r="G4066" s="263"/>
      <c r="H4066" s="202" t="s">
        <v>194</v>
      </c>
      <c r="I4066" s="276"/>
      <c r="J4066" s="264" t="s">
        <v>41</v>
      </c>
      <c r="K4066" s="475">
        <v>20260911946162</v>
      </c>
      <c r="L4066" s="326"/>
    </row>
    <row r="4067" spans="1:14" ht="15.6">
      <c r="B4067" s="57">
        <v>46302</v>
      </c>
      <c r="C4067" s="57" t="s">
        <v>17</v>
      </c>
      <c r="D4067" s="262" t="s">
        <v>5519</v>
      </c>
      <c r="E4067" s="344" t="s">
        <v>575</v>
      </c>
      <c r="F4067" s="263"/>
      <c r="G4067" s="263"/>
      <c r="H4067" s="202" t="s">
        <v>194</v>
      </c>
      <c r="I4067" s="276"/>
      <c r="J4067" s="264" t="s">
        <v>41</v>
      </c>
      <c r="K4067" s="475">
        <v>20260912027133</v>
      </c>
      <c r="L4067" s="326"/>
    </row>
    <row r="4068" spans="1:14" ht="15.6">
      <c r="B4068" s="57">
        <v>46302</v>
      </c>
      <c r="C4068" s="57" t="s">
        <v>17</v>
      </c>
      <c r="D4068" s="262" t="s">
        <v>5520</v>
      </c>
      <c r="E4068" s="344" t="s">
        <v>575</v>
      </c>
      <c r="F4068" s="423"/>
      <c r="G4068" s="423"/>
      <c r="H4068" s="202" t="s">
        <v>194</v>
      </c>
      <c r="I4068" s="276"/>
      <c r="J4068" s="264" t="s">
        <v>26</v>
      </c>
      <c r="K4068" s="475">
        <v>20261012186327</v>
      </c>
      <c r="L4068" s="326"/>
    </row>
    <row r="4069" spans="1:14" ht="15.6">
      <c r="B4069" s="57">
        <v>46302</v>
      </c>
      <c r="C4069" s="57" t="s">
        <v>17</v>
      </c>
      <c r="D4069" s="262" t="s">
        <v>5521</v>
      </c>
      <c r="E4069" s="344" t="s">
        <v>575</v>
      </c>
      <c r="F4069" s="423"/>
      <c r="G4069" s="423"/>
      <c r="H4069" s="202" t="s">
        <v>194</v>
      </c>
      <c r="I4069" s="276"/>
      <c r="J4069" s="264" t="s">
        <v>26</v>
      </c>
      <c r="K4069" s="475">
        <v>20261012186333</v>
      </c>
      <c r="L4069" s="326"/>
    </row>
    <row r="4070" spans="1:14" ht="15.6">
      <c r="B4070" s="57">
        <v>46302</v>
      </c>
      <c r="C4070" s="57" t="s">
        <v>17</v>
      </c>
      <c r="D4070" s="262" t="s">
        <v>5521</v>
      </c>
      <c r="E4070" s="344" t="s">
        <v>575</v>
      </c>
      <c r="F4070" s="423"/>
      <c r="G4070" s="423"/>
      <c r="H4070" s="202" t="s">
        <v>194</v>
      </c>
      <c r="I4070" s="276"/>
      <c r="J4070" s="264" t="s">
        <v>26</v>
      </c>
      <c r="K4070" s="475">
        <v>20261012186348</v>
      </c>
      <c r="L4070" s="326"/>
    </row>
    <row r="4071" spans="1:14" ht="15.6">
      <c r="B4071" s="57">
        <v>46302</v>
      </c>
      <c r="C4071" s="57" t="s">
        <v>17</v>
      </c>
      <c r="D4071" s="262" t="s">
        <v>585</v>
      </c>
      <c r="E4071" s="344" t="s">
        <v>575</v>
      </c>
      <c r="F4071" s="423"/>
      <c r="G4071" s="423"/>
      <c r="H4071" s="202" t="s">
        <v>194</v>
      </c>
      <c r="I4071" s="276"/>
      <c r="J4071" s="202"/>
      <c r="K4071" s="475">
        <v>20260912144503</v>
      </c>
      <c r="L4071" s="326"/>
    </row>
    <row r="4072" spans="1:14" ht="15.6">
      <c r="B4072" s="57">
        <v>46302</v>
      </c>
      <c r="C4072" s="57" t="s">
        <v>17</v>
      </c>
      <c r="D4072" s="262" t="s">
        <v>585</v>
      </c>
      <c r="E4072" s="344" t="s">
        <v>575</v>
      </c>
      <c r="F4072" s="423"/>
      <c r="G4072" s="423"/>
      <c r="H4072" s="202" t="s">
        <v>194</v>
      </c>
      <c r="I4072" s="276"/>
      <c r="J4072" s="264" t="s">
        <v>41</v>
      </c>
      <c r="K4072" s="475">
        <v>20260912144503</v>
      </c>
      <c r="L4072" s="326"/>
    </row>
    <row r="4073" spans="1:14" ht="16.8">
      <c r="B4073" s="57">
        <v>46302</v>
      </c>
      <c r="C4073" s="57" t="s">
        <v>17</v>
      </c>
      <c r="D4073" s="268" t="s">
        <v>5522</v>
      </c>
      <c r="E4073" s="116" t="s">
        <v>764</v>
      </c>
      <c r="F4073" s="263"/>
      <c r="G4073" s="263"/>
      <c r="H4073" s="291"/>
      <c r="I4073" s="263"/>
      <c r="J4073" s="263" t="s">
        <v>41</v>
      </c>
      <c r="K4073" s="118">
        <v>2.80155742747981E+16</v>
      </c>
      <c r="L4073" s="325" t="s">
        <v>5523</v>
      </c>
    </row>
    <row r="4074" spans="1:14" ht="16.8">
      <c r="B4074" s="57">
        <v>46302</v>
      </c>
      <c r="C4074" s="57" t="s">
        <v>17</v>
      </c>
      <c r="D4074" s="268" t="s">
        <v>4846</v>
      </c>
      <c r="E4074" s="116" t="s">
        <v>764</v>
      </c>
      <c r="F4074" s="263"/>
      <c r="G4074" s="263"/>
      <c r="H4074" s="291"/>
      <c r="I4074" s="263"/>
      <c r="J4074" s="263" t="s">
        <v>58</v>
      </c>
      <c r="K4074" s="118">
        <v>8888782554466970</v>
      </c>
      <c r="L4074" s="325" t="s">
        <v>5524</v>
      </c>
    </row>
    <row r="4075" spans="1:14" ht="16.8">
      <c r="B4075" s="57">
        <v>46302</v>
      </c>
      <c r="C4075" s="57" t="s">
        <v>17</v>
      </c>
      <c r="D4075" s="268" t="s">
        <v>5525</v>
      </c>
      <c r="E4075" s="116" t="s">
        <v>764</v>
      </c>
      <c r="F4075" s="263"/>
      <c r="G4075" s="263"/>
      <c r="H4075" s="291"/>
      <c r="I4075" s="276"/>
      <c r="J4075" s="263" t="s">
        <v>30</v>
      </c>
      <c r="K4075" s="118">
        <v>2350086745008190</v>
      </c>
      <c r="L4075" s="325" t="s">
        <v>5526</v>
      </c>
    </row>
    <row r="4076" spans="1:14">
      <c r="B4076" s="57">
        <v>46302</v>
      </c>
      <c r="C4076" s="57" t="s">
        <v>17</v>
      </c>
      <c r="D4076" s="118" t="s">
        <v>5527</v>
      </c>
      <c r="E4076" s="116" t="s">
        <v>764</v>
      </c>
      <c r="F4076" s="263"/>
      <c r="G4076" s="263"/>
      <c r="H4076" s="291"/>
      <c r="I4076" s="276"/>
      <c r="J4076" s="263" t="s">
        <v>30</v>
      </c>
      <c r="K4076" s="118">
        <v>6503365406441380</v>
      </c>
      <c r="L4076" s="325" t="s">
        <v>5528</v>
      </c>
    </row>
    <row r="4077" spans="1:14" ht="15.6">
      <c r="B4077" s="57">
        <v>46302</v>
      </c>
      <c r="C4077" s="57" t="s">
        <v>17</v>
      </c>
      <c r="D4077" s="507">
        <v>3498474980271420</v>
      </c>
      <c r="E4077" s="116" t="s">
        <v>764</v>
      </c>
      <c r="F4077" s="403"/>
      <c r="G4077" s="403"/>
      <c r="H4077" s="291"/>
      <c r="I4077" s="276"/>
      <c r="J4077" s="263" t="s">
        <v>195</v>
      </c>
      <c r="K4077" s="507">
        <v>3498474980271420</v>
      </c>
      <c r="L4077" s="325" t="s">
        <v>5529</v>
      </c>
    </row>
    <row r="4078" spans="1:14" ht="15.6">
      <c r="B4078" s="57">
        <v>46302</v>
      </c>
      <c r="C4078" s="57" t="s">
        <v>17</v>
      </c>
      <c r="D4078" s="508">
        <v>2858506050919570</v>
      </c>
      <c r="E4078" s="116" t="s">
        <v>764</v>
      </c>
      <c r="F4078" s="403"/>
      <c r="G4078" s="403"/>
      <c r="H4078" s="291"/>
      <c r="I4078" s="276"/>
      <c r="J4078" s="263" t="s">
        <v>195</v>
      </c>
      <c r="K4078" s="508">
        <v>2858506050919570</v>
      </c>
      <c r="L4078" s="325" t="s">
        <v>5530</v>
      </c>
    </row>
    <row r="4079" spans="1:14" ht="15.6">
      <c r="B4079" s="57">
        <v>46302</v>
      </c>
      <c r="C4079" s="57" t="s">
        <v>17</v>
      </c>
      <c r="D4079" s="508">
        <v>8396041407190410</v>
      </c>
      <c r="E4079" s="116" t="s">
        <v>764</v>
      </c>
      <c r="F4079" s="403"/>
      <c r="G4079" s="403"/>
      <c r="H4079" s="291"/>
      <c r="I4079" s="276"/>
      <c r="J4079" s="263" t="s">
        <v>195</v>
      </c>
      <c r="K4079" s="508">
        <v>8396041407190410</v>
      </c>
      <c r="L4079" s="325" t="s">
        <v>5531</v>
      </c>
    </row>
    <row r="4080" spans="1:14" s="204" customFormat="1" ht="15.6">
      <c r="A4080" s="606"/>
      <c r="B4080" s="57">
        <v>46302</v>
      </c>
      <c r="C4080" s="57" t="s">
        <v>17</v>
      </c>
      <c r="D4080" s="508">
        <v>4722632324418910</v>
      </c>
      <c r="E4080" s="116" t="s">
        <v>764</v>
      </c>
      <c r="F4080" s="403"/>
      <c r="G4080" s="403"/>
      <c r="H4080" s="291"/>
      <c r="I4080" s="276"/>
      <c r="J4080" s="263" t="s">
        <v>195</v>
      </c>
      <c r="K4080" s="508">
        <v>4722632324418910</v>
      </c>
      <c r="L4080" s="325" t="s">
        <v>5532</v>
      </c>
      <c r="M4080" s="201"/>
      <c r="N4080" s="200"/>
    </row>
    <row r="4081" spans="1:14" s="204" customFormat="1" ht="15.6">
      <c r="A4081" s="606"/>
      <c r="B4081" s="57">
        <v>46302</v>
      </c>
      <c r="C4081" s="57" t="s">
        <v>17</v>
      </c>
      <c r="D4081" s="508">
        <v>6114015188700640</v>
      </c>
      <c r="E4081" s="116" t="s">
        <v>764</v>
      </c>
      <c r="F4081" s="403"/>
      <c r="G4081" s="403"/>
      <c r="H4081" s="291"/>
      <c r="I4081" s="276"/>
      <c r="J4081" s="263" t="s">
        <v>195</v>
      </c>
      <c r="K4081" s="508">
        <v>6114015188700640</v>
      </c>
      <c r="L4081" s="325" t="s">
        <v>5533</v>
      </c>
      <c r="M4081" s="201"/>
      <c r="N4081" s="200"/>
    </row>
    <row r="4082" spans="1:14" s="204" customFormat="1" ht="15.6">
      <c r="A4082" s="606"/>
      <c r="B4082" s="57">
        <v>46302</v>
      </c>
      <c r="C4082" s="57" t="s">
        <v>17</v>
      </c>
      <c r="D4082" s="508">
        <v>3196504267142490</v>
      </c>
      <c r="E4082" s="116" t="s">
        <v>764</v>
      </c>
      <c r="F4082" s="403"/>
      <c r="G4082" s="403"/>
      <c r="H4082" s="291"/>
      <c r="I4082" s="319"/>
      <c r="J4082" s="263" t="s">
        <v>195</v>
      </c>
      <c r="K4082" s="508">
        <v>3196504267142490</v>
      </c>
      <c r="L4082" s="325" t="s">
        <v>5534</v>
      </c>
      <c r="M4082" s="201"/>
      <c r="N4082" s="200"/>
    </row>
    <row r="4083" spans="1:14" s="204" customFormat="1" ht="15.6">
      <c r="A4083" s="606"/>
      <c r="B4083" s="57">
        <v>46302</v>
      </c>
      <c r="C4083" s="57" t="s">
        <v>17</v>
      </c>
      <c r="D4083" s="508">
        <v>3834386333303220</v>
      </c>
      <c r="E4083" s="116" t="s">
        <v>764</v>
      </c>
      <c r="F4083" s="403"/>
      <c r="G4083" s="403"/>
      <c r="H4083" s="291"/>
      <c r="I4083" s="319"/>
      <c r="J4083" s="263" t="s">
        <v>195</v>
      </c>
      <c r="K4083" s="508">
        <v>3834386333303220</v>
      </c>
      <c r="L4083" s="325" t="s">
        <v>5535</v>
      </c>
      <c r="M4083" s="201"/>
      <c r="N4083" s="200"/>
    </row>
    <row r="4084" spans="1:14" s="204" customFormat="1" ht="15.6">
      <c r="A4084" s="606"/>
      <c r="B4084" s="57">
        <v>46302</v>
      </c>
      <c r="C4084" s="57" t="s">
        <v>17</v>
      </c>
      <c r="D4084" s="508">
        <v>6326043287503100</v>
      </c>
      <c r="E4084" s="116" t="s">
        <v>764</v>
      </c>
      <c r="F4084" s="403"/>
      <c r="G4084" s="403"/>
      <c r="H4084" s="291"/>
      <c r="I4084" s="319"/>
      <c r="J4084" s="263" t="s">
        <v>195</v>
      </c>
      <c r="K4084" s="508">
        <v>6326043287503100</v>
      </c>
      <c r="L4084" s="325" t="s">
        <v>5536</v>
      </c>
      <c r="M4084" s="201"/>
      <c r="N4084" s="200"/>
    </row>
    <row r="4085" spans="1:14" s="204" customFormat="1" ht="15.6">
      <c r="A4085" s="606"/>
      <c r="B4085" s="57">
        <v>46302</v>
      </c>
      <c r="C4085" s="289" t="s">
        <v>17</v>
      </c>
      <c r="D4085" s="1042" t="s">
        <v>5537</v>
      </c>
      <c r="E4085" s="69" t="s">
        <v>1563</v>
      </c>
      <c r="F4085" s="264"/>
      <c r="G4085" s="264"/>
      <c r="H4085" s="291"/>
      <c r="I4085" s="276"/>
      <c r="J4085" s="263" t="s">
        <v>30</v>
      </c>
      <c r="K4085" s="976" t="s">
        <v>5537</v>
      </c>
      <c r="L4085" s="326"/>
      <c r="M4085" s="201"/>
      <c r="N4085" s="200"/>
    </row>
    <row r="4086" spans="1:14" s="204" customFormat="1" ht="15.6">
      <c r="A4086" s="606"/>
      <c r="B4086" s="57">
        <v>46302</v>
      </c>
      <c r="C4086" s="289" t="s">
        <v>17</v>
      </c>
      <c r="D4086" s="1042" t="s">
        <v>5538</v>
      </c>
      <c r="E4086" s="69" t="s">
        <v>1563</v>
      </c>
      <c r="F4086" s="264"/>
      <c r="G4086" s="264"/>
      <c r="H4086" s="291"/>
      <c r="I4086" s="276"/>
      <c r="J4086" s="263" t="s">
        <v>30</v>
      </c>
      <c r="K4086" s="976" t="s">
        <v>5538</v>
      </c>
      <c r="L4086" s="326"/>
      <c r="M4086" s="201"/>
      <c r="N4086" s="200"/>
    </row>
    <row r="4087" spans="1:14" s="204" customFormat="1" ht="15.6">
      <c r="A4087" s="606"/>
      <c r="B4087" s="57">
        <v>46302</v>
      </c>
      <c r="C4087" s="289" t="s">
        <v>17</v>
      </c>
      <c r="D4087" s="1042" t="s">
        <v>5539</v>
      </c>
      <c r="E4087" s="69" t="s">
        <v>1563</v>
      </c>
      <c r="F4087" s="263"/>
      <c r="G4087" s="263"/>
      <c r="H4087" s="291"/>
      <c r="I4087" s="276"/>
      <c r="J4087" s="263" t="s">
        <v>58</v>
      </c>
      <c r="K4087" s="976" t="s">
        <v>5539</v>
      </c>
      <c r="L4087" s="326"/>
      <c r="M4087" s="201"/>
    </row>
    <row r="4088" spans="1:14" s="204" customFormat="1" ht="16.8">
      <c r="A4088" s="606"/>
      <c r="B4088" s="57">
        <v>46302</v>
      </c>
      <c r="C4088" s="289" t="s">
        <v>17</v>
      </c>
      <c r="D4088" s="1042" t="s">
        <v>5540</v>
      </c>
      <c r="E4088" s="69" t="s">
        <v>1563</v>
      </c>
      <c r="F4088" s="263"/>
      <c r="G4088" s="263"/>
      <c r="H4088" s="291"/>
      <c r="I4088" s="276"/>
      <c r="J4088" s="263" t="s">
        <v>58</v>
      </c>
      <c r="K4088" s="977" t="s">
        <v>5540</v>
      </c>
      <c r="L4088" s="326"/>
      <c r="M4088" s="201"/>
    </row>
    <row r="4089" spans="1:14" s="204" customFormat="1" ht="15.6">
      <c r="A4089" s="606"/>
      <c r="B4089" s="57">
        <v>46302</v>
      </c>
      <c r="C4089" s="289" t="s">
        <v>17</v>
      </c>
      <c r="D4089" s="1042" t="s">
        <v>5541</v>
      </c>
      <c r="E4089" s="69" t="s">
        <v>1563</v>
      </c>
      <c r="F4089" s="403"/>
      <c r="G4089" s="403"/>
      <c r="H4089" s="291"/>
      <c r="I4089" s="276"/>
      <c r="J4089" s="263" t="s">
        <v>58</v>
      </c>
      <c r="K4089" s="976" t="s">
        <v>5541</v>
      </c>
      <c r="L4089" s="326"/>
      <c r="M4089" s="201"/>
    </row>
    <row r="4090" spans="1:14" s="204" customFormat="1" ht="15.6">
      <c r="A4090" s="606"/>
      <c r="B4090" s="57">
        <v>46302</v>
      </c>
      <c r="C4090" s="289" t="s">
        <v>17</v>
      </c>
      <c r="D4090" s="1042" t="s">
        <v>5542</v>
      </c>
      <c r="E4090" s="69" t="s">
        <v>1563</v>
      </c>
      <c r="F4090" s="403"/>
      <c r="G4090" s="403"/>
      <c r="H4090" s="291"/>
      <c r="I4090" s="276"/>
      <c r="J4090" s="263" t="s">
        <v>58</v>
      </c>
      <c r="K4090" s="976" t="s">
        <v>5542</v>
      </c>
      <c r="L4090" s="326"/>
      <c r="M4090" s="201"/>
    </row>
    <row r="4091" spans="1:14" s="204" customFormat="1" ht="15.6">
      <c r="A4091" s="606"/>
      <c r="B4091" s="57">
        <v>46302</v>
      </c>
      <c r="C4091" s="289" t="s">
        <v>17</v>
      </c>
      <c r="D4091" s="1042" t="s">
        <v>5543</v>
      </c>
      <c r="E4091" s="69" t="s">
        <v>1563</v>
      </c>
      <c r="F4091" s="403"/>
      <c r="G4091" s="403"/>
      <c r="H4091" s="291"/>
      <c r="I4091" s="276"/>
      <c r="J4091" s="263" t="s">
        <v>58</v>
      </c>
      <c r="K4091" s="976" t="s">
        <v>5543</v>
      </c>
      <c r="L4091" s="326"/>
      <c r="M4091" s="201"/>
    </row>
    <row r="4092" spans="1:14" s="204" customFormat="1" ht="15.6">
      <c r="A4092" s="606"/>
      <c r="B4092" s="57">
        <v>46302</v>
      </c>
      <c r="C4092" s="289" t="s">
        <v>17</v>
      </c>
      <c r="D4092" s="1042" t="s">
        <v>5544</v>
      </c>
      <c r="E4092" s="69" t="s">
        <v>1563</v>
      </c>
      <c r="F4092" s="403"/>
      <c r="G4092" s="403"/>
      <c r="H4092" s="291"/>
      <c r="I4092" s="276"/>
      <c r="J4092" s="263" t="s">
        <v>58</v>
      </c>
      <c r="K4092" s="976" t="s">
        <v>5544</v>
      </c>
      <c r="L4092" s="326"/>
      <c r="M4092" s="201"/>
    </row>
    <row r="4093" spans="1:14" s="204" customFormat="1" ht="15.6">
      <c r="A4093" s="606"/>
      <c r="B4093" s="57">
        <v>46302</v>
      </c>
      <c r="C4093" s="289" t="s">
        <v>17</v>
      </c>
      <c r="D4093" s="1042" t="s">
        <v>5545</v>
      </c>
      <c r="E4093" s="69" t="s">
        <v>1563</v>
      </c>
      <c r="F4093" s="403"/>
      <c r="G4093" s="403"/>
      <c r="H4093" s="291"/>
      <c r="I4093" s="276"/>
      <c r="J4093" s="263" t="s">
        <v>58</v>
      </c>
      <c r="K4093" s="976" t="s">
        <v>5545</v>
      </c>
      <c r="L4093" s="326"/>
      <c r="M4093" s="201"/>
    </row>
    <row r="4094" spans="1:14" s="204" customFormat="1" ht="15.6">
      <c r="A4094" s="606"/>
      <c r="B4094" s="57">
        <v>46302</v>
      </c>
      <c r="C4094" s="289" t="s">
        <v>17</v>
      </c>
      <c r="D4094" s="1042" t="s">
        <v>5546</v>
      </c>
      <c r="E4094" s="69" t="s">
        <v>1563</v>
      </c>
      <c r="F4094" s="403"/>
      <c r="G4094" s="403"/>
      <c r="H4094" s="291"/>
      <c r="I4094" s="276"/>
      <c r="J4094" s="263" t="s">
        <v>58</v>
      </c>
      <c r="K4094" s="976" t="s">
        <v>5546</v>
      </c>
      <c r="L4094" s="326"/>
      <c r="M4094" s="201"/>
    </row>
    <row r="4095" spans="1:14" s="204" customFormat="1" ht="15.6">
      <c r="A4095" s="606"/>
      <c r="B4095" s="57">
        <v>46302</v>
      </c>
      <c r="C4095" s="289" t="s">
        <v>17</v>
      </c>
      <c r="D4095" s="1042" t="s">
        <v>5547</v>
      </c>
      <c r="E4095" s="69" t="s">
        <v>1563</v>
      </c>
      <c r="F4095" s="403"/>
      <c r="G4095" s="403"/>
      <c r="H4095" s="291"/>
      <c r="I4095" s="276"/>
      <c r="J4095" s="263" t="s">
        <v>58</v>
      </c>
      <c r="K4095" s="976" t="s">
        <v>5547</v>
      </c>
      <c r="L4095" s="326"/>
      <c r="M4095" s="201"/>
    </row>
    <row r="4096" spans="1:14" s="204" customFormat="1" ht="15.6">
      <c r="A4096" s="606"/>
      <c r="B4096" s="57">
        <v>46302</v>
      </c>
      <c r="C4096" s="289" t="s">
        <v>17</v>
      </c>
      <c r="D4096" s="1042" t="s">
        <v>5548</v>
      </c>
      <c r="E4096" s="69" t="s">
        <v>1563</v>
      </c>
      <c r="F4096" s="403"/>
      <c r="G4096" s="403"/>
      <c r="H4096" s="291"/>
      <c r="I4096" s="276"/>
      <c r="J4096" s="263" t="s">
        <v>30</v>
      </c>
      <c r="K4096" s="976" t="s">
        <v>5548</v>
      </c>
      <c r="L4096" s="326"/>
      <c r="M4096" s="201"/>
    </row>
    <row r="4097" spans="1:13" s="204" customFormat="1" ht="16.2">
      <c r="A4097" s="606"/>
      <c r="B4097" s="84">
        <v>46302</v>
      </c>
      <c r="C4097" s="304" t="s">
        <v>17</v>
      </c>
      <c r="D4097" s="302" t="s">
        <v>5549</v>
      </c>
      <c r="E4097" s="301" t="s">
        <v>245</v>
      </c>
      <c r="F4097" s="263"/>
      <c r="G4097" s="263"/>
      <c r="H4097" s="264"/>
      <c r="I4097" s="264"/>
      <c r="J4097" s="305"/>
      <c r="K4097" s="306">
        <v>20261012188901</v>
      </c>
      <c r="L4097" s="326"/>
      <c r="M4097" s="201"/>
    </row>
    <row r="4098" spans="1:13" s="204" customFormat="1" ht="16.2">
      <c r="A4098" s="606"/>
      <c r="B4098" s="84">
        <v>46302</v>
      </c>
      <c r="C4098" s="304" t="s">
        <v>17</v>
      </c>
      <c r="D4098" s="302" t="s">
        <v>248</v>
      </c>
      <c r="E4098" s="301" t="s">
        <v>245</v>
      </c>
      <c r="F4098" s="263"/>
      <c r="G4098" s="263"/>
      <c r="H4098" s="264"/>
      <c r="I4098" s="264"/>
      <c r="J4098" s="307" t="s">
        <v>41</v>
      </c>
      <c r="K4098" s="306">
        <v>20260911946118</v>
      </c>
      <c r="L4098" s="326"/>
      <c r="M4098" s="201"/>
    </row>
    <row r="4099" spans="1:13" s="204" customFormat="1" ht="16.2">
      <c r="A4099" s="606"/>
      <c r="B4099" s="84">
        <v>46302</v>
      </c>
      <c r="C4099" s="304" t="s">
        <v>17</v>
      </c>
      <c r="D4099" s="302" t="s">
        <v>248</v>
      </c>
      <c r="E4099" s="301" t="s">
        <v>245</v>
      </c>
      <c r="F4099" s="263"/>
      <c r="G4099" s="263"/>
      <c r="H4099" s="264"/>
      <c r="I4099" s="264"/>
      <c r="J4099" s="307" t="s">
        <v>41</v>
      </c>
      <c r="K4099" s="306">
        <v>20260911946118</v>
      </c>
      <c r="L4099" s="326"/>
      <c r="M4099" s="201"/>
    </row>
    <row r="4100" spans="1:13" s="204" customFormat="1" ht="16.2">
      <c r="A4100" s="606"/>
      <c r="B4100" s="84">
        <v>46302</v>
      </c>
      <c r="C4100" s="304" t="s">
        <v>17</v>
      </c>
      <c r="D4100" s="302" t="s">
        <v>960</v>
      </c>
      <c r="E4100" s="301" t="s">
        <v>245</v>
      </c>
      <c r="F4100" s="263"/>
      <c r="G4100" s="263"/>
      <c r="H4100" s="264"/>
      <c r="I4100" s="264"/>
      <c r="J4100" s="638" t="s">
        <v>5550</v>
      </c>
      <c r="K4100" s="306">
        <v>20261012195566</v>
      </c>
      <c r="L4100" s="326"/>
      <c r="M4100" s="201"/>
    </row>
    <row r="4101" spans="1:13" s="204" customFormat="1" ht="16.2">
      <c r="A4101" s="606"/>
      <c r="B4101" s="84">
        <v>46302</v>
      </c>
      <c r="C4101" s="304" t="s">
        <v>17</v>
      </c>
      <c r="D4101" s="302" t="s">
        <v>5551</v>
      </c>
      <c r="E4101" s="301" t="s">
        <v>245</v>
      </c>
      <c r="F4101" s="263"/>
      <c r="G4101" s="263"/>
      <c r="H4101" s="264"/>
      <c r="I4101" s="264"/>
      <c r="J4101" s="305"/>
      <c r="K4101" s="306">
        <v>20261012188615</v>
      </c>
      <c r="L4101" s="326"/>
      <c r="M4101" s="201"/>
    </row>
    <row r="4102" spans="1:13" s="204" customFormat="1" ht="16.2">
      <c r="A4102" s="606"/>
      <c r="B4102" s="84">
        <v>46302</v>
      </c>
      <c r="C4102" s="304" t="s">
        <v>17</v>
      </c>
      <c r="D4102" s="302" t="s">
        <v>5551</v>
      </c>
      <c r="E4102" s="301" t="s">
        <v>245</v>
      </c>
      <c r="F4102" s="263"/>
      <c r="G4102" s="263"/>
      <c r="H4102" s="264"/>
      <c r="I4102" s="264"/>
      <c r="J4102" s="305"/>
      <c r="K4102" s="306">
        <v>20261012195953</v>
      </c>
      <c r="L4102" s="389"/>
      <c r="M4102" s="201"/>
    </row>
    <row r="4103" spans="1:13" s="204" customFormat="1" ht="16.8">
      <c r="A4103" s="606"/>
      <c r="B4103" s="84">
        <v>46302</v>
      </c>
      <c r="C4103" s="304" t="s">
        <v>17</v>
      </c>
      <c r="D4103" s="639" t="s">
        <v>5552</v>
      </c>
      <c r="E4103" s="301" t="s">
        <v>245</v>
      </c>
      <c r="F4103" s="263"/>
      <c r="G4103" s="263"/>
      <c r="H4103" s="264"/>
      <c r="I4103" s="264"/>
      <c r="J4103" s="305"/>
      <c r="K4103" s="306">
        <v>20261012196000</v>
      </c>
      <c r="L4103" s="389"/>
      <c r="M4103" s="201"/>
    </row>
    <row r="4104" spans="1:13" s="204" customFormat="1" ht="16.2">
      <c r="A4104" s="606"/>
      <c r="B4104" s="84">
        <v>46302</v>
      </c>
      <c r="C4104" s="304" t="s">
        <v>17</v>
      </c>
      <c r="D4104" s="302" t="s">
        <v>1555</v>
      </c>
      <c r="E4104" s="301" t="s">
        <v>245</v>
      </c>
      <c r="F4104" s="263"/>
      <c r="G4104" s="263"/>
      <c r="H4104" s="264"/>
      <c r="I4104" s="264"/>
      <c r="J4104" s="307" t="s">
        <v>41</v>
      </c>
      <c r="K4104" s="306">
        <v>20260912032174</v>
      </c>
      <c r="L4104" s="389"/>
      <c r="M4104" s="201"/>
    </row>
    <row r="4105" spans="1:13" s="204" customFormat="1" ht="16.2">
      <c r="A4105" s="606"/>
      <c r="B4105" s="84">
        <v>46302</v>
      </c>
      <c r="C4105" s="304" t="s">
        <v>17</v>
      </c>
      <c r="D4105" s="302" t="s">
        <v>5553</v>
      </c>
      <c r="E4105" s="301" t="s">
        <v>245</v>
      </c>
      <c r="F4105" s="263"/>
      <c r="G4105" s="263"/>
      <c r="H4105" s="264"/>
      <c r="I4105" s="264"/>
      <c r="J4105" s="638" t="s">
        <v>5550</v>
      </c>
      <c r="K4105" s="306">
        <v>20261012196076</v>
      </c>
      <c r="L4105" s="389"/>
      <c r="M4105" s="201"/>
    </row>
    <row r="4106" spans="1:13" s="204" customFormat="1" ht="16.2">
      <c r="A4106" s="606"/>
      <c r="B4106" s="84">
        <v>46302</v>
      </c>
      <c r="C4106" s="304" t="s">
        <v>17</v>
      </c>
      <c r="D4106" s="302" t="s">
        <v>5554</v>
      </c>
      <c r="E4106" s="301" t="s">
        <v>245</v>
      </c>
      <c r="F4106" s="263"/>
      <c r="G4106" s="263"/>
      <c r="H4106" s="264"/>
      <c r="I4106" s="264"/>
      <c r="J4106" s="638" t="s">
        <v>5550</v>
      </c>
      <c r="K4106" s="306">
        <v>20261012196127</v>
      </c>
      <c r="L4106" s="389"/>
      <c r="M4106" s="201"/>
    </row>
    <row r="4107" spans="1:13" s="204" customFormat="1" ht="16.2">
      <c r="A4107" s="606"/>
      <c r="B4107" s="84">
        <v>46302</v>
      </c>
      <c r="C4107" s="304" t="s">
        <v>17</v>
      </c>
      <c r="D4107" s="302" t="s">
        <v>1963</v>
      </c>
      <c r="E4107" s="301" t="s">
        <v>245</v>
      </c>
      <c r="F4107" s="457"/>
      <c r="G4107" s="457"/>
      <c r="H4107" s="264"/>
      <c r="I4107" s="264"/>
      <c r="J4107" s="307" t="s">
        <v>41</v>
      </c>
      <c r="K4107" s="306">
        <v>20260912005787</v>
      </c>
      <c r="L4107" s="389"/>
      <c r="M4107" s="201"/>
    </row>
    <row r="4108" spans="1:13" s="204" customFormat="1" ht="16.2">
      <c r="A4108" s="606"/>
      <c r="B4108" s="84">
        <v>46302</v>
      </c>
      <c r="C4108" s="304" t="s">
        <v>17</v>
      </c>
      <c r="D4108" s="302" t="s">
        <v>1963</v>
      </c>
      <c r="E4108" s="301" t="s">
        <v>245</v>
      </c>
      <c r="F4108" s="263"/>
      <c r="G4108" s="263"/>
      <c r="H4108" s="264"/>
      <c r="I4108" s="264"/>
      <c r="J4108" s="307" t="s">
        <v>41</v>
      </c>
      <c r="K4108" s="306">
        <v>20260912005787</v>
      </c>
      <c r="L4108" s="389"/>
      <c r="M4108" s="201"/>
    </row>
    <row r="4109" spans="1:13" s="204" customFormat="1" ht="16.2">
      <c r="A4109" s="606"/>
      <c r="B4109" s="84">
        <v>46302</v>
      </c>
      <c r="C4109" s="304" t="s">
        <v>17</v>
      </c>
      <c r="D4109" s="302" t="s">
        <v>5555</v>
      </c>
      <c r="E4109" s="301" t="s">
        <v>245</v>
      </c>
      <c r="F4109" s="263"/>
      <c r="G4109" s="263"/>
      <c r="H4109" s="264"/>
      <c r="I4109" s="264"/>
      <c r="J4109" s="307" t="s">
        <v>41</v>
      </c>
      <c r="K4109" s="306">
        <v>20261012175098</v>
      </c>
      <c r="L4109" s="389"/>
      <c r="M4109" s="201"/>
    </row>
    <row r="4110" spans="1:13" s="204" customFormat="1" ht="16.2">
      <c r="A4110" s="606"/>
      <c r="B4110" s="84">
        <v>46302</v>
      </c>
      <c r="C4110" s="304" t="s">
        <v>17</v>
      </c>
      <c r="D4110" s="302" t="s">
        <v>4793</v>
      </c>
      <c r="E4110" s="301" t="s">
        <v>245</v>
      </c>
      <c r="F4110" s="457"/>
      <c r="G4110" s="457"/>
      <c r="H4110" s="264"/>
      <c r="I4110" s="264"/>
      <c r="J4110" s="307" t="s">
        <v>41</v>
      </c>
      <c r="K4110" s="306">
        <v>20261012176911</v>
      </c>
      <c r="L4110" s="389"/>
      <c r="M4110" s="201"/>
    </row>
    <row r="4111" spans="1:13" s="204" customFormat="1" ht="16.2">
      <c r="A4111" s="606"/>
      <c r="B4111" s="84">
        <v>46302</v>
      </c>
      <c r="C4111" s="304" t="s">
        <v>17</v>
      </c>
      <c r="D4111" s="302" t="s">
        <v>5556</v>
      </c>
      <c r="E4111" s="301" t="s">
        <v>245</v>
      </c>
      <c r="F4111" s="263"/>
      <c r="G4111" s="263"/>
      <c r="H4111" s="264"/>
      <c r="I4111" s="264"/>
      <c r="J4111" s="305"/>
      <c r="K4111" s="306">
        <v>20261012184768</v>
      </c>
      <c r="L4111" s="389"/>
      <c r="M4111" s="201"/>
    </row>
    <row r="4112" spans="1:13" s="204" customFormat="1" ht="16.2">
      <c r="A4112" s="606"/>
      <c r="B4112" s="84">
        <v>46302</v>
      </c>
      <c r="C4112" s="304" t="s">
        <v>17</v>
      </c>
      <c r="D4112" s="302" t="s">
        <v>5557</v>
      </c>
      <c r="E4112" s="301" t="s">
        <v>245</v>
      </c>
      <c r="F4112" s="263"/>
      <c r="G4112" s="263"/>
      <c r="H4112" s="264"/>
      <c r="I4112" s="264"/>
      <c r="J4112" s="305"/>
      <c r="K4112" s="306">
        <v>20261012185339</v>
      </c>
      <c r="L4112" s="389"/>
      <c r="M4112" s="201"/>
    </row>
    <row r="4113" spans="1:13" s="204" customFormat="1" ht="16.2">
      <c r="A4113" s="606"/>
      <c r="B4113" s="84">
        <v>46302</v>
      </c>
      <c r="C4113" s="304" t="s">
        <v>17</v>
      </c>
      <c r="D4113" s="302" t="s">
        <v>596</v>
      </c>
      <c r="E4113" s="301" t="s">
        <v>245</v>
      </c>
      <c r="F4113" s="457"/>
      <c r="G4113" s="457"/>
      <c r="H4113" s="264"/>
      <c r="I4113" s="264"/>
      <c r="J4113" s="307" t="s">
        <v>41</v>
      </c>
      <c r="K4113" s="306">
        <v>20260811915262</v>
      </c>
      <c r="L4113" s="640"/>
      <c r="M4113" s="201"/>
    </row>
    <row r="4114" spans="1:13" s="204" customFormat="1" ht="16.2">
      <c r="A4114" s="606"/>
      <c r="B4114" s="84">
        <v>46302</v>
      </c>
      <c r="C4114" s="304" t="s">
        <v>17</v>
      </c>
      <c r="D4114" s="302" t="s">
        <v>5558</v>
      </c>
      <c r="E4114" s="301" t="s">
        <v>245</v>
      </c>
      <c r="F4114" s="263"/>
      <c r="G4114" s="263"/>
      <c r="H4114" s="264"/>
      <c r="I4114" s="264"/>
      <c r="J4114" s="307" t="s">
        <v>41</v>
      </c>
      <c r="K4114" s="306">
        <v>20261012186171</v>
      </c>
      <c r="L4114" s="640"/>
      <c r="M4114" s="201"/>
    </row>
    <row r="4115" spans="1:13" s="204" customFormat="1" ht="16.2">
      <c r="A4115" s="606"/>
      <c r="B4115" s="84">
        <v>46302</v>
      </c>
      <c r="C4115" s="304" t="s">
        <v>17</v>
      </c>
      <c r="D4115" s="302" t="s">
        <v>189</v>
      </c>
      <c r="E4115" s="301" t="s">
        <v>245</v>
      </c>
      <c r="F4115" s="263"/>
      <c r="G4115" s="263"/>
      <c r="H4115" s="264"/>
      <c r="I4115" s="264"/>
      <c r="J4115" s="307" t="s">
        <v>41</v>
      </c>
      <c r="K4115" s="306">
        <v>20261012187989</v>
      </c>
      <c r="L4115" s="640"/>
      <c r="M4115" s="201"/>
    </row>
    <row r="4116" spans="1:13" s="204" customFormat="1" ht="16.2">
      <c r="A4116" s="606"/>
      <c r="B4116" s="84">
        <v>46302</v>
      </c>
      <c r="C4116" s="304" t="s">
        <v>17</v>
      </c>
      <c r="D4116" s="302" t="s">
        <v>5559</v>
      </c>
      <c r="E4116" s="301" t="s">
        <v>245</v>
      </c>
      <c r="F4116" s="467"/>
      <c r="G4116" s="467"/>
      <c r="H4116" s="264"/>
      <c r="I4116" s="264"/>
      <c r="J4116" s="307" t="s">
        <v>41</v>
      </c>
      <c r="K4116" s="306">
        <v>20261012188338</v>
      </c>
      <c r="L4116" s="640"/>
      <c r="M4116" s="201"/>
    </row>
    <row r="4117" spans="1:13" s="204" customFormat="1" ht="16.2">
      <c r="A4117" s="606"/>
      <c r="B4117" s="84">
        <v>46302</v>
      </c>
      <c r="C4117" s="304" t="s">
        <v>17</v>
      </c>
      <c r="D4117" s="302" t="s">
        <v>5560</v>
      </c>
      <c r="E4117" s="301" t="s">
        <v>245</v>
      </c>
      <c r="F4117" s="467"/>
      <c r="G4117" s="467"/>
      <c r="H4117" s="264"/>
      <c r="I4117" s="264"/>
      <c r="J4117" s="305"/>
      <c r="K4117" s="306">
        <v>20261012188404</v>
      </c>
      <c r="L4117" s="640"/>
      <c r="M4117" s="201"/>
    </row>
    <row r="4118" spans="1:13" s="204" customFormat="1" ht="16.2">
      <c r="A4118" s="606"/>
      <c r="B4118" s="84">
        <v>46302</v>
      </c>
      <c r="C4118" s="304" t="s">
        <v>17</v>
      </c>
      <c r="D4118" s="302" t="s">
        <v>5561</v>
      </c>
      <c r="E4118" s="301" t="s">
        <v>245</v>
      </c>
      <c r="F4118" s="467"/>
      <c r="G4118" s="467"/>
      <c r="H4118" s="264"/>
      <c r="I4118" s="264"/>
      <c r="J4118" s="305"/>
      <c r="K4118" s="306">
        <v>20261012188426</v>
      </c>
      <c r="L4118" s="640"/>
      <c r="M4118" s="201"/>
    </row>
    <row r="4119" spans="1:13" s="204" customFormat="1" ht="16.2">
      <c r="A4119" s="336"/>
      <c r="B4119" s="84">
        <v>46302</v>
      </c>
      <c r="C4119" s="304" t="s">
        <v>17</v>
      </c>
      <c r="D4119" s="302" t="s">
        <v>5562</v>
      </c>
      <c r="E4119" s="301" t="s">
        <v>245</v>
      </c>
      <c r="F4119" s="467"/>
      <c r="G4119" s="467"/>
      <c r="H4119" s="264"/>
      <c r="I4119" s="264"/>
      <c r="J4119" s="305"/>
      <c r="K4119" s="306">
        <v>20261012188536</v>
      </c>
      <c r="L4119" s="266"/>
      <c r="M4119" s="201"/>
    </row>
    <row r="4120" spans="1:13" s="204" customFormat="1" ht="16.2">
      <c r="A4120" s="336"/>
      <c r="B4120" s="84">
        <v>46302</v>
      </c>
      <c r="C4120" s="304" t="s">
        <v>17</v>
      </c>
      <c r="D4120" s="302" t="s">
        <v>5375</v>
      </c>
      <c r="E4120" s="301" t="s">
        <v>245</v>
      </c>
      <c r="F4120" s="269"/>
      <c r="G4120" s="269"/>
      <c r="H4120" s="264"/>
      <c r="I4120" s="264"/>
      <c r="J4120" s="312" t="s">
        <v>26</v>
      </c>
      <c r="K4120" s="306">
        <v>20261012188943</v>
      </c>
      <c r="L4120" s="266"/>
      <c r="M4120" s="201"/>
    </row>
    <row r="4121" spans="1:13" s="204" customFormat="1" ht="16.2">
      <c r="A4121" s="336"/>
      <c r="B4121" s="84">
        <v>46302</v>
      </c>
      <c r="C4121" s="304" t="s">
        <v>17</v>
      </c>
      <c r="D4121" s="302" t="s">
        <v>5356</v>
      </c>
      <c r="E4121" s="301" t="s">
        <v>245</v>
      </c>
      <c r="F4121" s="269"/>
      <c r="G4121" s="269"/>
      <c r="H4121" s="264"/>
      <c r="I4121" s="264"/>
      <c r="J4121" s="307" t="s">
        <v>37</v>
      </c>
      <c r="K4121" s="306">
        <v>20261012189031</v>
      </c>
      <c r="L4121" s="266"/>
      <c r="M4121" s="201"/>
    </row>
    <row r="4122" spans="1:13" s="204" customFormat="1" ht="16.2">
      <c r="A4122" s="336"/>
      <c r="B4122" s="84">
        <v>46302</v>
      </c>
      <c r="C4122" s="304" t="s">
        <v>17</v>
      </c>
      <c r="D4122" s="302" t="s">
        <v>5563</v>
      </c>
      <c r="E4122" s="301" t="s">
        <v>245</v>
      </c>
      <c r="F4122" s="269"/>
      <c r="G4122" s="269"/>
      <c r="H4122" s="264"/>
      <c r="I4122" s="264"/>
      <c r="J4122" s="312" t="s">
        <v>26</v>
      </c>
      <c r="K4122" s="306">
        <v>20261012189050</v>
      </c>
      <c r="L4122" s="266"/>
      <c r="M4122" s="201"/>
    </row>
    <row r="4123" spans="1:13" s="204" customFormat="1" ht="16.2">
      <c r="A4123" s="336"/>
      <c r="B4123" s="84">
        <v>46302</v>
      </c>
      <c r="C4123" s="304" t="s">
        <v>17</v>
      </c>
      <c r="D4123" s="302" t="s">
        <v>5564</v>
      </c>
      <c r="E4123" s="301" t="s">
        <v>245</v>
      </c>
      <c r="F4123" s="269"/>
      <c r="G4123" s="269"/>
      <c r="H4123" s="264"/>
      <c r="I4123" s="264"/>
      <c r="J4123" s="307" t="s">
        <v>41</v>
      </c>
      <c r="K4123" s="306">
        <v>20261012189117</v>
      </c>
      <c r="L4123" s="266"/>
      <c r="M4123" s="201"/>
    </row>
    <row r="4124" spans="1:13" s="204" customFormat="1" ht="16.2">
      <c r="A4124" s="336"/>
      <c r="B4124" s="84">
        <v>46302</v>
      </c>
      <c r="C4124" s="304" t="s">
        <v>17</v>
      </c>
      <c r="D4124" s="302" t="s">
        <v>5565</v>
      </c>
      <c r="E4124" s="301" t="s">
        <v>245</v>
      </c>
      <c r="F4124" s="269"/>
      <c r="G4124" s="269"/>
      <c r="H4124" s="264"/>
      <c r="I4124" s="264"/>
      <c r="J4124" s="307" t="s">
        <v>41</v>
      </c>
      <c r="K4124" s="306">
        <v>20261012196063</v>
      </c>
      <c r="L4124" s="266"/>
      <c r="M4124" s="201"/>
    </row>
    <row r="4125" spans="1:13" s="204" customFormat="1" ht="16.2">
      <c r="A4125" s="336"/>
      <c r="B4125" s="84">
        <v>46302</v>
      </c>
      <c r="C4125" s="304" t="s">
        <v>17</v>
      </c>
      <c r="D4125" s="302" t="s">
        <v>3861</v>
      </c>
      <c r="E4125" s="301" t="s">
        <v>245</v>
      </c>
      <c r="F4125" s="269"/>
      <c r="G4125" s="269"/>
      <c r="H4125" s="264"/>
      <c r="I4125" s="264"/>
      <c r="J4125" s="307" t="s">
        <v>37</v>
      </c>
      <c r="K4125" s="306">
        <v>20261012194103</v>
      </c>
      <c r="L4125" s="266"/>
      <c r="M4125" s="201"/>
    </row>
    <row r="4126" spans="1:13" s="204" customFormat="1" ht="16.2">
      <c r="A4126" s="336"/>
      <c r="B4126" s="84">
        <v>46302</v>
      </c>
      <c r="C4126" s="304" t="s">
        <v>17</v>
      </c>
      <c r="D4126" s="302" t="s">
        <v>5566</v>
      </c>
      <c r="E4126" s="301" t="s">
        <v>245</v>
      </c>
      <c r="F4126" s="269"/>
      <c r="G4126" s="269"/>
      <c r="H4126" s="264"/>
      <c r="I4126" s="264"/>
      <c r="J4126" s="312" t="s">
        <v>26</v>
      </c>
      <c r="K4126" s="306">
        <v>20261012196277</v>
      </c>
      <c r="L4126" s="266"/>
      <c r="M4126" s="201"/>
    </row>
    <row r="4127" spans="1:13" s="204" customFormat="1" ht="16.2">
      <c r="A4127" s="336"/>
      <c r="B4127" s="84">
        <v>46302</v>
      </c>
      <c r="C4127" s="304" t="s">
        <v>17</v>
      </c>
      <c r="D4127" s="302" t="s">
        <v>5567</v>
      </c>
      <c r="E4127" s="301" t="s">
        <v>245</v>
      </c>
      <c r="F4127" s="269"/>
      <c r="G4127" s="269"/>
      <c r="H4127" s="264"/>
      <c r="I4127" s="264"/>
      <c r="J4127" s="312" t="s">
        <v>26</v>
      </c>
      <c r="K4127" s="306">
        <v>20261012196518</v>
      </c>
      <c r="L4127" s="266"/>
      <c r="M4127" s="201"/>
    </row>
    <row r="4128" spans="1:13" s="204" customFormat="1" ht="16.2">
      <c r="A4128" s="336"/>
      <c r="B4128" s="84">
        <v>46302</v>
      </c>
      <c r="C4128" s="304" t="s">
        <v>17</v>
      </c>
      <c r="D4128" s="302" t="s">
        <v>5568</v>
      </c>
      <c r="E4128" s="301" t="s">
        <v>245</v>
      </c>
      <c r="F4128" s="269"/>
      <c r="G4128" s="269"/>
      <c r="H4128" s="264"/>
      <c r="I4128" s="264"/>
      <c r="J4128" s="307" t="s">
        <v>37</v>
      </c>
      <c r="K4128" s="306">
        <v>20261012196496</v>
      </c>
      <c r="L4128" s="266"/>
      <c r="M4128" s="201"/>
    </row>
    <row r="4129" spans="1:13" s="204" customFormat="1" ht="16.2">
      <c r="A4129" s="336"/>
      <c r="B4129" s="84">
        <v>46302</v>
      </c>
      <c r="C4129" s="304" t="s">
        <v>17</v>
      </c>
      <c r="D4129" s="302" t="s">
        <v>5348</v>
      </c>
      <c r="E4129" s="301" t="s">
        <v>245</v>
      </c>
      <c r="F4129" s="269"/>
      <c r="G4129" s="269"/>
      <c r="H4129" s="264"/>
      <c r="I4129" s="264"/>
      <c r="J4129" s="307" t="s">
        <v>37</v>
      </c>
      <c r="K4129" s="306">
        <v>20261012196555</v>
      </c>
      <c r="L4129" s="266"/>
      <c r="M4129" s="201"/>
    </row>
    <row r="4130" spans="1:13" s="204" customFormat="1" ht="16.2">
      <c r="A4130" s="336"/>
      <c r="B4130" s="84">
        <v>46302</v>
      </c>
      <c r="C4130" s="304" t="s">
        <v>17</v>
      </c>
      <c r="D4130" s="302" t="s">
        <v>5569</v>
      </c>
      <c r="E4130" s="301" t="s">
        <v>245</v>
      </c>
      <c r="F4130" s="269"/>
      <c r="G4130" s="269"/>
      <c r="H4130" s="264"/>
      <c r="I4130" s="264"/>
      <c r="J4130" s="307" t="s">
        <v>41</v>
      </c>
      <c r="K4130" s="306">
        <v>20261012196204</v>
      </c>
      <c r="L4130" s="266"/>
      <c r="M4130" s="201"/>
    </row>
    <row r="4131" spans="1:13" s="204" customFormat="1" ht="16.2">
      <c r="A4131" s="606"/>
      <c r="B4131" s="84">
        <v>46302</v>
      </c>
      <c r="C4131" s="304" t="s">
        <v>17</v>
      </c>
      <c r="D4131" s="302" t="s">
        <v>5570</v>
      </c>
      <c r="E4131" s="301" t="s">
        <v>245</v>
      </c>
      <c r="F4131" s="269"/>
      <c r="G4131" s="269"/>
      <c r="H4131" s="264"/>
      <c r="I4131" s="264"/>
      <c r="J4131" s="307" t="s">
        <v>41</v>
      </c>
      <c r="K4131" s="306">
        <v>20260912059246</v>
      </c>
      <c r="L4131" s="201"/>
      <c r="M4131" s="201"/>
    </row>
    <row r="4132" spans="1:13" s="204" customFormat="1" ht="16.2">
      <c r="A4132" s="606"/>
      <c r="B4132" s="84">
        <v>46302</v>
      </c>
      <c r="C4132" s="304" t="s">
        <v>17</v>
      </c>
      <c r="D4132" s="302" t="s">
        <v>5571</v>
      </c>
      <c r="E4132" s="301" t="s">
        <v>245</v>
      </c>
      <c r="F4132" s="269"/>
      <c r="G4132" s="269"/>
      <c r="H4132" s="264"/>
      <c r="I4132" s="264"/>
      <c r="J4132" s="307" t="s">
        <v>41</v>
      </c>
      <c r="K4132" s="306">
        <v>20261012196268</v>
      </c>
      <c r="L4132" s="201"/>
      <c r="M4132" s="201"/>
    </row>
    <row r="4133" spans="1:13" s="204" customFormat="1" ht="16.2">
      <c r="A4133" s="606"/>
      <c r="B4133" s="84">
        <v>46302</v>
      </c>
      <c r="C4133" s="304" t="s">
        <v>17</v>
      </c>
      <c r="D4133" s="572" t="s">
        <v>5571</v>
      </c>
      <c r="E4133" s="301" t="s">
        <v>245</v>
      </c>
      <c r="F4133" s="269"/>
      <c r="G4133" s="269"/>
      <c r="H4133" s="264"/>
      <c r="I4133" s="264"/>
      <c r="J4133" s="307" t="s">
        <v>41</v>
      </c>
      <c r="K4133" s="306">
        <v>20261012196268</v>
      </c>
      <c r="L4133" s="201"/>
      <c r="M4133" s="201"/>
    </row>
    <row r="4134" spans="1:13" s="204" customFormat="1" ht="16.2">
      <c r="A4134" s="606"/>
      <c r="B4134" s="84">
        <v>46302</v>
      </c>
      <c r="C4134" s="304" t="s">
        <v>17</v>
      </c>
      <c r="D4134" s="572" t="s">
        <v>4971</v>
      </c>
      <c r="E4134" s="301" t="s">
        <v>245</v>
      </c>
      <c r="F4134" s="269"/>
      <c r="G4134" s="269"/>
      <c r="H4134" s="264"/>
      <c r="I4134" s="264"/>
      <c r="J4134" s="307" t="s">
        <v>41</v>
      </c>
      <c r="K4134" s="573">
        <v>20260912009336</v>
      </c>
      <c r="L4134" s="201"/>
      <c r="M4134" s="201"/>
    </row>
    <row r="4135" spans="1:13" s="204" customFormat="1" ht="16.2">
      <c r="A4135" s="606"/>
      <c r="B4135" s="84">
        <v>46302</v>
      </c>
      <c r="C4135" s="304" t="s">
        <v>17</v>
      </c>
      <c r="D4135" s="572" t="s">
        <v>5572</v>
      </c>
      <c r="E4135" s="301" t="s">
        <v>245</v>
      </c>
      <c r="F4135" s="263"/>
      <c r="G4135" s="263"/>
      <c r="H4135" s="264"/>
      <c r="I4135" s="264"/>
      <c r="J4135" s="307" t="s">
        <v>41</v>
      </c>
      <c r="K4135" s="573">
        <v>20261012196846</v>
      </c>
      <c r="L4135" s="201"/>
      <c r="M4135" s="201"/>
    </row>
    <row r="4136" spans="1:13" s="204" customFormat="1" ht="16.2">
      <c r="A4136" s="606"/>
      <c r="B4136" s="84">
        <v>46302</v>
      </c>
      <c r="C4136" s="304" t="s">
        <v>17</v>
      </c>
      <c r="D4136" s="572" t="s">
        <v>5572</v>
      </c>
      <c r="E4136" s="301" t="s">
        <v>245</v>
      </c>
      <c r="F4136" s="263"/>
      <c r="G4136" s="263"/>
      <c r="H4136" s="264"/>
      <c r="I4136" s="264"/>
      <c r="J4136" s="307" t="s">
        <v>41</v>
      </c>
      <c r="K4136" s="573">
        <v>20261012196846</v>
      </c>
      <c r="L4136" s="201"/>
      <c r="M4136" s="201"/>
    </row>
    <row r="4137" spans="1:13" s="204" customFormat="1" ht="16.2">
      <c r="A4137" s="606"/>
      <c r="B4137" s="84">
        <v>46302</v>
      </c>
      <c r="C4137" s="304" t="s">
        <v>17</v>
      </c>
      <c r="D4137" s="572" t="s">
        <v>5573</v>
      </c>
      <c r="E4137" s="301" t="s">
        <v>245</v>
      </c>
      <c r="F4137" s="263"/>
      <c r="G4137" s="263"/>
      <c r="H4137" s="264"/>
      <c r="I4137" s="264"/>
      <c r="J4137" s="307" t="s">
        <v>41</v>
      </c>
      <c r="K4137" s="573">
        <v>20260912043337</v>
      </c>
      <c r="L4137" s="201"/>
      <c r="M4137" s="201"/>
    </row>
    <row r="4138" spans="1:13" s="204" customFormat="1" ht="16.2">
      <c r="A4138" s="606"/>
      <c r="B4138" s="84">
        <v>46302</v>
      </c>
      <c r="C4138" s="304" t="s">
        <v>17</v>
      </c>
      <c r="D4138" s="641" t="s">
        <v>5574</v>
      </c>
      <c r="E4138" s="301" t="s">
        <v>245</v>
      </c>
      <c r="F4138" s="263"/>
      <c r="G4138" s="263"/>
      <c r="H4138" s="264"/>
      <c r="I4138" s="264"/>
      <c r="J4138" s="307" t="s">
        <v>41</v>
      </c>
      <c r="K4138" s="1074" t="s">
        <v>5575</v>
      </c>
      <c r="L4138" s="201"/>
      <c r="M4138" s="201"/>
    </row>
    <row r="4139" spans="1:13" s="204" customFormat="1" ht="16.2">
      <c r="A4139" s="606"/>
      <c r="B4139" s="84">
        <v>46302</v>
      </c>
      <c r="C4139" s="304" t="s">
        <v>17</v>
      </c>
      <c r="D4139" s="641" t="s">
        <v>5576</v>
      </c>
      <c r="E4139" s="301" t="s">
        <v>245</v>
      </c>
      <c r="F4139" s="263"/>
      <c r="G4139" s="263"/>
      <c r="H4139" s="264"/>
      <c r="I4139" s="264"/>
      <c r="J4139" s="307" t="s">
        <v>41</v>
      </c>
      <c r="K4139" s="1074" t="s">
        <v>5577</v>
      </c>
      <c r="L4139" s="201"/>
      <c r="M4139" s="201"/>
    </row>
    <row r="4140" spans="1:13" s="204" customFormat="1">
      <c r="A4140" s="606"/>
      <c r="B4140" s="68">
        <v>46302</v>
      </c>
      <c r="C4140" s="279" t="s">
        <v>11</v>
      </c>
      <c r="D4140" s="979" t="s">
        <v>5578</v>
      </c>
      <c r="E4140" s="281" t="s">
        <v>135</v>
      </c>
      <c r="F4140" s="282"/>
      <c r="G4140" s="282"/>
      <c r="H4140" s="282" t="s">
        <v>136</v>
      </c>
      <c r="I4140" s="201"/>
      <c r="J4140" s="201"/>
      <c r="K4140" s="283"/>
      <c r="L4140" s="979" t="s">
        <v>5578</v>
      </c>
      <c r="M4140" s="201"/>
    </row>
    <row r="4141" spans="1:13" s="204" customFormat="1">
      <c r="A4141" s="606"/>
      <c r="B4141" s="68">
        <v>46302</v>
      </c>
      <c r="C4141" s="279" t="s">
        <v>11</v>
      </c>
      <c r="D4141" s="978" t="s">
        <v>5579</v>
      </c>
      <c r="E4141" s="281" t="s">
        <v>135</v>
      </c>
      <c r="F4141" s="282"/>
      <c r="G4141" s="282"/>
      <c r="H4141" s="282" t="s">
        <v>136</v>
      </c>
      <c r="I4141" s="211"/>
      <c r="J4141" s="270"/>
      <c r="K4141" s="285"/>
      <c r="L4141" s="978" t="s">
        <v>5579</v>
      </c>
      <c r="M4141" s="201"/>
    </row>
    <row r="4142" spans="1:13" s="204" customFormat="1">
      <c r="A4142" s="606"/>
      <c r="B4142" s="68">
        <v>46302</v>
      </c>
      <c r="C4142" s="286" t="s">
        <v>17</v>
      </c>
      <c r="D4142" s="303" t="s">
        <v>4037</v>
      </c>
      <c r="E4142" s="281" t="s">
        <v>135</v>
      </c>
      <c r="F4142" s="282"/>
      <c r="G4142" s="282"/>
      <c r="H4142" s="282" t="s">
        <v>136</v>
      </c>
      <c r="I4142" s="486"/>
      <c r="J4142" s="286" t="s">
        <v>58</v>
      </c>
      <c r="K4142" s="287">
        <v>20260811795465</v>
      </c>
      <c r="L4142" s="303" t="s">
        <v>5580</v>
      </c>
      <c r="M4142" s="201"/>
    </row>
    <row r="4143" spans="1:13" s="204" customFormat="1">
      <c r="A4143" s="606"/>
      <c r="B4143" s="68">
        <v>46302</v>
      </c>
      <c r="C4143" s="286" t="s">
        <v>17</v>
      </c>
      <c r="D4143" s="303" t="s">
        <v>5581</v>
      </c>
      <c r="E4143" s="281" t="s">
        <v>135</v>
      </c>
      <c r="F4143" s="282"/>
      <c r="G4143" s="282"/>
      <c r="H4143" s="282" t="s">
        <v>136</v>
      </c>
      <c r="I4143" s="486"/>
      <c r="J4143" s="286" t="s">
        <v>58</v>
      </c>
      <c r="K4143" s="287">
        <v>20260811795012</v>
      </c>
      <c r="L4143" s="303" t="s">
        <v>5582</v>
      </c>
      <c r="M4143" s="201"/>
    </row>
    <row r="4144" spans="1:13" s="204" customFormat="1">
      <c r="A4144" s="606"/>
      <c r="B4144" s="68">
        <v>46302</v>
      </c>
      <c r="C4144" s="286" t="s">
        <v>17</v>
      </c>
      <c r="D4144" s="303" t="s">
        <v>5583</v>
      </c>
      <c r="E4144" s="281" t="s">
        <v>135</v>
      </c>
      <c r="F4144" s="282"/>
      <c r="G4144" s="282"/>
      <c r="H4144" s="282" t="s">
        <v>136</v>
      </c>
      <c r="I4144" s="486"/>
      <c r="J4144" s="286" t="s">
        <v>58</v>
      </c>
      <c r="K4144" s="287">
        <v>20260811795825</v>
      </c>
      <c r="L4144" s="303" t="s">
        <v>5584</v>
      </c>
      <c r="M4144" s="201"/>
    </row>
    <row r="4145" spans="1:13" s="204" customFormat="1">
      <c r="A4145" s="606"/>
      <c r="B4145" s="68">
        <v>46302</v>
      </c>
      <c r="C4145" s="286" t="s">
        <v>17</v>
      </c>
      <c r="D4145" s="303" t="s">
        <v>5585</v>
      </c>
      <c r="E4145" s="281" t="s">
        <v>135</v>
      </c>
      <c r="F4145" s="282"/>
      <c r="G4145" s="282"/>
      <c r="H4145" s="282" t="s">
        <v>136</v>
      </c>
      <c r="I4145" s="642"/>
      <c r="J4145" s="286" t="s">
        <v>58</v>
      </c>
      <c r="K4145" s="287">
        <v>20260811789590</v>
      </c>
      <c r="L4145" s="303" t="s">
        <v>5586</v>
      </c>
      <c r="M4145" s="201"/>
    </row>
    <row r="4146" spans="1:13" s="204" customFormat="1">
      <c r="A4146" s="606"/>
      <c r="B4146" s="68">
        <v>46302</v>
      </c>
      <c r="C4146" s="286" t="s">
        <v>17</v>
      </c>
      <c r="D4146" s="303" t="s">
        <v>5587</v>
      </c>
      <c r="E4146" s="281" t="s">
        <v>135</v>
      </c>
      <c r="F4146" s="282"/>
      <c r="G4146" s="282"/>
      <c r="H4146" s="282" t="s">
        <v>136</v>
      </c>
      <c r="I4146" s="486"/>
      <c r="J4146" s="286" t="s">
        <v>58</v>
      </c>
      <c r="K4146" s="287">
        <v>20260811789872</v>
      </c>
      <c r="L4146" s="303" t="s">
        <v>5588</v>
      </c>
      <c r="M4146" s="201"/>
    </row>
    <row r="4147" spans="1:13" s="204" customFormat="1">
      <c r="A4147" s="606"/>
      <c r="B4147" s="68">
        <v>46302</v>
      </c>
      <c r="C4147" s="286" t="s">
        <v>17</v>
      </c>
      <c r="D4147" s="303" t="s">
        <v>5589</v>
      </c>
      <c r="E4147" s="281" t="s">
        <v>135</v>
      </c>
      <c r="F4147" s="282"/>
      <c r="G4147" s="282"/>
      <c r="H4147" s="282" t="s">
        <v>136</v>
      </c>
      <c r="I4147" s="486"/>
      <c r="J4147" s="286" t="s">
        <v>58</v>
      </c>
      <c r="K4147" s="287">
        <v>20260811795864</v>
      </c>
      <c r="L4147" s="303" t="s">
        <v>5590</v>
      </c>
      <c r="M4147" s="201"/>
    </row>
    <row r="4148" spans="1:13" s="204" customFormat="1">
      <c r="A4148" s="606"/>
      <c r="B4148" s="68">
        <v>46302</v>
      </c>
      <c r="C4148" s="286" t="s">
        <v>17</v>
      </c>
      <c r="D4148" s="303" t="s">
        <v>1809</v>
      </c>
      <c r="E4148" s="281" t="s">
        <v>135</v>
      </c>
      <c r="F4148" s="282"/>
      <c r="G4148" s="282"/>
      <c r="H4148" s="282" t="s">
        <v>136</v>
      </c>
      <c r="I4148" s="486"/>
      <c r="J4148" s="286" t="s">
        <v>58</v>
      </c>
      <c r="K4148" s="287">
        <v>20260811795873</v>
      </c>
      <c r="L4148" s="303" t="s">
        <v>5591</v>
      </c>
      <c r="M4148" s="201"/>
    </row>
    <row r="4149" spans="1:13" s="204" customFormat="1">
      <c r="A4149" s="606"/>
      <c r="B4149" s="68">
        <v>46302</v>
      </c>
      <c r="C4149" s="286" t="s">
        <v>17</v>
      </c>
      <c r="D4149" s="303" t="s">
        <v>5592</v>
      </c>
      <c r="E4149" s="281" t="s">
        <v>135</v>
      </c>
      <c r="F4149" s="282"/>
      <c r="G4149" s="282"/>
      <c r="H4149" s="282" t="s">
        <v>136</v>
      </c>
      <c r="I4149" s="486"/>
      <c r="J4149" s="286" t="s">
        <v>58</v>
      </c>
      <c r="K4149" s="287">
        <v>20260811795951</v>
      </c>
      <c r="L4149" s="303" t="s">
        <v>5593</v>
      </c>
      <c r="M4149" s="201"/>
    </row>
    <row r="4150" spans="1:13" s="204" customFormat="1">
      <c r="A4150" s="606"/>
      <c r="B4150" s="68">
        <v>46302</v>
      </c>
      <c r="C4150" s="286" t="s">
        <v>17</v>
      </c>
      <c r="D4150" s="303" t="s">
        <v>5594</v>
      </c>
      <c r="E4150" s="281" t="s">
        <v>135</v>
      </c>
      <c r="F4150" s="282"/>
      <c r="G4150" s="282"/>
      <c r="H4150" s="282" t="s">
        <v>136</v>
      </c>
      <c r="I4150" s="486"/>
      <c r="J4150" s="286" t="s">
        <v>58</v>
      </c>
      <c r="K4150" s="287">
        <v>20260811795997</v>
      </c>
      <c r="L4150" s="303" t="s">
        <v>5595</v>
      </c>
      <c r="M4150" s="201"/>
    </row>
    <row r="4151" spans="1:13" s="204" customFormat="1">
      <c r="A4151" s="606"/>
      <c r="B4151" s="68">
        <v>46302</v>
      </c>
      <c r="C4151" s="286" t="s">
        <v>17</v>
      </c>
      <c r="D4151" s="303" t="s">
        <v>5596</v>
      </c>
      <c r="E4151" s="281" t="s">
        <v>135</v>
      </c>
      <c r="F4151" s="282"/>
      <c r="G4151" s="282"/>
      <c r="H4151" s="282" t="s">
        <v>136</v>
      </c>
      <c r="I4151" s="486"/>
      <c r="J4151" s="286" t="s">
        <v>58</v>
      </c>
      <c r="K4151" s="287">
        <v>20260811796136</v>
      </c>
      <c r="L4151" s="303" t="s">
        <v>5597</v>
      </c>
      <c r="M4151" s="201"/>
    </row>
    <row r="4152" spans="1:13" s="204" customFormat="1">
      <c r="A4152" s="606"/>
      <c r="B4152" s="68">
        <v>46302</v>
      </c>
      <c r="C4152" s="286" t="s">
        <v>17</v>
      </c>
      <c r="D4152" s="303" t="s">
        <v>5598</v>
      </c>
      <c r="E4152" s="281" t="s">
        <v>135</v>
      </c>
      <c r="F4152" s="282"/>
      <c r="G4152" s="282"/>
      <c r="H4152" s="282" t="s">
        <v>136</v>
      </c>
      <c r="I4152" s="486"/>
      <c r="J4152" s="286" t="s">
        <v>58</v>
      </c>
      <c r="K4152" s="287">
        <v>20260811796304</v>
      </c>
      <c r="L4152" s="303" t="s">
        <v>5599</v>
      </c>
      <c r="M4152" s="201"/>
    </row>
    <row r="4153" spans="1:13" s="204" customFormat="1">
      <c r="A4153" s="606"/>
      <c r="B4153" s="68">
        <v>46302</v>
      </c>
      <c r="C4153" s="286" t="s">
        <v>17</v>
      </c>
      <c r="D4153" s="303" t="s">
        <v>5600</v>
      </c>
      <c r="E4153" s="281" t="s">
        <v>135</v>
      </c>
      <c r="F4153" s="282"/>
      <c r="G4153" s="282"/>
      <c r="H4153" s="282" t="s">
        <v>136</v>
      </c>
      <c r="I4153" s="486"/>
      <c r="J4153" s="286" t="s">
        <v>58</v>
      </c>
      <c r="K4153" s="287">
        <v>20260811796330</v>
      </c>
      <c r="L4153" s="303" t="s">
        <v>5601</v>
      </c>
      <c r="M4153" s="201"/>
    </row>
    <row r="4154" spans="1:13" s="204" customFormat="1">
      <c r="A4154" s="606"/>
      <c r="B4154" s="68">
        <v>46302</v>
      </c>
      <c r="C4154" s="286" t="s">
        <v>17</v>
      </c>
      <c r="D4154" s="303" t="s">
        <v>5602</v>
      </c>
      <c r="E4154" s="281" t="s">
        <v>135</v>
      </c>
      <c r="F4154" s="282"/>
      <c r="G4154" s="282"/>
      <c r="H4154" s="282" t="s">
        <v>136</v>
      </c>
      <c r="I4154" s="486"/>
      <c r="J4154" s="286" t="s">
        <v>58</v>
      </c>
      <c r="K4154" s="287">
        <v>20260811796342</v>
      </c>
      <c r="L4154" s="303" t="s">
        <v>5603</v>
      </c>
      <c r="M4154" s="201"/>
    </row>
    <row r="4155" spans="1:13" s="204" customFormat="1">
      <c r="A4155" s="606"/>
      <c r="B4155" s="68">
        <v>46302</v>
      </c>
      <c r="C4155" s="286" t="s">
        <v>17</v>
      </c>
      <c r="D4155" s="303" t="s">
        <v>5604</v>
      </c>
      <c r="E4155" s="281" t="s">
        <v>135</v>
      </c>
      <c r="F4155" s="282"/>
      <c r="G4155" s="282"/>
      <c r="H4155" s="282" t="s">
        <v>136</v>
      </c>
      <c r="I4155" s="486"/>
      <c r="J4155" s="286" t="s">
        <v>58</v>
      </c>
      <c r="K4155" s="287">
        <v>20260811796353</v>
      </c>
      <c r="L4155" s="303" t="s">
        <v>5605</v>
      </c>
      <c r="M4155" s="201"/>
    </row>
    <row r="4156" spans="1:13" s="204" customFormat="1">
      <c r="A4156" s="606"/>
      <c r="B4156" s="68">
        <v>46302</v>
      </c>
      <c r="C4156" s="286" t="s">
        <v>17</v>
      </c>
      <c r="D4156" s="303" t="s">
        <v>5606</v>
      </c>
      <c r="E4156" s="281" t="s">
        <v>135</v>
      </c>
      <c r="F4156" s="282"/>
      <c r="G4156" s="282"/>
      <c r="H4156" s="282" t="s">
        <v>136</v>
      </c>
      <c r="I4156" s="486"/>
      <c r="J4156" s="286" t="s">
        <v>58</v>
      </c>
      <c r="K4156" s="287">
        <v>20260811796259</v>
      </c>
      <c r="L4156" s="303" t="s">
        <v>5607</v>
      </c>
      <c r="M4156" s="201"/>
    </row>
    <row r="4157" spans="1:13" s="204" customFormat="1">
      <c r="A4157" s="606"/>
      <c r="B4157" s="68">
        <v>46302</v>
      </c>
      <c r="C4157" s="286" t="s">
        <v>17</v>
      </c>
      <c r="D4157" s="303" t="s">
        <v>5608</v>
      </c>
      <c r="E4157" s="281" t="s">
        <v>135</v>
      </c>
      <c r="F4157" s="282"/>
      <c r="G4157" s="282"/>
      <c r="H4157" s="282" t="s">
        <v>136</v>
      </c>
      <c r="I4157" s="486"/>
      <c r="J4157" s="286" t="s">
        <v>58</v>
      </c>
      <c r="K4157" s="287">
        <v>20260811796572</v>
      </c>
      <c r="L4157" s="303" t="s">
        <v>5609</v>
      </c>
      <c r="M4157" s="201"/>
    </row>
    <row r="4158" spans="1:13" s="204" customFormat="1">
      <c r="A4158" s="606"/>
      <c r="B4158" s="68">
        <v>46302</v>
      </c>
      <c r="C4158" s="286" t="s">
        <v>17</v>
      </c>
      <c r="D4158" s="303" t="s">
        <v>100</v>
      </c>
      <c r="E4158" s="281" t="s">
        <v>135</v>
      </c>
      <c r="F4158" s="282"/>
      <c r="G4158" s="282"/>
      <c r="H4158" s="282" t="s">
        <v>136</v>
      </c>
      <c r="I4158" s="486"/>
      <c r="J4158" s="286" t="s">
        <v>58</v>
      </c>
      <c r="K4158" s="287">
        <v>20260811796566</v>
      </c>
      <c r="L4158" s="303" t="s">
        <v>5610</v>
      </c>
      <c r="M4158" s="201"/>
    </row>
    <row r="4159" spans="1:13" s="204" customFormat="1">
      <c r="A4159" s="606"/>
      <c r="B4159" s="68">
        <v>46302</v>
      </c>
      <c r="C4159" s="286" t="s">
        <v>17</v>
      </c>
      <c r="D4159" s="303" t="s">
        <v>5611</v>
      </c>
      <c r="E4159" s="281" t="s">
        <v>135</v>
      </c>
      <c r="F4159" s="282"/>
      <c r="G4159" s="282"/>
      <c r="H4159" s="282" t="s">
        <v>136</v>
      </c>
      <c r="I4159" s="486"/>
      <c r="J4159" s="286" t="s">
        <v>58</v>
      </c>
      <c r="K4159" s="287">
        <v>20260811796616</v>
      </c>
      <c r="L4159" s="303" t="s">
        <v>5612</v>
      </c>
      <c r="M4159" s="201"/>
    </row>
    <row r="4160" spans="1:13" s="204" customFormat="1">
      <c r="A4160" s="606"/>
      <c r="B4160" s="68">
        <v>46302</v>
      </c>
      <c r="C4160" s="286" t="s">
        <v>17</v>
      </c>
      <c r="D4160" s="303" t="s">
        <v>5613</v>
      </c>
      <c r="E4160" s="281" t="s">
        <v>135</v>
      </c>
      <c r="F4160" s="282"/>
      <c r="G4160" s="282"/>
      <c r="H4160" s="282" t="s">
        <v>136</v>
      </c>
      <c r="I4160" s="486"/>
      <c r="J4160" s="286" t="s">
        <v>58</v>
      </c>
      <c r="K4160" s="287">
        <v>20260811796634</v>
      </c>
      <c r="L4160" s="303" t="s">
        <v>5614</v>
      </c>
      <c r="M4160" s="201"/>
    </row>
    <row r="4161" spans="1:13" s="204" customFormat="1">
      <c r="A4161" s="606"/>
      <c r="B4161" s="68">
        <v>46302</v>
      </c>
      <c r="C4161" s="286" t="s">
        <v>17</v>
      </c>
      <c r="D4161" s="487" t="s">
        <v>5615</v>
      </c>
      <c r="E4161" s="281" t="s">
        <v>135</v>
      </c>
      <c r="F4161" s="282"/>
      <c r="G4161" s="282"/>
      <c r="H4161" s="282" t="s">
        <v>136</v>
      </c>
      <c r="I4161" s="486"/>
      <c r="J4161" s="286" t="s">
        <v>58</v>
      </c>
      <c r="K4161" s="287">
        <v>20260811796652</v>
      </c>
      <c r="L4161" s="303" t="s">
        <v>5616</v>
      </c>
      <c r="M4161" s="201"/>
    </row>
    <row r="4162" spans="1:13" s="204" customFormat="1">
      <c r="A4162" s="606"/>
      <c r="B4162" s="68">
        <v>46302</v>
      </c>
      <c r="C4162" s="286" t="s">
        <v>17</v>
      </c>
      <c r="D4162" s="303" t="s">
        <v>5617</v>
      </c>
      <c r="E4162" s="281" t="s">
        <v>135</v>
      </c>
      <c r="F4162" s="282"/>
      <c r="G4162" s="282"/>
      <c r="H4162" s="282" t="s">
        <v>136</v>
      </c>
      <c r="I4162" s="486"/>
      <c r="J4162" s="286" t="s">
        <v>58</v>
      </c>
      <c r="K4162" s="287">
        <v>20260811796641</v>
      </c>
      <c r="L4162" s="303" t="s">
        <v>5618</v>
      </c>
      <c r="M4162" s="201"/>
    </row>
    <row r="4163" spans="1:13" s="204" customFormat="1">
      <c r="A4163" s="606"/>
      <c r="B4163" s="68">
        <v>46302</v>
      </c>
      <c r="C4163" s="286" t="s">
        <v>17</v>
      </c>
      <c r="D4163" s="303" t="s">
        <v>5619</v>
      </c>
      <c r="E4163" s="281" t="s">
        <v>135</v>
      </c>
      <c r="F4163" s="282"/>
      <c r="G4163" s="282"/>
      <c r="H4163" s="282" t="s">
        <v>136</v>
      </c>
      <c r="I4163" s="486"/>
      <c r="J4163" s="286" t="s">
        <v>58</v>
      </c>
      <c r="K4163" s="287">
        <v>20260811796702</v>
      </c>
      <c r="L4163" s="303" t="s">
        <v>5620</v>
      </c>
      <c r="M4163" s="201"/>
    </row>
    <row r="4164" spans="1:13" s="204" customFormat="1">
      <c r="A4164" s="606"/>
      <c r="B4164" s="68">
        <v>46302</v>
      </c>
      <c r="C4164" s="286" t="s">
        <v>17</v>
      </c>
      <c r="D4164" s="309" t="s">
        <v>5621</v>
      </c>
      <c r="E4164" s="281" t="s">
        <v>135</v>
      </c>
      <c r="F4164" s="282"/>
      <c r="G4164" s="282"/>
      <c r="H4164" s="282" t="s">
        <v>136</v>
      </c>
      <c r="I4164" s="642"/>
      <c r="J4164" s="643" t="s">
        <v>58</v>
      </c>
      <c r="K4164" s="644">
        <v>20260811798843</v>
      </c>
      <c r="L4164" s="309" t="s">
        <v>5622</v>
      </c>
      <c r="M4164" s="201"/>
    </row>
    <row r="4165" spans="1:13" s="204" customFormat="1">
      <c r="A4165" s="606"/>
      <c r="B4165" s="68">
        <v>46302</v>
      </c>
      <c r="C4165" s="286" t="s">
        <v>17</v>
      </c>
      <c r="D4165" s="303" t="s">
        <v>5623</v>
      </c>
      <c r="E4165" s="281" t="s">
        <v>135</v>
      </c>
      <c r="F4165" s="282"/>
      <c r="G4165" s="282"/>
      <c r="H4165" s="282" t="s">
        <v>136</v>
      </c>
      <c r="I4165" s="398"/>
      <c r="J4165" s="286" t="s">
        <v>58</v>
      </c>
      <c r="K4165" s="287">
        <v>20260811798964</v>
      </c>
      <c r="L4165" s="303" t="s">
        <v>5624</v>
      </c>
      <c r="M4165" s="201"/>
    </row>
    <row r="4166" spans="1:13" s="204" customFormat="1">
      <c r="A4166" s="606"/>
      <c r="B4166" s="68">
        <v>46302</v>
      </c>
      <c r="C4166" s="286" t="s">
        <v>17</v>
      </c>
      <c r="D4166" s="303" t="s">
        <v>4386</v>
      </c>
      <c r="E4166" s="281" t="s">
        <v>135</v>
      </c>
      <c r="F4166" s="282"/>
      <c r="G4166" s="282"/>
      <c r="H4166" s="282" t="s">
        <v>136</v>
      </c>
      <c r="I4166" s="398"/>
      <c r="J4166" s="286" t="s">
        <v>58</v>
      </c>
      <c r="K4166" s="287">
        <v>20260811799662</v>
      </c>
      <c r="L4166" s="303" t="s">
        <v>5625</v>
      </c>
      <c r="M4166" s="201"/>
    </row>
    <row r="4167" spans="1:13" s="204" customFormat="1">
      <c r="A4167" s="606"/>
      <c r="B4167" s="68">
        <v>46302</v>
      </c>
      <c r="C4167" s="286" t="s">
        <v>17</v>
      </c>
      <c r="D4167" s="303" t="s">
        <v>5626</v>
      </c>
      <c r="E4167" s="281" t="s">
        <v>135</v>
      </c>
      <c r="F4167" s="282"/>
      <c r="G4167" s="282"/>
      <c r="H4167" s="282" t="s">
        <v>136</v>
      </c>
      <c r="I4167" s="398"/>
      <c r="J4167" s="286" t="s">
        <v>58</v>
      </c>
      <c r="K4167" s="287">
        <v>20260811798894</v>
      </c>
      <c r="L4167" s="303" t="s">
        <v>5627</v>
      </c>
      <c r="M4167" s="201"/>
    </row>
    <row r="4168" spans="1:13" s="204" customFormat="1">
      <c r="A4168" s="606"/>
      <c r="B4168" s="68">
        <v>46302</v>
      </c>
      <c r="C4168" s="286" t="s">
        <v>17</v>
      </c>
      <c r="D4168" s="303" t="s">
        <v>2968</v>
      </c>
      <c r="E4168" s="281" t="s">
        <v>135</v>
      </c>
      <c r="F4168" s="282"/>
      <c r="G4168" s="282"/>
      <c r="H4168" s="282" t="s">
        <v>136</v>
      </c>
      <c r="I4168" s="398"/>
      <c r="J4168" s="286" t="s">
        <v>58</v>
      </c>
      <c r="K4168" s="287">
        <v>20260811799782</v>
      </c>
      <c r="L4168" s="303" t="s">
        <v>5628</v>
      </c>
      <c r="M4168" s="201"/>
    </row>
    <row r="4169" spans="1:13" s="204" customFormat="1">
      <c r="A4169" s="606"/>
      <c r="B4169" s="68">
        <v>46302</v>
      </c>
      <c r="C4169" s="286" t="s">
        <v>17</v>
      </c>
      <c r="D4169" s="303" t="s">
        <v>5629</v>
      </c>
      <c r="E4169" s="281" t="s">
        <v>135</v>
      </c>
      <c r="F4169" s="282"/>
      <c r="G4169" s="282"/>
      <c r="H4169" s="282" t="s">
        <v>136</v>
      </c>
      <c r="I4169" s="398"/>
      <c r="J4169" s="286" t="s">
        <v>58</v>
      </c>
      <c r="K4169" s="287">
        <v>20260811799983</v>
      </c>
      <c r="L4169" s="303" t="s">
        <v>5630</v>
      </c>
      <c r="M4169" s="201"/>
    </row>
    <row r="4170" spans="1:13" s="204" customFormat="1">
      <c r="A4170" s="606"/>
      <c r="B4170" s="68">
        <v>46302</v>
      </c>
      <c r="C4170" s="286" t="s">
        <v>17</v>
      </c>
      <c r="D4170" s="303" t="s">
        <v>1573</v>
      </c>
      <c r="E4170" s="281" t="s">
        <v>135</v>
      </c>
      <c r="F4170" s="282"/>
      <c r="G4170" s="282"/>
      <c r="H4170" s="282" t="s">
        <v>136</v>
      </c>
      <c r="I4170" s="398"/>
      <c r="J4170" s="286" t="s">
        <v>58</v>
      </c>
      <c r="K4170" s="287">
        <v>20260811799980</v>
      </c>
      <c r="L4170" s="303" t="s">
        <v>5631</v>
      </c>
      <c r="M4170" s="201"/>
    </row>
    <row r="4171" spans="1:13" s="204" customFormat="1">
      <c r="A4171" s="606"/>
      <c r="B4171" s="68">
        <v>46302</v>
      </c>
      <c r="C4171" s="286" t="s">
        <v>17</v>
      </c>
      <c r="D4171" s="303" t="s">
        <v>5632</v>
      </c>
      <c r="E4171" s="281" t="s">
        <v>135</v>
      </c>
      <c r="F4171" s="282"/>
      <c r="G4171" s="282"/>
      <c r="H4171" s="282" t="s">
        <v>136</v>
      </c>
      <c r="I4171" s="398"/>
      <c r="J4171" s="286" t="s">
        <v>58</v>
      </c>
      <c r="K4171" s="287">
        <v>20260811802059</v>
      </c>
      <c r="L4171" s="303" t="s">
        <v>5633</v>
      </c>
      <c r="M4171" s="201"/>
    </row>
    <row r="4172" spans="1:13" s="204" customFormat="1">
      <c r="A4172" s="606"/>
      <c r="B4172" s="68">
        <v>46302</v>
      </c>
      <c r="C4172" s="286" t="s">
        <v>17</v>
      </c>
      <c r="D4172" s="303" t="s">
        <v>5634</v>
      </c>
      <c r="E4172" s="281" t="s">
        <v>135</v>
      </c>
      <c r="F4172" s="282"/>
      <c r="G4172" s="282"/>
      <c r="H4172" s="282" t="s">
        <v>136</v>
      </c>
      <c r="I4172" s="398"/>
      <c r="J4172" s="286" t="s">
        <v>58</v>
      </c>
      <c r="K4172" s="287">
        <v>20260811802144</v>
      </c>
      <c r="L4172" s="303" t="s">
        <v>5635</v>
      </c>
      <c r="M4172" s="201"/>
    </row>
    <row r="4173" spans="1:13" s="204" customFormat="1">
      <c r="A4173" s="606"/>
      <c r="B4173" s="68">
        <v>46302</v>
      </c>
      <c r="C4173" s="286" t="s">
        <v>17</v>
      </c>
      <c r="D4173" s="303" t="s">
        <v>5636</v>
      </c>
      <c r="E4173" s="281" t="s">
        <v>135</v>
      </c>
      <c r="F4173" s="282"/>
      <c r="G4173" s="282"/>
      <c r="H4173" s="282" t="s">
        <v>136</v>
      </c>
      <c r="I4173" s="398"/>
      <c r="J4173" s="286" t="s">
        <v>58</v>
      </c>
      <c r="K4173" s="287">
        <v>20260811802161</v>
      </c>
      <c r="L4173" s="303" t="s">
        <v>5637</v>
      </c>
      <c r="M4173" s="201"/>
    </row>
    <row r="4174" spans="1:13" s="204" customFormat="1">
      <c r="A4174" s="606"/>
      <c r="B4174" s="68">
        <v>46302</v>
      </c>
      <c r="C4174" s="286" t="s">
        <v>17</v>
      </c>
      <c r="D4174" s="303" t="s">
        <v>643</v>
      </c>
      <c r="E4174" s="281" t="s">
        <v>135</v>
      </c>
      <c r="F4174" s="282"/>
      <c r="G4174" s="282"/>
      <c r="H4174" s="282" t="s">
        <v>136</v>
      </c>
      <c r="I4174" s="398"/>
      <c r="J4174" s="286" t="s">
        <v>58</v>
      </c>
      <c r="K4174" s="287">
        <v>20260811802204</v>
      </c>
      <c r="L4174" s="303" t="s">
        <v>5638</v>
      </c>
      <c r="M4174" s="201"/>
    </row>
    <row r="4175" spans="1:13" s="204" customFormat="1">
      <c r="A4175" s="606"/>
      <c r="B4175" s="68">
        <v>46302</v>
      </c>
      <c r="C4175" s="286" t="s">
        <v>17</v>
      </c>
      <c r="D4175" s="303" t="s">
        <v>5639</v>
      </c>
      <c r="E4175" s="281" t="s">
        <v>135</v>
      </c>
      <c r="F4175" s="282"/>
      <c r="G4175" s="282"/>
      <c r="H4175" s="282" t="s">
        <v>136</v>
      </c>
      <c r="I4175" s="398"/>
      <c r="J4175" s="286" t="s">
        <v>58</v>
      </c>
      <c r="K4175" s="287">
        <v>20260811802225</v>
      </c>
      <c r="L4175" s="303" t="s">
        <v>5640</v>
      </c>
      <c r="M4175" s="201"/>
    </row>
    <row r="4176" spans="1:13" s="204" customFormat="1">
      <c r="A4176" s="606"/>
      <c r="B4176" s="68">
        <v>46302</v>
      </c>
      <c r="C4176" s="286" t="s">
        <v>17</v>
      </c>
      <c r="D4176" s="303" t="s">
        <v>5641</v>
      </c>
      <c r="E4176" s="281" t="s">
        <v>135</v>
      </c>
      <c r="F4176" s="282"/>
      <c r="G4176" s="282"/>
      <c r="H4176" s="282" t="s">
        <v>136</v>
      </c>
      <c r="I4176" s="398"/>
      <c r="J4176" s="286" t="s">
        <v>58</v>
      </c>
      <c r="K4176" s="287">
        <v>20260811802244</v>
      </c>
      <c r="L4176" s="303" t="s">
        <v>5642</v>
      </c>
      <c r="M4176" s="201"/>
    </row>
    <row r="4177" spans="1:13" s="204" customFormat="1">
      <c r="A4177" s="606"/>
      <c r="B4177" s="68">
        <v>46302</v>
      </c>
      <c r="C4177" s="286" t="s">
        <v>17</v>
      </c>
      <c r="D4177" s="303" t="s">
        <v>5643</v>
      </c>
      <c r="E4177" s="281" t="s">
        <v>135</v>
      </c>
      <c r="F4177" s="282"/>
      <c r="G4177" s="282"/>
      <c r="H4177" s="282" t="s">
        <v>136</v>
      </c>
      <c r="I4177" s="398"/>
      <c r="J4177" s="286" t="s">
        <v>58</v>
      </c>
      <c r="K4177" s="287">
        <v>20260811802288</v>
      </c>
      <c r="L4177" s="303" t="s">
        <v>5644</v>
      </c>
      <c r="M4177" s="201"/>
    </row>
    <row r="4178" spans="1:13" s="204" customFormat="1">
      <c r="A4178" s="606"/>
      <c r="B4178" s="68">
        <v>46302</v>
      </c>
      <c r="C4178" s="286" t="s">
        <v>17</v>
      </c>
      <c r="D4178" s="303" t="s">
        <v>5645</v>
      </c>
      <c r="E4178" s="281" t="s">
        <v>135</v>
      </c>
      <c r="F4178" s="282"/>
      <c r="G4178" s="282"/>
      <c r="H4178" s="282" t="s">
        <v>136</v>
      </c>
      <c r="I4178" s="398"/>
      <c r="J4178" s="286" t="s">
        <v>58</v>
      </c>
      <c r="K4178" s="287">
        <v>20260811803310</v>
      </c>
      <c r="L4178" s="303" t="s">
        <v>5646</v>
      </c>
      <c r="M4178" s="201"/>
    </row>
    <row r="4179" spans="1:13" s="204" customFormat="1">
      <c r="A4179" s="606"/>
      <c r="B4179" s="68">
        <v>46302</v>
      </c>
      <c r="C4179" s="286" t="s">
        <v>17</v>
      </c>
      <c r="D4179" s="303" t="s">
        <v>5647</v>
      </c>
      <c r="E4179" s="281" t="s">
        <v>135</v>
      </c>
      <c r="F4179" s="282"/>
      <c r="G4179" s="282"/>
      <c r="H4179" s="282" t="s">
        <v>136</v>
      </c>
      <c r="I4179" s="398"/>
      <c r="J4179" s="286" t="s">
        <v>58</v>
      </c>
      <c r="K4179" s="287">
        <v>20260811803320</v>
      </c>
      <c r="L4179" s="303" t="s">
        <v>5648</v>
      </c>
      <c r="M4179" s="201"/>
    </row>
    <row r="4180" spans="1:13" s="204" customFormat="1">
      <c r="A4180" s="606"/>
      <c r="B4180" s="68">
        <v>46302</v>
      </c>
      <c r="C4180" s="286" t="s">
        <v>17</v>
      </c>
      <c r="D4180" s="303" t="s">
        <v>766</v>
      </c>
      <c r="E4180" s="281" t="s">
        <v>135</v>
      </c>
      <c r="F4180" s="282"/>
      <c r="G4180" s="282"/>
      <c r="H4180" s="282" t="s">
        <v>136</v>
      </c>
      <c r="I4180" s="398"/>
      <c r="J4180" s="286" t="s">
        <v>58</v>
      </c>
      <c r="K4180" s="287">
        <v>20260811803319</v>
      </c>
      <c r="L4180" s="303" t="s">
        <v>5649</v>
      </c>
      <c r="M4180" s="201"/>
    </row>
    <row r="4181" spans="1:13" s="204" customFormat="1">
      <c r="A4181" s="606"/>
      <c r="B4181" s="68">
        <v>46302</v>
      </c>
      <c r="C4181" s="286" t="s">
        <v>17</v>
      </c>
      <c r="D4181" s="303" t="s">
        <v>5650</v>
      </c>
      <c r="E4181" s="281" t="s">
        <v>135</v>
      </c>
      <c r="F4181" s="282"/>
      <c r="G4181" s="282"/>
      <c r="H4181" s="282" t="s">
        <v>136</v>
      </c>
      <c r="I4181" s="398"/>
      <c r="J4181" s="286" t="s">
        <v>58</v>
      </c>
      <c r="K4181" s="287">
        <v>20260811803382</v>
      </c>
      <c r="L4181" s="303" t="s">
        <v>5651</v>
      </c>
      <c r="M4181" s="201"/>
    </row>
    <row r="4182" spans="1:13" s="204" customFormat="1">
      <c r="A4182" s="606"/>
      <c r="B4182" s="68">
        <v>46302</v>
      </c>
      <c r="C4182" s="286" t="s">
        <v>17</v>
      </c>
      <c r="D4182" s="303" t="s">
        <v>921</v>
      </c>
      <c r="E4182" s="281" t="s">
        <v>135</v>
      </c>
      <c r="F4182" s="282"/>
      <c r="G4182" s="282"/>
      <c r="H4182" s="282" t="s">
        <v>136</v>
      </c>
      <c r="I4182" s="398"/>
      <c r="J4182" s="286" t="s">
        <v>58</v>
      </c>
      <c r="K4182" s="287">
        <v>20260811803543</v>
      </c>
      <c r="L4182" s="303" t="s">
        <v>5652</v>
      </c>
      <c r="M4182" s="201"/>
    </row>
    <row r="4183" spans="1:13" s="204" customFormat="1">
      <c r="A4183" s="606"/>
      <c r="B4183" s="68">
        <v>46302</v>
      </c>
      <c r="C4183" s="286" t="s">
        <v>17</v>
      </c>
      <c r="D4183" s="303" t="s">
        <v>5653</v>
      </c>
      <c r="E4183" s="281" t="s">
        <v>135</v>
      </c>
      <c r="F4183" s="282"/>
      <c r="G4183" s="282"/>
      <c r="H4183" s="282" t="s">
        <v>136</v>
      </c>
      <c r="I4183" s="398"/>
      <c r="J4183" s="286" t="s">
        <v>58</v>
      </c>
      <c r="K4183" s="287">
        <v>20260811803400</v>
      </c>
      <c r="L4183" s="303" t="s">
        <v>5654</v>
      </c>
      <c r="M4183" s="201"/>
    </row>
    <row r="4184" spans="1:13" s="204" customFormat="1">
      <c r="A4184" s="606"/>
      <c r="B4184" s="68">
        <v>46302</v>
      </c>
      <c r="C4184" s="286" t="s">
        <v>17</v>
      </c>
      <c r="D4184" s="303" t="s">
        <v>5655</v>
      </c>
      <c r="E4184" s="281" t="s">
        <v>135</v>
      </c>
      <c r="F4184" s="282"/>
      <c r="G4184" s="282"/>
      <c r="H4184" s="282" t="s">
        <v>136</v>
      </c>
      <c r="I4184" s="398"/>
      <c r="J4184" s="286" t="s">
        <v>58</v>
      </c>
      <c r="K4184" s="287">
        <v>20260811803408</v>
      </c>
      <c r="L4184" s="303" t="s">
        <v>5656</v>
      </c>
      <c r="M4184" s="201"/>
    </row>
    <row r="4185" spans="1:13" s="204" customFormat="1">
      <c r="A4185" s="606"/>
      <c r="B4185" s="68">
        <v>46302</v>
      </c>
      <c r="C4185" s="286" t="s">
        <v>17</v>
      </c>
      <c r="D4185" s="303" t="s">
        <v>5657</v>
      </c>
      <c r="E4185" s="281" t="s">
        <v>135</v>
      </c>
      <c r="F4185" s="282"/>
      <c r="G4185" s="282"/>
      <c r="H4185" s="282" t="s">
        <v>136</v>
      </c>
      <c r="I4185" s="398"/>
      <c r="J4185" s="286" t="s">
        <v>58</v>
      </c>
      <c r="K4185" s="287">
        <v>20260811803413</v>
      </c>
      <c r="L4185" s="303" t="s">
        <v>5658</v>
      </c>
      <c r="M4185" s="201"/>
    </row>
    <row r="4186" spans="1:13" s="204" customFormat="1">
      <c r="A4186" s="606"/>
      <c r="B4186" s="68">
        <v>46302</v>
      </c>
      <c r="C4186" s="286" t="s">
        <v>17</v>
      </c>
      <c r="D4186" s="303" t="s">
        <v>5659</v>
      </c>
      <c r="E4186" s="281" t="s">
        <v>135</v>
      </c>
      <c r="F4186" s="282"/>
      <c r="G4186" s="282"/>
      <c r="H4186" s="282" t="s">
        <v>136</v>
      </c>
      <c r="I4186" s="398"/>
      <c r="J4186" s="286" t="s">
        <v>58</v>
      </c>
      <c r="K4186" s="287">
        <v>20260811803420</v>
      </c>
      <c r="L4186" s="303" t="s">
        <v>5660</v>
      </c>
      <c r="M4186" s="201"/>
    </row>
    <row r="4187" spans="1:13" s="204" customFormat="1">
      <c r="A4187" s="606"/>
      <c r="B4187" s="68">
        <v>46302</v>
      </c>
      <c r="C4187" s="286" t="s">
        <v>17</v>
      </c>
      <c r="D4187" s="303" t="s">
        <v>5661</v>
      </c>
      <c r="E4187" s="281" t="s">
        <v>135</v>
      </c>
      <c r="F4187" s="282"/>
      <c r="G4187" s="282"/>
      <c r="H4187" s="282" t="s">
        <v>136</v>
      </c>
      <c r="I4187" s="398"/>
      <c r="J4187" s="286" t="s">
        <v>58</v>
      </c>
      <c r="K4187" s="287">
        <v>20260811803428</v>
      </c>
      <c r="L4187" s="303" t="s">
        <v>5662</v>
      </c>
      <c r="M4187" s="201"/>
    </row>
    <row r="4188" spans="1:13" s="204" customFormat="1">
      <c r="A4188" s="606"/>
      <c r="B4188" s="68">
        <v>46302</v>
      </c>
      <c r="C4188" s="286" t="s">
        <v>17</v>
      </c>
      <c r="D4188" s="303" t="s">
        <v>349</v>
      </c>
      <c r="E4188" s="281" t="s">
        <v>135</v>
      </c>
      <c r="F4188" s="282"/>
      <c r="G4188" s="282"/>
      <c r="H4188" s="282" t="s">
        <v>136</v>
      </c>
      <c r="I4188" s="398"/>
      <c r="J4188" s="286" t="s">
        <v>58</v>
      </c>
      <c r="K4188" s="287">
        <v>20260811803453</v>
      </c>
      <c r="L4188" s="303" t="s">
        <v>5663</v>
      </c>
      <c r="M4188" s="201"/>
    </row>
    <row r="4189" spans="1:13" s="204" customFormat="1">
      <c r="A4189" s="606"/>
      <c r="B4189" s="68">
        <v>46302</v>
      </c>
      <c r="C4189" s="286" t="s">
        <v>17</v>
      </c>
      <c r="D4189" s="303" t="s">
        <v>5664</v>
      </c>
      <c r="E4189" s="281" t="s">
        <v>135</v>
      </c>
      <c r="F4189" s="282"/>
      <c r="G4189" s="282"/>
      <c r="H4189" s="282" t="s">
        <v>136</v>
      </c>
      <c r="I4189" s="398"/>
      <c r="J4189" s="286" t="s">
        <v>58</v>
      </c>
      <c r="K4189" s="287">
        <v>20260811803534</v>
      </c>
      <c r="L4189" s="303" t="s">
        <v>5665</v>
      </c>
      <c r="M4189" s="201"/>
    </row>
    <row r="4190" spans="1:13" s="204" customFormat="1">
      <c r="A4190" s="606"/>
      <c r="B4190" s="68">
        <v>46302</v>
      </c>
      <c r="C4190" s="286" t="s">
        <v>17</v>
      </c>
      <c r="D4190" s="303" t="s">
        <v>5666</v>
      </c>
      <c r="E4190" s="281" t="s">
        <v>135</v>
      </c>
      <c r="F4190" s="282"/>
      <c r="G4190" s="282"/>
      <c r="H4190" s="282" t="s">
        <v>136</v>
      </c>
      <c r="I4190" s="398"/>
      <c r="J4190" s="286" t="s">
        <v>58</v>
      </c>
      <c r="K4190" s="287">
        <v>20260811803553</v>
      </c>
      <c r="L4190" s="303" t="s">
        <v>5667</v>
      </c>
      <c r="M4190" s="201"/>
    </row>
    <row r="4191" spans="1:13" s="204" customFormat="1">
      <c r="A4191" s="606"/>
      <c r="B4191" s="68">
        <v>46302</v>
      </c>
      <c r="C4191" s="286" t="s">
        <v>17</v>
      </c>
      <c r="D4191" s="303" t="s">
        <v>5668</v>
      </c>
      <c r="E4191" s="281" t="s">
        <v>135</v>
      </c>
      <c r="F4191" s="282"/>
      <c r="G4191" s="282"/>
      <c r="H4191" s="282" t="s">
        <v>136</v>
      </c>
      <c r="I4191" s="398"/>
      <c r="J4191" s="286" t="s">
        <v>58</v>
      </c>
      <c r="K4191" s="287">
        <v>20260811803577</v>
      </c>
      <c r="L4191" s="303" t="s">
        <v>5669</v>
      </c>
      <c r="M4191" s="201"/>
    </row>
    <row r="4192" spans="1:13" s="204" customFormat="1">
      <c r="A4192" s="606"/>
      <c r="B4192" s="68">
        <v>46302</v>
      </c>
      <c r="C4192" s="286" t="s">
        <v>17</v>
      </c>
      <c r="D4192" s="303" t="s">
        <v>5670</v>
      </c>
      <c r="E4192" s="281" t="s">
        <v>135</v>
      </c>
      <c r="F4192" s="282"/>
      <c r="G4192" s="282"/>
      <c r="H4192" s="282" t="s">
        <v>136</v>
      </c>
      <c r="I4192" s="398"/>
      <c r="J4192" s="286" t="s">
        <v>58</v>
      </c>
      <c r="K4192" s="287">
        <v>20260811803598</v>
      </c>
      <c r="L4192" s="303" t="s">
        <v>5671</v>
      </c>
      <c r="M4192" s="201"/>
    </row>
    <row r="4193" spans="1:13" s="204" customFormat="1">
      <c r="A4193" s="606"/>
      <c r="B4193" s="68">
        <v>46302</v>
      </c>
      <c r="C4193" s="286" t="s">
        <v>17</v>
      </c>
      <c r="D4193" s="303" t="s">
        <v>5672</v>
      </c>
      <c r="E4193" s="281" t="s">
        <v>135</v>
      </c>
      <c r="F4193" s="282"/>
      <c r="G4193" s="282"/>
      <c r="H4193" s="282" t="s">
        <v>136</v>
      </c>
      <c r="I4193" s="398"/>
      <c r="J4193" s="286" t="s">
        <v>58</v>
      </c>
      <c r="K4193" s="287">
        <v>20260811803608</v>
      </c>
      <c r="L4193" s="303" t="s">
        <v>5673</v>
      </c>
      <c r="M4193" s="201"/>
    </row>
    <row r="4194" spans="1:13" s="204" customFormat="1">
      <c r="A4194" s="606"/>
      <c r="B4194" s="68">
        <v>46302</v>
      </c>
      <c r="C4194" s="286" t="s">
        <v>17</v>
      </c>
      <c r="D4194" s="303" t="s">
        <v>5657</v>
      </c>
      <c r="E4194" s="281" t="s">
        <v>135</v>
      </c>
      <c r="F4194" s="282"/>
      <c r="G4194" s="282"/>
      <c r="H4194" s="282" t="s">
        <v>136</v>
      </c>
      <c r="I4194" s="398"/>
      <c r="J4194" s="286" t="s">
        <v>58</v>
      </c>
      <c r="K4194" s="287">
        <v>20260811803635</v>
      </c>
      <c r="L4194" s="303" t="s">
        <v>5674</v>
      </c>
      <c r="M4194" s="201"/>
    </row>
    <row r="4195" spans="1:13" s="204" customFormat="1">
      <c r="A4195" s="606"/>
      <c r="B4195" s="68">
        <v>46302</v>
      </c>
      <c r="C4195" s="286" t="s">
        <v>17</v>
      </c>
      <c r="D4195" s="303" t="s">
        <v>5675</v>
      </c>
      <c r="E4195" s="281" t="s">
        <v>135</v>
      </c>
      <c r="F4195" s="282"/>
      <c r="G4195" s="282"/>
      <c r="H4195" s="282" t="s">
        <v>136</v>
      </c>
      <c r="I4195" s="398"/>
      <c r="J4195" s="286" t="s">
        <v>58</v>
      </c>
      <c r="K4195" s="287">
        <v>20260811803669</v>
      </c>
      <c r="L4195" s="303" t="s">
        <v>5676</v>
      </c>
      <c r="M4195" s="201"/>
    </row>
    <row r="4196" spans="1:13" s="204" customFormat="1">
      <c r="A4196" s="606"/>
      <c r="B4196" s="68">
        <v>46302</v>
      </c>
      <c r="C4196" s="286" t="s">
        <v>17</v>
      </c>
      <c r="D4196" s="303" t="s">
        <v>5677</v>
      </c>
      <c r="E4196" s="281" t="s">
        <v>135</v>
      </c>
      <c r="F4196" s="282"/>
      <c r="G4196" s="282"/>
      <c r="H4196" s="282" t="s">
        <v>136</v>
      </c>
      <c r="I4196" s="398"/>
      <c r="J4196" s="286" t="s">
        <v>58</v>
      </c>
      <c r="K4196" s="287">
        <v>20260811803680</v>
      </c>
      <c r="L4196" s="303" t="s">
        <v>5678</v>
      </c>
      <c r="M4196" s="201"/>
    </row>
    <row r="4197" spans="1:13" s="204" customFormat="1">
      <c r="A4197" s="606"/>
      <c r="B4197" s="68">
        <v>46302</v>
      </c>
      <c r="C4197" s="286" t="s">
        <v>17</v>
      </c>
      <c r="D4197" s="303" t="s">
        <v>169</v>
      </c>
      <c r="E4197" s="281" t="s">
        <v>135</v>
      </c>
      <c r="F4197" s="282"/>
      <c r="G4197" s="282"/>
      <c r="H4197" s="282" t="s">
        <v>136</v>
      </c>
      <c r="I4197" s="398"/>
      <c r="J4197" s="286" t="s">
        <v>58</v>
      </c>
      <c r="K4197" s="287">
        <v>20260811803736</v>
      </c>
      <c r="L4197" s="303" t="s">
        <v>5679</v>
      </c>
      <c r="M4197" s="201"/>
    </row>
    <row r="4198" spans="1:13" s="204" customFormat="1">
      <c r="A4198" s="606"/>
      <c r="B4198" s="68">
        <v>46302</v>
      </c>
      <c r="C4198" s="286" t="s">
        <v>17</v>
      </c>
      <c r="D4198" s="303" t="s">
        <v>5680</v>
      </c>
      <c r="E4198" s="281" t="s">
        <v>135</v>
      </c>
      <c r="F4198" s="282"/>
      <c r="G4198" s="282"/>
      <c r="H4198" s="282" t="s">
        <v>136</v>
      </c>
      <c r="I4198" s="213"/>
      <c r="J4198" s="286" t="s">
        <v>58</v>
      </c>
      <c r="K4198" s="287">
        <v>20260811803815</v>
      </c>
      <c r="L4198" s="303" t="s">
        <v>5681</v>
      </c>
      <c r="M4198" s="201"/>
    </row>
    <row r="4199" spans="1:13" s="204" customFormat="1">
      <c r="A4199" s="606"/>
      <c r="B4199" s="68">
        <v>46302</v>
      </c>
      <c r="C4199" s="286" t="s">
        <v>17</v>
      </c>
      <c r="D4199" s="303" t="s">
        <v>5682</v>
      </c>
      <c r="E4199" s="281" t="s">
        <v>135</v>
      </c>
      <c r="F4199" s="282"/>
      <c r="G4199" s="282"/>
      <c r="H4199" s="282" t="s">
        <v>136</v>
      </c>
      <c r="I4199" s="213"/>
      <c r="J4199" s="286" t="s">
        <v>58</v>
      </c>
      <c r="K4199" s="287">
        <v>20260811803851</v>
      </c>
      <c r="L4199" s="303" t="s">
        <v>5683</v>
      </c>
      <c r="M4199" s="201"/>
    </row>
    <row r="4200" spans="1:13" s="204" customFormat="1">
      <c r="A4200" s="606"/>
      <c r="B4200" s="68">
        <v>46302</v>
      </c>
      <c r="C4200" s="286" t="s">
        <v>17</v>
      </c>
      <c r="D4200" s="303" t="s">
        <v>1120</v>
      </c>
      <c r="E4200" s="281" t="s">
        <v>135</v>
      </c>
      <c r="F4200" s="282"/>
      <c r="G4200" s="282"/>
      <c r="H4200" s="282" t="s">
        <v>136</v>
      </c>
      <c r="I4200" s="213"/>
      <c r="J4200" s="286" t="s">
        <v>58</v>
      </c>
      <c r="K4200" s="287">
        <v>20260811803863</v>
      </c>
      <c r="L4200" s="303" t="s">
        <v>5684</v>
      </c>
      <c r="M4200" s="201"/>
    </row>
    <row r="4201" spans="1:13" s="204" customFormat="1">
      <c r="A4201" s="606"/>
      <c r="B4201" s="68">
        <v>46302</v>
      </c>
      <c r="C4201" s="286" t="s">
        <v>17</v>
      </c>
      <c r="D4201" s="303" t="s">
        <v>5685</v>
      </c>
      <c r="E4201" s="281" t="s">
        <v>135</v>
      </c>
      <c r="F4201" s="282"/>
      <c r="G4201" s="282"/>
      <c r="H4201" s="282" t="s">
        <v>136</v>
      </c>
      <c r="I4201" s="213"/>
      <c r="J4201" s="286" t="s">
        <v>58</v>
      </c>
      <c r="K4201" s="287">
        <v>20260811803883</v>
      </c>
      <c r="L4201" s="303" t="s">
        <v>5686</v>
      </c>
      <c r="M4201" s="201"/>
    </row>
    <row r="4202" spans="1:13" s="204" customFormat="1">
      <c r="A4202" s="606"/>
      <c r="B4202" s="68">
        <v>46302</v>
      </c>
      <c r="C4202" s="286" t="s">
        <v>17</v>
      </c>
      <c r="D4202" s="303" t="s">
        <v>5687</v>
      </c>
      <c r="E4202" s="281" t="s">
        <v>135</v>
      </c>
      <c r="F4202" s="282"/>
      <c r="G4202" s="282"/>
      <c r="H4202" s="282" t="s">
        <v>136</v>
      </c>
      <c r="I4202" s="213"/>
      <c r="J4202" s="286" t="s">
        <v>58</v>
      </c>
      <c r="K4202" s="287">
        <v>20260811799412</v>
      </c>
      <c r="L4202" s="303" t="s">
        <v>5688</v>
      </c>
      <c r="M4202" s="201"/>
    </row>
    <row r="4203" spans="1:13" s="204" customFormat="1">
      <c r="A4203" s="606"/>
      <c r="B4203" s="68">
        <v>46302</v>
      </c>
      <c r="C4203" s="286" t="s">
        <v>17</v>
      </c>
      <c r="D4203" s="303" t="s">
        <v>5689</v>
      </c>
      <c r="E4203" s="281" t="s">
        <v>135</v>
      </c>
      <c r="F4203" s="282"/>
      <c r="G4203" s="282"/>
      <c r="H4203" s="282" t="s">
        <v>136</v>
      </c>
      <c r="I4203" s="213"/>
      <c r="J4203" s="286" t="s">
        <v>58</v>
      </c>
      <c r="K4203" s="287">
        <v>20260811799435</v>
      </c>
      <c r="L4203" s="303" t="s">
        <v>5690</v>
      </c>
      <c r="M4203" s="201"/>
    </row>
    <row r="4204" spans="1:13" s="204" customFormat="1">
      <c r="A4204" s="606"/>
      <c r="B4204" s="68">
        <v>46302</v>
      </c>
      <c r="C4204" s="286" t="s">
        <v>17</v>
      </c>
      <c r="D4204" s="303" t="s">
        <v>5691</v>
      </c>
      <c r="E4204" s="281" t="s">
        <v>135</v>
      </c>
      <c r="F4204" s="282"/>
      <c r="G4204" s="282"/>
      <c r="H4204" s="282" t="s">
        <v>136</v>
      </c>
      <c r="I4204" s="213"/>
      <c r="J4204" s="286" t="s">
        <v>58</v>
      </c>
      <c r="K4204" s="287">
        <v>20260811808150</v>
      </c>
      <c r="L4204" s="303" t="s">
        <v>5692</v>
      </c>
      <c r="M4204" s="201"/>
    </row>
    <row r="4205" spans="1:13" s="204" customFormat="1">
      <c r="A4205" s="606"/>
      <c r="B4205" s="68">
        <v>46302</v>
      </c>
      <c r="C4205" s="286" t="s">
        <v>17</v>
      </c>
      <c r="D4205" s="303" t="s">
        <v>5693</v>
      </c>
      <c r="E4205" s="281" t="s">
        <v>135</v>
      </c>
      <c r="F4205" s="282"/>
      <c r="G4205" s="282"/>
      <c r="H4205" s="282" t="s">
        <v>136</v>
      </c>
      <c r="I4205" s="213"/>
      <c r="J4205" s="286" t="s">
        <v>58</v>
      </c>
      <c r="K4205" s="287">
        <v>20260811808156</v>
      </c>
      <c r="L4205" s="303" t="s">
        <v>5694</v>
      </c>
      <c r="M4205" s="201"/>
    </row>
    <row r="4206" spans="1:13" s="204" customFormat="1">
      <c r="A4206" s="606"/>
      <c r="B4206" s="68">
        <v>46302</v>
      </c>
      <c r="C4206" s="286" t="s">
        <v>17</v>
      </c>
      <c r="D4206" s="303" t="s">
        <v>5695</v>
      </c>
      <c r="E4206" s="281" t="s">
        <v>135</v>
      </c>
      <c r="F4206" s="282"/>
      <c r="G4206" s="282"/>
      <c r="H4206" s="282" t="s">
        <v>136</v>
      </c>
      <c r="I4206" s="213"/>
      <c r="J4206" s="286" t="s">
        <v>58</v>
      </c>
      <c r="K4206" s="287">
        <v>20260811808196</v>
      </c>
      <c r="L4206" s="303" t="s">
        <v>5696</v>
      </c>
      <c r="M4206" s="201"/>
    </row>
    <row r="4207" spans="1:13" s="204" customFormat="1">
      <c r="A4207" s="606"/>
      <c r="B4207" s="57">
        <v>46213</v>
      </c>
      <c r="C4207" s="57" t="s">
        <v>17</v>
      </c>
      <c r="D4207" s="59" t="s">
        <v>5697</v>
      </c>
      <c r="E4207" s="69" t="s">
        <v>1471</v>
      </c>
      <c r="F4207" s="263"/>
      <c r="G4207" s="263"/>
      <c r="H4207" s="263" t="s">
        <v>194</v>
      </c>
      <c r="I4207" s="276"/>
      <c r="J4207" s="263"/>
      <c r="K4207" s="504"/>
      <c r="L4207" s="118" t="s">
        <v>5698</v>
      </c>
      <c r="M4207" s="201"/>
    </row>
    <row r="4208" spans="1:13" s="204" customFormat="1">
      <c r="A4208" s="606"/>
      <c r="B4208" s="57">
        <v>46213</v>
      </c>
      <c r="C4208" s="57" t="s">
        <v>17</v>
      </c>
      <c r="D4208" s="118" t="s">
        <v>5699</v>
      </c>
      <c r="E4208" s="451" t="s">
        <v>1471</v>
      </c>
      <c r="F4208" s="263"/>
      <c r="G4208" s="263"/>
      <c r="H4208" s="263" t="s">
        <v>194</v>
      </c>
      <c r="I4208" s="276"/>
      <c r="J4208" s="263"/>
      <c r="K4208" s="504"/>
      <c r="L4208" s="276" t="s">
        <v>5700</v>
      </c>
      <c r="M4208" s="201"/>
    </row>
    <row r="4209" spans="1:13" s="204" customFormat="1">
      <c r="A4209" s="606"/>
      <c r="B4209" s="57">
        <v>46213</v>
      </c>
      <c r="C4209" s="57" t="s">
        <v>17</v>
      </c>
      <c r="D4209" s="118" t="s">
        <v>5701</v>
      </c>
      <c r="E4209" s="451" t="s">
        <v>1471</v>
      </c>
      <c r="F4209" s="263"/>
      <c r="G4209" s="263"/>
      <c r="H4209" s="263" t="s">
        <v>194</v>
      </c>
      <c r="I4209" s="276"/>
      <c r="J4209" s="263"/>
      <c r="K4209" s="504"/>
      <c r="L4209" s="118" t="s">
        <v>5702</v>
      </c>
      <c r="M4209" s="201"/>
    </row>
    <row r="4210" spans="1:13" s="204" customFormat="1">
      <c r="A4210" s="606"/>
      <c r="B4210" s="57">
        <v>46213</v>
      </c>
      <c r="C4210" s="57" t="s">
        <v>17</v>
      </c>
      <c r="D4210" s="118" t="s">
        <v>4123</v>
      </c>
      <c r="E4210" s="451" t="s">
        <v>1471</v>
      </c>
      <c r="F4210" s="263"/>
      <c r="G4210" s="263"/>
      <c r="H4210" s="263" t="s">
        <v>194</v>
      </c>
      <c r="I4210" s="276"/>
      <c r="J4210" s="263"/>
      <c r="K4210" s="504"/>
      <c r="L4210" s="118" t="s">
        <v>5049</v>
      </c>
      <c r="M4210" s="201"/>
    </row>
    <row r="4211" spans="1:13" s="204" customFormat="1" ht="15.6">
      <c r="A4211" s="606"/>
      <c r="B4211" s="57">
        <v>46213</v>
      </c>
      <c r="C4211" s="57" t="s">
        <v>17</v>
      </c>
      <c r="D4211" s="118" t="s">
        <v>5703</v>
      </c>
      <c r="E4211" s="451" t="s">
        <v>1471</v>
      </c>
      <c r="F4211" s="263"/>
      <c r="G4211" s="263"/>
      <c r="H4211" s="263" t="s">
        <v>194</v>
      </c>
      <c r="I4211" s="319"/>
      <c r="J4211" s="263"/>
      <c r="K4211" s="319"/>
      <c r="L4211" s="118" t="s">
        <v>5704</v>
      </c>
      <c r="M4211" s="201"/>
    </row>
    <row r="4212" spans="1:13" s="204" customFormat="1" ht="15.6">
      <c r="A4212" s="606"/>
      <c r="B4212" s="57">
        <v>46213</v>
      </c>
      <c r="C4212" s="57" t="s">
        <v>17</v>
      </c>
      <c r="D4212" s="118" t="s">
        <v>5705</v>
      </c>
      <c r="E4212" s="451" t="s">
        <v>1471</v>
      </c>
      <c r="F4212" s="263"/>
      <c r="G4212" s="263"/>
      <c r="H4212" s="263" t="s">
        <v>194</v>
      </c>
      <c r="I4212" s="319"/>
      <c r="J4212" s="263"/>
      <c r="K4212" s="319"/>
      <c r="L4212" s="118" t="s">
        <v>5706</v>
      </c>
      <c r="M4212" s="201"/>
    </row>
    <row r="4213" spans="1:13" s="204" customFormat="1" ht="19.2">
      <c r="A4213" s="606"/>
      <c r="B4213" s="57">
        <v>46213</v>
      </c>
      <c r="C4213" s="57" t="s">
        <v>17</v>
      </c>
      <c r="D4213" s="537" t="s">
        <v>5707</v>
      </c>
      <c r="E4213" s="451" t="s">
        <v>1471</v>
      </c>
      <c r="F4213" s="263"/>
      <c r="G4213" s="263"/>
      <c r="H4213" s="263" t="s">
        <v>194</v>
      </c>
      <c r="I4213" s="405"/>
      <c r="J4213" s="263"/>
      <c r="K4213" s="319"/>
      <c r="L4213" s="118" t="s">
        <v>5708</v>
      </c>
      <c r="M4213" s="201"/>
    </row>
    <row r="4214" spans="1:13" s="204" customFormat="1" ht="15.6">
      <c r="A4214" s="606"/>
      <c r="B4214" s="57">
        <v>46213</v>
      </c>
      <c r="C4214" s="57" t="s">
        <v>17</v>
      </c>
      <c r="D4214" s="118" t="s">
        <v>3218</v>
      </c>
      <c r="E4214" s="451" t="s">
        <v>1471</v>
      </c>
      <c r="F4214" s="263"/>
      <c r="G4214" s="263"/>
      <c r="H4214" s="263" t="s">
        <v>194</v>
      </c>
      <c r="I4214" s="319"/>
      <c r="J4214" s="263"/>
      <c r="K4214" s="319"/>
      <c r="L4214" s="118" t="s">
        <v>1509</v>
      </c>
      <c r="M4214" s="201"/>
    </row>
    <row r="4215" spans="1:13" s="204" customFormat="1" ht="15.6">
      <c r="A4215" s="606"/>
      <c r="B4215" s="57">
        <v>46213</v>
      </c>
      <c r="C4215" s="57" t="s">
        <v>17</v>
      </c>
      <c r="D4215" s="118" t="s">
        <v>5709</v>
      </c>
      <c r="E4215" s="451" t="s">
        <v>1471</v>
      </c>
      <c r="F4215" s="263"/>
      <c r="G4215" s="263"/>
      <c r="H4215" s="263" t="s">
        <v>194</v>
      </c>
      <c r="I4215" s="319"/>
      <c r="J4215" s="263"/>
      <c r="K4215" s="319"/>
      <c r="L4215" s="118" t="s">
        <v>5710</v>
      </c>
      <c r="M4215" s="201"/>
    </row>
    <row r="4216" spans="1:13" s="204" customFormat="1" ht="19.2">
      <c r="A4216" s="606"/>
      <c r="B4216" s="57">
        <v>46213</v>
      </c>
      <c r="C4216" s="57" t="s">
        <v>17</v>
      </c>
      <c r="D4216" s="537" t="s">
        <v>5711</v>
      </c>
      <c r="E4216" s="451" t="s">
        <v>1471</v>
      </c>
      <c r="F4216" s="263"/>
      <c r="G4216" s="263"/>
      <c r="H4216" s="263" t="s">
        <v>194</v>
      </c>
      <c r="I4216" s="319"/>
      <c r="J4216" s="263"/>
      <c r="K4216" s="319"/>
      <c r="L4216" s="118" t="s">
        <v>5712</v>
      </c>
      <c r="M4216" s="201"/>
    </row>
    <row r="4217" spans="1:13" s="204" customFormat="1" ht="19.2">
      <c r="A4217" s="606"/>
      <c r="B4217" s="57">
        <v>46213</v>
      </c>
      <c r="C4217" s="57" t="s">
        <v>17</v>
      </c>
      <c r="D4217" s="537" t="s">
        <v>5713</v>
      </c>
      <c r="E4217" s="451" t="s">
        <v>1471</v>
      </c>
      <c r="F4217" s="263"/>
      <c r="G4217" s="263"/>
      <c r="H4217" s="263" t="s">
        <v>194</v>
      </c>
      <c r="I4217" s="319"/>
      <c r="J4217" s="263"/>
      <c r="K4217" s="319"/>
      <c r="L4217" s="118" t="s">
        <v>5714</v>
      </c>
      <c r="M4217" s="201"/>
    </row>
    <row r="4218" spans="1:13" s="204" customFormat="1" ht="15.6">
      <c r="A4218" s="606"/>
      <c r="B4218" s="57">
        <v>46213</v>
      </c>
      <c r="C4218" s="57" t="s">
        <v>17</v>
      </c>
      <c r="D4218" s="118" t="s">
        <v>5715</v>
      </c>
      <c r="E4218" s="69" t="s">
        <v>1471</v>
      </c>
      <c r="F4218" s="263"/>
      <c r="G4218" s="263"/>
      <c r="H4218" s="263" t="s">
        <v>194</v>
      </c>
      <c r="I4218" s="319"/>
      <c r="J4218" s="263"/>
      <c r="K4218" s="319"/>
      <c r="L4218" s="118" t="s">
        <v>5716</v>
      </c>
      <c r="M4218" s="201"/>
    </row>
    <row r="4219" spans="1:13" s="204" customFormat="1" ht="19.2">
      <c r="A4219" s="606"/>
      <c r="B4219" s="57">
        <v>46213</v>
      </c>
      <c r="C4219" s="57" t="s">
        <v>17</v>
      </c>
      <c r="D4219" s="537" t="s">
        <v>5717</v>
      </c>
      <c r="E4219" s="69" t="s">
        <v>1471</v>
      </c>
      <c r="F4219" s="263"/>
      <c r="G4219" s="263"/>
      <c r="H4219" s="263" t="s">
        <v>194</v>
      </c>
      <c r="I4219" s="319"/>
      <c r="J4219" s="263"/>
      <c r="K4219" s="319"/>
      <c r="L4219" s="118" t="s">
        <v>5718</v>
      </c>
      <c r="M4219" s="201"/>
    </row>
    <row r="4220" spans="1:13" s="204" customFormat="1" ht="15.6">
      <c r="A4220" s="606"/>
      <c r="B4220" s="57">
        <v>46213</v>
      </c>
      <c r="C4220" s="57" t="s">
        <v>17</v>
      </c>
      <c r="D4220" s="118" t="s">
        <v>5719</v>
      </c>
      <c r="E4220" s="451" t="s">
        <v>1471</v>
      </c>
      <c r="F4220" s="263"/>
      <c r="G4220" s="263"/>
      <c r="H4220" s="263" t="s">
        <v>194</v>
      </c>
      <c r="I4220" s="319"/>
      <c r="J4220" s="263"/>
      <c r="K4220" s="319"/>
      <c r="L4220" s="118" t="s">
        <v>5720</v>
      </c>
      <c r="M4220" s="201"/>
    </row>
    <row r="4221" spans="1:13" s="204" customFormat="1" ht="15.6">
      <c r="A4221" s="606"/>
      <c r="B4221" s="57">
        <v>46213</v>
      </c>
      <c r="C4221" s="57" t="s">
        <v>17</v>
      </c>
      <c r="D4221" s="118" t="s">
        <v>5721</v>
      </c>
      <c r="E4221" s="451" t="s">
        <v>1471</v>
      </c>
      <c r="F4221" s="263"/>
      <c r="G4221" s="263"/>
      <c r="H4221" s="263" t="s">
        <v>194</v>
      </c>
      <c r="I4221" s="319"/>
      <c r="J4221" s="263"/>
      <c r="K4221" s="319"/>
      <c r="L4221" s="118" t="s">
        <v>5722</v>
      </c>
      <c r="M4221" s="201"/>
    </row>
    <row r="4222" spans="1:13" s="204" customFormat="1" ht="15.6">
      <c r="A4222" s="606"/>
      <c r="B4222" s="57">
        <v>46213</v>
      </c>
      <c r="C4222" s="57" t="s">
        <v>17</v>
      </c>
      <c r="D4222" s="118" t="s">
        <v>5131</v>
      </c>
      <c r="E4222" s="451" t="s">
        <v>1471</v>
      </c>
      <c r="F4222" s="263"/>
      <c r="G4222" s="263"/>
      <c r="H4222" s="263" t="s">
        <v>194</v>
      </c>
      <c r="I4222" s="319"/>
      <c r="J4222" s="263"/>
      <c r="K4222" s="319"/>
      <c r="L4222" s="118" t="s">
        <v>5723</v>
      </c>
      <c r="M4222" s="201"/>
    </row>
    <row r="4223" spans="1:13" s="204" customFormat="1" ht="19.2">
      <c r="A4223" s="606"/>
      <c r="B4223" s="57">
        <v>46213</v>
      </c>
      <c r="C4223" s="57" t="s">
        <v>17</v>
      </c>
      <c r="D4223" s="537" t="s">
        <v>5724</v>
      </c>
      <c r="E4223" s="69" t="s">
        <v>1471</v>
      </c>
      <c r="F4223" s="263"/>
      <c r="G4223" s="263"/>
      <c r="H4223" s="263" t="s">
        <v>194</v>
      </c>
      <c r="I4223" s="319"/>
      <c r="J4223" s="263"/>
      <c r="K4223" s="319"/>
      <c r="L4223" s="118" t="s">
        <v>5725</v>
      </c>
      <c r="M4223" s="201"/>
    </row>
    <row r="4224" spans="1:13" s="204" customFormat="1" ht="15.6">
      <c r="A4224" s="606"/>
      <c r="B4224" s="57">
        <v>46213</v>
      </c>
      <c r="C4224" s="57" t="s">
        <v>17</v>
      </c>
      <c r="D4224" s="118" t="s">
        <v>5726</v>
      </c>
      <c r="E4224" s="451" t="s">
        <v>1471</v>
      </c>
      <c r="F4224" s="263"/>
      <c r="G4224" s="263"/>
      <c r="H4224" s="263" t="s">
        <v>194</v>
      </c>
      <c r="I4224" s="319"/>
      <c r="J4224" s="263"/>
      <c r="K4224" s="319"/>
      <c r="L4224" s="118" t="s">
        <v>5727</v>
      </c>
      <c r="M4224" s="201"/>
    </row>
    <row r="4225" spans="1:13" s="204" customFormat="1" ht="15.6">
      <c r="A4225" s="606"/>
      <c r="B4225" s="57">
        <v>46213</v>
      </c>
      <c r="C4225" s="57" t="s">
        <v>17</v>
      </c>
      <c r="D4225" s="118" t="s">
        <v>5728</v>
      </c>
      <c r="E4225" s="451" t="s">
        <v>1471</v>
      </c>
      <c r="F4225" s="263"/>
      <c r="G4225" s="263"/>
      <c r="H4225" s="263" t="s">
        <v>194</v>
      </c>
      <c r="I4225" s="319"/>
      <c r="J4225" s="263"/>
      <c r="K4225" s="319"/>
      <c r="L4225" s="118" t="s">
        <v>5729</v>
      </c>
      <c r="M4225" s="201"/>
    </row>
    <row r="4226" spans="1:13" s="204" customFormat="1" ht="19.2">
      <c r="A4226" s="606"/>
      <c r="B4226" s="57">
        <v>46213</v>
      </c>
      <c r="C4226" s="57" t="s">
        <v>17</v>
      </c>
      <c r="D4226" s="537" t="s">
        <v>5730</v>
      </c>
      <c r="E4226" s="451" t="s">
        <v>1471</v>
      </c>
      <c r="F4226" s="263"/>
      <c r="G4226" s="263"/>
      <c r="H4226" s="263" t="s">
        <v>194</v>
      </c>
      <c r="I4226" s="319"/>
      <c r="J4226" s="263"/>
      <c r="K4226" s="319"/>
      <c r="L4226" s="118" t="s">
        <v>5731</v>
      </c>
      <c r="M4226" s="201"/>
    </row>
    <row r="4227" spans="1:13" s="204" customFormat="1" ht="15.6">
      <c r="A4227" s="606"/>
      <c r="B4227" s="57">
        <v>46213</v>
      </c>
      <c r="C4227" s="57" t="s">
        <v>17</v>
      </c>
      <c r="D4227" s="118" t="s">
        <v>5732</v>
      </c>
      <c r="E4227" s="451" t="s">
        <v>1471</v>
      </c>
      <c r="F4227" s="263"/>
      <c r="G4227" s="263"/>
      <c r="H4227" s="263" t="s">
        <v>194</v>
      </c>
      <c r="I4227" s="319"/>
      <c r="J4227" s="263"/>
      <c r="K4227" s="319"/>
      <c r="L4227" s="118" t="s">
        <v>5733</v>
      </c>
      <c r="M4227" s="201"/>
    </row>
    <row r="4228" spans="1:13" s="204" customFormat="1" ht="19.2">
      <c r="A4228" s="606"/>
      <c r="B4228" s="57">
        <v>46213</v>
      </c>
      <c r="C4228" s="57" t="s">
        <v>17</v>
      </c>
      <c r="D4228" s="537" t="s">
        <v>5734</v>
      </c>
      <c r="E4228" s="451" t="s">
        <v>1471</v>
      </c>
      <c r="F4228" s="263"/>
      <c r="G4228" s="263"/>
      <c r="H4228" s="263" t="s">
        <v>194</v>
      </c>
      <c r="I4228" s="319"/>
      <c r="J4228" s="263"/>
      <c r="K4228" s="319"/>
      <c r="L4228" s="118" t="s">
        <v>5735</v>
      </c>
      <c r="M4228" s="201"/>
    </row>
    <row r="4229" spans="1:13" s="204" customFormat="1" ht="19.2">
      <c r="A4229" s="606"/>
      <c r="B4229" s="57">
        <v>46213</v>
      </c>
      <c r="C4229" s="57" t="s">
        <v>17</v>
      </c>
      <c r="D4229" s="537" t="s">
        <v>5736</v>
      </c>
      <c r="E4229" s="451" t="s">
        <v>1471</v>
      </c>
      <c r="F4229" s="263"/>
      <c r="G4229" s="263"/>
      <c r="H4229" s="263" t="s">
        <v>194</v>
      </c>
      <c r="I4229" s="319"/>
      <c r="J4229" s="263"/>
      <c r="K4229" s="319"/>
      <c r="L4229" s="118" t="s">
        <v>5737</v>
      </c>
      <c r="M4229" s="201"/>
    </row>
    <row r="4230" spans="1:13" s="204" customFormat="1" ht="15.6">
      <c r="A4230" s="606"/>
      <c r="B4230" s="57">
        <v>46213</v>
      </c>
      <c r="C4230" s="57" t="s">
        <v>17</v>
      </c>
      <c r="D4230" s="118" t="s">
        <v>3035</v>
      </c>
      <c r="E4230" s="451" t="s">
        <v>1471</v>
      </c>
      <c r="F4230" s="263"/>
      <c r="G4230" s="263"/>
      <c r="H4230" s="263" t="s">
        <v>194</v>
      </c>
      <c r="I4230" s="319"/>
      <c r="J4230" s="263"/>
      <c r="K4230" s="319"/>
      <c r="L4230" s="118" t="s">
        <v>5738</v>
      </c>
      <c r="M4230" s="201"/>
    </row>
    <row r="4231" spans="1:13" s="204" customFormat="1" ht="28.2">
      <c r="A4231" s="606"/>
      <c r="B4231" s="57">
        <v>46213</v>
      </c>
      <c r="C4231" s="57" t="s">
        <v>17</v>
      </c>
      <c r="D4231" s="366" t="s">
        <v>5739</v>
      </c>
      <c r="E4231" s="451" t="s">
        <v>1471</v>
      </c>
      <c r="F4231" s="408"/>
      <c r="G4231" s="408"/>
      <c r="H4231" s="263" t="s">
        <v>194</v>
      </c>
      <c r="I4231" s="319"/>
      <c r="J4231" s="263"/>
      <c r="K4231" s="319"/>
      <c r="L4231" s="118" t="s">
        <v>2221</v>
      </c>
      <c r="M4231" s="201"/>
    </row>
    <row r="4232" spans="1:13" s="204" customFormat="1" ht="15.6">
      <c r="A4232" s="606"/>
      <c r="B4232" s="57">
        <v>46213</v>
      </c>
      <c r="C4232" s="57" t="s">
        <v>17</v>
      </c>
      <c r="D4232" s="118" t="s">
        <v>5740</v>
      </c>
      <c r="E4232" s="451" t="s">
        <v>1471</v>
      </c>
      <c r="F4232" s="408"/>
      <c r="G4232" s="408"/>
      <c r="H4232" s="263" t="s">
        <v>194</v>
      </c>
      <c r="I4232" s="319"/>
      <c r="J4232" s="263"/>
      <c r="K4232" s="319"/>
      <c r="L4232" s="118" t="s">
        <v>5741</v>
      </c>
      <c r="M4232" s="201"/>
    </row>
    <row r="4233" spans="1:13" s="204" customFormat="1" ht="15.6">
      <c r="A4233" s="606"/>
      <c r="B4233" s="57">
        <v>46213</v>
      </c>
      <c r="C4233" s="57" t="s">
        <v>17</v>
      </c>
      <c r="D4233" s="118" t="s">
        <v>5742</v>
      </c>
      <c r="E4233" s="451" t="s">
        <v>1471</v>
      </c>
      <c r="F4233" s="409"/>
      <c r="G4233" s="409"/>
      <c r="H4233" s="263" t="s">
        <v>194</v>
      </c>
      <c r="I4233" s="319"/>
      <c r="J4233" s="263"/>
      <c r="K4233" s="319"/>
      <c r="L4233" s="118" t="s">
        <v>5743</v>
      </c>
      <c r="M4233" s="201"/>
    </row>
    <row r="4234" spans="1:13" s="204" customFormat="1" ht="15.6">
      <c r="A4234" s="606"/>
      <c r="B4234" s="57">
        <v>46213</v>
      </c>
      <c r="C4234" s="57" t="s">
        <v>17</v>
      </c>
      <c r="D4234" s="118" t="s">
        <v>5744</v>
      </c>
      <c r="E4234" s="69" t="s">
        <v>1471</v>
      </c>
      <c r="F4234" s="409"/>
      <c r="G4234" s="409"/>
      <c r="H4234" s="263" t="s">
        <v>194</v>
      </c>
      <c r="I4234" s="319"/>
      <c r="J4234" s="263"/>
      <c r="K4234" s="319"/>
      <c r="L4234" s="118" t="s">
        <v>5745</v>
      </c>
      <c r="M4234" s="201"/>
    </row>
    <row r="4235" spans="1:13" s="204" customFormat="1" ht="15.6">
      <c r="A4235" s="606"/>
      <c r="B4235" s="57">
        <v>46213</v>
      </c>
      <c r="C4235" s="57" t="s">
        <v>17</v>
      </c>
      <c r="D4235" s="118" t="s">
        <v>2485</v>
      </c>
      <c r="E4235" s="69" t="s">
        <v>1471</v>
      </c>
      <c r="F4235" s="409"/>
      <c r="G4235" s="409"/>
      <c r="H4235" s="263" t="s">
        <v>194</v>
      </c>
      <c r="I4235" s="319"/>
      <c r="J4235" s="263"/>
      <c r="K4235" s="319"/>
      <c r="L4235" s="262" t="s">
        <v>5746</v>
      </c>
      <c r="M4235" s="201"/>
    </row>
    <row r="4236" spans="1:13" s="204" customFormat="1" ht="19.2">
      <c r="A4236" s="606"/>
      <c r="B4236" s="57">
        <v>46213</v>
      </c>
      <c r="C4236" s="57" t="s">
        <v>17</v>
      </c>
      <c r="D4236" s="537" t="s">
        <v>5747</v>
      </c>
      <c r="E4236" s="451" t="s">
        <v>1471</v>
      </c>
      <c r="F4236" s="409"/>
      <c r="G4236" s="409"/>
      <c r="H4236" s="263" t="s">
        <v>194</v>
      </c>
      <c r="I4236" s="319"/>
      <c r="J4236" s="263"/>
      <c r="K4236" s="319"/>
      <c r="L4236" s="118" t="s">
        <v>5748</v>
      </c>
      <c r="M4236" s="201"/>
    </row>
    <row r="4237" spans="1:13" s="204" customFormat="1" ht="15.6">
      <c r="A4237" s="606"/>
      <c r="B4237" s="57">
        <v>46213</v>
      </c>
      <c r="C4237" s="57" t="s">
        <v>17</v>
      </c>
      <c r="D4237" s="118" t="s">
        <v>5749</v>
      </c>
      <c r="E4237" s="451" t="s">
        <v>1471</v>
      </c>
      <c r="F4237" s="263"/>
      <c r="G4237" s="263"/>
      <c r="H4237" s="263" t="s">
        <v>194</v>
      </c>
      <c r="I4237" s="319"/>
      <c r="J4237" s="263"/>
      <c r="K4237" s="319"/>
      <c r="L4237" s="118" t="s">
        <v>5750</v>
      </c>
      <c r="M4237" s="201"/>
    </row>
    <row r="4238" spans="1:13" s="204" customFormat="1">
      <c r="A4238" s="606"/>
      <c r="B4238" s="122">
        <v>46302</v>
      </c>
      <c r="C4238" s="122" t="s">
        <v>17</v>
      </c>
      <c r="D4238" s="533" t="s">
        <v>4897</v>
      </c>
      <c r="E4238" s="270" t="s">
        <v>2086</v>
      </c>
      <c r="F4238" s="122"/>
      <c r="G4238" s="122"/>
      <c r="H4238" s="270" t="s">
        <v>194</v>
      </c>
      <c r="I4238" s="270"/>
      <c r="J4238" s="122" t="s">
        <v>30</v>
      </c>
      <c r="K4238" s="1023" t="s">
        <v>4898</v>
      </c>
      <c r="L4238" s="483" t="s">
        <v>4899</v>
      </c>
      <c r="M4238" s="201"/>
    </row>
    <row r="4239" spans="1:13" s="204" customFormat="1">
      <c r="A4239" s="606"/>
      <c r="B4239" s="122">
        <v>46302</v>
      </c>
      <c r="C4239" s="122" t="s">
        <v>17</v>
      </c>
      <c r="D4239" s="533" t="s">
        <v>5751</v>
      </c>
      <c r="E4239" s="270" t="s">
        <v>2086</v>
      </c>
      <c r="F4239" s="122"/>
      <c r="G4239" s="122"/>
      <c r="H4239" s="270" t="s">
        <v>194</v>
      </c>
      <c r="I4239" s="270"/>
      <c r="J4239" s="122" t="s">
        <v>30</v>
      </c>
      <c r="K4239" s="1023" t="s">
        <v>5752</v>
      </c>
      <c r="L4239" s="483" t="s">
        <v>5753</v>
      </c>
      <c r="M4239" s="201"/>
    </row>
    <row r="4240" spans="1:13" s="204" customFormat="1">
      <c r="A4240" s="606"/>
      <c r="B4240" s="122">
        <v>46302</v>
      </c>
      <c r="C4240" s="122" t="s">
        <v>17</v>
      </c>
      <c r="D4240" s="533" t="s">
        <v>5754</v>
      </c>
      <c r="E4240" s="270" t="s">
        <v>2086</v>
      </c>
      <c r="F4240" s="122"/>
      <c r="G4240" s="122"/>
      <c r="H4240" s="270" t="s">
        <v>194</v>
      </c>
      <c r="I4240" s="270"/>
      <c r="J4240" s="122" t="s">
        <v>30</v>
      </c>
      <c r="K4240" s="1023" t="s">
        <v>5755</v>
      </c>
      <c r="L4240" s="483" t="s">
        <v>5756</v>
      </c>
      <c r="M4240" s="201"/>
    </row>
    <row r="4241" spans="1:13" s="204" customFormat="1">
      <c r="A4241" s="606"/>
      <c r="B4241" s="122">
        <v>46302</v>
      </c>
      <c r="C4241" s="122" t="s">
        <v>17</v>
      </c>
      <c r="D4241" s="533" t="s">
        <v>5757</v>
      </c>
      <c r="E4241" s="270" t="s">
        <v>2086</v>
      </c>
      <c r="F4241" s="122"/>
      <c r="G4241" s="122"/>
      <c r="H4241" s="270" t="s">
        <v>194</v>
      </c>
      <c r="I4241" s="270"/>
      <c r="J4241" s="122" t="s">
        <v>26</v>
      </c>
      <c r="K4241" s="1023" t="s">
        <v>5758</v>
      </c>
      <c r="L4241" s="483" t="s">
        <v>5759</v>
      </c>
      <c r="M4241" s="201"/>
    </row>
    <row r="4242" spans="1:13" s="204" customFormat="1">
      <c r="A4242" s="606"/>
      <c r="B4242" s="122">
        <v>46302</v>
      </c>
      <c r="C4242" s="122" t="s">
        <v>17</v>
      </c>
      <c r="D4242" s="533" t="s">
        <v>5375</v>
      </c>
      <c r="E4242" s="270" t="s">
        <v>2086</v>
      </c>
      <c r="F4242" s="122"/>
      <c r="G4242" s="122"/>
      <c r="H4242" s="270" t="s">
        <v>194</v>
      </c>
      <c r="I4242" s="270"/>
      <c r="J4242" s="122" t="s">
        <v>26</v>
      </c>
      <c r="K4242" s="1023" t="s">
        <v>5760</v>
      </c>
      <c r="L4242" s="483" t="s">
        <v>5761</v>
      </c>
      <c r="M4242" s="201"/>
    </row>
    <row r="4243" spans="1:13" s="204" customFormat="1">
      <c r="A4243" s="606"/>
      <c r="B4243" s="122">
        <v>46302</v>
      </c>
      <c r="C4243" s="122" t="s">
        <v>17</v>
      </c>
      <c r="D4243" s="533" t="s">
        <v>921</v>
      </c>
      <c r="E4243" s="270" t="s">
        <v>2086</v>
      </c>
      <c r="F4243" s="122"/>
      <c r="G4243" s="122"/>
      <c r="H4243" s="270" t="s">
        <v>194</v>
      </c>
      <c r="I4243" s="270"/>
      <c r="J4243" s="122" t="s">
        <v>37</v>
      </c>
      <c r="K4243" s="1023" t="s">
        <v>5762</v>
      </c>
      <c r="L4243" s="483" t="s">
        <v>1882</v>
      </c>
      <c r="M4243" s="201"/>
    </row>
    <row r="4244" spans="1:13" s="204" customFormat="1">
      <c r="A4244" s="606"/>
      <c r="B4244" s="122">
        <v>46302</v>
      </c>
      <c r="C4244" s="122" t="s">
        <v>17</v>
      </c>
      <c r="D4244" s="533" t="s">
        <v>921</v>
      </c>
      <c r="E4244" s="270" t="s">
        <v>2086</v>
      </c>
      <c r="F4244" s="122"/>
      <c r="G4244" s="122"/>
      <c r="H4244" s="270" t="s">
        <v>194</v>
      </c>
      <c r="I4244" s="270"/>
      <c r="J4244" s="122" t="s">
        <v>26</v>
      </c>
      <c r="K4244" s="1023" t="s">
        <v>5763</v>
      </c>
      <c r="L4244" s="483" t="s">
        <v>1882</v>
      </c>
      <c r="M4244" s="201"/>
    </row>
    <row r="4245" spans="1:13" s="204" customFormat="1">
      <c r="A4245" s="606"/>
      <c r="B4245" s="122">
        <v>46302</v>
      </c>
      <c r="C4245" s="122" t="s">
        <v>17</v>
      </c>
      <c r="D4245" s="533" t="s">
        <v>5764</v>
      </c>
      <c r="E4245" s="270" t="s">
        <v>2086</v>
      </c>
      <c r="F4245" s="122"/>
      <c r="G4245" s="122"/>
      <c r="H4245" s="270" t="s">
        <v>194</v>
      </c>
      <c r="I4245" s="270"/>
      <c r="J4245" s="122" t="s">
        <v>26</v>
      </c>
      <c r="K4245" s="1023" t="s">
        <v>5765</v>
      </c>
      <c r="L4245" s="483" t="s">
        <v>5766</v>
      </c>
      <c r="M4245" s="201"/>
    </row>
    <row r="4246" spans="1:13" s="204" customFormat="1">
      <c r="A4246" s="606"/>
      <c r="B4246" s="122">
        <v>46302</v>
      </c>
      <c r="C4246" s="122" t="s">
        <v>17</v>
      </c>
      <c r="D4246" s="533" t="s">
        <v>5764</v>
      </c>
      <c r="E4246" s="270" t="s">
        <v>2086</v>
      </c>
      <c r="F4246" s="122"/>
      <c r="G4246" s="122"/>
      <c r="H4246" s="270" t="s">
        <v>194</v>
      </c>
      <c r="I4246" s="270"/>
      <c r="J4246" s="122" t="s">
        <v>26</v>
      </c>
      <c r="K4246" s="1023" t="s">
        <v>5767</v>
      </c>
      <c r="L4246" s="483" t="s">
        <v>5766</v>
      </c>
      <c r="M4246" s="201"/>
    </row>
    <row r="4247" spans="1:13" s="204" customFormat="1">
      <c r="A4247" s="606"/>
      <c r="B4247" s="122">
        <v>46302</v>
      </c>
      <c r="C4247" s="122" t="s">
        <v>17</v>
      </c>
      <c r="D4247" s="533" t="s">
        <v>100</v>
      </c>
      <c r="E4247" s="270" t="s">
        <v>2086</v>
      </c>
      <c r="F4247" s="122"/>
      <c r="G4247" s="122"/>
      <c r="H4247" s="270" t="s">
        <v>194</v>
      </c>
      <c r="I4247" s="270"/>
      <c r="J4247" s="122" t="s">
        <v>26</v>
      </c>
      <c r="K4247" s="1023" t="s">
        <v>5768</v>
      </c>
      <c r="L4247" s="483" t="s">
        <v>5769</v>
      </c>
      <c r="M4247" s="201"/>
    </row>
    <row r="4248" spans="1:13" s="204" customFormat="1">
      <c r="A4248" s="606"/>
      <c r="B4248" s="122">
        <v>46302</v>
      </c>
      <c r="C4248" s="122" t="s">
        <v>17</v>
      </c>
      <c r="D4248" s="533" t="s">
        <v>4004</v>
      </c>
      <c r="E4248" s="270" t="s">
        <v>2086</v>
      </c>
      <c r="F4248" s="122"/>
      <c r="G4248" s="122"/>
      <c r="H4248" s="270" t="s">
        <v>194</v>
      </c>
      <c r="I4248" s="270"/>
      <c r="J4248" s="122" t="s">
        <v>26</v>
      </c>
      <c r="K4248" s="1023" t="s">
        <v>5770</v>
      </c>
      <c r="L4248" s="483" t="s">
        <v>5771</v>
      </c>
      <c r="M4248" s="201"/>
    </row>
    <row r="4249" spans="1:13" s="204" customFormat="1">
      <c r="A4249" s="606"/>
      <c r="B4249" s="122">
        <v>46302</v>
      </c>
      <c r="C4249" s="122" t="s">
        <v>17</v>
      </c>
      <c r="D4249" s="533" t="s">
        <v>5772</v>
      </c>
      <c r="E4249" s="270" t="s">
        <v>2086</v>
      </c>
      <c r="F4249" s="122"/>
      <c r="G4249" s="122"/>
      <c r="H4249" s="270" t="s">
        <v>194</v>
      </c>
      <c r="I4249" s="270"/>
      <c r="J4249" s="122" t="s">
        <v>30</v>
      </c>
      <c r="K4249" s="1023" t="s">
        <v>5773</v>
      </c>
      <c r="L4249" s="483" t="s">
        <v>5774</v>
      </c>
      <c r="M4249" s="201"/>
    </row>
    <row r="4250" spans="1:13" s="204" customFormat="1">
      <c r="A4250" s="606"/>
      <c r="B4250" s="122">
        <v>46302</v>
      </c>
      <c r="C4250" s="122" t="s">
        <v>17</v>
      </c>
      <c r="D4250" s="533" t="s">
        <v>2573</v>
      </c>
      <c r="E4250" s="270" t="s">
        <v>2086</v>
      </c>
      <c r="F4250" s="122"/>
      <c r="G4250" s="122"/>
      <c r="H4250" s="270" t="s">
        <v>194</v>
      </c>
      <c r="I4250" s="270"/>
      <c r="J4250" s="122" t="s">
        <v>30</v>
      </c>
      <c r="K4250" s="1023" t="s">
        <v>5775</v>
      </c>
      <c r="L4250" s="483" t="s">
        <v>5776</v>
      </c>
      <c r="M4250" s="201"/>
    </row>
    <row r="4251" spans="1:13" s="204" customFormat="1">
      <c r="A4251" s="606"/>
      <c r="B4251" s="122">
        <v>46302</v>
      </c>
      <c r="C4251" s="122" t="s">
        <v>17</v>
      </c>
      <c r="D4251" s="533" t="s">
        <v>5777</v>
      </c>
      <c r="E4251" s="270" t="s">
        <v>2086</v>
      </c>
      <c r="F4251" s="122"/>
      <c r="G4251" s="122"/>
      <c r="H4251" s="270" t="s">
        <v>194</v>
      </c>
      <c r="I4251" s="270"/>
      <c r="J4251" s="122" t="s">
        <v>30</v>
      </c>
      <c r="K4251" s="1023" t="s">
        <v>5778</v>
      </c>
      <c r="L4251" s="483" t="s">
        <v>5779</v>
      </c>
      <c r="M4251" s="201"/>
    </row>
    <row r="4252" spans="1:13" s="204" customFormat="1">
      <c r="A4252" s="606"/>
      <c r="B4252" s="122">
        <v>46302</v>
      </c>
      <c r="C4252" s="122" t="s">
        <v>17</v>
      </c>
      <c r="D4252" s="533" t="s">
        <v>5780</v>
      </c>
      <c r="E4252" s="270" t="s">
        <v>2086</v>
      </c>
      <c r="F4252" s="122"/>
      <c r="G4252" s="122"/>
      <c r="H4252" s="270" t="s">
        <v>194</v>
      </c>
      <c r="I4252" s="270"/>
      <c r="J4252" s="122" t="s">
        <v>4332</v>
      </c>
      <c r="K4252" s="1023" t="s">
        <v>5781</v>
      </c>
      <c r="L4252" s="483" t="s">
        <v>5782</v>
      </c>
      <c r="M4252" s="201"/>
    </row>
    <row r="4253" spans="1:13" s="204" customFormat="1">
      <c r="A4253" s="606"/>
      <c r="B4253" s="122">
        <v>46302</v>
      </c>
      <c r="C4253" s="122" t="s">
        <v>17</v>
      </c>
      <c r="D4253" s="533" t="s">
        <v>5783</v>
      </c>
      <c r="E4253" s="270" t="s">
        <v>2086</v>
      </c>
      <c r="F4253" s="122"/>
      <c r="G4253" s="122"/>
      <c r="H4253" s="270" t="s">
        <v>194</v>
      </c>
      <c r="I4253" s="270"/>
      <c r="J4253" s="122" t="s">
        <v>4332</v>
      </c>
      <c r="K4253" s="1023" t="s">
        <v>5784</v>
      </c>
      <c r="L4253" s="483" t="s">
        <v>5785</v>
      </c>
      <c r="M4253" s="201"/>
    </row>
    <row r="4254" spans="1:13" s="204" customFormat="1">
      <c r="A4254" s="606"/>
      <c r="B4254" s="122">
        <v>46302</v>
      </c>
      <c r="C4254" s="122" t="s">
        <v>17</v>
      </c>
      <c r="D4254" s="533" t="s">
        <v>5786</v>
      </c>
      <c r="E4254" s="270" t="s">
        <v>2086</v>
      </c>
      <c r="F4254" s="122"/>
      <c r="G4254" s="122"/>
      <c r="H4254" s="270" t="s">
        <v>194</v>
      </c>
      <c r="I4254" s="270"/>
      <c r="J4254" s="122" t="s">
        <v>4332</v>
      </c>
      <c r="K4254" s="1023" t="s">
        <v>5787</v>
      </c>
      <c r="L4254" s="483" t="s">
        <v>5788</v>
      </c>
      <c r="M4254" s="201"/>
    </row>
    <row r="4255" spans="1:13" s="204" customFormat="1">
      <c r="A4255" s="606"/>
      <c r="B4255" s="122">
        <v>46302</v>
      </c>
      <c r="C4255" s="122" t="s">
        <v>17</v>
      </c>
      <c r="D4255" s="533" t="s">
        <v>5789</v>
      </c>
      <c r="E4255" s="270" t="s">
        <v>2086</v>
      </c>
      <c r="F4255" s="122"/>
      <c r="G4255" s="122"/>
      <c r="H4255" s="270" t="s">
        <v>194</v>
      </c>
      <c r="I4255" s="270"/>
      <c r="J4255" s="122" t="s">
        <v>4332</v>
      </c>
      <c r="K4255" s="1023" t="s">
        <v>5790</v>
      </c>
      <c r="L4255" s="483" t="s">
        <v>5791</v>
      </c>
      <c r="M4255" s="201"/>
    </row>
    <row r="4256" spans="1:13" s="204" customFormat="1">
      <c r="A4256" s="606"/>
      <c r="B4256" s="122">
        <v>46302</v>
      </c>
      <c r="C4256" s="122" t="s">
        <v>17</v>
      </c>
      <c r="D4256" s="533" t="s">
        <v>2106</v>
      </c>
      <c r="E4256" s="270" t="s">
        <v>2086</v>
      </c>
      <c r="F4256" s="122"/>
      <c r="G4256" s="122"/>
      <c r="H4256" s="270" t="s">
        <v>194</v>
      </c>
      <c r="I4256" s="270"/>
      <c r="J4256" s="122" t="s">
        <v>37</v>
      </c>
      <c r="K4256" s="1023" t="s">
        <v>5792</v>
      </c>
      <c r="L4256" s="483" t="s">
        <v>5793</v>
      </c>
      <c r="M4256" s="201"/>
    </row>
    <row r="4257" spans="1:13" s="204" customFormat="1">
      <c r="A4257" s="606"/>
      <c r="B4257" s="122">
        <v>46302</v>
      </c>
      <c r="C4257" s="122" t="s">
        <v>17</v>
      </c>
      <c r="D4257" s="533" t="s">
        <v>4885</v>
      </c>
      <c r="E4257" s="270" t="s">
        <v>2086</v>
      </c>
      <c r="F4257" s="122"/>
      <c r="G4257" s="122"/>
      <c r="H4257" s="270" t="s">
        <v>194</v>
      </c>
      <c r="I4257" s="270"/>
      <c r="J4257" s="122" t="s">
        <v>30</v>
      </c>
      <c r="K4257" s="1023" t="s">
        <v>4886</v>
      </c>
      <c r="L4257" s="483" t="s">
        <v>4887</v>
      </c>
      <c r="M4257" s="201"/>
    </row>
    <row r="4258" spans="1:13" s="204" customFormat="1">
      <c r="A4258" s="606"/>
      <c r="B4258" s="122">
        <v>46302</v>
      </c>
      <c r="C4258" s="122" t="s">
        <v>17</v>
      </c>
      <c r="D4258" s="533" t="s">
        <v>5794</v>
      </c>
      <c r="E4258" s="270" t="s">
        <v>2086</v>
      </c>
      <c r="F4258" s="122"/>
      <c r="G4258" s="122"/>
      <c r="H4258" s="270" t="s">
        <v>194</v>
      </c>
      <c r="I4258" s="270"/>
      <c r="J4258" s="122" t="s">
        <v>26</v>
      </c>
      <c r="K4258" s="1023" t="s">
        <v>5795</v>
      </c>
      <c r="L4258" s="483" t="s">
        <v>5796</v>
      </c>
      <c r="M4258" s="201"/>
    </row>
    <row r="4259" spans="1:13" s="204" customFormat="1">
      <c r="A4259" s="606"/>
      <c r="B4259" s="70">
        <v>46302</v>
      </c>
      <c r="C4259" s="57" t="s">
        <v>17</v>
      </c>
      <c r="D4259" s="531" t="s">
        <v>5797</v>
      </c>
      <c r="E4259" s="296" t="s">
        <v>193</v>
      </c>
      <c r="F4259" s="263"/>
      <c r="G4259" s="263"/>
      <c r="H4259" s="201" t="s">
        <v>194</v>
      </c>
      <c r="I4259" s="276"/>
      <c r="J4259" s="264" t="s">
        <v>30</v>
      </c>
      <c r="K4259" s="366"/>
      <c r="L4259" s="528" t="s">
        <v>5798</v>
      </c>
      <c r="M4259" s="201"/>
    </row>
    <row r="4260" spans="1:13" s="204" customFormat="1">
      <c r="A4260" s="606"/>
      <c r="B4260" s="70">
        <v>46302</v>
      </c>
      <c r="C4260" s="57" t="s">
        <v>17</v>
      </c>
      <c r="D4260" s="528" t="s">
        <v>5799</v>
      </c>
      <c r="E4260" s="296" t="s">
        <v>193</v>
      </c>
      <c r="F4260" s="263"/>
      <c r="G4260" s="263"/>
      <c r="H4260" s="201" t="s">
        <v>194</v>
      </c>
      <c r="I4260" s="276"/>
      <c r="J4260" s="264" t="s">
        <v>30</v>
      </c>
      <c r="K4260" s="366"/>
      <c r="L4260" s="528" t="s">
        <v>5800</v>
      </c>
      <c r="M4260" s="201"/>
    </row>
    <row r="4261" spans="1:13" s="204" customFormat="1">
      <c r="A4261" s="606"/>
      <c r="B4261" s="70">
        <v>46302</v>
      </c>
      <c r="C4261" s="57" t="s">
        <v>17</v>
      </c>
      <c r="D4261" s="528" t="s">
        <v>5801</v>
      </c>
      <c r="E4261" s="296" t="s">
        <v>193</v>
      </c>
      <c r="F4261" s="263"/>
      <c r="G4261" s="263"/>
      <c r="H4261" s="201" t="s">
        <v>194</v>
      </c>
      <c r="I4261" s="276"/>
      <c r="J4261" s="264" t="s">
        <v>30</v>
      </c>
      <c r="K4261" s="366"/>
      <c r="L4261" s="528" t="s">
        <v>5802</v>
      </c>
      <c r="M4261" s="201"/>
    </row>
    <row r="4262" spans="1:13" s="204" customFormat="1">
      <c r="A4262" s="606"/>
      <c r="B4262" s="70">
        <v>46302</v>
      </c>
      <c r="C4262" s="57" t="s">
        <v>17</v>
      </c>
      <c r="D4262" s="528" t="s">
        <v>5803</v>
      </c>
      <c r="E4262" s="296" t="s">
        <v>193</v>
      </c>
      <c r="F4262" s="263"/>
      <c r="G4262" s="263"/>
      <c r="H4262" s="201" t="s">
        <v>194</v>
      </c>
      <c r="I4262" s="276"/>
      <c r="J4262" s="264" t="s">
        <v>30</v>
      </c>
      <c r="K4262" s="366"/>
      <c r="L4262" s="528" t="s">
        <v>4413</v>
      </c>
      <c r="M4262" s="201"/>
    </row>
    <row r="4263" spans="1:13" s="204" customFormat="1">
      <c r="A4263" s="606"/>
      <c r="B4263" s="70">
        <v>46302</v>
      </c>
      <c r="C4263" s="57" t="s">
        <v>17</v>
      </c>
      <c r="D4263" s="528" t="s">
        <v>5804</v>
      </c>
      <c r="E4263" s="296" t="s">
        <v>193</v>
      </c>
      <c r="F4263" s="263"/>
      <c r="G4263" s="263"/>
      <c r="H4263" s="201" t="s">
        <v>194</v>
      </c>
      <c r="I4263" s="276"/>
      <c r="J4263" s="264" t="s">
        <v>30</v>
      </c>
      <c r="K4263" s="366"/>
      <c r="L4263" s="528" t="s">
        <v>5805</v>
      </c>
      <c r="M4263" s="201"/>
    </row>
    <row r="4264" spans="1:13" s="204" customFormat="1">
      <c r="A4264" s="606"/>
      <c r="B4264" s="70">
        <v>46302</v>
      </c>
      <c r="C4264" s="57" t="s">
        <v>17</v>
      </c>
      <c r="D4264" s="531" t="s">
        <v>5806</v>
      </c>
      <c r="E4264" s="296" t="s">
        <v>193</v>
      </c>
      <c r="F4264" s="264"/>
      <c r="G4264" s="264"/>
      <c r="H4264" s="201" t="s">
        <v>194</v>
      </c>
      <c r="I4264" s="276"/>
      <c r="J4264" s="264" t="s">
        <v>30</v>
      </c>
      <c r="K4264" s="366"/>
      <c r="L4264" s="528" t="s">
        <v>1490</v>
      </c>
      <c r="M4264" s="201"/>
    </row>
    <row r="4265" spans="1:13" s="204" customFormat="1">
      <c r="A4265" s="606"/>
      <c r="B4265" s="70">
        <v>46302</v>
      </c>
      <c r="C4265" s="57" t="s">
        <v>17</v>
      </c>
      <c r="D4265" s="528" t="s">
        <v>5807</v>
      </c>
      <c r="E4265" s="296" t="s">
        <v>193</v>
      </c>
      <c r="F4265" s="264"/>
      <c r="G4265" s="264"/>
      <c r="H4265" s="201" t="s">
        <v>194</v>
      </c>
      <c r="I4265" s="276"/>
      <c r="J4265" s="264" t="s">
        <v>30</v>
      </c>
      <c r="K4265" s="366"/>
      <c r="L4265" s="528" t="s">
        <v>5808</v>
      </c>
      <c r="M4265" s="201"/>
    </row>
    <row r="4266" spans="1:13" s="204" customFormat="1">
      <c r="A4266" s="606"/>
      <c r="B4266" s="70">
        <v>46302</v>
      </c>
      <c r="C4266" s="57" t="s">
        <v>17</v>
      </c>
      <c r="D4266" s="528" t="s">
        <v>5809</v>
      </c>
      <c r="E4266" s="296" t="s">
        <v>193</v>
      </c>
      <c r="F4266" s="264"/>
      <c r="G4266" s="264"/>
      <c r="H4266" s="201" t="s">
        <v>194</v>
      </c>
      <c r="I4266" s="276"/>
      <c r="J4266" s="264" t="s">
        <v>30</v>
      </c>
      <c r="K4266" s="481"/>
      <c r="L4266" s="528" t="s">
        <v>5810</v>
      </c>
      <c r="M4266" s="201"/>
    </row>
    <row r="4267" spans="1:13" s="204" customFormat="1">
      <c r="A4267" s="606"/>
      <c r="B4267" s="70">
        <v>46302</v>
      </c>
      <c r="C4267" s="57" t="s">
        <v>17</v>
      </c>
      <c r="D4267" s="528" t="s">
        <v>5811</v>
      </c>
      <c r="E4267" s="296" t="s">
        <v>193</v>
      </c>
      <c r="F4267" s="264"/>
      <c r="G4267" s="264"/>
      <c r="H4267" s="201" t="s">
        <v>194</v>
      </c>
      <c r="I4267" s="276"/>
      <c r="J4267" s="264" t="s">
        <v>30</v>
      </c>
      <c r="K4267" s="481"/>
      <c r="L4267" s="528" t="s">
        <v>5812</v>
      </c>
      <c r="M4267" s="201"/>
    </row>
    <row r="4268" spans="1:13" s="204" customFormat="1">
      <c r="A4268" s="606"/>
      <c r="B4268" s="70">
        <v>46302</v>
      </c>
      <c r="C4268" s="57" t="s">
        <v>17</v>
      </c>
      <c r="D4268" s="531" t="s">
        <v>5813</v>
      </c>
      <c r="E4268" s="296" t="s">
        <v>193</v>
      </c>
      <c r="F4268" s="264"/>
      <c r="G4268" s="264"/>
      <c r="H4268" s="201" t="s">
        <v>194</v>
      </c>
      <c r="I4268" s="276"/>
      <c r="J4268" s="264" t="s">
        <v>30</v>
      </c>
      <c r="K4268" s="481"/>
      <c r="L4268" s="528" t="s">
        <v>5814</v>
      </c>
      <c r="M4268" s="201"/>
    </row>
    <row r="4269" spans="1:13" s="204" customFormat="1">
      <c r="A4269" s="606"/>
      <c r="B4269" s="70">
        <v>46302</v>
      </c>
      <c r="C4269" s="57" t="s">
        <v>17</v>
      </c>
      <c r="D4269" s="528" t="s">
        <v>5815</v>
      </c>
      <c r="E4269" s="296" t="s">
        <v>193</v>
      </c>
      <c r="F4269" s="264"/>
      <c r="G4269" s="264"/>
      <c r="H4269" s="201" t="s">
        <v>194</v>
      </c>
      <c r="I4269" s="276"/>
      <c r="J4269" s="264" t="s">
        <v>30</v>
      </c>
      <c r="K4269" s="481"/>
      <c r="L4269" s="528" t="s">
        <v>5816</v>
      </c>
      <c r="M4269" s="201"/>
    </row>
    <row r="4270" spans="1:13" s="204" customFormat="1">
      <c r="A4270" s="606"/>
      <c r="B4270" s="70">
        <v>46302</v>
      </c>
      <c r="C4270" s="57" t="s">
        <v>17</v>
      </c>
      <c r="D4270" s="531" t="s">
        <v>5817</v>
      </c>
      <c r="E4270" s="296" t="s">
        <v>193</v>
      </c>
      <c r="F4270" s="264"/>
      <c r="G4270" s="264"/>
      <c r="H4270" s="201" t="s">
        <v>194</v>
      </c>
      <c r="I4270" s="276"/>
      <c r="J4270" s="264" t="s">
        <v>30</v>
      </c>
      <c r="K4270" s="481"/>
      <c r="L4270" s="528" t="s">
        <v>5818</v>
      </c>
      <c r="M4270" s="201"/>
    </row>
    <row r="4271" spans="1:13" s="204" customFormat="1">
      <c r="A4271" s="606"/>
      <c r="B4271" s="70">
        <v>46302</v>
      </c>
      <c r="C4271" s="57" t="s">
        <v>17</v>
      </c>
      <c r="D4271" s="531" t="s">
        <v>5819</v>
      </c>
      <c r="E4271" s="296" t="s">
        <v>193</v>
      </c>
      <c r="F4271" s="264"/>
      <c r="G4271" s="264"/>
      <c r="H4271" s="201" t="s">
        <v>194</v>
      </c>
      <c r="I4271" s="276"/>
      <c r="J4271" s="264" t="s">
        <v>30</v>
      </c>
      <c r="K4271" s="481"/>
      <c r="L4271" s="528" t="s">
        <v>5820</v>
      </c>
      <c r="M4271" s="201"/>
    </row>
    <row r="4272" spans="1:13" s="204" customFormat="1">
      <c r="A4272" s="606"/>
      <c r="B4272" s="70">
        <v>46302</v>
      </c>
      <c r="C4272" s="57" t="s">
        <v>17</v>
      </c>
      <c r="D4272" s="531" t="s">
        <v>5821</v>
      </c>
      <c r="E4272" s="296" t="s">
        <v>193</v>
      </c>
      <c r="F4272" s="264"/>
      <c r="G4272" s="264"/>
      <c r="H4272" s="201" t="s">
        <v>194</v>
      </c>
      <c r="I4272" s="276"/>
      <c r="J4272" s="264" t="s">
        <v>30</v>
      </c>
      <c r="K4272" s="481"/>
      <c r="L4272" s="531" t="s">
        <v>5822</v>
      </c>
      <c r="M4272" s="201"/>
    </row>
    <row r="4273" spans="1:13" s="204" customFormat="1">
      <c r="A4273" s="606"/>
      <c r="B4273" s="70">
        <v>46302</v>
      </c>
      <c r="C4273" s="57" t="s">
        <v>17</v>
      </c>
      <c r="D4273" s="528" t="s">
        <v>5823</v>
      </c>
      <c r="E4273" s="296" t="s">
        <v>193</v>
      </c>
      <c r="F4273" s="264"/>
      <c r="G4273" s="264"/>
      <c r="H4273" s="201" t="s">
        <v>194</v>
      </c>
      <c r="I4273" s="276"/>
      <c r="J4273" s="264" t="s">
        <v>30</v>
      </c>
      <c r="K4273" s="481"/>
      <c r="L4273" s="528" t="s">
        <v>5824</v>
      </c>
      <c r="M4273" s="201"/>
    </row>
    <row r="4274" spans="1:13" s="204" customFormat="1">
      <c r="A4274" s="606"/>
      <c r="B4274" s="70">
        <v>46302</v>
      </c>
      <c r="C4274" s="57" t="s">
        <v>17</v>
      </c>
      <c r="D4274" s="531" t="s">
        <v>5825</v>
      </c>
      <c r="E4274" s="296" t="s">
        <v>193</v>
      </c>
      <c r="F4274" s="264"/>
      <c r="G4274" s="264"/>
      <c r="H4274" s="201" t="s">
        <v>194</v>
      </c>
      <c r="I4274" s="276"/>
      <c r="J4274" s="264" t="s">
        <v>30</v>
      </c>
      <c r="K4274" s="481"/>
      <c r="L4274" s="528" t="s">
        <v>5826</v>
      </c>
      <c r="M4274" s="201"/>
    </row>
    <row r="4275" spans="1:13" s="204" customFormat="1">
      <c r="A4275" s="606"/>
      <c r="B4275" s="70">
        <v>46302</v>
      </c>
      <c r="C4275" s="57" t="s">
        <v>17</v>
      </c>
      <c r="D4275" s="531" t="s">
        <v>5827</v>
      </c>
      <c r="E4275" s="296" t="s">
        <v>193</v>
      </c>
      <c r="F4275" s="264"/>
      <c r="G4275" s="264"/>
      <c r="H4275" s="201" t="s">
        <v>194</v>
      </c>
      <c r="I4275" s="276"/>
      <c r="J4275" s="264" t="s">
        <v>30</v>
      </c>
      <c r="K4275" s="481"/>
      <c r="L4275" s="528" t="s">
        <v>5828</v>
      </c>
      <c r="M4275" s="201"/>
    </row>
    <row r="4276" spans="1:13" s="204" customFormat="1">
      <c r="A4276" s="606"/>
      <c r="B4276" s="70">
        <v>46302</v>
      </c>
      <c r="C4276" s="57" t="s">
        <v>17</v>
      </c>
      <c r="D4276" s="528" t="s">
        <v>5829</v>
      </c>
      <c r="E4276" s="296" t="s">
        <v>193</v>
      </c>
      <c r="F4276" s="264"/>
      <c r="G4276" s="264"/>
      <c r="H4276" s="201" t="s">
        <v>194</v>
      </c>
      <c r="I4276" s="276"/>
      <c r="J4276" s="264" t="s">
        <v>30</v>
      </c>
      <c r="K4276" s="481"/>
      <c r="L4276" s="528" t="s">
        <v>5830</v>
      </c>
      <c r="M4276" s="201"/>
    </row>
    <row r="4277" spans="1:13" s="204" customFormat="1">
      <c r="A4277" s="606"/>
      <c r="B4277" s="70">
        <v>46302</v>
      </c>
      <c r="C4277" s="57" t="s">
        <v>17</v>
      </c>
      <c r="D4277" s="531" t="s">
        <v>5831</v>
      </c>
      <c r="E4277" s="296" t="s">
        <v>193</v>
      </c>
      <c r="F4277" s="264"/>
      <c r="G4277" s="264"/>
      <c r="H4277" s="201" t="s">
        <v>194</v>
      </c>
      <c r="I4277" s="276"/>
      <c r="J4277" s="264" t="s">
        <v>30</v>
      </c>
      <c r="K4277" s="481"/>
      <c r="L4277" s="528"/>
      <c r="M4277" s="201"/>
    </row>
    <row r="4278" spans="1:13" s="204" customFormat="1">
      <c r="A4278" s="606"/>
      <c r="B4278" s="70">
        <v>46302</v>
      </c>
      <c r="C4278" s="57" t="s">
        <v>17</v>
      </c>
      <c r="D4278" s="528" t="s">
        <v>5832</v>
      </c>
      <c r="E4278" s="296" t="s">
        <v>193</v>
      </c>
      <c r="F4278" s="275"/>
      <c r="G4278" s="275"/>
      <c r="H4278" s="201" t="s">
        <v>194</v>
      </c>
      <c r="I4278" s="276"/>
      <c r="J4278" s="264" t="s">
        <v>30</v>
      </c>
      <c r="K4278" s="481"/>
      <c r="L4278" s="528" t="s">
        <v>5833</v>
      </c>
      <c r="M4278" s="201"/>
    </row>
    <row r="4279" spans="1:13" s="204" customFormat="1">
      <c r="A4279" s="606"/>
      <c r="B4279" s="70">
        <v>46302</v>
      </c>
      <c r="C4279" s="57" t="s">
        <v>17</v>
      </c>
      <c r="D4279" s="531" t="s">
        <v>5834</v>
      </c>
      <c r="E4279" s="296" t="s">
        <v>193</v>
      </c>
      <c r="F4279" s="275"/>
      <c r="G4279" s="275"/>
      <c r="H4279" s="201" t="s">
        <v>194</v>
      </c>
      <c r="I4279" s="276"/>
      <c r="J4279" s="264" t="s">
        <v>30</v>
      </c>
      <c r="K4279" s="481"/>
      <c r="L4279" s="528" t="s">
        <v>5835</v>
      </c>
      <c r="M4279" s="201"/>
    </row>
    <row r="4280" spans="1:13" s="204" customFormat="1">
      <c r="A4280" s="606"/>
      <c r="B4280" s="70">
        <v>46302</v>
      </c>
      <c r="C4280" s="57" t="s">
        <v>17</v>
      </c>
      <c r="D4280" s="528" t="s">
        <v>1582</v>
      </c>
      <c r="E4280" s="296" t="s">
        <v>193</v>
      </c>
      <c r="F4280" s="275"/>
      <c r="G4280" s="275"/>
      <c r="H4280" s="201" t="s">
        <v>194</v>
      </c>
      <c r="I4280" s="276"/>
      <c r="J4280" s="264" t="s">
        <v>30</v>
      </c>
      <c r="K4280" s="481"/>
      <c r="L4280" s="528" t="s">
        <v>5836</v>
      </c>
      <c r="M4280" s="201"/>
    </row>
    <row r="4281" spans="1:13" s="204" customFormat="1">
      <c r="A4281" s="606"/>
      <c r="B4281" s="70">
        <v>46302</v>
      </c>
      <c r="C4281" s="57" t="s">
        <v>17</v>
      </c>
      <c r="D4281" s="531" t="s">
        <v>5837</v>
      </c>
      <c r="E4281" s="296" t="s">
        <v>193</v>
      </c>
      <c r="F4281" s="275"/>
      <c r="G4281" s="275"/>
      <c r="H4281" s="201" t="s">
        <v>194</v>
      </c>
      <c r="I4281" s="276"/>
      <c r="J4281" s="264" t="s">
        <v>30</v>
      </c>
      <c r="K4281" s="481"/>
      <c r="L4281" s="528" t="s">
        <v>3198</v>
      </c>
      <c r="M4281" s="201"/>
    </row>
    <row r="4282" spans="1:13" s="204" customFormat="1">
      <c r="A4282" s="606"/>
      <c r="B4282" s="70">
        <v>46302</v>
      </c>
      <c r="C4282" s="57" t="s">
        <v>17</v>
      </c>
      <c r="D4282" s="531" t="s">
        <v>5838</v>
      </c>
      <c r="E4282" s="296" t="s">
        <v>193</v>
      </c>
      <c r="F4282" s="263"/>
      <c r="G4282" s="263"/>
      <c r="H4282" s="201" t="s">
        <v>194</v>
      </c>
      <c r="I4282" s="276"/>
      <c r="J4282" s="264" t="s">
        <v>30</v>
      </c>
      <c r="K4282" s="481"/>
      <c r="L4282" s="528" t="s">
        <v>5839</v>
      </c>
      <c r="M4282" s="201"/>
    </row>
    <row r="4283" spans="1:13">
      <c r="B4283" s="70">
        <v>46302</v>
      </c>
      <c r="C4283" s="57" t="s">
        <v>17</v>
      </c>
      <c r="D4283" s="531" t="s">
        <v>5840</v>
      </c>
      <c r="E4283" s="296" t="s">
        <v>193</v>
      </c>
      <c r="F4283" s="263"/>
      <c r="G4283" s="263"/>
      <c r="H4283" s="201" t="s">
        <v>194</v>
      </c>
      <c r="I4283" s="276"/>
      <c r="J4283" s="264" t="s">
        <v>30</v>
      </c>
      <c r="K4283" s="481"/>
      <c r="L4283" s="528" t="s">
        <v>5841</v>
      </c>
    </row>
    <row r="4284" spans="1:13">
      <c r="B4284" s="70">
        <v>46302</v>
      </c>
      <c r="C4284" s="57" t="s">
        <v>17</v>
      </c>
      <c r="D4284" s="531" t="s">
        <v>5842</v>
      </c>
      <c r="E4284" s="296" t="s">
        <v>193</v>
      </c>
      <c r="F4284" s="275"/>
      <c r="G4284" s="275"/>
      <c r="H4284" s="201" t="s">
        <v>194</v>
      </c>
      <c r="I4284" s="276"/>
      <c r="J4284" s="264" t="s">
        <v>30</v>
      </c>
      <c r="K4284" s="481"/>
      <c r="L4284" s="528" t="s">
        <v>5843</v>
      </c>
    </row>
    <row r="4285" spans="1:13">
      <c r="B4285" s="70">
        <v>46302</v>
      </c>
      <c r="C4285" s="57" t="s">
        <v>17</v>
      </c>
      <c r="D4285" s="531" t="s">
        <v>5844</v>
      </c>
      <c r="E4285" s="296" t="s">
        <v>193</v>
      </c>
      <c r="F4285" s="275"/>
      <c r="G4285" s="275"/>
      <c r="H4285" s="201" t="s">
        <v>194</v>
      </c>
      <c r="I4285" s="276"/>
      <c r="J4285" s="264" t="s">
        <v>30</v>
      </c>
      <c r="K4285" s="481"/>
      <c r="L4285" s="528" t="s">
        <v>5845</v>
      </c>
    </row>
    <row r="4286" spans="1:13">
      <c r="B4286" s="70">
        <v>46302</v>
      </c>
      <c r="C4286" s="57" t="s">
        <v>17</v>
      </c>
      <c r="D4286" s="528" t="s">
        <v>1980</v>
      </c>
      <c r="E4286" s="296" t="s">
        <v>193</v>
      </c>
      <c r="F4286" s="275"/>
      <c r="G4286" s="275"/>
      <c r="H4286" s="201" t="s">
        <v>194</v>
      </c>
      <c r="I4286" s="276"/>
      <c r="J4286" s="264" t="s">
        <v>30</v>
      </c>
      <c r="K4286" s="481"/>
      <c r="L4286" s="528" t="s">
        <v>1982</v>
      </c>
    </row>
    <row r="4287" spans="1:13">
      <c r="B4287" s="70">
        <v>46302</v>
      </c>
      <c r="C4287" s="57" t="s">
        <v>17</v>
      </c>
      <c r="D4287" s="528" t="s">
        <v>5846</v>
      </c>
      <c r="E4287" s="296" t="s">
        <v>193</v>
      </c>
      <c r="F4287" s="275"/>
      <c r="G4287" s="275"/>
      <c r="H4287" s="201" t="s">
        <v>194</v>
      </c>
      <c r="I4287" s="276"/>
      <c r="J4287" s="264" t="s">
        <v>30</v>
      </c>
      <c r="K4287" s="481"/>
      <c r="L4287" s="528" t="s">
        <v>5847</v>
      </c>
    </row>
    <row r="4288" spans="1:13" ht="28.8">
      <c r="B4288" s="70">
        <v>46302</v>
      </c>
      <c r="C4288" s="57" t="s">
        <v>17</v>
      </c>
      <c r="D4288" s="531" t="s">
        <v>5848</v>
      </c>
      <c r="E4288" s="296" t="s">
        <v>193</v>
      </c>
      <c r="F4288" s="263"/>
      <c r="G4288" s="263"/>
      <c r="H4288" s="201" t="s">
        <v>194</v>
      </c>
      <c r="I4288" s="276"/>
      <c r="J4288" s="264" t="s">
        <v>30</v>
      </c>
      <c r="K4288" s="481"/>
      <c r="L4288" s="528" t="s">
        <v>5849</v>
      </c>
    </row>
    <row r="4289" spans="2:12">
      <c r="B4289" s="70">
        <v>46302</v>
      </c>
      <c r="C4289" s="57" t="s">
        <v>17</v>
      </c>
      <c r="D4289" s="528" t="s">
        <v>5850</v>
      </c>
      <c r="E4289" s="296" t="s">
        <v>193</v>
      </c>
      <c r="F4289" s="263"/>
      <c r="G4289" s="263"/>
      <c r="H4289" s="201" t="s">
        <v>194</v>
      </c>
      <c r="I4289" s="276"/>
      <c r="J4289" s="264" t="s">
        <v>30</v>
      </c>
      <c r="K4289" s="481"/>
      <c r="L4289" s="528" t="s">
        <v>5851</v>
      </c>
    </row>
    <row r="4290" spans="2:12">
      <c r="B4290" s="70">
        <v>46302</v>
      </c>
      <c r="C4290" s="57" t="s">
        <v>17</v>
      </c>
      <c r="D4290" s="528" t="s">
        <v>5852</v>
      </c>
      <c r="E4290" s="296" t="s">
        <v>193</v>
      </c>
      <c r="F4290" s="263"/>
      <c r="G4290" s="263"/>
      <c r="H4290" s="201" t="s">
        <v>194</v>
      </c>
      <c r="I4290" s="276"/>
      <c r="J4290" s="264" t="s">
        <v>30</v>
      </c>
      <c r="K4290" s="481"/>
      <c r="L4290" s="528" t="s">
        <v>5853</v>
      </c>
    </row>
    <row r="4291" spans="2:12" ht="28.8">
      <c r="B4291" s="70">
        <v>46302</v>
      </c>
      <c r="C4291" s="57" t="s">
        <v>17</v>
      </c>
      <c r="D4291" s="531" t="s">
        <v>5854</v>
      </c>
      <c r="E4291" s="296" t="s">
        <v>193</v>
      </c>
      <c r="F4291" s="263"/>
      <c r="G4291" s="263"/>
      <c r="H4291" s="201" t="s">
        <v>194</v>
      </c>
      <c r="I4291" s="276"/>
      <c r="J4291" s="264" t="s">
        <v>30</v>
      </c>
      <c r="K4291" s="481"/>
      <c r="L4291" s="528" t="s">
        <v>5855</v>
      </c>
    </row>
    <row r="4292" spans="2:12">
      <c r="B4292" s="70">
        <v>46302</v>
      </c>
      <c r="C4292" s="57" t="s">
        <v>17</v>
      </c>
      <c r="D4292" s="528" t="s">
        <v>1858</v>
      </c>
      <c r="E4292" s="296" t="s">
        <v>193</v>
      </c>
      <c r="F4292" s="263"/>
      <c r="G4292" s="263"/>
      <c r="H4292" s="201" t="s">
        <v>194</v>
      </c>
      <c r="I4292" s="276"/>
      <c r="J4292" s="264" t="s">
        <v>30</v>
      </c>
      <c r="K4292" s="481"/>
      <c r="L4292" s="528" t="s">
        <v>5856</v>
      </c>
    </row>
    <row r="4293" spans="2:12">
      <c r="B4293" s="70">
        <v>46302</v>
      </c>
      <c r="C4293" s="57" t="s">
        <v>17</v>
      </c>
      <c r="D4293" s="528" t="s">
        <v>5857</v>
      </c>
      <c r="E4293" s="296" t="s">
        <v>193</v>
      </c>
      <c r="F4293" s="263"/>
      <c r="G4293" s="263"/>
      <c r="H4293" s="201" t="s">
        <v>194</v>
      </c>
      <c r="I4293" s="276"/>
      <c r="J4293" s="264" t="s">
        <v>30</v>
      </c>
      <c r="K4293" s="481"/>
      <c r="L4293" s="528" t="s">
        <v>5858</v>
      </c>
    </row>
    <row r="4294" spans="2:12" ht="15.6">
      <c r="B4294" s="70">
        <v>46302</v>
      </c>
      <c r="C4294" s="57" t="s">
        <v>17</v>
      </c>
      <c r="D4294" s="531" t="s">
        <v>5859</v>
      </c>
      <c r="E4294" s="296" t="s">
        <v>193</v>
      </c>
      <c r="F4294" s="263"/>
      <c r="G4294" s="263"/>
      <c r="H4294" s="201" t="s">
        <v>194</v>
      </c>
      <c r="I4294" s="276"/>
      <c r="J4294" s="264" t="s">
        <v>30</v>
      </c>
      <c r="K4294" s="440"/>
      <c r="L4294" s="528"/>
    </row>
    <row r="4295" spans="2:12" ht="28.8">
      <c r="B4295" s="70">
        <v>46302</v>
      </c>
      <c r="C4295" s="57" t="s">
        <v>17</v>
      </c>
      <c r="D4295" s="531" t="s">
        <v>5860</v>
      </c>
      <c r="E4295" s="296" t="s">
        <v>193</v>
      </c>
      <c r="F4295" s="263"/>
      <c r="G4295" s="263"/>
      <c r="H4295" s="201" t="s">
        <v>194</v>
      </c>
      <c r="I4295" s="276"/>
      <c r="J4295" s="264" t="s">
        <v>30</v>
      </c>
      <c r="K4295" s="440"/>
      <c r="L4295" s="531" t="s">
        <v>5861</v>
      </c>
    </row>
    <row r="4296" spans="2:12" ht="15.6">
      <c r="B4296" s="70">
        <v>46302</v>
      </c>
      <c r="C4296" s="57" t="s">
        <v>17</v>
      </c>
      <c r="D4296" s="531" t="s">
        <v>5862</v>
      </c>
      <c r="E4296" s="296" t="s">
        <v>193</v>
      </c>
      <c r="F4296" s="263"/>
      <c r="G4296" s="263"/>
      <c r="H4296" s="201" t="s">
        <v>194</v>
      </c>
      <c r="I4296" s="276"/>
      <c r="J4296" s="264" t="s">
        <v>30</v>
      </c>
      <c r="K4296" s="440"/>
      <c r="L4296" s="528" t="s">
        <v>5863</v>
      </c>
    </row>
    <row r="4297" spans="2:12" ht="15.6">
      <c r="B4297" s="70">
        <v>46302</v>
      </c>
      <c r="C4297" s="57" t="s">
        <v>17</v>
      </c>
      <c r="D4297" s="531" t="s">
        <v>5864</v>
      </c>
      <c r="E4297" s="296" t="s">
        <v>193</v>
      </c>
      <c r="F4297" s="263"/>
      <c r="G4297" s="263"/>
      <c r="H4297" s="201" t="s">
        <v>194</v>
      </c>
      <c r="I4297" s="276"/>
      <c r="J4297" s="264" t="s">
        <v>30</v>
      </c>
      <c r="K4297" s="440"/>
      <c r="L4297" s="528" t="s">
        <v>5865</v>
      </c>
    </row>
    <row r="4298" spans="2:12" ht="15.6">
      <c r="B4298" s="70">
        <v>46302</v>
      </c>
      <c r="C4298" s="57" t="s">
        <v>17</v>
      </c>
      <c r="D4298" s="528" t="s">
        <v>5866</v>
      </c>
      <c r="E4298" s="296" t="s">
        <v>193</v>
      </c>
      <c r="F4298" s="263"/>
      <c r="G4298" s="263"/>
      <c r="H4298" s="201" t="s">
        <v>194</v>
      </c>
      <c r="I4298" s="276"/>
      <c r="J4298" s="264" t="s">
        <v>30</v>
      </c>
      <c r="K4298" s="440"/>
      <c r="L4298" s="528" t="s">
        <v>5867</v>
      </c>
    </row>
    <row r="4299" spans="2:12" ht="15.6">
      <c r="B4299" s="70">
        <v>46302</v>
      </c>
      <c r="C4299" s="57" t="s">
        <v>17</v>
      </c>
      <c r="D4299" s="528" t="s">
        <v>1584</v>
      </c>
      <c r="E4299" s="296" t="s">
        <v>193</v>
      </c>
      <c r="F4299" s="263"/>
      <c r="G4299" s="263"/>
      <c r="H4299" s="201" t="s">
        <v>194</v>
      </c>
      <c r="I4299" s="276"/>
      <c r="J4299" s="264" t="s">
        <v>30</v>
      </c>
      <c r="K4299" s="440"/>
      <c r="L4299" s="528" t="s">
        <v>5868</v>
      </c>
    </row>
    <row r="4300" spans="2:12" ht="15.6">
      <c r="B4300" s="70">
        <v>46302</v>
      </c>
      <c r="C4300" s="57" t="s">
        <v>17</v>
      </c>
      <c r="D4300" s="531" t="s">
        <v>5869</v>
      </c>
      <c r="E4300" s="296" t="s">
        <v>193</v>
      </c>
      <c r="F4300" s="263"/>
      <c r="G4300" s="263"/>
      <c r="H4300" s="201" t="s">
        <v>194</v>
      </c>
      <c r="I4300" s="276"/>
      <c r="J4300" s="264" t="s">
        <v>30</v>
      </c>
      <c r="K4300" s="440"/>
      <c r="L4300" s="531" t="s">
        <v>5870</v>
      </c>
    </row>
    <row r="4301" spans="2:12" ht="15.6">
      <c r="B4301" s="70">
        <v>46302</v>
      </c>
      <c r="C4301" s="57" t="s">
        <v>17</v>
      </c>
      <c r="D4301" s="531" t="s">
        <v>5871</v>
      </c>
      <c r="E4301" s="296" t="s">
        <v>193</v>
      </c>
      <c r="F4301" s="263"/>
      <c r="G4301" s="263"/>
      <c r="H4301" s="201" t="s">
        <v>194</v>
      </c>
      <c r="I4301" s="276"/>
      <c r="J4301" s="264" t="s">
        <v>30</v>
      </c>
      <c r="K4301" s="440"/>
      <c r="L4301" s="528"/>
    </row>
    <row r="4302" spans="2:12" ht="15.6">
      <c r="B4302" s="70">
        <v>46302</v>
      </c>
      <c r="C4302" s="57" t="s">
        <v>17</v>
      </c>
      <c r="D4302" s="531" t="s">
        <v>5872</v>
      </c>
      <c r="E4302" s="296" t="s">
        <v>193</v>
      </c>
      <c r="F4302" s="263"/>
      <c r="G4302" s="263"/>
      <c r="H4302" s="201" t="s">
        <v>194</v>
      </c>
      <c r="I4302" s="276"/>
      <c r="J4302" s="264" t="s">
        <v>30</v>
      </c>
      <c r="K4302" s="440"/>
      <c r="L4302" s="528" t="s">
        <v>5873</v>
      </c>
    </row>
    <row r="4303" spans="2:12" ht="28.8">
      <c r="B4303" s="70">
        <v>46302</v>
      </c>
      <c r="C4303" s="57" t="s">
        <v>17</v>
      </c>
      <c r="D4303" s="531" t="s">
        <v>5874</v>
      </c>
      <c r="E4303" s="296" t="s">
        <v>193</v>
      </c>
      <c r="F4303" s="263"/>
      <c r="G4303" s="263"/>
      <c r="H4303" s="201" t="s">
        <v>194</v>
      </c>
      <c r="I4303" s="276"/>
      <c r="J4303" s="264" t="s">
        <v>30</v>
      </c>
      <c r="K4303" s="440"/>
      <c r="L4303" s="528" t="s">
        <v>5875</v>
      </c>
    </row>
    <row r="4304" spans="2:12" ht="15.6">
      <c r="B4304" s="70">
        <v>46302</v>
      </c>
      <c r="C4304" s="57" t="s">
        <v>17</v>
      </c>
      <c r="D4304" s="528" t="s">
        <v>5176</v>
      </c>
      <c r="E4304" s="296" t="s">
        <v>193</v>
      </c>
      <c r="F4304" s="263"/>
      <c r="G4304" s="263"/>
      <c r="H4304" s="201" t="s">
        <v>194</v>
      </c>
      <c r="I4304" s="276"/>
      <c r="J4304" s="264" t="s">
        <v>30</v>
      </c>
      <c r="K4304" s="440"/>
      <c r="L4304" s="528" t="s">
        <v>5735</v>
      </c>
    </row>
    <row r="4305" spans="2:12" ht="28.8">
      <c r="B4305" s="70">
        <v>46302</v>
      </c>
      <c r="C4305" s="57" t="s">
        <v>17</v>
      </c>
      <c r="D4305" s="531" t="s">
        <v>5876</v>
      </c>
      <c r="E4305" s="296" t="s">
        <v>193</v>
      </c>
      <c r="F4305" s="263"/>
      <c r="G4305" s="263"/>
      <c r="H4305" s="201" t="s">
        <v>194</v>
      </c>
      <c r="I4305" s="276"/>
      <c r="J4305" s="264" t="s">
        <v>30</v>
      </c>
      <c r="K4305" s="440"/>
      <c r="L4305" s="528" t="s">
        <v>5714</v>
      </c>
    </row>
    <row r="4306" spans="2:12" ht="15.6">
      <c r="B4306" s="70">
        <v>46302</v>
      </c>
      <c r="C4306" s="57" t="s">
        <v>17</v>
      </c>
      <c r="D4306" s="531" t="s">
        <v>5877</v>
      </c>
      <c r="E4306" s="296" t="s">
        <v>193</v>
      </c>
      <c r="F4306" s="263"/>
      <c r="G4306" s="263"/>
      <c r="H4306" s="201" t="s">
        <v>194</v>
      </c>
      <c r="I4306" s="276"/>
      <c r="J4306" s="264" t="s">
        <v>30</v>
      </c>
      <c r="K4306" s="440"/>
      <c r="L4306" s="528" t="s">
        <v>5720</v>
      </c>
    </row>
    <row r="4307" spans="2:12" ht="15.6">
      <c r="B4307" s="70">
        <v>46302</v>
      </c>
      <c r="C4307" s="57" t="s">
        <v>17</v>
      </c>
      <c r="D4307" s="528" t="s">
        <v>2373</v>
      </c>
      <c r="E4307" s="296" t="s">
        <v>193</v>
      </c>
      <c r="F4307" s="263"/>
      <c r="G4307" s="263"/>
      <c r="H4307" s="201" t="s">
        <v>194</v>
      </c>
      <c r="I4307" s="276"/>
      <c r="J4307" s="264" t="s">
        <v>30</v>
      </c>
      <c r="K4307" s="440"/>
      <c r="L4307" s="528" t="s">
        <v>5878</v>
      </c>
    </row>
    <row r="4308" spans="2:12" ht="15.6">
      <c r="B4308" s="70">
        <v>46302</v>
      </c>
      <c r="C4308" s="57" t="s">
        <v>17</v>
      </c>
      <c r="D4308" s="528" t="s">
        <v>5879</v>
      </c>
      <c r="E4308" s="296" t="s">
        <v>193</v>
      </c>
      <c r="F4308" s="263"/>
      <c r="G4308" s="263"/>
      <c r="H4308" s="201" t="s">
        <v>194</v>
      </c>
      <c r="I4308" s="276"/>
      <c r="J4308" s="264" t="s">
        <v>30</v>
      </c>
      <c r="K4308" s="440"/>
      <c r="L4308" s="528" t="s">
        <v>5750</v>
      </c>
    </row>
    <row r="4309" spans="2:12" ht="28.8">
      <c r="B4309" s="70">
        <v>46302</v>
      </c>
      <c r="C4309" s="57" t="s">
        <v>17</v>
      </c>
      <c r="D4309" s="531" t="s">
        <v>5880</v>
      </c>
      <c r="E4309" s="296" t="s">
        <v>193</v>
      </c>
      <c r="F4309" s="263"/>
      <c r="G4309" s="263"/>
      <c r="H4309" s="201" t="s">
        <v>194</v>
      </c>
      <c r="I4309" s="276"/>
      <c r="J4309" s="264" t="s">
        <v>30</v>
      </c>
      <c r="K4309" s="440"/>
      <c r="L4309" s="528" t="s">
        <v>5704</v>
      </c>
    </row>
    <row r="4310" spans="2:12" ht="15.6">
      <c r="B4310" s="70">
        <v>46302</v>
      </c>
      <c r="C4310" s="57" t="s">
        <v>17</v>
      </c>
      <c r="D4310" s="528" t="s">
        <v>5881</v>
      </c>
      <c r="E4310" s="296" t="s">
        <v>193</v>
      </c>
      <c r="F4310" s="263"/>
      <c r="G4310" s="263"/>
      <c r="H4310" s="201" t="s">
        <v>194</v>
      </c>
      <c r="I4310" s="276"/>
      <c r="J4310" s="264" t="s">
        <v>30</v>
      </c>
      <c r="K4310" s="440"/>
      <c r="L4310" s="528" t="s">
        <v>5706</v>
      </c>
    </row>
    <row r="4311" spans="2:12" ht="16.8">
      <c r="B4311" s="70">
        <v>46302</v>
      </c>
      <c r="C4311" s="57" t="s">
        <v>17</v>
      </c>
      <c r="D4311" s="294" t="s">
        <v>5176</v>
      </c>
      <c r="E4311" s="296" t="s">
        <v>193</v>
      </c>
      <c r="F4311" s="297"/>
      <c r="G4311" s="297"/>
      <c r="H4311" s="201" t="s">
        <v>194</v>
      </c>
      <c r="I4311" s="276"/>
      <c r="J4311" s="264" t="s">
        <v>30</v>
      </c>
      <c r="K4311" s="1021" t="s">
        <v>5177</v>
      </c>
      <c r="L4311" s="294" t="s">
        <v>5882</v>
      </c>
    </row>
    <row r="4312" spans="2:12" ht="16.8">
      <c r="B4312" s="70">
        <v>46302</v>
      </c>
      <c r="C4312" s="57" t="s">
        <v>17</v>
      </c>
      <c r="D4312" s="294" t="s">
        <v>5176</v>
      </c>
      <c r="E4312" s="296" t="s">
        <v>193</v>
      </c>
      <c r="F4312" s="263"/>
      <c r="G4312" s="263"/>
      <c r="H4312" s="201" t="s">
        <v>194</v>
      </c>
      <c r="I4312" s="276"/>
      <c r="J4312" s="264" t="s">
        <v>30</v>
      </c>
      <c r="K4312" s="1021" t="s">
        <v>5177</v>
      </c>
      <c r="L4312" s="294" t="s">
        <v>5882</v>
      </c>
    </row>
    <row r="4313" spans="2:12" ht="16.8">
      <c r="B4313" s="70">
        <v>46302</v>
      </c>
      <c r="C4313" s="57" t="s">
        <v>17</v>
      </c>
      <c r="D4313" s="294" t="s">
        <v>5883</v>
      </c>
      <c r="E4313" s="296" t="s">
        <v>193</v>
      </c>
      <c r="F4313" s="263"/>
      <c r="G4313" s="263"/>
      <c r="H4313" s="201" t="s">
        <v>194</v>
      </c>
      <c r="I4313" s="276"/>
      <c r="J4313" s="264" t="s">
        <v>26</v>
      </c>
      <c r="K4313" s="1021" t="s">
        <v>5884</v>
      </c>
      <c r="L4313" s="294" t="s">
        <v>5885</v>
      </c>
    </row>
    <row r="4314" spans="2:12" ht="16.8">
      <c r="B4314" s="70">
        <v>46302</v>
      </c>
      <c r="C4314" s="57" t="s">
        <v>17</v>
      </c>
      <c r="D4314" s="294" t="s">
        <v>5886</v>
      </c>
      <c r="E4314" s="296" t="s">
        <v>193</v>
      </c>
      <c r="F4314" s="263"/>
      <c r="G4314" s="263"/>
      <c r="H4314" s="201" t="s">
        <v>194</v>
      </c>
      <c r="I4314" s="276"/>
      <c r="J4314" s="264" t="s">
        <v>26</v>
      </c>
      <c r="K4314" s="1021" t="s">
        <v>5887</v>
      </c>
      <c r="L4314" s="294" t="s">
        <v>5888</v>
      </c>
    </row>
    <row r="4315" spans="2:12" ht="16.8">
      <c r="B4315" s="70">
        <v>46302</v>
      </c>
      <c r="C4315" s="57" t="s">
        <v>17</v>
      </c>
      <c r="D4315" s="645" t="s">
        <v>962</v>
      </c>
      <c r="E4315" s="296" t="s">
        <v>193</v>
      </c>
      <c r="F4315" s="263"/>
      <c r="G4315" s="263"/>
      <c r="H4315" s="201" t="s">
        <v>194</v>
      </c>
      <c r="I4315" s="276"/>
      <c r="J4315" s="264" t="s">
        <v>37</v>
      </c>
      <c r="K4315" s="1021" t="s">
        <v>5889</v>
      </c>
      <c r="L4315" s="294" t="s">
        <v>5890</v>
      </c>
    </row>
    <row r="4316" spans="2:12" ht="16.8">
      <c r="B4316" s="70">
        <v>46302</v>
      </c>
      <c r="C4316" s="57" t="s">
        <v>17</v>
      </c>
      <c r="D4316" s="645" t="s">
        <v>962</v>
      </c>
      <c r="E4316" s="296" t="s">
        <v>193</v>
      </c>
      <c r="F4316" s="263"/>
      <c r="G4316" s="263"/>
      <c r="H4316" s="201" t="s">
        <v>194</v>
      </c>
      <c r="I4316" s="276"/>
      <c r="J4316" s="264" t="s">
        <v>37</v>
      </c>
      <c r="K4316" s="1021" t="s">
        <v>5891</v>
      </c>
      <c r="L4316" s="294" t="s">
        <v>5890</v>
      </c>
    </row>
    <row r="4317" spans="2:12" ht="16.8">
      <c r="B4317" s="70">
        <v>46302</v>
      </c>
      <c r="C4317" s="57" t="s">
        <v>17</v>
      </c>
      <c r="D4317" s="294" t="s">
        <v>3855</v>
      </c>
      <c r="E4317" s="296" t="s">
        <v>193</v>
      </c>
      <c r="F4317" s="263"/>
      <c r="G4317" s="263"/>
      <c r="H4317" s="201" t="s">
        <v>194</v>
      </c>
      <c r="I4317" s="276"/>
      <c r="J4317" s="264" t="s">
        <v>30</v>
      </c>
      <c r="K4317" s="1021" t="s">
        <v>5892</v>
      </c>
      <c r="L4317" s="294" t="s">
        <v>5893</v>
      </c>
    </row>
    <row r="4318" spans="2:12" ht="16.8">
      <c r="B4318" s="70">
        <v>46302</v>
      </c>
      <c r="C4318" s="57" t="s">
        <v>17</v>
      </c>
      <c r="D4318" s="294" t="s">
        <v>5894</v>
      </c>
      <c r="E4318" s="296" t="s">
        <v>193</v>
      </c>
      <c r="F4318" s="263"/>
      <c r="G4318" s="263"/>
      <c r="H4318" s="201" t="s">
        <v>194</v>
      </c>
      <c r="I4318" s="276"/>
      <c r="J4318" s="264" t="s">
        <v>4332</v>
      </c>
      <c r="K4318" s="1021" t="s">
        <v>5895</v>
      </c>
      <c r="L4318" s="294" t="s">
        <v>5896</v>
      </c>
    </row>
    <row r="4319" spans="2:12" ht="16.8">
      <c r="B4319" s="70">
        <v>46302</v>
      </c>
      <c r="C4319" s="57" t="s">
        <v>17</v>
      </c>
      <c r="D4319" s="294" t="s">
        <v>5897</v>
      </c>
      <c r="E4319" s="296" t="s">
        <v>193</v>
      </c>
      <c r="F4319" s="263"/>
      <c r="G4319" s="263"/>
      <c r="H4319" s="201" t="s">
        <v>194</v>
      </c>
      <c r="I4319" s="276"/>
      <c r="J4319" s="264" t="s">
        <v>4332</v>
      </c>
      <c r="K4319" s="1021" t="s">
        <v>5898</v>
      </c>
      <c r="L4319" s="294" t="s">
        <v>5899</v>
      </c>
    </row>
    <row r="4320" spans="2:12" ht="16.8">
      <c r="B4320" s="70">
        <v>46302</v>
      </c>
      <c r="C4320" s="57" t="s">
        <v>17</v>
      </c>
      <c r="D4320" s="294" t="s">
        <v>4120</v>
      </c>
      <c r="E4320" s="296" t="s">
        <v>193</v>
      </c>
      <c r="F4320" s="263"/>
      <c r="G4320" s="263"/>
      <c r="H4320" s="201" t="s">
        <v>194</v>
      </c>
      <c r="I4320" s="276"/>
      <c r="J4320" s="264" t="s">
        <v>4332</v>
      </c>
      <c r="K4320" s="1021" t="s">
        <v>5900</v>
      </c>
      <c r="L4320" s="294" t="s">
        <v>5901</v>
      </c>
    </row>
    <row r="4321" spans="2:12" ht="16.8">
      <c r="B4321" s="70">
        <v>46302</v>
      </c>
      <c r="C4321" s="57" t="s">
        <v>17</v>
      </c>
      <c r="D4321" s="294" t="s">
        <v>5902</v>
      </c>
      <c r="E4321" s="296" t="s">
        <v>193</v>
      </c>
      <c r="F4321" s="263"/>
      <c r="G4321" s="263"/>
      <c r="H4321" s="201" t="s">
        <v>194</v>
      </c>
      <c r="I4321" s="276"/>
      <c r="J4321" s="264" t="s">
        <v>4332</v>
      </c>
      <c r="K4321" s="1021" t="s">
        <v>5903</v>
      </c>
      <c r="L4321" s="294" t="s">
        <v>5904</v>
      </c>
    </row>
    <row r="4322" spans="2:12" ht="16.8">
      <c r="B4322" s="70">
        <v>46302</v>
      </c>
      <c r="C4322" s="57" t="s">
        <v>17</v>
      </c>
      <c r="D4322" s="645" t="s">
        <v>5905</v>
      </c>
      <c r="E4322" s="296" t="s">
        <v>193</v>
      </c>
      <c r="F4322" s="263"/>
      <c r="G4322" s="263"/>
      <c r="H4322" s="201" t="s">
        <v>194</v>
      </c>
      <c r="I4322" s="276"/>
      <c r="J4322" s="264" t="s">
        <v>37</v>
      </c>
      <c r="K4322" s="1021" t="s">
        <v>5906</v>
      </c>
      <c r="L4322" s="294" t="s">
        <v>5907</v>
      </c>
    </row>
    <row r="4323" spans="2:12" ht="16.8">
      <c r="B4323" s="70">
        <v>46302</v>
      </c>
      <c r="C4323" s="57" t="s">
        <v>17</v>
      </c>
      <c r="D4323" s="294" t="s">
        <v>5908</v>
      </c>
      <c r="E4323" s="296" t="s">
        <v>193</v>
      </c>
      <c r="F4323" s="263"/>
      <c r="G4323" s="263"/>
      <c r="H4323" s="201" t="s">
        <v>194</v>
      </c>
      <c r="I4323" s="276"/>
      <c r="J4323" s="264" t="s">
        <v>4332</v>
      </c>
      <c r="K4323" s="1021" t="s">
        <v>5909</v>
      </c>
      <c r="L4323" s="294" t="s">
        <v>5910</v>
      </c>
    </row>
    <row r="4324" spans="2:12" ht="16.8">
      <c r="B4324" s="70">
        <v>46302</v>
      </c>
      <c r="C4324" s="57" t="s">
        <v>17</v>
      </c>
      <c r="D4324" s="294" t="s">
        <v>5911</v>
      </c>
      <c r="E4324" s="296" t="s">
        <v>193</v>
      </c>
      <c r="F4324" s="263"/>
      <c r="G4324" s="263"/>
      <c r="H4324" s="201" t="s">
        <v>194</v>
      </c>
      <c r="I4324" s="276"/>
      <c r="J4324" s="264" t="s">
        <v>41</v>
      </c>
      <c r="K4324" s="1021" t="s">
        <v>5912</v>
      </c>
      <c r="L4324" s="294" t="s">
        <v>5913</v>
      </c>
    </row>
    <row r="4325" spans="2:12" ht="16.8">
      <c r="B4325" s="70">
        <v>46302</v>
      </c>
      <c r="C4325" s="57" t="s">
        <v>17</v>
      </c>
      <c r="D4325" s="294" t="s">
        <v>5914</v>
      </c>
      <c r="E4325" s="296" t="s">
        <v>193</v>
      </c>
      <c r="F4325" s="263"/>
      <c r="G4325" s="263"/>
      <c r="H4325" s="201" t="s">
        <v>194</v>
      </c>
      <c r="I4325" s="276"/>
      <c r="J4325" s="264" t="s">
        <v>30</v>
      </c>
      <c r="K4325" s="1021" t="s">
        <v>5915</v>
      </c>
      <c r="L4325" s="294" t="s">
        <v>5916</v>
      </c>
    </row>
    <row r="4326" spans="2:12" ht="16.8">
      <c r="B4326" s="70">
        <v>46302</v>
      </c>
      <c r="C4326" s="57" t="s">
        <v>17</v>
      </c>
      <c r="D4326" s="294" t="s">
        <v>5917</v>
      </c>
      <c r="E4326" s="296" t="s">
        <v>193</v>
      </c>
      <c r="F4326" s="263"/>
      <c r="G4326" s="263"/>
      <c r="H4326" s="201" t="s">
        <v>194</v>
      </c>
      <c r="I4326" s="276"/>
      <c r="J4326" s="264" t="s">
        <v>30</v>
      </c>
      <c r="K4326" s="1021" t="s">
        <v>5918</v>
      </c>
      <c r="L4326" s="294" t="s">
        <v>5919</v>
      </c>
    </row>
    <row r="4327" spans="2:12" ht="16.8">
      <c r="B4327" s="70">
        <v>46302</v>
      </c>
      <c r="C4327" s="57" t="s">
        <v>17</v>
      </c>
      <c r="D4327" s="294" t="s">
        <v>5920</v>
      </c>
      <c r="E4327" s="296" t="s">
        <v>193</v>
      </c>
      <c r="F4327" s="263"/>
      <c r="G4327" s="263"/>
      <c r="H4327" s="201" t="s">
        <v>194</v>
      </c>
      <c r="I4327" s="276"/>
      <c r="J4327" s="264" t="s">
        <v>30</v>
      </c>
      <c r="K4327" s="1021" t="s">
        <v>5921</v>
      </c>
      <c r="L4327" s="294" t="s">
        <v>5922</v>
      </c>
    </row>
    <row r="4328" spans="2:12" ht="15.6">
      <c r="B4328" s="70">
        <v>46302</v>
      </c>
      <c r="C4328" s="57" t="s">
        <v>36</v>
      </c>
      <c r="D4328" s="300" t="s">
        <v>5485</v>
      </c>
      <c r="E4328" s="296" t="s">
        <v>193</v>
      </c>
      <c r="F4328" s="263"/>
      <c r="G4328" s="263"/>
      <c r="H4328" s="201" t="s">
        <v>194</v>
      </c>
      <c r="I4328" s="276"/>
      <c r="J4328" s="264" t="s">
        <v>195</v>
      </c>
      <c r="K4328" s="440"/>
      <c r="L4328" s="264"/>
    </row>
    <row r="4329" spans="2:12" ht="15.6">
      <c r="B4329" s="70">
        <v>46302</v>
      </c>
      <c r="C4329" s="57" t="s">
        <v>36</v>
      </c>
      <c r="D4329" s="300" t="s">
        <v>308</v>
      </c>
      <c r="E4329" s="296" t="s">
        <v>193</v>
      </c>
      <c r="F4329" s="263"/>
      <c r="G4329" s="263"/>
      <c r="H4329" s="201" t="s">
        <v>194</v>
      </c>
      <c r="I4329" s="276"/>
      <c r="J4329" s="264" t="s">
        <v>195</v>
      </c>
      <c r="K4329" s="440"/>
      <c r="L4329" s="264"/>
    </row>
    <row r="4330" spans="2:12" ht="15.6">
      <c r="B4330" s="70">
        <v>46302</v>
      </c>
      <c r="C4330" s="57" t="s">
        <v>36</v>
      </c>
      <c r="D4330" s="646" t="s">
        <v>3146</v>
      </c>
      <c r="E4330" s="296" t="s">
        <v>193</v>
      </c>
      <c r="F4330" s="263"/>
      <c r="G4330" s="263"/>
      <c r="H4330" s="201" t="s">
        <v>194</v>
      </c>
      <c r="I4330" s="276"/>
      <c r="J4330" s="264" t="s">
        <v>195</v>
      </c>
      <c r="K4330" s="300"/>
      <c r="L4330" s="264"/>
    </row>
    <row r="4331" spans="2:12" ht="15.6">
      <c r="B4331" s="70">
        <v>46302</v>
      </c>
      <c r="C4331" s="57" t="s">
        <v>36</v>
      </c>
      <c r="D4331" s="441" t="s">
        <v>5923</v>
      </c>
      <c r="E4331" s="296" t="s">
        <v>193</v>
      </c>
      <c r="F4331" s="263"/>
      <c r="G4331" s="263"/>
      <c r="H4331" s="201" t="s">
        <v>194</v>
      </c>
      <c r="I4331" s="276"/>
      <c r="J4331" s="264" t="s">
        <v>195</v>
      </c>
      <c r="K4331" s="265"/>
      <c r="L4331" s="441"/>
    </row>
    <row r="4332" spans="2:12" ht="15.6">
      <c r="B4332" s="70">
        <v>46302</v>
      </c>
      <c r="C4332" s="57" t="s">
        <v>36</v>
      </c>
      <c r="D4332" s="441" t="s">
        <v>5483</v>
      </c>
      <c r="E4332" s="296" t="s">
        <v>193</v>
      </c>
      <c r="F4332" s="263"/>
      <c r="G4332" s="263"/>
      <c r="H4332" s="201" t="s">
        <v>194</v>
      </c>
      <c r="I4332" s="276"/>
      <c r="J4332" s="264" t="s">
        <v>195</v>
      </c>
      <c r="K4332" s="265"/>
      <c r="L4332" s="441"/>
    </row>
    <row r="4333" spans="2:12">
      <c r="B4333" s="70">
        <v>46302</v>
      </c>
      <c r="C4333" s="57" t="s">
        <v>40</v>
      </c>
      <c r="D4333" s="262" t="s">
        <v>1048</v>
      </c>
      <c r="E4333" s="296" t="s">
        <v>193</v>
      </c>
      <c r="F4333" s="297"/>
      <c r="G4333" s="297"/>
      <c r="H4333" s="201" t="s">
        <v>194</v>
      </c>
      <c r="I4333" s="276"/>
      <c r="J4333" s="264" t="s">
        <v>195</v>
      </c>
      <c r="K4333" s="366"/>
      <c r="L4333" s="264"/>
    </row>
    <row r="4334" spans="2:12">
      <c r="B4334" s="70">
        <v>46302</v>
      </c>
      <c r="C4334" s="57" t="s">
        <v>40</v>
      </c>
      <c r="D4334" s="262" t="s">
        <v>1048</v>
      </c>
      <c r="E4334" s="296" t="s">
        <v>193</v>
      </c>
      <c r="F4334" s="297"/>
      <c r="G4334" s="297"/>
      <c r="H4334" s="201" t="s">
        <v>194</v>
      </c>
      <c r="I4334" s="276"/>
      <c r="J4334" s="264" t="s">
        <v>195</v>
      </c>
      <c r="K4334" s="366"/>
      <c r="L4334" s="264"/>
    </row>
    <row r="4335" spans="2:12" ht="16.8">
      <c r="B4335" s="70">
        <v>46302</v>
      </c>
      <c r="C4335" s="57" t="s">
        <v>17</v>
      </c>
      <c r="D4335" s="294" t="s">
        <v>5924</v>
      </c>
      <c r="E4335" s="296"/>
      <c r="F4335" s="263"/>
      <c r="G4335" s="263"/>
      <c r="H4335" s="201"/>
      <c r="I4335" s="276"/>
      <c r="J4335" s="264" t="s">
        <v>195</v>
      </c>
      <c r="K4335" s="548"/>
      <c r="L4335" s="562"/>
    </row>
    <row r="4336" spans="2:12" ht="16.8">
      <c r="B4336" s="70">
        <v>46302</v>
      </c>
      <c r="C4336" s="57" t="s">
        <v>17</v>
      </c>
      <c r="D4336" s="294" t="s">
        <v>5924</v>
      </c>
      <c r="E4336" s="296" t="s">
        <v>193</v>
      </c>
      <c r="F4336" s="263"/>
      <c r="G4336" s="263"/>
      <c r="H4336" s="201" t="s">
        <v>194</v>
      </c>
      <c r="I4336" s="276"/>
      <c r="J4336" s="264" t="s">
        <v>30</v>
      </c>
      <c r="K4336" s="976" t="s">
        <v>5482</v>
      </c>
      <c r="L4336" s="294" t="s">
        <v>5925</v>
      </c>
    </row>
    <row r="4337" spans="2:12" ht="16.8">
      <c r="B4337" s="70">
        <v>46302</v>
      </c>
      <c r="C4337" s="57" t="s">
        <v>36</v>
      </c>
      <c r="D4337" s="326" t="s">
        <v>625</v>
      </c>
      <c r="E4337" s="296" t="s">
        <v>193</v>
      </c>
      <c r="F4337" s="263"/>
      <c r="G4337" s="263"/>
      <c r="H4337" s="201" t="s">
        <v>194</v>
      </c>
      <c r="I4337" s="276"/>
      <c r="J4337" s="264" t="s">
        <v>30</v>
      </c>
      <c r="K4337" s="976" t="s">
        <v>5482</v>
      </c>
      <c r="L4337" s="294" t="s">
        <v>5925</v>
      </c>
    </row>
    <row r="4338" spans="2:12" ht="15.6">
      <c r="B4338" s="70">
        <v>46302</v>
      </c>
      <c r="C4338" s="57" t="s">
        <v>36</v>
      </c>
      <c r="D4338" s="441" t="s">
        <v>5926</v>
      </c>
      <c r="E4338" s="296" t="s">
        <v>193</v>
      </c>
      <c r="F4338" s="263"/>
      <c r="G4338" s="263"/>
      <c r="H4338" s="201" t="s">
        <v>194</v>
      </c>
      <c r="I4338" s="276"/>
      <c r="J4338" s="264" t="s">
        <v>195</v>
      </c>
      <c r="K4338" s="265"/>
      <c r="L4338" s="441"/>
    </row>
    <row r="4339" spans="2:12" ht="15.6">
      <c r="B4339" s="57">
        <v>46302</v>
      </c>
      <c r="C4339" s="419" t="s">
        <v>17</v>
      </c>
      <c r="D4339" s="300" t="s">
        <v>5927</v>
      </c>
      <c r="E4339" s="583" t="s">
        <v>4399</v>
      </c>
      <c r="F4339" s="263"/>
      <c r="G4339" s="263"/>
      <c r="H4339" s="264"/>
      <c r="I4339" s="276"/>
      <c r="J4339" s="264"/>
      <c r="K4339" s="629">
        <v>20261012188836</v>
      </c>
      <c r="L4339" s="630" t="s">
        <v>5928</v>
      </c>
    </row>
    <row r="4340" spans="2:12" ht="15.6">
      <c r="B4340" s="57">
        <v>46302</v>
      </c>
      <c r="C4340" s="419" t="s">
        <v>17</v>
      </c>
      <c r="D4340" s="300" t="s">
        <v>5929</v>
      </c>
      <c r="E4340" s="583" t="s">
        <v>4399</v>
      </c>
      <c r="F4340" s="263"/>
      <c r="G4340" s="263"/>
      <c r="H4340" s="264"/>
      <c r="I4340" s="276"/>
      <c r="J4340" s="264"/>
      <c r="K4340" s="629">
        <v>20261012186703</v>
      </c>
      <c r="L4340" s="630" t="s">
        <v>5930</v>
      </c>
    </row>
    <row r="4341" spans="2:12" ht="15.6">
      <c r="B4341" s="57">
        <v>46302</v>
      </c>
      <c r="C4341" s="419" t="s">
        <v>17</v>
      </c>
      <c r="D4341" s="300" t="s">
        <v>5905</v>
      </c>
      <c r="E4341" s="583" t="s">
        <v>4399</v>
      </c>
      <c r="F4341" s="263"/>
      <c r="G4341" s="263"/>
      <c r="H4341" s="264"/>
      <c r="I4341" s="276"/>
      <c r="J4341" s="264"/>
      <c r="K4341" s="629">
        <v>20261012189074</v>
      </c>
      <c r="L4341" s="630" t="s">
        <v>5907</v>
      </c>
    </row>
    <row r="4342" spans="2:12" ht="15.6">
      <c r="B4342" s="57">
        <v>46302</v>
      </c>
      <c r="C4342" s="419" t="s">
        <v>17</v>
      </c>
      <c r="D4342" s="300" t="s">
        <v>4410</v>
      </c>
      <c r="E4342" s="583" t="s">
        <v>4399</v>
      </c>
      <c r="F4342" s="263"/>
      <c r="G4342" s="263"/>
      <c r="H4342" s="264"/>
      <c r="I4342" s="276" t="s">
        <v>464</v>
      </c>
      <c r="J4342" s="264"/>
      <c r="K4342" s="629">
        <v>20260912039134</v>
      </c>
      <c r="L4342" s="630" t="s">
        <v>4411</v>
      </c>
    </row>
    <row r="4343" spans="2:12" ht="15.6">
      <c r="B4343" s="57">
        <v>46302</v>
      </c>
      <c r="C4343" s="419" t="s">
        <v>17</v>
      </c>
      <c r="D4343" s="300" t="s">
        <v>4410</v>
      </c>
      <c r="E4343" s="583" t="s">
        <v>4399</v>
      </c>
      <c r="F4343" s="263"/>
      <c r="G4343" s="263"/>
      <c r="H4343" s="264"/>
      <c r="I4343" s="276" t="s">
        <v>464</v>
      </c>
      <c r="J4343" s="264"/>
      <c r="K4343" s="629">
        <v>20260912039134</v>
      </c>
      <c r="L4343" s="630" t="s">
        <v>4411</v>
      </c>
    </row>
    <row r="4344" spans="2:12" ht="15.6">
      <c r="B4344" s="57">
        <v>46302</v>
      </c>
      <c r="C4344" s="419" t="s">
        <v>17</v>
      </c>
      <c r="D4344" s="300" t="s">
        <v>4412</v>
      </c>
      <c r="E4344" s="583" t="s">
        <v>4399</v>
      </c>
      <c r="F4344" s="263"/>
      <c r="G4344" s="263"/>
      <c r="H4344" s="264"/>
      <c r="I4344" s="276" t="s">
        <v>141</v>
      </c>
      <c r="J4344" s="264"/>
      <c r="K4344" s="629">
        <v>20260911978707</v>
      </c>
      <c r="L4344" s="630" t="s">
        <v>4413</v>
      </c>
    </row>
    <row r="4345" spans="2:12" ht="15.6">
      <c r="B4345" s="57">
        <v>46302</v>
      </c>
      <c r="C4345" s="419" t="s">
        <v>17</v>
      </c>
      <c r="D4345" s="300" t="s">
        <v>4412</v>
      </c>
      <c r="E4345" s="583" t="s">
        <v>4399</v>
      </c>
      <c r="F4345" s="263"/>
      <c r="G4345" s="263"/>
      <c r="H4345" s="264"/>
      <c r="I4345" s="276" t="s">
        <v>141</v>
      </c>
      <c r="J4345" s="264"/>
      <c r="K4345" s="629">
        <v>20260911978707</v>
      </c>
      <c r="L4345" s="630" t="s">
        <v>4413</v>
      </c>
    </row>
    <row r="4346" spans="2:12" ht="15.6">
      <c r="B4346" s="57">
        <v>46302</v>
      </c>
      <c r="C4346" s="419" t="s">
        <v>17</v>
      </c>
      <c r="D4346" s="300" t="s">
        <v>5931</v>
      </c>
      <c r="E4346" s="583" t="s">
        <v>4399</v>
      </c>
      <c r="F4346" s="263"/>
      <c r="G4346" s="263"/>
      <c r="H4346" s="264"/>
      <c r="I4346" s="276"/>
      <c r="J4346" s="264"/>
      <c r="K4346" s="629">
        <v>20260912117172</v>
      </c>
      <c r="L4346" s="630" t="s">
        <v>3509</v>
      </c>
    </row>
    <row r="4347" spans="2:12" ht="15.6">
      <c r="B4347" s="57">
        <v>46302</v>
      </c>
      <c r="C4347" s="419" t="s">
        <v>17</v>
      </c>
      <c r="D4347" s="300" t="s">
        <v>5932</v>
      </c>
      <c r="E4347" s="583" t="s">
        <v>4399</v>
      </c>
      <c r="F4347" s="263"/>
      <c r="G4347" s="263"/>
      <c r="H4347" s="264"/>
      <c r="I4347" s="276" t="s">
        <v>141</v>
      </c>
      <c r="J4347" s="264"/>
      <c r="K4347" s="629">
        <v>20260912061480</v>
      </c>
      <c r="L4347" s="630" t="s">
        <v>5933</v>
      </c>
    </row>
    <row r="4348" spans="2:12" ht="15.6">
      <c r="B4348" s="57">
        <v>46302</v>
      </c>
      <c r="C4348" s="419" t="s">
        <v>17</v>
      </c>
      <c r="D4348" s="300" t="s">
        <v>5932</v>
      </c>
      <c r="E4348" s="583" t="s">
        <v>4399</v>
      </c>
      <c r="F4348" s="263"/>
      <c r="G4348" s="263"/>
      <c r="H4348" s="264"/>
      <c r="I4348" s="276" t="s">
        <v>141</v>
      </c>
      <c r="J4348" s="264"/>
      <c r="K4348" s="629">
        <v>20260912061480</v>
      </c>
      <c r="L4348" s="630" t="s">
        <v>5933</v>
      </c>
    </row>
    <row r="4349" spans="2:12" ht="15.6">
      <c r="B4349" s="57">
        <v>46302</v>
      </c>
      <c r="C4349" s="419" t="s">
        <v>17</v>
      </c>
      <c r="D4349" s="300" t="s">
        <v>5934</v>
      </c>
      <c r="E4349" s="583" t="s">
        <v>4399</v>
      </c>
      <c r="F4349" s="263"/>
      <c r="G4349" s="263"/>
      <c r="H4349" s="264"/>
      <c r="I4349" s="276"/>
      <c r="J4349" s="264"/>
      <c r="K4349" s="629">
        <v>20260912114288</v>
      </c>
      <c r="L4349" s="630" t="s">
        <v>5935</v>
      </c>
    </row>
    <row r="4350" spans="2:12" ht="15.6">
      <c r="B4350" s="57">
        <v>46302</v>
      </c>
      <c r="C4350" s="419" t="s">
        <v>17</v>
      </c>
      <c r="D4350" s="300" t="s">
        <v>5936</v>
      </c>
      <c r="E4350" s="583" t="s">
        <v>4399</v>
      </c>
      <c r="F4350" s="263"/>
      <c r="G4350" s="263"/>
      <c r="H4350" s="264"/>
      <c r="I4350" s="276"/>
      <c r="J4350" s="264"/>
      <c r="K4350" s="629">
        <v>20260912068097</v>
      </c>
      <c r="L4350" s="630" t="s">
        <v>5031</v>
      </c>
    </row>
    <row r="4351" spans="2:12" ht="15.6">
      <c r="B4351" s="57">
        <v>46302</v>
      </c>
      <c r="C4351" s="419" t="s">
        <v>17</v>
      </c>
      <c r="D4351" s="300" t="s">
        <v>5937</v>
      </c>
      <c r="E4351" s="583" t="s">
        <v>4399</v>
      </c>
      <c r="F4351" s="457"/>
      <c r="G4351" s="457"/>
      <c r="H4351" s="264"/>
      <c r="I4351" s="276"/>
      <c r="J4351" s="264"/>
      <c r="K4351" s="629">
        <v>20260912048868</v>
      </c>
      <c r="L4351" s="630" t="s">
        <v>5938</v>
      </c>
    </row>
    <row r="4352" spans="2:12" ht="15.6">
      <c r="B4352" s="57">
        <v>46302</v>
      </c>
      <c r="C4352" s="419" t="s">
        <v>17</v>
      </c>
      <c r="D4352" s="300" t="s">
        <v>5939</v>
      </c>
      <c r="E4352" s="583" t="s">
        <v>4399</v>
      </c>
      <c r="F4352" s="263"/>
      <c r="G4352" s="263"/>
      <c r="H4352" s="264"/>
      <c r="I4352" s="276"/>
      <c r="J4352" s="264"/>
      <c r="K4352" s="629">
        <v>20261012165131</v>
      </c>
      <c r="L4352" s="630" t="s">
        <v>5800</v>
      </c>
    </row>
    <row r="4353" spans="2:13" ht="15.6">
      <c r="B4353" s="57">
        <v>46302</v>
      </c>
      <c r="C4353" s="419" t="s">
        <v>17</v>
      </c>
      <c r="D4353" s="300" t="s">
        <v>5940</v>
      </c>
      <c r="E4353" s="583" t="s">
        <v>4399</v>
      </c>
      <c r="F4353" s="263"/>
      <c r="G4353" s="263"/>
      <c r="H4353" s="264"/>
      <c r="I4353" s="276"/>
      <c r="J4353" s="264"/>
      <c r="K4353" s="629">
        <v>20261012165130</v>
      </c>
      <c r="L4353" s="630" t="s">
        <v>5941</v>
      </c>
    </row>
    <row r="4354" spans="2:13" ht="15.6">
      <c r="B4354" s="57">
        <v>46302</v>
      </c>
      <c r="C4354" s="419" t="s">
        <v>17</v>
      </c>
      <c r="D4354" s="300" t="s">
        <v>2056</v>
      </c>
      <c r="E4354" s="583" t="s">
        <v>4399</v>
      </c>
      <c r="F4354" s="457"/>
      <c r="G4354" s="457"/>
      <c r="H4354" s="264"/>
      <c r="I4354" s="276"/>
      <c r="J4354" s="264"/>
      <c r="K4354" s="629">
        <v>20261012164867</v>
      </c>
      <c r="L4354" s="630" t="s">
        <v>5942</v>
      </c>
    </row>
    <row r="4355" spans="2:13" ht="15.6">
      <c r="B4355" s="57">
        <v>46302</v>
      </c>
      <c r="C4355" s="419" t="s">
        <v>17</v>
      </c>
      <c r="D4355" s="300" t="s">
        <v>5943</v>
      </c>
      <c r="E4355" s="583" t="s">
        <v>4399</v>
      </c>
      <c r="F4355" s="263"/>
      <c r="G4355" s="263"/>
      <c r="H4355" s="264"/>
      <c r="I4355" s="276"/>
      <c r="J4355" s="264"/>
      <c r="K4355" s="629">
        <v>20261012165466</v>
      </c>
      <c r="L4355" s="630" t="s">
        <v>5944</v>
      </c>
    </row>
    <row r="4356" spans="2:13">
      <c r="B4356" s="359" t="s">
        <v>5945</v>
      </c>
      <c r="C4356" s="360" t="s">
        <v>17</v>
      </c>
      <c r="D4356" s="361" t="s">
        <v>5946</v>
      </c>
      <c r="E4356" s="362" t="s">
        <v>647</v>
      </c>
      <c r="F4356" s="363"/>
      <c r="G4356" s="363"/>
      <c r="H4356" s="208"/>
      <c r="I4356" s="208"/>
      <c r="J4356" s="364" t="s">
        <v>30</v>
      </c>
      <c r="K4356" s="1075" t="s">
        <v>5947</v>
      </c>
      <c r="L4356" s="208" t="s">
        <v>5948</v>
      </c>
      <c r="M4356" s="208"/>
    </row>
    <row r="4357" spans="2:13">
      <c r="B4357" s="113" t="s">
        <v>5945</v>
      </c>
      <c r="C4357" s="137" t="s">
        <v>17</v>
      </c>
      <c r="D4357" s="262" t="s">
        <v>5949</v>
      </c>
      <c r="E4357" s="367" t="s">
        <v>647</v>
      </c>
      <c r="F4357" s="263"/>
      <c r="G4357" s="263"/>
      <c r="H4357" s="202"/>
      <c r="I4357" s="202"/>
      <c r="J4357" s="264" t="s">
        <v>30</v>
      </c>
      <c r="K4357" s="1045" t="s">
        <v>5950</v>
      </c>
      <c r="L4357" s="202" t="s">
        <v>4502</v>
      </c>
      <c r="M4357" s="202"/>
    </row>
    <row r="4358" spans="2:13">
      <c r="B4358" s="113" t="s">
        <v>5945</v>
      </c>
      <c r="C4358" s="137" t="s">
        <v>17</v>
      </c>
      <c r="D4358" s="262" t="s">
        <v>2739</v>
      </c>
      <c r="E4358" s="367" t="s">
        <v>647</v>
      </c>
      <c r="F4358" s="263"/>
      <c r="G4358" s="263"/>
      <c r="H4358" s="202"/>
      <c r="I4358" s="202"/>
      <c r="J4358" s="264" t="s">
        <v>30</v>
      </c>
      <c r="K4358" s="1045" t="s">
        <v>2740</v>
      </c>
      <c r="L4358" s="202" t="s">
        <v>2741</v>
      </c>
      <c r="M4358" s="202"/>
    </row>
    <row r="4359" spans="2:13">
      <c r="B4359" s="113" t="s">
        <v>5945</v>
      </c>
      <c r="C4359" s="137" t="s">
        <v>17</v>
      </c>
      <c r="D4359" s="262" t="s">
        <v>656</v>
      </c>
      <c r="E4359" s="367" t="s">
        <v>647</v>
      </c>
      <c r="F4359" s="263"/>
      <c r="G4359" s="263"/>
      <c r="H4359" s="202"/>
      <c r="I4359" s="202"/>
      <c r="J4359" s="264" t="s">
        <v>30</v>
      </c>
      <c r="K4359" s="1045" t="s">
        <v>654</v>
      </c>
      <c r="L4359" s="202" t="s">
        <v>657</v>
      </c>
      <c r="M4359" s="202"/>
    </row>
    <row r="4360" spans="2:13">
      <c r="B4360" s="113" t="s">
        <v>5945</v>
      </c>
      <c r="C4360" s="137" t="s">
        <v>17</v>
      </c>
      <c r="D4360" s="262" t="s">
        <v>678</v>
      </c>
      <c r="E4360" s="367" t="s">
        <v>647</v>
      </c>
      <c r="F4360" s="263"/>
      <c r="G4360" s="263"/>
      <c r="H4360" s="202"/>
      <c r="I4360" s="202"/>
      <c r="J4360" s="264" t="s">
        <v>30</v>
      </c>
      <c r="K4360" s="1045" t="s">
        <v>679</v>
      </c>
      <c r="L4360" s="202" t="s">
        <v>680</v>
      </c>
      <c r="M4360" s="202"/>
    </row>
    <row r="4361" spans="2:13">
      <c r="B4361" s="113" t="s">
        <v>5945</v>
      </c>
      <c r="C4361" s="137" t="s">
        <v>17</v>
      </c>
      <c r="D4361" s="262" t="s">
        <v>678</v>
      </c>
      <c r="E4361" s="367" t="s">
        <v>647</v>
      </c>
      <c r="F4361" s="263"/>
      <c r="G4361" s="263"/>
      <c r="H4361" s="202"/>
      <c r="I4361" s="202"/>
      <c r="J4361" s="264" t="s">
        <v>30</v>
      </c>
      <c r="K4361" s="1045" t="s">
        <v>679</v>
      </c>
      <c r="L4361" s="202" t="s">
        <v>680</v>
      </c>
      <c r="M4361" s="202"/>
    </row>
    <row r="4362" spans="2:13" ht="16.8">
      <c r="B4362" s="113" t="s">
        <v>5945</v>
      </c>
      <c r="C4362" s="137" t="s">
        <v>17</v>
      </c>
      <c r="D4362" s="268" t="s">
        <v>5951</v>
      </c>
      <c r="E4362" s="367" t="s">
        <v>647</v>
      </c>
      <c r="F4362" s="263"/>
      <c r="G4362" s="263"/>
      <c r="H4362" s="202"/>
      <c r="I4362" s="202"/>
      <c r="J4362" s="264" t="s">
        <v>30</v>
      </c>
      <c r="K4362" s="422"/>
      <c r="L4362" s="202" t="s">
        <v>5952</v>
      </c>
      <c r="M4362" s="202"/>
    </row>
    <row r="4363" spans="2:13" ht="28.2">
      <c r="B4363" s="113" t="s">
        <v>5945</v>
      </c>
      <c r="C4363" s="137" t="s">
        <v>17</v>
      </c>
      <c r="D4363" s="262" t="s">
        <v>5953</v>
      </c>
      <c r="E4363" s="367" t="s">
        <v>647</v>
      </c>
      <c r="F4363" s="263"/>
      <c r="G4363" s="263"/>
      <c r="H4363" s="202"/>
      <c r="I4363" s="202"/>
      <c r="J4363" s="264" t="s">
        <v>30</v>
      </c>
      <c r="K4363" s="422"/>
      <c r="L4363" s="520" t="s">
        <v>5954</v>
      </c>
      <c r="M4363" s="202"/>
    </row>
    <row r="4364" spans="2:13" ht="29.4">
      <c r="B4364" s="113" t="s">
        <v>5945</v>
      </c>
      <c r="C4364" s="137" t="s">
        <v>17</v>
      </c>
      <c r="D4364" s="268" t="s">
        <v>5955</v>
      </c>
      <c r="E4364" s="367" t="s">
        <v>647</v>
      </c>
      <c r="F4364" s="263"/>
      <c r="G4364" s="263"/>
      <c r="H4364" s="202"/>
      <c r="I4364" s="202"/>
      <c r="J4364" s="264" t="s">
        <v>30</v>
      </c>
      <c r="K4364" s="422"/>
      <c r="L4364" s="520" t="s">
        <v>5956</v>
      </c>
      <c r="M4364" s="202"/>
    </row>
    <row r="4365" spans="2:13">
      <c r="B4365" s="113" t="s">
        <v>5945</v>
      </c>
      <c r="C4365" s="137" t="s">
        <v>17</v>
      </c>
      <c r="D4365" s="262" t="s">
        <v>481</v>
      </c>
      <c r="E4365" s="367" t="s">
        <v>647</v>
      </c>
      <c r="F4365" s="263"/>
      <c r="G4365" s="263"/>
      <c r="H4365" s="202"/>
      <c r="I4365" s="202"/>
      <c r="J4365" s="264" t="s">
        <v>30</v>
      </c>
      <c r="K4365" s="422"/>
      <c r="L4365" s="521" t="s">
        <v>5957</v>
      </c>
      <c r="M4365" s="202"/>
    </row>
    <row r="4366" spans="2:13">
      <c r="B4366" s="113" t="s">
        <v>5945</v>
      </c>
      <c r="C4366" s="137" t="s">
        <v>17</v>
      </c>
      <c r="D4366" s="262" t="s">
        <v>5958</v>
      </c>
      <c r="E4366" s="367" t="s">
        <v>647</v>
      </c>
      <c r="F4366" s="264"/>
      <c r="G4366" s="264"/>
      <c r="H4366" s="202"/>
      <c r="I4366" s="202"/>
      <c r="J4366" s="264" t="s">
        <v>30</v>
      </c>
      <c r="K4366" s="422"/>
      <c r="L4366" s="521" t="s">
        <v>5959</v>
      </c>
      <c r="M4366" s="202"/>
    </row>
    <row r="4367" spans="2:13">
      <c r="B4367" s="113" t="s">
        <v>5945</v>
      </c>
      <c r="C4367" s="137" t="s">
        <v>17</v>
      </c>
      <c r="D4367" s="262" t="s">
        <v>5960</v>
      </c>
      <c r="E4367" s="367" t="s">
        <v>647</v>
      </c>
      <c r="F4367" s="263"/>
      <c r="G4367" s="263"/>
      <c r="H4367" s="202"/>
      <c r="I4367" s="202"/>
      <c r="J4367" s="264" t="s">
        <v>30</v>
      </c>
      <c r="K4367" s="422"/>
      <c r="L4367" s="202" t="s">
        <v>5961</v>
      </c>
      <c r="M4367" s="202"/>
    </row>
    <row r="4368" spans="2:13">
      <c r="B4368" s="113" t="s">
        <v>5945</v>
      </c>
      <c r="C4368" s="137" t="s">
        <v>17</v>
      </c>
      <c r="D4368" s="262" t="s">
        <v>5962</v>
      </c>
      <c r="E4368" s="367" t="s">
        <v>647</v>
      </c>
      <c r="F4368" s="263"/>
      <c r="G4368" s="263"/>
      <c r="H4368" s="202"/>
      <c r="I4368" s="202"/>
      <c r="J4368" s="264" t="s">
        <v>30</v>
      </c>
      <c r="K4368" s="422"/>
      <c r="L4368" s="202" t="s">
        <v>5963</v>
      </c>
      <c r="M4368" s="202"/>
    </row>
    <row r="4369" spans="1:13" ht="16.8">
      <c r="B4369" s="113" t="s">
        <v>5945</v>
      </c>
      <c r="C4369" s="137" t="s">
        <v>17</v>
      </c>
      <c r="D4369" s="268" t="s">
        <v>5964</v>
      </c>
      <c r="E4369" s="367" t="s">
        <v>647</v>
      </c>
      <c r="F4369" s="263"/>
      <c r="G4369" s="263"/>
      <c r="H4369" s="202"/>
      <c r="I4369" s="202"/>
      <c r="J4369" s="264" t="s">
        <v>30</v>
      </c>
      <c r="K4369" s="422"/>
      <c r="L4369" s="202" t="s">
        <v>5965</v>
      </c>
      <c r="M4369" s="202"/>
    </row>
    <row r="4370" spans="1:13">
      <c r="B4370" s="113" t="s">
        <v>5945</v>
      </c>
      <c r="C4370" s="137" t="s">
        <v>17</v>
      </c>
      <c r="D4370" s="262" t="s">
        <v>5966</v>
      </c>
      <c r="E4370" s="367" t="s">
        <v>647</v>
      </c>
      <c r="F4370" s="263"/>
      <c r="G4370" s="263"/>
      <c r="H4370" s="202"/>
      <c r="I4370" s="202"/>
      <c r="J4370" s="264" t="s">
        <v>30</v>
      </c>
      <c r="K4370" s="422"/>
      <c r="L4370" s="202" t="s">
        <v>5967</v>
      </c>
      <c r="M4370" s="202"/>
    </row>
    <row r="4371" spans="1:13">
      <c r="B4371" s="113" t="s">
        <v>5945</v>
      </c>
      <c r="C4371" s="137" t="s">
        <v>17</v>
      </c>
      <c r="D4371" s="262" t="s">
        <v>5968</v>
      </c>
      <c r="E4371" s="367" t="s">
        <v>647</v>
      </c>
      <c r="F4371" s="263"/>
      <c r="G4371" s="263"/>
      <c r="H4371" s="202"/>
      <c r="I4371" s="202"/>
      <c r="J4371" s="264" t="s">
        <v>30</v>
      </c>
      <c r="K4371" s="422"/>
      <c r="L4371" s="202" t="s">
        <v>5969</v>
      </c>
      <c r="M4371" s="202"/>
    </row>
    <row r="4372" spans="1:13">
      <c r="B4372" s="113" t="s">
        <v>5945</v>
      </c>
      <c r="C4372" s="137" t="s">
        <v>17</v>
      </c>
      <c r="D4372" s="262" t="s">
        <v>5970</v>
      </c>
      <c r="E4372" s="367" t="s">
        <v>647</v>
      </c>
      <c r="F4372" s="263"/>
      <c r="G4372" s="263"/>
      <c r="H4372" s="202"/>
      <c r="I4372" s="202"/>
      <c r="J4372" s="264" t="s">
        <v>30</v>
      </c>
      <c r="K4372" s="422"/>
      <c r="L4372" s="526" t="s">
        <v>2987</v>
      </c>
      <c r="M4372" s="202"/>
    </row>
    <row r="4373" spans="1:13">
      <c r="B4373" s="113" t="s">
        <v>5945</v>
      </c>
      <c r="C4373" s="137" t="s">
        <v>17</v>
      </c>
      <c r="D4373" s="262" t="s">
        <v>5126</v>
      </c>
      <c r="E4373" s="367" t="s">
        <v>647</v>
      </c>
      <c r="F4373" s="263"/>
      <c r="G4373" s="263"/>
      <c r="H4373" s="202"/>
      <c r="I4373" s="202"/>
      <c r="J4373" s="264" t="s">
        <v>30</v>
      </c>
      <c r="K4373" s="422"/>
      <c r="L4373" s="202" t="s">
        <v>5971</v>
      </c>
      <c r="M4373" s="202"/>
    </row>
    <row r="4374" spans="1:13" ht="16.8">
      <c r="B4374" s="113" t="s">
        <v>5945</v>
      </c>
      <c r="C4374" s="137" t="s">
        <v>17</v>
      </c>
      <c r="D4374" s="268" t="s">
        <v>5972</v>
      </c>
      <c r="E4374" s="367" t="s">
        <v>647</v>
      </c>
      <c r="F4374" s="263"/>
      <c r="G4374" s="263"/>
      <c r="H4374" s="202"/>
      <c r="I4374" s="202"/>
      <c r="J4374" s="264" t="s">
        <v>30</v>
      </c>
      <c r="K4374" s="422"/>
      <c r="L4374" s="202" t="s">
        <v>5973</v>
      </c>
      <c r="M4374" s="202"/>
    </row>
    <row r="4375" spans="1:13" s="201" customFormat="1">
      <c r="A4375" s="606"/>
      <c r="B4375" s="113" t="s">
        <v>5945</v>
      </c>
      <c r="C4375" s="137" t="s">
        <v>17</v>
      </c>
      <c r="D4375" s="262"/>
      <c r="E4375" s="367" t="s">
        <v>647</v>
      </c>
      <c r="F4375" s="263"/>
      <c r="G4375" s="263"/>
      <c r="H4375" s="202"/>
      <c r="I4375" s="202"/>
      <c r="J4375" s="264" t="s">
        <v>30</v>
      </c>
      <c r="K4375" s="422"/>
      <c r="L4375" s="526" t="s">
        <v>5974</v>
      </c>
      <c r="M4375" s="202"/>
    </row>
    <row r="4376" spans="1:13" ht="28.2">
      <c r="B4376" s="113" t="s">
        <v>5945</v>
      </c>
      <c r="C4376" s="137" t="s">
        <v>17</v>
      </c>
      <c r="D4376" s="366" t="s">
        <v>5975</v>
      </c>
      <c r="E4376" s="367" t="s">
        <v>647</v>
      </c>
      <c r="F4376" s="263"/>
      <c r="G4376" s="263"/>
      <c r="H4376" s="202"/>
      <c r="I4376" s="202"/>
      <c r="J4376" s="264" t="s">
        <v>30</v>
      </c>
      <c r="K4376" s="1045" t="s">
        <v>5976</v>
      </c>
      <c r="L4376" s="202" t="s">
        <v>5977</v>
      </c>
      <c r="M4376" s="202"/>
    </row>
    <row r="4377" spans="1:13">
      <c r="B4377" s="113" t="s">
        <v>5945</v>
      </c>
      <c r="C4377" s="137" t="s">
        <v>17</v>
      </c>
      <c r="D4377" s="262" t="s">
        <v>5978</v>
      </c>
      <c r="E4377" s="367" t="s">
        <v>647</v>
      </c>
      <c r="F4377" s="263"/>
      <c r="G4377" s="263"/>
      <c r="H4377" s="202"/>
      <c r="I4377" s="202"/>
      <c r="J4377" s="264" t="s">
        <v>30</v>
      </c>
      <c r="K4377" s="1045" t="s">
        <v>5979</v>
      </c>
      <c r="L4377" s="202" t="s">
        <v>5980</v>
      </c>
      <c r="M4377" s="202"/>
    </row>
    <row r="4378" spans="1:13">
      <c r="B4378" s="113" t="s">
        <v>5945</v>
      </c>
      <c r="C4378" s="137" t="s">
        <v>17</v>
      </c>
      <c r="D4378" s="262" t="s">
        <v>5981</v>
      </c>
      <c r="E4378" s="367" t="s">
        <v>647</v>
      </c>
      <c r="F4378" s="263"/>
      <c r="G4378" s="263"/>
      <c r="H4378" s="202"/>
      <c r="I4378" s="202"/>
      <c r="J4378" s="264" t="s">
        <v>30</v>
      </c>
      <c r="K4378" s="1045" t="s">
        <v>5982</v>
      </c>
      <c r="L4378" s="202" t="s">
        <v>5983</v>
      </c>
      <c r="M4378" s="202"/>
    </row>
    <row r="4379" spans="1:13" ht="28.2">
      <c r="B4379" s="113" t="s">
        <v>5945</v>
      </c>
      <c r="C4379" s="137" t="s">
        <v>17</v>
      </c>
      <c r="D4379" s="262"/>
      <c r="E4379" s="367" t="s">
        <v>647</v>
      </c>
      <c r="F4379" s="263"/>
      <c r="G4379" s="263"/>
      <c r="H4379" s="202"/>
      <c r="I4379" s="202"/>
      <c r="J4379" s="264" t="s">
        <v>30</v>
      </c>
      <c r="K4379" s="648" t="s">
        <v>5984</v>
      </c>
      <c r="L4379" s="520" t="s">
        <v>5985</v>
      </c>
      <c r="M4379" s="202"/>
    </row>
    <row r="4380" spans="1:13">
      <c r="B4380" s="113" t="s">
        <v>5945</v>
      </c>
      <c r="C4380" s="137" t="s">
        <v>17</v>
      </c>
      <c r="D4380" s="262" t="s">
        <v>5949</v>
      </c>
      <c r="E4380" s="367" t="s">
        <v>647</v>
      </c>
      <c r="F4380" s="263"/>
      <c r="G4380" s="263"/>
      <c r="H4380" s="202"/>
      <c r="I4380" s="202"/>
      <c r="J4380" s="264" t="s">
        <v>30</v>
      </c>
      <c r="K4380" s="1045" t="s">
        <v>5950</v>
      </c>
      <c r="L4380" s="202" t="s">
        <v>4502</v>
      </c>
      <c r="M4380" s="202"/>
    </row>
    <row r="4381" spans="1:13">
      <c r="B4381" s="113" t="s">
        <v>5945</v>
      </c>
      <c r="C4381" s="137" t="s">
        <v>17</v>
      </c>
      <c r="D4381" s="262" t="s">
        <v>5986</v>
      </c>
      <c r="E4381" s="367" t="s">
        <v>647</v>
      </c>
      <c r="F4381" s="263"/>
      <c r="G4381" s="263"/>
      <c r="H4381" s="202"/>
      <c r="I4381" s="202"/>
      <c r="J4381" s="264" t="s">
        <v>30</v>
      </c>
      <c r="K4381" s="422"/>
      <c r="L4381" s="202" t="s">
        <v>5987</v>
      </c>
      <c r="M4381" s="202"/>
    </row>
    <row r="4382" spans="1:13">
      <c r="B4382" s="113" t="s">
        <v>5945</v>
      </c>
      <c r="C4382" s="137" t="s">
        <v>17</v>
      </c>
      <c r="D4382" s="262" t="s">
        <v>5988</v>
      </c>
      <c r="E4382" s="367" t="s">
        <v>647</v>
      </c>
      <c r="F4382" s="263"/>
      <c r="G4382" s="263"/>
      <c r="H4382" s="202"/>
      <c r="I4382" s="202"/>
      <c r="J4382" s="264" t="s">
        <v>30</v>
      </c>
      <c r="K4382" s="422"/>
      <c r="L4382" s="202" t="s">
        <v>5987</v>
      </c>
      <c r="M4382" s="202"/>
    </row>
    <row r="4383" spans="1:13">
      <c r="B4383" s="113" t="s">
        <v>5945</v>
      </c>
      <c r="C4383" s="137" t="s">
        <v>17</v>
      </c>
      <c r="D4383" s="366" t="s">
        <v>5989</v>
      </c>
      <c r="E4383" s="367" t="s">
        <v>647</v>
      </c>
      <c r="F4383" s="263"/>
      <c r="G4383" s="263"/>
      <c r="H4383" s="202"/>
      <c r="I4383" s="202"/>
      <c r="J4383" s="264" t="s">
        <v>30</v>
      </c>
      <c r="K4383" s="422"/>
      <c r="L4383" s="202" t="s">
        <v>5990</v>
      </c>
      <c r="M4383" s="202"/>
    </row>
    <row r="4384" spans="1:13">
      <c r="B4384" s="113" t="s">
        <v>5945</v>
      </c>
      <c r="C4384" s="137" t="s">
        <v>17</v>
      </c>
      <c r="D4384" s="202" t="s">
        <v>5991</v>
      </c>
      <c r="E4384" s="367" t="s">
        <v>647</v>
      </c>
      <c r="F4384" s="263"/>
      <c r="G4384" s="263"/>
      <c r="H4384" s="202"/>
      <c r="I4384" s="202"/>
      <c r="J4384" s="264" t="s">
        <v>30</v>
      </c>
      <c r="K4384" s="422"/>
      <c r="L4384" s="202" t="s">
        <v>5990</v>
      </c>
      <c r="M4384" s="202"/>
    </row>
    <row r="4385" spans="2:13">
      <c r="B4385" s="113" t="s">
        <v>5945</v>
      </c>
      <c r="C4385" s="137" t="s">
        <v>17</v>
      </c>
      <c r="D4385" s="202" t="s">
        <v>5992</v>
      </c>
      <c r="E4385" s="367" t="s">
        <v>647</v>
      </c>
      <c r="F4385" s="263"/>
      <c r="G4385" s="263"/>
      <c r="H4385" s="202"/>
      <c r="I4385" s="202"/>
      <c r="J4385" s="264" t="s">
        <v>30</v>
      </c>
      <c r="K4385" s="422"/>
      <c r="L4385" s="202" t="s">
        <v>5993</v>
      </c>
      <c r="M4385" s="202"/>
    </row>
    <row r="4386" spans="2:13" ht="15.6">
      <c r="B4386" s="113" t="s">
        <v>5945</v>
      </c>
      <c r="C4386" s="137" t="s">
        <v>17</v>
      </c>
      <c r="D4386" s="319" t="s">
        <v>5994</v>
      </c>
      <c r="E4386" s="649" t="s">
        <v>1704</v>
      </c>
      <c r="F4386" s="263"/>
      <c r="G4386" s="263"/>
      <c r="H4386" s="291"/>
      <c r="I4386" s="319"/>
      <c r="J4386" s="263" t="s">
        <v>26</v>
      </c>
      <c r="K4386" s="995" t="s">
        <v>1516</v>
      </c>
      <c r="L4386" s="326" t="s">
        <v>1515</v>
      </c>
    </row>
    <row r="4387" spans="2:13" ht="15.6">
      <c r="B4387" s="113" t="s">
        <v>5945</v>
      </c>
      <c r="C4387" s="137" t="s">
        <v>17</v>
      </c>
      <c r="D4387" s="319" t="s">
        <v>5994</v>
      </c>
      <c r="E4387" s="649" t="s">
        <v>1704</v>
      </c>
      <c r="F4387" s="263"/>
      <c r="G4387" s="263"/>
      <c r="H4387" s="291"/>
      <c r="I4387" s="319"/>
      <c r="J4387" s="263" t="s">
        <v>26</v>
      </c>
      <c r="K4387" s="995" t="s">
        <v>1513</v>
      </c>
      <c r="L4387" s="326" t="s">
        <v>1515</v>
      </c>
    </row>
    <row r="4388" spans="2:13" ht="15.6">
      <c r="B4388" s="113" t="s">
        <v>5945</v>
      </c>
      <c r="C4388" s="137" t="s">
        <v>17</v>
      </c>
      <c r="D4388" s="319" t="s">
        <v>5995</v>
      </c>
      <c r="E4388" s="649" t="s">
        <v>1704</v>
      </c>
      <c r="F4388" s="263"/>
      <c r="G4388" s="263"/>
      <c r="H4388" s="291"/>
      <c r="I4388" s="319"/>
      <c r="J4388" s="263" t="s">
        <v>26</v>
      </c>
      <c r="K4388" s="995" t="s">
        <v>5996</v>
      </c>
      <c r="L4388" s="326" t="s">
        <v>5997</v>
      </c>
    </row>
    <row r="4389" spans="2:13" ht="15.6">
      <c r="B4389" s="113" t="s">
        <v>5945</v>
      </c>
      <c r="C4389" s="137" t="s">
        <v>17</v>
      </c>
      <c r="D4389" s="319" t="s">
        <v>5998</v>
      </c>
      <c r="E4389" s="649" t="s">
        <v>1704</v>
      </c>
      <c r="F4389" s="263"/>
      <c r="G4389" s="263"/>
      <c r="H4389" s="291"/>
      <c r="I4389" s="319"/>
      <c r="J4389" s="263" t="s">
        <v>37</v>
      </c>
      <c r="K4389" s="995" t="s">
        <v>5999</v>
      </c>
      <c r="L4389" s="326" t="s">
        <v>6000</v>
      </c>
    </row>
    <row r="4390" spans="2:13" ht="15.6">
      <c r="B4390" s="113" t="s">
        <v>5945</v>
      </c>
      <c r="C4390" s="137" t="s">
        <v>17</v>
      </c>
      <c r="D4390" s="319" t="s">
        <v>6001</v>
      </c>
      <c r="E4390" s="649" t="s">
        <v>1704</v>
      </c>
      <c r="F4390" s="263"/>
      <c r="G4390" s="263"/>
      <c r="H4390" s="291"/>
      <c r="I4390" s="319"/>
      <c r="J4390" s="263" t="s">
        <v>37</v>
      </c>
      <c r="K4390" s="995" t="s">
        <v>6002</v>
      </c>
      <c r="L4390" s="326" t="s">
        <v>5997</v>
      </c>
    </row>
    <row r="4391" spans="2:13" ht="15.6">
      <c r="B4391" s="113" t="s">
        <v>5945</v>
      </c>
      <c r="C4391" s="137" t="s">
        <v>17</v>
      </c>
      <c r="D4391" s="319" t="s">
        <v>6003</v>
      </c>
      <c r="E4391" s="649" t="s">
        <v>1704</v>
      </c>
      <c r="F4391" s="263"/>
      <c r="G4391" s="263"/>
      <c r="H4391" s="291"/>
      <c r="I4391" s="319"/>
      <c r="J4391" s="263" t="s">
        <v>58</v>
      </c>
      <c r="K4391" s="995" t="s">
        <v>6004</v>
      </c>
      <c r="L4391" s="325" t="s">
        <v>6005</v>
      </c>
    </row>
    <row r="4392" spans="2:13" ht="15.6">
      <c r="B4392" s="57">
        <v>46302</v>
      </c>
      <c r="C4392" s="57" t="s">
        <v>17</v>
      </c>
      <c r="D4392" s="300" t="s">
        <v>6006</v>
      </c>
      <c r="E4392" s="69" t="s">
        <v>1295</v>
      </c>
      <c r="F4392" s="269"/>
      <c r="G4392" s="269" t="s">
        <v>136</v>
      </c>
      <c r="H4392" s="264"/>
      <c r="I4392" s="319"/>
      <c r="J4392" s="264" t="s">
        <v>41</v>
      </c>
      <c r="K4392" s="1008" t="s">
        <v>6007</v>
      </c>
      <c r="L4392" s="650"/>
    </row>
    <row r="4393" spans="2:13" ht="15.6">
      <c r="B4393" s="57">
        <v>46302</v>
      </c>
      <c r="C4393" s="57" t="s">
        <v>17</v>
      </c>
      <c r="D4393" s="300" t="s">
        <v>6008</v>
      </c>
      <c r="E4393" s="69" t="s">
        <v>1295</v>
      </c>
      <c r="F4393" s="269"/>
      <c r="G4393" s="269" t="s">
        <v>136</v>
      </c>
      <c r="H4393" s="264"/>
      <c r="I4393" s="319"/>
      <c r="J4393" s="264" t="s">
        <v>41</v>
      </c>
      <c r="K4393" s="440"/>
      <c r="L4393" s="650"/>
    </row>
    <row r="4394" spans="2:13" ht="15.6">
      <c r="B4394" s="57">
        <v>46302</v>
      </c>
      <c r="C4394" s="57" t="s">
        <v>17</v>
      </c>
      <c r="D4394" s="300" t="s">
        <v>6008</v>
      </c>
      <c r="E4394" s="69" t="s">
        <v>1295</v>
      </c>
      <c r="F4394" s="269"/>
      <c r="G4394" s="269" t="s">
        <v>136</v>
      </c>
      <c r="H4394" s="264"/>
      <c r="I4394" s="319"/>
      <c r="J4394" s="264" t="s">
        <v>4332</v>
      </c>
      <c r="K4394" s="1008" t="s">
        <v>6009</v>
      </c>
      <c r="L4394" s="650"/>
    </row>
    <row r="4395" spans="2:13" ht="15.6">
      <c r="B4395" s="57">
        <v>46302</v>
      </c>
      <c r="C4395" s="57" t="s">
        <v>17</v>
      </c>
      <c r="D4395" s="300" t="s">
        <v>6010</v>
      </c>
      <c r="E4395" s="69" t="s">
        <v>1295</v>
      </c>
      <c r="F4395" s="269"/>
      <c r="G4395" s="269" t="s">
        <v>136</v>
      </c>
      <c r="H4395" s="264"/>
      <c r="I4395" s="319"/>
      <c r="J4395" s="264" t="s">
        <v>4332</v>
      </c>
      <c r="K4395" s="1008" t="s">
        <v>6011</v>
      </c>
      <c r="L4395" s="650"/>
    </row>
    <row r="4396" spans="2:13" ht="15.6">
      <c r="B4396" s="57">
        <v>46302</v>
      </c>
      <c r="C4396" s="57" t="s">
        <v>17</v>
      </c>
      <c r="D4396" s="300" t="s">
        <v>6012</v>
      </c>
      <c r="E4396" s="69" t="s">
        <v>1295</v>
      </c>
      <c r="F4396" s="269"/>
      <c r="G4396" s="269" t="s">
        <v>136</v>
      </c>
      <c r="H4396" s="264"/>
      <c r="I4396" s="319"/>
      <c r="J4396" s="264" t="s">
        <v>4332</v>
      </c>
      <c r="K4396" s="1008" t="s">
        <v>6013</v>
      </c>
      <c r="L4396" s="650"/>
    </row>
    <row r="4397" spans="2:13" ht="15.6">
      <c r="B4397" s="57">
        <v>46302</v>
      </c>
      <c r="C4397" s="57" t="s">
        <v>17</v>
      </c>
      <c r="D4397" s="300" t="s">
        <v>6014</v>
      </c>
      <c r="E4397" s="69" t="s">
        <v>1295</v>
      </c>
      <c r="F4397" s="269"/>
      <c r="G4397" s="269" t="s">
        <v>136</v>
      </c>
      <c r="H4397" s="264"/>
      <c r="I4397" s="319"/>
      <c r="J4397" s="264" t="s">
        <v>4332</v>
      </c>
      <c r="K4397" s="1008" t="s">
        <v>6015</v>
      </c>
      <c r="L4397" s="650"/>
    </row>
    <row r="4398" spans="2:13" ht="15.6">
      <c r="B4398" s="57">
        <v>46302</v>
      </c>
      <c r="C4398" s="57" t="s">
        <v>17</v>
      </c>
      <c r="D4398" s="300" t="s">
        <v>6016</v>
      </c>
      <c r="E4398" s="69" t="s">
        <v>1295</v>
      </c>
      <c r="F4398" s="269"/>
      <c r="G4398" s="269" t="s">
        <v>136</v>
      </c>
      <c r="H4398" s="264"/>
      <c r="I4398" s="319"/>
      <c r="J4398" s="264" t="s">
        <v>4332</v>
      </c>
      <c r="K4398" s="1008" t="s">
        <v>6017</v>
      </c>
      <c r="L4398" s="650"/>
    </row>
    <row r="4399" spans="2:13" ht="15.6">
      <c r="B4399" s="57">
        <v>46302</v>
      </c>
      <c r="C4399" s="57" t="s">
        <v>17</v>
      </c>
      <c r="D4399" s="300" t="s">
        <v>6018</v>
      </c>
      <c r="E4399" s="69" t="s">
        <v>1295</v>
      </c>
      <c r="F4399" s="263"/>
      <c r="G4399" s="263" t="s">
        <v>136</v>
      </c>
      <c r="H4399" s="264"/>
      <c r="I4399" s="319"/>
      <c r="J4399" s="264" t="s">
        <v>41</v>
      </c>
      <c r="K4399" s="1008" t="s">
        <v>6019</v>
      </c>
      <c r="L4399" s="650"/>
    </row>
    <row r="4400" spans="2:13" ht="15.6">
      <c r="B4400" s="57">
        <v>46302</v>
      </c>
      <c r="C4400" s="57" t="s">
        <v>17</v>
      </c>
      <c r="D4400" s="300" t="s">
        <v>6020</v>
      </c>
      <c r="E4400" s="69" t="s">
        <v>1295</v>
      </c>
      <c r="F4400" s="263"/>
      <c r="G4400" s="263" t="s">
        <v>136</v>
      </c>
      <c r="H4400" s="264"/>
      <c r="I4400" s="319"/>
      <c r="J4400" s="264" t="s">
        <v>41</v>
      </c>
      <c r="K4400" s="1008" t="s">
        <v>6021</v>
      </c>
      <c r="L4400" s="650"/>
    </row>
    <row r="4401" spans="2:12" ht="15.6">
      <c r="B4401" s="57">
        <v>46302</v>
      </c>
      <c r="C4401" s="57" t="s">
        <v>17</v>
      </c>
      <c r="D4401" s="300" t="s">
        <v>6022</v>
      </c>
      <c r="E4401" s="69" t="s">
        <v>1295</v>
      </c>
      <c r="F4401" s="263"/>
      <c r="G4401" s="263" t="s">
        <v>136</v>
      </c>
      <c r="H4401" s="264"/>
      <c r="I4401" s="319"/>
      <c r="J4401" s="264" t="s">
        <v>37</v>
      </c>
      <c r="K4401" s="1008" t="s">
        <v>6023</v>
      </c>
      <c r="L4401" s="650"/>
    </row>
    <row r="4402" spans="2:12" ht="15.6">
      <c r="B4402" s="57">
        <v>46302</v>
      </c>
      <c r="C4402" s="57" t="s">
        <v>17</v>
      </c>
      <c r="D4402" s="300" t="s">
        <v>4879</v>
      </c>
      <c r="E4402" s="69" t="s">
        <v>1295</v>
      </c>
      <c r="F4402" s="263"/>
      <c r="G4402" s="263" t="s">
        <v>136</v>
      </c>
      <c r="H4402" s="264"/>
      <c r="I4402" s="319"/>
      <c r="J4402" s="264" t="s">
        <v>180</v>
      </c>
      <c r="K4402" s="1008" t="s">
        <v>4880</v>
      </c>
      <c r="L4402" s="650"/>
    </row>
    <row r="4403" spans="2:12" ht="15.6">
      <c r="B4403" s="57">
        <v>46302</v>
      </c>
      <c r="C4403" s="57" t="s">
        <v>17</v>
      </c>
      <c r="D4403" s="300" t="s">
        <v>1319</v>
      </c>
      <c r="E4403" s="69" t="s">
        <v>1295</v>
      </c>
      <c r="F4403" s="263"/>
      <c r="G4403" s="263" t="s">
        <v>136</v>
      </c>
      <c r="H4403" s="264"/>
      <c r="I4403" s="319" t="s">
        <v>141</v>
      </c>
      <c r="J4403" s="264" t="s">
        <v>30</v>
      </c>
      <c r="K4403" s="1008" t="s">
        <v>1320</v>
      </c>
      <c r="L4403" s="650"/>
    </row>
    <row r="4404" spans="2:12" ht="15.6">
      <c r="B4404" s="57">
        <v>46302</v>
      </c>
      <c r="C4404" s="57" t="s">
        <v>17</v>
      </c>
      <c r="D4404" s="300" t="s">
        <v>1319</v>
      </c>
      <c r="E4404" s="69" t="s">
        <v>1295</v>
      </c>
      <c r="F4404" s="263"/>
      <c r="G4404" s="263" t="s">
        <v>136</v>
      </c>
      <c r="H4404" s="264"/>
      <c r="I4404" s="319" t="s">
        <v>141</v>
      </c>
      <c r="J4404" s="264" t="s">
        <v>30</v>
      </c>
      <c r="K4404" s="1008" t="s">
        <v>1320</v>
      </c>
      <c r="L4404" s="650"/>
    </row>
    <row r="4405" spans="2:12" ht="15.6">
      <c r="B4405" s="57">
        <v>46302</v>
      </c>
      <c r="C4405" s="57" t="s">
        <v>17</v>
      </c>
      <c r="D4405" s="300" t="s">
        <v>1329</v>
      </c>
      <c r="E4405" s="69" t="s">
        <v>1295</v>
      </c>
      <c r="F4405" s="263"/>
      <c r="G4405" s="263" t="s">
        <v>136</v>
      </c>
      <c r="H4405" s="264"/>
      <c r="I4405" s="319" t="s">
        <v>141</v>
      </c>
      <c r="J4405" s="264" t="s">
        <v>30</v>
      </c>
      <c r="K4405" s="1008" t="s">
        <v>1330</v>
      </c>
      <c r="L4405" s="650"/>
    </row>
    <row r="4406" spans="2:12" ht="15.6">
      <c r="B4406" s="57">
        <v>46302</v>
      </c>
      <c r="C4406" s="57" t="s">
        <v>17</v>
      </c>
      <c r="D4406" s="300" t="s">
        <v>1329</v>
      </c>
      <c r="E4406" s="69" t="s">
        <v>1295</v>
      </c>
      <c r="F4406" s="263"/>
      <c r="G4406" s="263" t="s">
        <v>136</v>
      </c>
      <c r="H4406" s="264"/>
      <c r="I4406" s="319" t="s">
        <v>141</v>
      </c>
      <c r="J4406" s="264" t="s">
        <v>30</v>
      </c>
      <c r="K4406" s="1008" t="s">
        <v>1330</v>
      </c>
      <c r="L4406" s="650"/>
    </row>
    <row r="4407" spans="2:12" ht="15.6">
      <c r="B4407" s="57">
        <v>46302</v>
      </c>
      <c r="C4407" s="57" t="s">
        <v>17</v>
      </c>
      <c r="D4407" s="264" t="s">
        <v>1343</v>
      </c>
      <c r="E4407" s="69" t="s">
        <v>1295</v>
      </c>
      <c r="F4407" s="263"/>
      <c r="G4407" s="263" t="s">
        <v>136</v>
      </c>
      <c r="H4407" s="264"/>
      <c r="I4407" s="319"/>
      <c r="J4407" s="264" t="s">
        <v>30</v>
      </c>
      <c r="K4407" s="1022" t="s">
        <v>1344</v>
      </c>
      <c r="L4407" s="650"/>
    </row>
    <row r="4408" spans="2:12" ht="15.6">
      <c r="B4408" s="57">
        <v>46302</v>
      </c>
      <c r="C4408" s="57" t="s">
        <v>17</v>
      </c>
      <c r="D4408" s="264" t="s">
        <v>3049</v>
      </c>
      <c r="E4408" s="69" t="s">
        <v>1295</v>
      </c>
      <c r="F4408" s="263"/>
      <c r="G4408" s="263" t="s">
        <v>136</v>
      </c>
      <c r="H4408" s="264"/>
      <c r="I4408" s="319"/>
      <c r="J4408" s="264" t="s">
        <v>41</v>
      </c>
      <c r="K4408" s="1022" t="s">
        <v>3050</v>
      </c>
      <c r="L4408" s="650"/>
    </row>
    <row r="4409" spans="2:12" ht="15.6">
      <c r="B4409" s="57">
        <v>46302</v>
      </c>
      <c r="C4409" s="57" t="s">
        <v>17</v>
      </c>
      <c r="D4409" s="440" t="s">
        <v>4850</v>
      </c>
      <c r="E4409" s="69" t="s">
        <v>1295</v>
      </c>
      <c r="F4409" s="263"/>
      <c r="G4409" s="263" t="s">
        <v>136</v>
      </c>
      <c r="H4409" s="264"/>
      <c r="I4409" s="319"/>
      <c r="J4409" s="264" t="s">
        <v>41</v>
      </c>
      <c r="K4409" s="1008" t="s">
        <v>4851</v>
      </c>
      <c r="L4409" s="650"/>
    </row>
    <row r="4410" spans="2:12" ht="15.6">
      <c r="B4410" s="57">
        <v>46302</v>
      </c>
      <c r="C4410" s="57" t="s">
        <v>17</v>
      </c>
      <c r="D4410" s="202" t="s">
        <v>4852</v>
      </c>
      <c r="E4410" s="69" t="s">
        <v>1295</v>
      </c>
      <c r="F4410" s="263"/>
      <c r="G4410" s="263" t="s">
        <v>136</v>
      </c>
      <c r="H4410" s="264"/>
      <c r="I4410" s="319"/>
      <c r="J4410" s="264" t="s">
        <v>41</v>
      </c>
      <c r="K4410" s="1008" t="s">
        <v>4853</v>
      </c>
      <c r="L4410" s="650"/>
    </row>
    <row r="4411" spans="2:12" ht="15.6">
      <c r="B4411" s="57">
        <v>46302</v>
      </c>
      <c r="C4411" s="57" t="s">
        <v>17</v>
      </c>
      <c r="D4411" s="300" t="s">
        <v>4859</v>
      </c>
      <c r="E4411" s="69" t="s">
        <v>1295</v>
      </c>
      <c r="F4411" s="263"/>
      <c r="G4411" s="263" t="s">
        <v>136</v>
      </c>
      <c r="H4411" s="264"/>
      <c r="I4411" s="319"/>
      <c r="J4411" s="264" t="s">
        <v>30</v>
      </c>
      <c r="K4411" s="1008" t="s">
        <v>4860</v>
      </c>
      <c r="L4411" s="650"/>
    </row>
    <row r="4412" spans="2:12" ht="15.6">
      <c r="B4412" s="57">
        <v>46302</v>
      </c>
      <c r="C4412" s="57" t="s">
        <v>17</v>
      </c>
      <c r="D4412" s="300" t="s">
        <v>4863</v>
      </c>
      <c r="E4412" s="69" t="s">
        <v>1295</v>
      </c>
      <c r="F4412" s="263"/>
      <c r="G4412" s="263" t="s">
        <v>136</v>
      </c>
      <c r="H4412" s="264"/>
      <c r="I4412" s="319"/>
      <c r="J4412" s="264" t="s">
        <v>41</v>
      </c>
      <c r="K4412" s="1008" t="s">
        <v>4864</v>
      </c>
      <c r="L4412" s="650"/>
    </row>
    <row r="4413" spans="2:12" ht="15.6">
      <c r="B4413" s="57">
        <v>46302</v>
      </c>
      <c r="C4413" s="57" t="s">
        <v>17</v>
      </c>
      <c r="D4413" s="300" t="s">
        <v>4865</v>
      </c>
      <c r="E4413" s="69" t="s">
        <v>1295</v>
      </c>
      <c r="F4413" s="263"/>
      <c r="G4413" s="263" t="s">
        <v>136</v>
      </c>
      <c r="H4413" s="264"/>
      <c r="I4413" s="319"/>
      <c r="J4413" s="264" t="s">
        <v>41</v>
      </c>
      <c r="K4413" s="1008" t="s">
        <v>4866</v>
      </c>
      <c r="L4413" s="326"/>
    </row>
    <row r="4414" spans="2:12" ht="15.6">
      <c r="B4414" s="57">
        <v>46302</v>
      </c>
      <c r="C4414" s="57" t="s">
        <v>17</v>
      </c>
      <c r="D4414" s="300" t="s">
        <v>4873</v>
      </c>
      <c r="E4414" s="69" t="s">
        <v>1295</v>
      </c>
      <c r="F4414" s="263"/>
      <c r="G4414" s="263" t="s">
        <v>136</v>
      </c>
      <c r="H4414" s="264"/>
      <c r="I4414" s="319"/>
      <c r="J4414" s="264" t="s">
        <v>195</v>
      </c>
      <c r="K4414" s="1008" t="s">
        <v>4874</v>
      </c>
      <c r="L4414" s="326"/>
    </row>
    <row r="4415" spans="2:12" ht="15.6">
      <c r="B4415" s="57">
        <v>46302</v>
      </c>
      <c r="C4415" s="57" t="s">
        <v>17</v>
      </c>
      <c r="D4415" s="300" t="s">
        <v>4881</v>
      </c>
      <c r="E4415" s="69" t="s">
        <v>1295</v>
      </c>
      <c r="F4415" s="263"/>
      <c r="G4415" s="263" t="s">
        <v>136</v>
      </c>
      <c r="H4415" s="264"/>
      <c r="I4415" s="319" t="s">
        <v>141</v>
      </c>
      <c r="J4415" s="264" t="s">
        <v>30</v>
      </c>
      <c r="K4415" s="1008" t="s">
        <v>4882</v>
      </c>
      <c r="L4415" s="326"/>
    </row>
    <row r="4416" spans="2:12" ht="15.6">
      <c r="B4416" s="57">
        <v>46302</v>
      </c>
      <c r="C4416" s="57" t="s">
        <v>17</v>
      </c>
      <c r="D4416" s="300" t="s">
        <v>4881</v>
      </c>
      <c r="E4416" s="69" t="s">
        <v>1295</v>
      </c>
      <c r="F4416" s="263"/>
      <c r="G4416" s="263" t="s">
        <v>136</v>
      </c>
      <c r="H4416" s="264"/>
      <c r="I4416" s="319" t="s">
        <v>141</v>
      </c>
      <c r="J4416" s="264" t="s">
        <v>30</v>
      </c>
      <c r="K4416" s="1008" t="s">
        <v>4882</v>
      </c>
      <c r="L4416" s="326"/>
    </row>
    <row r="4417" spans="2:12" ht="15.6">
      <c r="B4417" s="57">
        <v>46302</v>
      </c>
      <c r="C4417" s="57" t="s">
        <v>17</v>
      </c>
      <c r="D4417" s="300" t="s">
        <v>4875</v>
      </c>
      <c r="E4417" s="69" t="s">
        <v>1295</v>
      </c>
      <c r="F4417" s="263"/>
      <c r="G4417" s="263" t="s">
        <v>136</v>
      </c>
      <c r="H4417" s="264"/>
      <c r="I4417" s="319" t="s">
        <v>141</v>
      </c>
      <c r="J4417" s="264" t="s">
        <v>30</v>
      </c>
      <c r="K4417" s="1008" t="s">
        <v>4876</v>
      </c>
      <c r="L4417" s="326"/>
    </row>
    <row r="4418" spans="2:12" ht="15.6">
      <c r="B4418" s="57">
        <v>46302</v>
      </c>
      <c r="C4418" s="57" t="s">
        <v>17</v>
      </c>
      <c r="D4418" s="300" t="s">
        <v>4875</v>
      </c>
      <c r="E4418" s="69" t="s">
        <v>1295</v>
      </c>
      <c r="F4418" s="263"/>
      <c r="G4418" s="263" t="s">
        <v>136</v>
      </c>
      <c r="H4418" s="264"/>
      <c r="I4418" s="319" t="s">
        <v>141</v>
      </c>
      <c r="J4418" s="264" t="s">
        <v>30</v>
      </c>
      <c r="K4418" s="1008" t="s">
        <v>4876</v>
      </c>
      <c r="L4418" s="326"/>
    </row>
    <row r="4419" spans="2:12" ht="15.6">
      <c r="B4419" s="57">
        <v>46302</v>
      </c>
      <c r="C4419" s="57" t="s">
        <v>17</v>
      </c>
      <c r="D4419" s="300" t="s">
        <v>4867</v>
      </c>
      <c r="E4419" s="69" t="s">
        <v>1295</v>
      </c>
      <c r="F4419" s="263"/>
      <c r="G4419" s="263" t="s">
        <v>136</v>
      </c>
      <c r="H4419" s="264"/>
      <c r="I4419" s="319"/>
      <c r="J4419" s="264" t="s">
        <v>37</v>
      </c>
      <c r="K4419" s="1008" t="s">
        <v>4868</v>
      </c>
      <c r="L4419" s="326"/>
    </row>
    <row r="4420" spans="2:12" ht="15.6">
      <c r="B4420" s="57">
        <v>46302</v>
      </c>
      <c r="C4420" s="57" t="s">
        <v>17</v>
      </c>
      <c r="D4420" s="300" t="s">
        <v>6024</v>
      </c>
      <c r="E4420" s="69" t="s">
        <v>1295</v>
      </c>
      <c r="F4420" s="263"/>
      <c r="G4420" s="263" t="s">
        <v>136</v>
      </c>
      <c r="H4420" s="264"/>
      <c r="I4420" s="319"/>
      <c r="J4420" s="264" t="s">
        <v>37</v>
      </c>
      <c r="K4420" s="1008" t="s">
        <v>6025</v>
      </c>
      <c r="L4420" s="326"/>
    </row>
    <row r="4421" spans="2:12" ht="15.6">
      <c r="B4421" s="57">
        <v>46302</v>
      </c>
      <c r="C4421" s="57" t="s">
        <v>17</v>
      </c>
      <c r="D4421" s="300" t="s">
        <v>4883</v>
      </c>
      <c r="E4421" s="69" t="s">
        <v>1295</v>
      </c>
      <c r="F4421" s="291"/>
      <c r="G4421" s="291" t="s">
        <v>136</v>
      </c>
      <c r="H4421" s="264"/>
      <c r="I4421" s="319"/>
      <c r="J4421" s="264" t="s">
        <v>41</v>
      </c>
      <c r="K4421" s="1008" t="s">
        <v>4884</v>
      </c>
      <c r="L4421" s="326"/>
    </row>
    <row r="4422" spans="2:12" ht="15.6">
      <c r="B4422" s="57">
        <v>46302</v>
      </c>
      <c r="C4422" s="57" t="s">
        <v>17</v>
      </c>
      <c r="D4422" s="300" t="s">
        <v>4871</v>
      </c>
      <c r="E4422" s="69" t="s">
        <v>1295</v>
      </c>
      <c r="F4422" s="263"/>
      <c r="G4422" s="263" t="s">
        <v>136</v>
      </c>
      <c r="H4422" s="264"/>
      <c r="I4422" s="319"/>
      <c r="J4422" s="264" t="s">
        <v>34</v>
      </c>
      <c r="K4422" s="1008" t="s">
        <v>4872</v>
      </c>
      <c r="L4422" s="326"/>
    </row>
    <row r="4423" spans="2:12" ht="15.6">
      <c r="B4423" s="57">
        <v>46302</v>
      </c>
      <c r="C4423" s="57" t="s">
        <v>17</v>
      </c>
      <c r="D4423" s="300" t="s">
        <v>6026</v>
      </c>
      <c r="E4423" s="69" t="s">
        <v>1295</v>
      </c>
      <c r="F4423" s="263"/>
      <c r="G4423" s="263" t="s">
        <v>136</v>
      </c>
      <c r="H4423" s="264"/>
      <c r="I4423" s="319"/>
      <c r="J4423" s="264" t="s">
        <v>26</v>
      </c>
      <c r="K4423" s="1008" t="s">
        <v>6027</v>
      </c>
      <c r="L4423" s="326"/>
    </row>
    <row r="4424" spans="2:12" ht="15.6">
      <c r="B4424" s="57">
        <v>46302</v>
      </c>
      <c r="C4424" s="57" t="s">
        <v>17</v>
      </c>
      <c r="D4424" s="300" t="s">
        <v>6028</v>
      </c>
      <c r="E4424" s="69" t="s">
        <v>1295</v>
      </c>
      <c r="F4424" s="291"/>
      <c r="G4424" s="291" t="s">
        <v>136</v>
      </c>
      <c r="H4424" s="264"/>
      <c r="I4424" s="319"/>
      <c r="J4424" s="264" t="s">
        <v>26</v>
      </c>
      <c r="K4424" s="1008" t="s">
        <v>6029</v>
      </c>
      <c r="L4424" s="326"/>
    </row>
    <row r="4425" spans="2:12" ht="15.6">
      <c r="B4425" s="57">
        <v>46302</v>
      </c>
      <c r="C4425" s="57" t="s">
        <v>17</v>
      </c>
      <c r="D4425" s="300" t="s">
        <v>6030</v>
      </c>
      <c r="E4425" s="69" t="s">
        <v>1295</v>
      </c>
      <c r="F4425" s="263"/>
      <c r="G4425" s="263" t="s">
        <v>136</v>
      </c>
      <c r="H4425" s="264"/>
      <c r="I4425" s="319"/>
      <c r="J4425" s="264" t="s">
        <v>26</v>
      </c>
      <c r="K4425" s="1008" t="s">
        <v>6031</v>
      </c>
      <c r="L4425" s="326"/>
    </row>
    <row r="4426" spans="2:12" ht="15.6">
      <c r="B4426" s="57">
        <v>46302</v>
      </c>
      <c r="C4426" s="57" t="s">
        <v>17</v>
      </c>
      <c r="D4426" s="300" t="s">
        <v>6032</v>
      </c>
      <c r="E4426" s="69" t="s">
        <v>1295</v>
      </c>
      <c r="F4426" s="263"/>
      <c r="G4426" s="263" t="s">
        <v>136</v>
      </c>
      <c r="H4426" s="264"/>
      <c r="I4426" s="319"/>
      <c r="J4426" s="264" t="s">
        <v>41</v>
      </c>
      <c r="K4426" s="1008" t="s">
        <v>6033</v>
      </c>
      <c r="L4426" s="326"/>
    </row>
    <row r="4427" spans="2:12" ht="15.6">
      <c r="B4427" s="57">
        <v>46302</v>
      </c>
      <c r="C4427" s="57" t="s">
        <v>17</v>
      </c>
      <c r="D4427" s="300" t="s">
        <v>6034</v>
      </c>
      <c r="E4427" s="69" t="s">
        <v>1295</v>
      </c>
      <c r="F4427" s="291"/>
      <c r="G4427" s="291" t="s">
        <v>136</v>
      </c>
      <c r="H4427" s="264"/>
      <c r="I4427" s="319" t="s">
        <v>141</v>
      </c>
      <c r="J4427" s="264" t="s">
        <v>30</v>
      </c>
      <c r="K4427" s="1008" t="s">
        <v>6035</v>
      </c>
      <c r="L4427" s="563"/>
    </row>
    <row r="4428" spans="2:12" ht="15.6">
      <c r="B4428" s="57">
        <v>46302</v>
      </c>
      <c r="C4428" s="57" t="s">
        <v>17</v>
      </c>
      <c r="D4428" s="300" t="s">
        <v>6034</v>
      </c>
      <c r="E4428" s="69" t="s">
        <v>1295</v>
      </c>
      <c r="F4428" s="291"/>
      <c r="G4428" s="291" t="s">
        <v>136</v>
      </c>
      <c r="H4428" s="264"/>
      <c r="I4428" s="319" t="s">
        <v>141</v>
      </c>
      <c r="J4428" s="264" t="s">
        <v>30</v>
      </c>
      <c r="K4428" s="1008" t="s">
        <v>6035</v>
      </c>
      <c r="L4428" s="326"/>
    </row>
    <row r="4429" spans="2:12" ht="15.6">
      <c r="B4429" s="57">
        <v>46302</v>
      </c>
      <c r="C4429" s="57" t="s">
        <v>17</v>
      </c>
      <c r="D4429" s="300" t="s">
        <v>6036</v>
      </c>
      <c r="E4429" s="69" t="s">
        <v>1295</v>
      </c>
      <c r="F4429" s="263"/>
      <c r="G4429" s="263" t="s">
        <v>136</v>
      </c>
      <c r="H4429" s="264"/>
      <c r="I4429" s="319"/>
      <c r="J4429" s="264" t="s">
        <v>26</v>
      </c>
      <c r="K4429" s="1008" t="s">
        <v>6037</v>
      </c>
      <c r="L4429" s="326"/>
    </row>
    <row r="4430" spans="2:12" ht="15.6">
      <c r="B4430" s="57">
        <v>46302</v>
      </c>
      <c r="C4430" s="57" t="s">
        <v>17</v>
      </c>
      <c r="D4430" s="300" t="s">
        <v>6038</v>
      </c>
      <c r="E4430" s="69" t="s">
        <v>1295</v>
      </c>
      <c r="F4430" s="263"/>
      <c r="G4430" s="263" t="s">
        <v>136</v>
      </c>
      <c r="H4430" s="264"/>
      <c r="I4430" s="319"/>
      <c r="J4430" s="264" t="s">
        <v>26</v>
      </c>
      <c r="K4430" s="1008" t="s">
        <v>6039</v>
      </c>
      <c r="L4430" s="326"/>
    </row>
    <row r="4431" spans="2:12" ht="15.6">
      <c r="B4431" s="383">
        <v>46213</v>
      </c>
      <c r="C4431" s="384" t="s">
        <v>818</v>
      </c>
      <c r="D4431" s="996" t="s">
        <v>4777</v>
      </c>
      <c r="E4431" s="116" t="s">
        <v>820</v>
      </c>
      <c r="F4431" s="386"/>
      <c r="G4431" s="387"/>
      <c r="H4431" s="387" t="s">
        <v>6040</v>
      </c>
      <c r="I4431" s="513"/>
      <c r="J4431" s="263"/>
      <c r="K4431" s="512"/>
      <c r="L4431" s="326"/>
    </row>
    <row r="4432" spans="2:12" ht="15.6">
      <c r="B4432" s="383">
        <v>46213</v>
      </c>
      <c r="C4432" s="384" t="s">
        <v>818</v>
      </c>
      <c r="D4432" s="996" t="s">
        <v>4882</v>
      </c>
      <c r="E4432" s="116" t="s">
        <v>820</v>
      </c>
      <c r="F4432" s="386"/>
      <c r="G4432" s="387"/>
      <c r="H4432" s="387" t="s">
        <v>3518</v>
      </c>
      <c r="I4432" s="513"/>
      <c r="J4432" s="263"/>
      <c r="K4432" s="512"/>
      <c r="L4432" s="326"/>
    </row>
    <row r="4433" spans="2:13" ht="15.6">
      <c r="B4433" s="383">
        <v>46213</v>
      </c>
      <c r="C4433" s="384" t="s">
        <v>818</v>
      </c>
      <c r="D4433" s="996" t="s">
        <v>5175</v>
      </c>
      <c r="E4433" s="116" t="s">
        <v>820</v>
      </c>
      <c r="F4433" s="386"/>
      <c r="G4433" s="387"/>
      <c r="H4433" s="387" t="s">
        <v>3517</v>
      </c>
      <c r="I4433" s="513"/>
      <c r="J4433" s="263"/>
      <c r="K4433" s="512"/>
      <c r="L4433" s="326"/>
    </row>
    <row r="4434" spans="2:13" ht="15.6">
      <c r="B4434" s="383">
        <v>46213</v>
      </c>
      <c r="C4434" s="384" t="s">
        <v>818</v>
      </c>
      <c r="D4434" s="996" t="s">
        <v>5378</v>
      </c>
      <c r="E4434" s="116" t="s">
        <v>820</v>
      </c>
      <c r="F4434" s="386"/>
      <c r="G4434" s="387"/>
      <c r="H4434" s="387" t="s">
        <v>3518</v>
      </c>
      <c r="I4434" s="513"/>
      <c r="J4434" s="263"/>
      <c r="K4434" s="512"/>
      <c r="L4434" s="326"/>
    </row>
    <row r="4435" spans="2:13" ht="15.6">
      <c r="B4435" s="383">
        <v>46213</v>
      </c>
      <c r="C4435" s="384" t="s">
        <v>818</v>
      </c>
      <c r="D4435" s="385" t="s">
        <v>2399</v>
      </c>
      <c r="E4435" s="116" t="s">
        <v>820</v>
      </c>
      <c r="F4435" s="386"/>
      <c r="G4435" s="387"/>
      <c r="H4435" s="387" t="s">
        <v>6041</v>
      </c>
      <c r="I4435" s="319"/>
      <c r="J4435" s="263"/>
      <c r="K4435" s="512"/>
      <c r="L4435" s="326"/>
    </row>
    <row r="4436" spans="2:13" ht="15.6">
      <c r="B4436" s="383">
        <v>46213</v>
      </c>
      <c r="C4436" s="384" t="s">
        <v>818</v>
      </c>
      <c r="D4436" s="385" t="s">
        <v>824</v>
      </c>
      <c r="E4436" s="116" t="s">
        <v>820</v>
      </c>
      <c r="F4436" s="386"/>
      <c r="G4436" s="387"/>
      <c r="H4436" s="387" t="s">
        <v>6041</v>
      </c>
      <c r="I4436" s="319"/>
      <c r="J4436" s="263"/>
      <c r="K4436" s="512"/>
      <c r="L4436" s="326"/>
    </row>
    <row r="4437" spans="2:13" ht="15.6">
      <c r="B4437" s="383">
        <v>46213</v>
      </c>
      <c r="C4437" s="384" t="s">
        <v>818</v>
      </c>
      <c r="D4437" s="996" t="s">
        <v>5458</v>
      </c>
      <c r="E4437" s="116" t="s">
        <v>820</v>
      </c>
      <c r="F4437" s="386"/>
      <c r="G4437" s="387"/>
      <c r="H4437" s="387" t="s">
        <v>6042</v>
      </c>
      <c r="I4437" s="513"/>
      <c r="J4437" s="263"/>
      <c r="K4437" s="512"/>
      <c r="L4437" s="326"/>
    </row>
    <row r="4438" spans="2:13" ht="16.8">
      <c r="B4438" s="383">
        <v>46213</v>
      </c>
      <c r="C4438" s="384" t="s">
        <v>818</v>
      </c>
      <c r="D4438" s="996" t="s">
        <v>4895</v>
      </c>
      <c r="E4438" s="116" t="s">
        <v>820</v>
      </c>
      <c r="F4438" s="386"/>
      <c r="G4438" s="387"/>
      <c r="H4438" s="387" t="s">
        <v>6040</v>
      </c>
      <c r="I4438" s="276"/>
      <c r="J4438" s="263"/>
      <c r="K4438" s="565"/>
      <c r="L4438" s="294"/>
    </row>
    <row r="4439" spans="2:13" ht="16.8">
      <c r="B4439" s="383">
        <v>46213</v>
      </c>
      <c r="C4439" s="384" t="s">
        <v>818</v>
      </c>
      <c r="D4439" s="385" t="s">
        <v>828</v>
      </c>
      <c r="E4439" s="116" t="s">
        <v>820</v>
      </c>
      <c r="F4439" s="386"/>
      <c r="G4439" s="387"/>
      <c r="H4439" s="387" t="s">
        <v>832</v>
      </c>
      <c r="I4439" s="276"/>
      <c r="J4439" s="263"/>
      <c r="K4439" s="565"/>
      <c r="L4439" s="294"/>
    </row>
    <row r="4440" spans="2:13" ht="16.8">
      <c r="B4440" s="383">
        <v>46213</v>
      </c>
      <c r="C4440" s="384" t="s">
        <v>818</v>
      </c>
      <c r="D4440" s="385" t="s">
        <v>824</v>
      </c>
      <c r="E4440" s="116" t="s">
        <v>820</v>
      </c>
      <c r="F4440" s="386"/>
      <c r="G4440" s="387"/>
      <c r="H4440" s="387" t="s">
        <v>2427</v>
      </c>
      <c r="I4440" s="276"/>
      <c r="J4440" s="263"/>
      <c r="K4440" s="565"/>
      <c r="L4440" s="294"/>
    </row>
    <row r="4441" spans="2:13" ht="16.8">
      <c r="B4441" s="383">
        <v>46213</v>
      </c>
      <c r="C4441" s="384" t="s">
        <v>818</v>
      </c>
      <c r="D4441" s="385" t="s">
        <v>6043</v>
      </c>
      <c r="E4441" s="116" t="s">
        <v>820</v>
      </c>
      <c r="F4441" s="386"/>
      <c r="G4441" s="387"/>
      <c r="H4441" s="387" t="s">
        <v>6044</v>
      </c>
      <c r="I4441" s="276"/>
      <c r="J4441" s="263"/>
      <c r="K4441" s="565"/>
      <c r="L4441" s="294"/>
    </row>
    <row r="4442" spans="2:13" ht="16.8">
      <c r="B4442" s="383">
        <v>46213</v>
      </c>
      <c r="C4442" s="384" t="s">
        <v>818</v>
      </c>
      <c r="D4442" s="385" t="s">
        <v>819</v>
      </c>
      <c r="E4442" s="116" t="s">
        <v>820</v>
      </c>
      <c r="F4442" s="386"/>
      <c r="G4442" s="387"/>
      <c r="H4442" s="387" t="s">
        <v>830</v>
      </c>
      <c r="I4442" s="276"/>
      <c r="J4442" s="263"/>
      <c r="K4442" s="565"/>
      <c r="L4442" s="294"/>
    </row>
    <row r="4443" spans="2:13" ht="16.8">
      <c r="B4443" s="383">
        <v>46213</v>
      </c>
      <c r="C4443" s="384" t="s">
        <v>833</v>
      </c>
      <c r="D4443" s="977" t="s">
        <v>6045</v>
      </c>
      <c r="E4443" s="116" t="s">
        <v>820</v>
      </c>
      <c r="F4443" s="386"/>
      <c r="G4443" s="387"/>
      <c r="H4443" s="387"/>
      <c r="I4443" s="276"/>
      <c r="J4443" s="263"/>
      <c r="K4443" s="565"/>
      <c r="L4443" s="294"/>
    </row>
    <row r="4444" spans="2:13" ht="15.6">
      <c r="B4444" s="383">
        <v>46213</v>
      </c>
      <c r="C4444" s="384" t="s">
        <v>833</v>
      </c>
      <c r="D4444" s="996" t="s">
        <v>6046</v>
      </c>
      <c r="E4444" s="116" t="s">
        <v>820</v>
      </c>
      <c r="F4444" s="386"/>
      <c r="G4444" s="387"/>
      <c r="H4444" s="387"/>
      <c r="I4444" s="276"/>
      <c r="J4444" s="263"/>
      <c r="K4444" s="565"/>
      <c r="L4444" s="326"/>
      <c r="M4444" s="201"/>
    </row>
    <row r="4445" spans="2:13" ht="15.6">
      <c r="B4445" s="383">
        <v>46213</v>
      </c>
      <c r="C4445" s="384" t="s">
        <v>833</v>
      </c>
      <c r="D4445" s="996" t="s">
        <v>6047</v>
      </c>
      <c r="E4445" s="116" t="s">
        <v>820</v>
      </c>
      <c r="F4445" s="386"/>
      <c r="G4445" s="387"/>
      <c r="H4445" s="387"/>
      <c r="I4445" s="276"/>
      <c r="J4445" s="263"/>
      <c r="K4445" s="565"/>
      <c r="L4445" s="326"/>
      <c r="M4445" s="201"/>
    </row>
    <row r="4446" spans="2:13" ht="16.8">
      <c r="B4446" s="383">
        <v>46213</v>
      </c>
      <c r="C4446" s="384" t="s">
        <v>833</v>
      </c>
      <c r="D4446" s="996" t="s">
        <v>6048</v>
      </c>
      <c r="E4446" s="116" t="s">
        <v>820</v>
      </c>
      <c r="F4446" s="386"/>
      <c r="G4446" s="387"/>
      <c r="H4446" s="387"/>
      <c r="I4446" s="276"/>
      <c r="J4446" s="263"/>
      <c r="K4446" s="565"/>
      <c r="L4446" s="294"/>
      <c r="M4446" s="201"/>
    </row>
    <row r="4447" spans="2:13" ht="16.8">
      <c r="B4447" s="383">
        <v>46213</v>
      </c>
      <c r="C4447" s="384" t="s">
        <v>833</v>
      </c>
      <c r="D4447" s="996" t="s">
        <v>6049</v>
      </c>
      <c r="E4447" s="116" t="s">
        <v>820</v>
      </c>
      <c r="F4447" s="386"/>
      <c r="G4447" s="387"/>
      <c r="H4447" s="387"/>
      <c r="I4447" s="276"/>
      <c r="J4447" s="263"/>
      <c r="K4447" s="565"/>
      <c r="L4447" s="294"/>
      <c r="M4447" s="201"/>
    </row>
    <row r="4448" spans="2:13" ht="16.8">
      <c r="B4448" s="383">
        <v>46213</v>
      </c>
      <c r="C4448" s="384" t="s">
        <v>833</v>
      </c>
      <c r="D4448" s="996" t="s">
        <v>6050</v>
      </c>
      <c r="E4448" s="116" t="s">
        <v>820</v>
      </c>
      <c r="F4448" s="386"/>
      <c r="G4448" s="387"/>
      <c r="H4448" s="387"/>
      <c r="I4448" s="276"/>
      <c r="J4448" s="263"/>
      <c r="K4448" s="565"/>
      <c r="L4448" s="294"/>
      <c r="M4448" s="201"/>
    </row>
    <row r="4449" spans="2:13" ht="15.6">
      <c r="B4449" s="383">
        <v>46213</v>
      </c>
      <c r="C4449" s="384" t="s">
        <v>833</v>
      </c>
      <c r="D4449" s="996" t="s">
        <v>3419</v>
      </c>
      <c r="E4449" s="116" t="s">
        <v>820</v>
      </c>
      <c r="F4449" s="386"/>
      <c r="G4449" s="387"/>
      <c r="H4449" s="387"/>
      <c r="I4449" s="276"/>
      <c r="J4449" s="263"/>
      <c r="K4449" s="565"/>
      <c r="L4449" s="326"/>
      <c r="M4449" s="201"/>
    </row>
    <row r="4450" spans="2:13" ht="15.6">
      <c r="B4450" s="383">
        <v>46213</v>
      </c>
      <c r="C4450" s="384" t="s">
        <v>833</v>
      </c>
      <c r="D4450" s="996" t="s">
        <v>6051</v>
      </c>
      <c r="E4450" s="116" t="s">
        <v>820</v>
      </c>
      <c r="F4450" s="386"/>
      <c r="G4450" s="387"/>
      <c r="H4450" s="387"/>
      <c r="I4450" s="521"/>
      <c r="J4450" s="263"/>
      <c r="K4450" s="368"/>
      <c r="L4450" s="311"/>
      <c r="M4450" s="201"/>
    </row>
    <row r="4451" spans="2:13" ht="15.6">
      <c r="B4451" s="383">
        <v>46213</v>
      </c>
      <c r="C4451" s="384" t="s">
        <v>833</v>
      </c>
      <c r="D4451" s="996" t="s">
        <v>6052</v>
      </c>
      <c r="E4451" s="116" t="s">
        <v>820</v>
      </c>
      <c r="F4451" s="386"/>
      <c r="G4451" s="387"/>
      <c r="H4451" s="387"/>
      <c r="I4451" s="521"/>
      <c r="J4451" s="263"/>
      <c r="K4451" s="397"/>
      <c r="L4451" s="311"/>
      <c r="M4451" s="201"/>
    </row>
    <row r="4452" spans="2:13" ht="15.6">
      <c r="B4452" s="383">
        <v>46213</v>
      </c>
      <c r="C4452" s="384" t="s">
        <v>818</v>
      </c>
      <c r="D4452" s="996" t="s">
        <v>5177</v>
      </c>
      <c r="E4452" s="116" t="s">
        <v>820</v>
      </c>
      <c r="F4452" s="386"/>
      <c r="G4452" s="387"/>
      <c r="H4452" s="387" t="s">
        <v>830</v>
      </c>
      <c r="I4452" s="521"/>
      <c r="J4452" s="286"/>
      <c r="K4452" s="287"/>
      <c r="L4452" s="311"/>
      <c r="M4452" s="201"/>
    </row>
    <row r="4453" spans="2:13" ht="15.6">
      <c r="B4453" s="383">
        <v>46213</v>
      </c>
      <c r="C4453" s="384" t="s">
        <v>818</v>
      </c>
      <c r="D4453" s="385" t="s">
        <v>819</v>
      </c>
      <c r="E4453" s="116" t="s">
        <v>820</v>
      </c>
      <c r="F4453" s="386"/>
      <c r="G4453" s="387"/>
      <c r="H4453" s="387" t="s">
        <v>6042</v>
      </c>
      <c r="I4453" s="521"/>
      <c r="J4453" s="286"/>
      <c r="K4453" s="287"/>
      <c r="L4453" s="311"/>
      <c r="M4453" s="201"/>
    </row>
    <row r="4454" spans="2:13" ht="15.6">
      <c r="B4454" s="383">
        <v>46213</v>
      </c>
      <c r="C4454" s="384" t="s">
        <v>818</v>
      </c>
      <c r="D4454" s="385" t="s">
        <v>831</v>
      </c>
      <c r="E4454" s="116" t="s">
        <v>820</v>
      </c>
      <c r="F4454" s="386"/>
      <c r="G4454" s="387"/>
      <c r="H4454" s="387" t="s">
        <v>6042</v>
      </c>
      <c r="I4454" s="521"/>
      <c r="J4454" s="286"/>
      <c r="K4454" s="287"/>
      <c r="L4454" s="311"/>
      <c r="M4454" s="201"/>
    </row>
    <row r="4455" spans="2:13" ht="15.6">
      <c r="B4455" s="383">
        <v>46213</v>
      </c>
      <c r="C4455" s="384" t="s">
        <v>818</v>
      </c>
      <c r="D4455" s="385" t="s">
        <v>838</v>
      </c>
      <c r="E4455" s="116" t="s">
        <v>820</v>
      </c>
      <c r="F4455" s="386"/>
      <c r="G4455" s="387"/>
      <c r="H4455" s="387" t="s">
        <v>2409</v>
      </c>
      <c r="I4455" s="213"/>
      <c r="J4455" s="213"/>
      <c r="K4455" s="400"/>
      <c r="L4455" s="401"/>
      <c r="M4455" s="201"/>
    </row>
    <row r="4456" spans="2:13" ht="15.6">
      <c r="B4456" s="383">
        <v>46213</v>
      </c>
      <c r="C4456" s="384" t="s">
        <v>818</v>
      </c>
      <c r="D4456" s="996" t="s">
        <v>6053</v>
      </c>
      <c r="E4456" s="116" t="s">
        <v>820</v>
      </c>
      <c r="F4456" s="386"/>
      <c r="G4456" s="387"/>
      <c r="H4456" s="387" t="s">
        <v>848</v>
      </c>
      <c r="I4456" s="213"/>
      <c r="J4456" s="213"/>
      <c r="K4456" s="400"/>
      <c r="L4456" s="401"/>
      <c r="M4456" s="201"/>
    </row>
    <row r="4457" spans="2:13" ht="15.6">
      <c r="B4457" s="383">
        <v>46213</v>
      </c>
      <c r="C4457" s="384" t="s">
        <v>818</v>
      </c>
      <c r="D4457" s="385" t="s">
        <v>838</v>
      </c>
      <c r="E4457" s="116" t="s">
        <v>820</v>
      </c>
      <c r="F4457" s="386"/>
      <c r="G4457" s="387"/>
      <c r="H4457" s="387" t="s">
        <v>848</v>
      </c>
      <c r="I4457" s="213"/>
      <c r="J4457" s="213"/>
      <c r="K4457" s="400"/>
      <c r="L4457" s="401"/>
      <c r="M4457" s="201"/>
    </row>
    <row r="4458" spans="2:13" ht="15.6">
      <c r="B4458" s="383">
        <v>46213</v>
      </c>
      <c r="C4458" s="384" t="s">
        <v>818</v>
      </c>
      <c r="D4458" s="996" t="s">
        <v>3097</v>
      </c>
      <c r="E4458" s="116" t="s">
        <v>820</v>
      </c>
      <c r="F4458" s="386"/>
      <c r="G4458" s="387"/>
      <c r="H4458" s="387" t="s">
        <v>2408</v>
      </c>
      <c r="I4458" s="213"/>
      <c r="J4458" s="213"/>
      <c r="K4458" s="400"/>
      <c r="L4458" s="401"/>
      <c r="M4458" s="201"/>
    </row>
    <row r="4459" spans="2:13" ht="15.6">
      <c r="B4459" s="383">
        <v>46213</v>
      </c>
      <c r="C4459" s="384" t="s">
        <v>818</v>
      </c>
      <c r="D4459" s="385" t="s">
        <v>824</v>
      </c>
      <c r="E4459" s="116" t="s">
        <v>820</v>
      </c>
      <c r="F4459" s="386"/>
      <c r="G4459" s="387"/>
      <c r="H4459" s="387" t="s">
        <v>6044</v>
      </c>
      <c r="I4459" s="213"/>
      <c r="J4459" s="213"/>
      <c r="K4459" s="400"/>
      <c r="L4459" s="401"/>
      <c r="M4459" s="201"/>
    </row>
    <row r="4460" spans="2:13" ht="15.6">
      <c r="B4460" s="383">
        <v>46213</v>
      </c>
      <c r="C4460" s="384" t="s">
        <v>818</v>
      </c>
      <c r="D4460" s="385" t="s">
        <v>6054</v>
      </c>
      <c r="E4460" s="116" t="s">
        <v>820</v>
      </c>
      <c r="F4460" s="386"/>
      <c r="G4460" s="387"/>
      <c r="H4460" s="387" t="s">
        <v>832</v>
      </c>
      <c r="I4460" s="213"/>
      <c r="J4460" s="213"/>
      <c r="K4460" s="400"/>
      <c r="L4460" s="401"/>
      <c r="M4460" s="201"/>
    </row>
    <row r="4461" spans="2:13" ht="15.6">
      <c r="B4461" s="383">
        <v>46213</v>
      </c>
      <c r="C4461" s="384" t="s">
        <v>818</v>
      </c>
      <c r="D4461" s="385" t="s">
        <v>828</v>
      </c>
      <c r="E4461" s="116" t="s">
        <v>820</v>
      </c>
      <c r="F4461" s="386"/>
      <c r="G4461" s="387"/>
      <c r="H4461" s="387" t="s">
        <v>825</v>
      </c>
      <c r="I4461" s="213"/>
      <c r="J4461" s="213"/>
      <c r="K4461" s="400"/>
      <c r="L4461" s="401"/>
      <c r="M4461" s="201"/>
    </row>
    <row r="4462" spans="2:13" ht="15.6">
      <c r="B4462" s="383">
        <v>46213</v>
      </c>
      <c r="C4462" s="384" t="s">
        <v>818</v>
      </c>
      <c r="D4462" s="385" t="s">
        <v>827</v>
      </c>
      <c r="E4462" s="116" t="s">
        <v>820</v>
      </c>
      <c r="F4462" s="386"/>
      <c r="G4462" s="387"/>
      <c r="H4462" s="387" t="s">
        <v>846</v>
      </c>
      <c r="I4462" s="213"/>
      <c r="J4462" s="213"/>
      <c r="K4462" s="400"/>
      <c r="L4462" s="401"/>
      <c r="M4462" s="201"/>
    </row>
    <row r="4463" spans="2:13" ht="15.6">
      <c r="B4463" s="383">
        <v>46213</v>
      </c>
      <c r="C4463" s="384" t="s">
        <v>818</v>
      </c>
      <c r="D4463" s="996" t="s">
        <v>6055</v>
      </c>
      <c r="E4463" s="116" t="s">
        <v>820</v>
      </c>
      <c r="F4463" s="386"/>
      <c r="G4463" s="387"/>
      <c r="H4463" s="387" t="s">
        <v>848</v>
      </c>
      <c r="I4463" s="213"/>
      <c r="J4463" s="213"/>
      <c r="K4463" s="400"/>
      <c r="L4463" s="401"/>
      <c r="M4463" s="201"/>
    </row>
    <row r="4464" spans="2:13" ht="15.6">
      <c r="B4464" s="383">
        <v>46213</v>
      </c>
      <c r="C4464" s="384" t="s">
        <v>818</v>
      </c>
      <c r="D4464" s="385" t="s">
        <v>836</v>
      </c>
      <c r="E4464" s="116" t="s">
        <v>820</v>
      </c>
      <c r="F4464" s="386"/>
      <c r="G4464" s="387"/>
      <c r="H4464" s="387" t="s">
        <v>6056</v>
      </c>
      <c r="I4464" s="213"/>
      <c r="J4464" s="213"/>
      <c r="K4464" s="400"/>
      <c r="L4464" s="401"/>
      <c r="M4464" s="201"/>
    </row>
    <row r="4465" spans="2:13" ht="15.6">
      <c r="B4465" s="383">
        <v>46213</v>
      </c>
      <c r="C4465" s="384" t="s">
        <v>818</v>
      </c>
      <c r="D4465" s="385" t="s">
        <v>838</v>
      </c>
      <c r="E4465" s="116" t="s">
        <v>820</v>
      </c>
      <c r="F4465" s="386"/>
      <c r="G4465" s="387"/>
      <c r="H4465" s="387" t="s">
        <v>6057</v>
      </c>
      <c r="I4465" s="213"/>
      <c r="J4465" s="213"/>
      <c r="K4465" s="400"/>
      <c r="L4465" s="401"/>
      <c r="M4465" s="201"/>
    </row>
    <row r="4466" spans="2:13" ht="15.6">
      <c r="B4466" s="383">
        <v>46213</v>
      </c>
      <c r="C4466" s="384" t="s">
        <v>818</v>
      </c>
      <c r="D4466" s="996" t="s">
        <v>6058</v>
      </c>
      <c r="E4466" s="116" t="s">
        <v>820</v>
      </c>
      <c r="F4466" s="386"/>
      <c r="G4466" s="387"/>
      <c r="H4466" s="387" t="s">
        <v>6056</v>
      </c>
      <c r="I4466" s="213"/>
      <c r="J4466" s="213"/>
      <c r="K4466" s="400"/>
      <c r="L4466" s="401"/>
      <c r="M4466" s="201"/>
    </row>
    <row r="4467" spans="2:13" ht="15.6">
      <c r="B4467" s="383">
        <v>46213</v>
      </c>
      <c r="C4467" s="384" t="s">
        <v>818</v>
      </c>
      <c r="D4467" s="385" t="s">
        <v>819</v>
      </c>
      <c r="E4467" s="116" t="s">
        <v>820</v>
      </c>
      <c r="F4467" s="386"/>
      <c r="G4467" s="387"/>
      <c r="H4467" s="387" t="s">
        <v>3513</v>
      </c>
      <c r="I4467" s="213"/>
      <c r="J4467" s="213"/>
      <c r="K4467" s="400"/>
      <c r="L4467" s="401"/>
      <c r="M4467" s="201"/>
    </row>
    <row r="4468" spans="2:13" ht="15.6">
      <c r="B4468" s="383">
        <v>46213</v>
      </c>
      <c r="C4468" s="384" t="s">
        <v>818</v>
      </c>
      <c r="D4468" s="996" t="s">
        <v>6059</v>
      </c>
      <c r="E4468" s="116" t="s">
        <v>820</v>
      </c>
      <c r="F4468" s="386"/>
      <c r="G4468" s="387"/>
      <c r="H4468" s="387" t="s">
        <v>3513</v>
      </c>
      <c r="I4468" s="213"/>
      <c r="J4468" s="213"/>
      <c r="K4468" s="400"/>
      <c r="L4468" s="401"/>
      <c r="M4468" s="201"/>
    </row>
    <row r="4469" spans="2:13" ht="15.6">
      <c r="B4469" s="383">
        <v>46213</v>
      </c>
      <c r="C4469" s="384" t="s">
        <v>818</v>
      </c>
      <c r="D4469" s="385" t="s">
        <v>831</v>
      </c>
      <c r="E4469" s="116" t="s">
        <v>820</v>
      </c>
      <c r="F4469" s="386"/>
      <c r="G4469" s="387"/>
      <c r="H4469" s="387" t="s">
        <v>6044</v>
      </c>
      <c r="I4469" s="213"/>
      <c r="J4469" s="213"/>
      <c r="K4469" s="400"/>
      <c r="L4469" s="401"/>
      <c r="M4469" s="201"/>
    </row>
    <row r="4470" spans="2:13" ht="15.6">
      <c r="B4470" s="383">
        <v>46213</v>
      </c>
      <c r="C4470" s="384" t="s">
        <v>818</v>
      </c>
      <c r="D4470" s="385" t="s">
        <v>824</v>
      </c>
      <c r="E4470" s="116" t="s">
        <v>820</v>
      </c>
      <c r="F4470" s="386"/>
      <c r="G4470" s="387"/>
      <c r="H4470" s="387" t="s">
        <v>6044</v>
      </c>
      <c r="I4470" s="213"/>
      <c r="J4470" s="213"/>
      <c r="K4470" s="400"/>
      <c r="L4470" s="401"/>
      <c r="M4470" s="201"/>
    </row>
    <row r="4471" spans="2:13" ht="15.6">
      <c r="B4471" s="383">
        <v>46213</v>
      </c>
      <c r="C4471" s="384" t="s">
        <v>818</v>
      </c>
      <c r="D4471" s="385" t="s">
        <v>819</v>
      </c>
      <c r="E4471" s="116" t="s">
        <v>820</v>
      </c>
      <c r="F4471" s="386"/>
      <c r="G4471" s="387"/>
      <c r="H4471" s="387" t="s">
        <v>837</v>
      </c>
      <c r="I4471" s="213"/>
      <c r="J4471" s="213"/>
      <c r="K4471" s="400"/>
      <c r="L4471" s="401"/>
      <c r="M4471" s="201"/>
    </row>
    <row r="4472" spans="2:13" ht="15.6">
      <c r="B4472" s="383">
        <v>46213</v>
      </c>
      <c r="C4472" s="384" t="s">
        <v>818</v>
      </c>
      <c r="D4472" s="996" t="s">
        <v>587</v>
      </c>
      <c r="E4472" s="116" t="s">
        <v>820</v>
      </c>
      <c r="F4472" s="386"/>
      <c r="G4472" s="387"/>
      <c r="H4472" s="387" t="s">
        <v>837</v>
      </c>
      <c r="I4472" s="482"/>
      <c r="J4472" s="213"/>
      <c r="K4472" s="400"/>
      <c r="L4472" s="651"/>
      <c r="M4472" s="201"/>
    </row>
    <row r="4473" spans="2:13" ht="15.6">
      <c r="B4473" s="383">
        <v>46213</v>
      </c>
      <c r="C4473" s="384" t="s">
        <v>818</v>
      </c>
      <c r="D4473" s="385" t="s">
        <v>831</v>
      </c>
      <c r="E4473" s="116" t="s">
        <v>820</v>
      </c>
      <c r="F4473" s="386"/>
      <c r="G4473" s="387"/>
      <c r="H4473" s="387" t="s">
        <v>6056</v>
      </c>
      <c r="I4473" s="482"/>
      <c r="J4473" s="213"/>
      <c r="K4473" s="400"/>
      <c r="L4473" s="651"/>
      <c r="M4473" s="201"/>
    </row>
    <row r="4474" spans="2:13" ht="15.6">
      <c r="B4474" s="383">
        <v>46213</v>
      </c>
      <c r="C4474" s="384" t="s">
        <v>818</v>
      </c>
      <c r="D4474" s="996" t="s">
        <v>6060</v>
      </c>
      <c r="E4474" s="116" t="s">
        <v>820</v>
      </c>
      <c r="F4474" s="386"/>
      <c r="G4474" s="387"/>
      <c r="H4474" s="387" t="s">
        <v>844</v>
      </c>
      <c r="I4474" s="482"/>
      <c r="J4474" s="213"/>
      <c r="K4474" s="400"/>
      <c r="L4474" s="651"/>
      <c r="M4474" s="201"/>
    </row>
    <row r="4475" spans="2:13" ht="15.6">
      <c r="B4475" s="383">
        <v>46213</v>
      </c>
      <c r="C4475" s="384" t="s">
        <v>818</v>
      </c>
      <c r="D4475" s="385" t="s">
        <v>819</v>
      </c>
      <c r="E4475" s="116" t="s">
        <v>820</v>
      </c>
      <c r="F4475" s="386"/>
      <c r="G4475" s="387"/>
      <c r="H4475" s="387" t="s">
        <v>830</v>
      </c>
      <c r="I4475" s="482"/>
      <c r="J4475" s="213"/>
      <c r="K4475" s="400"/>
      <c r="L4475" s="651"/>
      <c r="M4475" s="201"/>
    </row>
    <row r="4476" spans="2:13" ht="15.6">
      <c r="B4476" s="383">
        <v>46213</v>
      </c>
      <c r="C4476" s="384" t="s">
        <v>818</v>
      </c>
      <c r="D4476" s="385" t="s">
        <v>819</v>
      </c>
      <c r="E4476" s="116" t="s">
        <v>820</v>
      </c>
      <c r="F4476" s="386"/>
      <c r="G4476" s="387"/>
      <c r="H4476" s="387" t="s">
        <v>830</v>
      </c>
      <c r="I4476" s="482"/>
      <c r="J4476" s="213"/>
      <c r="K4476" s="400"/>
      <c r="L4476" s="651"/>
      <c r="M4476" s="201"/>
    </row>
    <row r="4477" spans="2:13" ht="15.6">
      <c r="B4477" s="383">
        <v>46213</v>
      </c>
      <c r="C4477" s="384" t="s">
        <v>833</v>
      </c>
      <c r="D4477" s="996" t="s">
        <v>6061</v>
      </c>
      <c r="E4477" s="116" t="s">
        <v>820</v>
      </c>
      <c r="F4477" s="386"/>
      <c r="G4477" s="387"/>
      <c r="H4477" s="387"/>
      <c r="I4477" s="482"/>
      <c r="J4477" s="213"/>
      <c r="K4477" s="400"/>
      <c r="L4477" s="651"/>
      <c r="M4477" s="201"/>
    </row>
    <row r="4478" spans="2:13" ht="16.8">
      <c r="B4478" s="383">
        <v>46213</v>
      </c>
      <c r="C4478" s="384" t="s">
        <v>833</v>
      </c>
      <c r="D4478" s="977" t="s">
        <v>6062</v>
      </c>
      <c r="E4478" s="116" t="s">
        <v>820</v>
      </c>
      <c r="F4478" s="386"/>
      <c r="G4478" s="387"/>
      <c r="H4478" s="387"/>
      <c r="I4478" s="482"/>
      <c r="J4478" s="213"/>
      <c r="K4478" s="400"/>
      <c r="L4478" s="652"/>
      <c r="M4478" s="201"/>
    </row>
    <row r="4479" spans="2:13" ht="15.6">
      <c r="B4479" s="383">
        <v>46213</v>
      </c>
      <c r="C4479" s="384" t="s">
        <v>833</v>
      </c>
      <c r="D4479" s="996" t="s">
        <v>6063</v>
      </c>
      <c r="E4479" s="116" t="s">
        <v>820</v>
      </c>
      <c r="F4479" s="386"/>
      <c r="G4479" s="387"/>
      <c r="H4479" s="387"/>
      <c r="I4479" s="482"/>
      <c r="J4479" s="213"/>
      <c r="K4479" s="653"/>
      <c r="L4479" s="652"/>
      <c r="M4479" s="201"/>
    </row>
    <row r="4480" spans="2:13" ht="16.8">
      <c r="B4480" s="383">
        <v>46213</v>
      </c>
      <c r="C4480" s="384" t="s">
        <v>833</v>
      </c>
      <c r="D4480" s="977" t="s">
        <v>6064</v>
      </c>
      <c r="E4480" s="116" t="s">
        <v>820</v>
      </c>
      <c r="F4480" s="386"/>
      <c r="G4480" s="387"/>
      <c r="H4480" s="387"/>
      <c r="I4480" s="482"/>
      <c r="J4480" s="213"/>
      <c r="K4480" s="653"/>
      <c r="L4480" s="652"/>
      <c r="M4480" s="201"/>
    </row>
    <row r="4481" spans="2:13" ht="15.6">
      <c r="B4481" s="383">
        <v>46213</v>
      </c>
      <c r="C4481" s="384" t="s">
        <v>833</v>
      </c>
      <c r="D4481" s="996" t="s">
        <v>3510</v>
      </c>
      <c r="E4481" s="116" t="s">
        <v>820</v>
      </c>
      <c r="F4481" s="386"/>
      <c r="G4481" s="387"/>
      <c r="H4481" s="387"/>
      <c r="I4481" s="482"/>
      <c r="J4481" s="213"/>
      <c r="K4481" s="653"/>
      <c r="L4481" s="652"/>
      <c r="M4481" s="201"/>
    </row>
    <row r="4482" spans="2:13" ht="15.6">
      <c r="B4482" s="383">
        <v>46213</v>
      </c>
      <c r="C4482" s="384" t="s">
        <v>833</v>
      </c>
      <c r="D4482" s="996" t="s">
        <v>6065</v>
      </c>
      <c r="E4482" s="116" t="s">
        <v>820</v>
      </c>
      <c r="F4482" s="386"/>
      <c r="G4482" s="387"/>
      <c r="H4482" s="387"/>
      <c r="I4482" s="482"/>
      <c r="J4482" s="213"/>
      <c r="K4482" s="653"/>
      <c r="L4482" s="652"/>
      <c r="M4482" s="201"/>
    </row>
    <row r="4483" spans="2:13" ht="15.6">
      <c r="B4483" s="383">
        <v>46213</v>
      </c>
      <c r="C4483" s="384" t="s">
        <v>833</v>
      </c>
      <c r="D4483" s="996" t="s">
        <v>3527</v>
      </c>
      <c r="E4483" s="116" t="s">
        <v>820</v>
      </c>
      <c r="F4483" s="386"/>
      <c r="G4483" s="387"/>
      <c r="H4483" s="387"/>
      <c r="I4483" s="482"/>
      <c r="J4483" s="213"/>
      <c r="K4483" s="400"/>
      <c r="L4483" s="652"/>
      <c r="M4483" s="201"/>
    </row>
    <row r="4484" spans="2:13" ht="15.6">
      <c r="B4484" s="383">
        <v>46213</v>
      </c>
      <c r="C4484" s="384" t="s">
        <v>833</v>
      </c>
      <c r="D4484" s="996" t="s">
        <v>6066</v>
      </c>
      <c r="E4484" s="116" t="s">
        <v>820</v>
      </c>
      <c r="F4484" s="386"/>
      <c r="G4484" s="387"/>
      <c r="H4484" s="387"/>
      <c r="I4484" s="482"/>
      <c r="J4484" s="213"/>
      <c r="K4484" s="400"/>
      <c r="L4484" s="652"/>
      <c r="M4484" s="201"/>
    </row>
    <row r="4485" spans="2:13" ht="15.6">
      <c r="B4485" s="383">
        <v>46213</v>
      </c>
      <c r="C4485" s="384" t="s">
        <v>833</v>
      </c>
      <c r="D4485" s="996" t="s">
        <v>6067</v>
      </c>
      <c r="E4485" s="116" t="s">
        <v>820</v>
      </c>
      <c r="F4485" s="386"/>
      <c r="G4485" s="387"/>
      <c r="H4485" s="387"/>
      <c r="I4485" s="482"/>
      <c r="J4485" s="213"/>
      <c r="K4485" s="400"/>
      <c r="L4485" s="652"/>
    </row>
    <row r="4486" spans="2:13" ht="15.6">
      <c r="B4486" s="383">
        <v>46213</v>
      </c>
      <c r="C4486" s="384" t="s">
        <v>833</v>
      </c>
      <c r="D4486" s="996" t="s">
        <v>6068</v>
      </c>
      <c r="E4486" s="116" t="s">
        <v>820</v>
      </c>
      <c r="F4486" s="386"/>
      <c r="G4486" s="387"/>
      <c r="H4486" s="387"/>
      <c r="I4486" s="482"/>
      <c r="J4486" s="213"/>
      <c r="K4486" s="400"/>
      <c r="L4486" s="652"/>
    </row>
    <row r="4487" spans="2:13" ht="15.6">
      <c r="B4487" s="383">
        <v>46213</v>
      </c>
      <c r="C4487" s="384" t="s">
        <v>833</v>
      </c>
      <c r="D4487" s="996" t="s">
        <v>3884</v>
      </c>
      <c r="E4487" s="116" t="s">
        <v>820</v>
      </c>
      <c r="F4487" s="386"/>
      <c r="G4487" s="387"/>
      <c r="H4487" s="387"/>
      <c r="I4487" s="482"/>
      <c r="J4487" s="213"/>
      <c r="K4487" s="400"/>
      <c r="L4487" s="652"/>
    </row>
    <row r="4488" spans="2:13" ht="15.6">
      <c r="B4488" s="383">
        <v>46213</v>
      </c>
      <c r="C4488" s="384" t="s">
        <v>833</v>
      </c>
      <c r="D4488" s="996" t="s">
        <v>3540</v>
      </c>
      <c r="E4488" s="116" t="s">
        <v>820</v>
      </c>
      <c r="F4488" s="386"/>
      <c r="G4488" s="387"/>
      <c r="H4488" s="387"/>
      <c r="I4488" s="482"/>
      <c r="J4488" s="213"/>
      <c r="K4488" s="400"/>
      <c r="L4488" s="652"/>
    </row>
    <row r="4489" spans="2:13" ht="15.6">
      <c r="B4489" s="383">
        <v>46213</v>
      </c>
      <c r="C4489" s="384" t="s">
        <v>818</v>
      </c>
      <c r="D4489" s="385" t="s">
        <v>819</v>
      </c>
      <c r="E4489" s="116" t="s">
        <v>820</v>
      </c>
      <c r="F4489" s="386"/>
      <c r="G4489" s="387"/>
      <c r="H4489" s="387" t="s">
        <v>6044</v>
      </c>
      <c r="I4489" s="654"/>
      <c r="J4489" s="286"/>
      <c r="K4489" s="287"/>
      <c r="L4489" s="303"/>
    </row>
    <row r="4490" spans="2:13" ht="15.6">
      <c r="B4490" s="383">
        <v>46213</v>
      </c>
      <c r="C4490" s="384" t="s">
        <v>818</v>
      </c>
      <c r="D4490" s="996" t="s">
        <v>6069</v>
      </c>
      <c r="E4490" s="116" t="s">
        <v>820</v>
      </c>
      <c r="F4490" s="386"/>
      <c r="G4490" s="387"/>
      <c r="H4490" s="387" t="s">
        <v>6070</v>
      </c>
      <c r="I4490" s="654"/>
      <c r="J4490" s="286"/>
      <c r="K4490" s="287"/>
      <c r="L4490" s="303"/>
    </row>
    <row r="4491" spans="2:13" ht="15.6">
      <c r="B4491" s="383">
        <v>46213</v>
      </c>
      <c r="C4491" s="384" t="s">
        <v>818</v>
      </c>
      <c r="D4491" s="997" t="s">
        <v>5482</v>
      </c>
      <c r="E4491" s="116" t="s">
        <v>820</v>
      </c>
      <c r="F4491" s="386"/>
      <c r="G4491" s="394"/>
      <c r="H4491" s="394" t="s">
        <v>830</v>
      </c>
      <c r="I4491" s="654"/>
      <c r="J4491" s="286"/>
      <c r="K4491" s="287"/>
      <c r="L4491" s="303"/>
    </row>
    <row r="4492" spans="2:13" ht="15.6">
      <c r="B4492" s="383">
        <v>46213</v>
      </c>
      <c r="C4492" s="384" t="s">
        <v>818</v>
      </c>
      <c r="D4492" s="385" t="s">
        <v>819</v>
      </c>
      <c r="E4492" s="116" t="s">
        <v>820</v>
      </c>
      <c r="F4492" s="386"/>
      <c r="G4492" s="387"/>
      <c r="H4492" s="387" t="s">
        <v>2409</v>
      </c>
      <c r="I4492" s="654"/>
      <c r="J4492" s="286"/>
      <c r="K4492" s="287"/>
      <c r="L4492" s="303"/>
    </row>
    <row r="4493" spans="2:13" ht="15.6">
      <c r="B4493" s="383">
        <v>46213</v>
      </c>
      <c r="C4493" s="384" t="s">
        <v>818</v>
      </c>
      <c r="D4493" s="385" t="s">
        <v>836</v>
      </c>
      <c r="E4493" s="116" t="s">
        <v>820</v>
      </c>
      <c r="F4493" s="386"/>
      <c r="G4493" s="387"/>
      <c r="H4493" s="387" t="s">
        <v>2409</v>
      </c>
      <c r="I4493" s="654"/>
      <c r="J4493" s="286"/>
      <c r="K4493" s="287"/>
      <c r="L4493" s="303"/>
    </row>
    <row r="4494" spans="2:13" ht="15.6">
      <c r="B4494" s="383">
        <v>46213</v>
      </c>
      <c r="C4494" s="384" t="s">
        <v>818</v>
      </c>
      <c r="D4494" s="385" t="s">
        <v>819</v>
      </c>
      <c r="E4494" s="116" t="s">
        <v>820</v>
      </c>
      <c r="F4494" s="386"/>
      <c r="G4494" s="387"/>
      <c r="H4494" s="387" t="s">
        <v>848</v>
      </c>
      <c r="I4494" s="655"/>
      <c r="J4494" s="286"/>
      <c r="K4494" s="287"/>
      <c r="L4494" s="303"/>
    </row>
    <row r="4495" spans="2:13" ht="15.6">
      <c r="B4495" s="383">
        <v>46213</v>
      </c>
      <c r="C4495" s="384" t="s">
        <v>818</v>
      </c>
      <c r="D4495" s="996" t="s">
        <v>5177</v>
      </c>
      <c r="E4495" s="116" t="s">
        <v>820</v>
      </c>
      <c r="F4495" s="386"/>
      <c r="G4495" s="387"/>
      <c r="H4495" s="387" t="s">
        <v>830</v>
      </c>
      <c r="I4495" s="654"/>
      <c r="J4495" s="286"/>
      <c r="K4495" s="287"/>
      <c r="L4495" s="303"/>
    </row>
    <row r="4496" spans="2:13" ht="15.6">
      <c r="B4496" s="383">
        <v>46213</v>
      </c>
      <c r="C4496" s="384" t="s">
        <v>818</v>
      </c>
      <c r="D4496" s="385" t="s">
        <v>6071</v>
      </c>
      <c r="E4496" s="116" t="s">
        <v>820</v>
      </c>
      <c r="F4496" s="386"/>
      <c r="G4496" s="387"/>
      <c r="H4496" s="387" t="s">
        <v>844</v>
      </c>
      <c r="I4496" s="654"/>
      <c r="J4496" s="286"/>
      <c r="K4496" s="287"/>
      <c r="L4496" s="303"/>
    </row>
    <row r="4497" spans="1:13" ht="15.6">
      <c r="B4497" s="383">
        <v>46213</v>
      </c>
      <c r="C4497" s="384" t="s">
        <v>818</v>
      </c>
      <c r="D4497" s="385" t="s">
        <v>819</v>
      </c>
      <c r="E4497" s="116" t="s">
        <v>820</v>
      </c>
      <c r="F4497" s="386"/>
      <c r="G4497" s="387"/>
      <c r="H4497" s="387" t="s">
        <v>6044</v>
      </c>
      <c r="I4497" s="654"/>
      <c r="J4497" s="286"/>
      <c r="K4497" s="287"/>
      <c r="L4497" s="303"/>
    </row>
    <row r="4498" spans="1:13" ht="15.6">
      <c r="B4498" s="383">
        <v>46213</v>
      </c>
      <c r="C4498" s="384" t="s">
        <v>818</v>
      </c>
      <c r="D4498" s="385" t="s">
        <v>819</v>
      </c>
      <c r="E4498" s="116" t="s">
        <v>820</v>
      </c>
      <c r="F4498" s="386"/>
      <c r="G4498" s="387"/>
      <c r="H4498" s="387" t="s">
        <v>6044</v>
      </c>
      <c r="I4498" s="654"/>
      <c r="J4498" s="286"/>
      <c r="K4498" s="287"/>
      <c r="L4498" s="303"/>
    </row>
    <row r="4499" spans="1:13" ht="15.6">
      <c r="B4499" s="383">
        <v>46213</v>
      </c>
      <c r="C4499" s="384" t="s">
        <v>818</v>
      </c>
      <c r="D4499" s="385" t="s">
        <v>819</v>
      </c>
      <c r="E4499" s="116" t="s">
        <v>820</v>
      </c>
      <c r="F4499" s="386"/>
      <c r="G4499" s="387"/>
      <c r="H4499" s="387" t="s">
        <v>2409</v>
      </c>
      <c r="I4499" s="654"/>
      <c r="J4499" s="286"/>
      <c r="K4499" s="287"/>
      <c r="L4499" s="303"/>
    </row>
    <row r="4500" spans="1:13" ht="15.6">
      <c r="B4500" s="383">
        <v>46213</v>
      </c>
      <c r="C4500" s="384" t="s">
        <v>818</v>
      </c>
      <c r="D4500" s="385" t="s">
        <v>2399</v>
      </c>
      <c r="E4500" s="116" t="s">
        <v>820</v>
      </c>
      <c r="F4500" s="386"/>
      <c r="G4500" s="387"/>
      <c r="H4500" s="387" t="s">
        <v>2409</v>
      </c>
      <c r="I4500" s="486"/>
      <c r="J4500" s="286"/>
      <c r="K4500" s="287"/>
      <c r="L4500" s="303"/>
    </row>
    <row r="4501" spans="1:13" ht="15.6">
      <c r="B4501" s="383">
        <v>46213</v>
      </c>
      <c r="C4501" s="384" t="s">
        <v>818</v>
      </c>
      <c r="D4501" s="996" t="s">
        <v>6072</v>
      </c>
      <c r="E4501" s="116" t="s">
        <v>820</v>
      </c>
      <c r="F4501" s="386"/>
      <c r="G4501" s="387"/>
      <c r="H4501" s="387" t="s">
        <v>3517</v>
      </c>
      <c r="I4501" s="486"/>
      <c r="J4501" s="286"/>
      <c r="K4501" s="287"/>
      <c r="L4501" s="303"/>
    </row>
    <row r="4502" spans="1:13" s="204" customFormat="1" ht="15.6">
      <c r="A4502" s="328"/>
      <c r="B4502" s="383">
        <v>46213</v>
      </c>
      <c r="C4502" s="384" t="s">
        <v>818</v>
      </c>
      <c r="D4502" s="385" t="s">
        <v>838</v>
      </c>
      <c r="E4502" s="116" t="s">
        <v>820</v>
      </c>
      <c r="F4502" s="386"/>
      <c r="G4502" s="387"/>
      <c r="H4502" s="387" t="s">
        <v>830</v>
      </c>
      <c r="I4502" s="642"/>
      <c r="J4502" s="286"/>
      <c r="K4502" s="287"/>
      <c r="L4502" s="303"/>
      <c r="M4502" s="201"/>
    </row>
    <row r="4503" spans="1:13" s="204" customFormat="1" ht="15.6">
      <c r="A4503" s="328"/>
      <c r="B4503" s="383">
        <v>46213</v>
      </c>
      <c r="C4503" s="384" t="s">
        <v>818</v>
      </c>
      <c r="D4503" s="385" t="s">
        <v>819</v>
      </c>
      <c r="E4503" s="116" t="s">
        <v>820</v>
      </c>
      <c r="F4503" s="386"/>
      <c r="G4503" s="387"/>
      <c r="H4503" s="387" t="s">
        <v>830</v>
      </c>
      <c r="I4503" s="486"/>
      <c r="J4503" s="286"/>
      <c r="K4503" s="287"/>
      <c r="L4503" s="303"/>
      <c r="M4503" s="201"/>
    </row>
    <row r="4504" spans="1:13" s="204" customFormat="1" ht="15.6">
      <c r="A4504" s="656"/>
      <c r="B4504" s="383">
        <v>46213</v>
      </c>
      <c r="C4504" s="384" t="s">
        <v>818</v>
      </c>
      <c r="D4504" s="385" t="s">
        <v>831</v>
      </c>
      <c r="E4504" s="116" t="s">
        <v>820</v>
      </c>
      <c r="F4504" s="386"/>
      <c r="G4504" s="387"/>
      <c r="H4504" s="387" t="s">
        <v>830</v>
      </c>
      <c r="I4504" s="486"/>
      <c r="J4504" s="286"/>
      <c r="K4504" s="287"/>
      <c r="L4504" s="303"/>
    </row>
    <row r="4505" spans="1:13" s="201" customFormat="1">
      <c r="A4505" s="328"/>
      <c r="B4505" s="68">
        <v>46302</v>
      </c>
      <c r="C4505" s="485" t="s">
        <v>17</v>
      </c>
      <c r="D4505" s="303" t="s">
        <v>6073</v>
      </c>
      <c r="E4505" s="281" t="s">
        <v>1643</v>
      </c>
      <c r="F4505" s="282"/>
      <c r="G4505" s="282"/>
      <c r="H4505" s="282"/>
      <c r="I4505" s="486"/>
      <c r="J4505" s="286"/>
      <c r="K4505" s="1025" t="s">
        <v>6074</v>
      </c>
      <c r="L4505" s="303"/>
    </row>
    <row r="4506" spans="1:13" s="201" customFormat="1">
      <c r="A4506" s="328"/>
      <c r="B4506" s="68">
        <v>46302</v>
      </c>
      <c r="C4506" s="485" t="s">
        <v>17</v>
      </c>
      <c r="D4506" s="303" t="s">
        <v>6075</v>
      </c>
      <c r="E4506" s="281" t="s">
        <v>1643</v>
      </c>
      <c r="F4506" s="282"/>
      <c r="G4506" s="282"/>
      <c r="H4506" s="282"/>
      <c r="I4506" s="486"/>
      <c r="J4506" s="286"/>
      <c r="K4506" s="1025" t="s">
        <v>6076</v>
      </c>
      <c r="L4506" s="303"/>
    </row>
    <row r="4507" spans="1:13" s="201" customFormat="1">
      <c r="A4507" s="328"/>
      <c r="B4507" s="68">
        <v>46302</v>
      </c>
      <c r="C4507" s="485" t="s">
        <v>17</v>
      </c>
      <c r="D4507" s="303" t="s">
        <v>6077</v>
      </c>
      <c r="E4507" s="281" t="s">
        <v>1643</v>
      </c>
      <c r="F4507" s="282"/>
      <c r="G4507" s="282"/>
      <c r="H4507" s="282"/>
      <c r="I4507" s="486"/>
      <c r="J4507" s="286"/>
      <c r="K4507" s="1025" t="s">
        <v>6078</v>
      </c>
      <c r="L4507" s="303"/>
    </row>
    <row r="4508" spans="1:13" s="201" customFormat="1">
      <c r="A4508" s="328"/>
      <c r="B4508" s="68">
        <v>46302</v>
      </c>
      <c r="C4508" s="485" t="s">
        <v>17</v>
      </c>
      <c r="D4508" s="303" t="s">
        <v>4032</v>
      </c>
      <c r="E4508" s="281" t="s">
        <v>1643</v>
      </c>
      <c r="F4508" s="282"/>
      <c r="G4508" s="282"/>
      <c r="H4508" s="282"/>
      <c r="I4508" s="486"/>
      <c r="J4508" s="286"/>
      <c r="K4508" s="1025" t="s">
        <v>6079</v>
      </c>
      <c r="L4508" s="303"/>
    </row>
    <row r="4509" spans="1:13" s="201" customFormat="1">
      <c r="A4509" s="328"/>
      <c r="B4509" s="68">
        <v>46302</v>
      </c>
      <c r="C4509" s="485" t="s">
        <v>17</v>
      </c>
      <c r="D4509" s="303" t="s">
        <v>4032</v>
      </c>
      <c r="E4509" s="281" t="s">
        <v>1643</v>
      </c>
      <c r="F4509" s="282"/>
      <c r="G4509" s="282"/>
      <c r="H4509" s="282"/>
      <c r="I4509" s="486"/>
      <c r="J4509" s="286"/>
      <c r="K4509" s="1025" t="s">
        <v>6079</v>
      </c>
      <c r="L4509" s="303"/>
    </row>
    <row r="4510" spans="1:13" s="201" customFormat="1">
      <c r="A4510" s="328"/>
      <c r="B4510" s="68">
        <v>46302</v>
      </c>
      <c r="C4510" s="485" t="s">
        <v>17</v>
      </c>
      <c r="D4510" s="303" t="s">
        <v>6080</v>
      </c>
      <c r="E4510" s="281" t="s">
        <v>1643</v>
      </c>
      <c r="F4510" s="282"/>
      <c r="G4510" s="282"/>
      <c r="H4510" s="282"/>
      <c r="I4510" s="486"/>
      <c r="J4510" s="286"/>
      <c r="K4510" s="1025" t="s">
        <v>6081</v>
      </c>
      <c r="L4510" s="303"/>
    </row>
    <row r="4511" spans="1:13" s="201" customFormat="1">
      <c r="A4511" s="328"/>
      <c r="B4511" s="68">
        <v>46302</v>
      </c>
      <c r="C4511" s="485" t="s">
        <v>17</v>
      </c>
      <c r="D4511" s="303" t="s">
        <v>571</v>
      </c>
      <c r="E4511" s="281" t="s">
        <v>1643</v>
      </c>
      <c r="F4511" s="282"/>
      <c r="G4511" s="282"/>
      <c r="H4511" s="282"/>
      <c r="I4511" s="486"/>
      <c r="J4511" s="286"/>
      <c r="K4511" s="1025" t="s">
        <v>6082</v>
      </c>
      <c r="L4511" s="303"/>
    </row>
    <row r="4512" spans="1:13" s="201" customFormat="1">
      <c r="A4512" s="328"/>
      <c r="B4512" s="68">
        <v>46302</v>
      </c>
      <c r="C4512" s="485" t="s">
        <v>17</v>
      </c>
      <c r="D4512" s="303" t="s">
        <v>6083</v>
      </c>
      <c r="E4512" s="281" t="s">
        <v>1643</v>
      </c>
      <c r="F4512" s="282"/>
      <c r="G4512" s="282"/>
      <c r="H4512" s="282"/>
      <c r="I4512" s="486"/>
      <c r="J4512" s="286"/>
      <c r="K4512" s="1025" t="s">
        <v>2119</v>
      </c>
      <c r="L4512" s="303"/>
    </row>
    <row r="4513" spans="1:13" s="201" customFormat="1">
      <c r="A4513" s="328"/>
      <c r="B4513" s="68">
        <v>46302</v>
      </c>
      <c r="C4513" s="485" t="s">
        <v>17</v>
      </c>
      <c r="D4513" s="303" t="s">
        <v>6084</v>
      </c>
      <c r="E4513" s="281" t="s">
        <v>1643</v>
      </c>
      <c r="F4513" s="282"/>
      <c r="G4513" s="282"/>
      <c r="H4513" s="282"/>
      <c r="I4513" s="486"/>
      <c r="J4513" s="286"/>
      <c r="K4513" s="1025" t="s">
        <v>6085</v>
      </c>
      <c r="L4513" s="303"/>
    </row>
    <row r="4514" spans="1:13" s="201" customFormat="1">
      <c r="A4514" s="328"/>
      <c r="B4514" s="68">
        <v>46302</v>
      </c>
      <c r="C4514" s="485" t="s">
        <v>17</v>
      </c>
      <c r="D4514" s="303" t="s">
        <v>6086</v>
      </c>
      <c r="E4514" s="281" t="s">
        <v>1643</v>
      </c>
      <c r="F4514" s="282"/>
      <c r="G4514" s="282"/>
      <c r="H4514" s="282"/>
      <c r="I4514" s="486"/>
      <c r="J4514" s="286"/>
      <c r="K4514" s="1025" t="s">
        <v>6087</v>
      </c>
      <c r="L4514" s="303"/>
    </row>
    <row r="4515" spans="1:13" s="201" customFormat="1">
      <c r="A4515" s="328"/>
      <c r="B4515" s="68">
        <v>46302</v>
      </c>
      <c r="C4515" s="485" t="s">
        <v>17</v>
      </c>
      <c r="D4515" s="303" t="s">
        <v>6088</v>
      </c>
      <c r="E4515" s="281" t="s">
        <v>1643</v>
      </c>
      <c r="F4515" s="282"/>
      <c r="G4515" s="282"/>
      <c r="H4515" s="282"/>
      <c r="I4515" s="486"/>
      <c r="J4515" s="286"/>
      <c r="K4515" s="1025" t="s">
        <v>6089</v>
      </c>
      <c r="L4515" s="303"/>
    </row>
    <row r="4516" spans="1:13" s="201" customFormat="1">
      <c r="A4516" s="328"/>
      <c r="B4516" s="68">
        <v>46302</v>
      </c>
      <c r="C4516" s="485" t="s">
        <v>17</v>
      </c>
      <c r="D4516" s="303" t="s">
        <v>6090</v>
      </c>
      <c r="E4516" s="281" t="s">
        <v>1643</v>
      </c>
      <c r="F4516" s="282"/>
      <c r="G4516" s="282"/>
      <c r="H4516" s="282"/>
      <c r="I4516" s="486"/>
      <c r="J4516" s="286"/>
      <c r="K4516" s="1025" t="s">
        <v>1691</v>
      </c>
      <c r="L4516" s="303"/>
    </row>
    <row r="4517" spans="1:13" s="201" customFormat="1">
      <c r="A4517" s="328"/>
      <c r="B4517" s="68">
        <v>46302</v>
      </c>
      <c r="C4517" s="485" t="s">
        <v>17</v>
      </c>
      <c r="D4517" s="303" t="s">
        <v>6091</v>
      </c>
      <c r="E4517" s="281" t="s">
        <v>1643</v>
      </c>
      <c r="F4517" s="282"/>
      <c r="G4517" s="282"/>
      <c r="H4517" s="282"/>
      <c r="I4517" s="486"/>
      <c r="J4517" s="286"/>
      <c r="K4517" s="1025" t="s">
        <v>6092</v>
      </c>
      <c r="L4517" s="303"/>
    </row>
    <row r="4518" spans="1:13" s="201" customFormat="1">
      <c r="A4518" s="328"/>
      <c r="B4518" s="68">
        <v>46302</v>
      </c>
      <c r="C4518" s="485" t="s">
        <v>17</v>
      </c>
      <c r="D4518" s="303" t="s">
        <v>6093</v>
      </c>
      <c r="E4518" s="281" t="s">
        <v>1643</v>
      </c>
      <c r="F4518" s="282"/>
      <c r="G4518" s="282"/>
      <c r="H4518" s="282"/>
      <c r="I4518" s="486"/>
      <c r="J4518" s="286"/>
      <c r="K4518" s="1025" t="s">
        <v>6094</v>
      </c>
      <c r="L4518" s="303"/>
    </row>
    <row r="4519" spans="1:13" s="201" customFormat="1">
      <c r="A4519" s="328"/>
      <c r="B4519" s="68">
        <v>46302</v>
      </c>
      <c r="C4519" s="485" t="s">
        <v>17</v>
      </c>
      <c r="D4519" s="303" t="s">
        <v>1813</v>
      </c>
      <c r="E4519" s="281" t="s">
        <v>1643</v>
      </c>
      <c r="F4519" s="282"/>
      <c r="G4519" s="282"/>
      <c r="H4519" s="282"/>
      <c r="I4519" s="486"/>
      <c r="J4519" s="286"/>
      <c r="K4519" s="1025" t="s">
        <v>6095</v>
      </c>
      <c r="L4519" s="303"/>
    </row>
    <row r="4520" spans="1:13" s="201" customFormat="1">
      <c r="A4520" s="328"/>
      <c r="B4520" s="68">
        <v>46302</v>
      </c>
      <c r="C4520" s="485" t="s">
        <v>17</v>
      </c>
      <c r="D4520" s="303" t="s">
        <v>1141</v>
      </c>
      <c r="E4520" s="281" t="s">
        <v>1643</v>
      </c>
      <c r="F4520" s="282"/>
      <c r="G4520" s="282"/>
      <c r="H4520" s="282"/>
      <c r="I4520" s="486" t="s">
        <v>586</v>
      </c>
      <c r="J4520" s="286"/>
      <c r="K4520" s="1025" t="s">
        <v>6096</v>
      </c>
      <c r="L4520" s="303"/>
    </row>
    <row r="4521" spans="1:13" s="201" customFormat="1">
      <c r="A4521" s="328"/>
      <c r="B4521" s="68">
        <v>46302</v>
      </c>
      <c r="C4521" s="485" t="s">
        <v>17</v>
      </c>
      <c r="D4521" s="303" t="s">
        <v>1141</v>
      </c>
      <c r="E4521" s="281" t="s">
        <v>1643</v>
      </c>
      <c r="F4521" s="282"/>
      <c r="G4521" s="282"/>
      <c r="H4521" s="282"/>
      <c r="I4521" s="486" t="s">
        <v>586</v>
      </c>
      <c r="J4521" s="286"/>
      <c r="K4521" s="1025" t="s">
        <v>6096</v>
      </c>
      <c r="L4521" s="303"/>
    </row>
    <row r="4522" spans="1:13" s="201" customFormat="1">
      <c r="A4522" s="328"/>
      <c r="B4522" s="68">
        <v>46302</v>
      </c>
      <c r="C4522" s="485" t="s">
        <v>17</v>
      </c>
      <c r="D4522" s="303" t="s">
        <v>6097</v>
      </c>
      <c r="E4522" s="281" t="s">
        <v>1643</v>
      </c>
      <c r="F4522" s="282"/>
      <c r="G4522" s="282"/>
      <c r="H4522" s="282"/>
      <c r="I4522" s="486" t="s">
        <v>586</v>
      </c>
      <c r="J4522" s="286"/>
      <c r="K4522" s="1025" t="s">
        <v>6098</v>
      </c>
      <c r="L4522" s="303"/>
    </row>
    <row r="4523" spans="1:13" s="201" customFormat="1">
      <c r="A4523" s="328"/>
      <c r="B4523" s="68">
        <v>46302</v>
      </c>
      <c r="C4523" s="485" t="s">
        <v>17</v>
      </c>
      <c r="D4523" s="303" t="s">
        <v>6097</v>
      </c>
      <c r="E4523" s="281" t="s">
        <v>1643</v>
      </c>
      <c r="F4523" s="282"/>
      <c r="G4523" s="282"/>
      <c r="H4523" s="282"/>
      <c r="I4523" s="486" t="s">
        <v>586</v>
      </c>
      <c r="J4523" s="286"/>
      <c r="K4523" s="1025" t="s">
        <v>6098</v>
      </c>
      <c r="L4523" s="303"/>
    </row>
    <row r="4524" spans="1:13" s="204" customFormat="1">
      <c r="A4524" s="328"/>
      <c r="B4524" s="68">
        <v>46302</v>
      </c>
      <c r="C4524" s="485" t="s">
        <v>17</v>
      </c>
      <c r="D4524" s="303" t="s">
        <v>6099</v>
      </c>
      <c r="E4524" s="281" t="s">
        <v>1643</v>
      </c>
      <c r="F4524" s="282"/>
      <c r="G4524" s="282"/>
      <c r="H4524" s="282"/>
      <c r="I4524" s="486"/>
      <c r="J4524" s="286"/>
      <c r="K4524" s="1025" t="s">
        <v>6100</v>
      </c>
      <c r="L4524" s="303"/>
      <c r="M4524" s="201"/>
    </row>
    <row r="4525" spans="1:13" s="204" customFormat="1">
      <c r="A4525" s="328"/>
      <c r="B4525" s="68">
        <v>46302</v>
      </c>
      <c r="C4525" s="485" t="s">
        <v>17</v>
      </c>
      <c r="D4525" s="303" t="s">
        <v>3204</v>
      </c>
      <c r="E4525" s="281" t="s">
        <v>1643</v>
      </c>
      <c r="F4525" s="282"/>
      <c r="G4525" s="282"/>
      <c r="H4525" s="282"/>
      <c r="I4525" s="486"/>
      <c r="J4525" s="286"/>
      <c r="K4525" s="1025" t="s">
        <v>6101</v>
      </c>
      <c r="L4525" s="303"/>
      <c r="M4525" s="201"/>
    </row>
    <row r="4526" spans="1:13" s="204" customFormat="1">
      <c r="A4526" s="328"/>
      <c r="B4526" s="68">
        <v>46302</v>
      </c>
      <c r="C4526" s="485" t="s">
        <v>17</v>
      </c>
      <c r="D4526" s="303" t="s">
        <v>5131</v>
      </c>
      <c r="E4526" s="281" t="s">
        <v>1643</v>
      </c>
      <c r="F4526" s="282"/>
      <c r="G4526" s="282"/>
      <c r="H4526" s="282"/>
      <c r="I4526" s="486"/>
      <c r="J4526" s="286"/>
      <c r="K4526" s="1025" t="s">
        <v>6102</v>
      </c>
      <c r="L4526" s="303"/>
      <c r="M4526" s="201"/>
    </row>
    <row r="4527" spans="1:13" s="204" customFormat="1">
      <c r="A4527" s="328"/>
      <c r="B4527" s="68">
        <v>46302</v>
      </c>
      <c r="C4527" s="485" t="s">
        <v>17</v>
      </c>
      <c r="D4527" s="303" t="s">
        <v>6103</v>
      </c>
      <c r="E4527" s="281" t="s">
        <v>1643</v>
      </c>
      <c r="F4527" s="282"/>
      <c r="G4527" s="282"/>
      <c r="H4527" s="282"/>
      <c r="I4527" s="486"/>
      <c r="J4527" s="286"/>
      <c r="K4527" s="1025" t="s">
        <v>6104</v>
      </c>
      <c r="L4527" s="303"/>
      <c r="M4527" s="201"/>
    </row>
    <row r="4528" spans="1:13" s="204" customFormat="1">
      <c r="A4528" s="328"/>
      <c r="B4528" s="68">
        <v>46302</v>
      </c>
      <c r="C4528" s="485" t="s">
        <v>17</v>
      </c>
      <c r="D4528" s="303" t="s">
        <v>6105</v>
      </c>
      <c r="E4528" s="281" t="s">
        <v>1643</v>
      </c>
      <c r="F4528" s="282"/>
      <c r="G4528" s="282"/>
      <c r="H4528" s="282"/>
      <c r="I4528" s="486"/>
      <c r="J4528" s="286"/>
      <c r="K4528" s="1025" t="s">
        <v>6106</v>
      </c>
      <c r="L4528" s="303"/>
      <c r="M4528" s="201"/>
    </row>
    <row r="4529" spans="1:13" s="204" customFormat="1">
      <c r="A4529" s="328"/>
      <c r="B4529" s="68">
        <v>46302</v>
      </c>
      <c r="C4529" s="485" t="s">
        <v>17</v>
      </c>
      <c r="D4529" s="303" t="s">
        <v>5565</v>
      </c>
      <c r="E4529" s="281" t="s">
        <v>1643</v>
      </c>
      <c r="F4529" s="282"/>
      <c r="G4529" s="282"/>
      <c r="H4529" s="282"/>
      <c r="I4529" s="642"/>
      <c r="J4529" s="286"/>
      <c r="K4529" s="1025" t="s">
        <v>6107</v>
      </c>
      <c r="L4529" s="303"/>
      <c r="M4529" s="201"/>
    </row>
    <row r="4530" spans="1:13" s="204" customFormat="1">
      <c r="A4530" s="328"/>
      <c r="B4530" s="68">
        <v>46302</v>
      </c>
      <c r="C4530" s="485" t="s">
        <v>17</v>
      </c>
      <c r="D4530" s="303" t="s">
        <v>6108</v>
      </c>
      <c r="E4530" s="281" t="s">
        <v>1643</v>
      </c>
      <c r="F4530" s="282"/>
      <c r="G4530" s="282"/>
      <c r="H4530" s="282"/>
      <c r="I4530" s="486"/>
      <c r="J4530" s="286"/>
      <c r="K4530" s="1025" t="s">
        <v>6109</v>
      </c>
      <c r="L4530" s="303"/>
      <c r="M4530" s="201"/>
    </row>
    <row r="4531" spans="1:13" s="204" customFormat="1" ht="16.2">
      <c r="A4531" s="328"/>
      <c r="B4531" s="57">
        <v>46302</v>
      </c>
      <c r="C4531" s="205" t="s">
        <v>17</v>
      </c>
      <c r="D4531" s="302" t="s">
        <v>6108</v>
      </c>
      <c r="E4531" s="301" t="s">
        <v>1643</v>
      </c>
      <c r="F4531" s="263"/>
      <c r="G4531" s="263"/>
      <c r="H4531" s="264"/>
      <c r="I4531" s="357"/>
      <c r="J4531" s="569"/>
      <c r="K4531" s="1061" t="s">
        <v>6110</v>
      </c>
      <c r="L4531" s="640"/>
      <c r="M4531" s="201"/>
    </row>
    <row r="4532" spans="1:13" s="204" customFormat="1" ht="16.2">
      <c r="A4532" s="328"/>
      <c r="B4532" s="57">
        <v>46302</v>
      </c>
      <c r="C4532" s="205" t="s">
        <v>17</v>
      </c>
      <c r="D4532" s="302" t="s">
        <v>6111</v>
      </c>
      <c r="E4532" s="301" t="s">
        <v>1643</v>
      </c>
      <c r="F4532" s="263"/>
      <c r="G4532" s="263"/>
      <c r="H4532" s="264"/>
      <c r="I4532" s="357"/>
      <c r="J4532" s="569"/>
      <c r="K4532" s="1061" t="s">
        <v>6112</v>
      </c>
      <c r="L4532" s="378"/>
      <c r="M4532" s="201"/>
    </row>
    <row r="4533" spans="1:13" s="204" customFormat="1" ht="16.2">
      <c r="A4533" s="328"/>
      <c r="B4533" s="57">
        <v>46302</v>
      </c>
      <c r="C4533" s="205" t="s">
        <v>17</v>
      </c>
      <c r="D4533" s="1062" t="s">
        <v>6113</v>
      </c>
      <c r="E4533" s="301" t="s">
        <v>1643</v>
      </c>
      <c r="F4533" s="263"/>
      <c r="G4533" s="263"/>
      <c r="H4533" s="264"/>
      <c r="I4533" s="357"/>
      <c r="J4533" s="569"/>
      <c r="K4533" s="1061" t="s">
        <v>6113</v>
      </c>
      <c r="L4533" s="378"/>
      <c r="M4533" s="201"/>
    </row>
    <row r="4534" spans="1:13" s="204" customFormat="1" ht="16.2">
      <c r="A4534" s="328"/>
      <c r="B4534" s="57">
        <v>46302</v>
      </c>
      <c r="C4534" s="205" t="s">
        <v>17</v>
      </c>
      <c r="D4534" s="302" t="s">
        <v>6114</v>
      </c>
      <c r="E4534" s="301" t="s">
        <v>1643</v>
      </c>
      <c r="F4534" s="263"/>
      <c r="G4534" s="263"/>
      <c r="H4534" s="264"/>
      <c r="I4534" s="357"/>
      <c r="J4534" s="263"/>
      <c r="K4534" s="1061" t="s">
        <v>6115</v>
      </c>
      <c r="L4534" s="378"/>
      <c r="M4534" s="201"/>
    </row>
    <row r="4535" spans="1:13" s="204" customFormat="1" ht="16.2">
      <c r="A4535" s="328"/>
      <c r="B4535" s="57">
        <v>46302</v>
      </c>
      <c r="C4535" s="205" t="s">
        <v>11</v>
      </c>
      <c r="D4535" s="1062" t="s">
        <v>6116</v>
      </c>
      <c r="E4535" s="301" t="s">
        <v>1643</v>
      </c>
      <c r="F4535" s="263"/>
      <c r="G4535" s="263"/>
      <c r="H4535" s="264"/>
      <c r="I4535" s="357"/>
      <c r="J4535" s="263"/>
      <c r="K4535" s="1061" t="s">
        <v>6116</v>
      </c>
      <c r="L4535" s="378"/>
      <c r="M4535" s="201"/>
    </row>
    <row r="4536" spans="1:13" s="204" customFormat="1" ht="16.2">
      <c r="A4536" s="328"/>
      <c r="B4536" s="57">
        <v>46302</v>
      </c>
      <c r="C4536" s="205" t="s">
        <v>11</v>
      </c>
      <c r="D4536" s="1062" t="s">
        <v>6117</v>
      </c>
      <c r="E4536" s="301" t="s">
        <v>1643</v>
      </c>
      <c r="F4536" s="263"/>
      <c r="G4536" s="263"/>
      <c r="H4536" s="264"/>
      <c r="I4536" s="357"/>
      <c r="J4536" s="569"/>
      <c r="K4536" s="1061" t="s">
        <v>6117</v>
      </c>
      <c r="L4536" s="378"/>
      <c r="M4536" s="201"/>
    </row>
    <row r="4537" spans="1:13" s="204" customFormat="1" ht="16.2">
      <c r="A4537" s="328"/>
      <c r="B4537" s="57">
        <v>46302</v>
      </c>
      <c r="C4537" s="205" t="s">
        <v>17</v>
      </c>
      <c r="D4537" s="302" t="s">
        <v>6114</v>
      </c>
      <c r="E4537" s="301" t="s">
        <v>1643</v>
      </c>
      <c r="F4537" s="263"/>
      <c r="G4537" s="263"/>
      <c r="H4537" s="264"/>
      <c r="I4537" s="357"/>
      <c r="J4537" s="569"/>
      <c r="K4537" s="1061" t="s">
        <v>6118</v>
      </c>
      <c r="L4537" s="378"/>
      <c r="M4537" s="201"/>
    </row>
    <row r="4538" spans="1:13" s="204" customFormat="1" ht="16.2">
      <c r="A4538" s="328"/>
      <c r="B4538" s="57">
        <v>46302</v>
      </c>
      <c r="C4538" s="205" t="s">
        <v>17</v>
      </c>
      <c r="D4538" s="302" t="s">
        <v>6119</v>
      </c>
      <c r="E4538" s="301" t="s">
        <v>1643</v>
      </c>
      <c r="F4538" s="263"/>
      <c r="G4538" s="263"/>
      <c r="H4538" s="264"/>
      <c r="I4538" s="357"/>
      <c r="J4538" s="569"/>
      <c r="K4538" s="1061" t="s">
        <v>6120</v>
      </c>
      <c r="L4538" s="378"/>
      <c r="M4538" s="201"/>
    </row>
    <row r="4539" spans="1:13" s="204" customFormat="1" ht="16.2">
      <c r="A4539" s="328"/>
      <c r="B4539" s="57">
        <v>46302</v>
      </c>
      <c r="C4539" s="205" t="s">
        <v>17</v>
      </c>
      <c r="D4539" s="302" t="s">
        <v>6121</v>
      </c>
      <c r="E4539" s="301" t="s">
        <v>1643</v>
      </c>
      <c r="F4539" s="263"/>
      <c r="G4539" s="263"/>
      <c r="H4539" s="264"/>
      <c r="I4539" s="357"/>
      <c r="J4539" s="569"/>
      <c r="K4539" s="1061" t="s">
        <v>6122</v>
      </c>
      <c r="L4539" s="378"/>
      <c r="M4539" s="201"/>
    </row>
    <row r="4540" spans="1:13" s="204" customFormat="1" ht="16.2">
      <c r="A4540" s="328"/>
      <c r="B4540" s="57">
        <v>46302</v>
      </c>
      <c r="C4540" s="205" t="s">
        <v>17</v>
      </c>
      <c r="D4540" s="302" t="s">
        <v>6123</v>
      </c>
      <c r="E4540" s="301" t="s">
        <v>1643</v>
      </c>
      <c r="F4540" s="263"/>
      <c r="G4540" s="263"/>
      <c r="H4540" s="264"/>
      <c r="I4540" s="357"/>
      <c r="J4540" s="569"/>
      <c r="K4540" s="1061" t="s">
        <v>6124</v>
      </c>
      <c r="L4540" s="378"/>
      <c r="M4540" s="201"/>
    </row>
    <row r="4541" spans="1:13" s="204" customFormat="1" ht="16.2">
      <c r="A4541" s="328"/>
      <c r="B4541" s="57">
        <v>46302</v>
      </c>
      <c r="C4541" s="205" t="s">
        <v>17</v>
      </c>
      <c r="D4541" s="302" t="s">
        <v>3787</v>
      </c>
      <c r="E4541" s="301" t="s">
        <v>1643</v>
      </c>
      <c r="F4541" s="263"/>
      <c r="G4541" s="263"/>
      <c r="H4541" s="264"/>
      <c r="I4541" s="357"/>
      <c r="J4541" s="263"/>
      <c r="K4541" s="1061" t="s">
        <v>6125</v>
      </c>
      <c r="L4541" s="378"/>
      <c r="M4541" s="201"/>
    </row>
    <row r="4542" spans="1:13" s="204" customFormat="1" ht="16.2">
      <c r="A4542" s="328"/>
      <c r="B4542" s="57">
        <v>46302</v>
      </c>
      <c r="C4542" s="205" t="s">
        <v>17</v>
      </c>
      <c r="D4542" s="302" t="s">
        <v>6126</v>
      </c>
      <c r="E4542" s="301" t="s">
        <v>1643</v>
      </c>
      <c r="F4542" s="263"/>
      <c r="G4542" s="263"/>
      <c r="H4542" s="264"/>
      <c r="I4542" s="357"/>
      <c r="J4542" s="569"/>
      <c r="K4542" s="1061" t="s">
        <v>6127</v>
      </c>
      <c r="L4542" s="378"/>
      <c r="M4542" s="201"/>
    </row>
    <row r="4543" spans="1:13" s="204" customFormat="1" ht="16.2">
      <c r="A4543" s="328"/>
      <c r="B4543" s="57">
        <v>46302</v>
      </c>
      <c r="C4543" s="205" t="s">
        <v>17</v>
      </c>
      <c r="D4543" s="302" t="s">
        <v>6128</v>
      </c>
      <c r="E4543" s="301" t="s">
        <v>1643</v>
      </c>
      <c r="F4543" s="263"/>
      <c r="G4543" s="263"/>
      <c r="H4543" s="264"/>
      <c r="I4543" s="357"/>
      <c r="J4543" s="569"/>
      <c r="K4543" s="1061" t="s">
        <v>6129</v>
      </c>
      <c r="L4543" s="378"/>
      <c r="M4543" s="201"/>
    </row>
    <row r="4544" spans="1:13" s="204" customFormat="1" ht="16.2">
      <c r="A4544" s="328"/>
      <c r="B4544" s="57">
        <v>46302</v>
      </c>
      <c r="C4544" s="205" t="s">
        <v>17</v>
      </c>
      <c r="D4544" s="302" t="s">
        <v>6130</v>
      </c>
      <c r="E4544" s="301" t="s">
        <v>1643</v>
      </c>
      <c r="F4544" s="263"/>
      <c r="G4544" s="263"/>
      <c r="H4544" s="264"/>
      <c r="I4544" s="357"/>
      <c r="J4544" s="569"/>
      <c r="K4544" s="1061" t="s">
        <v>6131</v>
      </c>
      <c r="L4544" s="378"/>
      <c r="M4544" s="201"/>
    </row>
    <row r="4545" spans="1:13" s="204" customFormat="1" ht="16.2">
      <c r="A4545" s="328"/>
      <c r="B4545" s="57">
        <v>46302</v>
      </c>
      <c r="C4545" s="205" t="s">
        <v>17</v>
      </c>
      <c r="D4545" s="302" t="s">
        <v>4001</v>
      </c>
      <c r="E4545" s="301" t="s">
        <v>1643</v>
      </c>
      <c r="F4545" s="263"/>
      <c r="G4545" s="263"/>
      <c r="H4545" s="264"/>
      <c r="I4545" s="357"/>
      <c r="J4545" s="569"/>
      <c r="K4545" s="1061" t="s">
        <v>3844</v>
      </c>
      <c r="L4545" s="378"/>
      <c r="M4545" s="201"/>
    </row>
    <row r="4546" spans="1:13" s="204" customFormat="1" ht="16.2">
      <c r="A4546" s="328"/>
      <c r="B4546" s="57">
        <v>46302</v>
      </c>
      <c r="C4546" s="205" t="s">
        <v>17</v>
      </c>
      <c r="D4546" s="302" t="s">
        <v>4002</v>
      </c>
      <c r="E4546" s="301" t="s">
        <v>1643</v>
      </c>
      <c r="F4546" s="263"/>
      <c r="G4546" s="263"/>
      <c r="H4546" s="264"/>
      <c r="I4546" s="513"/>
      <c r="J4546" s="657"/>
      <c r="K4546" s="1061" t="s">
        <v>4003</v>
      </c>
      <c r="L4546" s="378"/>
      <c r="M4546" s="201"/>
    </row>
    <row r="4547" spans="1:13" s="204" customFormat="1" ht="16.2">
      <c r="A4547" s="328"/>
      <c r="B4547" s="57">
        <v>46302</v>
      </c>
      <c r="C4547" s="205" t="s">
        <v>11</v>
      </c>
      <c r="D4547" s="1062" t="s">
        <v>3972</v>
      </c>
      <c r="E4547" s="301" t="s">
        <v>1643</v>
      </c>
      <c r="F4547" s="263"/>
      <c r="G4547" s="263"/>
      <c r="H4547" s="264"/>
      <c r="I4547" s="513"/>
      <c r="J4547" s="657"/>
      <c r="K4547" s="1061" t="s">
        <v>3972</v>
      </c>
      <c r="L4547" s="378"/>
      <c r="M4547" s="201"/>
    </row>
    <row r="4548" spans="1:13" s="202" customFormat="1" ht="16.8">
      <c r="A4548" s="261"/>
      <c r="B4548" s="351">
        <v>46302</v>
      </c>
      <c r="C4548" s="202" t="s">
        <v>17</v>
      </c>
      <c r="D4548" s="262" t="s">
        <v>4378</v>
      </c>
      <c r="E4548" s="352" t="s">
        <v>629</v>
      </c>
      <c r="F4548" s="263"/>
      <c r="G4548" s="263"/>
      <c r="H4548" s="202" t="s">
        <v>136</v>
      </c>
      <c r="I4548" s="264" t="s">
        <v>141</v>
      </c>
      <c r="J4548" s="264" t="s">
        <v>30</v>
      </c>
      <c r="K4548" s="268">
        <v>20260912134665</v>
      </c>
      <c r="L4548" s="262"/>
    </row>
    <row r="4549" spans="1:13" s="202" customFormat="1" ht="16.8">
      <c r="A4549" s="261"/>
      <c r="B4549" s="351">
        <v>46302</v>
      </c>
      <c r="C4549" s="202" t="s">
        <v>17</v>
      </c>
      <c r="D4549" s="262" t="s">
        <v>4378</v>
      </c>
      <c r="E4549" s="352" t="s">
        <v>629</v>
      </c>
      <c r="F4549" s="263"/>
      <c r="G4549" s="263"/>
      <c r="H4549" s="202" t="s">
        <v>136</v>
      </c>
      <c r="I4549" s="276" t="s">
        <v>141</v>
      </c>
      <c r="J4549" s="264" t="s">
        <v>30</v>
      </c>
      <c r="K4549" s="268">
        <v>20260912134665</v>
      </c>
      <c r="L4549" s="262"/>
    </row>
    <row r="4550" spans="1:13" s="202" customFormat="1" ht="16.8">
      <c r="A4550" s="261"/>
      <c r="B4550" s="351">
        <v>46302</v>
      </c>
      <c r="C4550" s="202" t="s">
        <v>17</v>
      </c>
      <c r="D4550" s="262" t="s">
        <v>6132</v>
      </c>
      <c r="E4550" s="352" t="s">
        <v>629</v>
      </c>
      <c r="F4550" s="263"/>
      <c r="G4550" s="263"/>
      <c r="H4550" s="202" t="s">
        <v>136</v>
      </c>
      <c r="I4550" s="264" t="s">
        <v>141</v>
      </c>
      <c r="J4550" s="264" t="s">
        <v>30</v>
      </c>
      <c r="K4550" s="268">
        <v>20260811938273</v>
      </c>
      <c r="L4550" s="262"/>
    </row>
    <row r="4551" spans="1:13" s="202" customFormat="1" ht="16.8">
      <c r="A4551" s="261"/>
      <c r="B4551" s="351">
        <v>46302</v>
      </c>
      <c r="C4551" s="202" t="s">
        <v>17</v>
      </c>
      <c r="D4551" s="262" t="s">
        <v>6132</v>
      </c>
      <c r="E4551" s="352" t="s">
        <v>629</v>
      </c>
      <c r="F4551" s="263"/>
      <c r="G4551" s="263"/>
      <c r="H4551" s="202" t="s">
        <v>136</v>
      </c>
      <c r="I4551" s="276" t="s">
        <v>141</v>
      </c>
      <c r="J4551" s="264" t="s">
        <v>30</v>
      </c>
      <c r="K4551" s="268">
        <v>20260811938273</v>
      </c>
      <c r="L4551" s="262"/>
    </row>
    <row r="4552" spans="1:13" s="202" customFormat="1" ht="16.8">
      <c r="A4552" s="261"/>
      <c r="B4552" s="351">
        <v>46302</v>
      </c>
      <c r="C4552" s="202" t="s">
        <v>17</v>
      </c>
      <c r="D4552" s="262" t="s">
        <v>221</v>
      </c>
      <c r="E4552" s="352" t="s">
        <v>629</v>
      </c>
      <c r="F4552" s="269"/>
      <c r="G4552" s="269"/>
      <c r="H4552" s="202" t="s">
        <v>136</v>
      </c>
      <c r="I4552" s="276"/>
      <c r="J4552" s="264" t="s">
        <v>30</v>
      </c>
      <c r="K4552" s="268">
        <v>20261012174772</v>
      </c>
      <c r="L4552" s="262"/>
    </row>
    <row r="4553" spans="1:13" s="202" customFormat="1" ht="16.8">
      <c r="A4553" s="261"/>
      <c r="B4553" s="351">
        <v>46302</v>
      </c>
      <c r="C4553" s="202" t="s">
        <v>17</v>
      </c>
      <c r="D4553" s="262" t="s">
        <v>640</v>
      </c>
      <c r="E4553" s="352" t="s">
        <v>629</v>
      </c>
      <c r="F4553" s="269"/>
      <c r="G4553" s="269"/>
      <c r="H4553" s="202" t="s">
        <v>136</v>
      </c>
      <c r="I4553" s="276"/>
      <c r="J4553" s="264" t="s">
        <v>30</v>
      </c>
      <c r="K4553" s="268">
        <v>20261012147263</v>
      </c>
      <c r="L4553" s="262"/>
    </row>
    <row r="4554" spans="1:13" s="202" customFormat="1" ht="16.8">
      <c r="A4554" s="261"/>
      <c r="B4554" s="351">
        <v>46302</v>
      </c>
      <c r="C4554" s="202" t="s">
        <v>17</v>
      </c>
      <c r="D4554" s="262" t="s">
        <v>461</v>
      </c>
      <c r="E4554" s="352" t="s">
        <v>629</v>
      </c>
      <c r="F4554" s="271"/>
      <c r="G4554" s="271"/>
      <c r="H4554" s="202" t="s">
        <v>136</v>
      </c>
      <c r="I4554" s="276"/>
      <c r="J4554" s="264" t="s">
        <v>30</v>
      </c>
      <c r="K4554" s="268">
        <v>20260911944616</v>
      </c>
      <c r="L4554" s="262"/>
    </row>
    <row r="4555" spans="1:13" s="202" customFormat="1" ht="16.8">
      <c r="A4555" s="261"/>
      <c r="B4555" s="351">
        <v>46302</v>
      </c>
      <c r="C4555" s="202" t="s">
        <v>40</v>
      </c>
      <c r="D4555" s="262" t="s">
        <v>6133</v>
      </c>
      <c r="E4555" s="352" t="s">
        <v>629</v>
      </c>
      <c r="F4555" s="273"/>
      <c r="G4555" s="273"/>
      <c r="H4555" s="202" t="s">
        <v>136</v>
      </c>
      <c r="I4555" s="276"/>
      <c r="J4555" s="264" t="s">
        <v>30</v>
      </c>
      <c r="K4555" s="265" t="s">
        <v>6133</v>
      </c>
      <c r="L4555" s="262"/>
    </row>
    <row r="4556" spans="1:13" s="202" customFormat="1" ht="16.8">
      <c r="A4556" s="261"/>
      <c r="B4556" s="351">
        <v>46302</v>
      </c>
      <c r="C4556" s="202" t="s">
        <v>40</v>
      </c>
      <c r="D4556" s="262" t="s">
        <v>5509</v>
      </c>
      <c r="E4556" s="352" t="s">
        <v>629</v>
      </c>
      <c r="F4556" s="273"/>
      <c r="G4556" s="273"/>
      <c r="H4556" s="202" t="s">
        <v>136</v>
      </c>
      <c r="I4556" s="276"/>
      <c r="J4556" s="264" t="s">
        <v>30</v>
      </c>
      <c r="K4556" s="265" t="s">
        <v>5509</v>
      </c>
      <c r="L4556" s="262"/>
    </row>
    <row r="4557" spans="1:13" s="202" customFormat="1" ht="16.8">
      <c r="A4557" s="261"/>
      <c r="B4557" s="351">
        <v>46302</v>
      </c>
      <c r="C4557" s="202" t="s">
        <v>40</v>
      </c>
      <c r="D4557" s="262" t="s">
        <v>5511</v>
      </c>
      <c r="E4557" s="352" t="s">
        <v>629</v>
      </c>
      <c r="F4557" s="263"/>
      <c r="G4557" s="263"/>
      <c r="H4557" s="202" t="s">
        <v>136</v>
      </c>
      <c r="I4557" s="276"/>
      <c r="J4557" s="264" t="s">
        <v>30</v>
      </c>
      <c r="K4557" s="265" t="s">
        <v>5511</v>
      </c>
      <c r="L4557" s="262"/>
    </row>
    <row r="4558" spans="1:13" s="202" customFormat="1" ht="16.8">
      <c r="A4558" s="261"/>
      <c r="B4558" s="351">
        <v>46302</v>
      </c>
      <c r="C4558" s="202" t="s">
        <v>40</v>
      </c>
      <c r="D4558" s="262" t="s">
        <v>5253</v>
      </c>
      <c r="E4558" s="352" t="s">
        <v>629</v>
      </c>
      <c r="F4558" s="263"/>
      <c r="G4558" s="263"/>
      <c r="H4558" s="202" t="s">
        <v>136</v>
      </c>
      <c r="I4558" s="276"/>
      <c r="J4558" s="264" t="s">
        <v>30</v>
      </c>
      <c r="K4558" s="265" t="s">
        <v>5253</v>
      </c>
      <c r="L4558" s="262"/>
    </row>
    <row r="4559" spans="1:13" s="202" customFormat="1" ht="16.8">
      <c r="A4559" s="261"/>
      <c r="B4559" s="351">
        <v>46302</v>
      </c>
      <c r="C4559" s="202" t="s">
        <v>40</v>
      </c>
      <c r="D4559" s="262" t="s">
        <v>6134</v>
      </c>
      <c r="E4559" s="352" t="s">
        <v>629</v>
      </c>
      <c r="F4559" s="263"/>
      <c r="G4559" s="263"/>
      <c r="H4559" s="202" t="s">
        <v>136</v>
      </c>
      <c r="I4559" s="276"/>
      <c r="J4559" s="264" t="s">
        <v>30</v>
      </c>
      <c r="K4559" s="265" t="s">
        <v>6134</v>
      </c>
      <c r="L4559" s="262"/>
    </row>
    <row r="4560" spans="1:13" s="202" customFormat="1" ht="16.8">
      <c r="A4560" s="261"/>
      <c r="B4560" s="351">
        <v>46302</v>
      </c>
      <c r="C4560" s="202" t="s">
        <v>40</v>
      </c>
      <c r="D4560" s="262" t="s">
        <v>4856</v>
      </c>
      <c r="E4560" s="352" t="s">
        <v>629</v>
      </c>
      <c r="F4560" s="263"/>
      <c r="G4560" s="263"/>
      <c r="H4560" s="202" t="s">
        <v>136</v>
      </c>
      <c r="I4560" s="276"/>
      <c r="J4560" s="264" t="s">
        <v>30</v>
      </c>
      <c r="K4560" s="265" t="s">
        <v>4856</v>
      </c>
      <c r="L4560" s="262"/>
    </row>
    <row r="4561" spans="1:13" s="202" customFormat="1" ht="16.8">
      <c r="A4561" s="261"/>
      <c r="B4561" s="351">
        <v>46302</v>
      </c>
      <c r="C4561" s="202" t="s">
        <v>40</v>
      </c>
      <c r="D4561" s="262" t="s">
        <v>1046</v>
      </c>
      <c r="E4561" s="352" t="s">
        <v>629</v>
      </c>
      <c r="F4561" s="263"/>
      <c r="G4561" s="263"/>
      <c r="H4561" s="202" t="s">
        <v>136</v>
      </c>
      <c r="I4561" s="276"/>
      <c r="J4561" s="264" t="s">
        <v>30</v>
      </c>
      <c r="K4561" s="265" t="s">
        <v>1046</v>
      </c>
      <c r="L4561" s="262"/>
    </row>
    <row r="4562" spans="1:13" s="202" customFormat="1" ht="16.8">
      <c r="A4562" s="261"/>
      <c r="B4562" s="351">
        <v>46302</v>
      </c>
      <c r="C4562" s="202" t="s">
        <v>40</v>
      </c>
      <c r="D4562" s="262" t="s">
        <v>4844</v>
      </c>
      <c r="E4562" s="352" t="s">
        <v>629</v>
      </c>
      <c r="F4562" s="263"/>
      <c r="G4562" s="263"/>
      <c r="H4562" s="202" t="s">
        <v>136</v>
      </c>
      <c r="I4562" s="276"/>
      <c r="J4562" s="264" t="s">
        <v>30</v>
      </c>
      <c r="K4562" s="265" t="s">
        <v>4844</v>
      </c>
      <c r="L4562" s="262"/>
    </row>
    <row r="4563" spans="1:13" s="202" customFormat="1" ht="16.8">
      <c r="A4563" s="261"/>
      <c r="B4563" s="351">
        <v>46302</v>
      </c>
      <c r="C4563" s="202" t="s">
        <v>40</v>
      </c>
      <c r="D4563" s="262" t="s">
        <v>6135</v>
      </c>
      <c r="E4563" s="352" t="s">
        <v>629</v>
      </c>
      <c r="F4563" s="275"/>
      <c r="G4563" s="275"/>
      <c r="H4563" s="202" t="s">
        <v>136</v>
      </c>
      <c r="I4563" s="276"/>
      <c r="J4563" s="264" t="s">
        <v>30</v>
      </c>
      <c r="K4563" s="265" t="s">
        <v>6135</v>
      </c>
      <c r="L4563" s="262"/>
    </row>
    <row r="4564" spans="1:13" s="202" customFormat="1" ht="16.8">
      <c r="A4564" s="261"/>
      <c r="B4564" s="351">
        <v>46302</v>
      </c>
      <c r="C4564" s="202" t="s">
        <v>40</v>
      </c>
      <c r="D4564" s="262" t="s">
        <v>6136</v>
      </c>
      <c r="E4564" s="352" t="s">
        <v>629</v>
      </c>
      <c r="F4564" s="275"/>
      <c r="G4564" s="275"/>
      <c r="H4564" s="202" t="s">
        <v>136</v>
      </c>
      <c r="I4564" s="276"/>
      <c r="J4564" s="264" t="s">
        <v>30</v>
      </c>
      <c r="K4564" s="265" t="s">
        <v>6136</v>
      </c>
      <c r="L4564" s="262"/>
    </row>
    <row r="4565" spans="1:13" s="202" customFormat="1" ht="16.8">
      <c r="A4565" s="261"/>
      <c r="B4565" s="351">
        <v>46302</v>
      </c>
      <c r="C4565" s="202" t="s">
        <v>40</v>
      </c>
      <c r="D4565" s="262" t="s">
        <v>5251</v>
      </c>
      <c r="E4565" s="352" t="s">
        <v>629</v>
      </c>
      <c r="F4565" s="275"/>
      <c r="G4565" s="275"/>
      <c r="H4565" s="202" t="s">
        <v>136</v>
      </c>
      <c r="I4565" s="276"/>
      <c r="J4565" s="264" t="s">
        <v>30</v>
      </c>
      <c r="K4565" s="265" t="s">
        <v>5251</v>
      </c>
      <c r="L4565" s="262"/>
    </row>
    <row r="4566" spans="1:13" s="202" customFormat="1" ht="16.8">
      <c r="A4566" s="261"/>
      <c r="B4566" s="351">
        <v>46302</v>
      </c>
      <c r="C4566" s="202" t="s">
        <v>40</v>
      </c>
      <c r="D4566" s="262" t="s">
        <v>6137</v>
      </c>
      <c r="E4566" s="352" t="s">
        <v>629</v>
      </c>
      <c r="F4566" s="275"/>
      <c r="G4566" s="275"/>
      <c r="H4566" s="202" t="s">
        <v>136</v>
      </c>
      <c r="I4566" s="276"/>
      <c r="J4566" s="264" t="s">
        <v>30</v>
      </c>
      <c r="K4566" s="265" t="s">
        <v>6137</v>
      </c>
      <c r="L4566" s="262"/>
    </row>
    <row r="4567" spans="1:13" s="202" customFormat="1" ht="16.8">
      <c r="A4567" s="261"/>
      <c r="B4567" s="351">
        <v>46302</v>
      </c>
      <c r="C4567" s="202" t="s">
        <v>40</v>
      </c>
      <c r="D4567" s="262" t="s">
        <v>6138</v>
      </c>
      <c r="E4567" s="352" t="s">
        <v>629</v>
      </c>
      <c r="F4567" s="275"/>
      <c r="G4567" s="275"/>
      <c r="H4567" s="202" t="s">
        <v>136</v>
      </c>
      <c r="I4567" s="276"/>
      <c r="J4567" s="264" t="s">
        <v>30</v>
      </c>
      <c r="K4567" s="265" t="s">
        <v>6138</v>
      </c>
      <c r="L4567" s="262"/>
    </row>
    <row r="4568" spans="1:13" s="202" customFormat="1" ht="16.8">
      <c r="A4568" s="261"/>
      <c r="B4568" s="351">
        <v>46302</v>
      </c>
      <c r="C4568" s="202" t="s">
        <v>40</v>
      </c>
      <c r="D4568" s="262" t="s">
        <v>6139</v>
      </c>
      <c r="E4568" s="352" t="s">
        <v>629</v>
      </c>
      <c r="F4568" s="263"/>
      <c r="G4568" s="263"/>
      <c r="H4568" s="202" t="s">
        <v>136</v>
      </c>
      <c r="I4568" s="276"/>
      <c r="J4568" s="264" t="s">
        <v>30</v>
      </c>
      <c r="K4568" s="265" t="s">
        <v>6139</v>
      </c>
      <c r="L4568" s="262"/>
    </row>
    <row r="4569" spans="1:13" s="202" customFormat="1" ht="16.8">
      <c r="A4569" s="261"/>
      <c r="B4569" s="351">
        <v>46302</v>
      </c>
      <c r="C4569" s="202" t="s">
        <v>40</v>
      </c>
      <c r="D4569" s="262" t="s">
        <v>6140</v>
      </c>
      <c r="E4569" s="352" t="s">
        <v>629</v>
      </c>
      <c r="F4569" s="263"/>
      <c r="G4569" s="263"/>
      <c r="H4569" s="202" t="s">
        <v>136</v>
      </c>
      <c r="I4569" s="276"/>
      <c r="J4569" s="264" t="s">
        <v>30</v>
      </c>
      <c r="K4569" s="265" t="s">
        <v>6140</v>
      </c>
      <c r="L4569" s="262"/>
    </row>
    <row r="4570" spans="1:13" s="202" customFormat="1" ht="16.8">
      <c r="A4570" s="261"/>
      <c r="B4570" s="351">
        <v>46302</v>
      </c>
      <c r="C4570" s="202" t="s">
        <v>40</v>
      </c>
      <c r="D4570" s="262" t="s">
        <v>6141</v>
      </c>
      <c r="E4570" s="352" t="s">
        <v>629</v>
      </c>
      <c r="F4570" s="263"/>
      <c r="G4570" s="263"/>
      <c r="H4570" s="202" t="s">
        <v>136</v>
      </c>
      <c r="I4570" s="276"/>
      <c r="J4570" s="264" t="s">
        <v>30</v>
      </c>
      <c r="K4570" s="265" t="s">
        <v>6141</v>
      </c>
      <c r="L4570" s="262"/>
    </row>
    <row r="4571" spans="1:13" s="202" customFormat="1" ht="16.8">
      <c r="A4571" s="261"/>
      <c r="B4571" s="351">
        <v>46302</v>
      </c>
      <c r="C4571" s="202" t="s">
        <v>40</v>
      </c>
      <c r="D4571" s="262" t="s">
        <v>5252</v>
      </c>
      <c r="E4571" s="352" t="s">
        <v>629</v>
      </c>
      <c r="F4571" s="263"/>
      <c r="G4571" s="263"/>
      <c r="H4571" s="202" t="s">
        <v>136</v>
      </c>
      <c r="I4571" s="276"/>
      <c r="J4571" s="264" t="s">
        <v>30</v>
      </c>
      <c r="K4571" s="265" t="s">
        <v>5252</v>
      </c>
      <c r="L4571" s="262"/>
    </row>
    <row r="4572" spans="1:13" s="202" customFormat="1" ht="16.8">
      <c r="A4572" s="261"/>
      <c r="B4572" s="351">
        <v>46302</v>
      </c>
      <c r="C4572" s="202" t="s">
        <v>40</v>
      </c>
      <c r="D4572" s="262" t="s">
        <v>5507</v>
      </c>
      <c r="E4572" s="352" t="s">
        <v>629</v>
      </c>
      <c r="F4572" s="263"/>
      <c r="G4572" s="263"/>
      <c r="H4572" s="202" t="s">
        <v>136</v>
      </c>
      <c r="I4572" s="276"/>
      <c r="J4572" s="264" t="s">
        <v>30</v>
      </c>
      <c r="K4572" s="265" t="s">
        <v>5507</v>
      </c>
      <c r="L4572" s="262"/>
    </row>
    <row r="4573" spans="1:13" s="202" customFormat="1" ht="16.8">
      <c r="A4573" s="261"/>
      <c r="B4573" s="351">
        <v>46302</v>
      </c>
      <c r="C4573" s="202" t="s">
        <v>40</v>
      </c>
      <c r="D4573" s="262" t="s">
        <v>2389</v>
      </c>
      <c r="E4573" s="352" t="s">
        <v>629</v>
      </c>
      <c r="F4573" s="299"/>
      <c r="G4573" s="299"/>
      <c r="H4573" s="202" t="s">
        <v>136</v>
      </c>
      <c r="I4573" s="276"/>
      <c r="J4573" s="264" t="s">
        <v>30</v>
      </c>
      <c r="K4573" s="265" t="s">
        <v>2389</v>
      </c>
      <c r="L4573" s="262"/>
    </row>
    <row r="4574" spans="1:13" s="204" customFormat="1" ht="16.8">
      <c r="A4574" s="328"/>
      <c r="B4574" s="57">
        <v>46302</v>
      </c>
      <c r="C4574" s="57" t="s">
        <v>17</v>
      </c>
      <c r="D4574" s="277" t="s">
        <v>6142</v>
      </c>
      <c r="E4574" s="117" t="s">
        <v>3640</v>
      </c>
      <c r="F4574" s="263"/>
      <c r="G4574" s="263"/>
      <c r="H4574" s="264" t="s">
        <v>136</v>
      </c>
      <c r="I4574" s="276"/>
      <c r="J4574" s="264" t="s">
        <v>30</v>
      </c>
      <c r="K4574" s="268">
        <v>3494806310644870</v>
      </c>
      <c r="L4574" s="378"/>
      <c r="M4574" s="201"/>
    </row>
    <row r="4575" spans="1:13" s="204" customFormat="1" ht="15.6">
      <c r="A4575" s="328"/>
      <c r="B4575" s="57">
        <v>46302</v>
      </c>
      <c r="C4575" s="57" t="s">
        <v>17</v>
      </c>
      <c r="D4575" s="326" t="s">
        <v>6143</v>
      </c>
      <c r="E4575" s="117" t="s">
        <v>3640</v>
      </c>
      <c r="F4575" s="263"/>
      <c r="G4575" s="263"/>
      <c r="H4575" s="264" t="s">
        <v>136</v>
      </c>
      <c r="I4575" s="276"/>
      <c r="J4575" s="264" t="s">
        <v>30</v>
      </c>
      <c r="K4575" s="976" t="s">
        <v>6144</v>
      </c>
      <c r="L4575" s="378"/>
      <c r="M4575" s="201"/>
    </row>
    <row r="4576" spans="1:13" s="204" customFormat="1" ht="16.8">
      <c r="A4576" s="328"/>
      <c r="B4576" s="57">
        <v>46302</v>
      </c>
      <c r="C4576" s="57" t="s">
        <v>17</v>
      </c>
      <c r="D4576" s="277" t="s">
        <v>6145</v>
      </c>
      <c r="E4576" s="117" t="s">
        <v>3640</v>
      </c>
      <c r="F4576" s="263"/>
      <c r="G4576" s="263"/>
      <c r="H4576" s="264" t="s">
        <v>136</v>
      </c>
      <c r="I4576" s="276"/>
      <c r="J4576" s="264" t="s">
        <v>30</v>
      </c>
      <c r="K4576" s="976" t="s">
        <v>6146</v>
      </c>
      <c r="L4576" s="378"/>
      <c r="M4576" s="201"/>
    </row>
    <row r="4577" spans="1:13" s="204" customFormat="1" ht="15.6">
      <c r="A4577" s="328"/>
      <c r="B4577" s="57">
        <v>46302</v>
      </c>
      <c r="C4577" s="57" t="s">
        <v>17</v>
      </c>
      <c r="D4577" s="300" t="s">
        <v>6147</v>
      </c>
      <c r="E4577" s="117" t="s">
        <v>3640</v>
      </c>
      <c r="F4577" s="263"/>
      <c r="G4577" s="263"/>
      <c r="H4577" s="264" t="s">
        <v>136</v>
      </c>
      <c r="I4577" s="264"/>
      <c r="J4577" s="264" t="s">
        <v>30</v>
      </c>
      <c r="K4577" s="986" t="s">
        <v>6148</v>
      </c>
      <c r="L4577" s="378"/>
      <c r="M4577" s="201"/>
    </row>
    <row r="4578" spans="1:13" s="204" customFormat="1" ht="15.6">
      <c r="A4578" s="328"/>
      <c r="B4578" s="57">
        <v>46302</v>
      </c>
      <c r="C4578" s="57" t="s">
        <v>17</v>
      </c>
      <c r="D4578" s="300" t="s">
        <v>6149</v>
      </c>
      <c r="E4578" s="117" t="s">
        <v>3640</v>
      </c>
      <c r="F4578" s="263"/>
      <c r="G4578" s="263"/>
      <c r="H4578" s="264" t="s">
        <v>136</v>
      </c>
      <c r="I4578" s="264"/>
      <c r="J4578" s="264" t="s">
        <v>30</v>
      </c>
      <c r="K4578" s="986" t="s">
        <v>6150</v>
      </c>
      <c r="L4578" s="378"/>
      <c r="M4578" s="201"/>
    </row>
    <row r="4579" spans="1:13" s="204" customFormat="1" ht="15.6">
      <c r="A4579" s="328"/>
      <c r="B4579" s="57">
        <v>46302</v>
      </c>
      <c r="C4579" s="57" t="s">
        <v>17</v>
      </c>
      <c r="D4579" s="300" t="s">
        <v>6151</v>
      </c>
      <c r="E4579" s="117" t="s">
        <v>3640</v>
      </c>
      <c r="F4579" s="263"/>
      <c r="G4579" s="263"/>
      <c r="H4579" s="264" t="s">
        <v>136</v>
      </c>
      <c r="I4579" s="264"/>
      <c r="J4579" s="264" t="s">
        <v>30</v>
      </c>
      <c r="K4579" s="986" t="s">
        <v>6152</v>
      </c>
      <c r="L4579" s="378"/>
      <c r="M4579" s="201"/>
    </row>
    <row r="4580" spans="1:13" s="204" customFormat="1" ht="15.6">
      <c r="A4580" s="328"/>
      <c r="B4580" s="57">
        <v>46302</v>
      </c>
      <c r="C4580" s="57" t="s">
        <v>17</v>
      </c>
      <c r="D4580" s="300" t="s">
        <v>6153</v>
      </c>
      <c r="E4580" s="117" t="s">
        <v>3640</v>
      </c>
      <c r="F4580" s="263"/>
      <c r="G4580" s="263"/>
      <c r="H4580" s="264" t="s">
        <v>136</v>
      </c>
      <c r="I4580" s="264"/>
      <c r="J4580" s="264" t="s">
        <v>30</v>
      </c>
      <c r="K4580" s="986" t="s">
        <v>6154</v>
      </c>
      <c r="L4580" s="378"/>
      <c r="M4580" s="201"/>
    </row>
    <row r="4581" spans="1:13" s="204" customFormat="1" ht="15.6">
      <c r="A4581" s="328"/>
      <c r="B4581" s="57">
        <v>46302</v>
      </c>
      <c r="C4581" s="57" t="s">
        <v>17</v>
      </c>
      <c r="D4581" s="300" t="s">
        <v>6155</v>
      </c>
      <c r="E4581" s="117" t="s">
        <v>3640</v>
      </c>
      <c r="F4581" s="263"/>
      <c r="G4581" s="263"/>
      <c r="H4581" s="264" t="s">
        <v>136</v>
      </c>
      <c r="I4581" s="264"/>
      <c r="J4581" s="264" t="s">
        <v>30</v>
      </c>
      <c r="K4581" s="1008" t="s">
        <v>6156</v>
      </c>
      <c r="L4581" s="378"/>
      <c r="M4581" s="201"/>
    </row>
    <row r="4582" spans="1:13" s="204" customFormat="1" ht="15.6">
      <c r="A4582" s="328"/>
      <c r="B4582" s="57">
        <v>46302</v>
      </c>
      <c r="C4582" s="57" t="s">
        <v>17</v>
      </c>
      <c r="D4582" s="300" t="s">
        <v>6157</v>
      </c>
      <c r="E4582" s="117" t="s">
        <v>3640</v>
      </c>
      <c r="F4582" s="263"/>
      <c r="G4582" s="263"/>
      <c r="H4582" s="264" t="s">
        <v>136</v>
      </c>
      <c r="I4582" s="264"/>
      <c r="J4582" s="264" t="s">
        <v>30</v>
      </c>
      <c r="K4582" s="1008" t="s">
        <v>6158</v>
      </c>
      <c r="L4582" s="378"/>
      <c r="M4582" s="201"/>
    </row>
    <row r="4583" spans="1:13" s="204" customFormat="1" ht="15.6">
      <c r="A4583" s="328"/>
      <c r="B4583" s="57">
        <v>46302</v>
      </c>
      <c r="C4583" s="57" t="s">
        <v>17</v>
      </c>
      <c r="D4583" s="300" t="s">
        <v>6159</v>
      </c>
      <c r="E4583" s="117" t="s">
        <v>3640</v>
      </c>
      <c r="F4583" s="263"/>
      <c r="G4583" s="263"/>
      <c r="H4583" s="264" t="s">
        <v>136</v>
      </c>
      <c r="I4583" s="264"/>
      <c r="J4583" s="264" t="s">
        <v>30</v>
      </c>
      <c r="K4583" s="986" t="s">
        <v>6160</v>
      </c>
      <c r="L4583" s="378"/>
      <c r="M4583" s="201"/>
    </row>
    <row r="4584" spans="1:13" s="204" customFormat="1" ht="15.6">
      <c r="A4584" s="328"/>
      <c r="B4584" s="57">
        <v>46302</v>
      </c>
      <c r="C4584" s="57" t="s">
        <v>17</v>
      </c>
      <c r="D4584" s="300" t="s">
        <v>5829</v>
      </c>
      <c r="E4584" s="117" t="s">
        <v>3640</v>
      </c>
      <c r="F4584" s="263"/>
      <c r="G4584" s="263"/>
      <c r="H4584" s="264" t="s">
        <v>136</v>
      </c>
      <c r="I4584" s="264"/>
      <c r="J4584" s="264" t="s">
        <v>30</v>
      </c>
      <c r="K4584" s="986" t="s">
        <v>6161</v>
      </c>
      <c r="L4584" s="378"/>
      <c r="M4584" s="201"/>
    </row>
    <row r="4585" spans="1:13" s="204" customFormat="1" ht="15.6">
      <c r="A4585" s="328"/>
      <c r="B4585" s="57">
        <v>46302</v>
      </c>
      <c r="C4585" s="57" t="s">
        <v>17</v>
      </c>
      <c r="D4585" s="262" t="s">
        <v>6162</v>
      </c>
      <c r="E4585" s="117" t="s">
        <v>3640</v>
      </c>
      <c r="F4585" s="263"/>
      <c r="G4585" s="263"/>
      <c r="H4585" s="264" t="s">
        <v>136</v>
      </c>
      <c r="I4585" s="276"/>
      <c r="J4585" s="264" t="s">
        <v>30</v>
      </c>
      <c r="K4585" s="976" t="s">
        <v>6163</v>
      </c>
      <c r="L4585" s="378"/>
      <c r="M4585" s="201"/>
    </row>
    <row r="4586" spans="1:13" s="204" customFormat="1" ht="15.6">
      <c r="A4586" s="328"/>
      <c r="B4586" s="57">
        <v>46302</v>
      </c>
      <c r="C4586" s="57" t="s">
        <v>17</v>
      </c>
      <c r="D4586" s="262" t="s">
        <v>6164</v>
      </c>
      <c r="E4586" s="117" t="s">
        <v>3640</v>
      </c>
      <c r="F4586" s="263"/>
      <c r="G4586" s="263"/>
      <c r="H4586" s="264" t="s">
        <v>136</v>
      </c>
      <c r="I4586" s="276"/>
      <c r="J4586" s="264" t="s">
        <v>30</v>
      </c>
      <c r="K4586" s="976" t="s">
        <v>6165</v>
      </c>
      <c r="L4586" s="378"/>
      <c r="M4586" s="201"/>
    </row>
    <row r="4587" spans="1:13" s="204" customFormat="1" ht="15.6">
      <c r="A4587" s="328"/>
      <c r="B4587" s="57">
        <v>46302</v>
      </c>
      <c r="C4587" s="57" t="s">
        <v>17</v>
      </c>
      <c r="D4587" s="262" t="s">
        <v>200</v>
      </c>
      <c r="E4587" s="117" t="s">
        <v>3640</v>
      </c>
      <c r="F4587" s="263"/>
      <c r="G4587" s="263"/>
      <c r="H4587" s="264" t="s">
        <v>136</v>
      </c>
      <c r="I4587" s="276"/>
      <c r="J4587" s="264" t="s">
        <v>30</v>
      </c>
      <c r="K4587" s="976" t="s">
        <v>6166</v>
      </c>
      <c r="L4587" s="378"/>
      <c r="M4587" s="201"/>
    </row>
    <row r="4588" spans="1:13" s="204" customFormat="1" ht="15.6">
      <c r="A4588" s="328"/>
      <c r="B4588" s="57">
        <v>46302</v>
      </c>
      <c r="C4588" s="57" t="s">
        <v>17</v>
      </c>
      <c r="D4588" s="262" t="s">
        <v>6167</v>
      </c>
      <c r="E4588" s="117" t="s">
        <v>3640</v>
      </c>
      <c r="F4588" s="263"/>
      <c r="G4588" s="263"/>
      <c r="H4588" s="264" t="s">
        <v>136</v>
      </c>
      <c r="I4588" s="276"/>
      <c r="J4588" s="264" t="s">
        <v>30</v>
      </c>
      <c r="K4588" s="976" t="s">
        <v>6168</v>
      </c>
      <c r="L4588" s="378"/>
      <c r="M4588" s="201"/>
    </row>
    <row r="4589" spans="1:13" s="204" customFormat="1" ht="15.6">
      <c r="A4589" s="328"/>
      <c r="B4589" s="57">
        <v>46302</v>
      </c>
      <c r="C4589" s="57" t="s">
        <v>17</v>
      </c>
      <c r="D4589" s="262" t="s">
        <v>6169</v>
      </c>
      <c r="E4589" s="117" t="s">
        <v>3640</v>
      </c>
      <c r="F4589" s="263"/>
      <c r="G4589" s="263"/>
      <c r="H4589" s="264" t="s">
        <v>136</v>
      </c>
      <c r="I4589" s="276"/>
      <c r="J4589" s="264" t="s">
        <v>30</v>
      </c>
      <c r="K4589" s="976" t="s">
        <v>6170</v>
      </c>
      <c r="L4589" s="378"/>
      <c r="M4589" s="201"/>
    </row>
    <row r="4590" spans="1:13" s="204" customFormat="1" ht="15.6">
      <c r="A4590" s="328"/>
      <c r="B4590" s="57">
        <v>46302</v>
      </c>
      <c r="C4590" s="57" t="s">
        <v>17</v>
      </c>
      <c r="D4590" s="262" t="s">
        <v>3191</v>
      </c>
      <c r="E4590" s="117" t="s">
        <v>3640</v>
      </c>
      <c r="F4590" s="269"/>
      <c r="G4590" s="269"/>
      <c r="H4590" s="264" t="s">
        <v>136</v>
      </c>
      <c r="I4590" s="276"/>
      <c r="J4590" s="264" t="s">
        <v>30</v>
      </c>
      <c r="K4590" s="976" t="s">
        <v>6171</v>
      </c>
      <c r="L4590" s="378"/>
      <c r="M4590" s="201"/>
    </row>
    <row r="4591" spans="1:13" s="204" customFormat="1" ht="15.6">
      <c r="A4591" s="328"/>
      <c r="B4591" s="57">
        <v>46302</v>
      </c>
      <c r="C4591" s="57" t="s">
        <v>17</v>
      </c>
      <c r="D4591" s="262" t="s">
        <v>636</v>
      </c>
      <c r="E4591" s="117" t="s">
        <v>3640</v>
      </c>
      <c r="F4591" s="269"/>
      <c r="G4591" s="269"/>
      <c r="H4591" s="264" t="s">
        <v>136</v>
      </c>
      <c r="I4591" s="276"/>
      <c r="J4591" s="264" t="s">
        <v>30</v>
      </c>
      <c r="K4591" s="976" t="s">
        <v>6172</v>
      </c>
      <c r="L4591" s="378"/>
      <c r="M4591" s="201"/>
    </row>
    <row r="4592" spans="1:13" s="204" customFormat="1" ht="15.6">
      <c r="A4592" s="328"/>
      <c r="B4592" s="57">
        <v>46302</v>
      </c>
      <c r="C4592" s="57" t="s">
        <v>17</v>
      </c>
      <c r="D4592" s="262" t="s">
        <v>5701</v>
      </c>
      <c r="E4592" s="117" t="s">
        <v>3640</v>
      </c>
      <c r="F4592" s="271"/>
      <c r="G4592" s="271"/>
      <c r="H4592" s="264" t="s">
        <v>136</v>
      </c>
      <c r="I4592" s="276"/>
      <c r="J4592" s="264" t="s">
        <v>30</v>
      </c>
      <c r="K4592" s="976" t="s">
        <v>6173</v>
      </c>
      <c r="L4592" s="378"/>
      <c r="M4592" s="201"/>
    </row>
    <row r="4593" spans="1:13" s="204" customFormat="1" ht="15.6">
      <c r="A4593" s="328"/>
      <c r="B4593" s="57">
        <v>46302</v>
      </c>
      <c r="C4593" s="57" t="s">
        <v>17</v>
      </c>
      <c r="D4593" s="262" t="s">
        <v>4111</v>
      </c>
      <c r="E4593" s="117" t="s">
        <v>3640</v>
      </c>
      <c r="F4593" s="272"/>
      <c r="G4593" s="272"/>
      <c r="H4593" s="264" t="s">
        <v>136</v>
      </c>
      <c r="I4593" s="276"/>
      <c r="J4593" s="264" t="s">
        <v>30</v>
      </c>
      <c r="K4593" s="976" t="s">
        <v>6174</v>
      </c>
      <c r="L4593" s="378"/>
      <c r="M4593" s="201"/>
    </row>
    <row r="4594" spans="1:13" s="204" customFormat="1" ht="15.6">
      <c r="A4594" s="328"/>
      <c r="B4594" s="57">
        <v>46302</v>
      </c>
      <c r="C4594" s="57" t="s">
        <v>17</v>
      </c>
      <c r="D4594" s="262" t="s">
        <v>6175</v>
      </c>
      <c r="E4594" s="117" t="s">
        <v>3640</v>
      </c>
      <c r="F4594" s="272"/>
      <c r="G4594" s="272"/>
      <c r="H4594" s="264" t="s">
        <v>136</v>
      </c>
      <c r="I4594" s="276"/>
      <c r="J4594" s="264" t="s">
        <v>30</v>
      </c>
      <c r="K4594" s="976" t="s">
        <v>6176</v>
      </c>
      <c r="L4594" s="378"/>
      <c r="M4594" s="201"/>
    </row>
    <row r="4595" spans="1:13" s="204" customFormat="1" ht="15.6">
      <c r="A4595" s="328"/>
      <c r="B4595" s="57">
        <v>46302</v>
      </c>
      <c r="C4595" s="57" t="s">
        <v>17</v>
      </c>
      <c r="D4595" s="262" t="s">
        <v>6177</v>
      </c>
      <c r="E4595" s="117" t="s">
        <v>3640</v>
      </c>
      <c r="F4595" s="272"/>
      <c r="G4595" s="272"/>
      <c r="H4595" s="264" t="s">
        <v>136</v>
      </c>
      <c r="I4595" s="276"/>
      <c r="J4595" s="264" t="s">
        <v>30</v>
      </c>
      <c r="K4595" s="976" t="s">
        <v>6178</v>
      </c>
      <c r="L4595" s="378"/>
      <c r="M4595" s="201"/>
    </row>
    <row r="4596" spans="1:13" s="204" customFormat="1" ht="15.6">
      <c r="A4596" s="328"/>
      <c r="B4596" s="57">
        <v>46302</v>
      </c>
      <c r="C4596" s="57" t="s">
        <v>17</v>
      </c>
      <c r="D4596" s="262" t="s">
        <v>6179</v>
      </c>
      <c r="E4596" s="117" t="s">
        <v>3640</v>
      </c>
      <c r="F4596" s="272"/>
      <c r="G4596" s="272"/>
      <c r="H4596" s="264" t="s">
        <v>136</v>
      </c>
      <c r="I4596" s="276"/>
      <c r="J4596" s="264" t="s">
        <v>30</v>
      </c>
      <c r="K4596" s="976" t="s">
        <v>6180</v>
      </c>
      <c r="L4596" s="378"/>
      <c r="M4596" s="201"/>
    </row>
    <row r="4597" spans="1:13" s="204" customFormat="1" ht="15.6">
      <c r="A4597" s="328"/>
      <c r="B4597" s="57">
        <v>46302</v>
      </c>
      <c r="C4597" s="57" t="s">
        <v>17</v>
      </c>
      <c r="D4597" s="262" t="s">
        <v>6181</v>
      </c>
      <c r="E4597" s="117" t="s">
        <v>3640</v>
      </c>
      <c r="F4597" s="272"/>
      <c r="G4597" s="272"/>
      <c r="H4597" s="264" t="s">
        <v>136</v>
      </c>
      <c r="I4597" s="276"/>
      <c r="J4597" s="264" t="s">
        <v>30</v>
      </c>
      <c r="K4597" s="976" t="s">
        <v>6182</v>
      </c>
      <c r="L4597" s="378"/>
      <c r="M4597" s="201"/>
    </row>
    <row r="4598" spans="1:13" s="204" customFormat="1" ht="15.6">
      <c r="A4598" s="328"/>
      <c r="B4598" s="57">
        <v>46302</v>
      </c>
      <c r="C4598" s="57" t="s">
        <v>17</v>
      </c>
      <c r="D4598" s="118" t="s">
        <v>6183</v>
      </c>
      <c r="E4598" s="117" t="s">
        <v>3640</v>
      </c>
      <c r="F4598" s="273"/>
      <c r="G4598" s="273"/>
      <c r="H4598" s="264" t="s">
        <v>136</v>
      </c>
      <c r="I4598" s="276"/>
      <c r="J4598" s="264" t="s">
        <v>30</v>
      </c>
      <c r="K4598" s="1076" t="s">
        <v>6184</v>
      </c>
      <c r="L4598" s="378"/>
      <c r="M4598" s="201"/>
    </row>
    <row r="4599" spans="1:13" s="204" customFormat="1" ht="15.6">
      <c r="A4599" s="328"/>
      <c r="B4599" s="57">
        <v>46302</v>
      </c>
      <c r="C4599" s="57" t="s">
        <v>17</v>
      </c>
      <c r="D4599" s="262" t="s">
        <v>559</v>
      </c>
      <c r="E4599" s="117" t="s">
        <v>3640</v>
      </c>
      <c r="F4599" s="273"/>
      <c r="G4599" s="273"/>
      <c r="H4599" s="264" t="s">
        <v>136</v>
      </c>
      <c r="I4599" s="276"/>
      <c r="J4599" s="264" t="s">
        <v>30</v>
      </c>
      <c r="K4599" s="118">
        <v>3439631599418890</v>
      </c>
      <c r="L4599" s="378"/>
      <c r="M4599" s="201"/>
    </row>
    <row r="4600" spans="1:13" s="204" customFormat="1" ht="15.6">
      <c r="A4600" s="328"/>
      <c r="B4600" s="57">
        <v>46302</v>
      </c>
      <c r="C4600" s="57" t="s">
        <v>17</v>
      </c>
      <c r="D4600" s="262" t="s">
        <v>6185</v>
      </c>
      <c r="E4600" s="117" t="s">
        <v>3640</v>
      </c>
      <c r="F4600" s="273"/>
      <c r="G4600" s="273"/>
      <c r="H4600" s="264" t="s">
        <v>136</v>
      </c>
      <c r="I4600" s="276"/>
      <c r="J4600" s="264" t="s">
        <v>30</v>
      </c>
      <c r="K4600" s="976" t="s">
        <v>6186</v>
      </c>
      <c r="L4600" s="378"/>
      <c r="M4600" s="201"/>
    </row>
    <row r="4601" spans="1:13" s="204" customFormat="1" ht="15.6">
      <c r="A4601" s="328"/>
      <c r="B4601" s="57">
        <v>46302</v>
      </c>
      <c r="C4601" s="57" t="s">
        <v>17</v>
      </c>
      <c r="D4601" s="262" t="s">
        <v>5581</v>
      </c>
      <c r="E4601" s="117" t="s">
        <v>3640</v>
      </c>
      <c r="F4601" s="273"/>
      <c r="G4601" s="273"/>
      <c r="H4601" s="264" t="s">
        <v>136</v>
      </c>
      <c r="I4601" s="276"/>
      <c r="J4601" s="264" t="s">
        <v>30</v>
      </c>
      <c r="K4601" s="976" t="s">
        <v>6187</v>
      </c>
      <c r="L4601" s="378"/>
      <c r="M4601" s="201"/>
    </row>
    <row r="4602" spans="1:13" s="204" customFormat="1" ht="15.6">
      <c r="A4602" s="328"/>
      <c r="B4602" s="57"/>
      <c r="C4602" s="57" t="s">
        <v>17</v>
      </c>
      <c r="D4602" s="262"/>
      <c r="E4602" s="264"/>
      <c r="F4602" s="263"/>
      <c r="G4602" s="263"/>
      <c r="H4602" s="264"/>
      <c r="I4602" s="276"/>
      <c r="J4602" s="264" t="s">
        <v>30</v>
      </c>
      <c r="K4602" s="976" t="s">
        <v>6188</v>
      </c>
      <c r="L4602" s="378"/>
      <c r="M4602" s="201"/>
    </row>
    <row r="4603" spans="1:13" s="204" customFormat="1" ht="15.6">
      <c r="A4603" s="261"/>
      <c r="B4603" s="57">
        <v>46302</v>
      </c>
      <c r="C4603" s="57" t="s">
        <v>17</v>
      </c>
      <c r="D4603" s="262" t="s">
        <v>6189</v>
      </c>
      <c r="E4603" s="184" t="s">
        <v>76</v>
      </c>
      <c r="F4603" s="263"/>
      <c r="G4603" s="263"/>
      <c r="H4603" s="264"/>
      <c r="I4603" s="263"/>
      <c r="J4603" s="264"/>
      <c r="K4603" s="1006" t="s">
        <v>6190</v>
      </c>
      <c r="L4603" s="378"/>
      <c r="M4603" s="201"/>
    </row>
    <row r="4604" spans="1:13" s="204" customFormat="1" ht="15.6">
      <c r="A4604" s="261"/>
      <c r="B4604" s="57">
        <v>46302</v>
      </c>
      <c r="C4604" s="57" t="s">
        <v>17</v>
      </c>
      <c r="D4604" s="262" t="s">
        <v>6191</v>
      </c>
      <c r="E4604" s="184" t="s">
        <v>76</v>
      </c>
      <c r="F4604" s="263"/>
      <c r="G4604" s="263"/>
      <c r="H4604" s="264"/>
      <c r="I4604" s="263"/>
      <c r="J4604" s="264"/>
      <c r="K4604" s="1006" t="s">
        <v>6192</v>
      </c>
      <c r="L4604" s="378"/>
      <c r="M4604" s="201"/>
    </row>
    <row r="4605" spans="1:13" s="204" customFormat="1" ht="15.6">
      <c r="A4605" s="261"/>
      <c r="B4605" s="57">
        <v>46302</v>
      </c>
      <c r="C4605" s="57" t="s">
        <v>17</v>
      </c>
      <c r="D4605" s="262" t="s">
        <v>6193</v>
      </c>
      <c r="E4605" s="184" t="s">
        <v>76</v>
      </c>
      <c r="F4605" s="263"/>
      <c r="G4605" s="263"/>
      <c r="H4605" s="264"/>
      <c r="I4605" s="263" t="s">
        <v>141</v>
      </c>
      <c r="J4605" s="264"/>
      <c r="K4605" s="1006" t="s">
        <v>6194</v>
      </c>
      <c r="L4605" s="378"/>
      <c r="M4605" s="201"/>
    </row>
    <row r="4606" spans="1:13" s="204" customFormat="1" ht="15.6">
      <c r="A4606" s="261"/>
      <c r="B4606" s="57">
        <v>46302</v>
      </c>
      <c r="C4606" s="57" t="s">
        <v>17</v>
      </c>
      <c r="D4606" s="262" t="s">
        <v>3746</v>
      </c>
      <c r="E4606" s="184" t="s">
        <v>76</v>
      </c>
      <c r="F4606" s="291"/>
      <c r="G4606" s="291"/>
      <c r="H4606" s="264"/>
      <c r="I4606" s="263"/>
      <c r="J4606" s="264"/>
      <c r="K4606" s="1006" t="s">
        <v>6195</v>
      </c>
      <c r="L4606" s="378"/>
      <c r="M4606" s="201"/>
    </row>
    <row r="4607" spans="1:13" s="204" customFormat="1" ht="15.6">
      <c r="A4607" s="261"/>
      <c r="B4607" s="57">
        <v>46302</v>
      </c>
      <c r="C4607" s="57" t="s">
        <v>17</v>
      </c>
      <c r="D4607" s="262" t="s">
        <v>6196</v>
      </c>
      <c r="E4607" s="184" t="s">
        <v>76</v>
      </c>
      <c r="F4607" s="263"/>
      <c r="G4607" s="263"/>
      <c r="H4607" s="264"/>
      <c r="I4607" s="263"/>
      <c r="J4607" s="264"/>
      <c r="K4607" s="1006" t="s">
        <v>6197</v>
      </c>
      <c r="L4607" s="378"/>
      <c r="M4607" s="201"/>
    </row>
    <row r="4608" spans="1:13" s="204" customFormat="1" ht="15.6">
      <c r="A4608" s="261"/>
      <c r="B4608" s="57">
        <v>46302</v>
      </c>
      <c r="C4608" s="57" t="s">
        <v>17</v>
      </c>
      <c r="D4608" s="262" t="s">
        <v>6198</v>
      </c>
      <c r="E4608" s="184" t="s">
        <v>76</v>
      </c>
      <c r="F4608" s="263"/>
      <c r="G4608" s="263"/>
      <c r="H4608" s="264"/>
      <c r="I4608" s="263" t="s">
        <v>141</v>
      </c>
      <c r="J4608" s="264"/>
      <c r="K4608" s="1006" t="s">
        <v>6199</v>
      </c>
      <c r="L4608" s="378"/>
      <c r="M4608" s="201"/>
    </row>
    <row r="4609" spans="1:13" s="204" customFormat="1" ht="15.6">
      <c r="A4609" s="261"/>
      <c r="B4609" s="57">
        <v>46302</v>
      </c>
      <c r="C4609" s="57" t="s">
        <v>17</v>
      </c>
      <c r="D4609" s="262" t="s">
        <v>6200</v>
      </c>
      <c r="E4609" s="184" t="s">
        <v>76</v>
      </c>
      <c r="F4609" s="263"/>
      <c r="G4609" s="263"/>
      <c r="H4609" s="264"/>
      <c r="I4609" s="263" t="s">
        <v>141</v>
      </c>
      <c r="J4609" s="264"/>
      <c r="K4609" s="1006" t="s">
        <v>6201</v>
      </c>
      <c r="L4609" s="378"/>
      <c r="M4609" s="201"/>
    </row>
    <row r="4610" spans="1:13" s="204" customFormat="1" ht="15.6">
      <c r="A4610" s="261"/>
      <c r="B4610" s="57">
        <v>46302</v>
      </c>
      <c r="C4610" s="57" t="s">
        <v>17</v>
      </c>
      <c r="D4610" s="262" t="s">
        <v>6202</v>
      </c>
      <c r="E4610" s="184" t="s">
        <v>76</v>
      </c>
      <c r="F4610" s="263"/>
      <c r="G4610" s="263"/>
      <c r="H4610" s="264"/>
      <c r="I4610" s="263"/>
      <c r="J4610" s="264"/>
      <c r="K4610" s="1006" t="s">
        <v>6203</v>
      </c>
      <c r="L4610" s="378"/>
      <c r="M4610" s="201"/>
    </row>
    <row r="4611" spans="1:13" s="204" customFormat="1" ht="15.6">
      <c r="A4611" s="261"/>
      <c r="B4611" s="57">
        <v>46302</v>
      </c>
      <c r="C4611" s="57" t="s">
        <v>17</v>
      </c>
      <c r="D4611" s="262" t="s">
        <v>6204</v>
      </c>
      <c r="E4611" s="184" t="s">
        <v>76</v>
      </c>
      <c r="F4611" s="263"/>
      <c r="G4611" s="263"/>
      <c r="H4611" s="264"/>
      <c r="I4611" s="263"/>
      <c r="J4611" s="264"/>
      <c r="K4611" s="1006" t="s">
        <v>6205</v>
      </c>
      <c r="L4611" s="378"/>
      <c r="M4611" s="201"/>
    </row>
    <row r="4612" spans="1:13" s="204" customFormat="1" ht="15.6">
      <c r="A4612" s="261"/>
      <c r="B4612" s="57">
        <v>46302</v>
      </c>
      <c r="C4612" s="57" t="s">
        <v>17</v>
      </c>
      <c r="D4612" s="262" t="s">
        <v>6206</v>
      </c>
      <c r="E4612" s="184" t="s">
        <v>76</v>
      </c>
      <c r="F4612" s="263"/>
      <c r="G4612" s="263"/>
      <c r="H4612" s="264"/>
      <c r="I4612" s="263"/>
      <c r="J4612" s="264"/>
      <c r="K4612" s="1006" t="s">
        <v>6207</v>
      </c>
      <c r="L4612" s="378"/>
      <c r="M4612" s="201"/>
    </row>
    <row r="4613" spans="1:13" s="204" customFormat="1" ht="15.6">
      <c r="A4613" s="261"/>
      <c r="B4613" s="57">
        <v>46302</v>
      </c>
      <c r="C4613" s="57" t="s">
        <v>17</v>
      </c>
      <c r="D4613" s="262" t="s">
        <v>5567</v>
      </c>
      <c r="E4613" s="184" t="s">
        <v>76</v>
      </c>
      <c r="F4613" s="263"/>
      <c r="G4613" s="263"/>
      <c r="H4613" s="264"/>
      <c r="I4613" s="263"/>
      <c r="J4613" s="264"/>
      <c r="K4613" s="1006" t="s">
        <v>6208</v>
      </c>
      <c r="L4613" s="378"/>
      <c r="M4613" s="201"/>
    </row>
    <row r="4614" spans="1:13" s="204" customFormat="1" ht="15.6">
      <c r="A4614" s="261"/>
      <c r="B4614" s="57">
        <v>46302</v>
      </c>
      <c r="C4614" s="57" t="s">
        <v>17</v>
      </c>
      <c r="D4614" s="262" t="s">
        <v>6209</v>
      </c>
      <c r="E4614" s="184" t="s">
        <v>76</v>
      </c>
      <c r="F4614" s="263"/>
      <c r="G4614" s="263"/>
      <c r="H4614" s="264"/>
      <c r="I4614" s="263"/>
      <c r="J4614" s="264"/>
      <c r="K4614" s="1006" t="s">
        <v>6210</v>
      </c>
      <c r="L4614" s="378"/>
      <c r="M4614" s="201"/>
    </row>
    <row r="4615" spans="1:13" s="204" customFormat="1" ht="15.6">
      <c r="A4615" s="261"/>
      <c r="B4615" s="57">
        <v>46302</v>
      </c>
      <c r="C4615" s="57" t="s">
        <v>17</v>
      </c>
      <c r="D4615" s="262" t="s">
        <v>6211</v>
      </c>
      <c r="E4615" s="184" t="s">
        <v>76</v>
      </c>
      <c r="F4615" s="263"/>
      <c r="G4615" s="263"/>
      <c r="H4615" s="264"/>
      <c r="I4615" s="263"/>
      <c r="J4615" s="264"/>
      <c r="K4615" s="1006" t="s">
        <v>6212</v>
      </c>
      <c r="L4615" s="378"/>
      <c r="M4615" s="201"/>
    </row>
    <row r="4616" spans="1:13" s="204" customFormat="1" ht="15.6">
      <c r="A4616" s="261"/>
      <c r="B4616" s="57">
        <v>46302</v>
      </c>
      <c r="C4616" s="57" t="s">
        <v>17</v>
      </c>
      <c r="D4616" s="262" t="s">
        <v>6213</v>
      </c>
      <c r="E4616" s="184" t="s">
        <v>76</v>
      </c>
      <c r="F4616" s="263"/>
      <c r="G4616" s="263"/>
      <c r="H4616" s="264"/>
      <c r="I4616" s="263"/>
      <c r="J4616" s="264"/>
      <c r="K4616" s="1006" t="s">
        <v>6214</v>
      </c>
      <c r="L4616" s="378"/>
      <c r="M4616" s="201"/>
    </row>
    <row r="4617" spans="1:13" s="204" customFormat="1" ht="15.6">
      <c r="A4617" s="328"/>
      <c r="B4617" s="57">
        <v>46303</v>
      </c>
      <c r="C4617" s="57" t="s">
        <v>17</v>
      </c>
      <c r="D4617" s="262" t="s">
        <v>905</v>
      </c>
      <c r="E4617" s="344" t="s">
        <v>575</v>
      </c>
      <c r="F4617" s="423"/>
      <c r="G4617" s="423"/>
      <c r="H4617" s="202" t="s">
        <v>194</v>
      </c>
      <c r="I4617" s="276"/>
      <c r="J4617" s="264" t="s">
        <v>41</v>
      </c>
      <c r="K4617" s="475">
        <v>20261012195689</v>
      </c>
      <c r="L4617" s="378"/>
      <c r="M4617" s="201"/>
    </row>
    <row r="4618" spans="1:13" s="204" customFormat="1" ht="15.6">
      <c r="A4618" s="328"/>
      <c r="B4618" s="57">
        <v>46303</v>
      </c>
      <c r="C4618" s="57" t="s">
        <v>17</v>
      </c>
      <c r="D4618" s="262" t="s">
        <v>585</v>
      </c>
      <c r="E4618" s="344" t="s">
        <v>575</v>
      </c>
      <c r="F4618" s="423"/>
      <c r="G4618" s="423"/>
      <c r="H4618" s="202" t="s">
        <v>194</v>
      </c>
      <c r="I4618" s="276"/>
      <c r="J4618" s="264" t="s">
        <v>41</v>
      </c>
      <c r="K4618" s="475">
        <v>20260912144503</v>
      </c>
      <c r="L4618" s="378"/>
      <c r="M4618" s="201"/>
    </row>
    <row r="4619" spans="1:13" s="204" customFormat="1" ht="15.6">
      <c r="A4619" s="327"/>
      <c r="B4619" s="57">
        <v>46303</v>
      </c>
      <c r="C4619" s="57" t="s">
        <v>17</v>
      </c>
      <c r="D4619" s="262" t="s">
        <v>585</v>
      </c>
      <c r="E4619" s="344" t="s">
        <v>575</v>
      </c>
      <c r="F4619" s="423"/>
      <c r="G4619" s="423"/>
      <c r="H4619" s="202" t="s">
        <v>194</v>
      </c>
      <c r="I4619" s="276"/>
      <c r="J4619" s="264" t="s">
        <v>41</v>
      </c>
      <c r="K4619" s="475">
        <v>20260912144503</v>
      </c>
      <c r="L4619" s="201"/>
      <c r="M4619" s="201"/>
    </row>
    <row r="4620" spans="1:13" s="204" customFormat="1" ht="15.6">
      <c r="A4620" s="327"/>
      <c r="B4620" s="57">
        <v>46303</v>
      </c>
      <c r="C4620" s="57" t="s">
        <v>17</v>
      </c>
      <c r="D4620" s="262" t="s">
        <v>6215</v>
      </c>
      <c r="E4620" s="344" t="s">
        <v>575</v>
      </c>
      <c r="F4620" s="423"/>
      <c r="G4620" s="423"/>
      <c r="H4620" s="202" t="s">
        <v>194</v>
      </c>
      <c r="I4620" s="276"/>
      <c r="J4620" s="264" t="s">
        <v>41</v>
      </c>
      <c r="K4620" s="475">
        <v>20260811859925</v>
      </c>
      <c r="L4620" s="201"/>
      <c r="M4620" s="201"/>
    </row>
    <row r="4621" spans="1:13" s="204" customFormat="1" ht="15.6">
      <c r="A4621" s="327"/>
      <c r="B4621" s="57">
        <v>46303</v>
      </c>
      <c r="C4621" s="57" t="s">
        <v>17</v>
      </c>
      <c r="D4621" s="366" t="s">
        <v>6216</v>
      </c>
      <c r="E4621" s="344" t="s">
        <v>575</v>
      </c>
      <c r="F4621" s="423"/>
      <c r="G4621" s="423"/>
      <c r="H4621" s="202" t="s">
        <v>194</v>
      </c>
      <c r="I4621" s="276"/>
      <c r="J4621" s="264" t="s">
        <v>41</v>
      </c>
      <c r="K4621" s="475">
        <v>20261012184984</v>
      </c>
      <c r="L4621" s="201"/>
      <c r="M4621" s="201"/>
    </row>
    <row r="4622" spans="1:13" s="204" customFormat="1" ht="15.6">
      <c r="A4622" s="327"/>
      <c r="B4622" s="57">
        <v>46303</v>
      </c>
      <c r="C4622" s="57" t="s">
        <v>17</v>
      </c>
      <c r="D4622" s="658" t="s">
        <v>6216</v>
      </c>
      <c r="E4622" s="344" t="s">
        <v>575</v>
      </c>
      <c r="F4622" s="263"/>
      <c r="G4622" s="263"/>
      <c r="H4622" s="202" t="s">
        <v>194</v>
      </c>
      <c r="I4622" s="276"/>
      <c r="J4622" s="264" t="s">
        <v>41</v>
      </c>
      <c r="K4622" s="475">
        <v>20261012184984</v>
      </c>
      <c r="L4622" s="201"/>
      <c r="M4622" s="201"/>
    </row>
    <row r="4623" spans="1:13" s="204" customFormat="1" ht="15.6">
      <c r="A4623" s="327"/>
      <c r="B4623" s="57">
        <v>46303</v>
      </c>
      <c r="C4623" s="57" t="s">
        <v>17</v>
      </c>
      <c r="D4623" s="441" t="s">
        <v>1183</v>
      </c>
      <c r="E4623" s="344" t="s">
        <v>575</v>
      </c>
      <c r="F4623" s="263"/>
      <c r="G4623" s="263"/>
      <c r="H4623" s="202" t="s">
        <v>194</v>
      </c>
      <c r="I4623" s="276"/>
      <c r="J4623" s="264" t="s">
        <v>58</v>
      </c>
      <c r="K4623" s="475">
        <v>20260912054338</v>
      </c>
      <c r="L4623" s="201"/>
      <c r="M4623" s="201"/>
    </row>
    <row r="4624" spans="1:13" s="204" customFormat="1" ht="15.6">
      <c r="A4624" s="327"/>
      <c r="B4624" s="57">
        <v>46303</v>
      </c>
      <c r="C4624" s="57" t="s">
        <v>17</v>
      </c>
      <c r="D4624" s="441" t="s">
        <v>3787</v>
      </c>
      <c r="E4624" s="344" t="s">
        <v>575</v>
      </c>
      <c r="F4624" s="263"/>
      <c r="G4624" s="263"/>
      <c r="H4624" s="202" t="s">
        <v>194</v>
      </c>
      <c r="I4624" s="276"/>
      <c r="J4624" s="264" t="s">
        <v>58</v>
      </c>
      <c r="K4624" s="475">
        <v>20260912043127</v>
      </c>
      <c r="L4624" s="201"/>
      <c r="M4624" s="201"/>
    </row>
    <row r="4625" spans="1:13" s="204" customFormat="1">
      <c r="A4625" s="327"/>
      <c r="B4625" s="57">
        <v>46303</v>
      </c>
      <c r="C4625" s="57" t="s">
        <v>17</v>
      </c>
      <c r="D4625" s="262" t="s">
        <v>6217</v>
      </c>
      <c r="E4625" s="344" t="s">
        <v>575</v>
      </c>
      <c r="F4625" s="263"/>
      <c r="G4625" s="263"/>
      <c r="H4625" s="202" t="s">
        <v>194</v>
      </c>
      <c r="I4625" s="264"/>
      <c r="J4625" s="264" t="s">
        <v>58</v>
      </c>
      <c r="K4625" s="475">
        <v>20261012196225</v>
      </c>
      <c r="L4625" s="201"/>
      <c r="M4625" s="201"/>
    </row>
    <row r="4626" spans="1:13" s="204" customFormat="1">
      <c r="A4626" s="327"/>
      <c r="B4626" s="57">
        <v>46303</v>
      </c>
      <c r="C4626" s="57" t="s">
        <v>17</v>
      </c>
      <c r="D4626" s="262" t="s">
        <v>6218</v>
      </c>
      <c r="E4626" s="344" t="s">
        <v>575</v>
      </c>
      <c r="F4626" s="263"/>
      <c r="G4626" s="263"/>
      <c r="H4626" s="202" t="s">
        <v>194</v>
      </c>
      <c r="I4626" s="264"/>
      <c r="J4626" s="264" t="s">
        <v>58</v>
      </c>
      <c r="K4626" s="475">
        <v>20261012200258</v>
      </c>
      <c r="L4626" s="201"/>
      <c r="M4626" s="201"/>
    </row>
    <row r="4627" spans="1:13" s="204" customFormat="1">
      <c r="A4627" s="327"/>
      <c r="B4627" s="57">
        <v>46303</v>
      </c>
      <c r="C4627" s="57" t="s">
        <v>17</v>
      </c>
      <c r="D4627" s="262" t="s">
        <v>6218</v>
      </c>
      <c r="E4627" s="344" t="s">
        <v>575</v>
      </c>
      <c r="F4627" s="263"/>
      <c r="G4627" s="263"/>
      <c r="H4627" s="202" t="s">
        <v>194</v>
      </c>
      <c r="I4627" s="264"/>
      <c r="J4627" s="264" t="s">
        <v>58</v>
      </c>
      <c r="K4627" s="475">
        <v>20260911944223</v>
      </c>
      <c r="L4627" s="201"/>
      <c r="M4627" s="201"/>
    </row>
    <row r="4628" spans="1:13" s="204" customFormat="1">
      <c r="A4628" s="327"/>
      <c r="B4628" s="57">
        <v>46303</v>
      </c>
      <c r="C4628" s="57" t="s">
        <v>17</v>
      </c>
      <c r="D4628" s="262" t="s">
        <v>6219</v>
      </c>
      <c r="E4628" s="344" t="s">
        <v>575</v>
      </c>
      <c r="F4628" s="263"/>
      <c r="G4628" s="263"/>
      <c r="H4628" s="202" t="s">
        <v>194</v>
      </c>
      <c r="I4628" s="264"/>
      <c r="J4628" s="264" t="s">
        <v>58</v>
      </c>
      <c r="K4628" s="475">
        <v>20261012197564</v>
      </c>
      <c r="L4628" s="201"/>
      <c r="M4628" s="201"/>
    </row>
    <row r="4629" spans="1:13" s="204" customFormat="1">
      <c r="A4629" s="327"/>
      <c r="B4629" s="57">
        <v>46303</v>
      </c>
      <c r="C4629" s="57" t="s">
        <v>17</v>
      </c>
      <c r="D4629" s="262" t="s">
        <v>6220</v>
      </c>
      <c r="E4629" s="344" t="s">
        <v>575</v>
      </c>
      <c r="F4629" s="263"/>
      <c r="G4629" s="263"/>
      <c r="H4629" s="202" t="s">
        <v>194</v>
      </c>
      <c r="I4629" s="264"/>
      <c r="J4629" s="264" t="s">
        <v>58</v>
      </c>
      <c r="K4629" s="16">
        <v>20210802288818</v>
      </c>
      <c r="L4629" s="201"/>
      <c r="M4629" s="201"/>
    </row>
    <row r="4630" spans="1:13" s="204" customFormat="1">
      <c r="A4630" s="327"/>
      <c r="B4630" s="57">
        <v>46303</v>
      </c>
      <c r="C4630" s="57" t="s">
        <v>17</v>
      </c>
      <c r="D4630" s="262" t="s">
        <v>6221</v>
      </c>
      <c r="E4630" s="344" t="s">
        <v>575</v>
      </c>
      <c r="F4630" s="263"/>
      <c r="G4630" s="263"/>
      <c r="H4630" s="202" t="s">
        <v>194</v>
      </c>
      <c r="I4630" s="264"/>
      <c r="J4630" s="264" t="s">
        <v>58</v>
      </c>
      <c r="K4630" s="475">
        <v>20261012195977</v>
      </c>
      <c r="L4630" s="201"/>
      <c r="M4630" s="201"/>
    </row>
    <row r="4631" spans="1:13" s="204" customFormat="1">
      <c r="A4631" s="327"/>
      <c r="B4631" s="57">
        <v>46303</v>
      </c>
      <c r="C4631" s="57" t="s">
        <v>17</v>
      </c>
      <c r="D4631" s="262" t="s">
        <v>6221</v>
      </c>
      <c r="E4631" s="344" t="s">
        <v>575</v>
      </c>
      <c r="F4631" s="297"/>
      <c r="G4631" s="297"/>
      <c r="H4631" s="202" t="s">
        <v>194</v>
      </c>
      <c r="I4631" s="264"/>
      <c r="J4631" s="264" t="s">
        <v>58</v>
      </c>
      <c r="K4631" s="475">
        <v>20261012196486</v>
      </c>
      <c r="L4631" s="201"/>
      <c r="M4631" s="201"/>
    </row>
    <row r="4632" spans="1:13" s="204" customFormat="1">
      <c r="A4632" s="327"/>
      <c r="B4632" s="57">
        <v>46303</v>
      </c>
      <c r="C4632" s="57" t="s">
        <v>17</v>
      </c>
      <c r="D4632" s="262" t="s">
        <v>6222</v>
      </c>
      <c r="E4632" s="344" t="s">
        <v>575</v>
      </c>
      <c r="F4632" s="297"/>
      <c r="G4632" s="297"/>
      <c r="H4632" s="202" t="s">
        <v>194</v>
      </c>
      <c r="I4632" s="264"/>
      <c r="J4632" s="264" t="s">
        <v>58</v>
      </c>
      <c r="K4632" s="475">
        <v>20261012153517</v>
      </c>
      <c r="L4632" s="201"/>
      <c r="M4632" s="201"/>
    </row>
    <row r="4633" spans="1:13" s="204" customFormat="1">
      <c r="A4633" s="327"/>
      <c r="B4633" s="57">
        <v>46303</v>
      </c>
      <c r="C4633" s="57" t="s">
        <v>17</v>
      </c>
      <c r="D4633" s="262" t="s">
        <v>6222</v>
      </c>
      <c r="E4633" s="344" t="s">
        <v>575</v>
      </c>
      <c r="F4633" s="297"/>
      <c r="G4633" s="297"/>
      <c r="H4633" s="202" t="s">
        <v>194</v>
      </c>
      <c r="I4633" s="264"/>
      <c r="J4633" s="264" t="s">
        <v>58</v>
      </c>
      <c r="K4633" s="475">
        <v>20261012153517</v>
      </c>
      <c r="L4633" s="201"/>
      <c r="M4633" s="201"/>
    </row>
    <row r="4634" spans="1:13" s="204" customFormat="1">
      <c r="A4634" s="327"/>
      <c r="B4634" s="57">
        <v>46303</v>
      </c>
      <c r="C4634" s="57" t="s">
        <v>17</v>
      </c>
      <c r="D4634" s="262" t="s">
        <v>6223</v>
      </c>
      <c r="E4634" s="344" t="s">
        <v>575</v>
      </c>
      <c r="F4634" s="297"/>
      <c r="G4634" s="297"/>
      <c r="H4634" s="202" t="s">
        <v>194</v>
      </c>
      <c r="I4634" s="264"/>
      <c r="J4634" s="264" t="s">
        <v>58</v>
      </c>
      <c r="K4634" s="475">
        <v>20261012186541</v>
      </c>
      <c r="L4634" s="201"/>
      <c r="M4634" s="201"/>
    </row>
    <row r="4635" spans="1:13" s="204" customFormat="1">
      <c r="A4635" s="327"/>
      <c r="B4635" s="57">
        <v>46303</v>
      </c>
      <c r="C4635" s="57" t="s">
        <v>17</v>
      </c>
      <c r="D4635" s="262" t="s">
        <v>6224</v>
      </c>
      <c r="E4635" s="344" t="s">
        <v>575</v>
      </c>
      <c r="F4635" s="297"/>
      <c r="G4635" s="297"/>
      <c r="H4635" s="202" t="s">
        <v>194</v>
      </c>
      <c r="I4635" s="264"/>
      <c r="J4635" s="264" t="s">
        <v>30</v>
      </c>
      <c r="K4635" s="475">
        <v>20261012187173</v>
      </c>
      <c r="L4635" s="201"/>
      <c r="M4635" s="201"/>
    </row>
    <row r="4636" spans="1:13" s="204" customFormat="1">
      <c r="A4636" s="606"/>
      <c r="B4636" s="57">
        <v>46303</v>
      </c>
      <c r="C4636" s="57" t="s">
        <v>17</v>
      </c>
      <c r="D4636" s="262" t="s">
        <v>6225</v>
      </c>
      <c r="E4636" s="344" t="s">
        <v>575</v>
      </c>
      <c r="F4636" s="297"/>
      <c r="G4636" s="297"/>
      <c r="H4636" s="202" t="s">
        <v>194</v>
      </c>
      <c r="I4636" s="264"/>
      <c r="J4636" s="264" t="s">
        <v>30</v>
      </c>
      <c r="K4636" s="475">
        <v>20261012188334</v>
      </c>
      <c r="L4636" s="200"/>
      <c r="M4636" s="201"/>
    </row>
    <row r="4637" spans="1:13" s="204" customFormat="1" ht="16.8">
      <c r="A4637" s="606"/>
      <c r="B4637" s="57">
        <v>46303</v>
      </c>
      <c r="C4637" s="57" t="s">
        <v>17</v>
      </c>
      <c r="D4637" s="262" t="s">
        <v>6226</v>
      </c>
      <c r="E4637" s="344" t="s">
        <v>575</v>
      </c>
      <c r="F4637" s="297"/>
      <c r="G4637" s="297"/>
      <c r="H4637" s="202" t="s">
        <v>194</v>
      </c>
      <c r="I4637" s="264"/>
      <c r="J4637" s="264" t="s">
        <v>30</v>
      </c>
      <c r="K4637" s="475">
        <v>20261012188396</v>
      </c>
      <c r="L4637" s="294"/>
      <c r="M4637" s="201"/>
    </row>
    <row r="4638" spans="1:13" s="204" customFormat="1">
      <c r="A4638" s="606"/>
      <c r="B4638" s="57">
        <v>46303</v>
      </c>
      <c r="C4638" s="57" t="s">
        <v>17</v>
      </c>
      <c r="D4638" s="262" t="s">
        <v>6227</v>
      </c>
      <c r="E4638" s="344" t="s">
        <v>575</v>
      </c>
      <c r="F4638" s="263"/>
      <c r="G4638" s="263"/>
      <c r="H4638" s="202" t="s">
        <v>194</v>
      </c>
      <c r="I4638" s="264"/>
      <c r="J4638" s="264" t="s">
        <v>30</v>
      </c>
      <c r="K4638" s="475">
        <v>20261012188422</v>
      </c>
      <c r="L4638" s="200"/>
      <c r="M4638" s="201"/>
    </row>
    <row r="4639" spans="1:13" s="204" customFormat="1" ht="16.8">
      <c r="A4639" s="606"/>
      <c r="B4639" s="57">
        <v>46303</v>
      </c>
      <c r="C4639" s="57" t="s">
        <v>17</v>
      </c>
      <c r="D4639" s="262" t="s">
        <v>6228</v>
      </c>
      <c r="E4639" s="344" t="s">
        <v>575</v>
      </c>
      <c r="F4639" s="263"/>
      <c r="G4639" s="263"/>
      <c r="H4639" s="202" t="s">
        <v>194</v>
      </c>
      <c r="I4639" s="264"/>
      <c r="J4639" s="264" t="s">
        <v>30</v>
      </c>
      <c r="K4639" s="475">
        <v>20261012188459</v>
      </c>
      <c r="L4639" s="294"/>
      <c r="M4639" s="201"/>
    </row>
    <row r="4640" spans="1:13" s="204" customFormat="1" ht="16.8">
      <c r="A4640" s="606"/>
      <c r="B4640" s="57">
        <v>46303</v>
      </c>
      <c r="C4640" s="57" t="s">
        <v>17</v>
      </c>
      <c r="D4640" s="262" t="s">
        <v>6229</v>
      </c>
      <c r="E4640" s="344" t="s">
        <v>575</v>
      </c>
      <c r="F4640" s="263"/>
      <c r="G4640" s="263"/>
      <c r="H4640" s="202" t="s">
        <v>194</v>
      </c>
      <c r="I4640" s="264"/>
      <c r="J4640" s="264" t="s">
        <v>30</v>
      </c>
      <c r="K4640" s="475">
        <v>20261012188510</v>
      </c>
      <c r="L4640" s="294"/>
      <c r="M4640" s="201"/>
    </row>
    <row r="4641" spans="1:13" s="204" customFormat="1" ht="16.8">
      <c r="A4641" s="606"/>
      <c r="B4641" s="57">
        <v>46303</v>
      </c>
      <c r="C4641" s="57" t="s">
        <v>17</v>
      </c>
      <c r="D4641" s="262" t="s">
        <v>6230</v>
      </c>
      <c r="E4641" s="344" t="s">
        <v>575</v>
      </c>
      <c r="F4641" s="263"/>
      <c r="G4641" s="263"/>
      <c r="H4641" s="202" t="s">
        <v>194</v>
      </c>
      <c r="I4641" s="264"/>
      <c r="J4641" s="264" t="s">
        <v>30</v>
      </c>
      <c r="K4641" s="475">
        <v>20260912054322</v>
      </c>
      <c r="L4641" s="294"/>
      <c r="M4641" s="201"/>
    </row>
    <row r="4642" spans="1:13" s="204" customFormat="1" ht="16.8">
      <c r="A4642" s="606"/>
      <c r="B4642" s="57">
        <v>46303</v>
      </c>
      <c r="C4642" s="57" t="s">
        <v>17</v>
      </c>
      <c r="D4642" s="262" t="s">
        <v>6230</v>
      </c>
      <c r="E4642" s="344" t="s">
        <v>575</v>
      </c>
      <c r="F4642" s="263"/>
      <c r="G4642" s="263"/>
      <c r="H4642" s="202" t="s">
        <v>194</v>
      </c>
      <c r="I4642" s="264"/>
      <c r="J4642" s="264" t="s">
        <v>30</v>
      </c>
      <c r="K4642" s="475">
        <v>20260912054322</v>
      </c>
      <c r="L4642" s="294"/>
      <c r="M4642" s="201"/>
    </row>
    <row r="4643" spans="1:13" s="204" customFormat="1" ht="16.8">
      <c r="A4643" s="606"/>
      <c r="B4643" s="57">
        <v>46303</v>
      </c>
      <c r="C4643" s="57" t="s">
        <v>17</v>
      </c>
      <c r="D4643" s="262" t="s">
        <v>6231</v>
      </c>
      <c r="E4643" s="344" t="s">
        <v>575</v>
      </c>
      <c r="F4643" s="263"/>
      <c r="G4643" s="263"/>
      <c r="H4643" s="202" t="s">
        <v>194</v>
      </c>
      <c r="I4643" s="264"/>
      <c r="J4643" s="264" t="s">
        <v>41</v>
      </c>
      <c r="K4643" s="16">
        <v>20261012196063</v>
      </c>
      <c r="L4643" s="294"/>
      <c r="M4643" s="201"/>
    </row>
    <row r="4644" spans="1:13" s="204" customFormat="1" ht="16.8">
      <c r="A4644" s="606"/>
      <c r="B4644" s="57">
        <v>46303</v>
      </c>
      <c r="C4644" s="57" t="s">
        <v>17</v>
      </c>
      <c r="D4644" s="262" t="s">
        <v>905</v>
      </c>
      <c r="E4644" s="344" t="s">
        <v>575</v>
      </c>
      <c r="F4644" s="263"/>
      <c r="G4644" s="263"/>
      <c r="H4644" s="202" t="s">
        <v>194</v>
      </c>
      <c r="I4644" s="264"/>
      <c r="J4644" s="264" t="s">
        <v>41</v>
      </c>
      <c r="K4644" s="475">
        <v>20260912055853</v>
      </c>
      <c r="L4644" s="294"/>
      <c r="M4644" s="201"/>
    </row>
    <row r="4645" spans="1:13" s="204" customFormat="1" ht="16.8">
      <c r="A4645" s="606"/>
      <c r="B4645" s="57">
        <v>46303</v>
      </c>
      <c r="C4645" s="57" t="s">
        <v>17</v>
      </c>
      <c r="D4645" s="262" t="s">
        <v>6232</v>
      </c>
      <c r="E4645" s="344" t="s">
        <v>575</v>
      </c>
      <c r="F4645" s="263"/>
      <c r="G4645" s="263"/>
      <c r="H4645" s="202" t="s">
        <v>194</v>
      </c>
      <c r="I4645" s="264"/>
      <c r="J4645" s="264" t="s">
        <v>41</v>
      </c>
      <c r="K4645" s="475">
        <v>20261012153517</v>
      </c>
      <c r="L4645" s="294"/>
      <c r="M4645" s="201"/>
    </row>
    <row r="4646" spans="1:13" s="204" customFormat="1" ht="15.6">
      <c r="A4646" s="606"/>
      <c r="B4646" s="122">
        <v>46303</v>
      </c>
      <c r="C4646" s="57" t="s">
        <v>17</v>
      </c>
      <c r="D4646" s="264" t="s">
        <v>6233</v>
      </c>
      <c r="E4646" s="117" t="s">
        <v>1348</v>
      </c>
      <c r="F4646" s="264"/>
      <c r="G4646" s="264"/>
      <c r="H4646" s="264"/>
      <c r="I4646" s="319"/>
      <c r="J4646" s="264" t="s">
        <v>195</v>
      </c>
      <c r="K4646" s="388">
        <v>20260911984265</v>
      </c>
      <c r="L4646" s="264"/>
      <c r="M4646" s="201"/>
    </row>
    <row r="4647" spans="1:13" s="204" customFormat="1" ht="15.6">
      <c r="A4647" s="606"/>
      <c r="B4647" s="122">
        <v>46303</v>
      </c>
      <c r="C4647" s="57" t="s">
        <v>17</v>
      </c>
      <c r="D4647" s="264" t="s">
        <v>5911</v>
      </c>
      <c r="E4647" s="117" t="s">
        <v>1348</v>
      </c>
      <c r="F4647" s="275"/>
      <c r="G4647" s="275"/>
      <c r="H4647" s="264"/>
      <c r="I4647" s="319"/>
      <c r="J4647" s="264" t="s">
        <v>58</v>
      </c>
      <c r="K4647" s="388">
        <v>20261012199428</v>
      </c>
      <c r="L4647" s="264"/>
      <c r="M4647" s="201"/>
    </row>
    <row r="4648" spans="1:13" s="204" customFormat="1" ht="15.6">
      <c r="A4648" s="606"/>
      <c r="B4648" s="122">
        <v>46303</v>
      </c>
      <c r="C4648" s="57" t="s">
        <v>17</v>
      </c>
      <c r="D4648" s="264" t="s">
        <v>2282</v>
      </c>
      <c r="E4648" s="117" t="s">
        <v>1348</v>
      </c>
      <c r="F4648" s="275"/>
      <c r="G4648" s="275"/>
      <c r="H4648" s="264"/>
      <c r="I4648" s="319"/>
      <c r="J4648" s="264" t="s">
        <v>58</v>
      </c>
      <c r="K4648" s="388">
        <v>20261012199356</v>
      </c>
      <c r="L4648" s="264"/>
      <c r="M4648" s="201"/>
    </row>
    <row r="4649" spans="1:13" s="204" customFormat="1" ht="15.6">
      <c r="A4649" s="606"/>
      <c r="B4649" s="122">
        <v>46303</v>
      </c>
      <c r="C4649" s="57" t="s">
        <v>17</v>
      </c>
      <c r="D4649" s="264" t="s">
        <v>6234</v>
      </c>
      <c r="E4649" s="117" t="s">
        <v>1348</v>
      </c>
      <c r="F4649" s="275"/>
      <c r="G4649" s="275"/>
      <c r="H4649" s="264"/>
      <c r="I4649" s="319"/>
      <c r="J4649" s="264" t="s">
        <v>195</v>
      </c>
      <c r="K4649" s="388">
        <v>20260911956454</v>
      </c>
      <c r="L4649" s="264"/>
      <c r="M4649" s="201"/>
    </row>
    <row r="4650" spans="1:13" s="204" customFormat="1" ht="15.6">
      <c r="A4650" s="606"/>
      <c r="B4650" s="122">
        <v>46303</v>
      </c>
      <c r="C4650" s="57" t="s">
        <v>17</v>
      </c>
      <c r="D4650" s="264" t="s">
        <v>6235</v>
      </c>
      <c r="E4650" s="117" t="s">
        <v>1348</v>
      </c>
      <c r="F4650" s="275"/>
      <c r="G4650" s="275"/>
      <c r="H4650" s="264"/>
      <c r="I4650" s="319"/>
      <c r="J4650" s="264" t="s">
        <v>58</v>
      </c>
      <c r="K4650" s="388">
        <v>20261012199835</v>
      </c>
      <c r="L4650" s="264"/>
      <c r="M4650" s="201"/>
    </row>
    <row r="4651" spans="1:13" s="204" customFormat="1" ht="15.6">
      <c r="A4651" s="606"/>
      <c r="B4651" s="122">
        <v>46303</v>
      </c>
      <c r="C4651" s="57" t="s">
        <v>17</v>
      </c>
      <c r="D4651" s="264" t="s">
        <v>4453</v>
      </c>
      <c r="E4651" s="117" t="s">
        <v>1348</v>
      </c>
      <c r="F4651" s="263"/>
      <c r="G4651" s="263"/>
      <c r="H4651" s="264"/>
      <c r="I4651" s="319"/>
      <c r="J4651" s="264" t="s">
        <v>58</v>
      </c>
      <c r="K4651" s="388">
        <v>20261012188591</v>
      </c>
      <c r="L4651" s="264"/>
      <c r="M4651" s="201"/>
    </row>
    <row r="4652" spans="1:13" s="204" customFormat="1" ht="15.6">
      <c r="A4652" s="606"/>
      <c r="B4652" s="122">
        <v>46303</v>
      </c>
      <c r="C4652" s="57" t="s">
        <v>17</v>
      </c>
      <c r="D4652" s="264" t="s">
        <v>6236</v>
      </c>
      <c r="E4652" s="117" t="s">
        <v>1348</v>
      </c>
      <c r="F4652" s="263"/>
      <c r="G4652" s="263"/>
      <c r="H4652" s="264"/>
      <c r="I4652" s="319"/>
      <c r="J4652" s="264" t="s">
        <v>26</v>
      </c>
      <c r="K4652" s="388">
        <v>20261012186636</v>
      </c>
      <c r="L4652" s="264"/>
      <c r="M4652" s="201"/>
    </row>
    <row r="4653" spans="1:13" s="204" customFormat="1" ht="15.6">
      <c r="A4653" s="606"/>
      <c r="B4653" s="122">
        <v>46303</v>
      </c>
      <c r="C4653" s="57" t="s">
        <v>17</v>
      </c>
      <c r="D4653" s="264" t="s">
        <v>6237</v>
      </c>
      <c r="E4653" s="117" t="s">
        <v>1348</v>
      </c>
      <c r="F4653" s="275"/>
      <c r="G4653" s="275"/>
      <c r="H4653" s="264"/>
      <c r="I4653" s="319"/>
      <c r="J4653" s="264" t="s">
        <v>37</v>
      </c>
      <c r="K4653" s="388">
        <v>20261012188719</v>
      </c>
      <c r="L4653" s="264"/>
      <c r="M4653" s="201"/>
    </row>
    <row r="4654" spans="1:13" s="204" customFormat="1" ht="15.6">
      <c r="A4654" s="606"/>
      <c r="B4654" s="122">
        <v>46303</v>
      </c>
      <c r="C4654" s="57" t="s">
        <v>17</v>
      </c>
      <c r="D4654" s="264" t="s">
        <v>6238</v>
      </c>
      <c r="E4654" s="117" t="s">
        <v>1348</v>
      </c>
      <c r="F4654" s="275"/>
      <c r="G4654" s="275"/>
      <c r="H4654" s="264"/>
      <c r="I4654" s="319"/>
      <c r="J4654" s="264" t="s">
        <v>37</v>
      </c>
      <c r="K4654" s="388">
        <v>20261012195581</v>
      </c>
      <c r="L4654" s="264"/>
      <c r="M4654" s="201"/>
    </row>
    <row r="4655" spans="1:13" s="204" customFormat="1" ht="15.6">
      <c r="A4655" s="606"/>
      <c r="B4655" s="122">
        <v>46303</v>
      </c>
      <c r="C4655" s="57" t="s">
        <v>17</v>
      </c>
      <c r="D4655" s="264" t="s">
        <v>461</v>
      </c>
      <c r="E4655" s="117" t="s">
        <v>1348</v>
      </c>
      <c r="F4655" s="275"/>
      <c r="G4655" s="275"/>
      <c r="H4655" s="264"/>
      <c r="I4655" s="319"/>
      <c r="J4655" s="264" t="s">
        <v>195</v>
      </c>
      <c r="K4655" s="388">
        <v>20261012196863</v>
      </c>
      <c r="L4655" s="264"/>
      <c r="M4655" s="201"/>
    </row>
    <row r="4656" spans="1:13" s="204" customFormat="1" ht="15.6">
      <c r="A4656" s="606"/>
      <c r="B4656" s="122">
        <v>46303</v>
      </c>
      <c r="C4656" s="57" t="s">
        <v>17</v>
      </c>
      <c r="D4656" s="264" t="s">
        <v>6239</v>
      </c>
      <c r="E4656" s="117" t="s">
        <v>1348</v>
      </c>
      <c r="F4656" s="275"/>
      <c r="G4656" s="275"/>
      <c r="H4656" s="264"/>
      <c r="I4656" s="319" t="s">
        <v>141</v>
      </c>
      <c r="J4656" s="264" t="s">
        <v>30</v>
      </c>
      <c r="K4656" s="388">
        <v>20261012199631</v>
      </c>
      <c r="L4656" s="264"/>
      <c r="M4656" s="201"/>
    </row>
    <row r="4657" spans="1:13" s="204" customFormat="1" ht="15.6">
      <c r="A4657" s="606"/>
      <c r="B4657" s="122">
        <v>46303</v>
      </c>
      <c r="C4657" s="57" t="s">
        <v>17</v>
      </c>
      <c r="D4657" s="264" t="s">
        <v>6239</v>
      </c>
      <c r="E4657" s="117" t="s">
        <v>1348</v>
      </c>
      <c r="F4657" s="275"/>
      <c r="G4657" s="275"/>
      <c r="H4657" s="264"/>
      <c r="I4657" s="319" t="s">
        <v>141</v>
      </c>
      <c r="J4657" s="264" t="s">
        <v>30</v>
      </c>
      <c r="K4657" s="388">
        <v>20261012199631</v>
      </c>
      <c r="L4657" s="264"/>
      <c r="M4657" s="201"/>
    </row>
    <row r="4658" spans="1:13" s="204" customFormat="1" ht="15.6">
      <c r="A4658" s="606"/>
      <c r="B4658" s="122">
        <v>46303</v>
      </c>
      <c r="C4658" s="57" t="s">
        <v>17</v>
      </c>
      <c r="D4658" s="264" t="s">
        <v>905</v>
      </c>
      <c r="E4658" s="117" t="s">
        <v>1348</v>
      </c>
      <c r="F4658" s="263"/>
      <c r="G4658" s="263"/>
      <c r="H4658" s="264"/>
      <c r="I4658" s="319"/>
      <c r="J4658" s="264" t="s">
        <v>195</v>
      </c>
      <c r="K4658" s="388">
        <v>20260912000007</v>
      </c>
      <c r="L4658" s="264"/>
      <c r="M4658" s="201"/>
    </row>
    <row r="4659" spans="1:13" s="204" customFormat="1" ht="15.6">
      <c r="A4659" s="606"/>
      <c r="B4659" s="122">
        <v>46303</v>
      </c>
      <c r="C4659" s="57" t="s">
        <v>17</v>
      </c>
      <c r="D4659" s="264" t="s">
        <v>6240</v>
      </c>
      <c r="E4659" s="117" t="s">
        <v>1348</v>
      </c>
      <c r="F4659" s="263"/>
      <c r="G4659" s="263"/>
      <c r="H4659" s="264"/>
      <c r="I4659" s="319"/>
      <c r="J4659" s="264" t="s">
        <v>58</v>
      </c>
      <c r="K4659" s="388">
        <v>20261012200193</v>
      </c>
      <c r="L4659" s="264"/>
      <c r="M4659" s="201"/>
    </row>
    <row r="4660" spans="1:13" s="204" customFormat="1" ht="15.6">
      <c r="A4660" s="606"/>
      <c r="B4660" s="122">
        <v>46303</v>
      </c>
      <c r="C4660" s="57" t="s">
        <v>17</v>
      </c>
      <c r="D4660" s="264" t="s">
        <v>6241</v>
      </c>
      <c r="E4660" s="117" t="s">
        <v>1348</v>
      </c>
      <c r="F4660" s="263"/>
      <c r="G4660" s="263"/>
      <c r="H4660" s="264"/>
      <c r="I4660" s="319"/>
      <c r="J4660" s="264" t="s">
        <v>58</v>
      </c>
      <c r="K4660" s="388">
        <v>20261012203197</v>
      </c>
      <c r="L4660" s="264"/>
      <c r="M4660" s="201"/>
    </row>
    <row r="4661" spans="1:13" s="204" customFormat="1" ht="15.6">
      <c r="A4661" s="606"/>
      <c r="B4661" s="122">
        <v>46303</v>
      </c>
      <c r="C4661" s="57" t="s">
        <v>17</v>
      </c>
      <c r="D4661" s="264" t="s">
        <v>6242</v>
      </c>
      <c r="E4661" s="117" t="s">
        <v>1348</v>
      </c>
      <c r="F4661" s="263"/>
      <c r="G4661" s="263"/>
      <c r="H4661" s="264"/>
      <c r="I4661" s="319"/>
      <c r="J4661" s="264" t="s">
        <v>58</v>
      </c>
      <c r="K4661" s="388">
        <v>20261012203250</v>
      </c>
      <c r="L4661" s="264"/>
      <c r="M4661" s="201"/>
    </row>
    <row r="4662" spans="1:13" s="204" customFormat="1" ht="15.6">
      <c r="A4662" s="606"/>
      <c r="B4662" s="122">
        <v>46303</v>
      </c>
      <c r="C4662" s="57" t="s">
        <v>17</v>
      </c>
      <c r="D4662" s="264" t="s">
        <v>6243</v>
      </c>
      <c r="E4662" s="117" t="s">
        <v>1348</v>
      </c>
      <c r="F4662" s="263"/>
      <c r="G4662" s="263"/>
      <c r="H4662" s="264"/>
      <c r="I4662" s="319"/>
      <c r="J4662" s="264" t="s">
        <v>30</v>
      </c>
      <c r="K4662" s="388">
        <v>20261012200153</v>
      </c>
      <c r="L4662" s="264"/>
      <c r="M4662" s="201"/>
    </row>
    <row r="4663" spans="1:13" s="204" customFormat="1" ht="15.6">
      <c r="A4663" s="606"/>
      <c r="B4663" s="122">
        <v>46303</v>
      </c>
      <c r="C4663" s="57" t="s">
        <v>17</v>
      </c>
      <c r="D4663" s="300" t="s">
        <v>6244</v>
      </c>
      <c r="E4663" s="117" t="s">
        <v>1348</v>
      </c>
      <c r="F4663" s="263"/>
      <c r="G4663" s="263"/>
      <c r="H4663" s="264"/>
      <c r="I4663" s="319"/>
      <c r="J4663" s="264" t="s">
        <v>195</v>
      </c>
      <c r="K4663" s="388">
        <v>20260912026548</v>
      </c>
      <c r="L4663" s="264"/>
      <c r="M4663" s="201"/>
    </row>
    <row r="4664" spans="1:13" s="204" customFormat="1" ht="15.6">
      <c r="A4664" s="606"/>
      <c r="B4664" s="122">
        <v>46303</v>
      </c>
      <c r="C4664" s="57" t="s">
        <v>17</v>
      </c>
      <c r="D4664" s="300" t="s">
        <v>6244</v>
      </c>
      <c r="E4664" s="117" t="s">
        <v>1348</v>
      </c>
      <c r="F4664" s="263"/>
      <c r="G4664" s="263"/>
      <c r="H4664" s="264"/>
      <c r="I4664" s="319"/>
      <c r="J4664" s="264" t="s">
        <v>41</v>
      </c>
      <c r="K4664" s="388">
        <v>20261012197245</v>
      </c>
      <c r="L4664" s="264"/>
      <c r="M4664" s="201"/>
    </row>
    <row r="4665" spans="1:13" s="204" customFormat="1" ht="15.6">
      <c r="A4665" s="606"/>
      <c r="B4665" s="122">
        <v>46303</v>
      </c>
      <c r="C4665" s="57" t="s">
        <v>17</v>
      </c>
      <c r="D4665" s="264" t="s">
        <v>5361</v>
      </c>
      <c r="E4665" s="117" t="s">
        <v>1348</v>
      </c>
      <c r="F4665" s="264"/>
      <c r="G4665" s="264"/>
      <c r="H4665" s="264"/>
      <c r="I4665" s="319" t="s">
        <v>141</v>
      </c>
      <c r="J4665" s="264" t="s">
        <v>30</v>
      </c>
      <c r="K4665" s="388">
        <v>20261012165962</v>
      </c>
      <c r="L4665" s="264"/>
      <c r="M4665" s="201"/>
    </row>
    <row r="4666" spans="1:13" s="204" customFormat="1" ht="15.6">
      <c r="A4666" s="606"/>
      <c r="B4666" s="122">
        <v>46303</v>
      </c>
      <c r="C4666" s="57" t="s">
        <v>17</v>
      </c>
      <c r="D4666" s="264" t="s">
        <v>5361</v>
      </c>
      <c r="E4666" s="117" t="s">
        <v>1348</v>
      </c>
      <c r="F4666" s="264"/>
      <c r="G4666" s="264"/>
      <c r="H4666" s="264"/>
      <c r="I4666" s="319" t="s">
        <v>141</v>
      </c>
      <c r="J4666" s="264" t="s">
        <v>30</v>
      </c>
      <c r="K4666" s="388">
        <v>20261012165962</v>
      </c>
      <c r="L4666" s="264"/>
      <c r="M4666" s="201"/>
    </row>
    <row r="4667" spans="1:13" s="204" customFormat="1" ht="15.6">
      <c r="A4667" s="606"/>
      <c r="B4667" s="122">
        <v>46303</v>
      </c>
      <c r="C4667" s="57" t="s">
        <v>17</v>
      </c>
      <c r="D4667" s="300" t="s">
        <v>6245</v>
      </c>
      <c r="E4667" s="117" t="s">
        <v>1348</v>
      </c>
      <c r="F4667" s="263"/>
      <c r="G4667" s="263"/>
      <c r="H4667" s="264"/>
      <c r="I4667" s="319"/>
      <c r="J4667" s="264" t="s">
        <v>37</v>
      </c>
      <c r="K4667" s="388">
        <v>20261012200106</v>
      </c>
      <c r="L4667" s="264"/>
      <c r="M4667" s="201"/>
    </row>
    <row r="4668" spans="1:13" s="204" customFormat="1" ht="15.6">
      <c r="A4668" s="606"/>
      <c r="B4668" s="122">
        <v>46303</v>
      </c>
      <c r="C4668" s="57" t="s">
        <v>17</v>
      </c>
      <c r="D4668" s="300" t="s">
        <v>494</v>
      </c>
      <c r="E4668" s="117" t="s">
        <v>1348</v>
      </c>
      <c r="F4668" s="263"/>
      <c r="G4668" s="263"/>
      <c r="H4668" s="264"/>
      <c r="I4668" s="319"/>
      <c r="J4668" s="264"/>
      <c r="K4668" s="440"/>
      <c r="L4668" s="264" t="s">
        <v>6246</v>
      </c>
      <c r="M4668" s="201"/>
    </row>
    <row r="4669" spans="1:13" s="204" customFormat="1" ht="15.6">
      <c r="A4669" s="606"/>
      <c r="B4669" s="122">
        <v>46303</v>
      </c>
      <c r="C4669" s="57" t="s">
        <v>17</v>
      </c>
      <c r="D4669" s="300" t="s">
        <v>6247</v>
      </c>
      <c r="E4669" s="117" t="s">
        <v>1348</v>
      </c>
      <c r="F4669" s="263"/>
      <c r="G4669" s="263"/>
      <c r="H4669" s="264"/>
      <c r="I4669" s="319"/>
      <c r="J4669" s="264"/>
      <c r="K4669" s="440"/>
      <c r="L4669" s="264" t="s">
        <v>6248</v>
      </c>
      <c r="M4669" s="201"/>
    </row>
    <row r="4670" spans="1:13" s="204" customFormat="1" ht="15.6">
      <c r="A4670" s="606"/>
      <c r="B4670" s="122">
        <v>46303</v>
      </c>
      <c r="C4670" s="57" t="s">
        <v>17</v>
      </c>
      <c r="D4670" s="300" t="s">
        <v>6249</v>
      </c>
      <c r="E4670" s="117" t="s">
        <v>1348</v>
      </c>
      <c r="F4670" s="263"/>
      <c r="G4670" s="263"/>
      <c r="H4670" s="264"/>
      <c r="I4670" s="319"/>
      <c r="J4670" s="264"/>
      <c r="K4670" s="440"/>
      <c r="L4670" s="264" t="s">
        <v>6250</v>
      </c>
      <c r="M4670" s="201"/>
    </row>
    <row r="4671" spans="1:13" s="204" customFormat="1" ht="15.6">
      <c r="A4671" s="606"/>
      <c r="B4671" s="122">
        <v>46303</v>
      </c>
      <c r="C4671" s="57" t="s">
        <v>17</v>
      </c>
      <c r="D4671" s="300" t="s">
        <v>6251</v>
      </c>
      <c r="E4671" s="117" t="s">
        <v>1348</v>
      </c>
      <c r="F4671" s="263"/>
      <c r="G4671" s="263"/>
      <c r="H4671" s="264"/>
      <c r="I4671" s="319"/>
      <c r="J4671" s="264"/>
      <c r="K4671" s="440"/>
      <c r="L4671" s="264" t="s">
        <v>6252</v>
      </c>
      <c r="M4671" s="201"/>
    </row>
    <row r="4672" spans="1:13" s="204" customFormat="1" ht="15.6">
      <c r="A4672" s="606"/>
      <c r="B4672" s="122">
        <v>46303</v>
      </c>
      <c r="C4672" s="57" t="s">
        <v>17</v>
      </c>
      <c r="D4672" s="300" t="s">
        <v>6253</v>
      </c>
      <c r="E4672" s="117" t="s">
        <v>1348</v>
      </c>
      <c r="F4672" s="263"/>
      <c r="G4672" s="263"/>
      <c r="H4672" s="264"/>
      <c r="I4672" s="319"/>
      <c r="J4672" s="264"/>
      <c r="K4672" s="440"/>
      <c r="L4672" s="264" t="s">
        <v>6254</v>
      </c>
      <c r="M4672" s="201"/>
    </row>
    <row r="4673" spans="1:13" s="204" customFormat="1" ht="15.6">
      <c r="A4673" s="606"/>
      <c r="B4673" s="122">
        <v>46303</v>
      </c>
      <c r="C4673" s="57" t="s">
        <v>17</v>
      </c>
      <c r="D4673" s="300" t="s">
        <v>6255</v>
      </c>
      <c r="E4673" s="117" t="s">
        <v>1348</v>
      </c>
      <c r="F4673" s="263"/>
      <c r="G4673" s="263"/>
      <c r="H4673" s="264"/>
      <c r="I4673" s="319"/>
      <c r="J4673" s="264"/>
      <c r="K4673" s="440"/>
      <c r="L4673" s="264" t="s">
        <v>6256</v>
      </c>
      <c r="M4673" s="201"/>
    </row>
    <row r="4674" spans="1:13" s="204" customFormat="1" ht="15.6">
      <c r="A4674" s="606"/>
      <c r="B4674" s="122">
        <v>46303</v>
      </c>
      <c r="C4674" s="57" t="s">
        <v>17</v>
      </c>
      <c r="D4674" s="300" t="s">
        <v>6257</v>
      </c>
      <c r="E4674" s="117" t="s">
        <v>1348</v>
      </c>
      <c r="F4674" s="263"/>
      <c r="G4674" s="263"/>
      <c r="H4674" s="264"/>
      <c r="I4674" s="319"/>
      <c r="J4674" s="264"/>
      <c r="K4674" s="440"/>
      <c r="L4674" s="264" t="s">
        <v>6258</v>
      </c>
      <c r="M4674" s="201"/>
    </row>
    <row r="4675" spans="1:13" s="204" customFormat="1" ht="15.6">
      <c r="A4675" s="606"/>
      <c r="B4675" s="122">
        <v>46303</v>
      </c>
      <c r="C4675" s="57" t="s">
        <v>17</v>
      </c>
      <c r="D4675" s="300" t="s">
        <v>6259</v>
      </c>
      <c r="E4675" s="117" t="s">
        <v>1348</v>
      </c>
      <c r="F4675" s="263"/>
      <c r="G4675" s="263"/>
      <c r="H4675" s="264"/>
      <c r="I4675" s="319"/>
      <c r="J4675" s="264"/>
      <c r="K4675" s="440"/>
      <c r="L4675" s="264" t="s">
        <v>6260</v>
      </c>
      <c r="M4675" s="201"/>
    </row>
    <row r="4676" spans="1:13" s="204" customFormat="1" ht="15.6">
      <c r="A4676" s="606"/>
      <c r="B4676" s="122">
        <v>46303</v>
      </c>
      <c r="C4676" s="57" t="s">
        <v>17</v>
      </c>
      <c r="D4676" s="300" t="s">
        <v>6261</v>
      </c>
      <c r="E4676" s="117" t="s">
        <v>1348</v>
      </c>
      <c r="F4676" s="263"/>
      <c r="G4676" s="263"/>
      <c r="H4676" s="264"/>
      <c r="I4676" s="319"/>
      <c r="J4676" s="264"/>
      <c r="K4676" s="440"/>
      <c r="L4676" s="264" t="s">
        <v>6262</v>
      </c>
      <c r="M4676" s="201"/>
    </row>
    <row r="4677" spans="1:13" s="204" customFormat="1" ht="15.6">
      <c r="A4677" s="606"/>
      <c r="B4677" s="122">
        <v>46303</v>
      </c>
      <c r="C4677" s="57" t="s">
        <v>17</v>
      </c>
      <c r="D4677" s="300" t="s">
        <v>6263</v>
      </c>
      <c r="E4677" s="117" t="s">
        <v>1348</v>
      </c>
      <c r="F4677" s="263"/>
      <c r="G4677" s="263"/>
      <c r="H4677" s="264"/>
      <c r="I4677" s="319"/>
      <c r="J4677" s="264"/>
      <c r="K4677" s="440"/>
      <c r="L4677" s="264" t="s">
        <v>6264</v>
      </c>
      <c r="M4677" s="201"/>
    </row>
    <row r="4678" spans="1:13" s="204" customFormat="1" ht="15.6">
      <c r="A4678" s="606"/>
      <c r="B4678" s="122">
        <v>46303</v>
      </c>
      <c r="C4678" s="57" t="s">
        <v>17</v>
      </c>
      <c r="D4678" s="300" t="s">
        <v>6265</v>
      </c>
      <c r="E4678" s="117" t="s">
        <v>1348</v>
      </c>
      <c r="F4678" s="263"/>
      <c r="G4678" s="263"/>
      <c r="H4678" s="264"/>
      <c r="I4678" s="319"/>
      <c r="J4678" s="264"/>
      <c r="K4678" s="440"/>
      <c r="L4678" s="264" t="s">
        <v>6266</v>
      </c>
      <c r="M4678" s="201"/>
    </row>
    <row r="4679" spans="1:13" s="204" customFormat="1" ht="15.6">
      <c r="A4679" s="606"/>
      <c r="B4679" s="122">
        <v>46303</v>
      </c>
      <c r="C4679" s="57" t="s">
        <v>17</v>
      </c>
      <c r="D4679" s="300" t="s">
        <v>6267</v>
      </c>
      <c r="E4679" s="117" t="s">
        <v>1348</v>
      </c>
      <c r="F4679" s="263"/>
      <c r="G4679" s="263"/>
      <c r="H4679" s="264"/>
      <c r="I4679" s="319"/>
      <c r="J4679" s="264"/>
      <c r="K4679" s="440"/>
      <c r="L4679" s="264" t="s">
        <v>6268</v>
      </c>
      <c r="M4679" s="201"/>
    </row>
    <row r="4680" spans="1:13" s="204" customFormat="1" ht="15.6">
      <c r="A4680" s="606"/>
      <c r="B4680" s="122">
        <v>46303</v>
      </c>
      <c r="C4680" s="57" t="s">
        <v>17</v>
      </c>
      <c r="D4680" s="300" t="s">
        <v>6269</v>
      </c>
      <c r="E4680" s="117" t="s">
        <v>1348</v>
      </c>
      <c r="F4680" s="263"/>
      <c r="G4680" s="263"/>
      <c r="H4680" s="264"/>
      <c r="I4680" s="319"/>
      <c r="J4680" s="264"/>
      <c r="K4680" s="440"/>
      <c r="L4680" s="264" t="s">
        <v>6270</v>
      </c>
      <c r="M4680" s="201"/>
    </row>
    <row r="4681" spans="1:13" s="204" customFormat="1" ht="15.6">
      <c r="A4681" s="606"/>
      <c r="B4681" s="122">
        <v>46303</v>
      </c>
      <c r="C4681" s="57" t="s">
        <v>17</v>
      </c>
      <c r="D4681" s="300" t="s">
        <v>6271</v>
      </c>
      <c r="E4681" s="117" t="s">
        <v>1348</v>
      </c>
      <c r="F4681" s="263"/>
      <c r="G4681" s="263"/>
      <c r="H4681" s="264"/>
      <c r="I4681" s="319"/>
      <c r="J4681" s="264"/>
      <c r="K4681" s="440"/>
      <c r="L4681" s="264" t="s">
        <v>6272</v>
      </c>
      <c r="M4681" s="201"/>
    </row>
    <row r="4682" spans="1:13" s="204" customFormat="1" ht="15.6">
      <c r="A4682" s="606"/>
      <c r="B4682" s="122">
        <v>46303</v>
      </c>
      <c r="C4682" s="57" t="s">
        <v>17</v>
      </c>
      <c r="D4682" s="300" t="s">
        <v>6273</v>
      </c>
      <c r="E4682" s="117" t="s">
        <v>1348</v>
      </c>
      <c r="F4682" s="263"/>
      <c r="G4682" s="263"/>
      <c r="H4682" s="264"/>
      <c r="I4682" s="319"/>
      <c r="J4682" s="264"/>
      <c r="K4682" s="440"/>
      <c r="L4682" s="264" t="s">
        <v>6274</v>
      </c>
      <c r="M4682" s="201"/>
    </row>
    <row r="4683" spans="1:13" s="204" customFormat="1" ht="15.6">
      <c r="A4683" s="606"/>
      <c r="B4683" s="122">
        <v>46303</v>
      </c>
      <c r="C4683" s="57" t="s">
        <v>17</v>
      </c>
      <c r="D4683" s="300" t="s">
        <v>6275</v>
      </c>
      <c r="E4683" s="117" t="s">
        <v>1348</v>
      </c>
      <c r="F4683" s="263"/>
      <c r="G4683" s="263"/>
      <c r="H4683" s="264"/>
      <c r="I4683" s="319"/>
      <c r="J4683" s="264"/>
      <c r="K4683" s="440"/>
      <c r="L4683" s="264" t="s">
        <v>6276</v>
      </c>
      <c r="M4683" s="201"/>
    </row>
    <row r="4684" spans="1:13" s="204" customFormat="1" ht="15.6">
      <c r="A4684" s="606"/>
      <c r="B4684" s="122">
        <v>46303</v>
      </c>
      <c r="C4684" s="57" t="s">
        <v>17</v>
      </c>
      <c r="D4684" s="300" t="s">
        <v>6277</v>
      </c>
      <c r="E4684" s="117" t="s">
        <v>1348</v>
      </c>
      <c r="F4684" s="263"/>
      <c r="G4684" s="263"/>
      <c r="H4684" s="264"/>
      <c r="I4684" s="319"/>
      <c r="J4684" s="264"/>
      <c r="K4684" s="440"/>
      <c r="L4684" s="264" t="s">
        <v>6278</v>
      </c>
      <c r="M4684" s="201"/>
    </row>
    <row r="4685" spans="1:13" s="204" customFormat="1" ht="15.6">
      <c r="A4685" s="606"/>
      <c r="B4685" s="122">
        <v>46303</v>
      </c>
      <c r="C4685" s="57" t="s">
        <v>17</v>
      </c>
      <c r="D4685" s="300" t="s">
        <v>6279</v>
      </c>
      <c r="E4685" s="117" t="s">
        <v>1348</v>
      </c>
      <c r="F4685" s="263"/>
      <c r="G4685" s="263"/>
      <c r="H4685" s="264"/>
      <c r="I4685" s="319"/>
      <c r="J4685" s="264"/>
      <c r="K4685" s="440"/>
      <c r="L4685" s="264" t="s">
        <v>6280</v>
      </c>
      <c r="M4685" s="201"/>
    </row>
    <row r="4686" spans="1:13" s="204" customFormat="1" ht="15.6">
      <c r="A4686" s="606"/>
      <c r="B4686" s="122">
        <v>46303</v>
      </c>
      <c r="C4686" s="57" t="s">
        <v>17</v>
      </c>
      <c r="D4686" s="300" t="s">
        <v>6281</v>
      </c>
      <c r="E4686" s="117" t="s">
        <v>1348</v>
      </c>
      <c r="F4686" s="263"/>
      <c r="G4686" s="263"/>
      <c r="H4686" s="264"/>
      <c r="I4686" s="319"/>
      <c r="J4686" s="264"/>
      <c r="K4686" s="440"/>
      <c r="L4686" s="264" t="s">
        <v>6282</v>
      </c>
      <c r="M4686" s="201"/>
    </row>
    <row r="4687" spans="1:13" s="204" customFormat="1" ht="15.6">
      <c r="A4687" s="606"/>
      <c r="B4687" s="122">
        <v>46303</v>
      </c>
      <c r="C4687" s="57" t="s">
        <v>17</v>
      </c>
      <c r="D4687" s="300" t="s">
        <v>6198</v>
      </c>
      <c r="E4687" s="117" t="s">
        <v>1348</v>
      </c>
      <c r="F4687" s="263"/>
      <c r="G4687" s="263"/>
      <c r="H4687" s="264"/>
      <c r="I4687" s="319"/>
      <c r="J4687" s="264"/>
      <c r="K4687" s="440"/>
      <c r="L4687" s="264" t="s">
        <v>6283</v>
      </c>
      <c r="M4687" s="201"/>
    </row>
    <row r="4688" spans="1:13" s="204" customFormat="1" ht="15.6">
      <c r="A4688" s="606"/>
      <c r="B4688" s="122">
        <v>46303</v>
      </c>
      <c r="C4688" s="57" t="s">
        <v>17</v>
      </c>
      <c r="D4688" s="300" t="s">
        <v>6284</v>
      </c>
      <c r="E4688" s="117" t="s">
        <v>1348</v>
      </c>
      <c r="F4688" s="263"/>
      <c r="G4688" s="263"/>
      <c r="H4688" s="264"/>
      <c r="I4688" s="319"/>
      <c r="J4688" s="264"/>
      <c r="K4688" s="440"/>
      <c r="L4688" s="264" t="s">
        <v>6285</v>
      </c>
      <c r="M4688" s="201"/>
    </row>
    <row r="4689" spans="1:13" s="204" customFormat="1">
      <c r="A4689" s="606"/>
      <c r="B4689" s="68">
        <v>46303</v>
      </c>
      <c r="C4689" s="286" t="s">
        <v>11</v>
      </c>
      <c r="D4689" s="1046" t="s">
        <v>6286</v>
      </c>
      <c r="E4689" s="281" t="s">
        <v>135</v>
      </c>
      <c r="F4689" s="282"/>
      <c r="G4689" s="282"/>
      <c r="H4689" s="282" t="s">
        <v>136</v>
      </c>
      <c r="I4689" s="395"/>
      <c r="J4689" s="263"/>
      <c r="K4689" s="368"/>
      <c r="L4689" s="1047" t="s">
        <v>6286</v>
      </c>
      <c r="M4689" s="201"/>
    </row>
    <row r="4690" spans="1:13" s="204" customFormat="1">
      <c r="A4690" s="606"/>
      <c r="B4690" s="68">
        <v>46303</v>
      </c>
      <c r="C4690" s="286" t="s">
        <v>17</v>
      </c>
      <c r="D4690" s="303" t="s">
        <v>6287</v>
      </c>
      <c r="E4690" s="281" t="s">
        <v>135</v>
      </c>
      <c r="F4690" s="282"/>
      <c r="G4690" s="282"/>
      <c r="H4690" s="282" t="s">
        <v>136</v>
      </c>
      <c r="I4690" s="213"/>
      <c r="J4690" s="286" t="s">
        <v>58</v>
      </c>
      <c r="K4690" s="287">
        <v>20260811807903</v>
      </c>
      <c r="L4690" s="303" t="s">
        <v>6288</v>
      </c>
      <c r="M4690" s="201"/>
    </row>
    <row r="4691" spans="1:13" s="204" customFormat="1">
      <c r="A4691" s="606"/>
      <c r="B4691" s="68">
        <v>46303</v>
      </c>
      <c r="C4691" s="286" t="s">
        <v>17</v>
      </c>
      <c r="D4691" s="303" t="s">
        <v>905</v>
      </c>
      <c r="E4691" s="281" t="s">
        <v>135</v>
      </c>
      <c r="F4691" s="282"/>
      <c r="G4691" s="282"/>
      <c r="H4691" s="282" t="s">
        <v>136</v>
      </c>
      <c r="I4691" s="398"/>
      <c r="J4691" s="286" t="s">
        <v>58</v>
      </c>
      <c r="K4691" s="287">
        <v>20260811808225</v>
      </c>
      <c r="L4691" s="303" t="s">
        <v>6289</v>
      </c>
      <c r="M4691" s="201"/>
    </row>
    <row r="4692" spans="1:13" s="204" customFormat="1">
      <c r="A4692" s="606"/>
      <c r="B4692" s="68">
        <v>46303</v>
      </c>
      <c r="C4692" s="286" t="s">
        <v>17</v>
      </c>
      <c r="D4692" s="303" t="s">
        <v>6290</v>
      </c>
      <c r="E4692" s="281" t="s">
        <v>135</v>
      </c>
      <c r="F4692" s="282"/>
      <c r="G4692" s="282"/>
      <c r="H4692" s="282" t="s">
        <v>136</v>
      </c>
      <c r="I4692" s="398"/>
      <c r="J4692" s="286" t="s">
        <v>58</v>
      </c>
      <c r="K4692" s="287">
        <v>20260811808143</v>
      </c>
      <c r="L4692" s="303" t="s">
        <v>6291</v>
      </c>
      <c r="M4692" s="201"/>
    </row>
    <row r="4693" spans="1:13" s="204" customFormat="1">
      <c r="A4693" s="606"/>
      <c r="B4693" s="68">
        <v>46303</v>
      </c>
      <c r="C4693" s="286" t="s">
        <v>17</v>
      </c>
      <c r="D4693" s="303" t="s">
        <v>6292</v>
      </c>
      <c r="E4693" s="281" t="s">
        <v>135</v>
      </c>
      <c r="F4693" s="282"/>
      <c r="G4693" s="282"/>
      <c r="H4693" s="282" t="s">
        <v>136</v>
      </c>
      <c r="I4693" s="398"/>
      <c r="J4693" s="286" t="s">
        <v>58</v>
      </c>
      <c r="K4693" s="287">
        <v>20260811808164</v>
      </c>
      <c r="L4693" s="303" t="s">
        <v>6293</v>
      </c>
      <c r="M4693" s="201"/>
    </row>
    <row r="4694" spans="1:13">
      <c r="B4694" s="68">
        <v>46303</v>
      </c>
      <c r="C4694" s="286" t="s">
        <v>17</v>
      </c>
      <c r="D4694" s="303" t="s">
        <v>6294</v>
      </c>
      <c r="E4694" s="281" t="s">
        <v>135</v>
      </c>
      <c r="F4694" s="282"/>
      <c r="G4694" s="282"/>
      <c r="H4694" s="282" t="s">
        <v>136</v>
      </c>
      <c r="I4694" s="398"/>
      <c r="J4694" s="286" t="s">
        <v>58</v>
      </c>
      <c r="K4694" s="287">
        <v>20260811808203</v>
      </c>
      <c r="L4694" s="303" t="s">
        <v>6295</v>
      </c>
    </row>
    <row r="4695" spans="1:13">
      <c r="B4695" s="68">
        <v>46303</v>
      </c>
      <c r="C4695" s="286" t="s">
        <v>17</v>
      </c>
      <c r="D4695" s="303" t="s">
        <v>6296</v>
      </c>
      <c r="E4695" s="281" t="s">
        <v>135</v>
      </c>
      <c r="F4695" s="282"/>
      <c r="G4695" s="282"/>
      <c r="H4695" s="282" t="s">
        <v>136</v>
      </c>
      <c r="I4695" s="398"/>
      <c r="J4695" s="286" t="s">
        <v>58</v>
      </c>
      <c r="K4695" s="287">
        <v>20260811808219</v>
      </c>
      <c r="L4695" s="303" t="s">
        <v>6297</v>
      </c>
    </row>
    <row r="4696" spans="1:13">
      <c r="B4696" s="68">
        <v>46303</v>
      </c>
      <c r="C4696" s="286" t="s">
        <v>17</v>
      </c>
      <c r="D4696" s="303" t="s">
        <v>6298</v>
      </c>
      <c r="E4696" s="281" t="s">
        <v>135</v>
      </c>
      <c r="F4696" s="282"/>
      <c r="G4696" s="282"/>
      <c r="H4696" s="282" t="s">
        <v>136</v>
      </c>
      <c r="I4696" s="398"/>
      <c r="J4696" s="286" t="s">
        <v>58</v>
      </c>
      <c r="K4696" s="287">
        <v>20260811812684</v>
      </c>
      <c r="L4696" s="303" t="s">
        <v>6299</v>
      </c>
    </row>
    <row r="4697" spans="1:13">
      <c r="B4697" s="68">
        <v>46303</v>
      </c>
      <c r="C4697" s="286" t="s">
        <v>17</v>
      </c>
      <c r="D4697" s="303" t="s">
        <v>6300</v>
      </c>
      <c r="E4697" s="281" t="s">
        <v>135</v>
      </c>
      <c r="F4697" s="282"/>
      <c r="G4697" s="282"/>
      <c r="H4697" s="282" t="s">
        <v>136</v>
      </c>
      <c r="I4697" s="398"/>
      <c r="J4697" s="286" t="s">
        <v>58</v>
      </c>
      <c r="K4697" s="287">
        <v>20260811812895</v>
      </c>
      <c r="L4697" s="303" t="s">
        <v>6301</v>
      </c>
    </row>
    <row r="4698" spans="1:13">
      <c r="B4698" s="68">
        <v>46303</v>
      </c>
      <c r="C4698" s="286" t="s">
        <v>17</v>
      </c>
      <c r="D4698" s="303" t="s">
        <v>6302</v>
      </c>
      <c r="E4698" s="281" t="s">
        <v>135</v>
      </c>
      <c r="F4698" s="282"/>
      <c r="G4698" s="282"/>
      <c r="H4698" s="282" t="s">
        <v>136</v>
      </c>
      <c r="I4698" s="398"/>
      <c r="J4698" s="286" t="s">
        <v>58</v>
      </c>
      <c r="K4698" s="287">
        <v>20260811813329</v>
      </c>
      <c r="L4698" s="303" t="s">
        <v>6303</v>
      </c>
    </row>
    <row r="4699" spans="1:13">
      <c r="B4699" s="68">
        <v>46303</v>
      </c>
      <c r="C4699" s="286" t="s">
        <v>17</v>
      </c>
      <c r="D4699" s="303" t="s">
        <v>6304</v>
      </c>
      <c r="E4699" s="281" t="s">
        <v>135</v>
      </c>
      <c r="F4699" s="282"/>
      <c r="G4699" s="282"/>
      <c r="H4699" s="282" t="s">
        <v>136</v>
      </c>
      <c r="I4699" s="398"/>
      <c r="J4699" s="286" t="s">
        <v>58</v>
      </c>
      <c r="K4699" s="287">
        <v>20260811813334</v>
      </c>
      <c r="L4699" s="303" t="s">
        <v>6305</v>
      </c>
    </row>
    <row r="4700" spans="1:13">
      <c r="B4700" s="68">
        <v>46303</v>
      </c>
      <c r="C4700" s="286" t="s">
        <v>17</v>
      </c>
      <c r="D4700" s="303" t="s">
        <v>6306</v>
      </c>
      <c r="E4700" s="281" t="s">
        <v>135</v>
      </c>
      <c r="F4700" s="282"/>
      <c r="G4700" s="282"/>
      <c r="H4700" s="282" t="s">
        <v>136</v>
      </c>
      <c r="I4700" s="398"/>
      <c r="J4700" s="286" t="s">
        <v>58</v>
      </c>
      <c r="K4700" s="287">
        <v>20260811813425</v>
      </c>
      <c r="L4700" s="303" t="s">
        <v>6307</v>
      </c>
    </row>
    <row r="4701" spans="1:13">
      <c r="B4701" s="68">
        <v>46303</v>
      </c>
      <c r="C4701" s="286" t="s">
        <v>17</v>
      </c>
      <c r="D4701" s="303" t="s">
        <v>6308</v>
      </c>
      <c r="E4701" s="281" t="s">
        <v>135</v>
      </c>
      <c r="F4701" s="282"/>
      <c r="G4701" s="282"/>
      <c r="H4701" s="282" t="s">
        <v>136</v>
      </c>
      <c r="I4701" s="398"/>
      <c r="J4701" s="286" t="s">
        <v>58</v>
      </c>
      <c r="K4701" s="287">
        <v>20260811815719</v>
      </c>
      <c r="L4701" s="303" t="s">
        <v>6309</v>
      </c>
    </row>
    <row r="4702" spans="1:13">
      <c r="B4702" s="68">
        <v>46303</v>
      </c>
      <c r="C4702" s="286" t="s">
        <v>17</v>
      </c>
      <c r="D4702" s="303" t="s">
        <v>6310</v>
      </c>
      <c r="E4702" s="281" t="s">
        <v>135</v>
      </c>
      <c r="F4702" s="282"/>
      <c r="G4702" s="282"/>
      <c r="H4702" s="282" t="s">
        <v>136</v>
      </c>
      <c r="I4702" s="398"/>
      <c r="J4702" s="286" t="s">
        <v>58</v>
      </c>
      <c r="K4702" s="1077" t="s">
        <v>6311</v>
      </c>
      <c r="L4702" s="303" t="s">
        <v>6312</v>
      </c>
    </row>
    <row r="4703" spans="1:13">
      <c r="B4703" s="68">
        <v>46303</v>
      </c>
      <c r="C4703" s="286" t="s">
        <v>17</v>
      </c>
      <c r="D4703" s="303" t="s">
        <v>6313</v>
      </c>
      <c r="E4703" s="281" t="s">
        <v>135</v>
      </c>
      <c r="F4703" s="282"/>
      <c r="G4703" s="282"/>
      <c r="H4703" s="282" t="s">
        <v>136</v>
      </c>
      <c r="I4703" s="398"/>
      <c r="J4703" s="286" t="s">
        <v>58</v>
      </c>
      <c r="K4703" s="287">
        <v>20260811818850</v>
      </c>
      <c r="L4703" s="303" t="s">
        <v>6314</v>
      </c>
    </row>
    <row r="4704" spans="1:13">
      <c r="B4704" s="68">
        <v>46303</v>
      </c>
      <c r="C4704" s="286" t="s">
        <v>17</v>
      </c>
      <c r="D4704" s="303" t="s">
        <v>6315</v>
      </c>
      <c r="E4704" s="281" t="s">
        <v>135</v>
      </c>
      <c r="F4704" s="282"/>
      <c r="G4704" s="282"/>
      <c r="H4704" s="282" t="s">
        <v>136</v>
      </c>
      <c r="I4704" s="398"/>
      <c r="J4704" s="286" t="s">
        <v>58</v>
      </c>
      <c r="K4704" s="287">
        <v>20260811818799</v>
      </c>
      <c r="L4704" s="303" t="s">
        <v>6316</v>
      </c>
    </row>
    <row r="4705" spans="2:12">
      <c r="B4705" s="68">
        <v>46303</v>
      </c>
      <c r="C4705" s="286" t="s">
        <v>17</v>
      </c>
      <c r="D4705" s="303" t="s">
        <v>6317</v>
      </c>
      <c r="E4705" s="281" t="s">
        <v>135</v>
      </c>
      <c r="F4705" s="282"/>
      <c r="G4705" s="282"/>
      <c r="H4705" s="282" t="s">
        <v>136</v>
      </c>
      <c r="I4705" s="398"/>
      <c r="J4705" s="286" t="s">
        <v>58</v>
      </c>
      <c r="K4705" s="287">
        <v>20260811818817</v>
      </c>
      <c r="L4705" s="303" t="s">
        <v>6318</v>
      </c>
    </row>
    <row r="4706" spans="2:12">
      <c r="B4706" s="68">
        <v>46303</v>
      </c>
      <c r="C4706" s="286" t="s">
        <v>17</v>
      </c>
      <c r="D4706" s="303" t="s">
        <v>972</v>
      </c>
      <c r="E4706" s="281" t="s">
        <v>135</v>
      </c>
      <c r="F4706" s="282"/>
      <c r="G4706" s="282"/>
      <c r="H4706" s="282" t="s">
        <v>136</v>
      </c>
      <c r="I4706" s="398"/>
      <c r="J4706" s="286" t="s">
        <v>58</v>
      </c>
      <c r="K4706" s="287">
        <v>20260811818855</v>
      </c>
      <c r="L4706" s="303" t="s">
        <v>6319</v>
      </c>
    </row>
    <row r="4707" spans="2:12">
      <c r="B4707" s="68">
        <v>46303</v>
      </c>
      <c r="C4707" s="286" t="s">
        <v>17</v>
      </c>
      <c r="D4707" s="303" t="s">
        <v>6320</v>
      </c>
      <c r="E4707" s="281" t="s">
        <v>135</v>
      </c>
      <c r="F4707" s="282"/>
      <c r="G4707" s="282"/>
      <c r="H4707" s="282" t="s">
        <v>136</v>
      </c>
      <c r="I4707" s="398"/>
      <c r="J4707" s="286" t="s">
        <v>58</v>
      </c>
      <c r="K4707" s="287">
        <v>20260811819039</v>
      </c>
      <c r="L4707" s="303" t="s">
        <v>6321</v>
      </c>
    </row>
    <row r="4708" spans="2:12">
      <c r="B4708" s="68">
        <v>46303</v>
      </c>
      <c r="C4708" s="286" t="s">
        <v>17</v>
      </c>
      <c r="D4708" s="303" t="s">
        <v>6322</v>
      </c>
      <c r="E4708" s="281" t="s">
        <v>135</v>
      </c>
      <c r="F4708" s="282"/>
      <c r="G4708" s="282"/>
      <c r="H4708" s="282" t="s">
        <v>136</v>
      </c>
      <c r="I4708" s="398"/>
      <c r="J4708" s="286" t="s">
        <v>58</v>
      </c>
      <c r="K4708" s="287">
        <v>20260811781192</v>
      </c>
      <c r="L4708" s="303" t="s">
        <v>6323</v>
      </c>
    </row>
    <row r="4709" spans="2:12">
      <c r="B4709" s="68">
        <v>46303</v>
      </c>
      <c r="C4709" s="286" t="s">
        <v>17</v>
      </c>
      <c r="D4709" s="303" t="s">
        <v>6324</v>
      </c>
      <c r="E4709" s="281" t="s">
        <v>135</v>
      </c>
      <c r="F4709" s="282"/>
      <c r="G4709" s="282"/>
      <c r="H4709" s="282" t="s">
        <v>136</v>
      </c>
      <c r="I4709" s="398"/>
      <c r="J4709" s="286" t="s">
        <v>58</v>
      </c>
      <c r="K4709" s="287">
        <v>20260811780012</v>
      </c>
      <c r="L4709" s="303" t="s">
        <v>6325</v>
      </c>
    </row>
    <row r="4710" spans="2:12">
      <c r="B4710" s="68">
        <v>46303</v>
      </c>
      <c r="C4710" s="286" t="s">
        <v>17</v>
      </c>
      <c r="D4710" s="303" t="s">
        <v>6326</v>
      </c>
      <c r="E4710" s="281" t="s">
        <v>135</v>
      </c>
      <c r="F4710" s="282"/>
      <c r="G4710" s="282"/>
      <c r="H4710" s="282" t="s">
        <v>136</v>
      </c>
      <c r="I4710" s="398"/>
      <c r="J4710" s="286" t="s">
        <v>58</v>
      </c>
      <c r="K4710" s="287">
        <v>20260811819179</v>
      </c>
      <c r="L4710" s="303" t="s">
        <v>6327</v>
      </c>
    </row>
    <row r="4711" spans="2:12">
      <c r="B4711" s="68">
        <v>46303</v>
      </c>
      <c r="C4711" s="286" t="s">
        <v>17</v>
      </c>
      <c r="D4711" s="303" t="s">
        <v>6328</v>
      </c>
      <c r="E4711" s="281" t="s">
        <v>135</v>
      </c>
      <c r="F4711" s="282"/>
      <c r="G4711" s="282"/>
      <c r="H4711" s="282" t="s">
        <v>136</v>
      </c>
      <c r="I4711" s="398"/>
      <c r="J4711" s="286" t="s">
        <v>58</v>
      </c>
      <c r="K4711" s="287">
        <v>20260811819102</v>
      </c>
      <c r="L4711" s="303" t="s">
        <v>6329</v>
      </c>
    </row>
    <row r="4712" spans="2:12">
      <c r="B4712" s="68">
        <v>46303</v>
      </c>
      <c r="C4712" s="286" t="s">
        <v>17</v>
      </c>
      <c r="D4712" s="303" t="s">
        <v>6330</v>
      </c>
      <c r="E4712" s="281" t="s">
        <v>135</v>
      </c>
      <c r="F4712" s="282"/>
      <c r="G4712" s="282"/>
      <c r="H4712" s="282" t="s">
        <v>136</v>
      </c>
      <c r="I4712" s="398"/>
      <c r="J4712" s="286" t="s">
        <v>58</v>
      </c>
      <c r="K4712" s="287">
        <v>20260811761561</v>
      </c>
      <c r="L4712" s="303" t="s">
        <v>6331</v>
      </c>
    </row>
    <row r="4713" spans="2:12">
      <c r="B4713" s="68">
        <v>46303</v>
      </c>
      <c r="C4713" s="286" t="s">
        <v>17</v>
      </c>
      <c r="D4713" s="303" t="s">
        <v>6332</v>
      </c>
      <c r="E4713" s="281" t="s">
        <v>135</v>
      </c>
      <c r="F4713" s="282"/>
      <c r="G4713" s="282"/>
      <c r="H4713" s="282" t="s">
        <v>136</v>
      </c>
      <c r="I4713" s="398"/>
      <c r="J4713" s="286" t="s">
        <v>58</v>
      </c>
      <c r="K4713" s="287">
        <v>20260811819419</v>
      </c>
      <c r="L4713" s="303" t="s">
        <v>6333</v>
      </c>
    </row>
    <row r="4714" spans="2:12">
      <c r="B4714" s="68">
        <v>46303</v>
      </c>
      <c r="C4714" s="286" t="s">
        <v>17</v>
      </c>
      <c r="D4714" s="303" t="s">
        <v>6334</v>
      </c>
      <c r="E4714" s="281" t="s">
        <v>135</v>
      </c>
      <c r="F4714" s="282"/>
      <c r="G4714" s="282"/>
      <c r="H4714" s="282" t="s">
        <v>136</v>
      </c>
      <c r="I4714" s="398"/>
      <c r="J4714" s="286" t="s">
        <v>58</v>
      </c>
      <c r="K4714" s="287">
        <v>20260811819555</v>
      </c>
      <c r="L4714" s="303" t="s">
        <v>6335</v>
      </c>
    </row>
    <row r="4715" spans="2:12">
      <c r="B4715" s="68">
        <v>46303</v>
      </c>
      <c r="C4715" s="286" t="s">
        <v>17</v>
      </c>
      <c r="D4715" s="303" t="s">
        <v>494</v>
      </c>
      <c r="E4715" s="281" t="s">
        <v>135</v>
      </c>
      <c r="F4715" s="282"/>
      <c r="G4715" s="282"/>
      <c r="H4715" s="282" t="s">
        <v>136</v>
      </c>
      <c r="I4715" s="398"/>
      <c r="J4715" s="286" t="s">
        <v>58</v>
      </c>
      <c r="K4715" s="287">
        <v>20260811819721</v>
      </c>
      <c r="L4715" s="303" t="s">
        <v>6336</v>
      </c>
    </row>
    <row r="4716" spans="2:12">
      <c r="B4716" s="68">
        <v>46303</v>
      </c>
      <c r="C4716" s="286" t="s">
        <v>17</v>
      </c>
      <c r="D4716" s="303" t="s">
        <v>6337</v>
      </c>
      <c r="E4716" s="281" t="s">
        <v>135</v>
      </c>
      <c r="F4716" s="282"/>
      <c r="G4716" s="282"/>
      <c r="H4716" s="282" t="s">
        <v>136</v>
      </c>
      <c r="I4716" s="659"/>
      <c r="J4716" s="286" t="s">
        <v>58</v>
      </c>
      <c r="K4716" s="287">
        <v>20260811819668</v>
      </c>
      <c r="L4716" s="303" t="s">
        <v>6338</v>
      </c>
    </row>
    <row r="4717" spans="2:12">
      <c r="B4717" s="68">
        <v>46303</v>
      </c>
      <c r="C4717" s="286" t="s">
        <v>17</v>
      </c>
      <c r="D4717" s="303" t="s">
        <v>6339</v>
      </c>
      <c r="E4717" s="281" t="s">
        <v>135</v>
      </c>
      <c r="F4717" s="282"/>
      <c r="G4717" s="282"/>
      <c r="H4717" s="282" t="s">
        <v>136</v>
      </c>
      <c r="I4717" s="213"/>
      <c r="J4717" s="286" t="s">
        <v>58</v>
      </c>
      <c r="K4717" s="287">
        <v>20260811819682</v>
      </c>
      <c r="L4717" s="303" t="s">
        <v>6340</v>
      </c>
    </row>
    <row r="4718" spans="2:12">
      <c r="B4718" s="68">
        <v>46303</v>
      </c>
      <c r="C4718" s="286" t="s">
        <v>17</v>
      </c>
      <c r="D4718" s="303" t="s">
        <v>6341</v>
      </c>
      <c r="E4718" s="281" t="s">
        <v>135</v>
      </c>
      <c r="F4718" s="282"/>
      <c r="G4718" s="282"/>
      <c r="H4718" s="282" t="s">
        <v>136</v>
      </c>
      <c r="I4718" s="213"/>
      <c r="J4718" s="286" t="s">
        <v>58</v>
      </c>
      <c r="K4718" s="287">
        <v>20260811827060</v>
      </c>
      <c r="L4718" s="303" t="s">
        <v>6342</v>
      </c>
    </row>
    <row r="4719" spans="2:12">
      <c r="B4719" s="68">
        <v>46303</v>
      </c>
      <c r="C4719" s="286" t="s">
        <v>17</v>
      </c>
      <c r="D4719" s="487" t="s">
        <v>6343</v>
      </c>
      <c r="E4719" s="281" t="s">
        <v>135</v>
      </c>
      <c r="F4719" s="282"/>
      <c r="G4719" s="282"/>
      <c r="H4719" s="282" t="s">
        <v>136</v>
      </c>
      <c r="I4719" s="213"/>
      <c r="J4719" s="286" t="s">
        <v>58</v>
      </c>
      <c r="K4719" s="287">
        <v>20260811827285</v>
      </c>
      <c r="L4719" s="303" t="s">
        <v>6344</v>
      </c>
    </row>
    <row r="4720" spans="2:12">
      <c r="B4720" s="68">
        <v>46303</v>
      </c>
      <c r="C4720" s="286" t="s">
        <v>17</v>
      </c>
      <c r="D4720" s="303" t="s">
        <v>6345</v>
      </c>
      <c r="E4720" s="281" t="s">
        <v>135</v>
      </c>
      <c r="F4720" s="282"/>
      <c r="G4720" s="282"/>
      <c r="H4720" s="282" t="s">
        <v>136</v>
      </c>
      <c r="I4720" s="213"/>
      <c r="J4720" s="286" t="s">
        <v>58</v>
      </c>
      <c r="K4720" s="287">
        <v>20260811827751</v>
      </c>
      <c r="L4720" s="303" t="s">
        <v>6346</v>
      </c>
    </row>
    <row r="4721" spans="2:12">
      <c r="B4721" s="68">
        <v>46303</v>
      </c>
      <c r="C4721" s="286" t="s">
        <v>17</v>
      </c>
      <c r="D4721" s="303" t="s">
        <v>6347</v>
      </c>
      <c r="E4721" s="281" t="s">
        <v>135</v>
      </c>
      <c r="F4721" s="282"/>
      <c r="G4721" s="282"/>
      <c r="H4721" s="282" t="s">
        <v>136</v>
      </c>
      <c r="I4721" s="213"/>
      <c r="J4721" s="286" t="s">
        <v>58</v>
      </c>
      <c r="K4721" s="287">
        <v>20260811828319</v>
      </c>
      <c r="L4721" s="303" t="s">
        <v>6348</v>
      </c>
    </row>
    <row r="4722" spans="2:12">
      <c r="B4722" s="68">
        <v>46303</v>
      </c>
      <c r="C4722" s="286" t="s">
        <v>17</v>
      </c>
      <c r="D4722" s="303" t="s">
        <v>6349</v>
      </c>
      <c r="E4722" s="281" t="s">
        <v>135</v>
      </c>
      <c r="F4722" s="282"/>
      <c r="G4722" s="282"/>
      <c r="H4722" s="282" t="s">
        <v>136</v>
      </c>
      <c r="I4722" s="213"/>
      <c r="J4722" s="286" t="s">
        <v>58</v>
      </c>
      <c r="K4722" s="287">
        <v>20260811828465</v>
      </c>
      <c r="L4722" s="303" t="s">
        <v>6350</v>
      </c>
    </row>
    <row r="4723" spans="2:12">
      <c r="B4723" s="68">
        <v>46303</v>
      </c>
      <c r="C4723" s="286" t="s">
        <v>17</v>
      </c>
      <c r="D4723" s="303" t="s">
        <v>6351</v>
      </c>
      <c r="E4723" s="281" t="s">
        <v>135</v>
      </c>
      <c r="F4723" s="282"/>
      <c r="G4723" s="282"/>
      <c r="H4723" s="282" t="s">
        <v>136</v>
      </c>
      <c r="I4723" s="213"/>
      <c r="J4723" s="286" t="s">
        <v>58</v>
      </c>
      <c r="K4723" s="287">
        <v>20260811828610</v>
      </c>
      <c r="L4723" s="303" t="s">
        <v>6352</v>
      </c>
    </row>
    <row r="4724" spans="2:12">
      <c r="B4724" s="68">
        <v>46303</v>
      </c>
      <c r="C4724" s="286" t="s">
        <v>17</v>
      </c>
      <c r="D4724" s="303" t="s">
        <v>643</v>
      </c>
      <c r="E4724" s="281" t="s">
        <v>135</v>
      </c>
      <c r="F4724" s="282"/>
      <c r="G4724" s="282"/>
      <c r="H4724" s="282" t="s">
        <v>136</v>
      </c>
      <c r="I4724" s="213"/>
      <c r="J4724" s="286" t="s">
        <v>58</v>
      </c>
      <c r="K4724" s="287">
        <v>20260811828620</v>
      </c>
      <c r="L4724" s="303" t="s">
        <v>6353</v>
      </c>
    </row>
    <row r="4725" spans="2:12">
      <c r="B4725" s="68">
        <v>46303</v>
      </c>
      <c r="C4725" s="286" t="s">
        <v>17</v>
      </c>
      <c r="D4725" s="303" t="s">
        <v>6354</v>
      </c>
      <c r="E4725" s="281" t="s">
        <v>135</v>
      </c>
      <c r="F4725" s="282"/>
      <c r="G4725" s="282"/>
      <c r="H4725" s="282" t="s">
        <v>136</v>
      </c>
      <c r="I4725" s="398"/>
      <c r="J4725" s="286" t="s">
        <v>58</v>
      </c>
      <c r="K4725" s="287">
        <v>20260811828656</v>
      </c>
      <c r="L4725" s="303" t="s">
        <v>6355</v>
      </c>
    </row>
    <row r="4726" spans="2:12">
      <c r="B4726" s="68">
        <v>46303</v>
      </c>
      <c r="C4726" s="286" t="s">
        <v>17</v>
      </c>
      <c r="D4726" s="303" t="s">
        <v>6356</v>
      </c>
      <c r="E4726" s="281" t="s">
        <v>135</v>
      </c>
      <c r="F4726" s="282"/>
      <c r="G4726" s="282"/>
      <c r="H4726" s="282" t="s">
        <v>136</v>
      </c>
      <c r="I4726" s="398"/>
      <c r="J4726" s="286" t="s">
        <v>58</v>
      </c>
      <c r="K4726" s="287">
        <v>20260811828756</v>
      </c>
      <c r="L4726" s="303" t="s">
        <v>6357</v>
      </c>
    </row>
    <row r="4727" spans="2:12">
      <c r="B4727" s="68">
        <v>46303</v>
      </c>
      <c r="C4727" s="286" t="s">
        <v>17</v>
      </c>
      <c r="D4727" s="303" t="s">
        <v>6358</v>
      </c>
      <c r="E4727" s="281" t="s">
        <v>135</v>
      </c>
      <c r="F4727" s="282"/>
      <c r="G4727" s="282"/>
      <c r="H4727" s="282" t="s">
        <v>136</v>
      </c>
      <c r="I4727" s="398"/>
      <c r="J4727" s="286" t="s">
        <v>58</v>
      </c>
      <c r="K4727" s="287">
        <v>20260811828669</v>
      </c>
      <c r="L4727" s="303" t="s">
        <v>6359</v>
      </c>
    </row>
    <row r="4728" spans="2:12">
      <c r="B4728" s="68">
        <v>46303</v>
      </c>
      <c r="C4728" s="286" t="s">
        <v>17</v>
      </c>
      <c r="D4728" s="303" t="s">
        <v>6360</v>
      </c>
      <c r="E4728" s="281" t="s">
        <v>135</v>
      </c>
      <c r="F4728" s="282"/>
      <c r="G4728" s="282"/>
      <c r="H4728" s="282" t="s">
        <v>136</v>
      </c>
      <c r="I4728" s="398"/>
      <c r="J4728" s="286" t="s">
        <v>58</v>
      </c>
      <c r="K4728" s="287">
        <v>20260811828698</v>
      </c>
      <c r="L4728" s="303" t="s">
        <v>6361</v>
      </c>
    </row>
    <row r="4729" spans="2:12">
      <c r="B4729" s="68">
        <v>46303</v>
      </c>
      <c r="C4729" s="286" t="s">
        <v>17</v>
      </c>
      <c r="D4729" s="487" t="s">
        <v>6362</v>
      </c>
      <c r="E4729" s="281" t="s">
        <v>135</v>
      </c>
      <c r="F4729" s="282"/>
      <c r="G4729" s="282"/>
      <c r="H4729" s="282" t="s">
        <v>136</v>
      </c>
      <c r="I4729" s="398"/>
      <c r="J4729" s="286" t="s">
        <v>58</v>
      </c>
      <c r="K4729" s="287">
        <v>20260811831344</v>
      </c>
      <c r="L4729" s="303" t="s">
        <v>6363</v>
      </c>
    </row>
    <row r="4730" spans="2:12">
      <c r="B4730" s="68">
        <v>46303</v>
      </c>
      <c r="C4730" s="286" t="s">
        <v>17</v>
      </c>
      <c r="D4730" s="303" t="s">
        <v>6364</v>
      </c>
      <c r="E4730" s="281" t="s">
        <v>135</v>
      </c>
      <c r="F4730" s="282"/>
      <c r="G4730" s="282"/>
      <c r="H4730" s="282" t="s">
        <v>136</v>
      </c>
      <c r="I4730" s="398"/>
      <c r="J4730" s="286" t="s">
        <v>58</v>
      </c>
      <c r="K4730" s="287">
        <v>20260811831363</v>
      </c>
      <c r="L4730" s="303" t="s">
        <v>6365</v>
      </c>
    </row>
    <row r="4731" spans="2:12">
      <c r="B4731" s="68">
        <v>46303</v>
      </c>
      <c r="C4731" s="286" t="s">
        <v>17</v>
      </c>
      <c r="D4731" s="303" t="s">
        <v>6366</v>
      </c>
      <c r="E4731" s="281" t="s">
        <v>135</v>
      </c>
      <c r="F4731" s="282"/>
      <c r="G4731" s="282"/>
      <c r="H4731" s="282" t="s">
        <v>136</v>
      </c>
      <c r="I4731" s="398"/>
      <c r="J4731" s="286" t="s">
        <v>58</v>
      </c>
      <c r="K4731" s="287">
        <v>20260811831376</v>
      </c>
      <c r="L4731" s="303" t="s">
        <v>6367</v>
      </c>
    </row>
    <row r="4732" spans="2:12">
      <c r="B4732" s="68">
        <v>46303</v>
      </c>
      <c r="C4732" s="279" t="s">
        <v>11</v>
      </c>
      <c r="D4732" s="979" t="s">
        <v>6116</v>
      </c>
      <c r="E4732" s="281" t="s">
        <v>135</v>
      </c>
      <c r="F4732" s="282"/>
      <c r="G4732" s="282"/>
      <c r="H4732" s="282" t="s">
        <v>136</v>
      </c>
      <c r="I4732" s="201"/>
      <c r="J4732" s="201"/>
      <c r="K4732" s="283"/>
      <c r="L4732" s="979" t="s">
        <v>6116</v>
      </c>
    </row>
    <row r="4733" spans="2:12" ht="16.8">
      <c r="B4733" s="88">
        <v>46303</v>
      </c>
      <c r="C4733" s="201" t="s">
        <v>17</v>
      </c>
      <c r="D4733" s="294" t="s">
        <v>636</v>
      </c>
      <c r="E4733" s="333" t="s">
        <v>457</v>
      </c>
      <c r="J4733" s="201" t="s">
        <v>30</v>
      </c>
      <c r="K4733" s="983" t="s">
        <v>4945</v>
      </c>
      <c r="L4733" s="294" t="s">
        <v>6368</v>
      </c>
    </row>
    <row r="4734" spans="2:12" ht="16.8">
      <c r="B4734" s="88">
        <v>46303</v>
      </c>
      <c r="C4734" s="201" t="s">
        <v>17</v>
      </c>
      <c r="D4734" s="294" t="s">
        <v>6369</v>
      </c>
      <c r="E4734" s="333" t="s">
        <v>457</v>
      </c>
      <c r="J4734" s="201" t="s">
        <v>30</v>
      </c>
      <c r="K4734" s="983" t="s">
        <v>6370</v>
      </c>
      <c r="L4734" s="294" t="s">
        <v>6371</v>
      </c>
    </row>
    <row r="4735" spans="2:12" ht="16.8">
      <c r="B4735" s="88">
        <v>46303</v>
      </c>
      <c r="C4735" s="201" t="s">
        <v>17</v>
      </c>
      <c r="D4735" s="295" t="s">
        <v>6372</v>
      </c>
      <c r="E4735" s="333" t="s">
        <v>457</v>
      </c>
      <c r="J4735" s="201" t="s">
        <v>30</v>
      </c>
      <c r="K4735" s="983" t="s">
        <v>6373</v>
      </c>
      <c r="L4735" s="294" t="s">
        <v>6374</v>
      </c>
    </row>
    <row r="4736" spans="2:12" ht="16.8">
      <c r="B4736" s="88">
        <v>46303</v>
      </c>
      <c r="C4736" s="201" t="s">
        <v>17</v>
      </c>
      <c r="D4736" s="294" t="s">
        <v>5911</v>
      </c>
      <c r="E4736" s="333" t="s">
        <v>457</v>
      </c>
      <c r="J4736" s="201" t="s">
        <v>30</v>
      </c>
      <c r="K4736" s="983" t="s">
        <v>5912</v>
      </c>
      <c r="L4736" s="294" t="s">
        <v>5913</v>
      </c>
    </row>
    <row r="4737" spans="1:12" ht="16.8">
      <c r="B4737" s="88">
        <v>46303</v>
      </c>
      <c r="C4737" s="201" t="s">
        <v>17</v>
      </c>
      <c r="D4737" s="294" t="s">
        <v>6375</v>
      </c>
      <c r="E4737" s="333" t="s">
        <v>457</v>
      </c>
      <c r="J4737" s="201" t="s">
        <v>30</v>
      </c>
      <c r="K4737" s="983" t="s">
        <v>6376</v>
      </c>
      <c r="L4737" s="294" t="s">
        <v>6377</v>
      </c>
    </row>
    <row r="4738" spans="1:12" ht="16.8">
      <c r="B4738" s="88">
        <v>46303</v>
      </c>
      <c r="C4738" s="201" t="s">
        <v>17</v>
      </c>
      <c r="D4738" s="294" t="s">
        <v>4111</v>
      </c>
      <c r="E4738" s="333" t="s">
        <v>457</v>
      </c>
      <c r="I4738" s="211" t="s">
        <v>141</v>
      </c>
      <c r="J4738" s="201" t="s">
        <v>30</v>
      </c>
      <c r="K4738" s="983" t="s">
        <v>5414</v>
      </c>
      <c r="L4738" s="294" t="s">
        <v>6378</v>
      </c>
    </row>
    <row r="4739" spans="1:12" ht="16.8">
      <c r="B4739" s="88">
        <v>46303</v>
      </c>
      <c r="C4739" s="201" t="s">
        <v>17</v>
      </c>
      <c r="D4739" s="294" t="s">
        <v>4111</v>
      </c>
      <c r="E4739" s="333" t="s">
        <v>457</v>
      </c>
      <c r="I4739" s="211" t="s">
        <v>141</v>
      </c>
      <c r="J4739" s="201" t="s">
        <v>30</v>
      </c>
      <c r="K4739" s="983" t="s">
        <v>5414</v>
      </c>
      <c r="L4739" s="294" t="s">
        <v>6378</v>
      </c>
    </row>
    <row r="4740" spans="1:12" ht="16.8">
      <c r="B4740" s="88">
        <v>46303</v>
      </c>
      <c r="C4740" s="201" t="s">
        <v>17</v>
      </c>
      <c r="D4740" s="294" t="s">
        <v>4709</v>
      </c>
      <c r="E4740" s="333" t="s">
        <v>457</v>
      </c>
      <c r="J4740" s="201" t="s">
        <v>30</v>
      </c>
      <c r="K4740" s="983" t="s">
        <v>4710</v>
      </c>
      <c r="L4740" s="294" t="s">
        <v>4711</v>
      </c>
    </row>
    <row r="4741" spans="1:12" ht="16.8">
      <c r="B4741" s="88">
        <v>46303</v>
      </c>
      <c r="C4741" s="201" t="s">
        <v>17</v>
      </c>
      <c r="D4741" s="334" t="s">
        <v>6379</v>
      </c>
      <c r="E4741" s="333" t="s">
        <v>457</v>
      </c>
      <c r="J4741" s="201" t="s">
        <v>30</v>
      </c>
      <c r="K4741" s="983" t="s">
        <v>6380</v>
      </c>
      <c r="L4741" s="294" t="s">
        <v>6381</v>
      </c>
    </row>
    <row r="4742" spans="1:12" ht="16.8">
      <c r="B4742" s="88">
        <v>46303</v>
      </c>
      <c r="C4742" s="201" t="s">
        <v>17</v>
      </c>
      <c r="D4742" s="294" t="s">
        <v>6382</v>
      </c>
      <c r="E4742" s="333" t="s">
        <v>457</v>
      </c>
      <c r="J4742" s="201" t="s">
        <v>30</v>
      </c>
      <c r="K4742" s="983" t="s">
        <v>6383</v>
      </c>
      <c r="L4742" s="294" t="s">
        <v>6384</v>
      </c>
    </row>
    <row r="4743" spans="1:12" ht="16.8">
      <c r="B4743" s="88">
        <v>46303</v>
      </c>
      <c r="C4743" s="201" t="s">
        <v>17</v>
      </c>
      <c r="D4743" s="295" t="s">
        <v>6385</v>
      </c>
      <c r="E4743" s="333" t="s">
        <v>457</v>
      </c>
      <c r="J4743" s="201" t="s">
        <v>30</v>
      </c>
      <c r="K4743" s="983" t="s">
        <v>6386</v>
      </c>
      <c r="L4743" s="294" t="s">
        <v>6387</v>
      </c>
    </row>
    <row r="4744" spans="1:12" ht="16.8">
      <c r="B4744" s="88">
        <v>46303</v>
      </c>
      <c r="C4744" s="201" t="s">
        <v>17</v>
      </c>
      <c r="D4744" s="294" t="s">
        <v>6388</v>
      </c>
      <c r="E4744" s="333" t="s">
        <v>457</v>
      </c>
      <c r="J4744" s="201" t="s">
        <v>30</v>
      </c>
      <c r="K4744" s="983" t="s">
        <v>6389</v>
      </c>
      <c r="L4744" s="294" t="s">
        <v>6390</v>
      </c>
    </row>
    <row r="4745" spans="1:12" ht="16.8">
      <c r="B4745" s="88">
        <v>46303</v>
      </c>
      <c r="C4745" s="201" t="s">
        <v>17</v>
      </c>
      <c r="D4745" s="295" t="s">
        <v>6391</v>
      </c>
      <c r="E4745" s="333" t="s">
        <v>457</v>
      </c>
      <c r="J4745" s="201" t="s">
        <v>30</v>
      </c>
      <c r="K4745" s="983" t="s">
        <v>6392</v>
      </c>
      <c r="L4745" s="294" t="s">
        <v>6393</v>
      </c>
    </row>
    <row r="4746" spans="1:12" ht="16.8">
      <c r="B4746" s="88">
        <v>46303</v>
      </c>
      <c r="C4746" s="201" t="s">
        <v>17</v>
      </c>
      <c r="D4746" s="294" t="s">
        <v>6394</v>
      </c>
      <c r="E4746" s="333" t="s">
        <v>457</v>
      </c>
      <c r="J4746" s="201" t="s">
        <v>30</v>
      </c>
      <c r="K4746" s="983" t="s">
        <v>6395</v>
      </c>
      <c r="L4746" s="294" t="s">
        <v>6396</v>
      </c>
    </row>
    <row r="4747" spans="1:12" ht="16.8">
      <c r="B4747" s="88">
        <v>46303</v>
      </c>
      <c r="C4747" s="201" t="s">
        <v>17</v>
      </c>
      <c r="D4747" s="294" t="s">
        <v>521</v>
      </c>
      <c r="E4747" s="333" t="s">
        <v>457</v>
      </c>
      <c r="I4747" s="211" t="s">
        <v>141</v>
      </c>
      <c r="J4747" s="201" t="s">
        <v>30</v>
      </c>
      <c r="K4747" s="983" t="s">
        <v>522</v>
      </c>
      <c r="L4747" s="294" t="s">
        <v>523</v>
      </c>
    </row>
    <row r="4748" spans="1:12" ht="16.8">
      <c r="A4748" s="336"/>
      <c r="B4748" s="88">
        <v>46303</v>
      </c>
      <c r="C4748" s="201" t="s">
        <v>17</v>
      </c>
      <c r="D4748" s="294" t="s">
        <v>521</v>
      </c>
      <c r="E4748" s="333" t="s">
        <v>457</v>
      </c>
      <c r="I4748" s="211" t="s">
        <v>141</v>
      </c>
      <c r="J4748" s="201" t="s">
        <v>30</v>
      </c>
      <c r="K4748" s="983" t="s">
        <v>522</v>
      </c>
      <c r="L4748" s="294" t="s">
        <v>523</v>
      </c>
    </row>
    <row r="4749" spans="1:12" ht="16.8">
      <c r="A4749" s="336"/>
      <c r="B4749" s="88">
        <v>46303</v>
      </c>
      <c r="C4749" s="201" t="s">
        <v>17</v>
      </c>
      <c r="D4749" s="294" t="s">
        <v>4696</v>
      </c>
      <c r="E4749" s="333" t="s">
        <v>457</v>
      </c>
      <c r="J4749" s="201" t="s">
        <v>30</v>
      </c>
      <c r="K4749" s="983" t="s">
        <v>4697</v>
      </c>
      <c r="L4749" s="294" t="s">
        <v>4698</v>
      </c>
    </row>
    <row r="4750" spans="1:12" ht="16.8">
      <c r="A4750" s="336"/>
      <c r="B4750" s="88">
        <v>46303</v>
      </c>
      <c r="C4750" s="201" t="s">
        <v>17</v>
      </c>
      <c r="D4750" s="294" t="s">
        <v>4703</v>
      </c>
      <c r="E4750" s="333" t="s">
        <v>457</v>
      </c>
      <c r="J4750" s="201" t="s">
        <v>30</v>
      </c>
      <c r="K4750" s="983" t="s">
        <v>4704</v>
      </c>
      <c r="L4750" s="294" t="s">
        <v>4705</v>
      </c>
    </row>
    <row r="4751" spans="1:12" ht="16.8">
      <c r="A4751" s="336"/>
      <c r="B4751" s="88">
        <v>46303</v>
      </c>
      <c r="C4751" s="201" t="s">
        <v>17</v>
      </c>
      <c r="D4751" s="294" t="s">
        <v>4706</v>
      </c>
      <c r="E4751" s="333" t="s">
        <v>457</v>
      </c>
      <c r="J4751" s="201" t="s">
        <v>30</v>
      </c>
      <c r="K4751" s="983" t="s">
        <v>4707</v>
      </c>
      <c r="L4751" s="294" t="s">
        <v>4708</v>
      </c>
    </row>
    <row r="4752" spans="1:12" ht="16.8">
      <c r="A4752" s="336"/>
      <c r="B4752" s="88">
        <v>46303</v>
      </c>
      <c r="C4752" s="201" t="s">
        <v>17</v>
      </c>
      <c r="D4752" s="294" t="s">
        <v>4719</v>
      </c>
      <c r="E4752" s="333" t="s">
        <v>457</v>
      </c>
      <c r="J4752" s="201" t="s">
        <v>30</v>
      </c>
      <c r="K4752" s="983" t="s">
        <v>4720</v>
      </c>
      <c r="L4752" s="294" t="s">
        <v>4721</v>
      </c>
    </row>
    <row r="4753" spans="1:12" ht="16.8">
      <c r="A4753" s="336"/>
      <c r="B4753" s="88">
        <v>46303</v>
      </c>
      <c r="C4753" s="201" t="s">
        <v>17</v>
      </c>
      <c r="D4753" s="294" t="s">
        <v>4716</v>
      </c>
      <c r="E4753" s="333" t="s">
        <v>457</v>
      </c>
      <c r="I4753" s="211" t="s">
        <v>141</v>
      </c>
      <c r="J4753" s="201" t="s">
        <v>30</v>
      </c>
      <c r="K4753" s="983" t="s">
        <v>4717</v>
      </c>
      <c r="L4753" s="294" t="s">
        <v>4718</v>
      </c>
    </row>
    <row r="4754" spans="1:12" ht="16.8">
      <c r="A4754" s="336"/>
      <c r="B4754" s="88">
        <v>46303</v>
      </c>
      <c r="C4754" s="201" t="s">
        <v>17</v>
      </c>
      <c r="D4754" s="294" t="s">
        <v>4716</v>
      </c>
      <c r="E4754" s="333" t="s">
        <v>457</v>
      </c>
      <c r="I4754" s="211" t="s">
        <v>141</v>
      </c>
      <c r="J4754" s="201" t="s">
        <v>30</v>
      </c>
      <c r="K4754" s="983" t="s">
        <v>4717</v>
      </c>
      <c r="L4754" s="294" t="s">
        <v>4718</v>
      </c>
    </row>
    <row r="4755" spans="1:12" ht="16.8">
      <c r="A4755" s="336"/>
      <c r="B4755" s="88">
        <v>46303</v>
      </c>
      <c r="C4755" s="201" t="s">
        <v>17</v>
      </c>
      <c r="D4755" s="334" t="s">
        <v>6397</v>
      </c>
      <c r="E4755" s="333" t="s">
        <v>457</v>
      </c>
      <c r="J4755" s="201" t="s">
        <v>30</v>
      </c>
      <c r="K4755" s="983" t="s">
        <v>6398</v>
      </c>
      <c r="L4755" s="294" t="s">
        <v>6399</v>
      </c>
    </row>
    <row r="4756" spans="1:12" ht="16.8">
      <c r="A4756" s="336"/>
      <c r="B4756" s="88">
        <v>46303</v>
      </c>
      <c r="C4756" s="201" t="s">
        <v>17</v>
      </c>
      <c r="D4756" s="294" t="s">
        <v>6400</v>
      </c>
      <c r="E4756" s="333" t="s">
        <v>457</v>
      </c>
      <c r="J4756" s="201" t="s">
        <v>30</v>
      </c>
      <c r="K4756" s="983" t="s">
        <v>6401</v>
      </c>
      <c r="L4756" s="294" t="s">
        <v>6402</v>
      </c>
    </row>
    <row r="4757" spans="1:12" ht="16.8">
      <c r="A4757" s="336"/>
      <c r="B4757" s="88">
        <v>46303</v>
      </c>
      <c r="C4757" s="201" t="s">
        <v>17</v>
      </c>
      <c r="D4757" s="334" t="s">
        <v>2039</v>
      </c>
      <c r="E4757" s="333" t="s">
        <v>457</v>
      </c>
      <c r="J4757" s="201" t="s">
        <v>30</v>
      </c>
      <c r="K4757" s="983" t="s">
        <v>6403</v>
      </c>
      <c r="L4757" s="294" t="s">
        <v>6404</v>
      </c>
    </row>
    <row r="4758" spans="1:12" ht="16.8">
      <c r="A4758" s="336"/>
      <c r="B4758" s="88">
        <v>46303</v>
      </c>
      <c r="C4758" s="201" t="s">
        <v>17</v>
      </c>
      <c r="D4758" s="294" t="s">
        <v>6405</v>
      </c>
      <c r="E4758" s="333" t="s">
        <v>457</v>
      </c>
      <c r="J4758" s="201" t="s">
        <v>30</v>
      </c>
      <c r="K4758" s="983" t="s">
        <v>6406</v>
      </c>
      <c r="L4758" s="295" t="s">
        <v>6407</v>
      </c>
    </row>
    <row r="4759" spans="1:12" ht="16.8">
      <c r="A4759" s="336"/>
      <c r="B4759" s="88">
        <v>46303</v>
      </c>
      <c r="C4759" s="201" t="s">
        <v>17</v>
      </c>
      <c r="D4759" s="294" t="s">
        <v>5000</v>
      </c>
      <c r="E4759" s="333" t="s">
        <v>457</v>
      </c>
      <c r="I4759" s="211" t="s">
        <v>141</v>
      </c>
      <c r="J4759" s="201" t="s">
        <v>30</v>
      </c>
      <c r="K4759" s="983" t="s">
        <v>1783</v>
      </c>
      <c r="L4759" s="294" t="s">
        <v>5185</v>
      </c>
    </row>
    <row r="4760" spans="1:12" ht="16.8">
      <c r="A4760" s="336"/>
      <c r="B4760" s="88">
        <v>46303</v>
      </c>
      <c r="C4760" s="201" t="s">
        <v>17</v>
      </c>
      <c r="D4760" s="294" t="s">
        <v>5000</v>
      </c>
      <c r="E4760" s="333" t="s">
        <v>457</v>
      </c>
      <c r="I4760" s="211" t="s">
        <v>141</v>
      </c>
      <c r="J4760" s="201" t="s">
        <v>30</v>
      </c>
      <c r="K4760" s="983" t="s">
        <v>1783</v>
      </c>
      <c r="L4760" s="294" t="s">
        <v>5185</v>
      </c>
    </row>
    <row r="4761" spans="1:12" ht="16.8">
      <c r="A4761" s="336"/>
      <c r="B4761" s="88">
        <v>46303</v>
      </c>
      <c r="C4761" s="201" t="s">
        <v>17</v>
      </c>
      <c r="D4761" s="277" t="s">
        <v>6408</v>
      </c>
      <c r="E4761" s="333" t="s">
        <v>457</v>
      </c>
      <c r="J4761" s="201" t="s">
        <v>30</v>
      </c>
      <c r="K4761" s="977" t="s">
        <v>6409</v>
      </c>
      <c r="L4761" s="277" t="s">
        <v>6410</v>
      </c>
    </row>
    <row r="4762" spans="1:12">
      <c r="A4762" s="336"/>
      <c r="B4762" s="515">
        <v>46303</v>
      </c>
      <c r="C4762" s="200" t="s">
        <v>17</v>
      </c>
      <c r="D4762" s="200" t="s">
        <v>6411</v>
      </c>
      <c r="E4762" s="516" t="s">
        <v>2562</v>
      </c>
      <c r="F4762" s="200"/>
      <c r="G4762" s="200"/>
      <c r="H4762" s="200"/>
      <c r="I4762" s="200"/>
      <c r="J4762" s="200" t="s">
        <v>195</v>
      </c>
      <c r="K4762" s="1016" t="s">
        <v>6412</v>
      </c>
      <c r="L4762" s="262"/>
    </row>
    <row r="4763" spans="1:12">
      <c r="A4763" s="336"/>
      <c r="B4763" s="515">
        <v>46303</v>
      </c>
      <c r="C4763" s="200" t="s">
        <v>17</v>
      </c>
      <c r="D4763" s="200" t="s">
        <v>5198</v>
      </c>
      <c r="E4763" s="516" t="s">
        <v>2562</v>
      </c>
      <c r="F4763" s="200"/>
      <c r="G4763" s="200"/>
      <c r="H4763" s="200"/>
      <c r="I4763" s="200"/>
      <c r="J4763" s="200" t="s">
        <v>195</v>
      </c>
      <c r="K4763" s="1016" t="s">
        <v>6413</v>
      </c>
      <c r="L4763" s="262"/>
    </row>
    <row r="4764" spans="1:12">
      <c r="A4764" s="336"/>
      <c r="B4764" s="515">
        <v>46303</v>
      </c>
      <c r="C4764" s="200" t="s">
        <v>17</v>
      </c>
      <c r="D4764" s="200" t="s">
        <v>6414</v>
      </c>
      <c r="E4764" s="516" t="s">
        <v>2562</v>
      </c>
      <c r="F4764" s="200"/>
      <c r="G4764" s="200"/>
      <c r="H4764" s="200"/>
      <c r="I4764" s="200"/>
      <c r="J4764" s="200" t="s">
        <v>195</v>
      </c>
      <c r="K4764" s="1016" t="s">
        <v>6415</v>
      </c>
      <c r="L4764" s="262"/>
    </row>
    <row r="4765" spans="1:12">
      <c r="A4765" s="336"/>
      <c r="B4765" s="515">
        <v>46303</v>
      </c>
      <c r="C4765" s="200" t="s">
        <v>17</v>
      </c>
      <c r="D4765" s="200" t="s">
        <v>6416</v>
      </c>
      <c r="E4765" s="516" t="s">
        <v>2562</v>
      </c>
      <c r="F4765" s="200"/>
      <c r="G4765" s="200"/>
      <c r="H4765" s="200"/>
      <c r="I4765" s="200"/>
      <c r="J4765" s="200" t="s">
        <v>195</v>
      </c>
      <c r="K4765" s="1016" t="s">
        <v>6417</v>
      </c>
      <c r="L4765" s="262"/>
    </row>
    <row r="4766" spans="1:12">
      <c r="A4766" s="336"/>
      <c r="B4766" s="515">
        <v>46303</v>
      </c>
      <c r="C4766" s="200" t="s">
        <v>17</v>
      </c>
      <c r="D4766" s="200" t="s">
        <v>6418</v>
      </c>
      <c r="E4766" s="516" t="s">
        <v>2562</v>
      </c>
      <c r="F4766" s="200"/>
      <c r="G4766" s="200"/>
      <c r="H4766" s="200"/>
      <c r="I4766" s="200"/>
      <c r="J4766" s="200" t="s">
        <v>195</v>
      </c>
      <c r="K4766" s="1016" t="s">
        <v>6419</v>
      </c>
      <c r="L4766" s="262"/>
    </row>
    <row r="4767" spans="1:12">
      <c r="A4767" s="336"/>
      <c r="B4767" s="515">
        <v>46303</v>
      </c>
      <c r="C4767" s="200" t="s">
        <v>17</v>
      </c>
      <c r="D4767" s="200" t="s">
        <v>6420</v>
      </c>
      <c r="E4767" s="516" t="s">
        <v>2562</v>
      </c>
      <c r="F4767" s="200"/>
      <c r="G4767" s="200"/>
      <c r="H4767" s="200"/>
      <c r="I4767" s="200"/>
      <c r="J4767" s="200" t="s">
        <v>195</v>
      </c>
      <c r="K4767" s="1016" t="s">
        <v>6421</v>
      </c>
      <c r="L4767" s="262"/>
    </row>
    <row r="4768" spans="1:12">
      <c r="A4768" s="336"/>
      <c r="B4768" s="515">
        <v>46303</v>
      </c>
      <c r="C4768" s="200" t="s">
        <v>17</v>
      </c>
      <c r="D4768" s="200" t="s">
        <v>6422</v>
      </c>
      <c r="E4768" s="516" t="s">
        <v>2562</v>
      </c>
      <c r="F4768" s="200"/>
      <c r="G4768" s="200"/>
      <c r="H4768" s="200"/>
      <c r="I4768" s="200"/>
      <c r="J4768" s="200" t="s">
        <v>195</v>
      </c>
      <c r="K4768" s="1016" t="s">
        <v>6423</v>
      </c>
      <c r="L4768" s="262"/>
    </row>
    <row r="4769" spans="1:12">
      <c r="A4769" s="336"/>
      <c r="B4769" s="515">
        <v>46303</v>
      </c>
      <c r="C4769" s="200" t="s">
        <v>17</v>
      </c>
      <c r="D4769" s="200" t="s">
        <v>6424</v>
      </c>
      <c r="E4769" s="516" t="s">
        <v>2562</v>
      </c>
      <c r="F4769" s="200"/>
      <c r="G4769" s="200"/>
      <c r="H4769" s="200"/>
      <c r="I4769" s="200"/>
      <c r="J4769" s="200" t="s">
        <v>26</v>
      </c>
      <c r="K4769" s="1016" t="s">
        <v>6425</v>
      </c>
      <c r="L4769" s="636"/>
    </row>
    <row r="4770" spans="1:12">
      <c r="A4770" s="336"/>
      <c r="B4770" s="515">
        <v>46303</v>
      </c>
      <c r="C4770" s="200" t="s">
        <v>17</v>
      </c>
      <c r="D4770" s="200" t="s">
        <v>6426</v>
      </c>
      <c r="E4770" s="516" t="s">
        <v>2562</v>
      </c>
      <c r="F4770" s="200"/>
      <c r="G4770" s="200"/>
      <c r="H4770" s="200"/>
      <c r="I4770" s="200"/>
      <c r="J4770" s="200" t="s">
        <v>26</v>
      </c>
      <c r="K4770" s="1016" t="s">
        <v>6427</v>
      </c>
      <c r="L4770" s="636"/>
    </row>
    <row r="4771" spans="1:12">
      <c r="A4771" s="336"/>
      <c r="B4771" s="515">
        <v>46303</v>
      </c>
      <c r="C4771" s="200" t="s">
        <v>17</v>
      </c>
      <c r="D4771" s="200" t="s">
        <v>6428</v>
      </c>
      <c r="E4771" s="516" t="s">
        <v>2562</v>
      </c>
      <c r="F4771" s="200"/>
      <c r="G4771" s="200"/>
      <c r="H4771" s="200"/>
      <c r="I4771" s="200"/>
      <c r="J4771" s="200" t="s">
        <v>26</v>
      </c>
      <c r="K4771" s="1016" t="s">
        <v>6429</v>
      </c>
      <c r="L4771" s="636"/>
    </row>
    <row r="4772" spans="1:12">
      <c r="A4772" s="336"/>
      <c r="B4772" s="515">
        <v>46303</v>
      </c>
      <c r="C4772" s="200" t="s">
        <v>17</v>
      </c>
      <c r="D4772" s="200" t="s">
        <v>6430</v>
      </c>
      <c r="E4772" s="516" t="s">
        <v>2562</v>
      </c>
      <c r="F4772" s="200"/>
      <c r="G4772" s="200"/>
      <c r="H4772" s="200"/>
      <c r="I4772" s="200"/>
      <c r="J4772" s="200" t="s">
        <v>26</v>
      </c>
      <c r="K4772" s="1016" t="s">
        <v>6431</v>
      </c>
      <c r="L4772" s="636"/>
    </row>
    <row r="4773" spans="1:12">
      <c r="A4773" s="336"/>
      <c r="B4773" s="515">
        <v>46303</v>
      </c>
      <c r="C4773" s="200" t="s">
        <v>17</v>
      </c>
      <c r="D4773" s="200" t="s">
        <v>6432</v>
      </c>
      <c r="E4773" s="516" t="s">
        <v>2562</v>
      </c>
      <c r="F4773" s="200"/>
      <c r="G4773" s="200"/>
      <c r="H4773" s="200"/>
      <c r="I4773" s="200"/>
      <c r="J4773" s="200" t="s">
        <v>26</v>
      </c>
      <c r="K4773" s="1016" t="s">
        <v>6433</v>
      </c>
      <c r="L4773" s="636"/>
    </row>
    <row r="4774" spans="1:12">
      <c r="A4774" s="336"/>
      <c r="B4774" s="515">
        <v>46303</v>
      </c>
      <c r="C4774" s="200" t="s">
        <v>17</v>
      </c>
      <c r="D4774" s="200" t="s">
        <v>6434</v>
      </c>
      <c r="E4774" s="516" t="s">
        <v>2562</v>
      </c>
      <c r="F4774" s="200"/>
      <c r="G4774" s="200"/>
      <c r="H4774" s="200"/>
      <c r="I4774" s="200"/>
      <c r="J4774" s="200" t="s">
        <v>26</v>
      </c>
      <c r="K4774" s="1016" t="s">
        <v>6435</v>
      </c>
      <c r="L4774" s="636"/>
    </row>
    <row r="4775" spans="1:12">
      <c r="A4775" s="336"/>
      <c r="B4775" s="515">
        <v>46303</v>
      </c>
      <c r="C4775" s="200" t="s">
        <v>17</v>
      </c>
      <c r="D4775" s="200" t="s">
        <v>6436</v>
      </c>
      <c r="E4775" s="516" t="s">
        <v>2562</v>
      </c>
      <c r="F4775" s="200"/>
      <c r="G4775" s="200"/>
      <c r="H4775" s="200"/>
      <c r="I4775" s="200"/>
      <c r="J4775" s="200" t="s">
        <v>26</v>
      </c>
      <c r="K4775" s="1016" t="s">
        <v>6437</v>
      </c>
      <c r="L4775" s="636"/>
    </row>
    <row r="4776" spans="1:12">
      <c r="B4776" s="515">
        <v>46303</v>
      </c>
      <c r="C4776" s="200" t="s">
        <v>17</v>
      </c>
      <c r="D4776" s="200" t="s">
        <v>6438</v>
      </c>
      <c r="E4776" s="516" t="s">
        <v>2562</v>
      </c>
      <c r="F4776" s="200"/>
      <c r="G4776" s="200"/>
      <c r="H4776" s="200"/>
      <c r="I4776" s="200"/>
      <c r="J4776" s="200" t="s">
        <v>195</v>
      </c>
      <c r="K4776" s="1016" t="s">
        <v>6439</v>
      </c>
      <c r="L4776" s="636"/>
    </row>
    <row r="4777" spans="1:12">
      <c r="B4777" s="515">
        <v>46303</v>
      </c>
      <c r="C4777" s="200" t="s">
        <v>17</v>
      </c>
      <c r="D4777" s="200" t="s">
        <v>6440</v>
      </c>
      <c r="E4777" s="516" t="s">
        <v>2562</v>
      </c>
      <c r="F4777" s="200"/>
      <c r="G4777" s="200"/>
      <c r="H4777" s="200"/>
      <c r="I4777" s="200"/>
      <c r="J4777" s="200" t="s">
        <v>195</v>
      </c>
      <c r="K4777" s="1016" t="s">
        <v>6441</v>
      </c>
      <c r="L4777" s="636"/>
    </row>
    <row r="4778" spans="1:12">
      <c r="B4778" s="515">
        <v>46303</v>
      </c>
      <c r="C4778" s="200" t="s">
        <v>17</v>
      </c>
      <c r="D4778" s="200" t="s">
        <v>6442</v>
      </c>
      <c r="E4778" s="516" t="s">
        <v>2562</v>
      </c>
      <c r="F4778" s="200"/>
      <c r="G4778" s="200"/>
      <c r="H4778" s="200"/>
      <c r="I4778" s="200"/>
      <c r="J4778" s="200" t="s">
        <v>195</v>
      </c>
      <c r="K4778" s="1016" t="s">
        <v>6443</v>
      </c>
      <c r="L4778" s="636"/>
    </row>
    <row r="4779" spans="1:12" ht="15.6">
      <c r="A4779" s="261"/>
      <c r="B4779" s="57">
        <v>46303</v>
      </c>
      <c r="C4779" s="289" t="s">
        <v>17</v>
      </c>
      <c r="D4779" s="1042" t="s">
        <v>6444</v>
      </c>
      <c r="E4779" s="69" t="s">
        <v>1563</v>
      </c>
      <c r="F4779" s="275"/>
      <c r="G4779" s="275"/>
      <c r="H4779" s="291"/>
      <c r="I4779" s="276"/>
      <c r="J4779" s="263" t="s">
        <v>58</v>
      </c>
      <c r="K4779" s="976" t="s">
        <v>6444</v>
      </c>
      <c r="L4779" s="636"/>
    </row>
    <row r="4780" spans="1:12" ht="15.6">
      <c r="A4780" s="261"/>
      <c r="B4780" s="57">
        <v>46303</v>
      </c>
      <c r="C4780" s="289" t="s">
        <v>17</v>
      </c>
      <c r="D4780" s="1042" t="s">
        <v>6445</v>
      </c>
      <c r="E4780" s="69" t="s">
        <v>1563</v>
      </c>
      <c r="F4780" s="275"/>
      <c r="G4780" s="275"/>
      <c r="H4780" s="291"/>
      <c r="I4780" s="276"/>
      <c r="J4780" s="263" t="s">
        <v>58</v>
      </c>
      <c r="K4780" s="976" t="s">
        <v>6445</v>
      </c>
      <c r="L4780" s="636"/>
    </row>
    <row r="4781" spans="1:12" ht="15.6">
      <c r="A4781" s="261"/>
      <c r="B4781" s="57">
        <v>46303</v>
      </c>
      <c r="C4781" s="289" t="s">
        <v>17</v>
      </c>
      <c r="D4781" s="1042" t="s">
        <v>6446</v>
      </c>
      <c r="E4781" s="69" t="s">
        <v>1563</v>
      </c>
      <c r="F4781" s="468"/>
      <c r="G4781" s="468"/>
      <c r="H4781" s="291"/>
      <c r="I4781" s="276"/>
      <c r="J4781" s="263" t="s">
        <v>58</v>
      </c>
      <c r="K4781" s="1078" t="s">
        <v>6447</v>
      </c>
      <c r="L4781" s="636"/>
    </row>
    <row r="4782" spans="1:12" ht="16.8">
      <c r="A4782" s="261"/>
      <c r="B4782" s="57">
        <v>46303</v>
      </c>
      <c r="C4782" s="289" t="s">
        <v>17</v>
      </c>
      <c r="D4782" s="1042" t="s">
        <v>6448</v>
      </c>
      <c r="E4782" s="69" t="s">
        <v>1563</v>
      </c>
      <c r="F4782" s="468"/>
      <c r="G4782" s="468"/>
      <c r="H4782" s="291"/>
      <c r="I4782" s="276"/>
      <c r="J4782" s="263" t="s">
        <v>58</v>
      </c>
      <c r="K4782" s="976" t="s">
        <v>6448</v>
      </c>
      <c r="L4782" s="294"/>
    </row>
    <row r="4783" spans="1:12" ht="16.8">
      <c r="A4783" s="261"/>
      <c r="B4783" s="57">
        <v>46303</v>
      </c>
      <c r="C4783" s="289" t="s">
        <v>17</v>
      </c>
      <c r="D4783" s="1042" t="s">
        <v>6449</v>
      </c>
      <c r="E4783" s="69" t="s">
        <v>1563</v>
      </c>
      <c r="F4783" s="468"/>
      <c r="G4783" s="468"/>
      <c r="H4783" s="291"/>
      <c r="I4783" s="276"/>
      <c r="J4783" s="263" t="s">
        <v>30</v>
      </c>
      <c r="K4783" s="976" t="s">
        <v>6449</v>
      </c>
      <c r="L4783" s="294"/>
    </row>
    <row r="4784" spans="1:12" ht="16.8">
      <c r="A4784" s="261"/>
      <c r="B4784" s="57">
        <v>46303</v>
      </c>
      <c r="C4784" s="289" t="s">
        <v>17</v>
      </c>
      <c r="D4784" s="1042" t="s">
        <v>6450</v>
      </c>
      <c r="E4784" s="69" t="s">
        <v>1563</v>
      </c>
      <c r="F4784" s="468"/>
      <c r="G4784" s="468"/>
      <c r="H4784" s="291"/>
      <c r="I4784" s="276"/>
      <c r="J4784" s="263" t="s">
        <v>58</v>
      </c>
      <c r="K4784" s="976" t="s">
        <v>6450</v>
      </c>
      <c r="L4784" s="294"/>
    </row>
    <row r="4785" spans="1:12" ht="16.8">
      <c r="A4785" s="261"/>
      <c r="B4785" s="57">
        <v>46303</v>
      </c>
      <c r="C4785" s="289" t="s">
        <v>17</v>
      </c>
      <c r="D4785" s="1042" t="s">
        <v>6451</v>
      </c>
      <c r="E4785" s="69" t="s">
        <v>1563</v>
      </c>
      <c r="F4785" s="468"/>
      <c r="G4785" s="468"/>
      <c r="H4785" s="291"/>
      <c r="I4785" s="276"/>
      <c r="J4785" s="263" t="s">
        <v>58</v>
      </c>
      <c r="K4785" s="976" t="s">
        <v>6451</v>
      </c>
      <c r="L4785" s="294"/>
    </row>
    <row r="4786" spans="1:12" ht="16.8">
      <c r="A4786" s="261"/>
      <c r="B4786" s="57">
        <v>46303</v>
      </c>
      <c r="C4786" s="289" t="s">
        <v>17</v>
      </c>
      <c r="D4786" s="1042" t="s">
        <v>6452</v>
      </c>
      <c r="E4786" s="69" t="s">
        <v>1563</v>
      </c>
      <c r="F4786" s="468"/>
      <c r="G4786" s="468"/>
      <c r="H4786" s="291"/>
      <c r="I4786" s="276"/>
      <c r="J4786" s="263" t="s">
        <v>58</v>
      </c>
      <c r="K4786" s="976" t="s">
        <v>6452</v>
      </c>
      <c r="L4786" s="294"/>
    </row>
    <row r="4787" spans="1:12" ht="15.6">
      <c r="A4787" s="261"/>
      <c r="B4787" s="57">
        <v>46303</v>
      </c>
      <c r="C4787" s="289" t="s">
        <v>17</v>
      </c>
      <c r="D4787" s="1042" t="s">
        <v>6453</v>
      </c>
      <c r="E4787" s="69" t="s">
        <v>1563</v>
      </c>
      <c r="F4787" s="468"/>
      <c r="G4787" s="468"/>
      <c r="H4787" s="291"/>
      <c r="I4787" s="276"/>
      <c r="J4787" s="263" t="s">
        <v>58</v>
      </c>
      <c r="K4787" s="976" t="s">
        <v>6453</v>
      </c>
      <c r="L4787" s="433"/>
    </row>
    <row r="4788" spans="1:12" ht="15.6">
      <c r="A4788" s="261"/>
      <c r="B4788" s="57">
        <v>46303</v>
      </c>
      <c r="C4788" s="289" t="s">
        <v>17</v>
      </c>
      <c r="D4788" s="1042" t="s">
        <v>6454</v>
      </c>
      <c r="E4788" s="69" t="s">
        <v>1563</v>
      </c>
      <c r="F4788" s="468"/>
      <c r="G4788" s="468"/>
      <c r="H4788" s="291"/>
      <c r="I4788" s="276"/>
      <c r="J4788" s="263" t="s">
        <v>58</v>
      </c>
      <c r="K4788" s="976" t="s">
        <v>6454</v>
      </c>
      <c r="L4788" s="433"/>
    </row>
    <row r="4789" spans="1:12" ht="15.6">
      <c r="A4789" s="261"/>
      <c r="B4789" s="57">
        <v>46303</v>
      </c>
      <c r="C4789" s="289" t="s">
        <v>17</v>
      </c>
      <c r="D4789" s="326" t="s">
        <v>6455</v>
      </c>
      <c r="E4789" s="69" t="s">
        <v>1563</v>
      </c>
      <c r="F4789" s="468"/>
      <c r="G4789" s="468"/>
      <c r="H4789" s="291"/>
      <c r="I4789" s="276"/>
      <c r="J4789" s="263" t="s">
        <v>58</v>
      </c>
      <c r="K4789" s="265" t="s">
        <v>6456</v>
      </c>
      <c r="L4789" s="433"/>
    </row>
    <row r="4790" spans="1:12" ht="15.6">
      <c r="A4790" s="261"/>
      <c r="B4790" s="57">
        <v>46303</v>
      </c>
      <c r="C4790" s="289" t="s">
        <v>17</v>
      </c>
      <c r="D4790" s="1042" t="s">
        <v>6457</v>
      </c>
      <c r="E4790" s="69" t="s">
        <v>1563</v>
      </c>
      <c r="F4790" s="468"/>
      <c r="G4790" s="468"/>
      <c r="H4790" s="291"/>
      <c r="I4790" s="276"/>
      <c r="J4790" s="263" t="s">
        <v>58</v>
      </c>
      <c r="K4790" s="976" t="s">
        <v>6457</v>
      </c>
      <c r="L4790" s="433"/>
    </row>
    <row r="4791" spans="1:12" ht="15.6">
      <c r="A4791" s="261"/>
      <c r="B4791" s="57">
        <v>46303</v>
      </c>
      <c r="C4791" s="289" t="s">
        <v>17</v>
      </c>
      <c r="D4791" s="1042" t="s">
        <v>6458</v>
      </c>
      <c r="E4791" s="69" t="s">
        <v>1563</v>
      </c>
      <c r="F4791" s="468"/>
      <c r="G4791" s="468"/>
      <c r="H4791" s="291"/>
      <c r="I4791" s="276"/>
      <c r="J4791" s="263" t="s">
        <v>58</v>
      </c>
      <c r="K4791" s="976" t="s">
        <v>6458</v>
      </c>
      <c r="L4791" s="433"/>
    </row>
    <row r="4792" spans="1:12" ht="15.6">
      <c r="A4792" s="261"/>
      <c r="B4792" s="57">
        <v>46303</v>
      </c>
      <c r="C4792" s="289" t="s">
        <v>17</v>
      </c>
      <c r="D4792" s="1042" t="s">
        <v>6459</v>
      </c>
      <c r="E4792" s="69" t="s">
        <v>1563</v>
      </c>
      <c r="F4792" s="409"/>
      <c r="G4792" s="409"/>
      <c r="H4792" s="291"/>
      <c r="I4792" s="276"/>
      <c r="J4792" s="263" t="s">
        <v>30</v>
      </c>
      <c r="K4792" s="976" t="s">
        <v>6459</v>
      </c>
      <c r="L4792" s="433"/>
    </row>
    <row r="4793" spans="1:12" ht="15.6">
      <c r="A4793" s="261"/>
      <c r="B4793" s="57">
        <v>46303</v>
      </c>
      <c r="C4793" s="289" t="s">
        <v>17</v>
      </c>
      <c r="D4793" s="1042" t="s">
        <v>6460</v>
      </c>
      <c r="E4793" s="69" t="s">
        <v>1563</v>
      </c>
      <c r="F4793" s="409"/>
      <c r="G4793" s="409"/>
      <c r="H4793" s="291"/>
      <c r="I4793" s="276"/>
      <c r="J4793" s="263" t="s">
        <v>30</v>
      </c>
      <c r="K4793" s="976" t="s">
        <v>6460</v>
      </c>
      <c r="L4793" s="433"/>
    </row>
    <row r="4794" spans="1:12" ht="15.6">
      <c r="A4794" s="261"/>
      <c r="B4794" s="57">
        <v>46303</v>
      </c>
      <c r="C4794" s="289" t="s">
        <v>17</v>
      </c>
      <c r="D4794" s="1042" t="s">
        <v>6431</v>
      </c>
      <c r="E4794" s="69" t="s">
        <v>1563</v>
      </c>
      <c r="F4794" s="409"/>
      <c r="G4794" s="409"/>
      <c r="H4794" s="291"/>
      <c r="I4794" s="276"/>
      <c r="J4794" s="263" t="s">
        <v>58</v>
      </c>
      <c r="K4794" s="976" t="s">
        <v>6431</v>
      </c>
      <c r="L4794" s="433"/>
    </row>
    <row r="4795" spans="1:12" ht="15.6">
      <c r="A4795" s="261"/>
      <c r="B4795" s="57">
        <v>46303</v>
      </c>
      <c r="C4795" s="289" t="s">
        <v>17</v>
      </c>
      <c r="D4795" s="1042" t="s">
        <v>6461</v>
      </c>
      <c r="E4795" s="69" t="s">
        <v>1563</v>
      </c>
      <c r="F4795" s="409"/>
      <c r="G4795" s="409"/>
      <c r="H4795" s="291"/>
      <c r="I4795" s="276"/>
      <c r="J4795" s="263" t="s">
        <v>58</v>
      </c>
      <c r="K4795" s="976" t="s">
        <v>6461</v>
      </c>
      <c r="L4795" s="201"/>
    </row>
    <row r="4796" spans="1:12" ht="15.6">
      <c r="A4796" s="261"/>
      <c r="B4796" s="57">
        <v>46303</v>
      </c>
      <c r="C4796" s="289" t="s">
        <v>17</v>
      </c>
      <c r="D4796" s="986" t="s">
        <v>6462</v>
      </c>
      <c r="E4796" s="69" t="s">
        <v>1563</v>
      </c>
      <c r="F4796" s="409"/>
      <c r="G4796" s="409"/>
      <c r="H4796" s="291"/>
      <c r="I4796" s="276"/>
      <c r="J4796" s="263" t="s">
        <v>58</v>
      </c>
      <c r="K4796" s="986" t="s">
        <v>6462</v>
      </c>
      <c r="L4796" s="201"/>
    </row>
    <row r="4797" spans="1:12" ht="15.6">
      <c r="A4797" s="261"/>
      <c r="B4797" s="57">
        <v>46303</v>
      </c>
      <c r="C4797" s="289" t="s">
        <v>17</v>
      </c>
      <c r="D4797" s="986" t="s">
        <v>6463</v>
      </c>
      <c r="E4797" s="69" t="s">
        <v>1563</v>
      </c>
      <c r="F4797" s="409"/>
      <c r="G4797" s="409"/>
      <c r="H4797" s="291"/>
      <c r="I4797" s="276"/>
      <c r="J4797" s="263" t="s">
        <v>58</v>
      </c>
      <c r="K4797" s="986" t="s">
        <v>6463</v>
      </c>
      <c r="L4797" s="201"/>
    </row>
    <row r="4798" spans="1:12" ht="15.6">
      <c r="A4798" s="261"/>
      <c r="B4798" s="57">
        <v>46303</v>
      </c>
      <c r="C4798" s="289" t="s">
        <v>17</v>
      </c>
      <c r="D4798" s="986" t="s">
        <v>6464</v>
      </c>
      <c r="E4798" s="69" t="s">
        <v>1563</v>
      </c>
      <c r="F4798" s="409"/>
      <c r="G4798" s="409"/>
      <c r="H4798" s="291"/>
      <c r="I4798" s="263"/>
      <c r="J4798" s="263" t="s">
        <v>58</v>
      </c>
      <c r="K4798" s="986" t="s">
        <v>6464</v>
      </c>
      <c r="L4798" s="201"/>
    </row>
    <row r="4799" spans="1:12" ht="15.6">
      <c r="A4799" s="261"/>
      <c r="B4799" s="57">
        <v>46303</v>
      </c>
      <c r="C4799" s="289" t="s">
        <v>17</v>
      </c>
      <c r="D4799" s="986" t="s">
        <v>6465</v>
      </c>
      <c r="E4799" s="69" t="s">
        <v>1563</v>
      </c>
      <c r="F4799" s="409"/>
      <c r="G4799" s="409"/>
      <c r="H4799" s="291"/>
      <c r="I4799" s="263"/>
      <c r="J4799" s="263" t="s">
        <v>58</v>
      </c>
      <c r="K4799" s="986" t="s">
        <v>6465</v>
      </c>
      <c r="L4799" s="201"/>
    </row>
    <row r="4800" spans="1:12" ht="15.6">
      <c r="A4800" s="261"/>
      <c r="B4800" s="57">
        <v>46303</v>
      </c>
      <c r="C4800" s="289" t="s">
        <v>17</v>
      </c>
      <c r="D4800" s="986" t="s">
        <v>6466</v>
      </c>
      <c r="E4800" s="69" t="s">
        <v>1563</v>
      </c>
      <c r="F4800" s="409"/>
      <c r="G4800" s="409"/>
      <c r="H4800" s="291"/>
      <c r="I4800" s="263"/>
      <c r="J4800" s="263" t="s">
        <v>58</v>
      </c>
      <c r="K4800" s="986" t="s">
        <v>6466</v>
      </c>
      <c r="L4800" s="201"/>
    </row>
    <row r="4801" spans="1:12" ht="15.6">
      <c r="A4801" s="261"/>
      <c r="B4801" s="57">
        <v>46303</v>
      </c>
      <c r="C4801" s="289" t="s">
        <v>17</v>
      </c>
      <c r="D4801" s="986" t="s">
        <v>6467</v>
      </c>
      <c r="E4801" s="69" t="s">
        <v>1563</v>
      </c>
      <c r="F4801" s="409"/>
      <c r="G4801" s="409"/>
      <c r="H4801" s="291"/>
      <c r="I4801" s="263"/>
      <c r="J4801" s="263" t="s">
        <v>58</v>
      </c>
      <c r="K4801" s="986" t="s">
        <v>6467</v>
      </c>
      <c r="L4801" s="201"/>
    </row>
    <row r="4802" spans="1:12" ht="16.8">
      <c r="B4802" s="137">
        <v>46303</v>
      </c>
      <c r="C4802" s="137" t="s">
        <v>17</v>
      </c>
      <c r="D4802" s="411" t="s">
        <v>4820</v>
      </c>
      <c r="E4802" s="104" t="s">
        <v>984</v>
      </c>
      <c r="F4802" s="263"/>
      <c r="G4802" s="263"/>
      <c r="H4802" s="263"/>
      <c r="I4802" s="263"/>
      <c r="J4802" s="263" t="s">
        <v>195</v>
      </c>
      <c r="K4802" s="977" t="s">
        <v>6468</v>
      </c>
      <c r="L4802" s="417" t="s">
        <v>6469</v>
      </c>
    </row>
    <row r="4803" spans="1:12">
      <c r="B4803" s="137">
        <v>46303</v>
      </c>
      <c r="C4803" s="137" t="s">
        <v>36</v>
      </c>
      <c r="D4803" s="660" t="s">
        <v>3802</v>
      </c>
      <c r="E4803" s="104" t="s">
        <v>984</v>
      </c>
      <c r="F4803" s="263"/>
      <c r="G4803" s="263"/>
      <c r="H4803" s="263"/>
      <c r="I4803" s="263"/>
      <c r="J4803" s="263" t="s">
        <v>195</v>
      </c>
      <c r="K4803" s="263"/>
      <c r="L4803" s="368"/>
    </row>
    <row r="4804" spans="1:12">
      <c r="B4804" s="137">
        <v>46303</v>
      </c>
      <c r="C4804" s="137" t="s">
        <v>36</v>
      </c>
      <c r="D4804" s="660" t="s">
        <v>6470</v>
      </c>
      <c r="E4804" s="104" t="s">
        <v>984</v>
      </c>
      <c r="F4804" s="263"/>
      <c r="G4804" s="263"/>
      <c r="H4804" s="263"/>
      <c r="I4804" s="263"/>
      <c r="J4804" s="263" t="s">
        <v>195</v>
      </c>
      <c r="K4804" s="263"/>
      <c r="L4804" s="368"/>
    </row>
    <row r="4805" spans="1:12">
      <c r="B4805" s="137">
        <v>46303</v>
      </c>
      <c r="C4805" s="137" t="s">
        <v>36</v>
      </c>
      <c r="D4805" s="660" t="s">
        <v>6471</v>
      </c>
      <c r="E4805" s="104" t="s">
        <v>984</v>
      </c>
      <c r="F4805" s="263"/>
      <c r="G4805" s="263"/>
      <c r="H4805" s="263"/>
      <c r="I4805" s="263"/>
      <c r="J4805" s="263" t="s">
        <v>195</v>
      </c>
      <c r="K4805" s="263"/>
      <c r="L4805" s="368"/>
    </row>
    <row r="4806" spans="1:12">
      <c r="B4806" s="137">
        <v>46303</v>
      </c>
      <c r="C4806" s="137" t="s">
        <v>36</v>
      </c>
      <c r="D4806" s="660" t="s">
        <v>6472</v>
      </c>
      <c r="E4806" s="104" t="s">
        <v>984</v>
      </c>
      <c r="F4806" s="263"/>
      <c r="G4806" s="263"/>
      <c r="H4806" s="263"/>
      <c r="I4806" s="263"/>
      <c r="J4806" s="263" t="s">
        <v>195</v>
      </c>
      <c r="K4806" s="263"/>
      <c r="L4806" s="368"/>
    </row>
    <row r="4807" spans="1:12">
      <c r="B4807" s="137">
        <v>46303</v>
      </c>
      <c r="C4807" s="137" t="s">
        <v>36</v>
      </c>
      <c r="D4807" s="660" t="s">
        <v>6473</v>
      </c>
      <c r="E4807" s="104" t="s">
        <v>984</v>
      </c>
      <c r="F4807" s="263"/>
      <c r="G4807" s="263"/>
      <c r="H4807" s="263"/>
      <c r="I4807" s="263"/>
      <c r="J4807" s="263" t="s">
        <v>195</v>
      </c>
      <c r="K4807" s="263"/>
      <c r="L4807" s="368"/>
    </row>
    <row r="4808" spans="1:12" ht="16.8">
      <c r="B4808" s="137">
        <v>46303</v>
      </c>
      <c r="C4808" s="137" t="s">
        <v>17</v>
      </c>
      <c r="D4808" s="411" t="s">
        <v>6474</v>
      </c>
      <c r="E4808" s="104" t="s">
        <v>984</v>
      </c>
      <c r="F4808" s="263"/>
      <c r="G4808" s="263"/>
      <c r="H4808" s="263"/>
      <c r="I4808" s="263"/>
      <c r="J4808" s="263" t="s">
        <v>195</v>
      </c>
      <c r="K4808" s="1052" t="s">
        <v>6475</v>
      </c>
      <c r="L4808" s="411" t="s">
        <v>6476</v>
      </c>
    </row>
    <row r="4809" spans="1:12" ht="16.8">
      <c r="B4809" s="137">
        <v>46303</v>
      </c>
      <c r="C4809" s="137" t="s">
        <v>17</v>
      </c>
      <c r="D4809" s="411" t="s">
        <v>988</v>
      </c>
      <c r="E4809" s="104" t="s">
        <v>984</v>
      </c>
      <c r="F4809" s="263"/>
      <c r="G4809" s="263"/>
      <c r="H4809" s="263"/>
      <c r="I4809" s="263"/>
      <c r="J4809" s="263" t="s">
        <v>41</v>
      </c>
      <c r="K4809" s="1052" t="s">
        <v>989</v>
      </c>
      <c r="L4809" s="411" t="s">
        <v>990</v>
      </c>
    </row>
    <row r="4810" spans="1:12" ht="16.8">
      <c r="B4810" s="137">
        <v>46303</v>
      </c>
      <c r="C4810" s="137" t="s">
        <v>17</v>
      </c>
      <c r="D4810" s="411" t="s">
        <v>2809</v>
      </c>
      <c r="E4810" s="104" t="s">
        <v>984</v>
      </c>
      <c r="F4810" s="263"/>
      <c r="G4810" s="263"/>
      <c r="H4810" s="263"/>
      <c r="I4810" s="263"/>
      <c r="J4810" s="263" t="s">
        <v>41</v>
      </c>
      <c r="K4810" s="1052" t="s">
        <v>2911</v>
      </c>
      <c r="L4810" s="601" t="s">
        <v>2811</v>
      </c>
    </row>
    <row r="4811" spans="1:12" ht="16.8">
      <c r="B4811" s="137">
        <v>46303</v>
      </c>
      <c r="C4811" s="137" t="s">
        <v>17</v>
      </c>
      <c r="D4811" s="411" t="s">
        <v>2809</v>
      </c>
      <c r="E4811" s="104" t="s">
        <v>984</v>
      </c>
      <c r="F4811" s="263"/>
      <c r="G4811" s="263"/>
      <c r="H4811" s="263"/>
      <c r="I4811" s="263"/>
      <c r="J4811" s="263" t="s">
        <v>37</v>
      </c>
      <c r="K4811" s="1052" t="s">
        <v>2810</v>
      </c>
      <c r="L4811" s="411" t="s">
        <v>2811</v>
      </c>
    </row>
    <row r="4812" spans="1:12" ht="16.8">
      <c r="B4812" s="137">
        <v>46303</v>
      </c>
      <c r="C4812" s="137" t="s">
        <v>17</v>
      </c>
      <c r="D4812" s="411" t="s">
        <v>2809</v>
      </c>
      <c r="E4812" s="104" t="s">
        <v>984</v>
      </c>
      <c r="F4812" s="263"/>
      <c r="G4812" s="263"/>
      <c r="H4812" s="263"/>
      <c r="I4812" s="263"/>
      <c r="J4812" s="263" t="s">
        <v>41</v>
      </c>
      <c r="K4812" s="1052" t="s">
        <v>2425</v>
      </c>
      <c r="L4812" s="411" t="s">
        <v>6477</v>
      </c>
    </row>
    <row r="4813" spans="1:12" ht="16.8">
      <c r="B4813" s="137">
        <v>46303</v>
      </c>
      <c r="C4813" s="137" t="s">
        <v>17</v>
      </c>
      <c r="D4813" s="411" t="s">
        <v>4021</v>
      </c>
      <c r="E4813" s="104" t="s">
        <v>984</v>
      </c>
      <c r="F4813" s="263"/>
      <c r="G4813" s="263"/>
      <c r="H4813" s="263"/>
      <c r="I4813" s="263"/>
      <c r="J4813" s="263" t="s">
        <v>26</v>
      </c>
      <c r="K4813" s="1052" t="s">
        <v>6478</v>
      </c>
      <c r="L4813" s="411" t="s">
        <v>6479</v>
      </c>
    </row>
    <row r="4814" spans="1:12" ht="16.8">
      <c r="B4814" s="137">
        <v>46303</v>
      </c>
      <c r="C4814" s="137" t="s">
        <v>17</v>
      </c>
      <c r="D4814" s="411" t="s">
        <v>6480</v>
      </c>
      <c r="E4814" s="104" t="s">
        <v>984</v>
      </c>
      <c r="F4814" s="263"/>
      <c r="G4814" s="263"/>
      <c r="H4814" s="263"/>
      <c r="I4814" s="263"/>
      <c r="J4814" s="263" t="s">
        <v>58</v>
      </c>
      <c r="K4814" s="1052" t="s">
        <v>6478</v>
      </c>
      <c r="L4814" s="411" t="s">
        <v>6479</v>
      </c>
    </row>
    <row r="4815" spans="1:12" ht="16.8">
      <c r="B4815" s="137">
        <v>46303</v>
      </c>
      <c r="C4815" s="137" t="s">
        <v>17</v>
      </c>
      <c r="D4815" s="411" t="s">
        <v>6480</v>
      </c>
      <c r="E4815" s="104" t="s">
        <v>984</v>
      </c>
      <c r="F4815" s="263"/>
      <c r="G4815" s="263"/>
      <c r="H4815" s="263"/>
      <c r="I4815" s="263"/>
      <c r="J4815" s="263" t="s">
        <v>58</v>
      </c>
      <c r="K4815" s="1052" t="s">
        <v>6481</v>
      </c>
      <c r="L4815" s="411" t="s">
        <v>6482</v>
      </c>
    </row>
    <row r="4816" spans="1:12" ht="16.8">
      <c r="B4816" s="137">
        <v>46303</v>
      </c>
      <c r="C4816" s="137" t="s">
        <v>17</v>
      </c>
      <c r="D4816" s="411" t="s">
        <v>6483</v>
      </c>
      <c r="E4816" s="104" t="s">
        <v>984</v>
      </c>
      <c r="F4816" s="263"/>
      <c r="G4816" s="263"/>
      <c r="H4816" s="263"/>
      <c r="I4816" s="263"/>
      <c r="J4816" s="263" t="s">
        <v>37</v>
      </c>
      <c r="K4816" s="1052" t="s">
        <v>6484</v>
      </c>
      <c r="L4816" s="411" t="s">
        <v>6485</v>
      </c>
    </row>
    <row r="4817" spans="2:12" ht="16.8">
      <c r="B4817" s="137">
        <v>46303</v>
      </c>
      <c r="C4817" s="137" t="s">
        <v>17</v>
      </c>
      <c r="D4817" s="411" t="s">
        <v>6486</v>
      </c>
      <c r="E4817" s="104" t="s">
        <v>984</v>
      </c>
      <c r="F4817" s="263"/>
      <c r="G4817" s="263"/>
      <c r="H4817" s="263"/>
      <c r="I4817" s="263"/>
      <c r="J4817" s="263" t="s">
        <v>41</v>
      </c>
      <c r="K4817" s="1052" t="s">
        <v>4579</v>
      </c>
      <c r="L4817" s="411" t="s">
        <v>4580</v>
      </c>
    </row>
    <row r="4818" spans="2:12" ht="16.8">
      <c r="B4818" s="137">
        <v>46303</v>
      </c>
      <c r="C4818" s="137" t="s">
        <v>17</v>
      </c>
      <c r="D4818" s="411" t="s">
        <v>4578</v>
      </c>
      <c r="E4818" s="104" t="s">
        <v>984</v>
      </c>
      <c r="F4818" s="263"/>
      <c r="G4818" s="263"/>
      <c r="H4818" s="263"/>
      <c r="I4818" s="263"/>
      <c r="J4818" s="263" t="s">
        <v>41</v>
      </c>
      <c r="K4818" s="1052" t="s">
        <v>4582</v>
      </c>
      <c r="L4818" s="411" t="s">
        <v>4583</v>
      </c>
    </row>
    <row r="4819" spans="2:12" ht="16.8">
      <c r="B4819" s="137">
        <v>46303</v>
      </c>
      <c r="C4819" s="137" t="s">
        <v>17</v>
      </c>
      <c r="D4819" s="411" t="s">
        <v>4581</v>
      </c>
      <c r="E4819" s="104" t="s">
        <v>984</v>
      </c>
      <c r="F4819" s="263"/>
      <c r="G4819" s="263"/>
      <c r="H4819" s="263"/>
      <c r="I4819" s="263"/>
      <c r="J4819" s="263" t="s">
        <v>58</v>
      </c>
      <c r="K4819" s="1052" t="s">
        <v>4839</v>
      </c>
      <c r="L4819" s="411" t="s">
        <v>4840</v>
      </c>
    </row>
    <row r="4820" spans="2:12" ht="16.8">
      <c r="B4820" s="137">
        <v>46303</v>
      </c>
      <c r="C4820" s="137" t="s">
        <v>17</v>
      </c>
      <c r="D4820" s="411" t="s">
        <v>1555</v>
      </c>
      <c r="E4820" s="104" t="s">
        <v>984</v>
      </c>
      <c r="F4820" s="263"/>
      <c r="G4820" s="263"/>
      <c r="H4820" s="263"/>
      <c r="I4820" s="263"/>
      <c r="J4820" s="263" t="s">
        <v>195</v>
      </c>
      <c r="K4820" s="661"/>
      <c r="L4820" s="601"/>
    </row>
    <row r="4821" spans="2:12" ht="16.8">
      <c r="B4821" s="137">
        <v>46303</v>
      </c>
      <c r="C4821" s="137" t="s">
        <v>17</v>
      </c>
      <c r="D4821" s="411" t="s">
        <v>6487</v>
      </c>
      <c r="E4821" s="104" t="s">
        <v>984</v>
      </c>
      <c r="F4821" s="263"/>
      <c r="G4821" s="263"/>
      <c r="H4821" s="263"/>
      <c r="I4821" s="263"/>
      <c r="J4821" s="263" t="s">
        <v>41</v>
      </c>
      <c r="K4821" s="1052" t="s">
        <v>6488</v>
      </c>
      <c r="L4821" s="411" t="s">
        <v>6489</v>
      </c>
    </row>
    <row r="4822" spans="2:12" ht="16.8">
      <c r="B4822" s="137">
        <v>46303</v>
      </c>
      <c r="C4822" s="137" t="s">
        <v>17</v>
      </c>
      <c r="D4822" s="411" t="s">
        <v>6490</v>
      </c>
      <c r="E4822" s="104" t="s">
        <v>984</v>
      </c>
      <c r="F4822" s="263"/>
      <c r="G4822" s="263"/>
      <c r="H4822" s="263"/>
      <c r="I4822" s="263"/>
      <c r="J4822" s="263" t="s">
        <v>41</v>
      </c>
      <c r="K4822" s="1052" t="s">
        <v>6491</v>
      </c>
      <c r="L4822" s="411" t="s">
        <v>6492</v>
      </c>
    </row>
    <row r="4823" spans="2:12" ht="16.8">
      <c r="B4823" s="137">
        <v>46303</v>
      </c>
      <c r="C4823" s="137" t="s">
        <v>17</v>
      </c>
      <c r="D4823" s="411" t="s">
        <v>6493</v>
      </c>
      <c r="E4823" s="104" t="s">
        <v>984</v>
      </c>
      <c r="F4823" s="263"/>
      <c r="G4823" s="263"/>
      <c r="H4823" s="263"/>
      <c r="I4823" s="263"/>
      <c r="J4823" s="263" t="s">
        <v>58</v>
      </c>
      <c r="K4823" s="1052" t="s">
        <v>6494</v>
      </c>
      <c r="L4823" s="411" t="s">
        <v>6495</v>
      </c>
    </row>
    <row r="4824" spans="2:12" ht="16.8">
      <c r="B4824" s="137">
        <v>46303</v>
      </c>
      <c r="C4824" s="137" t="s">
        <v>17</v>
      </c>
      <c r="D4824" s="411" t="s">
        <v>5348</v>
      </c>
      <c r="E4824" s="104" t="s">
        <v>984</v>
      </c>
      <c r="F4824" s="263"/>
      <c r="G4824" s="263"/>
      <c r="H4824" s="263"/>
      <c r="I4824" s="263"/>
      <c r="J4824" s="263" t="s">
        <v>58</v>
      </c>
      <c r="K4824" s="1052" t="s">
        <v>6496</v>
      </c>
      <c r="L4824" s="411" t="s">
        <v>6497</v>
      </c>
    </row>
    <row r="4825" spans="2:12" ht="16.8">
      <c r="B4825" s="137">
        <v>46303</v>
      </c>
      <c r="C4825" s="137" t="s">
        <v>17</v>
      </c>
      <c r="D4825" s="411" t="s">
        <v>6498</v>
      </c>
      <c r="E4825" s="104" t="s">
        <v>984</v>
      </c>
      <c r="F4825" s="263"/>
      <c r="G4825" s="263"/>
      <c r="H4825" s="263"/>
      <c r="I4825" s="263"/>
      <c r="J4825" s="263" t="s">
        <v>58</v>
      </c>
      <c r="K4825" s="1052" t="s">
        <v>6499</v>
      </c>
      <c r="L4825" s="411" t="s">
        <v>6500</v>
      </c>
    </row>
    <row r="4826" spans="2:12" ht="16.8">
      <c r="B4826" s="137">
        <v>46303</v>
      </c>
      <c r="C4826" s="137" t="s">
        <v>17</v>
      </c>
      <c r="D4826" s="411" t="s">
        <v>2178</v>
      </c>
      <c r="E4826" s="104" t="s">
        <v>984</v>
      </c>
      <c r="F4826" s="263"/>
      <c r="G4826" s="263"/>
      <c r="H4826" s="263"/>
      <c r="I4826" s="263"/>
      <c r="J4826" s="263" t="s">
        <v>58</v>
      </c>
      <c r="K4826" s="1052" t="s">
        <v>6501</v>
      </c>
      <c r="L4826" s="411" t="s">
        <v>6502</v>
      </c>
    </row>
    <row r="4827" spans="2:12" ht="16.8">
      <c r="B4827" s="137">
        <v>46303</v>
      </c>
      <c r="C4827" s="137" t="s">
        <v>17</v>
      </c>
      <c r="D4827" s="411" t="s">
        <v>5168</v>
      </c>
      <c r="E4827" s="104" t="s">
        <v>984</v>
      </c>
      <c r="F4827" s="263"/>
      <c r="G4827" s="263"/>
      <c r="H4827" s="263"/>
      <c r="I4827" s="263"/>
      <c r="J4827" s="263" t="s">
        <v>58</v>
      </c>
      <c r="K4827" s="1052" t="s">
        <v>6503</v>
      </c>
      <c r="L4827" s="411" t="s">
        <v>6504</v>
      </c>
    </row>
    <row r="4828" spans="2:12" ht="16.8">
      <c r="B4828" s="137">
        <v>46303</v>
      </c>
      <c r="C4828" s="137" t="s">
        <v>17</v>
      </c>
      <c r="D4828" s="411" t="s">
        <v>4822</v>
      </c>
      <c r="E4828" s="104" t="s">
        <v>984</v>
      </c>
      <c r="F4828" s="263"/>
      <c r="G4828" s="263"/>
      <c r="H4828" s="263"/>
      <c r="I4828" s="263"/>
      <c r="J4828" s="263" t="s">
        <v>37</v>
      </c>
      <c r="K4828" s="1052" t="s">
        <v>6505</v>
      </c>
      <c r="L4828" s="411" t="s">
        <v>4824</v>
      </c>
    </row>
    <row r="4829" spans="2:12" ht="16.8">
      <c r="B4829" s="137">
        <v>46303</v>
      </c>
      <c r="C4829" s="137" t="s">
        <v>17</v>
      </c>
      <c r="D4829" s="411" t="s">
        <v>6506</v>
      </c>
      <c r="E4829" s="104" t="s">
        <v>984</v>
      </c>
      <c r="F4829" s="263"/>
      <c r="G4829" s="263"/>
      <c r="H4829" s="263"/>
      <c r="I4829" s="263"/>
      <c r="J4829" s="263" t="s">
        <v>37</v>
      </c>
      <c r="K4829" s="1052" t="s">
        <v>6507</v>
      </c>
      <c r="L4829" s="411" t="s">
        <v>6508</v>
      </c>
    </row>
    <row r="4830" spans="2:12" ht="16.8">
      <c r="B4830" s="137">
        <v>46303</v>
      </c>
      <c r="C4830" s="137" t="s">
        <v>17</v>
      </c>
      <c r="D4830" s="411" t="s">
        <v>349</v>
      </c>
      <c r="E4830" s="104" t="s">
        <v>984</v>
      </c>
      <c r="F4830" s="263"/>
      <c r="G4830" s="263"/>
      <c r="H4830" s="263"/>
      <c r="I4830" s="263"/>
      <c r="J4830" s="263" t="s">
        <v>195</v>
      </c>
      <c r="K4830" s="1052" t="s">
        <v>6509</v>
      </c>
      <c r="L4830" s="411" t="s">
        <v>6510</v>
      </c>
    </row>
    <row r="4831" spans="2:12" ht="16.8">
      <c r="B4831" s="137">
        <v>46303</v>
      </c>
      <c r="C4831" s="137" t="s">
        <v>17</v>
      </c>
      <c r="D4831" s="411" t="s">
        <v>6511</v>
      </c>
      <c r="E4831" s="104" t="s">
        <v>984</v>
      </c>
      <c r="F4831" s="263"/>
      <c r="G4831" s="263"/>
      <c r="H4831" s="263"/>
      <c r="I4831" s="263"/>
      <c r="J4831" s="263" t="s">
        <v>195</v>
      </c>
      <c r="K4831" s="1052" t="s">
        <v>6512</v>
      </c>
      <c r="L4831" s="411" t="s">
        <v>6513</v>
      </c>
    </row>
    <row r="4832" spans="2:12" ht="16.8">
      <c r="B4832" s="137">
        <v>46303</v>
      </c>
      <c r="C4832" s="137" t="s">
        <v>17</v>
      </c>
      <c r="D4832" s="411" t="s">
        <v>6514</v>
      </c>
      <c r="E4832" s="104" t="s">
        <v>984</v>
      </c>
      <c r="F4832" s="263"/>
      <c r="G4832" s="263"/>
      <c r="H4832" s="263"/>
      <c r="I4832" s="263"/>
      <c r="J4832" s="263" t="s">
        <v>41</v>
      </c>
      <c r="K4832" s="1052" t="s">
        <v>6515</v>
      </c>
      <c r="L4832" s="411" t="s">
        <v>6252</v>
      </c>
    </row>
    <row r="4833" spans="2:12" ht="16.8">
      <c r="B4833" s="137">
        <v>46303</v>
      </c>
      <c r="C4833" s="137" t="s">
        <v>17</v>
      </c>
      <c r="D4833" s="411" t="s">
        <v>988</v>
      </c>
      <c r="E4833" s="104" t="s">
        <v>984</v>
      </c>
      <c r="F4833" s="263"/>
      <c r="G4833" s="263"/>
      <c r="H4833" s="263"/>
      <c r="I4833" s="263"/>
      <c r="J4833" s="263" t="s">
        <v>37</v>
      </c>
      <c r="K4833" s="1052" t="s">
        <v>989</v>
      </c>
      <c r="L4833" s="411" t="s">
        <v>990</v>
      </c>
    </row>
    <row r="4834" spans="2:12">
      <c r="B4834" s="84">
        <v>46303</v>
      </c>
      <c r="C4834" s="222" t="s">
        <v>17</v>
      </c>
      <c r="D4834" s="222" t="s">
        <v>376</v>
      </c>
      <c r="E4834" s="104" t="s">
        <v>307</v>
      </c>
      <c r="F4834" s="320"/>
      <c r="G4834" s="320"/>
      <c r="H4834" s="222"/>
      <c r="I4834" s="222"/>
      <c r="J4834" s="222" t="s">
        <v>30</v>
      </c>
      <c r="K4834" s="981" t="s">
        <v>377</v>
      </c>
      <c r="L4834" s="325"/>
    </row>
    <row r="4835" spans="2:12">
      <c r="B4835" s="84">
        <v>46303</v>
      </c>
      <c r="C4835" s="222" t="s">
        <v>17</v>
      </c>
      <c r="D4835" s="222" t="s">
        <v>376</v>
      </c>
      <c r="E4835" s="104" t="s">
        <v>307</v>
      </c>
      <c r="F4835" s="320"/>
      <c r="G4835" s="320"/>
      <c r="H4835" s="222"/>
      <c r="I4835" s="222"/>
      <c r="J4835" s="222" t="s">
        <v>30</v>
      </c>
      <c r="K4835" s="981" t="s">
        <v>377</v>
      </c>
      <c r="L4835" s="325"/>
    </row>
    <row r="4836" spans="2:12">
      <c r="B4836" s="84">
        <v>46303</v>
      </c>
      <c r="C4836" s="222" t="s">
        <v>17</v>
      </c>
      <c r="D4836" s="222" t="s">
        <v>6516</v>
      </c>
      <c r="E4836" s="104" t="s">
        <v>307</v>
      </c>
      <c r="F4836" s="320"/>
      <c r="G4836" s="320"/>
      <c r="H4836" s="222"/>
      <c r="I4836" s="222"/>
      <c r="J4836" s="222" t="s">
        <v>30</v>
      </c>
      <c r="K4836" s="981" t="s">
        <v>6517</v>
      </c>
      <c r="L4836" s="325"/>
    </row>
    <row r="4837" spans="2:12">
      <c r="B4837" s="84">
        <v>46303</v>
      </c>
      <c r="C4837" s="222" t="s">
        <v>11</v>
      </c>
      <c r="D4837" s="222"/>
      <c r="E4837" s="104" t="s">
        <v>307</v>
      </c>
      <c r="F4837" s="320"/>
      <c r="G4837" s="320"/>
      <c r="H4837" s="222"/>
      <c r="I4837" s="222"/>
      <c r="J4837" s="222" t="s">
        <v>195</v>
      </c>
      <c r="K4837" s="981" t="s">
        <v>6518</v>
      </c>
      <c r="L4837" s="325"/>
    </row>
    <row r="4838" spans="2:12">
      <c r="B4838" s="84">
        <v>46303</v>
      </c>
      <c r="C4838" s="222" t="s">
        <v>17</v>
      </c>
      <c r="D4838" s="222" t="s">
        <v>370</v>
      </c>
      <c r="E4838" s="104" t="s">
        <v>307</v>
      </c>
      <c r="F4838" s="320"/>
      <c r="G4838" s="320"/>
      <c r="H4838" s="222"/>
      <c r="I4838" s="222"/>
      <c r="J4838" s="222" t="s">
        <v>30</v>
      </c>
      <c r="K4838" s="981" t="s">
        <v>371</v>
      </c>
      <c r="L4838" s="325"/>
    </row>
    <row r="4839" spans="2:12">
      <c r="B4839" s="84">
        <v>46303</v>
      </c>
      <c r="C4839" s="222" t="s">
        <v>17</v>
      </c>
      <c r="D4839" s="222" t="s">
        <v>370</v>
      </c>
      <c r="E4839" s="104" t="s">
        <v>307</v>
      </c>
      <c r="F4839" s="320"/>
      <c r="G4839" s="320"/>
      <c r="H4839" s="222"/>
      <c r="I4839" s="222"/>
      <c r="J4839" s="222" t="s">
        <v>30</v>
      </c>
      <c r="K4839" s="981" t="s">
        <v>371</v>
      </c>
      <c r="L4839" s="325"/>
    </row>
    <row r="4840" spans="2:12">
      <c r="B4840" s="84">
        <v>46303</v>
      </c>
      <c r="C4840" s="222" t="s">
        <v>17</v>
      </c>
      <c r="D4840" s="222" t="s">
        <v>6519</v>
      </c>
      <c r="E4840" s="104" t="s">
        <v>307</v>
      </c>
      <c r="F4840" s="320"/>
      <c r="G4840" s="320"/>
      <c r="H4840" s="222"/>
      <c r="I4840" s="222"/>
      <c r="J4840" s="222" t="s">
        <v>30</v>
      </c>
      <c r="K4840" s="981" t="s">
        <v>6520</v>
      </c>
      <c r="L4840" s="325"/>
    </row>
    <row r="4841" spans="2:12">
      <c r="B4841" s="84">
        <v>46303</v>
      </c>
      <c r="C4841" s="222" t="s">
        <v>17</v>
      </c>
      <c r="D4841" s="222" t="s">
        <v>3319</v>
      </c>
      <c r="E4841" s="104" t="s">
        <v>307</v>
      </c>
      <c r="F4841" s="320"/>
      <c r="G4841" s="320"/>
      <c r="H4841" s="222"/>
      <c r="I4841" s="222"/>
      <c r="J4841" s="222" t="s">
        <v>195</v>
      </c>
      <c r="K4841" s="981" t="s">
        <v>3320</v>
      </c>
      <c r="L4841" s="325"/>
    </row>
    <row r="4842" spans="2:12">
      <c r="B4842" s="84">
        <v>46303</v>
      </c>
      <c r="C4842" s="222" t="s">
        <v>17</v>
      </c>
      <c r="D4842" s="222" t="s">
        <v>5558</v>
      </c>
      <c r="E4842" s="104" t="s">
        <v>307</v>
      </c>
      <c r="F4842" s="320"/>
      <c r="G4842" s="320"/>
      <c r="H4842" s="222"/>
      <c r="I4842" s="222"/>
      <c r="J4842" s="222" t="s">
        <v>41</v>
      </c>
      <c r="K4842" s="981" t="s">
        <v>6521</v>
      </c>
      <c r="L4842" s="325"/>
    </row>
    <row r="4843" spans="2:12">
      <c r="B4843" s="84">
        <v>46303</v>
      </c>
      <c r="C4843" s="222" t="s">
        <v>17</v>
      </c>
      <c r="D4843" s="222" t="s">
        <v>6522</v>
      </c>
      <c r="E4843" s="104" t="s">
        <v>307</v>
      </c>
      <c r="F4843" s="320"/>
      <c r="G4843" s="320"/>
      <c r="H4843" s="222"/>
      <c r="I4843" s="222"/>
      <c r="J4843" s="222" t="s">
        <v>58</v>
      </c>
      <c r="K4843" s="981" t="s">
        <v>6523</v>
      </c>
      <c r="L4843" s="325"/>
    </row>
    <row r="4844" spans="2:12">
      <c r="B4844" s="84">
        <v>46303</v>
      </c>
      <c r="C4844" s="222" t="s">
        <v>17</v>
      </c>
      <c r="D4844" s="222" t="s">
        <v>6524</v>
      </c>
      <c r="E4844" s="104" t="s">
        <v>307</v>
      </c>
      <c r="F4844" s="320"/>
      <c r="G4844" s="320"/>
      <c r="H4844" s="222"/>
      <c r="I4844" s="222"/>
      <c r="J4844" s="222" t="s">
        <v>41</v>
      </c>
      <c r="K4844" s="981" t="s">
        <v>6525</v>
      </c>
      <c r="L4844" s="325"/>
    </row>
    <row r="4845" spans="2:12">
      <c r="B4845" s="84">
        <v>46303</v>
      </c>
      <c r="C4845" s="222" t="s">
        <v>17</v>
      </c>
      <c r="D4845" s="222" t="s">
        <v>6526</v>
      </c>
      <c r="E4845" s="104" t="s">
        <v>307</v>
      </c>
      <c r="F4845" s="320"/>
      <c r="G4845" s="320"/>
      <c r="H4845" s="222"/>
      <c r="I4845" s="222"/>
      <c r="J4845" s="222" t="s">
        <v>41</v>
      </c>
      <c r="K4845" s="981" t="s">
        <v>6527</v>
      </c>
      <c r="L4845" s="325"/>
    </row>
    <row r="4846" spans="2:12">
      <c r="B4846" s="84">
        <v>46303</v>
      </c>
      <c r="C4846" s="222" t="s">
        <v>17</v>
      </c>
      <c r="D4846" s="222" t="s">
        <v>6528</v>
      </c>
      <c r="E4846" s="104" t="s">
        <v>307</v>
      </c>
      <c r="F4846" s="320"/>
      <c r="G4846" s="320"/>
      <c r="H4846" s="222"/>
      <c r="I4846" s="222"/>
      <c r="J4846" s="222" t="s">
        <v>41</v>
      </c>
      <c r="K4846" s="981" t="s">
        <v>6529</v>
      </c>
      <c r="L4846" s="325"/>
    </row>
    <row r="4847" spans="2:12">
      <c r="B4847" s="84">
        <v>46303</v>
      </c>
      <c r="C4847" s="222" t="s">
        <v>17</v>
      </c>
      <c r="D4847" s="222" t="s">
        <v>6530</v>
      </c>
      <c r="E4847" s="104" t="s">
        <v>307</v>
      </c>
      <c r="F4847" s="320"/>
      <c r="G4847" s="320"/>
      <c r="H4847" s="222"/>
      <c r="I4847" s="222"/>
      <c r="J4847" s="222" t="s">
        <v>41</v>
      </c>
      <c r="K4847" s="981" t="s">
        <v>6531</v>
      </c>
      <c r="L4847" s="325"/>
    </row>
    <row r="4848" spans="2:12">
      <c r="B4848" s="84">
        <v>46303</v>
      </c>
      <c r="C4848" s="222" t="s">
        <v>17</v>
      </c>
      <c r="D4848" s="222" t="s">
        <v>6532</v>
      </c>
      <c r="E4848" s="104" t="s">
        <v>307</v>
      </c>
      <c r="F4848" s="320"/>
      <c r="G4848" s="320"/>
      <c r="H4848" s="222"/>
      <c r="I4848" s="222"/>
      <c r="J4848" s="222" t="s">
        <v>30</v>
      </c>
      <c r="K4848" s="981" t="s">
        <v>6533</v>
      </c>
      <c r="L4848" s="325"/>
    </row>
    <row r="4849" spans="2:12">
      <c r="B4849" s="84">
        <v>46303</v>
      </c>
      <c r="C4849" s="222" t="s">
        <v>17</v>
      </c>
      <c r="D4849" s="222" t="s">
        <v>6532</v>
      </c>
      <c r="E4849" s="104" t="s">
        <v>307</v>
      </c>
      <c r="F4849" s="320"/>
      <c r="G4849" s="320"/>
      <c r="H4849" s="222"/>
      <c r="I4849" s="222"/>
      <c r="J4849" s="222" t="s">
        <v>30</v>
      </c>
      <c r="K4849" s="981" t="s">
        <v>6533</v>
      </c>
      <c r="L4849" s="325"/>
    </row>
    <row r="4850" spans="2:12">
      <c r="B4850" s="84">
        <v>46303</v>
      </c>
      <c r="C4850" s="222" t="s">
        <v>17</v>
      </c>
      <c r="D4850" s="222" t="s">
        <v>6534</v>
      </c>
      <c r="E4850" s="104" t="s">
        <v>307</v>
      </c>
      <c r="F4850" s="320"/>
      <c r="G4850" s="320"/>
      <c r="H4850" s="222"/>
      <c r="I4850" s="222"/>
      <c r="J4850" s="222" t="s">
        <v>41</v>
      </c>
      <c r="K4850" s="981" t="s">
        <v>6535</v>
      </c>
      <c r="L4850" s="325"/>
    </row>
    <row r="4851" spans="2:12">
      <c r="B4851" s="84">
        <v>46303</v>
      </c>
      <c r="C4851" s="222" t="s">
        <v>17</v>
      </c>
      <c r="D4851" s="222" t="s">
        <v>6536</v>
      </c>
      <c r="E4851" s="104" t="s">
        <v>307</v>
      </c>
      <c r="F4851" s="320"/>
      <c r="G4851" s="320"/>
      <c r="H4851" s="222"/>
      <c r="I4851" s="222"/>
      <c r="J4851" s="222" t="s">
        <v>30</v>
      </c>
      <c r="K4851" s="981" t="s">
        <v>6537</v>
      </c>
      <c r="L4851" s="325"/>
    </row>
    <row r="4852" spans="2:12">
      <c r="B4852" s="84">
        <v>46303</v>
      </c>
      <c r="C4852" s="222" t="s">
        <v>17</v>
      </c>
      <c r="D4852" s="222" t="s">
        <v>6536</v>
      </c>
      <c r="E4852" s="104" t="s">
        <v>307</v>
      </c>
      <c r="F4852" s="320"/>
      <c r="G4852" s="320"/>
      <c r="H4852" s="222"/>
      <c r="I4852" s="222"/>
      <c r="J4852" s="222" t="s">
        <v>41</v>
      </c>
      <c r="K4852" s="981" t="s">
        <v>6538</v>
      </c>
      <c r="L4852" s="325"/>
    </row>
    <row r="4853" spans="2:12">
      <c r="B4853" s="84">
        <v>46303</v>
      </c>
      <c r="C4853" s="222" t="s">
        <v>17</v>
      </c>
      <c r="D4853" s="222" t="s">
        <v>6539</v>
      </c>
      <c r="E4853" s="104" t="s">
        <v>307</v>
      </c>
      <c r="F4853" s="320"/>
      <c r="G4853" s="320"/>
      <c r="H4853" s="222"/>
      <c r="I4853" s="222"/>
      <c r="J4853" s="222" t="s">
        <v>41</v>
      </c>
      <c r="K4853" s="981" t="s">
        <v>6540</v>
      </c>
      <c r="L4853" s="325"/>
    </row>
    <row r="4854" spans="2:12">
      <c r="B4854" s="84">
        <v>46303</v>
      </c>
      <c r="C4854" s="222" t="s">
        <v>17</v>
      </c>
      <c r="D4854" s="222" t="s">
        <v>6541</v>
      </c>
      <c r="E4854" s="104" t="s">
        <v>307</v>
      </c>
      <c r="F4854" s="320"/>
      <c r="G4854" s="320"/>
      <c r="H4854" s="222"/>
      <c r="I4854" s="222"/>
      <c r="J4854" s="222" t="s">
        <v>195</v>
      </c>
      <c r="K4854" s="222" t="s">
        <v>6541</v>
      </c>
      <c r="L4854" s="325"/>
    </row>
    <row r="4855" spans="2:12">
      <c r="B4855" s="84">
        <v>46303</v>
      </c>
      <c r="C4855" s="222" t="s">
        <v>17</v>
      </c>
      <c r="D4855" s="222" t="s">
        <v>6542</v>
      </c>
      <c r="E4855" s="104" t="s">
        <v>307</v>
      </c>
      <c r="F4855" s="320"/>
      <c r="G4855" s="320"/>
      <c r="H4855" s="222"/>
      <c r="I4855" s="222"/>
      <c r="J4855" s="222" t="s">
        <v>195</v>
      </c>
      <c r="K4855" s="222" t="s">
        <v>6542</v>
      </c>
      <c r="L4855" s="325"/>
    </row>
    <row r="4856" spans="2:12">
      <c r="B4856" s="84">
        <v>46303</v>
      </c>
      <c r="C4856" s="222" t="s">
        <v>17</v>
      </c>
      <c r="D4856" s="222" t="s">
        <v>3227</v>
      </c>
      <c r="E4856" s="104" t="s">
        <v>307</v>
      </c>
      <c r="F4856" s="320"/>
      <c r="G4856" s="320"/>
      <c r="H4856" s="222"/>
      <c r="I4856" s="222"/>
      <c r="J4856" s="222" t="s">
        <v>30</v>
      </c>
      <c r="K4856" s="981" t="s">
        <v>6543</v>
      </c>
      <c r="L4856" s="429"/>
    </row>
    <row r="4857" spans="2:12">
      <c r="B4857" s="84">
        <v>46303</v>
      </c>
      <c r="C4857" s="222" t="s">
        <v>17</v>
      </c>
      <c r="D4857" s="222" t="s">
        <v>6539</v>
      </c>
      <c r="E4857" s="104" t="s">
        <v>307</v>
      </c>
      <c r="F4857" s="320"/>
      <c r="G4857" s="320"/>
      <c r="H4857" s="222"/>
      <c r="I4857" s="222"/>
      <c r="J4857" s="222" t="s">
        <v>30</v>
      </c>
      <c r="K4857" s="981" t="s">
        <v>6544</v>
      </c>
      <c r="L4857" s="429"/>
    </row>
    <row r="4858" spans="2:12">
      <c r="B4858" s="84">
        <v>46303</v>
      </c>
      <c r="C4858" s="222" t="s">
        <v>17</v>
      </c>
      <c r="D4858" s="222" t="s">
        <v>6532</v>
      </c>
      <c r="E4858" s="104" t="s">
        <v>307</v>
      </c>
      <c r="F4858" s="320"/>
      <c r="G4858" s="320"/>
      <c r="H4858" s="222"/>
      <c r="I4858" s="222"/>
      <c r="J4858" s="222" t="s">
        <v>41</v>
      </c>
      <c r="K4858" s="981" t="s">
        <v>6545</v>
      </c>
      <c r="L4858" s="429"/>
    </row>
    <row r="4859" spans="2:12" ht="15.6">
      <c r="B4859" s="84">
        <v>46303</v>
      </c>
      <c r="C4859" s="222" t="s">
        <v>17</v>
      </c>
      <c r="D4859" s="266" t="s">
        <v>4440</v>
      </c>
      <c r="E4859" s="104" t="s">
        <v>307</v>
      </c>
      <c r="F4859" s="320"/>
      <c r="G4859" s="320"/>
      <c r="H4859" s="222"/>
      <c r="I4859" s="222"/>
      <c r="J4859" s="222" t="s">
        <v>195</v>
      </c>
      <c r="K4859" s="266" t="s">
        <v>4440</v>
      </c>
      <c r="L4859" s="429"/>
    </row>
    <row r="4860" spans="2:12" ht="15.6">
      <c r="B4860" s="84">
        <v>46303</v>
      </c>
      <c r="C4860" s="222" t="s">
        <v>17</v>
      </c>
      <c r="D4860" s="266" t="s">
        <v>6546</v>
      </c>
      <c r="E4860" s="104" t="s">
        <v>307</v>
      </c>
      <c r="F4860" s="320"/>
      <c r="G4860" s="320"/>
      <c r="H4860" s="222"/>
      <c r="I4860" s="222"/>
      <c r="J4860" s="222" t="s">
        <v>195</v>
      </c>
      <c r="K4860" s="266" t="s">
        <v>6546</v>
      </c>
      <c r="L4860" s="429"/>
    </row>
    <row r="4861" spans="2:12" ht="15.6">
      <c r="B4861" s="84">
        <v>46303</v>
      </c>
      <c r="C4861" s="222" t="s">
        <v>17</v>
      </c>
      <c r="D4861" s="266" t="s">
        <v>6547</v>
      </c>
      <c r="E4861" s="104" t="s">
        <v>307</v>
      </c>
      <c r="F4861" s="320"/>
      <c r="G4861" s="320"/>
      <c r="H4861" s="222"/>
      <c r="I4861" s="222"/>
      <c r="J4861" s="222" t="s">
        <v>195</v>
      </c>
      <c r="K4861" s="266" t="s">
        <v>6547</v>
      </c>
      <c r="L4861" s="429"/>
    </row>
    <row r="4862" spans="2:12" ht="15.6">
      <c r="B4862" s="84">
        <v>46303</v>
      </c>
      <c r="C4862" s="222" t="s">
        <v>17</v>
      </c>
      <c r="D4862" s="266" t="s">
        <v>6548</v>
      </c>
      <c r="E4862" s="104" t="s">
        <v>307</v>
      </c>
      <c r="F4862" s="320"/>
      <c r="G4862" s="320"/>
      <c r="H4862" s="222"/>
      <c r="I4862" s="222"/>
      <c r="J4862" s="222" t="s">
        <v>195</v>
      </c>
      <c r="K4862" s="266" t="s">
        <v>6548</v>
      </c>
      <c r="L4862" s="429"/>
    </row>
    <row r="4863" spans="2:12" ht="15.6">
      <c r="B4863" s="84">
        <v>46303</v>
      </c>
      <c r="C4863" s="222" t="s">
        <v>17</v>
      </c>
      <c r="D4863" s="266" t="s">
        <v>6549</v>
      </c>
      <c r="E4863" s="104" t="s">
        <v>307</v>
      </c>
      <c r="F4863" s="320"/>
      <c r="G4863" s="320"/>
      <c r="H4863" s="222"/>
      <c r="I4863" s="222"/>
      <c r="J4863" s="222" t="s">
        <v>195</v>
      </c>
      <c r="K4863" s="266" t="s">
        <v>6549</v>
      </c>
      <c r="L4863" s="429"/>
    </row>
    <row r="4864" spans="2:12" ht="15.6">
      <c r="B4864" s="84">
        <v>46303</v>
      </c>
      <c r="C4864" s="222" t="s">
        <v>17</v>
      </c>
      <c r="D4864" s="266" t="s">
        <v>6550</v>
      </c>
      <c r="E4864" s="104" t="s">
        <v>307</v>
      </c>
      <c r="F4864" s="320"/>
      <c r="G4864" s="320"/>
      <c r="H4864" s="222"/>
      <c r="I4864" s="222"/>
      <c r="J4864" s="222" t="s">
        <v>195</v>
      </c>
      <c r="K4864" s="266" t="s">
        <v>6550</v>
      </c>
      <c r="L4864" s="429"/>
    </row>
    <row r="4865" spans="2:12" ht="15.6">
      <c r="B4865" s="84">
        <v>46303</v>
      </c>
      <c r="C4865" s="222" t="s">
        <v>17</v>
      </c>
      <c r="D4865" s="266" t="s">
        <v>6551</v>
      </c>
      <c r="E4865" s="104" t="s">
        <v>307</v>
      </c>
      <c r="F4865" s="320"/>
      <c r="G4865" s="320"/>
      <c r="H4865" s="222"/>
      <c r="I4865" s="222"/>
      <c r="J4865" s="222" t="s">
        <v>195</v>
      </c>
      <c r="K4865" s="266" t="s">
        <v>6551</v>
      </c>
      <c r="L4865" s="429"/>
    </row>
    <row r="4866" spans="2:12" ht="15.6">
      <c r="B4866" s="84">
        <v>46303</v>
      </c>
      <c r="C4866" s="222" t="s">
        <v>17</v>
      </c>
      <c r="D4866" s="266" t="s">
        <v>6552</v>
      </c>
      <c r="E4866" s="104" t="s">
        <v>307</v>
      </c>
      <c r="F4866" s="320"/>
      <c r="G4866" s="320"/>
      <c r="H4866" s="222"/>
      <c r="I4866" s="222"/>
      <c r="J4866" s="222" t="s">
        <v>195</v>
      </c>
      <c r="K4866" s="266" t="s">
        <v>6552</v>
      </c>
      <c r="L4866" s="429"/>
    </row>
    <row r="4867" spans="2:12" ht="15.6">
      <c r="B4867" s="84">
        <v>46303</v>
      </c>
      <c r="C4867" s="222" t="s">
        <v>17</v>
      </c>
      <c r="D4867" s="266" t="s">
        <v>6553</v>
      </c>
      <c r="E4867" s="104" t="s">
        <v>307</v>
      </c>
      <c r="F4867" s="320"/>
      <c r="G4867" s="320"/>
      <c r="H4867" s="222"/>
      <c r="I4867" s="222"/>
      <c r="J4867" s="222" t="s">
        <v>195</v>
      </c>
      <c r="K4867" s="266" t="s">
        <v>6553</v>
      </c>
      <c r="L4867" s="429"/>
    </row>
    <row r="4868" spans="2:12" ht="15.6">
      <c r="B4868" s="84">
        <v>46303</v>
      </c>
      <c r="C4868" s="222" t="s">
        <v>17</v>
      </c>
      <c r="D4868" s="266" t="s">
        <v>6554</v>
      </c>
      <c r="E4868" s="104" t="s">
        <v>307</v>
      </c>
      <c r="F4868" s="320"/>
      <c r="G4868" s="320"/>
      <c r="H4868" s="222"/>
      <c r="I4868" s="222"/>
      <c r="J4868" s="222" t="s">
        <v>195</v>
      </c>
      <c r="K4868" s="266" t="s">
        <v>6554</v>
      </c>
      <c r="L4868" s="429"/>
    </row>
    <row r="4869" spans="2:12" ht="15.6">
      <c r="B4869" s="84">
        <v>46303</v>
      </c>
      <c r="C4869" s="222" t="s">
        <v>17</v>
      </c>
      <c r="D4869" s="266" t="s">
        <v>6555</v>
      </c>
      <c r="E4869" s="104" t="s">
        <v>307</v>
      </c>
      <c r="F4869" s="320"/>
      <c r="G4869" s="320"/>
      <c r="H4869" s="222"/>
      <c r="I4869" s="222"/>
      <c r="J4869" s="222" t="s">
        <v>195</v>
      </c>
      <c r="K4869" s="266" t="s">
        <v>6555</v>
      </c>
      <c r="L4869" s="429"/>
    </row>
    <row r="4870" spans="2:12" ht="15.6">
      <c r="B4870" s="84">
        <v>46303</v>
      </c>
      <c r="C4870" s="222" t="s">
        <v>17</v>
      </c>
      <c r="D4870" s="266" t="s">
        <v>6556</v>
      </c>
      <c r="E4870" s="104" t="s">
        <v>307</v>
      </c>
      <c r="F4870" s="320"/>
      <c r="G4870" s="320"/>
      <c r="H4870" s="222"/>
      <c r="I4870" s="222"/>
      <c r="J4870" s="222" t="s">
        <v>195</v>
      </c>
      <c r="K4870" s="266" t="s">
        <v>6556</v>
      </c>
      <c r="L4870" s="429"/>
    </row>
    <row r="4871" spans="2:12" ht="15.6">
      <c r="B4871" s="84">
        <v>46303</v>
      </c>
      <c r="C4871" s="222" t="s">
        <v>17</v>
      </c>
      <c r="D4871" s="266" t="s">
        <v>6557</v>
      </c>
      <c r="E4871" s="104" t="s">
        <v>307</v>
      </c>
      <c r="F4871" s="320"/>
      <c r="G4871" s="320"/>
      <c r="H4871" s="222"/>
      <c r="I4871" s="222"/>
      <c r="J4871" s="222" t="s">
        <v>195</v>
      </c>
      <c r="K4871" s="266" t="s">
        <v>6557</v>
      </c>
      <c r="L4871" s="429"/>
    </row>
    <row r="4872" spans="2:12" ht="15.6">
      <c r="B4872" s="84">
        <v>46303</v>
      </c>
      <c r="C4872" s="222" t="s">
        <v>17</v>
      </c>
      <c r="D4872" s="266" t="s">
        <v>6558</v>
      </c>
      <c r="E4872" s="104" t="s">
        <v>307</v>
      </c>
      <c r="F4872" s="320"/>
      <c r="G4872" s="320"/>
      <c r="H4872" s="222"/>
      <c r="I4872" s="222"/>
      <c r="J4872" s="222" t="s">
        <v>195</v>
      </c>
      <c r="K4872" s="266" t="s">
        <v>6558</v>
      </c>
      <c r="L4872" s="429"/>
    </row>
    <row r="4873" spans="2:12" ht="15.6">
      <c r="B4873" s="84">
        <v>46303</v>
      </c>
      <c r="C4873" s="222" t="s">
        <v>17</v>
      </c>
      <c r="D4873" s="266" t="s">
        <v>3228</v>
      </c>
      <c r="E4873" s="104" t="s">
        <v>307</v>
      </c>
      <c r="F4873" s="320"/>
      <c r="G4873" s="320"/>
      <c r="H4873" s="222"/>
      <c r="I4873" s="222"/>
      <c r="J4873" s="222" t="s">
        <v>195</v>
      </c>
      <c r="K4873" s="266" t="s">
        <v>3228</v>
      </c>
      <c r="L4873" s="429"/>
    </row>
    <row r="4874" spans="2:12" ht="15.6">
      <c r="B4874" s="84">
        <v>46303</v>
      </c>
      <c r="C4874" s="222" t="s">
        <v>17</v>
      </c>
      <c r="D4874" s="266" t="s">
        <v>6559</v>
      </c>
      <c r="E4874" s="104" t="s">
        <v>307</v>
      </c>
      <c r="F4874" s="320"/>
      <c r="G4874" s="320"/>
      <c r="H4874" s="222"/>
      <c r="I4874" s="222"/>
      <c r="J4874" s="222" t="s">
        <v>195</v>
      </c>
      <c r="K4874" s="266" t="s">
        <v>6559</v>
      </c>
      <c r="L4874" s="429"/>
    </row>
    <row r="4875" spans="2:12" ht="15.6">
      <c r="B4875" s="84">
        <v>46303</v>
      </c>
      <c r="C4875" s="222" t="s">
        <v>17</v>
      </c>
      <c r="D4875" s="266" t="s">
        <v>6560</v>
      </c>
      <c r="E4875" s="104" t="s">
        <v>307</v>
      </c>
      <c r="F4875" s="320"/>
      <c r="G4875" s="320"/>
      <c r="H4875" s="222"/>
      <c r="I4875" s="222"/>
      <c r="J4875" s="222" t="s">
        <v>195</v>
      </c>
      <c r="K4875" s="266" t="s">
        <v>6560</v>
      </c>
      <c r="L4875" s="429"/>
    </row>
    <row r="4876" spans="2:12" ht="15.6">
      <c r="B4876" s="84">
        <v>46303</v>
      </c>
      <c r="C4876" s="222" t="s">
        <v>17</v>
      </c>
      <c r="D4876" s="266" t="s">
        <v>6561</v>
      </c>
      <c r="E4876" s="104" t="s">
        <v>307</v>
      </c>
      <c r="F4876" s="320"/>
      <c r="G4876" s="320"/>
      <c r="H4876" s="222"/>
      <c r="I4876" s="222"/>
      <c r="J4876" s="222" t="s">
        <v>195</v>
      </c>
      <c r="K4876" s="266" t="s">
        <v>6561</v>
      </c>
      <c r="L4876" s="429"/>
    </row>
    <row r="4877" spans="2:12" ht="15.6">
      <c r="B4877" s="84">
        <v>46303</v>
      </c>
      <c r="C4877" s="222" t="s">
        <v>17</v>
      </c>
      <c r="D4877" s="266" t="s">
        <v>6562</v>
      </c>
      <c r="E4877" s="104" t="s">
        <v>307</v>
      </c>
      <c r="F4877" s="320"/>
      <c r="G4877" s="320"/>
      <c r="H4877" s="222"/>
      <c r="I4877" s="222"/>
      <c r="J4877" s="222" t="s">
        <v>195</v>
      </c>
      <c r="K4877" s="266" t="s">
        <v>6562</v>
      </c>
      <c r="L4877" s="429"/>
    </row>
    <row r="4878" spans="2:12" ht="15.6">
      <c r="B4878" s="84">
        <v>46303</v>
      </c>
      <c r="C4878" s="222" t="s">
        <v>17</v>
      </c>
      <c r="D4878" s="266" t="s">
        <v>6563</v>
      </c>
      <c r="E4878" s="104" t="s">
        <v>307</v>
      </c>
      <c r="F4878" s="320"/>
      <c r="G4878" s="320"/>
      <c r="H4878" s="222"/>
      <c r="I4878" s="222"/>
      <c r="J4878" s="222" t="s">
        <v>195</v>
      </c>
      <c r="K4878" s="266" t="s">
        <v>6563</v>
      </c>
      <c r="L4878" s="429"/>
    </row>
    <row r="4879" spans="2:12" ht="15.6">
      <c r="B4879" s="84">
        <v>46303</v>
      </c>
      <c r="C4879" s="222" t="s">
        <v>17</v>
      </c>
      <c r="D4879" s="266" t="s">
        <v>6564</v>
      </c>
      <c r="E4879" s="104" t="s">
        <v>307</v>
      </c>
      <c r="F4879" s="320"/>
      <c r="G4879" s="320"/>
      <c r="H4879" s="222"/>
      <c r="I4879" s="222"/>
      <c r="J4879" s="222" t="s">
        <v>195</v>
      </c>
      <c r="K4879" s="266" t="s">
        <v>6564</v>
      </c>
      <c r="L4879" s="429"/>
    </row>
    <row r="4880" spans="2:12" ht="15.6">
      <c r="B4880" s="84">
        <v>46303</v>
      </c>
      <c r="C4880" s="222" t="s">
        <v>17</v>
      </c>
      <c r="D4880" s="266" t="s">
        <v>6565</v>
      </c>
      <c r="E4880" s="104" t="s">
        <v>307</v>
      </c>
      <c r="F4880" s="320"/>
      <c r="G4880" s="320"/>
      <c r="H4880" s="222"/>
      <c r="I4880" s="222"/>
      <c r="J4880" s="222" t="s">
        <v>195</v>
      </c>
      <c r="K4880" s="266" t="s">
        <v>6565</v>
      </c>
      <c r="L4880" s="429"/>
    </row>
    <row r="4881" spans="2:12" ht="15.6">
      <c r="B4881" s="84">
        <v>46303</v>
      </c>
      <c r="C4881" s="222" t="s">
        <v>17</v>
      </c>
      <c r="D4881" s="266" t="s">
        <v>6566</v>
      </c>
      <c r="E4881" s="104" t="s">
        <v>307</v>
      </c>
      <c r="F4881" s="320"/>
      <c r="G4881" s="320"/>
      <c r="H4881" s="222"/>
      <c r="I4881" s="222"/>
      <c r="J4881" s="222" t="s">
        <v>195</v>
      </c>
      <c r="K4881" s="266" t="s">
        <v>6566</v>
      </c>
      <c r="L4881" s="429"/>
    </row>
    <row r="4882" spans="2:12" ht="15.6">
      <c r="B4882" s="84">
        <v>46303</v>
      </c>
      <c r="C4882" s="222" t="s">
        <v>17</v>
      </c>
      <c r="D4882" s="266" t="s">
        <v>6567</v>
      </c>
      <c r="E4882" s="104" t="s">
        <v>307</v>
      </c>
      <c r="F4882" s="320"/>
      <c r="G4882" s="320"/>
      <c r="H4882" s="222"/>
      <c r="I4882" s="222"/>
      <c r="J4882" s="222" t="s">
        <v>195</v>
      </c>
      <c r="K4882" s="266" t="s">
        <v>6567</v>
      </c>
      <c r="L4882" s="429"/>
    </row>
    <row r="4883" spans="2:12" ht="15.6">
      <c r="B4883" s="84">
        <v>46303</v>
      </c>
      <c r="C4883" s="222" t="s">
        <v>17</v>
      </c>
      <c r="D4883" s="266" t="s">
        <v>6568</v>
      </c>
      <c r="E4883" s="104" t="s">
        <v>307</v>
      </c>
      <c r="F4883" s="320"/>
      <c r="G4883" s="320"/>
      <c r="H4883" s="222"/>
      <c r="I4883" s="222"/>
      <c r="J4883" s="222" t="s">
        <v>195</v>
      </c>
      <c r="K4883" s="266" t="s">
        <v>6568</v>
      </c>
      <c r="L4883" s="429"/>
    </row>
    <row r="4884" spans="2:12" ht="15.6">
      <c r="B4884" s="84">
        <v>46303</v>
      </c>
      <c r="C4884" s="222" t="s">
        <v>17</v>
      </c>
      <c r="D4884" s="266" t="s">
        <v>6569</v>
      </c>
      <c r="E4884" s="104" t="s">
        <v>307</v>
      </c>
      <c r="F4884" s="320"/>
      <c r="G4884" s="320"/>
      <c r="H4884" s="222"/>
      <c r="I4884" s="222"/>
      <c r="J4884" s="222" t="s">
        <v>195</v>
      </c>
      <c r="K4884" s="266" t="s">
        <v>6569</v>
      </c>
      <c r="L4884" s="429"/>
    </row>
    <row r="4885" spans="2:12" ht="15.6">
      <c r="B4885" s="84">
        <v>46303</v>
      </c>
      <c r="C4885" s="222" t="s">
        <v>17</v>
      </c>
      <c r="D4885" s="266" t="s">
        <v>6570</v>
      </c>
      <c r="E4885" s="104" t="s">
        <v>307</v>
      </c>
      <c r="F4885" s="320"/>
      <c r="G4885" s="320"/>
      <c r="H4885" s="222"/>
      <c r="I4885" s="222"/>
      <c r="J4885" s="222" t="s">
        <v>195</v>
      </c>
      <c r="K4885" s="266" t="s">
        <v>6570</v>
      </c>
      <c r="L4885" s="429"/>
    </row>
    <row r="4886" spans="2:12" ht="15.6">
      <c r="B4886" s="84">
        <v>46303</v>
      </c>
      <c r="C4886" s="222" t="s">
        <v>17</v>
      </c>
      <c r="D4886" s="266" t="s">
        <v>4827</v>
      </c>
      <c r="E4886" s="104" t="s">
        <v>307</v>
      </c>
      <c r="F4886" s="320"/>
      <c r="G4886" s="320"/>
      <c r="H4886" s="222"/>
      <c r="I4886" s="222"/>
      <c r="J4886" s="222" t="s">
        <v>195</v>
      </c>
      <c r="K4886" s="266" t="s">
        <v>4827</v>
      </c>
      <c r="L4886" s="429"/>
    </row>
    <row r="4887" spans="2:12" ht="15.6">
      <c r="B4887" s="84">
        <v>46303</v>
      </c>
      <c r="C4887" s="222" t="s">
        <v>17</v>
      </c>
      <c r="D4887" s="266" t="s">
        <v>6571</v>
      </c>
      <c r="E4887" s="104" t="s">
        <v>307</v>
      </c>
      <c r="F4887" s="320"/>
      <c r="G4887" s="320"/>
      <c r="H4887" s="222"/>
      <c r="I4887" s="222"/>
      <c r="J4887" s="222" t="s">
        <v>195</v>
      </c>
      <c r="K4887" s="266" t="s">
        <v>6571</v>
      </c>
      <c r="L4887" s="429"/>
    </row>
    <row r="4888" spans="2:12" ht="15.6">
      <c r="B4888" s="84">
        <v>46303</v>
      </c>
      <c r="C4888" s="222" t="s">
        <v>17</v>
      </c>
      <c r="D4888" s="266" t="s">
        <v>6572</v>
      </c>
      <c r="E4888" s="104" t="s">
        <v>307</v>
      </c>
      <c r="F4888" s="320"/>
      <c r="G4888" s="320"/>
      <c r="H4888" s="222"/>
      <c r="I4888" s="222"/>
      <c r="J4888" s="222" t="s">
        <v>195</v>
      </c>
      <c r="K4888" s="266" t="s">
        <v>6572</v>
      </c>
      <c r="L4888" s="429"/>
    </row>
    <row r="4889" spans="2:12" ht="15.6">
      <c r="B4889" s="84">
        <v>46303</v>
      </c>
      <c r="C4889" s="222" t="s">
        <v>17</v>
      </c>
      <c r="D4889" s="266" t="s">
        <v>6573</v>
      </c>
      <c r="E4889" s="104" t="s">
        <v>307</v>
      </c>
      <c r="F4889" s="320"/>
      <c r="G4889" s="320"/>
      <c r="H4889" s="222"/>
      <c r="I4889" s="222"/>
      <c r="J4889" s="222" t="s">
        <v>195</v>
      </c>
      <c r="K4889" s="266" t="s">
        <v>6573</v>
      </c>
      <c r="L4889" s="429"/>
    </row>
    <row r="4890" spans="2:12" ht="15.6">
      <c r="B4890" s="84">
        <v>46303</v>
      </c>
      <c r="C4890" s="222" t="s">
        <v>17</v>
      </c>
      <c r="D4890" s="266" t="s">
        <v>6574</v>
      </c>
      <c r="E4890" s="104" t="s">
        <v>307</v>
      </c>
      <c r="F4890" s="320"/>
      <c r="G4890" s="320"/>
      <c r="H4890" s="222"/>
      <c r="I4890" s="222"/>
      <c r="J4890" s="222" t="s">
        <v>195</v>
      </c>
      <c r="K4890" s="266" t="s">
        <v>6574</v>
      </c>
      <c r="L4890" s="429"/>
    </row>
    <row r="4891" spans="2:12" ht="15.6">
      <c r="B4891" s="84">
        <v>46303</v>
      </c>
      <c r="C4891" s="222" t="s">
        <v>17</v>
      </c>
      <c r="D4891" s="266" t="s">
        <v>6575</v>
      </c>
      <c r="E4891" s="104" t="s">
        <v>307</v>
      </c>
      <c r="F4891" s="320"/>
      <c r="G4891" s="320"/>
      <c r="H4891" s="222"/>
      <c r="I4891" s="222"/>
      <c r="J4891" s="222" t="s">
        <v>195</v>
      </c>
      <c r="K4891" s="266" t="s">
        <v>6575</v>
      </c>
      <c r="L4891" s="429"/>
    </row>
    <row r="4892" spans="2:12" ht="15.6">
      <c r="B4892" s="84">
        <v>46303</v>
      </c>
      <c r="C4892" s="222" t="s">
        <v>17</v>
      </c>
      <c r="D4892" s="266" t="s">
        <v>6576</v>
      </c>
      <c r="E4892" s="104" t="s">
        <v>307</v>
      </c>
      <c r="F4892" s="320"/>
      <c r="G4892" s="320"/>
      <c r="H4892" s="222"/>
      <c r="I4892" s="222"/>
      <c r="J4892" s="222" t="s">
        <v>195</v>
      </c>
      <c r="K4892" s="266" t="s">
        <v>6576</v>
      </c>
      <c r="L4892" s="429"/>
    </row>
    <row r="4893" spans="2:12" ht="15.6">
      <c r="B4893" s="84">
        <v>46303</v>
      </c>
      <c r="C4893" s="222" t="s">
        <v>17</v>
      </c>
      <c r="D4893" s="266" t="s">
        <v>6577</v>
      </c>
      <c r="E4893" s="104" t="s">
        <v>307</v>
      </c>
      <c r="F4893" s="320"/>
      <c r="G4893" s="320"/>
      <c r="H4893" s="222"/>
      <c r="I4893" s="222"/>
      <c r="J4893" s="222" t="s">
        <v>195</v>
      </c>
      <c r="K4893" s="266" t="s">
        <v>6577</v>
      </c>
      <c r="L4893" s="429"/>
    </row>
    <row r="4894" spans="2:12" ht="15.6">
      <c r="B4894" s="84">
        <v>46303</v>
      </c>
      <c r="C4894" s="222" t="s">
        <v>17</v>
      </c>
      <c r="D4894" s="266" t="s">
        <v>4507</v>
      </c>
      <c r="E4894" s="104" t="s">
        <v>307</v>
      </c>
      <c r="F4894" s="320"/>
      <c r="G4894" s="320"/>
      <c r="H4894" s="222"/>
      <c r="I4894" s="222"/>
      <c r="J4894" s="222" t="s">
        <v>195</v>
      </c>
      <c r="K4894" s="266" t="s">
        <v>4507</v>
      </c>
      <c r="L4894" s="429"/>
    </row>
    <row r="4895" spans="2:12" ht="15.6">
      <c r="B4895" s="84">
        <v>46303</v>
      </c>
      <c r="C4895" s="222" t="s">
        <v>17</v>
      </c>
      <c r="D4895" s="266" t="s">
        <v>6578</v>
      </c>
      <c r="E4895" s="104" t="s">
        <v>307</v>
      </c>
      <c r="F4895" s="320"/>
      <c r="G4895" s="320"/>
      <c r="H4895" s="222"/>
      <c r="I4895" s="222"/>
      <c r="J4895" s="222" t="s">
        <v>195</v>
      </c>
      <c r="K4895" s="266" t="s">
        <v>6578</v>
      </c>
      <c r="L4895" s="429"/>
    </row>
    <row r="4896" spans="2:12" ht="15.6">
      <c r="B4896" s="84">
        <v>46303</v>
      </c>
      <c r="C4896" s="222" t="s">
        <v>17</v>
      </c>
      <c r="D4896" s="266" t="s">
        <v>6579</v>
      </c>
      <c r="E4896" s="104" t="s">
        <v>307</v>
      </c>
      <c r="F4896" s="320"/>
      <c r="G4896" s="320"/>
      <c r="H4896" s="222"/>
      <c r="I4896" s="222"/>
      <c r="J4896" s="222" t="s">
        <v>195</v>
      </c>
      <c r="K4896" s="266" t="s">
        <v>6579</v>
      </c>
      <c r="L4896" s="266"/>
    </row>
    <row r="4897" spans="1:12" ht="15.6">
      <c r="B4897" s="84">
        <v>46303</v>
      </c>
      <c r="C4897" s="222" t="s">
        <v>17</v>
      </c>
      <c r="D4897" s="266" t="s">
        <v>6580</v>
      </c>
      <c r="E4897" s="104" t="s">
        <v>307</v>
      </c>
      <c r="F4897" s="320"/>
      <c r="G4897" s="320"/>
      <c r="H4897" s="222"/>
      <c r="I4897" s="222"/>
      <c r="J4897" s="222" t="s">
        <v>195</v>
      </c>
      <c r="K4897" s="266" t="s">
        <v>6580</v>
      </c>
      <c r="L4897" s="266"/>
    </row>
    <row r="4898" spans="1:12" ht="15.6">
      <c r="B4898" s="84">
        <v>46303</v>
      </c>
      <c r="C4898" s="222" t="s">
        <v>17</v>
      </c>
      <c r="D4898" s="266" t="s">
        <v>6581</v>
      </c>
      <c r="E4898" s="104" t="s">
        <v>307</v>
      </c>
      <c r="F4898" s="320"/>
      <c r="G4898" s="320"/>
      <c r="H4898" s="222"/>
      <c r="I4898" s="222"/>
      <c r="J4898" s="222" t="s">
        <v>195</v>
      </c>
      <c r="K4898" s="266" t="s">
        <v>6581</v>
      </c>
      <c r="L4898" s="266"/>
    </row>
    <row r="4899" spans="1:12" ht="15.6">
      <c r="B4899" s="84">
        <v>46303</v>
      </c>
      <c r="C4899" s="222" t="s">
        <v>17</v>
      </c>
      <c r="D4899" s="266" t="s">
        <v>6582</v>
      </c>
      <c r="E4899" s="104" t="s">
        <v>307</v>
      </c>
      <c r="F4899" s="320"/>
      <c r="G4899" s="320"/>
      <c r="H4899" s="222"/>
      <c r="I4899" s="222"/>
      <c r="J4899" s="222" t="s">
        <v>195</v>
      </c>
      <c r="K4899" s="266" t="s">
        <v>6582</v>
      </c>
      <c r="L4899" s="266"/>
    </row>
    <row r="4900" spans="1:12" ht="15.6">
      <c r="B4900" s="84">
        <v>46303</v>
      </c>
      <c r="C4900" s="222" t="s">
        <v>17</v>
      </c>
      <c r="D4900" s="266" t="s">
        <v>6583</v>
      </c>
      <c r="E4900" s="104" t="s">
        <v>307</v>
      </c>
      <c r="F4900" s="320"/>
      <c r="G4900" s="320"/>
      <c r="H4900" s="222"/>
      <c r="I4900" s="222"/>
      <c r="J4900" s="222" t="s">
        <v>195</v>
      </c>
      <c r="K4900" s="266" t="s">
        <v>6583</v>
      </c>
      <c r="L4900" s="266"/>
    </row>
    <row r="4901" spans="1:12" ht="15.6">
      <c r="B4901" s="84">
        <v>46303</v>
      </c>
      <c r="C4901" s="222" t="s">
        <v>17</v>
      </c>
      <c r="D4901" s="266" t="s">
        <v>6584</v>
      </c>
      <c r="E4901" s="104" t="s">
        <v>307</v>
      </c>
      <c r="F4901" s="320"/>
      <c r="G4901" s="320"/>
      <c r="H4901" s="222"/>
      <c r="I4901" s="222"/>
      <c r="J4901" s="222" t="s">
        <v>195</v>
      </c>
      <c r="K4901" s="266" t="s">
        <v>6584</v>
      </c>
      <c r="L4901" s="266"/>
    </row>
    <row r="4902" spans="1:12" ht="15.6">
      <c r="B4902" s="84">
        <v>46303</v>
      </c>
      <c r="C4902" s="222" t="s">
        <v>11</v>
      </c>
      <c r="D4902" s="222"/>
      <c r="E4902" s="104" t="s">
        <v>307</v>
      </c>
      <c r="F4902" s="320"/>
      <c r="G4902" s="320"/>
      <c r="H4902" s="222"/>
      <c r="I4902" s="222"/>
      <c r="J4902" s="222" t="s">
        <v>195</v>
      </c>
      <c r="K4902" s="981" t="s">
        <v>6585</v>
      </c>
      <c r="L4902" s="266"/>
    </row>
    <row r="4903" spans="1:12" s="205" customFormat="1" ht="16.8">
      <c r="A4903" s="461"/>
      <c r="B4903" s="351">
        <v>46303</v>
      </c>
      <c r="C4903" s="205" t="s">
        <v>40</v>
      </c>
      <c r="D4903" s="640" t="s">
        <v>6586</v>
      </c>
      <c r="E4903" s="352" t="s">
        <v>629</v>
      </c>
      <c r="F4903" s="291"/>
      <c r="G4903" s="291"/>
      <c r="H4903" s="205" t="s">
        <v>136</v>
      </c>
      <c r="I4903" s="439"/>
      <c r="J4903" s="438" t="s">
        <v>26</v>
      </c>
      <c r="K4903" s="662" t="s">
        <v>6586</v>
      </c>
      <c r="L4903" s="640"/>
    </row>
    <row r="4904" spans="1:12" s="205" customFormat="1" ht="16.8">
      <c r="A4904" s="461"/>
      <c r="B4904" s="351">
        <v>46303</v>
      </c>
      <c r="C4904" s="205" t="s">
        <v>40</v>
      </c>
      <c r="D4904" s="640" t="s">
        <v>4844</v>
      </c>
      <c r="E4904" s="352" t="s">
        <v>629</v>
      </c>
      <c r="F4904" s="291"/>
      <c r="G4904" s="291"/>
      <c r="H4904" s="205" t="s">
        <v>136</v>
      </c>
      <c r="I4904" s="439"/>
      <c r="J4904" s="438" t="s">
        <v>30</v>
      </c>
      <c r="K4904" s="662" t="s">
        <v>4844</v>
      </c>
      <c r="L4904" s="640"/>
    </row>
    <row r="4905" spans="1:12" s="205" customFormat="1" ht="16.8">
      <c r="A4905" s="461"/>
      <c r="B4905" s="351">
        <v>46303</v>
      </c>
      <c r="C4905" s="205" t="s">
        <v>40</v>
      </c>
      <c r="D4905" s="640" t="s">
        <v>4844</v>
      </c>
      <c r="E4905" s="352" t="s">
        <v>629</v>
      </c>
      <c r="F4905" s="291"/>
      <c r="G4905" s="291"/>
      <c r="H4905" s="205" t="s">
        <v>136</v>
      </c>
      <c r="I4905" s="439"/>
      <c r="J4905" s="438" t="s">
        <v>30</v>
      </c>
      <c r="K4905" s="662" t="s">
        <v>4844</v>
      </c>
      <c r="L4905" s="640"/>
    </row>
    <row r="4906" spans="1:12" s="205" customFormat="1" ht="16.8">
      <c r="A4906" s="461"/>
      <c r="B4906" s="351">
        <v>46303</v>
      </c>
      <c r="C4906" s="205" t="s">
        <v>40</v>
      </c>
      <c r="D4906" s="640" t="s">
        <v>2389</v>
      </c>
      <c r="E4906" s="352" t="s">
        <v>629</v>
      </c>
      <c r="F4906" s="620"/>
      <c r="G4906" s="620"/>
      <c r="H4906" s="205" t="s">
        <v>136</v>
      </c>
      <c r="I4906" s="439"/>
      <c r="J4906" s="438" t="s">
        <v>30</v>
      </c>
      <c r="K4906" s="662" t="s">
        <v>2389</v>
      </c>
      <c r="L4906" s="640"/>
    </row>
    <row r="4907" spans="1:12" s="205" customFormat="1" ht="16.8">
      <c r="A4907" s="461"/>
      <c r="B4907" s="351">
        <v>46303</v>
      </c>
      <c r="C4907" s="205" t="s">
        <v>40</v>
      </c>
      <c r="D4907" s="640" t="s">
        <v>6138</v>
      </c>
      <c r="E4907" s="352" t="s">
        <v>629</v>
      </c>
      <c r="F4907" s="620"/>
      <c r="G4907" s="620"/>
      <c r="H4907" s="205" t="s">
        <v>136</v>
      </c>
      <c r="I4907" s="439"/>
      <c r="J4907" s="438" t="s">
        <v>30</v>
      </c>
      <c r="K4907" s="662" t="s">
        <v>6138</v>
      </c>
      <c r="L4907" s="640"/>
    </row>
    <row r="4908" spans="1:12" s="205" customFormat="1" ht="16.8">
      <c r="A4908" s="461"/>
      <c r="B4908" s="351">
        <v>46303</v>
      </c>
      <c r="C4908" s="205" t="s">
        <v>40</v>
      </c>
      <c r="D4908" s="640" t="s">
        <v>6587</v>
      </c>
      <c r="E4908" s="352" t="s">
        <v>629</v>
      </c>
      <c r="H4908" s="205" t="s">
        <v>136</v>
      </c>
      <c r="I4908" s="439"/>
      <c r="J4908" s="438" t="s">
        <v>30</v>
      </c>
      <c r="K4908" s="662" t="s">
        <v>6587</v>
      </c>
      <c r="L4908" s="640"/>
    </row>
    <row r="4909" spans="1:12" s="205" customFormat="1" ht="16.8">
      <c r="A4909" s="461"/>
      <c r="B4909" s="351">
        <v>46303</v>
      </c>
      <c r="C4909" s="205" t="s">
        <v>40</v>
      </c>
      <c r="D4909" s="640" t="s">
        <v>5508</v>
      </c>
      <c r="E4909" s="352" t="s">
        <v>629</v>
      </c>
      <c r="H4909" s="205" t="s">
        <v>136</v>
      </c>
      <c r="I4909" s="439"/>
      <c r="J4909" s="438" t="s">
        <v>30</v>
      </c>
      <c r="K4909" s="662" t="s">
        <v>5508</v>
      </c>
      <c r="L4909" s="640"/>
    </row>
    <row r="4910" spans="1:12" s="205" customFormat="1" ht="16.8">
      <c r="A4910" s="461"/>
      <c r="B4910" s="351">
        <v>46303</v>
      </c>
      <c r="C4910" s="205" t="s">
        <v>40</v>
      </c>
      <c r="D4910" s="640" t="s">
        <v>6588</v>
      </c>
      <c r="E4910" s="352" t="s">
        <v>629</v>
      </c>
      <c r="H4910" s="205" t="s">
        <v>136</v>
      </c>
      <c r="I4910" s="439"/>
      <c r="J4910" s="438" t="s">
        <v>30</v>
      </c>
      <c r="K4910" s="662" t="s">
        <v>6588</v>
      </c>
      <c r="L4910" s="640"/>
    </row>
    <row r="4911" spans="1:12" s="205" customFormat="1" ht="16.8">
      <c r="A4911" s="461"/>
      <c r="B4911" s="351">
        <v>46303</v>
      </c>
      <c r="C4911" s="205" t="s">
        <v>40</v>
      </c>
      <c r="D4911" s="640" t="s">
        <v>4370</v>
      </c>
      <c r="E4911" s="352" t="s">
        <v>629</v>
      </c>
      <c r="H4911" s="205" t="s">
        <v>136</v>
      </c>
      <c r="I4911" s="439"/>
      <c r="J4911" s="438" t="s">
        <v>30</v>
      </c>
      <c r="K4911" s="662" t="s">
        <v>4370</v>
      </c>
      <c r="L4911" s="640"/>
    </row>
    <row r="4912" spans="1:12" s="205" customFormat="1" ht="16.8">
      <c r="A4912" s="461"/>
      <c r="B4912" s="351">
        <v>46303</v>
      </c>
      <c r="C4912" s="205" t="s">
        <v>40</v>
      </c>
      <c r="D4912" s="640" t="s">
        <v>6456</v>
      </c>
      <c r="E4912" s="352" t="s">
        <v>629</v>
      </c>
      <c r="H4912" s="205" t="s">
        <v>136</v>
      </c>
      <c r="I4912" s="439"/>
      <c r="J4912" s="438" t="s">
        <v>30</v>
      </c>
      <c r="K4912" s="662" t="s">
        <v>6456</v>
      </c>
      <c r="L4912" s="640"/>
    </row>
    <row r="4913" spans="1:12" s="205" customFormat="1" ht="16.8">
      <c r="A4913" s="461"/>
      <c r="B4913" s="351">
        <v>46303</v>
      </c>
      <c r="C4913" s="205" t="s">
        <v>40</v>
      </c>
      <c r="D4913" s="640" t="s">
        <v>1046</v>
      </c>
      <c r="E4913" s="352" t="s">
        <v>629</v>
      </c>
      <c r="H4913" s="205" t="s">
        <v>136</v>
      </c>
      <c r="I4913" s="439"/>
      <c r="J4913" s="438" t="s">
        <v>30</v>
      </c>
      <c r="K4913" s="662" t="s">
        <v>1046</v>
      </c>
      <c r="L4913" s="640"/>
    </row>
    <row r="4914" spans="1:12" s="205" customFormat="1" ht="16.8">
      <c r="A4914" s="461"/>
      <c r="B4914" s="351">
        <v>46303</v>
      </c>
      <c r="C4914" s="205" t="s">
        <v>40</v>
      </c>
      <c r="D4914" s="640" t="s">
        <v>1046</v>
      </c>
      <c r="E4914" s="352" t="s">
        <v>629</v>
      </c>
      <c r="H4914" s="205" t="s">
        <v>136</v>
      </c>
      <c r="I4914" s="439"/>
      <c r="J4914" s="438" t="s">
        <v>30</v>
      </c>
      <c r="K4914" s="662" t="s">
        <v>1046</v>
      </c>
      <c r="L4914" s="640"/>
    </row>
    <row r="4915" spans="1:12" s="205" customFormat="1" ht="16.8">
      <c r="A4915" s="461"/>
      <c r="B4915" s="351">
        <v>46303</v>
      </c>
      <c r="C4915" s="205" t="s">
        <v>40</v>
      </c>
      <c r="D4915" s="640" t="s">
        <v>6589</v>
      </c>
      <c r="E4915" s="352" t="s">
        <v>629</v>
      </c>
      <c r="H4915" s="205" t="s">
        <v>136</v>
      </c>
      <c r="I4915" s="439"/>
      <c r="J4915" s="438" t="s">
        <v>30</v>
      </c>
      <c r="K4915" s="640" t="s">
        <v>6589</v>
      </c>
      <c r="L4915" s="640"/>
    </row>
    <row r="4916" spans="1:12" s="205" customFormat="1" ht="16.8">
      <c r="A4916" s="461"/>
      <c r="B4916" s="351">
        <v>46303</v>
      </c>
      <c r="C4916" s="205" t="s">
        <v>40</v>
      </c>
      <c r="D4916" s="640" t="s">
        <v>6590</v>
      </c>
      <c r="E4916" s="352" t="s">
        <v>629</v>
      </c>
      <c r="H4916" s="205" t="s">
        <v>136</v>
      </c>
      <c r="I4916" s="439"/>
      <c r="J4916" s="438" t="s">
        <v>30</v>
      </c>
      <c r="K4916" s="640" t="s">
        <v>6590</v>
      </c>
      <c r="L4916" s="640"/>
    </row>
    <row r="4917" spans="1:12" s="205" customFormat="1" ht="16.8">
      <c r="A4917" s="461"/>
      <c r="B4917" s="351">
        <v>46303</v>
      </c>
      <c r="C4917" s="205" t="s">
        <v>40</v>
      </c>
      <c r="D4917" s="640" t="s">
        <v>6591</v>
      </c>
      <c r="E4917" s="352" t="s">
        <v>629</v>
      </c>
      <c r="H4917" s="205" t="s">
        <v>136</v>
      </c>
      <c r="I4917" s="439"/>
      <c r="J4917" s="438" t="s">
        <v>30</v>
      </c>
      <c r="K4917" s="640" t="s">
        <v>6591</v>
      </c>
      <c r="L4917" s="640"/>
    </row>
    <row r="4918" spans="1:12" s="205" customFormat="1" ht="16.8">
      <c r="A4918" s="461"/>
      <c r="B4918" s="351">
        <v>46303</v>
      </c>
      <c r="C4918" s="205" t="s">
        <v>40</v>
      </c>
      <c r="D4918" s="640" t="s">
        <v>6592</v>
      </c>
      <c r="E4918" s="352" t="s">
        <v>629</v>
      </c>
      <c r="H4918" s="205" t="s">
        <v>136</v>
      </c>
      <c r="I4918" s="439"/>
      <c r="J4918" s="438" t="s">
        <v>30</v>
      </c>
      <c r="K4918" s="640" t="s">
        <v>6592</v>
      </c>
      <c r="L4918" s="640"/>
    </row>
    <row r="4919" spans="1:12" s="205" customFormat="1" ht="16.8">
      <c r="A4919" s="461"/>
      <c r="B4919" s="351">
        <v>46303</v>
      </c>
      <c r="C4919" s="205" t="s">
        <v>40</v>
      </c>
      <c r="D4919" s="640" t="s">
        <v>6593</v>
      </c>
      <c r="E4919" s="352" t="s">
        <v>629</v>
      </c>
      <c r="H4919" s="205" t="s">
        <v>136</v>
      </c>
      <c r="I4919" s="439"/>
      <c r="J4919" s="438" t="s">
        <v>30</v>
      </c>
      <c r="K4919" s="640" t="s">
        <v>6593</v>
      </c>
      <c r="L4919" s="640"/>
    </row>
    <row r="4920" spans="1:12" s="205" customFormat="1" ht="16.8">
      <c r="A4920" s="461"/>
      <c r="B4920" s="351">
        <v>46303</v>
      </c>
      <c r="C4920" s="205" t="s">
        <v>40</v>
      </c>
      <c r="D4920" s="640" t="s">
        <v>1366</v>
      </c>
      <c r="E4920" s="352" t="s">
        <v>629</v>
      </c>
      <c r="H4920" s="205" t="s">
        <v>136</v>
      </c>
      <c r="I4920" s="439"/>
      <c r="J4920" s="438" t="s">
        <v>30</v>
      </c>
      <c r="K4920" s="640" t="s">
        <v>1366</v>
      </c>
      <c r="L4920" s="640"/>
    </row>
    <row r="4921" spans="1:12" s="205" customFormat="1" ht="16.8">
      <c r="A4921" s="461"/>
      <c r="B4921" s="351">
        <v>46303</v>
      </c>
      <c r="C4921" s="205" t="s">
        <v>40</v>
      </c>
      <c r="D4921" s="640" t="s">
        <v>6594</v>
      </c>
      <c r="E4921" s="352" t="s">
        <v>629</v>
      </c>
      <c r="H4921" s="205" t="s">
        <v>136</v>
      </c>
      <c r="I4921" s="439"/>
      <c r="J4921" s="438" t="s">
        <v>30</v>
      </c>
      <c r="K4921" s="640" t="s">
        <v>6594</v>
      </c>
      <c r="L4921" s="640"/>
    </row>
    <row r="4922" spans="1:12" s="205" customFormat="1" ht="16.8">
      <c r="A4922" s="461"/>
      <c r="B4922" s="351">
        <v>46303</v>
      </c>
      <c r="C4922" s="205" t="s">
        <v>40</v>
      </c>
      <c r="D4922" s="640" t="s">
        <v>6595</v>
      </c>
      <c r="E4922" s="352" t="s">
        <v>629</v>
      </c>
      <c r="H4922" s="205" t="s">
        <v>136</v>
      </c>
      <c r="I4922" s="439"/>
      <c r="J4922" s="438" t="s">
        <v>30</v>
      </c>
      <c r="K4922" s="640" t="s">
        <v>6595</v>
      </c>
      <c r="L4922" s="640"/>
    </row>
    <row r="4923" spans="1:12" s="205" customFormat="1" ht="16.8">
      <c r="A4923" s="461"/>
      <c r="B4923" s="351">
        <v>46303</v>
      </c>
      <c r="C4923" s="205" t="s">
        <v>40</v>
      </c>
      <c r="D4923" s="640" t="s">
        <v>3652</v>
      </c>
      <c r="E4923" s="352" t="s">
        <v>629</v>
      </c>
      <c r="H4923" s="205" t="s">
        <v>136</v>
      </c>
      <c r="I4923" s="439"/>
      <c r="J4923" s="438" t="s">
        <v>30</v>
      </c>
      <c r="K4923" s="663" t="s">
        <v>3652</v>
      </c>
      <c r="L4923" s="640"/>
    </row>
    <row r="4924" spans="1:12" s="205" customFormat="1" ht="16.8">
      <c r="A4924" s="461"/>
      <c r="B4924" s="351">
        <v>46303</v>
      </c>
      <c r="C4924" s="205" t="s">
        <v>40</v>
      </c>
      <c r="D4924" s="640" t="s">
        <v>6596</v>
      </c>
      <c r="E4924" s="352" t="s">
        <v>629</v>
      </c>
      <c r="H4924" s="205" t="s">
        <v>136</v>
      </c>
      <c r="I4924" s="439"/>
      <c r="J4924" s="438" t="s">
        <v>30</v>
      </c>
      <c r="K4924" s="663" t="s">
        <v>6596</v>
      </c>
      <c r="L4924" s="640"/>
    </row>
    <row r="4925" spans="1:12" s="205" customFormat="1" ht="16.8">
      <c r="A4925" s="461"/>
      <c r="B4925" s="351">
        <v>46303</v>
      </c>
      <c r="C4925" s="205" t="s">
        <v>17</v>
      </c>
      <c r="D4925" s="640" t="s">
        <v>6198</v>
      </c>
      <c r="E4925" s="352" t="s">
        <v>629</v>
      </c>
      <c r="H4925" s="205" t="s">
        <v>136</v>
      </c>
      <c r="I4925" s="438" t="s">
        <v>141</v>
      </c>
      <c r="J4925" s="438" t="s">
        <v>30</v>
      </c>
      <c r="K4925" s="464">
        <v>20261012176851</v>
      </c>
      <c r="L4925" s="640"/>
    </row>
    <row r="4926" spans="1:12" s="205" customFormat="1" ht="16.8">
      <c r="A4926" s="461"/>
      <c r="B4926" s="351">
        <v>46303</v>
      </c>
      <c r="C4926" s="205" t="s">
        <v>17</v>
      </c>
      <c r="D4926" s="640" t="s">
        <v>6198</v>
      </c>
      <c r="E4926" s="352" t="s">
        <v>629</v>
      </c>
      <c r="F4926" s="291"/>
      <c r="G4926" s="291"/>
      <c r="H4926" s="205" t="s">
        <v>136</v>
      </c>
      <c r="I4926" s="439" t="s">
        <v>141</v>
      </c>
      <c r="J4926" s="438" t="s">
        <v>30</v>
      </c>
      <c r="K4926" s="464">
        <v>20261012176851</v>
      </c>
      <c r="L4926" s="640"/>
    </row>
    <row r="4927" spans="1:12" s="205" customFormat="1" ht="16.8">
      <c r="A4927" s="461"/>
      <c r="B4927" s="351">
        <v>46303</v>
      </c>
      <c r="C4927" s="205" t="s">
        <v>17</v>
      </c>
      <c r="D4927" s="640" t="s">
        <v>640</v>
      </c>
      <c r="E4927" s="352" t="s">
        <v>629</v>
      </c>
      <c r="F4927" s="291"/>
      <c r="G4927" s="291"/>
      <c r="H4927" s="205" t="s">
        <v>136</v>
      </c>
      <c r="I4927" s="439"/>
      <c r="J4927" s="438" t="s">
        <v>30</v>
      </c>
      <c r="K4927" s="464">
        <v>20261012147263</v>
      </c>
      <c r="L4927" s="640"/>
    </row>
    <row r="4928" spans="1:12" s="205" customFormat="1" ht="16.8">
      <c r="A4928" s="461"/>
      <c r="B4928" s="351">
        <v>46303</v>
      </c>
      <c r="C4928" s="205" t="s">
        <v>17</v>
      </c>
      <c r="D4928" s="640" t="s">
        <v>640</v>
      </c>
      <c r="E4928" s="352" t="s">
        <v>629</v>
      </c>
      <c r="F4928" s="291"/>
      <c r="G4928" s="291"/>
      <c r="H4928" s="205" t="s">
        <v>136</v>
      </c>
      <c r="I4928" s="439"/>
      <c r="J4928" s="438" t="s">
        <v>30</v>
      </c>
      <c r="K4928" s="464">
        <v>20261012147263</v>
      </c>
      <c r="L4928" s="640"/>
    </row>
    <row r="4929" spans="1:12" s="205" customFormat="1" ht="16.8">
      <c r="A4929" s="461"/>
      <c r="B4929" s="351">
        <v>46303</v>
      </c>
      <c r="C4929" s="205" t="s">
        <v>17</v>
      </c>
      <c r="D4929" s="640" t="s">
        <v>643</v>
      </c>
      <c r="E4929" s="352" t="s">
        <v>629</v>
      </c>
      <c r="F4929" s="438"/>
      <c r="G4929" s="438"/>
      <c r="H4929" s="205" t="s">
        <v>136</v>
      </c>
      <c r="I4929" s="439" t="s">
        <v>141</v>
      </c>
      <c r="J4929" s="438" t="s">
        <v>30</v>
      </c>
      <c r="K4929" s="464">
        <v>20261012146881</v>
      </c>
      <c r="L4929" s="640"/>
    </row>
    <row r="4930" spans="1:12" s="205" customFormat="1" ht="16.8">
      <c r="A4930" s="461"/>
      <c r="B4930" s="351">
        <v>46303</v>
      </c>
      <c r="C4930" s="205" t="s">
        <v>17</v>
      </c>
      <c r="D4930" s="640" t="s">
        <v>643</v>
      </c>
      <c r="E4930" s="352" t="s">
        <v>629</v>
      </c>
      <c r="F4930" s="438"/>
      <c r="G4930" s="438"/>
      <c r="H4930" s="205" t="s">
        <v>136</v>
      </c>
      <c r="I4930" s="439" t="s">
        <v>141</v>
      </c>
      <c r="J4930" s="438" t="s">
        <v>30</v>
      </c>
      <c r="K4930" s="464">
        <v>20261012146881</v>
      </c>
      <c r="L4930" s="640"/>
    </row>
    <row r="4931" spans="1:12" s="205" customFormat="1" ht="16.8">
      <c r="A4931" s="461"/>
      <c r="B4931" s="351">
        <v>46303</v>
      </c>
      <c r="C4931" s="205" t="s">
        <v>17</v>
      </c>
      <c r="D4931" s="640" t="s">
        <v>1582</v>
      </c>
      <c r="E4931" s="352" t="s">
        <v>629</v>
      </c>
      <c r="F4931" s="438"/>
      <c r="G4931" s="438"/>
      <c r="H4931" s="205" t="s">
        <v>136</v>
      </c>
      <c r="I4931" s="439"/>
      <c r="J4931" s="438" t="s">
        <v>30</v>
      </c>
      <c r="K4931" s="464">
        <v>20260912013266</v>
      </c>
      <c r="L4931" s="640"/>
    </row>
    <row r="4932" spans="1:12" s="205" customFormat="1" ht="16.8">
      <c r="A4932" s="461"/>
      <c r="B4932" s="351">
        <v>46303</v>
      </c>
      <c r="C4932" s="205" t="s">
        <v>17</v>
      </c>
      <c r="D4932" s="640" t="s">
        <v>1582</v>
      </c>
      <c r="E4932" s="352" t="s">
        <v>629</v>
      </c>
      <c r="F4932" s="438"/>
      <c r="G4932" s="438"/>
      <c r="H4932" s="205" t="s">
        <v>136</v>
      </c>
      <c r="I4932" s="439"/>
      <c r="J4932" s="438" t="s">
        <v>30</v>
      </c>
      <c r="K4932" s="464">
        <v>20260912013266</v>
      </c>
      <c r="L4932" s="640"/>
    </row>
    <row r="4933" spans="1:12" s="205" customFormat="1" ht="16.8">
      <c r="A4933" s="461"/>
      <c r="B4933" s="351">
        <v>46303</v>
      </c>
      <c r="C4933" s="205" t="s">
        <v>17</v>
      </c>
      <c r="D4933" s="640" t="s">
        <v>6597</v>
      </c>
      <c r="E4933" s="352" t="s">
        <v>629</v>
      </c>
      <c r="F4933" s="438"/>
      <c r="G4933" s="438"/>
      <c r="H4933" s="205" t="s">
        <v>136</v>
      </c>
      <c r="I4933" s="439"/>
      <c r="J4933" s="438" t="s">
        <v>30</v>
      </c>
      <c r="K4933" s="464">
        <v>20261012166721</v>
      </c>
      <c r="L4933" s="640"/>
    </row>
    <row r="4934" spans="1:12" s="205" customFormat="1" ht="16.8">
      <c r="A4934" s="461"/>
      <c r="B4934" s="351">
        <v>46303</v>
      </c>
      <c r="C4934" s="205" t="s">
        <v>17</v>
      </c>
      <c r="D4934" s="640" t="s">
        <v>4065</v>
      </c>
      <c r="E4934" s="352" t="s">
        <v>629</v>
      </c>
      <c r="F4934" s="438"/>
      <c r="G4934" s="438"/>
      <c r="H4934" s="205" t="s">
        <v>136</v>
      </c>
      <c r="I4934" s="439"/>
      <c r="J4934" s="438" t="s">
        <v>30</v>
      </c>
      <c r="K4934" s="464">
        <v>20260711691105</v>
      </c>
      <c r="L4934" s="640"/>
    </row>
    <row r="4935" spans="1:12" s="205" customFormat="1" ht="16.8">
      <c r="A4935" s="461"/>
      <c r="B4935" s="351">
        <v>46303</v>
      </c>
      <c r="C4935" s="205" t="s">
        <v>17</v>
      </c>
      <c r="D4935" s="640" t="s">
        <v>1581</v>
      </c>
      <c r="E4935" s="352" t="s">
        <v>629</v>
      </c>
      <c r="F4935" s="438"/>
      <c r="G4935" s="438"/>
      <c r="H4935" s="205" t="s">
        <v>136</v>
      </c>
      <c r="I4935" s="439" t="s">
        <v>616</v>
      </c>
      <c r="J4935" s="438" t="s">
        <v>30</v>
      </c>
      <c r="K4935" s="464">
        <v>20260912060101</v>
      </c>
      <c r="L4935" s="640"/>
    </row>
    <row r="4936" spans="1:12" s="205" customFormat="1" ht="16.8">
      <c r="A4936" s="461"/>
      <c r="B4936" s="351">
        <v>46303</v>
      </c>
      <c r="C4936" s="205" t="s">
        <v>17</v>
      </c>
      <c r="D4936" s="640" t="s">
        <v>1581</v>
      </c>
      <c r="E4936" s="352" t="s">
        <v>629</v>
      </c>
      <c r="F4936" s="438"/>
      <c r="G4936" s="438"/>
      <c r="H4936" s="205" t="s">
        <v>136</v>
      </c>
      <c r="I4936" s="439" t="s">
        <v>616</v>
      </c>
      <c r="J4936" s="438" t="s">
        <v>30</v>
      </c>
      <c r="K4936" s="464">
        <v>20260912060101</v>
      </c>
      <c r="L4936" s="640"/>
    </row>
    <row r="4937" spans="1:12" s="205" customFormat="1" ht="16.8">
      <c r="A4937" s="461"/>
      <c r="B4937" s="351">
        <v>46303</v>
      </c>
      <c r="C4937" s="205" t="s">
        <v>17</v>
      </c>
      <c r="D4937" s="640" t="s">
        <v>2138</v>
      </c>
      <c r="E4937" s="352" t="s">
        <v>629</v>
      </c>
      <c r="F4937" s="438"/>
      <c r="G4937" s="438"/>
      <c r="H4937" s="205" t="s">
        <v>136</v>
      </c>
      <c r="I4937" s="439"/>
      <c r="J4937" s="438" t="s">
        <v>26</v>
      </c>
      <c r="K4937" s="464">
        <v>20261012167044</v>
      </c>
      <c r="L4937" s="640"/>
    </row>
    <row r="4938" spans="1:12" s="205" customFormat="1" ht="16.8">
      <c r="A4938" s="461"/>
      <c r="B4938" s="351">
        <v>46303</v>
      </c>
      <c r="C4938" s="205" t="s">
        <v>17</v>
      </c>
      <c r="D4938" s="664" t="s">
        <v>6026</v>
      </c>
      <c r="E4938" s="352" t="s">
        <v>629</v>
      </c>
      <c r="F4938" s="438"/>
      <c r="G4938" s="438"/>
      <c r="H4938" s="205" t="s">
        <v>136</v>
      </c>
      <c r="I4938" s="439"/>
      <c r="J4938" s="438" t="s">
        <v>30</v>
      </c>
      <c r="K4938" s="464">
        <v>20261012175106</v>
      </c>
      <c r="L4938" s="640"/>
    </row>
    <row r="4939" spans="1:12" s="205" customFormat="1" ht="16.8">
      <c r="A4939" s="461"/>
      <c r="B4939" s="351">
        <v>46303</v>
      </c>
      <c r="C4939" s="205" t="s">
        <v>17</v>
      </c>
      <c r="D4939" s="664" t="s">
        <v>6026</v>
      </c>
      <c r="E4939" s="352" t="s">
        <v>629</v>
      </c>
      <c r="F4939" s="438"/>
      <c r="G4939" s="438"/>
      <c r="H4939" s="205" t="s">
        <v>136</v>
      </c>
      <c r="I4939" s="439"/>
      <c r="J4939" s="438" t="s">
        <v>30</v>
      </c>
      <c r="K4939" s="464">
        <v>20261012175141</v>
      </c>
      <c r="L4939" s="640"/>
    </row>
    <row r="4940" spans="1:12" s="205" customFormat="1" ht="16.8">
      <c r="A4940" s="461"/>
      <c r="B4940" s="351">
        <v>46303</v>
      </c>
      <c r="C4940" s="205" t="s">
        <v>17</v>
      </c>
      <c r="D4940" s="664" t="s">
        <v>6598</v>
      </c>
      <c r="E4940" s="352" t="s">
        <v>629</v>
      </c>
      <c r="F4940" s="438"/>
      <c r="G4940" s="438"/>
      <c r="H4940" s="205" t="s">
        <v>136</v>
      </c>
      <c r="I4940" s="439"/>
      <c r="J4940" s="438" t="s">
        <v>30</v>
      </c>
      <c r="K4940" s="464">
        <v>20261012177859</v>
      </c>
      <c r="L4940" s="640"/>
    </row>
    <row r="4941" spans="1:12" s="205" customFormat="1" ht="16.8">
      <c r="A4941" s="461"/>
      <c r="B4941" s="351">
        <v>46303</v>
      </c>
      <c r="C4941" s="205" t="s">
        <v>17</v>
      </c>
      <c r="D4941" s="664" t="s">
        <v>6599</v>
      </c>
      <c r="E4941" s="352" t="s">
        <v>629</v>
      </c>
      <c r="F4941" s="438"/>
      <c r="G4941" s="438"/>
      <c r="H4941" s="205" t="s">
        <v>136</v>
      </c>
      <c r="I4941" s="439"/>
      <c r="J4941" s="438" t="s">
        <v>30</v>
      </c>
      <c r="K4941" s="464">
        <v>20261012184960</v>
      </c>
      <c r="L4941" s="640"/>
    </row>
    <row r="4942" spans="1:12" s="205" customFormat="1" ht="16.8">
      <c r="A4942" s="461"/>
      <c r="B4942" s="351">
        <v>46303</v>
      </c>
      <c r="C4942" s="205" t="s">
        <v>17</v>
      </c>
      <c r="D4942" s="664" t="s">
        <v>6599</v>
      </c>
      <c r="E4942" s="352" t="s">
        <v>629</v>
      </c>
      <c r="F4942" s="438"/>
      <c r="G4942" s="438"/>
      <c r="H4942" s="205" t="s">
        <v>136</v>
      </c>
      <c r="I4942" s="439"/>
      <c r="J4942" s="438" t="s">
        <v>30</v>
      </c>
      <c r="K4942" s="1079" t="s">
        <v>6600</v>
      </c>
      <c r="L4942" s="640"/>
    </row>
    <row r="4943" spans="1:12" s="205" customFormat="1" ht="16.8">
      <c r="A4943" s="461"/>
      <c r="B4943" s="351">
        <v>46303</v>
      </c>
      <c r="C4943" s="205" t="s">
        <v>17</v>
      </c>
      <c r="D4943" s="664" t="s">
        <v>3855</v>
      </c>
      <c r="E4943" s="352" t="s">
        <v>629</v>
      </c>
      <c r="F4943" s="438"/>
      <c r="G4943" s="438"/>
      <c r="H4943" s="205" t="s">
        <v>136</v>
      </c>
      <c r="I4943" s="439"/>
      <c r="J4943" s="438" t="s">
        <v>30</v>
      </c>
      <c r="K4943" s="1079" t="s">
        <v>6601</v>
      </c>
      <c r="L4943" s="640"/>
    </row>
    <row r="4944" spans="1:12" s="205" customFormat="1" ht="16.8">
      <c r="A4944" s="461"/>
      <c r="B4944" s="351">
        <v>46303</v>
      </c>
      <c r="C4944" s="205" t="s">
        <v>17</v>
      </c>
      <c r="D4944" s="665" t="s">
        <v>6602</v>
      </c>
      <c r="E4944" s="352" t="s">
        <v>629</v>
      </c>
      <c r="F4944" s="438"/>
      <c r="G4944" s="438"/>
      <c r="H4944" s="205" t="s">
        <v>136</v>
      </c>
      <c r="I4944" s="665"/>
      <c r="J4944" s="438" t="s">
        <v>30</v>
      </c>
      <c r="K4944" s="464">
        <v>20260711469647</v>
      </c>
      <c r="L4944" s="665"/>
    </row>
    <row r="4945" spans="1:12" s="205" customFormat="1" ht="16.8">
      <c r="A4945" s="461"/>
      <c r="B4945" s="351">
        <v>46303</v>
      </c>
      <c r="C4945" s="205" t="s">
        <v>17</v>
      </c>
      <c r="D4945" s="640" t="s">
        <v>6603</v>
      </c>
      <c r="E4945" s="352" t="s">
        <v>629</v>
      </c>
      <c r="F4945" s="438"/>
      <c r="G4945" s="438"/>
      <c r="H4945" s="205" t="s">
        <v>136</v>
      </c>
      <c r="I4945" s="439" t="s">
        <v>141</v>
      </c>
      <c r="J4945" s="438" t="s">
        <v>30</v>
      </c>
      <c r="K4945" s="666">
        <v>20261012166783</v>
      </c>
      <c r="L4945" s="640"/>
    </row>
    <row r="4946" spans="1:12" s="205" customFormat="1" ht="16.8">
      <c r="A4946" s="461"/>
      <c r="B4946" s="351">
        <v>46303</v>
      </c>
      <c r="C4946" s="205" t="s">
        <v>17</v>
      </c>
      <c r="D4946" s="640" t="s">
        <v>6603</v>
      </c>
      <c r="E4946" s="352" t="s">
        <v>629</v>
      </c>
      <c r="F4946" s="438"/>
      <c r="G4946" s="438"/>
      <c r="H4946" s="205" t="s">
        <v>136</v>
      </c>
      <c r="I4946" s="439" t="s">
        <v>141</v>
      </c>
      <c r="J4946" s="438" t="s">
        <v>30</v>
      </c>
      <c r="K4946" s="666">
        <v>20261012166783</v>
      </c>
      <c r="L4946" s="640"/>
    </row>
    <row r="4947" spans="1:12" s="205" customFormat="1" ht="16.8">
      <c r="A4947" s="461"/>
      <c r="B4947" s="351">
        <v>46303</v>
      </c>
      <c r="C4947" s="205" t="s">
        <v>17</v>
      </c>
      <c r="D4947" s="640" t="s">
        <v>6604</v>
      </c>
      <c r="E4947" s="352" t="s">
        <v>629</v>
      </c>
      <c r="F4947" s="438"/>
      <c r="G4947" s="438"/>
      <c r="H4947" s="205" t="s">
        <v>136</v>
      </c>
      <c r="I4947" s="439"/>
      <c r="J4947" s="438" t="s">
        <v>30</v>
      </c>
      <c r="K4947" s="464">
        <v>20261012188470</v>
      </c>
      <c r="L4947" s="640"/>
    </row>
    <row r="4948" spans="1:12" s="205" customFormat="1" ht="16.8">
      <c r="A4948" s="461"/>
      <c r="B4948" s="351">
        <v>46303</v>
      </c>
      <c r="C4948" s="205" t="s">
        <v>17</v>
      </c>
      <c r="D4948" s="640" t="s">
        <v>6605</v>
      </c>
      <c r="E4948" s="352" t="s">
        <v>629</v>
      </c>
      <c r="F4948" s="438"/>
      <c r="G4948" s="438"/>
      <c r="H4948" s="205" t="s">
        <v>136</v>
      </c>
      <c r="I4948" s="439"/>
      <c r="J4948" s="438" t="s">
        <v>30</v>
      </c>
      <c r="K4948" s="464">
        <v>20261012188427</v>
      </c>
      <c r="L4948" s="640"/>
    </row>
    <row r="4949" spans="1:12" s="205" customFormat="1" ht="16.8">
      <c r="A4949" s="461"/>
      <c r="B4949" s="351">
        <v>46303</v>
      </c>
      <c r="C4949" s="205" t="s">
        <v>17</v>
      </c>
      <c r="D4949" s="640" t="s">
        <v>6606</v>
      </c>
      <c r="E4949" s="352" t="s">
        <v>629</v>
      </c>
      <c r="F4949" s="438"/>
      <c r="G4949" s="438"/>
      <c r="H4949" s="205" t="s">
        <v>136</v>
      </c>
      <c r="I4949" s="439"/>
      <c r="J4949" s="438" t="s">
        <v>30</v>
      </c>
      <c r="K4949" s="464">
        <v>20261012188405</v>
      </c>
      <c r="L4949" s="640"/>
    </row>
    <row r="4950" spans="1:12" s="205" customFormat="1" ht="16.8">
      <c r="A4950" s="461"/>
      <c r="B4950" s="351">
        <v>46303</v>
      </c>
      <c r="C4950" s="205" t="s">
        <v>17</v>
      </c>
      <c r="D4950" s="640" t="s">
        <v>5353</v>
      </c>
      <c r="E4950" s="352" t="s">
        <v>629</v>
      </c>
      <c r="F4950" s="438"/>
      <c r="G4950" s="438"/>
      <c r="H4950" s="205" t="s">
        <v>136</v>
      </c>
      <c r="I4950" s="439"/>
      <c r="J4950" s="438" t="s">
        <v>30</v>
      </c>
      <c r="K4950" s="464">
        <v>20261012188995</v>
      </c>
      <c r="L4950" s="640"/>
    </row>
    <row r="4951" spans="1:12" s="205" customFormat="1" ht="16.8">
      <c r="A4951" s="461"/>
      <c r="B4951" s="351">
        <v>46303</v>
      </c>
      <c r="C4951" s="205" t="s">
        <v>17</v>
      </c>
      <c r="D4951" s="640" t="s">
        <v>6607</v>
      </c>
      <c r="E4951" s="352" t="s">
        <v>629</v>
      </c>
      <c r="F4951" s="291"/>
      <c r="G4951" s="291"/>
      <c r="H4951" s="205" t="s">
        <v>136</v>
      </c>
      <c r="I4951" s="439"/>
      <c r="J4951" s="438" t="s">
        <v>30</v>
      </c>
      <c r="K4951" s="464">
        <v>20261012188339</v>
      </c>
      <c r="L4951" s="640"/>
    </row>
    <row r="4952" spans="1:12" s="205" customFormat="1" ht="16.8">
      <c r="A4952" s="461"/>
      <c r="B4952" s="351">
        <v>46303</v>
      </c>
      <c r="C4952" s="205" t="s">
        <v>17</v>
      </c>
      <c r="D4952" s="640" t="s">
        <v>6608</v>
      </c>
      <c r="E4952" s="352" t="s">
        <v>629</v>
      </c>
      <c r="F4952" s="291"/>
      <c r="G4952" s="291"/>
      <c r="H4952" s="205" t="s">
        <v>136</v>
      </c>
      <c r="I4952" s="439"/>
      <c r="J4952" s="438" t="s">
        <v>30</v>
      </c>
      <c r="K4952" s="464">
        <v>20261012189081</v>
      </c>
      <c r="L4952" s="640"/>
    </row>
    <row r="4953" spans="1:12" s="205" customFormat="1" ht="16.8">
      <c r="A4953" s="461"/>
      <c r="B4953" s="351">
        <v>46303</v>
      </c>
      <c r="C4953" s="205" t="s">
        <v>17</v>
      </c>
      <c r="D4953" s="640" t="s">
        <v>4699</v>
      </c>
      <c r="E4953" s="352" t="s">
        <v>629</v>
      </c>
      <c r="F4953" s="291"/>
      <c r="G4953" s="291"/>
      <c r="H4953" s="205" t="s">
        <v>136</v>
      </c>
      <c r="I4953" s="439"/>
      <c r="J4953" s="438" t="s">
        <v>30</v>
      </c>
      <c r="K4953" s="464">
        <v>20261012188717</v>
      </c>
      <c r="L4953" s="640"/>
    </row>
    <row r="4954" spans="1:12" s="205" customFormat="1" ht="16.8">
      <c r="A4954" s="461"/>
      <c r="B4954" s="351">
        <v>46303</v>
      </c>
      <c r="C4954" s="205" t="s">
        <v>17</v>
      </c>
      <c r="D4954" s="640" t="s">
        <v>6609</v>
      </c>
      <c r="E4954" s="352" t="s">
        <v>629</v>
      </c>
      <c r="F4954" s="438"/>
      <c r="G4954" s="438"/>
      <c r="H4954" s="205" t="s">
        <v>136</v>
      </c>
      <c r="I4954" s="439"/>
      <c r="J4954" s="438" t="s">
        <v>30</v>
      </c>
      <c r="K4954" s="464">
        <v>20261012188989</v>
      </c>
      <c r="L4954" s="640"/>
    </row>
    <row r="4955" spans="1:12" s="205" customFormat="1" ht="16.8">
      <c r="A4955" s="461"/>
      <c r="B4955" s="351">
        <v>46303</v>
      </c>
      <c r="C4955" s="205" t="s">
        <v>17</v>
      </c>
      <c r="D4955" s="640" t="s">
        <v>6610</v>
      </c>
      <c r="E4955" s="352" t="s">
        <v>629</v>
      </c>
      <c r="F4955" s="291"/>
      <c r="G4955" s="291"/>
      <c r="H4955" s="205" t="s">
        <v>136</v>
      </c>
      <c r="I4955" s="439"/>
      <c r="J4955" s="438" t="s">
        <v>30</v>
      </c>
      <c r="K4955" s="464">
        <v>20261012186728</v>
      </c>
      <c r="L4955" s="640"/>
    </row>
    <row r="4956" spans="1:12" s="205" customFormat="1" ht="16.8">
      <c r="A4956" s="461"/>
      <c r="B4956" s="351">
        <v>46303</v>
      </c>
      <c r="C4956" s="205" t="s">
        <v>17</v>
      </c>
      <c r="D4956" s="640" t="s">
        <v>378</v>
      </c>
      <c r="E4956" s="352" t="s">
        <v>629</v>
      </c>
      <c r="F4956" s="291"/>
      <c r="G4956" s="291"/>
      <c r="H4956" s="205" t="s">
        <v>136</v>
      </c>
      <c r="I4956" s="439" t="s">
        <v>141</v>
      </c>
      <c r="J4956" s="438" t="s">
        <v>30</v>
      </c>
      <c r="K4956" s="464">
        <v>20260811766339</v>
      </c>
      <c r="L4956" s="640"/>
    </row>
    <row r="4957" spans="1:12" s="205" customFormat="1" ht="16.8">
      <c r="A4957" s="461"/>
      <c r="B4957" s="351">
        <v>46303</v>
      </c>
      <c r="C4957" s="205" t="s">
        <v>17</v>
      </c>
      <c r="D4957" s="640" t="s">
        <v>378</v>
      </c>
      <c r="E4957" s="352" t="s">
        <v>629</v>
      </c>
      <c r="F4957" s="291"/>
      <c r="G4957" s="291"/>
      <c r="H4957" s="205" t="s">
        <v>136</v>
      </c>
      <c r="I4957" s="439" t="s">
        <v>141</v>
      </c>
      <c r="J4957" s="438" t="s">
        <v>30</v>
      </c>
      <c r="K4957" s="464">
        <v>20260811766339</v>
      </c>
      <c r="L4957" s="640"/>
    </row>
    <row r="4958" spans="1:12" s="205" customFormat="1" ht="16.8">
      <c r="A4958" s="461"/>
      <c r="B4958" s="351">
        <v>46303</v>
      </c>
      <c r="C4958" s="205" t="s">
        <v>17</v>
      </c>
      <c r="D4958" s="667" t="s">
        <v>4030</v>
      </c>
      <c r="E4958" s="352" t="s">
        <v>629</v>
      </c>
      <c r="F4958" s="291"/>
      <c r="G4958" s="291"/>
      <c r="H4958" s="205" t="s">
        <v>136</v>
      </c>
      <c r="I4958" s="439"/>
      <c r="J4958" s="438" t="s">
        <v>30</v>
      </c>
      <c r="K4958" s="464">
        <v>20261012175010</v>
      </c>
      <c r="L4958" s="640"/>
    </row>
    <row r="4959" spans="1:12" s="205" customFormat="1" ht="16.8">
      <c r="A4959" s="461"/>
      <c r="B4959" s="351">
        <v>46303</v>
      </c>
      <c r="C4959" s="205" t="s">
        <v>17</v>
      </c>
      <c r="D4959" s="640" t="s">
        <v>6611</v>
      </c>
      <c r="E4959" s="352" t="s">
        <v>629</v>
      </c>
      <c r="F4959" s="291"/>
      <c r="G4959" s="291"/>
      <c r="H4959" s="205" t="s">
        <v>136</v>
      </c>
      <c r="I4959" s="439"/>
      <c r="J4959" s="438" t="s">
        <v>30</v>
      </c>
      <c r="K4959" s="464">
        <v>20260912048065</v>
      </c>
      <c r="L4959" s="640"/>
    </row>
    <row r="4960" spans="1:12" s="205" customFormat="1" ht="16.8">
      <c r="A4960" s="461"/>
      <c r="B4960" s="351">
        <v>46303</v>
      </c>
      <c r="C4960" s="205" t="s">
        <v>17</v>
      </c>
      <c r="D4960" s="640" t="s">
        <v>6612</v>
      </c>
      <c r="E4960" s="352" t="s">
        <v>629</v>
      </c>
      <c r="F4960" s="291"/>
      <c r="G4960" s="291"/>
      <c r="H4960" s="205" t="s">
        <v>136</v>
      </c>
      <c r="I4960" s="439"/>
      <c r="J4960" s="438" t="s">
        <v>30</v>
      </c>
      <c r="K4960" s="464">
        <v>20260912047422</v>
      </c>
      <c r="L4960" s="640"/>
    </row>
    <row r="4961" spans="1:14" s="205" customFormat="1" ht="16.8">
      <c r="A4961" s="461"/>
      <c r="B4961" s="351">
        <v>46303</v>
      </c>
      <c r="C4961" s="205" t="s">
        <v>17</v>
      </c>
      <c r="D4961" s="640" t="s">
        <v>3468</v>
      </c>
      <c r="E4961" s="352" t="s">
        <v>629</v>
      </c>
      <c r="F4961" s="291"/>
      <c r="G4961" s="291"/>
      <c r="H4961" s="205" t="s">
        <v>136</v>
      </c>
      <c r="I4961" s="439"/>
      <c r="J4961" s="438" t="s">
        <v>30</v>
      </c>
      <c r="K4961" s="464">
        <v>20260912047511</v>
      </c>
      <c r="L4961" s="640"/>
    </row>
    <row r="4962" spans="1:14" s="205" customFormat="1" ht="16.8">
      <c r="A4962" s="461"/>
      <c r="B4962" s="351">
        <v>46303</v>
      </c>
      <c r="C4962" s="205" t="s">
        <v>17</v>
      </c>
      <c r="D4962" s="640" t="s">
        <v>2393</v>
      </c>
      <c r="E4962" s="352" t="s">
        <v>629</v>
      </c>
      <c r="F4962" s="291"/>
      <c r="G4962" s="291"/>
      <c r="H4962" s="205" t="s">
        <v>136</v>
      </c>
      <c r="I4962" s="439"/>
      <c r="J4962" s="438" t="s">
        <v>30</v>
      </c>
      <c r="K4962" s="464">
        <v>20260912047175</v>
      </c>
      <c r="L4962" s="640"/>
    </row>
    <row r="4963" spans="1:14" s="205" customFormat="1" ht="16.8">
      <c r="A4963" s="461"/>
      <c r="B4963" s="351">
        <v>46303</v>
      </c>
      <c r="C4963" s="205" t="s">
        <v>17</v>
      </c>
      <c r="D4963" s="640" t="s">
        <v>2393</v>
      </c>
      <c r="E4963" s="352" t="s">
        <v>629</v>
      </c>
      <c r="F4963" s="291"/>
      <c r="G4963" s="291"/>
      <c r="H4963" s="205" t="s">
        <v>136</v>
      </c>
      <c r="I4963" s="439"/>
      <c r="J4963" s="438" t="s">
        <v>30</v>
      </c>
      <c r="K4963" s="464">
        <v>20260912047175</v>
      </c>
      <c r="L4963" s="640"/>
    </row>
    <row r="4964" spans="1:14" s="205" customFormat="1" ht="16.8">
      <c r="A4964" s="461"/>
      <c r="B4964" s="351">
        <v>46303</v>
      </c>
      <c r="C4964" s="205" t="s">
        <v>17</v>
      </c>
      <c r="D4964" s="640" t="s">
        <v>4998</v>
      </c>
      <c r="E4964" s="352" t="s">
        <v>629</v>
      </c>
      <c r="F4964" s="291"/>
      <c r="G4964" s="291"/>
      <c r="H4964" s="205" t="s">
        <v>136</v>
      </c>
      <c r="I4964" s="439"/>
      <c r="J4964" s="438" t="s">
        <v>30</v>
      </c>
      <c r="K4964" s="464">
        <v>20261012195611</v>
      </c>
      <c r="L4964" s="640"/>
    </row>
    <row r="4965" spans="1:14" s="205" customFormat="1" ht="16.8">
      <c r="A4965" s="461"/>
      <c r="B4965" s="351">
        <v>46303</v>
      </c>
      <c r="C4965" s="205" t="s">
        <v>17</v>
      </c>
      <c r="D4965" s="664" t="s">
        <v>6613</v>
      </c>
      <c r="E4965" s="352" t="s">
        <v>629</v>
      </c>
      <c r="F4965" s="291"/>
      <c r="G4965" s="291"/>
      <c r="H4965" s="205" t="s">
        <v>136</v>
      </c>
      <c r="I4965" s="439"/>
      <c r="J4965" s="438" t="s">
        <v>30</v>
      </c>
      <c r="K4965" s="464">
        <v>20261012199361</v>
      </c>
      <c r="L4965" s="640"/>
    </row>
    <row r="4966" spans="1:14" s="205" customFormat="1" ht="16.8">
      <c r="A4966" s="461"/>
      <c r="B4966" s="351">
        <v>46303</v>
      </c>
      <c r="C4966" s="205" t="s">
        <v>17</v>
      </c>
      <c r="D4966" s="640" t="s">
        <v>6614</v>
      </c>
      <c r="E4966" s="352" t="s">
        <v>629</v>
      </c>
      <c r="F4966" s="291"/>
      <c r="G4966" s="291"/>
      <c r="H4966" s="205" t="s">
        <v>136</v>
      </c>
      <c r="I4966" s="439"/>
      <c r="J4966" s="438" t="s">
        <v>30</v>
      </c>
      <c r="K4966" s="464">
        <v>20261012199496</v>
      </c>
      <c r="L4966" s="640"/>
    </row>
    <row r="4967" spans="1:14" s="202" customFormat="1" ht="16.2">
      <c r="A4967" s="424"/>
      <c r="B4967" s="88">
        <v>46303</v>
      </c>
      <c r="C4967" s="57" t="s">
        <v>40</v>
      </c>
      <c r="D4967" s="534" t="s">
        <v>5510</v>
      </c>
      <c r="E4967" s="123" t="s">
        <v>1129</v>
      </c>
      <c r="F4967" s="263"/>
      <c r="G4967" s="263"/>
      <c r="H4967" s="263"/>
      <c r="I4967" s="263"/>
      <c r="J4967" s="263"/>
      <c r="K4967" s="428"/>
      <c r="L4967" s="429"/>
      <c r="M4967" s="263"/>
      <c r="N4967" s="368"/>
    </row>
    <row r="4968" spans="1:14" s="202" customFormat="1" ht="16.2">
      <c r="A4968" s="424"/>
      <c r="B4968" s="88">
        <v>46303</v>
      </c>
      <c r="C4968" s="57" t="s">
        <v>40</v>
      </c>
      <c r="D4968" s="59" t="s">
        <v>6590</v>
      </c>
      <c r="E4968" s="123" t="s">
        <v>1129</v>
      </c>
      <c r="F4968" s="263"/>
      <c r="G4968" s="263"/>
      <c r="H4968" s="263"/>
      <c r="I4968" s="263"/>
      <c r="J4968" s="263"/>
      <c r="K4968" s="428"/>
      <c r="L4968" s="429"/>
      <c r="M4968" s="263"/>
      <c r="N4968" s="368"/>
    </row>
    <row r="4969" spans="1:14" s="202" customFormat="1" ht="16.2">
      <c r="A4969" s="424"/>
      <c r="B4969" s="88">
        <v>46303</v>
      </c>
      <c r="C4969" s="57" t="s">
        <v>40</v>
      </c>
      <c r="D4969" s="59" t="s">
        <v>6615</v>
      </c>
      <c r="E4969" s="123" t="s">
        <v>1129</v>
      </c>
      <c r="F4969" s="263"/>
      <c r="G4969" s="263"/>
      <c r="H4969" s="263"/>
      <c r="I4969" s="263"/>
      <c r="J4969" s="263"/>
      <c r="K4969" s="428"/>
      <c r="L4969" s="429"/>
      <c r="M4969" s="263"/>
      <c r="N4969" s="368"/>
    </row>
    <row r="4970" spans="1:14" s="202" customFormat="1" ht="16.2">
      <c r="A4970" s="424"/>
      <c r="B4970" s="88">
        <v>46303</v>
      </c>
      <c r="C4970" s="57" t="s">
        <v>17</v>
      </c>
      <c r="D4970" s="59" t="s">
        <v>6616</v>
      </c>
      <c r="E4970" s="123" t="s">
        <v>1129</v>
      </c>
      <c r="F4970" s="263"/>
      <c r="G4970" s="263"/>
      <c r="H4970" s="263"/>
      <c r="I4970" s="263"/>
      <c r="J4970" s="263" t="s">
        <v>30</v>
      </c>
      <c r="K4970" s="1003" t="s">
        <v>6617</v>
      </c>
      <c r="L4970" s="429" t="s">
        <v>3120</v>
      </c>
      <c r="M4970" s="263"/>
      <c r="N4970" s="368"/>
    </row>
    <row r="4971" spans="1:14" s="202" customFormat="1" ht="16.2">
      <c r="A4971" s="424"/>
      <c r="B4971" s="88">
        <v>46303</v>
      </c>
      <c r="C4971" s="57" t="s">
        <v>17</v>
      </c>
      <c r="D4971" s="59" t="s">
        <v>6618</v>
      </c>
      <c r="E4971" s="123" t="s">
        <v>1129</v>
      </c>
      <c r="F4971" s="263"/>
      <c r="G4971" s="263"/>
      <c r="H4971" s="263"/>
      <c r="I4971" s="263"/>
      <c r="J4971" s="263" t="s">
        <v>37</v>
      </c>
      <c r="K4971" s="1003" t="s">
        <v>6619</v>
      </c>
      <c r="L4971" s="429" t="s">
        <v>6620</v>
      </c>
      <c r="M4971" s="263"/>
      <c r="N4971" s="368"/>
    </row>
    <row r="4972" spans="1:14" s="202" customFormat="1" ht="16.2">
      <c r="A4972" s="424"/>
      <c r="B4972" s="88">
        <v>46303</v>
      </c>
      <c r="C4972" s="57" t="s">
        <v>17</v>
      </c>
      <c r="D4972" s="59" t="s">
        <v>6621</v>
      </c>
      <c r="E4972" s="123" t="s">
        <v>1129</v>
      </c>
      <c r="F4972" s="263"/>
      <c r="G4972" s="263"/>
      <c r="H4972" s="263"/>
      <c r="I4972" s="263"/>
      <c r="J4972" s="263" t="s">
        <v>37</v>
      </c>
      <c r="K4972" s="1003" t="s">
        <v>6622</v>
      </c>
      <c r="L4972" s="429" t="s">
        <v>6623</v>
      </c>
      <c r="M4972" s="263"/>
      <c r="N4972" s="368"/>
    </row>
    <row r="4973" spans="1:14" s="202" customFormat="1" ht="16.2">
      <c r="A4973" s="424"/>
      <c r="B4973" s="88">
        <v>46303</v>
      </c>
      <c r="C4973" s="57" t="s">
        <v>17</v>
      </c>
      <c r="D4973" s="59" t="s">
        <v>6624</v>
      </c>
      <c r="E4973" s="123" t="s">
        <v>1129</v>
      </c>
      <c r="F4973" s="263"/>
      <c r="G4973" s="263"/>
      <c r="H4973" s="263"/>
      <c r="I4973" s="263"/>
      <c r="J4973" s="263" t="s">
        <v>37</v>
      </c>
      <c r="K4973" s="1003" t="s">
        <v>6625</v>
      </c>
      <c r="L4973" s="429" t="s">
        <v>6626</v>
      </c>
      <c r="M4973" s="263"/>
      <c r="N4973" s="368"/>
    </row>
    <row r="4974" spans="1:14" s="202" customFormat="1" ht="16.2">
      <c r="A4974" s="424"/>
      <c r="B4974" s="88">
        <v>46303</v>
      </c>
      <c r="C4974" s="57" t="s">
        <v>17</v>
      </c>
      <c r="D4974" s="59" t="s">
        <v>6627</v>
      </c>
      <c r="E4974" s="123" t="s">
        <v>1129</v>
      </c>
      <c r="F4974" s="263"/>
      <c r="G4974" s="263"/>
      <c r="H4974" s="263"/>
      <c r="I4974" s="263"/>
      <c r="J4974" s="263" t="s">
        <v>26</v>
      </c>
      <c r="K4974" s="1003" t="s">
        <v>6628</v>
      </c>
      <c r="L4974" s="429" t="s">
        <v>6629</v>
      </c>
      <c r="M4974" s="263"/>
      <c r="N4974" s="368"/>
    </row>
    <row r="4975" spans="1:14" s="202" customFormat="1" ht="16.2">
      <c r="A4975" s="424"/>
      <c r="B4975" s="88">
        <v>46303</v>
      </c>
      <c r="C4975" s="57" t="s">
        <v>17</v>
      </c>
      <c r="D4975" s="59" t="s">
        <v>4767</v>
      </c>
      <c r="E4975" s="123" t="s">
        <v>1129</v>
      </c>
      <c r="F4975" s="263"/>
      <c r="G4975" s="263"/>
      <c r="H4975" s="263"/>
      <c r="I4975" s="263" t="s">
        <v>141</v>
      </c>
      <c r="J4975" s="263" t="s">
        <v>30</v>
      </c>
      <c r="K4975" s="1003" t="s">
        <v>4768</v>
      </c>
      <c r="L4975" s="429" t="s">
        <v>4769</v>
      </c>
      <c r="M4975" s="263"/>
      <c r="N4975" s="368"/>
    </row>
    <row r="4976" spans="1:14" s="202" customFormat="1" ht="16.2">
      <c r="A4976" s="424"/>
      <c r="B4976" s="88">
        <v>46303</v>
      </c>
      <c r="C4976" s="57" t="s">
        <v>17</v>
      </c>
      <c r="D4976" s="59" t="s">
        <v>4767</v>
      </c>
      <c r="E4976" s="123" t="s">
        <v>1129</v>
      </c>
      <c r="F4976" s="263"/>
      <c r="G4976" s="263"/>
      <c r="H4976" s="263"/>
      <c r="I4976" s="263" t="s">
        <v>141</v>
      </c>
      <c r="J4976" s="263" t="s">
        <v>30</v>
      </c>
      <c r="K4976" s="1003" t="s">
        <v>4768</v>
      </c>
      <c r="L4976" s="429" t="s">
        <v>4769</v>
      </c>
      <c r="M4976" s="263"/>
      <c r="N4976" s="368"/>
    </row>
    <row r="4977" spans="1:14" s="202" customFormat="1" ht="16.2">
      <c r="A4977" s="424"/>
      <c r="B4977" s="88">
        <v>46303</v>
      </c>
      <c r="C4977" s="57" t="s">
        <v>17</v>
      </c>
      <c r="D4977" s="59" t="s">
        <v>6630</v>
      </c>
      <c r="E4977" s="123" t="s">
        <v>1129</v>
      </c>
      <c r="F4977" s="263"/>
      <c r="G4977" s="263"/>
      <c r="H4977" s="263"/>
      <c r="I4977" s="263"/>
      <c r="J4977" s="263" t="s">
        <v>30</v>
      </c>
      <c r="K4977" s="1003" t="s">
        <v>6631</v>
      </c>
      <c r="L4977" s="429" t="s">
        <v>6632</v>
      </c>
      <c r="M4977" s="263"/>
      <c r="N4977" s="368"/>
    </row>
    <row r="4978" spans="1:14" s="202" customFormat="1" ht="16.2">
      <c r="A4978" s="424"/>
      <c r="B4978" s="88">
        <v>46303</v>
      </c>
      <c r="C4978" s="57" t="s">
        <v>17</v>
      </c>
      <c r="D4978" s="59" t="s">
        <v>4773</v>
      </c>
      <c r="E4978" s="123" t="s">
        <v>1129</v>
      </c>
      <c r="F4978" s="263"/>
      <c r="G4978" s="263"/>
      <c r="H4978" s="263"/>
      <c r="I4978" s="263" t="s">
        <v>141</v>
      </c>
      <c r="J4978" s="263" t="s">
        <v>30</v>
      </c>
      <c r="K4978" s="1003" t="s">
        <v>4774</v>
      </c>
      <c r="L4978" s="429" t="s">
        <v>4775</v>
      </c>
      <c r="M4978" s="263"/>
      <c r="N4978" s="368"/>
    </row>
    <row r="4979" spans="1:14" s="202" customFormat="1" ht="16.2">
      <c r="A4979" s="424"/>
      <c r="B4979" s="88">
        <v>46303</v>
      </c>
      <c r="C4979" s="57" t="s">
        <v>17</v>
      </c>
      <c r="D4979" s="59" t="s">
        <v>4773</v>
      </c>
      <c r="E4979" s="123" t="s">
        <v>1129</v>
      </c>
      <c r="F4979" s="263"/>
      <c r="G4979" s="263"/>
      <c r="H4979" s="263"/>
      <c r="I4979" s="263" t="s">
        <v>141</v>
      </c>
      <c r="J4979" s="263" t="s">
        <v>30</v>
      </c>
      <c r="K4979" s="1003" t="s">
        <v>4774</v>
      </c>
      <c r="L4979" s="429" t="s">
        <v>4775</v>
      </c>
      <c r="M4979" s="263"/>
      <c r="N4979" s="368"/>
    </row>
    <row r="4980" spans="1:14" s="202" customFormat="1" ht="16.2">
      <c r="A4980" s="424"/>
      <c r="B4980" s="88">
        <v>46303</v>
      </c>
      <c r="C4980" s="57" t="s">
        <v>17</v>
      </c>
      <c r="D4980" s="59" t="s">
        <v>2875</v>
      </c>
      <c r="E4980" s="123" t="s">
        <v>1129</v>
      </c>
      <c r="F4980" s="263"/>
      <c r="G4980" s="263"/>
      <c r="H4980" s="263"/>
      <c r="I4980" s="263"/>
      <c r="J4980" s="263" t="s">
        <v>41</v>
      </c>
      <c r="K4980" s="1003" t="s">
        <v>2876</v>
      </c>
      <c r="L4980" s="429" t="s">
        <v>2877</v>
      </c>
      <c r="M4980" s="263"/>
      <c r="N4980" s="368"/>
    </row>
    <row r="4981" spans="1:14" s="202" customFormat="1" ht="16.2">
      <c r="A4981" s="424"/>
      <c r="B4981" s="88">
        <v>46303</v>
      </c>
      <c r="C4981" s="57" t="s">
        <v>17</v>
      </c>
      <c r="D4981" s="59" t="s">
        <v>1058</v>
      </c>
      <c r="E4981" s="123" t="s">
        <v>1129</v>
      </c>
      <c r="F4981" s="263"/>
      <c r="G4981" s="263"/>
      <c r="H4981" s="263"/>
      <c r="I4981" s="263"/>
      <c r="J4981" s="263" t="s">
        <v>41</v>
      </c>
      <c r="K4981" s="1003" t="s">
        <v>6633</v>
      </c>
      <c r="L4981" s="429" t="s">
        <v>1060</v>
      </c>
      <c r="M4981" s="263"/>
      <c r="N4981" s="368"/>
    </row>
    <row r="4982" spans="1:14" ht="16.2">
      <c r="B4982" s="88">
        <v>46303</v>
      </c>
      <c r="C4982" s="57" t="s">
        <v>17</v>
      </c>
      <c r="D4982" s="59" t="s">
        <v>6634</v>
      </c>
      <c r="E4982" s="123" t="s">
        <v>1129</v>
      </c>
      <c r="F4982" s="263"/>
      <c r="G4982" s="263"/>
      <c r="H4982" s="263"/>
      <c r="I4982" s="263"/>
      <c r="J4982" s="263" t="s">
        <v>41</v>
      </c>
      <c r="K4982" s="1003" t="s">
        <v>6635</v>
      </c>
      <c r="L4982" s="429" t="s">
        <v>6636</v>
      </c>
    </row>
    <row r="4983" spans="1:14" ht="16.2">
      <c r="B4983" s="88">
        <v>46303</v>
      </c>
      <c r="C4983" s="57" t="s">
        <v>17</v>
      </c>
      <c r="D4983" s="59" t="s">
        <v>6637</v>
      </c>
      <c r="E4983" s="123" t="s">
        <v>1129</v>
      </c>
      <c r="F4983" s="263"/>
      <c r="G4983" s="263"/>
      <c r="H4983" s="263"/>
      <c r="I4983" s="263"/>
      <c r="J4983" s="263" t="s">
        <v>41</v>
      </c>
      <c r="K4983" s="1003" t="s">
        <v>6638</v>
      </c>
      <c r="L4983" s="429" t="s">
        <v>6639</v>
      </c>
    </row>
    <row r="4984" spans="1:14" ht="16.2">
      <c r="B4984" s="88">
        <v>46303</v>
      </c>
      <c r="C4984" s="57" t="s">
        <v>17</v>
      </c>
      <c r="D4984" s="59" t="s">
        <v>1193</v>
      </c>
      <c r="E4984" s="123" t="s">
        <v>1129</v>
      </c>
      <c r="F4984" s="263"/>
      <c r="G4984" s="263"/>
      <c r="H4984" s="263"/>
      <c r="I4984" s="263"/>
      <c r="J4984" s="263" t="s">
        <v>30</v>
      </c>
      <c r="K4984" s="1003" t="s">
        <v>2879</v>
      </c>
      <c r="L4984" s="429" t="s">
        <v>1195</v>
      </c>
    </row>
    <row r="4985" spans="1:14" ht="16.2">
      <c r="B4985" s="88">
        <v>46303</v>
      </c>
      <c r="C4985" s="57" t="s">
        <v>17</v>
      </c>
      <c r="D4985" s="59" t="s">
        <v>6640</v>
      </c>
      <c r="E4985" s="123" t="s">
        <v>1129</v>
      </c>
      <c r="F4985" s="263"/>
      <c r="G4985" s="263"/>
      <c r="H4985" s="263"/>
      <c r="I4985" s="263"/>
      <c r="J4985" s="263" t="s">
        <v>30</v>
      </c>
      <c r="K4985" s="1003" t="s">
        <v>6641</v>
      </c>
      <c r="L4985" s="429" t="s">
        <v>6642</v>
      </c>
    </row>
    <row r="4986" spans="1:14" ht="16.2">
      <c r="B4986" s="88">
        <v>46303</v>
      </c>
      <c r="C4986" s="57" t="s">
        <v>17</v>
      </c>
      <c r="D4986" s="59" t="s">
        <v>6643</v>
      </c>
      <c r="E4986" s="123" t="s">
        <v>1129</v>
      </c>
      <c r="F4986" s="263"/>
      <c r="G4986" s="263"/>
      <c r="H4986" s="263"/>
      <c r="I4986" s="263"/>
      <c r="J4986" s="263" t="s">
        <v>26</v>
      </c>
      <c r="K4986" s="1003" t="s">
        <v>6644</v>
      </c>
      <c r="L4986" s="429" t="s">
        <v>6645</v>
      </c>
    </row>
    <row r="4987" spans="1:14" ht="16.2">
      <c r="B4987" s="88">
        <v>46303</v>
      </c>
      <c r="C4987" s="57" t="s">
        <v>17</v>
      </c>
      <c r="D4987" s="59" t="s">
        <v>6643</v>
      </c>
      <c r="E4987" s="123" t="s">
        <v>1129</v>
      </c>
      <c r="F4987" s="263"/>
      <c r="G4987" s="263"/>
      <c r="H4987" s="263"/>
      <c r="I4987" s="263"/>
      <c r="J4987" s="263" t="s">
        <v>26</v>
      </c>
      <c r="K4987" s="1003" t="s">
        <v>6646</v>
      </c>
      <c r="L4987" s="429" t="s">
        <v>6645</v>
      </c>
    </row>
    <row r="4988" spans="1:14" ht="16.2">
      <c r="B4988" s="88">
        <v>46303</v>
      </c>
      <c r="C4988" s="57" t="s">
        <v>17</v>
      </c>
      <c r="D4988" s="59" t="s">
        <v>6647</v>
      </c>
      <c r="E4988" s="123" t="s">
        <v>1129</v>
      </c>
      <c r="F4988" s="263"/>
      <c r="G4988" s="263"/>
      <c r="H4988" s="263"/>
      <c r="I4988" s="263"/>
      <c r="J4988" s="263" t="s">
        <v>37</v>
      </c>
      <c r="K4988" s="1003" t="s">
        <v>6648</v>
      </c>
      <c r="L4988" s="429" t="s">
        <v>6649</v>
      </c>
    </row>
    <row r="4989" spans="1:14" ht="16.2">
      <c r="B4989" s="88">
        <v>46303</v>
      </c>
      <c r="C4989" s="57" t="s">
        <v>17</v>
      </c>
      <c r="D4989" s="59" t="s">
        <v>6650</v>
      </c>
      <c r="E4989" s="123" t="s">
        <v>1129</v>
      </c>
      <c r="F4989" s="263"/>
      <c r="G4989" s="263"/>
      <c r="H4989" s="263"/>
      <c r="I4989" s="263"/>
      <c r="J4989" s="263" t="s">
        <v>58</v>
      </c>
      <c r="K4989" s="1003" t="s">
        <v>6651</v>
      </c>
      <c r="L4989" s="429" t="s">
        <v>6652</v>
      </c>
    </row>
    <row r="4990" spans="1:14" ht="16.2">
      <c r="B4990" s="88">
        <v>46303</v>
      </c>
      <c r="C4990" s="57" t="s">
        <v>17</v>
      </c>
      <c r="D4990" s="59" t="s">
        <v>2045</v>
      </c>
      <c r="E4990" s="123" t="s">
        <v>1129</v>
      </c>
      <c r="F4990" s="263"/>
      <c r="G4990" s="263"/>
      <c r="H4990" s="263"/>
      <c r="I4990" s="263"/>
      <c r="J4990" s="263" t="s">
        <v>41</v>
      </c>
      <c r="K4990" s="1003" t="s">
        <v>2878</v>
      </c>
      <c r="L4990" s="429" t="s">
        <v>2047</v>
      </c>
    </row>
    <row r="4991" spans="1:14" ht="16.2">
      <c r="B4991" s="88">
        <v>46303</v>
      </c>
      <c r="C4991" s="57" t="s">
        <v>17</v>
      </c>
      <c r="D4991" s="59" t="s">
        <v>4785</v>
      </c>
      <c r="E4991" s="123" t="s">
        <v>1129</v>
      </c>
      <c r="F4991" s="263"/>
      <c r="G4991" s="263"/>
      <c r="H4991" s="263"/>
      <c r="I4991" s="263"/>
      <c r="J4991" s="263" t="s">
        <v>41</v>
      </c>
      <c r="K4991" s="1003" t="s">
        <v>4786</v>
      </c>
      <c r="L4991" s="429" t="s">
        <v>4787</v>
      </c>
    </row>
    <row r="4992" spans="1:14" ht="16.2">
      <c r="B4992" s="88">
        <v>46303</v>
      </c>
      <c r="C4992" s="57" t="s">
        <v>17</v>
      </c>
      <c r="D4992" s="59" t="s">
        <v>6196</v>
      </c>
      <c r="E4992" s="123" t="s">
        <v>1129</v>
      </c>
      <c r="F4992" s="263"/>
      <c r="G4992" s="263"/>
      <c r="H4992" s="263"/>
      <c r="I4992" s="263"/>
      <c r="J4992" s="263" t="s">
        <v>30</v>
      </c>
      <c r="K4992" s="1003" t="s">
        <v>6653</v>
      </c>
      <c r="L4992" s="429" t="s">
        <v>6654</v>
      </c>
    </row>
    <row r="4993" spans="2:12" ht="16.2">
      <c r="B4993" s="88">
        <v>46303</v>
      </c>
      <c r="C4993" s="57" t="s">
        <v>17</v>
      </c>
      <c r="D4993" s="59" t="s">
        <v>6655</v>
      </c>
      <c r="E4993" s="123" t="s">
        <v>1129</v>
      </c>
      <c r="F4993" s="263"/>
      <c r="G4993" s="263"/>
      <c r="H4993" s="263"/>
      <c r="I4993" s="263"/>
      <c r="J4993" s="263" t="s">
        <v>26</v>
      </c>
      <c r="K4993" s="1003" t="s">
        <v>6656</v>
      </c>
      <c r="L4993" s="429" t="s">
        <v>6657</v>
      </c>
    </row>
    <row r="4994" spans="2:12" ht="16.2">
      <c r="B4994" s="88">
        <v>46303</v>
      </c>
      <c r="C4994" s="57" t="s">
        <v>17</v>
      </c>
      <c r="D4994" s="59" t="s">
        <v>6658</v>
      </c>
      <c r="E4994" s="123" t="s">
        <v>1129</v>
      </c>
      <c r="F4994" s="263"/>
      <c r="G4994" s="263"/>
      <c r="H4994" s="263"/>
      <c r="I4994" s="263"/>
      <c r="J4994" s="263" t="s">
        <v>30</v>
      </c>
      <c r="K4994" s="1003" t="s">
        <v>6659</v>
      </c>
      <c r="L4994" s="429" t="s">
        <v>6660</v>
      </c>
    </row>
    <row r="4995" spans="2:12" ht="16.2">
      <c r="B4995" s="88">
        <v>46303</v>
      </c>
      <c r="C4995" s="57" t="s">
        <v>17</v>
      </c>
      <c r="D4995" s="59" t="s">
        <v>6661</v>
      </c>
      <c r="E4995" s="123" t="s">
        <v>1129</v>
      </c>
      <c r="F4995" s="263"/>
      <c r="G4995" s="263"/>
      <c r="H4995" s="263"/>
      <c r="I4995" s="263"/>
      <c r="J4995" s="263" t="s">
        <v>58</v>
      </c>
      <c r="K4995" s="1003" t="s">
        <v>6662</v>
      </c>
      <c r="L4995" s="429" t="s">
        <v>6663</v>
      </c>
    </row>
    <row r="4996" spans="2:12" ht="16.2">
      <c r="B4996" s="88">
        <v>46303</v>
      </c>
      <c r="C4996" s="57" t="s">
        <v>17</v>
      </c>
      <c r="D4996" s="59" t="s">
        <v>6664</v>
      </c>
      <c r="E4996" s="123" t="s">
        <v>1129</v>
      </c>
      <c r="F4996" s="263"/>
      <c r="G4996" s="263"/>
      <c r="H4996" s="263"/>
      <c r="I4996" s="263"/>
      <c r="J4996" s="263" t="s">
        <v>26</v>
      </c>
      <c r="K4996" s="1003" t="s">
        <v>6665</v>
      </c>
      <c r="L4996" s="429" t="s">
        <v>6666</v>
      </c>
    </row>
    <row r="4997" spans="2:12" ht="16.2">
      <c r="B4997" s="88">
        <v>46303</v>
      </c>
      <c r="C4997" s="57" t="s">
        <v>17</v>
      </c>
      <c r="D4997" s="59" t="s">
        <v>6667</v>
      </c>
      <c r="E4997" s="123" t="s">
        <v>1129</v>
      </c>
      <c r="F4997" s="263"/>
      <c r="G4997" s="263"/>
      <c r="H4997" s="263"/>
      <c r="I4997" s="263"/>
      <c r="J4997" s="263" t="s">
        <v>30</v>
      </c>
      <c r="K4997" s="1003" t="s">
        <v>6668</v>
      </c>
      <c r="L4997" s="429" t="s">
        <v>6669</v>
      </c>
    </row>
    <row r="4998" spans="2:12" ht="16.2">
      <c r="B4998" s="88">
        <v>46303</v>
      </c>
      <c r="C4998" s="57" t="s">
        <v>17</v>
      </c>
      <c r="D4998" s="59" t="s">
        <v>6670</v>
      </c>
      <c r="E4998" s="123" t="s">
        <v>1129</v>
      </c>
      <c r="F4998" s="263"/>
      <c r="G4998" s="263"/>
      <c r="H4998" s="263"/>
      <c r="I4998" s="263"/>
      <c r="J4998" s="263" t="s">
        <v>58</v>
      </c>
      <c r="K4998" s="1003" t="s">
        <v>6671</v>
      </c>
      <c r="L4998" s="429" t="s">
        <v>6672</v>
      </c>
    </row>
    <row r="4999" spans="2:12" ht="16.2">
      <c r="B4999" s="88">
        <v>46303</v>
      </c>
      <c r="C4999" s="57" t="s">
        <v>17</v>
      </c>
      <c r="D4999" s="59" t="s">
        <v>6670</v>
      </c>
      <c r="E4999" s="123" t="s">
        <v>1129</v>
      </c>
      <c r="F4999" s="263"/>
      <c r="G4999" s="263"/>
      <c r="H4999" s="263"/>
      <c r="I4999" s="263"/>
      <c r="J4999" s="263" t="s">
        <v>37</v>
      </c>
      <c r="K4999" s="1003" t="s">
        <v>6673</v>
      </c>
      <c r="L4999" s="429" t="s">
        <v>6672</v>
      </c>
    </row>
    <row r="5000" spans="2:12" ht="16.2">
      <c r="B5000" s="88">
        <v>46303</v>
      </c>
      <c r="C5000" s="57" t="s">
        <v>17</v>
      </c>
      <c r="D5000" s="59" t="s">
        <v>6674</v>
      </c>
      <c r="E5000" s="123" t="s">
        <v>1129</v>
      </c>
      <c r="F5000" s="263"/>
      <c r="G5000" s="263"/>
      <c r="H5000" s="263"/>
      <c r="I5000" s="263"/>
      <c r="J5000" s="263" t="s">
        <v>30</v>
      </c>
      <c r="K5000" s="1003" t="s">
        <v>6675</v>
      </c>
      <c r="L5000" s="429" t="s">
        <v>6676</v>
      </c>
    </row>
    <row r="5001" spans="2:12" ht="16.2">
      <c r="B5001" s="88">
        <v>46303</v>
      </c>
      <c r="C5001" s="57" t="s">
        <v>17</v>
      </c>
      <c r="D5001" s="1049" t="s">
        <v>6677</v>
      </c>
      <c r="E5001" s="123" t="s">
        <v>1129</v>
      </c>
      <c r="F5001" s="263"/>
      <c r="G5001" s="263"/>
      <c r="H5001" s="263"/>
      <c r="I5001" s="270" t="s">
        <v>1912</v>
      </c>
      <c r="J5001" s="263"/>
      <c r="K5001" s="1049" t="s">
        <v>6677</v>
      </c>
      <c r="L5001" s="396" t="s">
        <v>6678</v>
      </c>
    </row>
    <row r="5002" spans="2:12" ht="16.2">
      <c r="B5002" s="88">
        <v>46303</v>
      </c>
      <c r="C5002" s="57" t="s">
        <v>17</v>
      </c>
      <c r="D5002" s="1049" t="s">
        <v>6679</v>
      </c>
      <c r="E5002" s="123" t="s">
        <v>1129</v>
      </c>
      <c r="F5002" s="263"/>
      <c r="G5002" s="263"/>
      <c r="H5002" s="263"/>
      <c r="I5002" s="270" t="s">
        <v>1912</v>
      </c>
      <c r="J5002" s="263"/>
      <c r="K5002" s="1049" t="s">
        <v>6679</v>
      </c>
      <c r="L5002" s="396" t="s">
        <v>6680</v>
      </c>
    </row>
    <row r="5003" spans="2:12" ht="16.2">
      <c r="B5003" s="88">
        <v>46303</v>
      </c>
      <c r="C5003" s="57" t="s">
        <v>17</v>
      </c>
      <c r="D5003" s="1049" t="s">
        <v>6681</v>
      </c>
      <c r="E5003" s="123" t="s">
        <v>1129</v>
      </c>
      <c r="F5003" s="263"/>
      <c r="G5003" s="263"/>
      <c r="H5003" s="263"/>
      <c r="I5003" s="270" t="s">
        <v>1912</v>
      </c>
      <c r="J5003" s="263"/>
      <c r="K5003" s="1049" t="s">
        <v>6681</v>
      </c>
      <c r="L5003" s="396" t="s">
        <v>6682</v>
      </c>
    </row>
    <row r="5004" spans="2:12" ht="16.2">
      <c r="B5004" s="88">
        <v>46303</v>
      </c>
      <c r="C5004" s="57" t="s">
        <v>17</v>
      </c>
      <c r="D5004" s="1049" t="s">
        <v>6683</v>
      </c>
      <c r="E5004" s="123" t="s">
        <v>1129</v>
      </c>
      <c r="F5004" s="263"/>
      <c r="G5004" s="263"/>
      <c r="H5004" s="263"/>
      <c r="I5004" s="270" t="s">
        <v>1912</v>
      </c>
      <c r="J5004" s="263"/>
      <c r="K5004" s="1049" t="s">
        <v>6683</v>
      </c>
      <c r="L5004" s="396" t="s">
        <v>6684</v>
      </c>
    </row>
    <row r="5005" spans="2:12" ht="16.2">
      <c r="B5005" s="88">
        <v>46303</v>
      </c>
      <c r="C5005" s="57" t="s">
        <v>17</v>
      </c>
      <c r="D5005" s="1049" t="s">
        <v>6685</v>
      </c>
      <c r="E5005" s="123" t="s">
        <v>1129</v>
      </c>
      <c r="F5005" s="263"/>
      <c r="G5005" s="263"/>
      <c r="H5005" s="263"/>
      <c r="I5005" s="270" t="s">
        <v>1912</v>
      </c>
      <c r="J5005" s="263"/>
      <c r="K5005" s="1049" t="s">
        <v>6685</v>
      </c>
      <c r="L5005" s="396" t="s">
        <v>6686</v>
      </c>
    </row>
    <row r="5006" spans="2:12" ht="16.2">
      <c r="B5006" s="88">
        <v>46303</v>
      </c>
      <c r="C5006" s="57" t="s">
        <v>17</v>
      </c>
      <c r="D5006" s="1049" t="s">
        <v>6687</v>
      </c>
      <c r="E5006" s="123" t="s">
        <v>1129</v>
      </c>
      <c r="F5006" s="263"/>
      <c r="G5006" s="263"/>
      <c r="H5006" s="263"/>
      <c r="I5006" s="270" t="s">
        <v>1912</v>
      </c>
      <c r="J5006" s="263"/>
      <c r="K5006" s="1049" t="s">
        <v>6687</v>
      </c>
      <c r="L5006" s="668"/>
    </row>
    <row r="5007" spans="2:12" ht="16.2">
      <c r="B5007" s="88">
        <v>46303</v>
      </c>
      <c r="C5007" s="57" t="s">
        <v>17</v>
      </c>
      <c r="D5007" s="1049" t="s">
        <v>6688</v>
      </c>
      <c r="E5007" s="123" t="s">
        <v>1129</v>
      </c>
      <c r="F5007" s="263"/>
      <c r="G5007" s="263"/>
      <c r="H5007" s="263"/>
      <c r="I5007" s="270" t="s">
        <v>1912</v>
      </c>
      <c r="J5007" s="263"/>
      <c r="K5007" s="1049" t="s">
        <v>6688</v>
      </c>
      <c r="L5007" s="396" t="s">
        <v>6689</v>
      </c>
    </row>
    <row r="5008" spans="2:12" ht="16.2">
      <c r="B5008" s="88">
        <v>46303</v>
      </c>
      <c r="C5008" s="57" t="s">
        <v>17</v>
      </c>
      <c r="D5008" s="1049" t="s">
        <v>6690</v>
      </c>
      <c r="E5008" s="123" t="s">
        <v>1129</v>
      </c>
      <c r="F5008" s="263"/>
      <c r="G5008" s="263"/>
      <c r="H5008" s="263"/>
      <c r="I5008" s="270" t="s">
        <v>1912</v>
      </c>
      <c r="J5008" s="263"/>
      <c r="K5008" s="1049" t="s">
        <v>6690</v>
      </c>
      <c r="L5008" s="396" t="s">
        <v>6691</v>
      </c>
    </row>
    <row r="5009" spans="2:12" ht="16.2">
      <c r="B5009" s="88">
        <v>46303</v>
      </c>
      <c r="C5009" s="57" t="s">
        <v>17</v>
      </c>
      <c r="D5009" s="1049" t="s">
        <v>6692</v>
      </c>
      <c r="E5009" s="123" t="s">
        <v>1129</v>
      </c>
      <c r="F5009" s="263"/>
      <c r="G5009" s="263"/>
      <c r="H5009" s="263"/>
      <c r="I5009" s="270" t="s">
        <v>1912</v>
      </c>
      <c r="J5009" s="263"/>
      <c r="K5009" s="1049" t="s">
        <v>6692</v>
      </c>
      <c r="L5009" s="396" t="s">
        <v>6693</v>
      </c>
    </row>
    <row r="5010" spans="2:12" ht="16.2">
      <c r="B5010" s="88">
        <v>46303</v>
      </c>
      <c r="C5010" s="57" t="s">
        <v>17</v>
      </c>
      <c r="D5010" s="1049" t="s">
        <v>1213</v>
      </c>
      <c r="E5010" s="123" t="s">
        <v>1129</v>
      </c>
      <c r="F5010" s="263"/>
      <c r="G5010" s="263"/>
      <c r="H5010" s="263"/>
      <c r="I5010" s="270" t="s">
        <v>1912</v>
      </c>
      <c r="J5010" s="263"/>
      <c r="K5010" s="1049" t="s">
        <v>1213</v>
      </c>
      <c r="L5010" s="396" t="s">
        <v>1212</v>
      </c>
    </row>
    <row r="5011" spans="2:12" ht="16.2">
      <c r="B5011" s="88">
        <v>46303</v>
      </c>
      <c r="C5011" s="57" t="s">
        <v>17</v>
      </c>
      <c r="D5011" s="1049" t="s">
        <v>6694</v>
      </c>
      <c r="E5011" s="123" t="s">
        <v>1129</v>
      </c>
      <c r="F5011" s="263"/>
      <c r="G5011" s="263"/>
      <c r="H5011" s="263"/>
      <c r="I5011" s="270" t="s">
        <v>1912</v>
      </c>
      <c r="J5011" s="263"/>
      <c r="K5011" s="1049" t="s">
        <v>6694</v>
      </c>
      <c r="L5011" s="396" t="s">
        <v>6695</v>
      </c>
    </row>
    <row r="5012" spans="2:12" ht="16.2">
      <c r="B5012" s="88">
        <v>46303</v>
      </c>
      <c r="C5012" s="57" t="s">
        <v>17</v>
      </c>
      <c r="D5012" s="1049" t="s">
        <v>6696</v>
      </c>
      <c r="E5012" s="123" t="s">
        <v>1129</v>
      </c>
      <c r="F5012" s="263"/>
      <c r="G5012" s="263"/>
      <c r="H5012" s="263"/>
      <c r="I5012" s="270" t="s">
        <v>1912</v>
      </c>
      <c r="J5012" s="263"/>
      <c r="K5012" s="1049" t="s">
        <v>6696</v>
      </c>
      <c r="L5012" s="396" t="s">
        <v>6697</v>
      </c>
    </row>
    <row r="5013" spans="2:12" ht="16.2">
      <c r="B5013" s="88">
        <v>46303</v>
      </c>
      <c r="C5013" s="57" t="s">
        <v>17</v>
      </c>
      <c r="D5013" s="1049" t="s">
        <v>6698</v>
      </c>
      <c r="E5013" s="123" t="s">
        <v>1129</v>
      </c>
      <c r="F5013" s="263"/>
      <c r="G5013" s="263"/>
      <c r="H5013" s="263"/>
      <c r="I5013" s="270" t="s">
        <v>1912</v>
      </c>
      <c r="J5013" s="263"/>
      <c r="K5013" s="1049" t="s">
        <v>6698</v>
      </c>
      <c r="L5013" s="396" t="s">
        <v>6699</v>
      </c>
    </row>
    <row r="5014" spans="2:12" ht="16.2">
      <c r="B5014" s="88">
        <v>46303</v>
      </c>
      <c r="C5014" s="57" t="s">
        <v>17</v>
      </c>
      <c r="D5014" s="1049" t="s">
        <v>6700</v>
      </c>
      <c r="E5014" s="123" t="s">
        <v>1129</v>
      </c>
      <c r="F5014" s="263"/>
      <c r="G5014" s="263"/>
      <c r="H5014" s="263"/>
      <c r="I5014" s="270" t="s">
        <v>1912</v>
      </c>
      <c r="J5014" s="263"/>
      <c r="K5014" s="1049" t="s">
        <v>6700</v>
      </c>
      <c r="L5014" s="396" t="s">
        <v>6701</v>
      </c>
    </row>
    <row r="5015" spans="2:12" ht="16.2">
      <c r="B5015" s="88">
        <v>46303</v>
      </c>
      <c r="C5015" s="57" t="s">
        <v>17</v>
      </c>
      <c r="D5015" s="1049" t="s">
        <v>6702</v>
      </c>
      <c r="E5015" s="123" t="s">
        <v>1129</v>
      </c>
      <c r="F5015" s="263"/>
      <c r="G5015" s="263"/>
      <c r="H5015" s="263"/>
      <c r="I5015" s="270" t="s">
        <v>1912</v>
      </c>
      <c r="J5015" s="263"/>
      <c r="K5015" s="1049" t="s">
        <v>6702</v>
      </c>
      <c r="L5015" s="396" t="s">
        <v>6703</v>
      </c>
    </row>
    <row r="5016" spans="2:12" ht="16.2">
      <c r="B5016" s="88">
        <v>46303</v>
      </c>
      <c r="C5016" s="57" t="s">
        <v>17</v>
      </c>
      <c r="D5016" s="1049" t="s">
        <v>6704</v>
      </c>
      <c r="E5016" s="123" t="s">
        <v>1129</v>
      </c>
      <c r="F5016" s="263"/>
      <c r="G5016" s="263"/>
      <c r="H5016" s="263"/>
      <c r="I5016" s="270" t="s">
        <v>1912</v>
      </c>
      <c r="J5016" s="263"/>
      <c r="K5016" s="1049" t="s">
        <v>6704</v>
      </c>
      <c r="L5016" s="396" t="s">
        <v>5873</v>
      </c>
    </row>
    <row r="5017" spans="2:12" ht="16.2">
      <c r="B5017" s="88">
        <v>46303</v>
      </c>
      <c r="C5017" s="57" t="s">
        <v>17</v>
      </c>
      <c r="D5017" s="1049" t="s">
        <v>6705</v>
      </c>
      <c r="E5017" s="123" t="s">
        <v>1129</v>
      </c>
      <c r="F5017" s="263"/>
      <c r="G5017" s="263"/>
      <c r="H5017" s="263"/>
      <c r="I5017" s="270" t="s">
        <v>1912</v>
      </c>
      <c r="J5017" s="263"/>
      <c r="K5017" s="1049" t="s">
        <v>6705</v>
      </c>
      <c r="L5017" s="396" t="s">
        <v>6706</v>
      </c>
    </row>
    <row r="5018" spans="2:12" ht="16.2">
      <c r="B5018" s="88">
        <v>46303</v>
      </c>
      <c r="C5018" s="57" t="s">
        <v>17</v>
      </c>
      <c r="D5018" s="1049" t="s">
        <v>6707</v>
      </c>
      <c r="E5018" s="123" t="s">
        <v>1129</v>
      </c>
      <c r="F5018" s="263"/>
      <c r="G5018" s="263"/>
      <c r="H5018" s="263"/>
      <c r="I5018" s="270" t="s">
        <v>1912</v>
      </c>
      <c r="J5018" s="263"/>
      <c r="K5018" s="1049" t="s">
        <v>6707</v>
      </c>
      <c r="L5018" s="396" t="s">
        <v>3087</v>
      </c>
    </row>
    <row r="5019" spans="2:12" ht="16.2">
      <c r="B5019" s="88">
        <v>46303</v>
      </c>
      <c r="C5019" s="57" t="s">
        <v>17</v>
      </c>
      <c r="D5019" s="1049" t="s">
        <v>6708</v>
      </c>
      <c r="E5019" s="123" t="s">
        <v>1129</v>
      </c>
      <c r="F5019" s="263"/>
      <c r="G5019" s="263"/>
      <c r="H5019" s="263"/>
      <c r="I5019" s="270" t="s">
        <v>1912</v>
      </c>
      <c r="J5019" s="263"/>
      <c r="K5019" s="1049" t="s">
        <v>6708</v>
      </c>
      <c r="L5019" s="396" t="s">
        <v>6709</v>
      </c>
    </row>
    <row r="5020" spans="2:12" ht="16.2">
      <c r="B5020" s="88">
        <v>46303</v>
      </c>
      <c r="C5020" s="57" t="s">
        <v>17</v>
      </c>
      <c r="D5020" s="1049" t="s">
        <v>6710</v>
      </c>
      <c r="E5020" s="123" t="s">
        <v>1129</v>
      </c>
      <c r="F5020" s="263"/>
      <c r="G5020" s="263"/>
      <c r="H5020" s="263"/>
      <c r="I5020" s="270" t="s">
        <v>1912</v>
      </c>
      <c r="J5020" s="263"/>
      <c r="K5020" s="1049" t="s">
        <v>6710</v>
      </c>
      <c r="L5020" s="396" t="s">
        <v>6711</v>
      </c>
    </row>
    <row r="5021" spans="2:12" ht="16.2">
      <c r="B5021" s="88">
        <v>46303</v>
      </c>
      <c r="C5021" s="57" t="s">
        <v>17</v>
      </c>
      <c r="D5021" s="1049" t="s">
        <v>6712</v>
      </c>
      <c r="E5021" s="123" t="s">
        <v>1129</v>
      </c>
      <c r="F5021" s="263"/>
      <c r="G5021" s="263"/>
      <c r="H5021" s="263"/>
      <c r="I5021" s="270" t="s">
        <v>1912</v>
      </c>
      <c r="J5021" s="263"/>
      <c r="K5021" s="1049" t="s">
        <v>6712</v>
      </c>
      <c r="L5021" s="396" t="s">
        <v>6713</v>
      </c>
    </row>
    <row r="5022" spans="2:12" ht="16.2">
      <c r="B5022" s="88">
        <v>46303</v>
      </c>
      <c r="C5022" s="57" t="s">
        <v>17</v>
      </c>
      <c r="D5022" s="1049" t="s">
        <v>6714</v>
      </c>
      <c r="E5022" s="123" t="s">
        <v>1129</v>
      </c>
      <c r="F5022" s="263"/>
      <c r="G5022" s="263"/>
      <c r="H5022" s="263"/>
      <c r="I5022" s="270" t="s">
        <v>1912</v>
      </c>
      <c r="J5022" s="263"/>
      <c r="K5022" s="1049" t="s">
        <v>6714</v>
      </c>
      <c r="L5022" s="396" t="s">
        <v>6715</v>
      </c>
    </row>
    <row r="5023" spans="2:12" ht="16.2">
      <c r="B5023" s="88">
        <v>46303</v>
      </c>
      <c r="C5023" s="57" t="s">
        <v>17</v>
      </c>
      <c r="D5023" s="1012" t="s">
        <v>6716</v>
      </c>
      <c r="E5023" s="123" t="s">
        <v>1129</v>
      </c>
      <c r="F5023" s="263"/>
      <c r="G5023" s="263"/>
      <c r="H5023" s="263"/>
      <c r="I5023" s="270" t="s">
        <v>1912</v>
      </c>
      <c r="J5023" s="263"/>
      <c r="K5023" s="1012" t="s">
        <v>6716</v>
      </c>
      <c r="L5023" s="396" t="s">
        <v>6577</v>
      </c>
    </row>
    <row r="5024" spans="2:12" ht="16.2">
      <c r="B5024" s="88">
        <v>46303</v>
      </c>
      <c r="C5024" s="57" t="s">
        <v>17</v>
      </c>
      <c r="D5024" s="1049" t="s">
        <v>6717</v>
      </c>
      <c r="E5024" s="123" t="s">
        <v>1129</v>
      </c>
      <c r="F5024" s="263"/>
      <c r="G5024" s="263"/>
      <c r="H5024" s="263"/>
      <c r="I5024" s="270" t="s">
        <v>1912</v>
      </c>
      <c r="J5024" s="263"/>
      <c r="K5024" s="1049" t="s">
        <v>6717</v>
      </c>
      <c r="L5024" s="396" t="s">
        <v>5878</v>
      </c>
    </row>
    <row r="5025" spans="2:12" ht="16.2">
      <c r="B5025" s="88">
        <v>46303</v>
      </c>
      <c r="C5025" s="57" t="s">
        <v>17</v>
      </c>
      <c r="D5025" s="1049" t="s">
        <v>6718</v>
      </c>
      <c r="E5025" s="123" t="s">
        <v>1129</v>
      </c>
      <c r="F5025" s="263"/>
      <c r="G5025" s="263"/>
      <c r="H5025" s="263"/>
      <c r="I5025" s="270" t="s">
        <v>1912</v>
      </c>
      <c r="J5025" s="263"/>
      <c r="K5025" s="1049" t="s">
        <v>6718</v>
      </c>
      <c r="L5025" s="396" t="s">
        <v>164</v>
      </c>
    </row>
    <row r="5026" spans="2:12" ht="16.2">
      <c r="B5026" s="88">
        <v>46303</v>
      </c>
      <c r="C5026" s="57" t="s">
        <v>17</v>
      </c>
      <c r="D5026" s="1049" t="s">
        <v>6719</v>
      </c>
      <c r="E5026" s="123" t="s">
        <v>1129</v>
      </c>
      <c r="F5026" s="263"/>
      <c r="G5026" s="263"/>
      <c r="H5026" s="263"/>
      <c r="I5026" s="270" t="s">
        <v>1912</v>
      </c>
      <c r="J5026" s="263"/>
      <c r="K5026" s="1049" t="s">
        <v>6719</v>
      </c>
      <c r="L5026" s="396" t="s">
        <v>6720</v>
      </c>
    </row>
    <row r="5027" spans="2:12" ht="16.2">
      <c r="B5027" s="88">
        <v>46303</v>
      </c>
      <c r="C5027" s="57" t="s">
        <v>17</v>
      </c>
      <c r="D5027" s="1049" t="s">
        <v>6721</v>
      </c>
      <c r="E5027" s="123" t="s">
        <v>1129</v>
      </c>
      <c r="F5027" s="263"/>
      <c r="G5027" s="263"/>
      <c r="H5027" s="263"/>
      <c r="I5027" s="270" t="s">
        <v>1912</v>
      </c>
      <c r="J5027" s="263"/>
      <c r="K5027" s="1049" t="s">
        <v>6721</v>
      </c>
      <c r="L5027" s="396" t="s">
        <v>6722</v>
      </c>
    </row>
    <row r="5028" spans="2:12" ht="16.2">
      <c r="B5028" s="88">
        <v>46303</v>
      </c>
      <c r="C5028" s="57" t="s">
        <v>17</v>
      </c>
      <c r="D5028" s="1049" t="s">
        <v>6723</v>
      </c>
      <c r="E5028" s="123" t="s">
        <v>1129</v>
      </c>
      <c r="F5028" s="263"/>
      <c r="G5028" s="263"/>
      <c r="H5028" s="263"/>
      <c r="I5028" s="270" t="s">
        <v>1912</v>
      </c>
      <c r="J5028" s="263"/>
      <c r="K5028" s="1049" t="s">
        <v>6723</v>
      </c>
      <c r="L5028" s="396" t="s">
        <v>6724</v>
      </c>
    </row>
    <row r="5029" spans="2:12" ht="16.2">
      <c r="B5029" s="88">
        <v>46303</v>
      </c>
      <c r="C5029" s="57" t="s">
        <v>17</v>
      </c>
      <c r="D5029" s="1049" t="s">
        <v>6725</v>
      </c>
      <c r="E5029" s="123" t="s">
        <v>1129</v>
      </c>
      <c r="F5029" s="263"/>
      <c r="G5029" s="263"/>
      <c r="H5029" s="263"/>
      <c r="I5029" s="270" t="s">
        <v>1912</v>
      </c>
      <c r="J5029" s="263"/>
      <c r="K5029" s="1049" t="s">
        <v>6725</v>
      </c>
      <c r="L5029" s="396" t="s">
        <v>5875</v>
      </c>
    </row>
    <row r="5030" spans="2:12" ht="16.2">
      <c r="B5030" s="88">
        <v>46303</v>
      </c>
      <c r="C5030" s="57" t="s">
        <v>17</v>
      </c>
      <c r="D5030" s="1049" t="s">
        <v>6726</v>
      </c>
      <c r="E5030" s="123" t="s">
        <v>1129</v>
      </c>
      <c r="F5030" s="263"/>
      <c r="G5030" s="263"/>
      <c r="H5030" s="263"/>
      <c r="I5030" s="270" t="s">
        <v>1912</v>
      </c>
      <c r="J5030" s="263"/>
      <c r="K5030" s="1049" t="s">
        <v>6726</v>
      </c>
      <c r="L5030" s="668"/>
    </row>
    <row r="5031" spans="2:12" ht="16.2">
      <c r="B5031" s="88">
        <v>46303</v>
      </c>
      <c r="C5031" s="57" t="s">
        <v>17</v>
      </c>
      <c r="D5031" s="1049" t="s">
        <v>6727</v>
      </c>
      <c r="E5031" s="123" t="s">
        <v>1129</v>
      </c>
      <c r="F5031" s="263"/>
      <c r="G5031" s="263"/>
      <c r="H5031" s="263"/>
      <c r="I5031" s="270" t="s">
        <v>1912</v>
      </c>
      <c r="J5031" s="263"/>
      <c r="K5031" s="1049" t="s">
        <v>6727</v>
      </c>
      <c r="L5031" s="396" t="s">
        <v>6728</v>
      </c>
    </row>
    <row r="5032" spans="2:12" ht="16.2">
      <c r="B5032" s="88">
        <v>46303</v>
      </c>
      <c r="C5032" s="57" t="s">
        <v>17</v>
      </c>
      <c r="D5032" s="1049" t="s">
        <v>6729</v>
      </c>
      <c r="E5032" s="123" t="s">
        <v>1129</v>
      </c>
      <c r="F5032" s="263"/>
      <c r="G5032" s="263"/>
      <c r="H5032" s="263"/>
      <c r="I5032" s="270" t="s">
        <v>1912</v>
      </c>
      <c r="J5032" s="263"/>
      <c r="K5032" s="1049" t="s">
        <v>6729</v>
      </c>
      <c r="L5032" s="668"/>
    </row>
    <row r="5033" spans="2:12" ht="15.6">
      <c r="B5033" s="88">
        <v>46303</v>
      </c>
      <c r="C5033" s="137" t="s">
        <v>17</v>
      </c>
      <c r="D5033" s="202" t="s">
        <v>6730</v>
      </c>
      <c r="E5033" s="472" t="s">
        <v>1722</v>
      </c>
      <c r="F5033" s="263"/>
      <c r="G5033" s="263"/>
      <c r="H5033" s="202" t="s">
        <v>194</v>
      </c>
      <c r="I5033" s="202"/>
      <c r="J5033" s="202" t="s">
        <v>58</v>
      </c>
      <c r="K5033" s="1045" t="s">
        <v>6731</v>
      </c>
      <c r="L5033" s="202"/>
    </row>
    <row r="5034" spans="2:12" ht="15.6">
      <c r="B5034" s="88">
        <v>46303</v>
      </c>
      <c r="C5034" s="137" t="s">
        <v>17</v>
      </c>
      <c r="D5034" s="202" t="s">
        <v>6732</v>
      </c>
      <c r="E5034" s="472" t="s">
        <v>1722</v>
      </c>
      <c r="F5034" s="263"/>
      <c r="G5034" s="263"/>
      <c r="H5034" s="202" t="s">
        <v>194</v>
      </c>
      <c r="I5034" s="202"/>
      <c r="J5034" s="202" t="s">
        <v>37</v>
      </c>
      <c r="K5034" s="1045" t="s">
        <v>6733</v>
      </c>
      <c r="L5034" s="202"/>
    </row>
    <row r="5035" spans="2:12" ht="15.6">
      <c r="B5035" s="88">
        <v>46303</v>
      </c>
      <c r="C5035" s="137" t="s">
        <v>17</v>
      </c>
      <c r="D5035" s="202" t="s">
        <v>6734</v>
      </c>
      <c r="E5035" s="472" t="s">
        <v>1722</v>
      </c>
      <c r="F5035" s="263"/>
      <c r="G5035" s="263"/>
      <c r="H5035" s="202" t="s">
        <v>194</v>
      </c>
      <c r="I5035" s="202"/>
      <c r="J5035" s="202" t="s">
        <v>58</v>
      </c>
      <c r="K5035" s="1045" t="s">
        <v>6735</v>
      </c>
      <c r="L5035" s="202"/>
    </row>
    <row r="5036" spans="2:12" ht="15.6">
      <c r="B5036" s="88">
        <v>46303</v>
      </c>
      <c r="C5036" s="137" t="s">
        <v>17</v>
      </c>
      <c r="D5036" s="202" t="s">
        <v>6736</v>
      </c>
      <c r="E5036" s="472" t="s">
        <v>1722</v>
      </c>
      <c r="F5036" s="263"/>
      <c r="G5036" s="263"/>
      <c r="H5036" s="202" t="s">
        <v>194</v>
      </c>
      <c r="I5036" s="202"/>
      <c r="J5036" s="202" t="s">
        <v>41</v>
      </c>
      <c r="K5036" s="1045" t="s">
        <v>6737</v>
      </c>
      <c r="L5036" s="202"/>
    </row>
    <row r="5037" spans="2:12" ht="15.6">
      <c r="B5037" s="88">
        <v>46303</v>
      </c>
      <c r="C5037" s="137" t="s">
        <v>17</v>
      </c>
      <c r="D5037" s="348" t="s">
        <v>6738</v>
      </c>
      <c r="E5037" s="472" t="s">
        <v>1722</v>
      </c>
      <c r="F5037" s="263"/>
      <c r="G5037" s="263"/>
      <c r="H5037" s="202" t="s">
        <v>194</v>
      </c>
      <c r="I5037" s="202"/>
      <c r="J5037" s="202"/>
      <c r="K5037" s="1045" t="s">
        <v>6739</v>
      </c>
      <c r="L5037" s="202"/>
    </row>
    <row r="5038" spans="2:12" ht="15.6">
      <c r="B5038" s="88">
        <v>46303</v>
      </c>
      <c r="C5038" s="137" t="s">
        <v>17</v>
      </c>
      <c r="D5038" s="202" t="s">
        <v>6740</v>
      </c>
      <c r="E5038" s="472" t="s">
        <v>1722</v>
      </c>
      <c r="F5038" s="263"/>
      <c r="G5038" s="263"/>
      <c r="H5038" s="202" t="s">
        <v>194</v>
      </c>
      <c r="I5038" s="202"/>
      <c r="J5038" s="202"/>
      <c r="K5038" s="1045" t="s">
        <v>6741</v>
      </c>
      <c r="L5038" s="202"/>
    </row>
    <row r="5039" spans="2:12" ht="15.6">
      <c r="B5039" s="88">
        <v>46303</v>
      </c>
      <c r="C5039" s="137" t="s">
        <v>17</v>
      </c>
      <c r="D5039" s="202" t="s">
        <v>6742</v>
      </c>
      <c r="E5039" s="472" t="s">
        <v>1722</v>
      </c>
      <c r="F5039" s="263"/>
      <c r="G5039" s="263"/>
      <c r="H5039" s="202" t="s">
        <v>194</v>
      </c>
      <c r="I5039" s="202"/>
      <c r="J5039" s="202"/>
      <c r="K5039" s="1045" t="s">
        <v>6743</v>
      </c>
      <c r="L5039" s="202"/>
    </row>
    <row r="5040" spans="2:12" ht="15.6">
      <c r="B5040" s="88">
        <v>46303</v>
      </c>
      <c r="C5040" s="137" t="s">
        <v>17</v>
      </c>
      <c r="D5040" s="202" t="s">
        <v>6744</v>
      </c>
      <c r="E5040" s="472" t="s">
        <v>1722</v>
      </c>
      <c r="F5040" s="263"/>
      <c r="G5040" s="263"/>
      <c r="H5040" s="202" t="s">
        <v>194</v>
      </c>
      <c r="I5040" s="202"/>
      <c r="J5040" s="202"/>
      <c r="K5040" s="1045" t="s">
        <v>6745</v>
      </c>
      <c r="L5040" s="202"/>
    </row>
    <row r="5041" spans="1:12" s="201" customFormat="1" ht="15.6">
      <c r="A5041" s="328"/>
      <c r="B5041" s="88">
        <v>46303</v>
      </c>
      <c r="C5041" s="137" t="s">
        <v>17</v>
      </c>
      <c r="D5041" s="202" t="s">
        <v>6744</v>
      </c>
      <c r="E5041" s="472" t="s">
        <v>1722</v>
      </c>
      <c r="F5041" s="263"/>
      <c r="G5041" s="263"/>
      <c r="H5041" s="202" t="s">
        <v>194</v>
      </c>
      <c r="I5041" s="202"/>
      <c r="J5041" s="202"/>
      <c r="K5041" s="1045" t="s">
        <v>6746</v>
      </c>
      <c r="L5041" s="202"/>
    </row>
    <row r="5042" spans="1:12" s="201" customFormat="1" ht="15.6">
      <c r="A5042" s="328"/>
      <c r="B5042" s="88">
        <v>46303</v>
      </c>
      <c r="C5042" s="137" t="s">
        <v>17</v>
      </c>
      <c r="D5042" s="202" t="s">
        <v>6747</v>
      </c>
      <c r="E5042" s="472" t="s">
        <v>1722</v>
      </c>
      <c r="F5042" s="263"/>
      <c r="G5042" s="263"/>
      <c r="H5042" s="202" t="s">
        <v>194</v>
      </c>
      <c r="I5042" s="202"/>
      <c r="J5042" s="202"/>
      <c r="K5042" s="1045" t="s">
        <v>6748</v>
      </c>
      <c r="L5042" s="202"/>
    </row>
    <row r="5043" spans="1:12" s="201" customFormat="1" ht="15.6">
      <c r="A5043" s="328"/>
      <c r="B5043" s="88">
        <v>46303</v>
      </c>
      <c r="C5043" s="137" t="s">
        <v>17</v>
      </c>
      <c r="D5043" s="202" t="s">
        <v>6749</v>
      </c>
      <c r="E5043" s="472" t="s">
        <v>1722</v>
      </c>
      <c r="F5043" s="263"/>
      <c r="G5043" s="263"/>
      <c r="H5043" s="202" t="s">
        <v>194</v>
      </c>
      <c r="I5043" s="202"/>
      <c r="J5043" s="202" t="s">
        <v>37</v>
      </c>
      <c r="K5043" s="1045" t="s">
        <v>6750</v>
      </c>
      <c r="L5043" s="202"/>
    </row>
    <row r="5044" spans="1:12" s="201" customFormat="1" ht="15.6">
      <c r="A5044" s="328"/>
      <c r="B5044" s="88">
        <v>46303</v>
      </c>
      <c r="C5044" s="137" t="s">
        <v>17</v>
      </c>
      <c r="D5044" s="202" t="s">
        <v>6751</v>
      </c>
      <c r="E5044" s="472" t="s">
        <v>1722</v>
      </c>
      <c r="F5044" s="263"/>
      <c r="G5044" s="263"/>
      <c r="H5044" s="202" t="s">
        <v>194</v>
      </c>
      <c r="I5044" s="202"/>
      <c r="J5044" s="202" t="s">
        <v>26</v>
      </c>
      <c r="K5044" s="1045" t="s">
        <v>6752</v>
      </c>
      <c r="L5044" s="202"/>
    </row>
    <row r="5045" spans="1:12" s="201" customFormat="1" ht="15.6">
      <c r="A5045" s="328"/>
      <c r="B5045" s="88">
        <v>46303</v>
      </c>
      <c r="C5045" s="137" t="s">
        <v>17</v>
      </c>
      <c r="D5045" s="202" t="s">
        <v>6753</v>
      </c>
      <c r="E5045" s="472" t="s">
        <v>1722</v>
      </c>
      <c r="F5045" s="263"/>
      <c r="G5045" s="263"/>
      <c r="H5045" s="202" t="s">
        <v>194</v>
      </c>
      <c r="I5045" s="202"/>
      <c r="J5045" s="202" t="s">
        <v>37</v>
      </c>
      <c r="K5045" s="1045" t="s">
        <v>6754</v>
      </c>
      <c r="L5045" s="202"/>
    </row>
    <row r="5046" spans="1:12" s="201" customFormat="1" ht="15.6">
      <c r="A5046" s="328"/>
      <c r="B5046" s="88">
        <v>46303</v>
      </c>
      <c r="C5046" s="137" t="s">
        <v>17</v>
      </c>
      <c r="D5046" s="202" t="s">
        <v>6755</v>
      </c>
      <c r="E5046" s="472" t="s">
        <v>1722</v>
      </c>
      <c r="F5046" s="263"/>
      <c r="G5046" s="263"/>
      <c r="H5046" s="202" t="s">
        <v>194</v>
      </c>
      <c r="I5046" s="202"/>
      <c r="J5046" s="202" t="s">
        <v>37</v>
      </c>
      <c r="K5046" s="1045" t="s">
        <v>6756</v>
      </c>
      <c r="L5046" s="202"/>
    </row>
    <row r="5047" spans="1:12" s="201" customFormat="1" ht="15.6">
      <c r="A5047" s="328"/>
      <c r="B5047" s="88">
        <v>46303</v>
      </c>
      <c r="C5047" s="137" t="s">
        <v>17</v>
      </c>
      <c r="D5047" s="202" t="s">
        <v>6757</v>
      </c>
      <c r="E5047" s="472" t="s">
        <v>1722</v>
      </c>
      <c r="F5047" s="263"/>
      <c r="G5047" s="263"/>
      <c r="H5047" s="202" t="s">
        <v>194</v>
      </c>
      <c r="I5047" s="202"/>
      <c r="J5047" s="202" t="s">
        <v>37</v>
      </c>
      <c r="K5047" s="1045" t="s">
        <v>6758</v>
      </c>
      <c r="L5047" s="202"/>
    </row>
    <row r="5048" spans="1:12" s="201" customFormat="1" ht="15.6">
      <c r="A5048" s="328"/>
      <c r="B5048" s="88">
        <v>46303</v>
      </c>
      <c r="C5048" s="137" t="s">
        <v>17</v>
      </c>
      <c r="D5048" s="202" t="s">
        <v>6759</v>
      </c>
      <c r="E5048" s="472" t="s">
        <v>1722</v>
      </c>
      <c r="F5048" s="263"/>
      <c r="G5048" s="263"/>
      <c r="H5048" s="202" t="s">
        <v>194</v>
      </c>
      <c r="I5048" s="202"/>
      <c r="J5048" s="202" t="s">
        <v>58</v>
      </c>
      <c r="K5048" s="1045" t="s">
        <v>6760</v>
      </c>
      <c r="L5048" s="202"/>
    </row>
    <row r="5049" spans="1:12" s="201" customFormat="1" ht="15.6">
      <c r="A5049" s="328"/>
      <c r="B5049" s="88">
        <v>46303</v>
      </c>
      <c r="C5049" s="137" t="s">
        <v>17</v>
      </c>
      <c r="D5049" s="202" t="s">
        <v>6761</v>
      </c>
      <c r="E5049" s="472" t="s">
        <v>1722</v>
      </c>
      <c r="F5049" s="263"/>
      <c r="G5049" s="263"/>
      <c r="H5049" s="202" t="s">
        <v>194</v>
      </c>
      <c r="I5049" s="202"/>
      <c r="J5049" s="202" t="s">
        <v>58</v>
      </c>
      <c r="K5049" s="1045" t="s">
        <v>6762</v>
      </c>
      <c r="L5049" s="202"/>
    </row>
    <row r="5050" spans="1:12" s="201" customFormat="1" ht="15.6">
      <c r="A5050" s="328"/>
      <c r="B5050" s="88">
        <v>46303</v>
      </c>
      <c r="C5050" s="137" t="s">
        <v>17</v>
      </c>
      <c r="D5050" s="202" t="s">
        <v>6763</v>
      </c>
      <c r="E5050" s="472" t="s">
        <v>1722</v>
      </c>
      <c r="F5050" s="263"/>
      <c r="G5050" s="263"/>
      <c r="H5050" s="202" t="s">
        <v>194</v>
      </c>
      <c r="I5050" s="202"/>
      <c r="J5050" s="202" t="s">
        <v>58</v>
      </c>
      <c r="K5050" s="1045" t="s">
        <v>6499</v>
      </c>
      <c r="L5050" s="202"/>
    </row>
    <row r="5051" spans="1:12" s="201" customFormat="1" ht="15.6">
      <c r="A5051" s="328"/>
      <c r="B5051" s="88">
        <v>46303</v>
      </c>
      <c r="C5051" s="137" t="s">
        <v>17</v>
      </c>
      <c r="D5051" s="202" t="s">
        <v>6764</v>
      </c>
      <c r="E5051" s="472" t="s">
        <v>1722</v>
      </c>
      <c r="F5051" s="263"/>
      <c r="G5051" s="263"/>
      <c r="H5051" s="202" t="s">
        <v>194</v>
      </c>
      <c r="I5051" s="202" t="s">
        <v>5294</v>
      </c>
      <c r="J5051" s="202"/>
      <c r="K5051" s="1045" t="s">
        <v>6765</v>
      </c>
      <c r="L5051" s="202"/>
    </row>
    <row r="5052" spans="1:12" s="201" customFormat="1" ht="15.6">
      <c r="A5052" s="328"/>
      <c r="B5052" s="88">
        <v>46303</v>
      </c>
      <c r="C5052" s="137" t="s">
        <v>17</v>
      </c>
      <c r="D5052" s="202" t="s">
        <v>6764</v>
      </c>
      <c r="E5052" s="472" t="s">
        <v>1722</v>
      </c>
      <c r="F5052" s="263"/>
      <c r="G5052" s="263"/>
      <c r="H5052" s="202" t="s">
        <v>194</v>
      </c>
      <c r="I5052" s="202" t="s">
        <v>5294</v>
      </c>
      <c r="J5052" s="202"/>
      <c r="K5052" s="1045" t="s">
        <v>6765</v>
      </c>
      <c r="L5052" s="202"/>
    </row>
    <row r="5053" spans="1:12" s="201" customFormat="1" ht="15.6">
      <c r="A5053" s="328"/>
      <c r="B5053" s="88">
        <v>46303</v>
      </c>
      <c r="C5053" s="137" t="s">
        <v>17</v>
      </c>
      <c r="D5053" s="202" t="s">
        <v>6766</v>
      </c>
      <c r="E5053" s="472" t="s">
        <v>1722</v>
      </c>
      <c r="F5053" s="263"/>
      <c r="G5053" s="263"/>
      <c r="H5053" s="202" t="s">
        <v>194</v>
      </c>
      <c r="I5053" s="202"/>
      <c r="J5053" s="202"/>
      <c r="K5053" s="422"/>
      <c r="L5053" s="118" t="s">
        <v>6767</v>
      </c>
    </row>
    <row r="5054" spans="1:12" s="201" customFormat="1" ht="15.6">
      <c r="A5054" s="328"/>
      <c r="B5054" s="88">
        <v>46303</v>
      </c>
      <c r="C5054" s="137" t="s">
        <v>17</v>
      </c>
      <c r="D5054" s="202" t="s">
        <v>6768</v>
      </c>
      <c r="E5054" s="472" t="s">
        <v>1722</v>
      </c>
      <c r="F5054" s="263"/>
      <c r="G5054" s="263"/>
      <c r="H5054" s="202" t="s">
        <v>194</v>
      </c>
      <c r="I5054" s="202"/>
      <c r="J5054" s="202"/>
      <c r="K5054" s="422"/>
      <c r="L5054" s="118" t="s">
        <v>6769</v>
      </c>
    </row>
    <row r="5055" spans="1:12" s="201" customFormat="1" ht="15.6">
      <c r="A5055" s="328"/>
      <c r="B5055" s="88">
        <v>46303</v>
      </c>
      <c r="C5055" s="137" t="s">
        <v>17</v>
      </c>
      <c r="D5055" s="202" t="s">
        <v>6770</v>
      </c>
      <c r="E5055" s="472" t="s">
        <v>1722</v>
      </c>
      <c r="F5055" s="263"/>
      <c r="G5055" s="263"/>
      <c r="H5055" s="202" t="s">
        <v>194</v>
      </c>
      <c r="I5055" s="202"/>
      <c r="J5055" s="202"/>
      <c r="K5055" s="422"/>
      <c r="L5055" s="118" t="s">
        <v>6771</v>
      </c>
    </row>
    <row r="5056" spans="1:12" s="201" customFormat="1" ht="15.6">
      <c r="A5056" s="328"/>
      <c r="B5056" s="88">
        <v>46303</v>
      </c>
      <c r="C5056" s="137" t="s">
        <v>17</v>
      </c>
      <c r="D5056" s="202" t="s">
        <v>6772</v>
      </c>
      <c r="E5056" s="472" t="s">
        <v>1722</v>
      </c>
      <c r="F5056" s="263"/>
      <c r="G5056" s="263"/>
      <c r="H5056" s="202" t="s">
        <v>194</v>
      </c>
      <c r="I5056" s="202"/>
      <c r="J5056" s="202"/>
      <c r="K5056" s="422"/>
      <c r="L5056" s="118" t="s">
        <v>3356</v>
      </c>
    </row>
    <row r="5057" spans="1:12" s="201" customFormat="1" ht="15.6">
      <c r="A5057" s="328"/>
      <c r="B5057" s="88">
        <v>46303</v>
      </c>
      <c r="C5057" s="137" t="s">
        <v>17</v>
      </c>
      <c r="D5057" s="202" t="s">
        <v>6773</v>
      </c>
      <c r="E5057" s="472" t="s">
        <v>1722</v>
      </c>
      <c r="F5057" s="263"/>
      <c r="G5057" s="263"/>
      <c r="H5057" s="202" t="s">
        <v>194</v>
      </c>
      <c r="I5057" s="202"/>
      <c r="J5057" s="202"/>
      <c r="K5057" s="422"/>
      <c r="L5057" s="202"/>
    </row>
    <row r="5058" spans="1:12" s="201" customFormat="1" ht="15.6">
      <c r="A5058" s="328"/>
      <c r="B5058" s="88">
        <v>46303</v>
      </c>
      <c r="C5058" s="137" t="s">
        <v>17</v>
      </c>
      <c r="D5058" s="202" t="s">
        <v>6774</v>
      </c>
      <c r="E5058" s="472" t="s">
        <v>1722</v>
      </c>
      <c r="F5058" s="263"/>
      <c r="G5058" s="263"/>
      <c r="H5058" s="202" t="s">
        <v>194</v>
      </c>
      <c r="I5058" s="202"/>
      <c r="J5058" s="202"/>
      <c r="K5058" s="422"/>
      <c r="L5058" s="118" t="s">
        <v>6775</v>
      </c>
    </row>
    <row r="5059" spans="1:12" s="201" customFormat="1" ht="15.6">
      <c r="A5059" s="328"/>
      <c r="B5059" s="88">
        <v>46303</v>
      </c>
      <c r="C5059" s="137" t="s">
        <v>17</v>
      </c>
      <c r="D5059" s="202" t="s">
        <v>6776</v>
      </c>
      <c r="E5059" s="472" t="s">
        <v>1722</v>
      </c>
      <c r="F5059" s="263"/>
      <c r="G5059" s="263"/>
      <c r="H5059" s="202" t="s">
        <v>194</v>
      </c>
      <c r="I5059" s="202"/>
      <c r="J5059" s="202"/>
      <c r="K5059" s="422"/>
      <c r="L5059" s="118" t="s">
        <v>6777</v>
      </c>
    </row>
    <row r="5060" spans="1:12" ht="15.6">
      <c r="B5060" s="88">
        <v>46303</v>
      </c>
      <c r="C5060" s="137" t="s">
        <v>17</v>
      </c>
      <c r="D5060" s="202" t="s">
        <v>6778</v>
      </c>
      <c r="E5060" s="472" t="s">
        <v>1722</v>
      </c>
      <c r="F5060" s="263"/>
      <c r="G5060" s="263"/>
      <c r="H5060" s="202" t="s">
        <v>194</v>
      </c>
      <c r="I5060" s="202"/>
      <c r="J5060" s="202"/>
      <c r="K5060" s="422"/>
      <c r="L5060" s="118" t="s">
        <v>6779</v>
      </c>
    </row>
    <row r="5061" spans="1:12" ht="15.6">
      <c r="B5061" s="88">
        <v>46303</v>
      </c>
      <c r="C5061" s="137" t="s">
        <v>17</v>
      </c>
      <c r="D5061" s="202" t="s">
        <v>6780</v>
      </c>
      <c r="E5061" s="472" t="s">
        <v>1722</v>
      </c>
      <c r="F5061" s="263"/>
      <c r="G5061" s="263"/>
      <c r="H5061" s="202" t="s">
        <v>194</v>
      </c>
      <c r="I5061" s="202"/>
      <c r="J5061" s="202"/>
      <c r="K5061" s="422"/>
      <c r="L5061" s="202"/>
    </row>
    <row r="5062" spans="1:12" ht="15.6">
      <c r="B5062" s="88">
        <v>46303</v>
      </c>
      <c r="C5062" s="137" t="s">
        <v>17</v>
      </c>
      <c r="D5062" s="202" t="s">
        <v>6781</v>
      </c>
      <c r="E5062" s="472" t="s">
        <v>1722</v>
      </c>
      <c r="F5062" s="263"/>
      <c r="G5062" s="263"/>
      <c r="H5062" s="202" t="s">
        <v>194</v>
      </c>
      <c r="I5062" s="202"/>
      <c r="J5062" s="202"/>
      <c r="K5062" s="422"/>
      <c r="L5062" s="118" t="s">
        <v>6782</v>
      </c>
    </row>
    <row r="5063" spans="1:12" ht="15.6">
      <c r="B5063" s="88">
        <v>46303</v>
      </c>
      <c r="C5063" s="137" t="s">
        <v>17</v>
      </c>
      <c r="D5063" s="202" t="s">
        <v>6783</v>
      </c>
      <c r="E5063" s="472" t="s">
        <v>1722</v>
      </c>
      <c r="F5063" s="263"/>
      <c r="G5063" s="263"/>
      <c r="H5063" s="202" t="s">
        <v>194</v>
      </c>
      <c r="I5063" s="202"/>
      <c r="J5063" s="202"/>
      <c r="K5063" s="422"/>
      <c r="L5063" s="118" t="s">
        <v>6784</v>
      </c>
    </row>
    <row r="5064" spans="1:12" ht="15.6">
      <c r="B5064" s="88">
        <v>46303</v>
      </c>
      <c r="C5064" s="137" t="s">
        <v>17</v>
      </c>
      <c r="D5064" s="202" t="s">
        <v>6785</v>
      </c>
      <c r="E5064" s="472" t="s">
        <v>1722</v>
      </c>
      <c r="F5064" s="263"/>
      <c r="G5064" s="263"/>
      <c r="H5064" s="202" t="s">
        <v>194</v>
      </c>
      <c r="I5064" s="202"/>
      <c r="J5064" s="202"/>
      <c r="K5064" s="422"/>
      <c r="L5064" s="118" t="s">
        <v>6786</v>
      </c>
    </row>
    <row r="5065" spans="1:12" ht="15.6">
      <c r="B5065" s="88">
        <v>46303</v>
      </c>
      <c r="C5065" s="137" t="s">
        <v>17</v>
      </c>
      <c r="D5065" s="202" t="s">
        <v>6787</v>
      </c>
      <c r="E5065" s="472" t="s">
        <v>1722</v>
      </c>
      <c r="F5065" s="263"/>
      <c r="G5065" s="263"/>
      <c r="H5065" s="202" t="s">
        <v>194</v>
      </c>
      <c r="I5065" s="202"/>
      <c r="J5065" s="202"/>
      <c r="K5065" s="422"/>
      <c r="L5065" s="118" t="s">
        <v>6788</v>
      </c>
    </row>
    <row r="5066" spans="1:12" ht="15.6">
      <c r="B5066" s="88">
        <v>46303</v>
      </c>
      <c r="C5066" s="137" t="s">
        <v>17</v>
      </c>
      <c r="D5066" s="202" t="s">
        <v>6789</v>
      </c>
      <c r="E5066" s="472" t="s">
        <v>1722</v>
      </c>
      <c r="F5066" s="263"/>
      <c r="G5066" s="263"/>
      <c r="H5066" s="202" t="s">
        <v>194</v>
      </c>
      <c r="I5066" s="202"/>
      <c r="J5066" s="202"/>
      <c r="K5066" s="422"/>
      <c r="L5066" s="118" t="s">
        <v>6790</v>
      </c>
    </row>
    <row r="5067" spans="1:12" ht="15.6">
      <c r="B5067" s="88">
        <v>46303</v>
      </c>
      <c r="C5067" s="137" t="s">
        <v>17</v>
      </c>
      <c r="D5067" s="202" t="s">
        <v>6791</v>
      </c>
      <c r="E5067" s="472" t="s">
        <v>1722</v>
      </c>
      <c r="F5067" s="263"/>
      <c r="G5067" s="263"/>
      <c r="H5067" s="202" t="s">
        <v>194</v>
      </c>
      <c r="I5067" s="202"/>
      <c r="J5067" s="202"/>
      <c r="K5067" s="422"/>
      <c r="L5067" s="118" t="s">
        <v>6792</v>
      </c>
    </row>
    <row r="5068" spans="1:12" ht="15.6">
      <c r="B5068" s="88">
        <v>46303</v>
      </c>
      <c r="C5068" s="137" t="s">
        <v>17</v>
      </c>
      <c r="D5068" s="202" t="s">
        <v>6793</v>
      </c>
      <c r="E5068" s="472" t="s">
        <v>1722</v>
      </c>
      <c r="F5068" s="263"/>
      <c r="G5068" s="263"/>
      <c r="H5068" s="202" t="s">
        <v>194</v>
      </c>
      <c r="I5068" s="202"/>
      <c r="J5068" s="202"/>
      <c r="K5068" s="422"/>
      <c r="L5068" s="118" t="s">
        <v>6794</v>
      </c>
    </row>
    <row r="5069" spans="1:12" ht="15.6">
      <c r="B5069" s="88">
        <v>46303</v>
      </c>
      <c r="C5069" s="137" t="s">
        <v>17</v>
      </c>
      <c r="D5069" s="202" t="s">
        <v>6795</v>
      </c>
      <c r="E5069" s="472" t="s">
        <v>1722</v>
      </c>
      <c r="F5069" s="263"/>
      <c r="G5069" s="263"/>
      <c r="H5069" s="202" t="s">
        <v>194</v>
      </c>
      <c r="I5069" s="202"/>
      <c r="J5069" s="202"/>
      <c r="K5069" s="422"/>
      <c r="L5069" s="118" t="s">
        <v>6796</v>
      </c>
    </row>
    <row r="5070" spans="1:12" ht="15.6">
      <c r="B5070" s="88">
        <v>46303</v>
      </c>
      <c r="C5070" s="137" t="s">
        <v>17</v>
      </c>
      <c r="D5070" s="202" t="s">
        <v>6797</v>
      </c>
      <c r="E5070" s="472" t="s">
        <v>1722</v>
      </c>
      <c r="F5070" s="263"/>
      <c r="G5070" s="263"/>
      <c r="H5070" s="202" t="s">
        <v>194</v>
      </c>
      <c r="I5070" s="202"/>
      <c r="J5070" s="202"/>
      <c r="K5070" s="422"/>
      <c r="L5070" s="118" t="s">
        <v>6798</v>
      </c>
    </row>
    <row r="5071" spans="1:12" ht="15.6">
      <c r="B5071" s="88">
        <v>46303</v>
      </c>
      <c r="C5071" s="137" t="s">
        <v>17</v>
      </c>
      <c r="D5071" s="202" t="s">
        <v>6799</v>
      </c>
      <c r="E5071" s="472" t="s">
        <v>1722</v>
      </c>
      <c r="F5071" s="263"/>
      <c r="G5071" s="263"/>
      <c r="H5071" s="202" t="s">
        <v>194</v>
      </c>
      <c r="I5071" s="202"/>
      <c r="J5071" s="202"/>
      <c r="K5071" s="422"/>
      <c r="L5071" s="118" t="s">
        <v>6800</v>
      </c>
    </row>
    <row r="5072" spans="1:12" ht="15.6">
      <c r="B5072" s="88">
        <v>46303</v>
      </c>
      <c r="C5072" s="137" t="s">
        <v>17</v>
      </c>
      <c r="D5072" s="202" t="s">
        <v>6801</v>
      </c>
      <c r="E5072" s="472" t="s">
        <v>1722</v>
      </c>
      <c r="F5072" s="263"/>
      <c r="G5072" s="263"/>
      <c r="H5072" s="202" t="s">
        <v>194</v>
      </c>
      <c r="I5072" s="202"/>
      <c r="J5072" s="202"/>
      <c r="K5072" s="422"/>
      <c r="L5072" s="118" t="s">
        <v>6802</v>
      </c>
    </row>
    <row r="5073" spans="2:12" ht="15.6">
      <c r="B5073" s="88">
        <v>46303</v>
      </c>
      <c r="C5073" s="137" t="s">
        <v>17</v>
      </c>
      <c r="D5073" s="202" t="s">
        <v>6803</v>
      </c>
      <c r="E5073" s="472" t="s">
        <v>1722</v>
      </c>
      <c r="F5073" s="263"/>
      <c r="G5073" s="263"/>
      <c r="H5073" s="202" t="s">
        <v>194</v>
      </c>
      <c r="I5073" s="202"/>
      <c r="J5073" s="202"/>
      <c r="K5073" s="422"/>
      <c r="L5073" s="202"/>
    </row>
    <row r="5074" spans="2:12" ht="15.6">
      <c r="B5074" s="88">
        <v>46303</v>
      </c>
      <c r="C5074" s="137" t="s">
        <v>17</v>
      </c>
      <c r="D5074" s="202" t="s">
        <v>6804</v>
      </c>
      <c r="E5074" s="472" t="s">
        <v>1722</v>
      </c>
      <c r="F5074" s="263"/>
      <c r="G5074" s="263"/>
      <c r="H5074" s="202" t="s">
        <v>194</v>
      </c>
      <c r="I5074" s="202"/>
      <c r="J5074" s="202"/>
      <c r="K5074" s="422"/>
      <c r="L5074" s="118" t="s">
        <v>6805</v>
      </c>
    </row>
    <row r="5075" spans="2:12" ht="15.6">
      <c r="B5075" s="88">
        <v>46303</v>
      </c>
      <c r="C5075" s="137" t="s">
        <v>17</v>
      </c>
      <c r="D5075" s="202" t="s">
        <v>6806</v>
      </c>
      <c r="E5075" s="472" t="s">
        <v>1722</v>
      </c>
      <c r="F5075" s="263"/>
      <c r="G5075" s="263"/>
      <c r="H5075" s="202" t="s">
        <v>194</v>
      </c>
      <c r="I5075" s="202"/>
      <c r="J5075" s="202"/>
      <c r="K5075" s="422"/>
      <c r="L5075" s="118" t="s">
        <v>6807</v>
      </c>
    </row>
    <row r="5076" spans="2:12" ht="15.6">
      <c r="B5076" s="88">
        <v>46303</v>
      </c>
      <c r="C5076" s="137" t="s">
        <v>17</v>
      </c>
      <c r="D5076" s="202" t="s">
        <v>6808</v>
      </c>
      <c r="E5076" s="472" t="s">
        <v>1722</v>
      </c>
      <c r="F5076" s="263"/>
      <c r="G5076" s="263"/>
      <c r="H5076" s="202" t="s">
        <v>194</v>
      </c>
      <c r="I5076" s="202"/>
      <c r="J5076" s="202"/>
      <c r="K5076" s="422"/>
      <c r="L5076" s="202"/>
    </row>
    <row r="5077" spans="2:12" ht="15.6">
      <c r="B5077" s="88">
        <v>46303</v>
      </c>
      <c r="C5077" s="137" t="s">
        <v>17</v>
      </c>
      <c r="D5077" s="202" t="s">
        <v>6809</v>
      </c>
      <c r="E5077" s="472" t="s">
        <v>1722</v>
      </c>
      <c r="F5077" s="263"/>
      <c r="G5077" s="263"/>
      <c r="H5077" s="202" t="s">
        <v>194</v>
      </c>
      <c r="I5077" s="202"/>
      <c r="J5077" s="202"/>
      <c r="K5077" s="422"/>
      <c r="L5077" s="118" t="s">
        <v>6810</v>
      </c>
    </row>
    <row r="5078" spans="2:12" ht="15.6">
      <c r="B5078" s="88">
        <v>46303</v>
      </c>
      <c r="C5078" s="137" t="s">
        <v>17</v>
      </c>
      <c r="D5078" s="202" t="s">
        <v>6811</v>
      </c>
      <c r="E5078" s="472" t="s">
        <v>1722</v>
      </c>
      <c r="F5078" s="263"/>
      <c r="G5078" s="263"/>
      <c r="H5078" s="202" t="s">
        <v>194</v>
      </c>
      <c r="I5078" s="202"/>
      <c r="J5078" s="202"/>
      <c r="K5078" s="422"/>
      <c r="L5078" s="118" t="s">
        <v>6812</v>
      </c>
    </row>
    <row r="5079" spans="2:12" ht="15.6">
      <c r="B5079" s="88">
        <v>46303</v>
      </c>
      <c r="C5079" s="137" t="s">
        <v>17</v>
      </c>
      <c r="D5079" s="202" t="s">
        <v>6813</v>
      </c>
      <c r="E5079" s="472" t="s">
        <v>1722</v>
      </c>
      <c r="F5079" s="263"/>
      <c r="G5079" s="263"/>
      <c r="H5079" s="202" t="s">
        <v>194</v>
      </c>
      <c r="I5079" s="202"/>
      <c r="J5079" s="202"/>
      <c r="K5079" s="422"/>
      <c r="L5079" s="118" t="s">
        <v>6814</v>
      </c>
    </row>
    <row r="5080" spans="2:12" ht="15.6">
      <c r="B5080" s="88">
        <v>46303</v>
      </c>
      <c r="C5080" s="137" t="s">
        <v>17</v>
      </c>
      <c r="D5080" s="202" t="s">
        <v>6815</v>
      </c>
      <c r="E5080" s="472" t="s">
        <v>1722</v>
      </c>
      <c r="F5080" s="263"/>
      <c r="G5080" s="263"/>
      <c r="H5080" s="202" t="s">
        <v>194</v>
      </c>
      <c r="I5080" s="202"/>
      <c r="J5080" s="202"/>
      <c r="K5080" s="422"/>
      <c r="L5080" s="118" t="s">
        <v>6816</v>
      </c>
    </row>
    <row r="5081" spans="2:12" ht="15.6">
      <c r="B5081" s="88">
        <v>46303</v>
      </c>
      <c r="C5081" s="137" t="s">
        <v>17</v>
      </c>
      <c r="D5081" s="202" t="s">
        <v>6817</v>
      </c>
      <c r="E5081" s="472" t="s">
        <v>1722</v>
      </c>
      <c r="F5081" s="263"/>
      <c r="G5081" s="263"/>
      <c r="H5081" s="202" t="s">
        <v>194</v>
      </c>
      <c r="I5081" s="202"/>
      <c r="J5081" s="202"/>
      <c r="K5081" s="422"/>
      <c r="L5081" s="118" t="s">
        <v>5893</v>
      </c>
    </row>
    <row r="5082" spans="2:12" ht="15.6">
      <c r="B5082" s="88">
        <v>46303</v>
      </c>
      <c r="C5082" s="137" t="s">
        <v>17</v>
      </c>
      <c r="D5082" s="202" t="s">
        <v>6818</v>
      </c>
      <c r="E5082" s="472" t="s">
        <v>1722</v>
      </c>
      <c r="F5082" s="263"/>
      <c r="G5082" s="263"/>
      <c r="H5082" s="202" t="s">
        <v>194</v>
      </c>
      <c r="I5082" s="202"/>
      <c r="J5082" s="202"/>
      <c r="K5082" s="422"/>
      <c r="L5082" s="118" t="s">
        <v>6819</v>
      </c>
    </row>
    <row r="5083" spans="2:12" ht="15.6">
      <c r="B5083" s="88">
        <v>46303</v>
      </c>
      <c r="C5083" s="137" t="s">
        <v>17</v>
      </c>
      <c r="D5083" s="202" t="s">
        <v>6820</v>
      </c>
      <c r="E5083" s="472" t="s">
        <v>1722</v>
      </c>
      <c r="F5083" s="263"/>
      <c r="G5083" s="263"/>
      <c r="H5083" s="202" t="s">
        <v>194</v>
      </c>
      <c r="I5083" s="202"/>
      <c r="J5083" s="202"/>
      <c r="K5083" s="422"/>
      <c r="L5083" s="118" t="s">
        <v>6821</v>
      </c>
    </row>
    <row r="5084" spans="2:12" ht="15.6">
      <c r="B5084" s="88">
        <v>46303</v>
      </c>
      <c r="C5084" s="137" t="s">
        <v>17</v>
      </c>
      <c r="D5084" s="202" t="s">
        <v>6822</v>
      </c>
      <c r="E5084" s="472" t="s">
        <v>1722</v>
      </c>
      <c r="F5084" s="263"/>
      <c r="G5084" s="263"/>
      <c r="H5084" s="202" t="s">
        <v>194</v>
      </c>
      <c r="I5084" s="202"/>
      <c r="J5084" s="202"/>
      <c r="K5084" s="422"/>
      <c r="L5084" s="118" t="s">
        <v>6823</v>
      </c>
    </row>
    <row r="5085" spans="2:12" ht="15.6">
      <c r="B5085" s="88">
        <v>46303</v>
      </c>
      <c r="C5085" s="137" t="s">
        <v>17</v>
      </c>
      <c r="D5085" s="202" t="s">
        <v>6824</v>
      </c>
      <c r="E5085" s="472" t="s">
        <v>1722</v>
      </c>
      <c r="F5085" s="263"/>
      <c r="G5085" s="263"/>
      <c r="H5085" s="202" t="s">
        <v>194</v>
      </c>
      <c r="I5085" s="202"/>
      <c r="J5085" s="202"/>
      <c r="K5085" s="422"/>
      <c r="L5085" s="118" t="s">
        <v>6825</v>
      </c>
    </row>
    <row r="5086" spans="2:12" ht="15.6">
      <c r="B5086" s="88">
        <v>46303</v>
      </c>
      <c r="C5086" s="137" t="s">
        <v>17</v>
      </c>
      <c r="D5086" s="202" t="s">
        <v>6826</v>
      </c>
      <c r="E5086" s="472" t="s">
        <v>1722</v>
      </c>
      <c r="F5086" s="263"/>
      <c r="G5086" s="263"/>
      <c r="H5086" s="202" t="s">
        <v>194</v>
      </c>
      <c r="I5086" s="202"/>
      <c r="J5086" s="202"/>
      <c r="K5086" s="422"/>
      <c r="L5086" s="118" t="s">
        <v>6827</v>
      </c>
    </row>
    <row r="5087" spans="2:12" ht="15.6">
      <c r="B5087" s="88">
        <v>46303</v>
      </c>
      <c r="C5087" s="137" t="s">
        <v>17</v>
      </c>
      <c r="D5087" s="202" t="s">
        <v>6828</v>
      </c>
      <c r="E5087" s="472" t="s">
        <v>1722</v>
      </c>
      <c r="F5087" s="263"/>
      <c r="G5087" s="263"/>
      <c r="H5087" s="202" t="s">
        <v>194</v>
      </c>
      <c r="I5087" s="202"/>
      <c r="J5087" s="202"/>
      <c r="K5087" s="422"/>
      <c r="L5087" s="118" t="s">
        <v>1497</v>
      </c>
    </row>
    <row r="5088" spans="2:12" ht="15.6">
      <c r="B5088" s="88">
        <v>46303</v>
      </c>
      <c r="C5088" s="137" t="s">
        <v>17</v>
      </c>
      <c r="D5088" s="202" t="s">
        <v>6829</v>
      </c>
      <c r="E5088" s="472" t="s">
        <v>1722</v>
      </c>
      <c r="F5088" s="263"/>
      <c r="G5088" s="263"/>
      <c r="H5088" s="202" t="s">
        <v>194</v>
      </c>
      <c r="I5088" s="202"/>
      <c r="J5088" s="202"/>
      <c r="K5088" s="422"/>
      <c r="L5088" s="118" t="s">
        <v>6830</v>
      </c>
    </row>
    <row r="5089" spans="2:12" ht="15.6">
      <c r="B5089" s="88">
        <v>46303</v>
      </c>
      <c r="C5089" s="137" t="s">
        <v>17</v>
      </c>
      <c r="D5089" s="202" t="s">
        <v>6831</v>
      </c>
      <c r="E5089" s="472" t="s">
        <v>1722</v>
      </c>
      <c r="F5089" s="263"/>
      <c r="G5089" s="263"/>
      <c r="H5089" s="202" t="s">
        <v>194</v>
      </c>
      <c r="I5089" s="202"/>
      <c r="J5089" s="202"/>
      <c r="K5089" s="422"/>
      <c r="L5089" s="118" t="s">
        <v>5928</v>
      </c>
    </row>
    <row r="5090" spans="2:12" ht="15.6">
      <c r="B5090" s="88">
        <v>46303</v>
      </c>
      <c r="C5090" s="137" t="s">
        <v>17</v>
      </c>
      <c r="D5090" s="202" t="s">
        <v>6832</v>
      </c>
      <c r="E5090" s="472" t="s">
        <v>1722</v>
      </c>
      <c r="F5090" s="263"/>
      <c r="G5090" s="263"/>
      <c r="H5090" s="202" t="s">
        <v>194</v>
      </c>
      <c r="I5090" s="202"/>
      <c r="J5090" s="202"/>
      <c r="K5090" s="422"/>
      <c r="L5090" s="118" t="s">
        <v>6833</v>
      </c>
    </row>
    <row r="5091" spans="2:12" ht="15.6">
      <c r="B5091" s="88">
        <v>46303</v>
      </c>
      <c r="C5091" s="137" t="s">
        <v>17</v>
      </c>
      <c r="D5091" s="202" t="s">
        <v>6834</v>
      </c>
      <c r="E5091" s="472" t="s">
        <v>1722</v>
      </c>
      <c r="F5091" s="263"/>
      <c r="G5091" s="263"/>
      <c r="H5091" s="202" t="s">
        <v>194</v>
      </c>
      <c r="I5091" s="202"/>
      <c r="J5091" s="202"/>
      <c r="K5091" s="422"/>
      <c r="L5091" s="118" t="s">
        <v>6835</v>
      </c>
    </row>
    <row r="5092" spans="2:12" ht="15.6">
      <c r="B5092" s="88">
        <v>46303</v>
      </c>
      <c r="C5092" s="137" t="s">
        <v>17</v>
      </c>
      <c r="D5092" s="202" t="s">
        <v>6836</v>
      </c>
      <c r="E5092" s="472" t="s">
        <v>1722</v>
      </c>
      <c r="F5092" s="263"/>
      <c r="G5092" s="263"/>
      <c r="H5092" s="202" t="s">
        <v>194</v>
      </c>
      <c r="I5092" s="202"/>
      <c r="J5092" s="202"/>
      <c r="K5092" s="422"/>
      <c r="L5092" s="118" t="s">
        <v>6837</v>
      </c>
    </row>
    <row r="5093" spans="2:12" ht="15.6">
      <c r="B5093" s="88">
        <v>46303</v>
      </c>
      <c r="C5093" s="137" t="s">
        <v>17</v>
      </c>
      <c r="D5093" s="202" t="s">
        <v>6838</v>
      </c>
      <c r="E5093" s="472" t="s">
        <v>1722</v>
      </c>
      <c r="F5093" s="263"/>
      <c r="G5093" s="263"/>
      <c r="H5093" s="202" t="s">
        <v>194</v>
      </c>
      <c r="I5093" s="202"/>
      <c r="J5093" s="202" t="s">
        <v>58</v>
      </c>
      <c r="K5093" s="1045" t="s">
        <v>6839</v>
      </c>
      <c r="L5093" s="202"/>
    </row>
    <row r="5094" spans="2:12" ht="15.6">
      <c r="B5094" s="88">
        <v>46303</v>
      </c>
      <c r="C5094" s="137" t="s">
        <v>17</v>
      </c>
      <c r="D5094" s="202" t="s">
        <v>6840</v>
      </c>
      <c r="E5094" s="472" t="s">
        <v>1722</v>
      </c>
      <c r="F5094" s="263"/>
      <c r="G5094" s="263"/>
      <c r="H5094" s="202" t="s">
        <v>194</v>
      </c>
      <c r="I5094" s="202"/>
      <c r="J5094" s="202" t="s">
        <v>58</v>
      </c>
      <c r="K5094" s="1045" t="s">
        <v>6841</v>
      </c>
      <c r="L5094" s="202"/>
    </row>
    <row r="5095" spans="2:12" ht="15.6">
      <c r="B5095" s="88">
        <v>46303</v>
      </c>
      <c r="C5095" s="137" t="s">
        <v>17</v>
      </c>
      <c r="D5095" s="202" t="s">
        <v>6842</v>
      </c>
      <c r="E5095" s="472" t="s">
        <v>1722</v>
      </c>
      <c r="F5095" s="263"/>
      <c r="G5095" s="263"/>
      <c r="H5095" s="202" t="s">
        <v>194</v>
      </c>
      <c r="I5095" s="202"/>
      <c r="J5095" s="202" t="s">
        <v>58</v>
      </c>
      <c r="K5095" s="1045" t="s">
        <v>6843</v>
      </c>
      <c r="L5095" s="202"/>
    </row>
    <row r="5096" spans="2:12" ht="15.6">
      <c r="B5096" s="88">
        <v>46303</v>
      </c>
      <c r="C5096" s="137" t="s">
        <v>17</v>
      </c>
      <c r="D5096" s="202" t="s">
        <v>6844</v>
      </c>
      <c r="E5096" s="472" t="s">
        <v>1722</v>
      </c>
      <c r="F5096" s="263"/>
      <c r="G5096" s="263"/>
      <c r="H5096" s="202" t="s">
        <v>194</v>
      </c>
      <c r="I5096" s="202"/>
      <c r="J5096" s="202" t="s">
        <v>58</v>
      </c>
      <c r="K5096" s="1045" t="s">
        <v>6845</v>
      </c>
      <c r="L5096" s="202"/>
    </row>
    <row r="5097" spans="2:12" ht="15.6">
      <c r="B5097" s="88">
        <v>46303</v>
      </c>
      <c r="C5097" s="137" t="s">
        <v>17</v>
      </c>
      <c r="D5097" s="202" t="s">
        <v>6846</v>
      </c>
      <c r="E5097" s="472" t="s">
        <v>1722</v>
      </c>
      <c r="F5097" s="263"/>
      <c r="G5097" s="263"/>
      <c r="H5097" s="202" t="s">
        <v>194</v>
      </c>
      <c r="I5097" s="202"/>
      <c r="J5097" s="202" t="s">
        <v>58</v>
      </c>
      <c r="K5097" s="1045" t="s">
        <v>6847</v>
      </c>
      <c r="L5097" s="202"/>
    </row>
    <row r="5098" spans="2:12" ht="15.6">
      <c r="B5098" s="88">
        <v>46303</v>
      </c>
      <c r="C5098" s="137" t="s">
        <v>17</v>
      </c>
      <c r="D5098" s="300" t="s">
        <v>6848</v>
      </c>
      <c r="E5098" s="472" t="s">
        <v>1722</v>
      </c>
      <c r="F5098" s="669"/>
      <c r="G5098" s="669"/>
      <c r="H5098" s="202" t="s">
        <v>194</v>
      </c>
      <c r="I5098" s="276"/>
      <c r="J5098" s="263" t="s">
        <v>58</v>
      </c>
      <c r="K5098" s="1080" t="s">
        <v>6849</v>
      </c>
      <c r="L5098" s="326"/>
    </row>
    <row r="5099" spans="2:12" ht="15.6">
      <c r="B5099" s="88">
        <v>46303</v>
      </c>
      <c r="C5099" s="137" t="s">
        <v>17</v>
      </c>
      <c r="D5099" s="202" t="s">
        <v>6850</v>
      </c>
      <c r="E5099" s="472" t="s">
        <v>1722</v>
      </c>
      <c r="F5099" s="263"/>
      <c r="G5099" s="263"/>
      <c r="H5099" s="202" t="s">
        <v>194</v>
      </c>
      <c r="I5099" s="202"/>
      <c r="J5099" s="263" t="s">
        <v>58</v>
      </c>
      <c r="K5099" s="1045" t="s">
        <v>6851</v>
      </c>
      <c r="L5099" s="202"/>
    </row>
    <row r="5100" spans="2:12" ht="15.6">
      <c r="B5100" s="88">
        <v>46303</v>
      </c>
      <c r="C5100" s="137" t="s">
        <v>17</v>
      </c>
      <c r="D5100" s="202" t="s">
        <v>6852</v>
      </c>
      <c r="E5100" s="472" t="s">
        <v>1722</v>
      </c>
      <c r="F5100" s="263"/>
      <c r="G5100" s="263"/>
      <c r="H5100" s="202" t="s">
        <v>194</v>
      </c>
      <c r="I5100" s="202"/>
      <c r="J5100" s="263" t="s">
        <v>58</v>
      </c>
      <c r="K5100" s="1045" t="s">
        <v>6853</v>
      </c>
      <c r="L5100" s="202"/>
    </row>
    <row r="5101" spans="2:12" ht="15.6">
      <c r="B5101" s="88">
        <v>46303</v>
      </c>
      <c r="C5101" s="137" t="s">
        <v>17</v>
      </c>
      <c r="D5101" s="202" t="s">
        <v>6854</v>
      </c>
      <c r="E5101" s="472" t="s">
        <v>1722</v>
      </c>
      <c r="F5101" s="263"/>
      <c r="G5101" s="263"/>
      <c r="H5101" s="202" t="s">
        <v>194</v>
      </c>
      <c r="I5101" s="202"/>
      <c r="J5101" s="263" t="s">
        <v>58</v>
      </c>
      <c r="K5101" s="1045" t="s">
        <v>6855</v>
      </c>
      <c r="L5101" s="202"/>
    </row>
    <row r="5102" spans="2:12" ht="15.6">
      <c r="B5102" s="88">
        <v>46303</v>
      </c>
      <c r="C5102" s="137" t="s">
        <v>17</v>
      </c>
      <c r="D5102" s="202" t="s">
        <v>6856</v>
      </c>
      <c r="E5102" s="472" t="s">
        <v>1722</v>
      </c>
      <c r="F5102" s="263"/>
      <c r="G5102" s="263"/>
      <c r="H5102" s="202" t="s">
        <v>194</v>
      </c>
      <c r="I5102" s="202"/>
      <c r="J5102" s="263" t="s">
        <v>58</v>
      </c>
      <c r="K5102" s="1045" t="s">
        <v>6857</v>
      </c>
      <c r="L5102" s="202"/>
    </row>
    <row r="5103" spans="2:12" ht="15.6">
      <c r="B5103" s="88">
        <v>46303</v>
      </c>
      <c r="C5103" s="137" t="s">
        <v>17</v>
      </c>
      <c r="D5103" s="202" t="s">
        <v>6858</v>
      </c>
      <c r="E5103" s="472" t="s">
        <v>1722</v>
      </c>
      <c r="F5103" s="263"/>
      <c r="G5103" s="263"/>
      <c r="H5103" s="202" t="s">
        <v>194</v>
      </c>
      <c r="I5103" s="202"/>
      <c r="J5103" s="263"/>
      <c r="K5103" s="1045" t="s">
        <v>6859</v>
      </c>
      <c r="L5103" s="202"/>
    </row>
    <row r="5104" spans="2:12" ht="15.6">
      <c r="B5104" s="88">
        <v>46303</v>
      </c>
      <c r="C5104" s="137" t="s">
        <v>17</v>
      </c>
      <c r="D5104" s="202" t="s">
        <v>6860</v>
      </c>
      <c r="E5104" s="472" t="s">
        <v>1722</v>
      </c>
      <c r="F5104" s="263"/>
      <c r="G5104" s="263"/>
      <c r="H5104" s="202" t="s">
        <v>194</v>
      </c>
      <c r="I5104" s="202"/>
      <c r="J5104" s="263" t="s">
        <v>58</v>
      </c>
      <c r="K5104" s="1045" t="s">
        <v>6861</v>
      </c>
      <c r="L5104" s="202"/>
    </row>
    <row r="5105" spans="2:12" ht="15.6">
      <c r="B5105" s="88">
        <v>46303</v>
      </c>
      <c r="C5105" s="137" t="s">
        <v>17</v>
      </c>
      <c r="D5105" s="202" t="s">
        <v>6862</v>
      </c>
      <c r="E5105" s="472" t="s">
        <v>1722</v>
      </c>
      <c r="F5105" s="263"/>
      <c r="G5105" s="263"/>
      <c r="H5105" s="202" t="s">
        <v>194</v>
      </c>
      <c r="I5105" s="202"/>
      <c r="J5105" s="263" t="s">
        <v>58</v>
      </c>
      <c r="K5105" s="1045" t="s">
        <v>6863</v>
      </c>
      <c r="L5105" s="202"/>
    </row>
    <row r="5106" spans="2:12" ht="15.6">
      <c r="B5106" s="88">
        <v>46303</v>
      </c>
      <c r="C5106" s="137" t="s">
        <v>17</v>
      </c>
      <c r="D5106" s="202" t="s">
        <v>6864</v>
      </c>
      <c r="E5106" s="472" t="s">
        <v>1722</v>
      </c>
      <c r="F5106" s="263"/>
      <c r="G5106" s="263"/>
      <c r="H5106" s="202" t="s">
        <v>194</v>
      </c>
      <c r="I5106" s="202"/>
      <c r="J5106" s="263" t="s">
        <v>58</v>
      </c>
      <c r="K5106" s="1045" t="s">
        <v>6865</v>
      </c>
      <c r="L5106" s="202"/>
    </row>
    <row r="5107" spans="2:12" ht="15.6">
      <c r="B5107" s="88">
        <v>46303</v>
      </c>
      <c r="C5107" s="137" t="s">
        <v>17</v>
      </c>
      <c r="D5107" s="202" t="s">
        <v>6866</v>
      </c>
      <c r="E5107" s="472" t="s">
        <v>1722</v>
      </c>
      <c r="F5107" s="263"/>
      <c r="G5107" s="263"/>
      <c r="H5107" s="202" t="s">
        <v>194</v>
      </c>
      <c r="I5107" s="202"/>
      <c r="J5107" s="263" t="s">
        <v>58</v>
      </c>
      <c r="K5107" s="1045" t="s">
        <v>6867</v>
      </c>
      <c r="L5107" s="202"/>
    </row>
    <row r="5108" spans="2:12" ht="15.6">
      <c r="B5108" s="88">
        <v>46303</v>
      </c>
      <c r="C5108" s="137" t="s">
        <v>36</v>
      </c>
      <c r="D5108" s="202" t="s">
        <v>6868</v>
      </c>
      <c r="E5108" s="472" t="s">
        <v>1722</v>
      </c>
      <c r="F5108" s="275"/>
      <c r="G5108" s="275"/>
      <c r="H5108" s="202" t="s">
        <v>194</v>
      </c>
      <c r="I5108" s="202"/>
      <c r="J5108" s="263"/>
      <c r="K5108" s="422"/>
      <c r="L5108" s="202"/>
    </row>
    <row r="5109" spans="2:12" ht="15.6">
      <c r="B5109" s="88">
        <v>46303</v>
      </c>
      <c r="C5109" s="137" t="s">
        <v>36</v>
      </c>
      <c r="D5109" s="202" t="s">
        <v>6869</v>
      </c>
      <c r="E5109" s="472" t="s">
        <v>1722</v>
      </c>
      <c r="F5109" s="275"/>
      <c r="G5109" s="275"/>
      <c r="H5109" s="202" t="s">
        <v>194</v>
      </c>
      <c r="I5109" s="202"/>
      <c r="J5109" s="263"/>
      <c r="K5109" s="422"/>
      <c r="L5109" s="202"/>
    </row>
    <row r="5110" spans="2:12" ht="15.6">
      <c r="B5110" s="88">
        <v>46303</v>
      </c>
      <c r="C5110" s="137" t="s">
        <v>36</v>
      </c>
      <c r="D5110" s="202" t="s">
        <v>6870</v>
      </c>
      <c r="E5110" s="472" t="s">
        <v>1722</v>
      </c>
      <c r="F5110" s="275"/>
      <c r="G5110" s="275"/>
      <c r="H5110" s="202" t="s">
        <v>194</v>
      </c>
      <c r="I5110" s="202"/>
      <c r="J5110" s="263"/>
      <c r="K5110" s="422"/>
      <c r="L5110" s="202"/>
    </row>
    <row r="5111" spans="2:12" ht="15.6">
      <c r="B5111" s="88">
        <v>46303</v>
      </c>
      <c r="C5111" s="137" t="s">
        <v>36</v>
      </c>
      <c r="D5111" s="202" t="s">
        <v>6871</v>
      </c>
      <c r="E5111" s="472" t="s">
        <v>1722</v>
      </c>
      <c r="F5111" s="275"/>
      <c r="G5111" s="275"/>
      <c r="H5111" s="202" t="s">
        <v>194</v>
      </c>
      <c r="I5111" s="202"/>
      <c r="J5111" s="263"/>
      <c r="K5111" s="422"/>
      <c r="L5111" s="202"/>
    </row>
    <row r="5112" spans="2:12" ht="15.6">
      <c r="B5112" s="88">
        <v>46303</v>
      </c>
      <c r="C5112" s="137" t="s">
        <v>36</v>
      </c>
      <c r="D5112" s="202" t="s">
        <v>6872</v>
      </c>
      <c r="E5112" s="472" t="s">
        <v>1722</v>
      </c>
      <c r="F5112" s="263"/>
      <c r="G5112" s="263"/>
      <c r="H5112" s="202" t="s">
        <v>194</v>
      </c>
      <c r="I5112" s="202"/>
      <c r="J5112" s="202"/>
      <c r="K5112" s="422"/>
      <c r="L5112" s="202"/>
    </row>
    <row r="5113" spans="2:12" ht="15.6">
      <c r="B5113" s="88">
        <v>46303</v>
      </c>
      <c r="C5113" s="137" t="s">
        <v>36</v>
      </c>
      <c r="D5113" s="202" t="s">
        <v>6873</v>
      </c>
      <c r="E5113" s="472" t="s">
        <v>1722</v>
      </c>
      <c r="F5113" s="263"/>
      <c r="G5113" s="263"/>
      <c r="H5113" s="202" t="s">
        <v>194</v>
      </c>
      <c r="I5113" s="202"/>
      <c r="J5113" s="202"/>
      <c r="K5113" s="422"/>
      <c r="L5113" s="202"/>
    </row>
    <row r="5114" spans="2:12" ht="15.6">
      <c r="B5114" s="88">
        <v>46303</v>
      </c>
      <c r="C5114" s="137" t="s">
        <v>36</v>
      </c>
      <c r="D5114" s="202" t="s">
        <v>6874</v>
      </c>
      <c r="E5114" s="472" t="s">
        <v>1722</v>
      </c>
      <c r="F5114" s="263"/>
      <c r="G5114" s="263"/>
      <c r="H5114" s="202" t="s">
        <v>194</v>
      </c>
      <c r="I5114" s="202"/>
      <c r="J5114" s="202"/>
      <c r="K5114" s="422"/>
      <c r="L5114" s="202"/>
    </row>
    <row r="5115" spans="2:12" ht="15.6">
      <c r="B5115" s="88">
        <v>46303</v>
      </c>
      <c r="C5115" s="137" t="s">
        <v>36</v>
      </c>
      <c r="D5115" s="202" t="s">
        <v>6875</v>
      </c>
      <c r="E5115" s="472" t="s">
        <v>1722</v>
      </c>
      <c r="F5115" s="263"/>
      <c r="G5115" s="263"/>
      <c r="H5115" s="202" t="s">
        <v>194</v>
      </c>
      <c r="I5115" s="202"/>
      <c r="J5115" s="202"/>
      <c r="K5115" s="422"/>
      <c r="L5115" s="202"/>
    </row>
    <row r="5116" spans="2:12" ht="15.6">
      <c r="B5116" s="88">
        <v>46303</v>
      </c>
      <c r="C5116" s="137" t="s">
        <v>36</v>
      </c>
      <c r="D5116" s="202" t="s">
        <v>6876</v>
      </c>
      <c r="E5116" s="472" t="s">
        <v>1722</v>
      </c>
      <c r="F5116" s="263"/>
      <c r="G5116" s="263"/>
      <c r="H5116" s="202" t="s">
        <v>194</v>
      </c>
      <c r="I5116" s="202"/>
      <c r="J5116" s="202"/>
      <c r="K5116" s="422"/>
      <c r="L5116" s="202"/>
    </row>
    <row r="5117" spans="2:12" ht="15.6">
      <c r="B5117" s="88">
        <v>46303</v>
      </c>
      <c r="C5117" s="137" t="s">
        <v>36</v>
      </c>
      <c r="D5117" s="202" t="s">
        <v>6877</v>
      </c>
      <c r="E5117" s="472" t="s">
        <v>1722</v>
      </c>
      <c r="F5117" s="263"/>
      <c r="G5117" s="263"/>
      <c r="H5117" s="202" t="s">
        <v>194</v>
      </c>
      <c r="I5117" s="202"/>
      <c r="J5117" s="202"/>
      <c r="K5117" s="422"/>
      <c r="L5117" s="202"/>
    </row>
    <row r="5118" spans="2:12" ht="15.6">
      <c r="B5118" s="88">
        <v>46303</v>
      </c>
      <c r="C5118" s="137" t="s">
        <v>36</v>
      </c>
      <c r="D5118" s="202" t="s">
        <v>6878</v>
      </c>
      <c r="E5118" s="472" t="s">
        <v>1722</v>
      </c>
      <c r="F5118" s="263"/>
      <c r="G5118" s="263"/>
      <c r="H5118" s="202" t="s">
        <v>194</v>
      </c>
      <c r="I5118" s="202"/>
      <c r="J5118" s="202"/>
      <c r="K5118" s="422"/>
      <c r="L5118" s="202"/>
    </row>
    <row r="5119" spans="2:12" ht="15.6">
      <c r="B5119" s="88">
        <v>46303</v>
      </c>
      <c r="C5119" s="137" t="s">
        <v>36</v>
      </c>
      <c r="D5119" s="202" t="s">
        <v>6879</v>
      </c>
      <c r="E5119" s="472" t="s">
        <v>1722</v>
      </c>
      <c r="F5119" s="263"/>
      <c r="G5119" s="263"/>
      <c r="H5119" s="202" t="s">
        <v>194</v>
      </c>
      <c r="I5119" s="202"/>
      <c r="J5119" s="263"/>
      <c r="K5119" s="422"/>
      <c r="L5119"/>
    </row>
    <row r="5120" spans="2:12" ht="15.6">
      <c r="B5120" s="88">
        <v>46303</v>
      </c>
      <c r="C5120" s="137" t="s">
        <v>36</v>
      </c>
      <c r="D5120" s="202" t="s">
        <v>6880</v>
      </c>
      <c r="E5120" s="472" t="s">
        <v>1722</v>
      </c>
      <c r="F5120" s="271"/>
      <c r="G5120" s="271"/>
      <c r="H5120" s="202" t="s">
        <v>194</v>
      </c>
      <c r="I5120" s="202"/>
      <c r="J5120" s="263"/>
      <c r="K5120" s="422"/>
      <c r="L5120"/>
    </row>
    <row r="5121" spans="2:12" ht="15.6">
      <c r="B5121" s="88">
        <v>46303</v>
      </c>
      <c r="C5121" s="137" t="s">
        <v>36</v>
      </c>
      <c r="D5121" s="202" t="s">
        <v>5923</v>
      </c>
      <c r="E5121" s="472" t="s">
        <v>1722</v>
      </c>
      <c r="F5121" s="271"/>
      <c r="G5121" s="271"/>
      <c r="H5121" s="202" t="s">
        <v>194</v>
      </c>
      <c r="I5121" s="202"/>
      <c r="J5121" s="263"/>
      <c r="K5121" s="422"/>
      <c r="L5121"/>
    </row>
    <row r="5122" spans="2:12" ht="15.6">
      <c r="B5122" s="88">
        <v>46303</v>
      </c>
      <c r="C5122" s="137" t="s">
        <v>36</v>
      </c>
      <c r="D5122" s="202" t="s">
        <v>6881</v>
      </c>
      <c r="E5122" s="472" t="s">
        <v>1722</v>
      </c>
      <c r="F5122" s="271"/>
      <c r="G5122" s="271"/>
      <c r="H5122" s="202" t="s">
        <v>194</v>
      </c>
      <c r="I5122" s="202"/>
      <c r="J5122" s="263"/>
      <c r="K5122" s="422"/>
      <c r="L5122"/>
    </row>
    <row r="5123" spans="2:12" ht="15.6">
      <c r="B5123" s="88">
        <v>46303</v>
      </c>
      <c r="C5123" s="137" t="s">
        <v>36</v>
      </c>
      <c r="D5123" s="202" t="s">
        <v>6882</v>
      </c>
      <c r="E5123" s="472" t="s">
        <v>1722</v>
      </c>
      <c r="F5123" s="271"/>
      <c r="G5123" s="271"/>
      <c r="H5123" s="202" t="s">
        <v>194</v>
      </c>
      <c r="I5123" s="202"/>
      <c r="J5123" s="263"/>
      <c r="K5123" s="422"/>
      <c r="L5123"/>
    </row>
    <row r="5124" spans="2:12" ht="15.6">
      <c r="B5124" s="88">
        <v>46303</v>
      </c>
      <c r="C5124" s="137" t="s">
        <v>36</v>
      </c>
      <c r="D5124" t="s">
        <v>308</v>
      </c>
      <c r="E5124" s="472" t="s">
        <v>1722</v>
      </c>
      <c r="F5124" s="271"/>
      <c r="G5124" s="271"/>
      <c r="H5124" s="202" t="s">
        <v>194</v>
      </c>
      <c r="I5124" s="202"/>
      <c r="J5124" s="263"/>
      <c r="K5124" s="422"/>
      <c r="L5124"/>
    </row>
    <row r="5125" spans="2:12" ht="15.6">
      <c r="B5125" s="88">
        <v>46303</v>
      </c>
      <c r="C5125" s="137" t="s">
        <v>36</v>
      </c>
      <c r="D5125" s="202" t="s">
        <v>6883</v>
      </c>
      <c r="E5125" s="472" t="s">
        <v>1722</v>
      </c>
      <c r="F5125" s="271"/>
      <c r="G5125" s="271"/>
      <c r="H5125" s="202" t="s">
        <v>194</v>
      </c>
      <c r="I5125" s="202"/>
      <c r="J5125" s="263"/>
      <c r="K5125" s="422"/>
      <c r="L5125"/>
    </row>
    <row r="5126" spans="2:12" ht="15.6">
      <c r="B5126" s="88">
        <v>46303</v>
      </c>
      <c r="C5126" s="57" t="s">
        <v>11</v>
      </c>
      <c r="D5126" s="1080" t="s">
        <v>6585</v>
      </c>
      <c r="E5126" s="472" t="s">
        <v>1722</v>
      </c>
      <c r="F5126" s="271"/>
      <c r="G5126" s="271"/>
      <c r="H5126" s="202" t="s">
        <v>194</v>
      </c>
      <c r="I5126" s="202"/>
      <c r="J5126" s="263"/>
      <c r="K5126" s="422"/>
      <c r="L5126"/>
    </row>
    <row r="5127" spans="2:12">
      <c r="B5127" s="57">
        <v>46244</v>
      </c>
      <c r="C5127" s="57" t="s">
        <v>17</v>
      </c>
      <c r="D5127" s="118" t="s">
        <v>6884</v>
      </c>
      <c r="E5127" s="69" t="s">
        <v>1471</v>
      </c>
      <c r="F5127" s="263"/>
      <c r="G5127" s="263"/>
      <c r="H5127" s="263" t="s">
        <v>194</v>
      </c>
      <c r="I5127" s="276"/>
      <c r="J5127" s="263"/>
      <c r="K5127" s="504"/>
      <c r="L5127" s="118" t="s">
        <v>6885</v>
      </c>
    </row>
    <row r="5128" spans="2:12">
      <c r="B5128" s="57">
        <v>46244</v>
      </c>
      <c r="C5128" s="57" t="s">
        <v>17</v>
      </c>
      <c r="D5128" s="118" t="s">
        <v>6886</v>
      </c>
      <c r="E5128" s="451" t="s">
        <v>1471</v>
      </c>
      <c r="F5128" s="263"/>
      <c r="G5128" s="263"/>
      <c r="H5128" s="263" t="s">
        <v>194</v>
      </c>
      <c r="I5128" s="276"/>
      <c r="J5128" s="263"/>
      <c r="K5128" s="504"/>
      <c r="L5128" s="118" t="s">
        <v>6887</v>
      </c>
    </row>
    <row r="5129" spans="2:12">
      <c r="B5129" s="57">
        <v>46244</v>
      </c>
      <c r="C5129" s="57" t="s">
        <v>17</v>
      </c>
      <c r="D5129" s="118" t="s">
        <v>6888</v>
      </c>
      <c r="E5129" s="451" t="s">
        <v>1471</v>
      </c>
      <c r="F5129" s="263"/>
      <c r="G5129" s="263"/>
      <c r="H5129" s="263" t="s">
        <v>194</v>
      </c>
      <c r="I5129" s="276"/>
      <c r="J5129" s="263"/>
      <c r="K5129" s="504"/>
      <c r="L5129" s="118" t="s">
        <v>6889</v>
      </c>
    </row>
    <row r="5130" spans="2:12">
      <c r="B5130" s="57">
        <v>46244</v>
      </c>
      <c r="C5130" s="57" t="s">
        <v>17</v>
      </c>
      <c r="D5130" s="118" t="s">
        <v>6890</v>
      </c>
      <c r="E5130" s="451" t="s">
        <v>1471</v>
      </c>
      <c r="F5130" s="263"/>
      <c r="G5130" s="263"/>
      <c r="H5130" s="263" t="s">
        <v>194</v>
      </c>
      <c r="I5130" s="276"/>
      <c r="J5130" s="263"/>
      <c r="K5130" s="504"/>
      <c r="L5130" s="118" t="s">
        <v>6891</v>
      </c>
    </row>
    <row r="5131" spans="2:12" ht="19.2">
      <c r="B5131" s="57">
        <v>46244</v>
      </c>
      <c r="C5131" s="57" t="s">
        <v>17</v>
      </c>
      <c r="D5131" s="537" t="s">
        <v>6892</v>
      </c>
      <c r="E5131" s="451" t="s">
        <v>1471</v>
      </c>
      <c r="F5131" s="263"/>
      <c r="G5131" s="263"/>
      <c r="H5131" s="263" t="s">
        <v>194</v>
      </c>
      <c r="I5131" s="319"/>
      <c r="J5131" s="263"/>
      <c r="K5131" s="319"/>
      <c r="L5131" s="118" t="s">
        <v>6893</v>
      </c>
    </row>
    <row r="5132" spans="2:12" ht="19.2">
      <c r="B5132" s="57">
        <v>46244</v>
      </c>
      <c r="C5132" s="57" t="s">
        <v>17</v>
      </c>
      <c r="D5132" s="537" t="s">
        <v>6894</v>
      </c>
      <c r="E5132" s="451" t="s">
        <v>1471</v>
      </c>
      <c r="F5132" s="263"/>
      <c r="G5132" s="263"/>
      <c r="H5132" s="263" t="s">
        <v>194</v>
      </c>
      <c r="I5132" s="319"/>
      <c r="J5132" s="263"/>
      <c r="K5132" s="319"/>
      <c r="L5132" s="118" t="s">
        <v>6895</v>
      </c>
    </row>
    <row r="5133" spans="2:12" ht="15.6">
      <c r="B5133" s="57">
        <v>46244</v>
      </c>
      <c r="C5133" s="57" t="s">
        <v>17</v>
      </c>
      <c r="D5133" s="118" t="s">
        <v>6896</v>
      </c>
      <c r="E5133" s="451" t="s">
        <v>1471</v>
      </c>
      <c r="F5133" s="263"/>
      <c r="G5133" s="263"/>
      <c r="H5133" s="263" t="s">
        <v>194</v>
      </c>
      <c r="I5133" s="405"/>
      <c r="J5133" s="263"/>
      <c r="K5133" s="319"/>
      <c r="L5133" s="118" t="s">
        <v>6897</v>
      </c>
    </row>
    <row r="5134" spans="2:12" ht="15.6">
      <c r="B5134" s="57">
        <v>46244</v>
      </c>
      <c r="C5134" s="57" t="s">
        <v>17</v>
      </c>
      <c r="D5134" s="118" t="s">
        <v>6898</v>
      </c>
      <c r="E5134" s="451" t="s">
        <v>1471</v>
      </c>
      <c r="F5134" s="263"/>
      <c r="G5134" s="263"/>
      <c r="H5134" s="263" t="s">
        <v>194</v>
      </c>
      <c r="I5134" s="319"/>
      <c r="J5134" s="263"/>
      <c r="K5134" s="319"/>
      <c r="L5134" s="118" t="s">
        <v>6899</v>
      </c>
    </row>
    <row r="5135" spans="2:12" ht="15.6">
      <c r="B5135" s="57">
        <v>46244</v>
      </c>
      <c r="C5135" s="57" t="s">
        <v>17</v>
      </c>
      <c r="D5135" s="118" t="s">
        <v>6900</v>
      </c>
      <c r="E5135" s="451" t="s">
        <v>1471</v>
      </c>
      <c r="F5135" s="263"/>
      <c r="G5135" s="263"/>
      <c r="H5135" s="263" t="s">
        <v>194</v>
      </c>
      <c r="I5135" s="319"/>
      <c r="J5135" s="263"/>
      <c r="K5135" s="319"/>
      <c r="L5135" s="118" t="s">
        <v>6901</v>
      </c>
    </row>
    <row r="5136" spans="2:12" ht="15.6">
      <c r="B5136" s="57">
        <v>46244</v>
      </c>
      <c r="C5136" s="57" t="s">
        <v>17</v>
      </c>
      <c r="D5136" s="118" t="s">
        <v>6902</v>
      </c>
      <c r="E5136" s="451" t="s">
        <v>1471</v>
      </c>
      <c r="F5136" s="263"/>
      <c r="G5136" s="263"/>
      <c r="H5136" s="263" t="s">
        <v>194</v>
      </c>
      <c r="I5136" s="319"/>
      <c r="J5136" s="263"/>
      <c r="K5136" s="319"/>
      <c r="L5136" s="118" t="s">
        <v>6903</v>
      </c>
    </row>
    <row r="5137" spans="2:12" ht="15.6">
      <c r="B5137" s="57">
        <v>46244</v>
      </c>
      <c r="C5137" s="57" t="s">
        <v>17</v>
      </c>
      <c r="D5137" s="118" t="s">
        <v>6904</v>
      </c>
      <c r="E5137" s="451" t="s">
        <v>1471</v>
      </c>
      <c r="F5137" s="263"/>
      <c r="G5137" s="263"/>
      <c r="H5137" s="263" t="s">
        <v>194</v>
      </c>
      <c r="I5137" s="319"/>
      <c r="J5137" s="263"/>
      <c r="K5137" s="319"/>
      <c r="L5137" s="118" t="s">
        <v>6905</v>
      </c>
    </row>
    <row r="5138" spans="2:12" ht="15.6">
      <c r="B5138" s="57">
        <v>46244</v>
      </c>
      <c r="C5138" s="57" t="s">
        <v>17</v>
      </c>
      <c r="D5138" s="118" t="s">
        <v>6906</v>
      </c>
      <c r="E5138" s="69" t="s">
        <v>1471</v>
      </c>
      <c r="F5138" s="263"/>
      <c r="G5138" s="263"/>
      <c r="H5138" s="263" t="s">
        <v>194</v>
      </c>
      <c r="I5138" s="319"/>
      <c r="J5138" s="263"/>
      <c r="K5138" s="319"/>
      <c r="L5138" s="118" t="s">
        <v>6907</v>
      </c>
    </row>
    <row r="5139" spans="2:12" ht="15.6">
      <c r="B5139" s="57">
        <v>46244</v>
      </c>
      <c r="C5139" s="57" t="s">
        <v>17</v>
      </c>
      <c r="D5139" s="118" t="s">
        <v>4070</v>
      </c>
      <c r="E5139" s="69" t="s">
        <v>1471</v>
      </c>
      <c r="F5139" s="263"/>
      <c r="G5139" s="263"/>
      <c r="H5139" s="263" t="s">
        <v>194</v>
      </c>
      <c r="I5139" s="319"/>
      <c r="J5139" s="263"/>
      <c r="K5139" s="319"/>
      <c r="L5139" s="118" t="s">
        <v>6908</v>
      </c>
    </row>
    <row r="5140" spans="2:12" ht="15.6">
      <c r="B5140" s="57">
        <v>46244</v>
      </c>
      <c r="C5140" s="57" t="s">
        <v>17</v>
      </c>
      <c r="D5140" s="118" t="s">
        <v>6909</v>
      </c>
      <c r="E5140" s="451" t="s">
        <v>1471</v>
      </c>
      <c r="F5140" s="263"/>
      <c r="G5140" s="263"/>
      <c r="H5140" s="263" t="s">
        <v>194</v>
      </c>
      <c r="I5140" s="319"/>
      <c r="J5140" s="263"/>
      <c r="K5140" s="319"/>
      <c r="L5140" s="118" t="s">
        <v>6910</v>
      </c>
    </row>
    <row r="5141" spans="2:12" ht="15.6">
      <c r="B5141" s="57">
        <v>46244</v>
      </c>
      <c r="C5141" s="57" t="s">
        <v>17</v>
      </c>
      <c r="D5141" s="118" t="s">
        <v>4871</v>
      </c>
      <c r="E5141" s="451" t="s">
        <v>1471</v>
      </c>
      <c r="F5141" s="263"/>
      <c r="G5141" s="263"/>
      <c r="H5141" s="263" t="s">
        <v>194</v>
      </c>
      <c r="I5141" s="319"/>
      <c r="J5141" s="263"/>
      <c r="K5141" s="319"/>
      <c r="L5141" s="118" t="s">
        <v>6911</v>
      </c>
    </row>
    <row r="5142" spans="2:12" ht="19.2">
      <c r="B5142" s="57">
        <v>46244</v>
      </c>
      <c r="C5142" s="57" t="s">
        <v>17</v>
      </c>
      <c r="D5142" s="537" t="s">
        <v>1660</v>
      </c>
      <c r="E5142" s="451" t="s">
        <v>1471</v>
      </c>
      <c r="F5142" s="263"/>
      <c r="G5142" s="263"/>
      <c r="H5142" s="263" t="s">
        <v>194</v>
      </c>
      <c r="I5142" s="319"/>
      <c r="J5142" s="263"/>
      <c r="K5142" s="319"/>
      <c r="L5142" s="118" t="s">
        <v>1297</v>
      </c>
    </row>
    <row r="5143" spans="2:12" ht="15.6">
      <c r="B5143" s="57">
        <v>46244</v>
      </c>
      <c r="C5143" s="57" t="s">
        <v>17</v>
      </c>
      <c r="D5143" s="118" t="s">
        <v>6912</v>
      </c>
      <c r="E5143" s="69" t="s">
        <v>1471</v>
      </c>
      <c r="F5143" s="263"/>
      <c r="G5143" s="263"/>
      <c r="H5143" s="263" t="s">
        <v>194</v>
      </c>
      <c r="I5143" s="319"/>
      <c r="J5143" s="263"/>
      <c r="K5143" s="319"/>
      <c r="L5143" s="118" t="s">
        <v>6913</v>
      </c>
    </row>
    <row r="5144" spans="2:12" ht="15.6">
      <c r="B5144" s="57">
        <v>46244</v>
      </c>
      <c r="C5144" s="57" t="s">
        <v>17</v>
      </c>
      <c r="D5144" s="118" t="s">
        <v>6914</v>
      </c>
      <c r="E5144" s="451" t="s">
        <v>1471</v>
      </c>
      <c r="F5144" s="263"/>
      <c r="G5144" s="263"/>
      <c r="H5144" s="263" t="s">
        <v>194</v>
      </c>
      <c r="I5144" s="319"/>
      <c r="J5144" s="263"/>
      <c r="K5144" s="319"/>
      <c r="L5144" s="118" t="s">
        <v>6915</v>
      </c>
    </row>
    <row r="5145" spans="2:12" ht="15.6">
      <c r="B5145" s="57">
        <v>46244</v>
      </c>
      <c r="C5145" s="57" t="s">
        <v>17</v>
      </c>
      <c r="D5145" s="118" t="s">
        <v>795</v>
      </c>
      <c r="E5145" s="451" t="s">
        <v>1471</v>
      </c>
      <c r="F5145" s="263"/>
      <c r="G5145" s="263"/>
      <c r="H5145" s="263" t="s">
        <v>194</v>
      </c>
      <c r="I5145" s="319"/>
      <c r="J5145" s="263"/>
      <c r="K5145" s="319"/>
      <c r="L5145" s="118" t="s">
        <v>6916</v>
      </c>
    </row>
    <row r="5146" spans="2:12" ht="15.6">
      <c r="B5146" s="57">
        <v>46244</v>
      </c>
      <c r="C5146" s="57" t="s">
        <v>17</v>
      </c>
      <c r="D5146" s="118" t="s">
        <v>6917</v>
      </c>
      <c r="E5146" s="451" t="s">
        <v>1471</v>
      </c>
      <c r="F5146" s="263"/>
      <c r="G5146" s="263"/>
      <c r="H5146" s="263" t="s">
        <v>194</v>
      </c>
      <c r="I5146" s="319"/>
      <c r="J5146" s="263"/>
      <c r="K5146" s="319"/>
      <c r="L5146" s="118" t="s">
        <v>6918</v>
      </c>
    </row>
    <row r="5147" spans="2:12" ht="19.2">
      <c r="B5147" s="57">
        <v>46244</v>
      </c>
      <c r="C5147" s="57" t="s">
        <v>17</v>
      </c>
      <c r="D5147" s="670" t="s">
        <v>6919</v>
      </c>
      <c r="E5147" s="451" t="s">
        <v>1471</v>
      </c>
      <c r="F5147" s="263"/>
      <c r="G5147" s="263"/>
      <c r="H5147" s="263" t="s">
        <v>194</v>
      </c>
      <c r="I5147" s="319"/>
      <c r="J5147" s="263"/>
      <c r="K5147" s="319"/>
      <c r="L5147" s="118" t="s">
        <v>6920</v>
      </c>
    </row>
    <row r="5148" spans="2:12" ht="15.6">
      <c r="B5148" s="57">
        <v>46244</v>
      </c>
      <c r="C5148" s="57" t="s">
        <v>17</v>
      </c>
      <c r="D5148" s="118" t="s">
        <v>3035</v>
      </c>
      <c r="E5148" s="451" t="s">
        <v>1471</v>
      </c>
      <c r="F5148" s="263"/>
      <c r="G5148" s="263"/>
      <c r="H5148" s="263" t="s">
        <v>194</v>
      </c>
      <c r="I5148" s="319"/>
      <c r="J5148" s="263"/>
      <c r="K5148" s="319"/>
      <c r="L5148" s="118" t="s">
        <v>5738</v>
      </c>
    </row>
    <row r="5149" spans="2:12" ht="15.6">
      <c r="B5149" s="57">
        <v>46244</v>
      </c>
      <c r="C5149" s="57" t="s">
        <v>17</v>
      </c>
      <c r="D5149" s="118" t="s">
        <v>6921</v>
      </c>
      <c r="E5149" s="451" t="s">
        <v>1471</v>
      </c>
      <c r="F5149" s="263"/>
      <c r="G5149" s="263"/>
      <c r="H5149" s="263" t="s">
        <v>194</v>
      </c>
      <c r="I5149" s="319"/>
      <c r="J5149" s="263"/>
      <c r="K5149" s="319"/>
      <c r="L5149" s="118" t="s">
        <v>6922</v>
      </c>
    </row>
    <row r="5150" spans="2:12" ht="15.6">
      <c r="B5150" s="57">
        <v>46244</v>
      </c>
      <c r="C5150" s="57" t="s">
        <v>17</v>
      </c>
      <c r="D5150" s="118" t="s">
        <v>6923</v>
      </c>
      <c r="E5150" s="451" t="s">
        <v>1471</v>
      </c>
      <c r="F5150" s="263"/>
      <c r="G5150" s="263"/>
      <c r="H5150" s="263" t="s">
        <v>194</v>
      </c>
      <c r="I5150" s="319"/>
      <c r="J5150" s="263"/>
      <c r="K5150" s="319"/>
      <c r="L5150" s="118" t="s">
        <v>6924</v>
      </c>
    </row>
    <row r="5151" spans="2:12" ht="15.6">
      <c r="B5151" s="57">
        <v>46244</v>
      </c>
      <c r="C5151" s="57" t="s">
        <v>17</v>
      </c>
      <c r="D5151" s="118" t="s">
        <v>6925</v>
      </c>
      <c r="E5151" s="451" t="s">
        <v>1471</v>
      </c>
      <c r="F5151" s="408"/>
      <c r="G5151" s="408"/>
      <c r="H5151" s="263" t="s">
        <v>194</v>
      </c>
      <c r="I5151" s="319"/>
      <c r="J5151" s="263"/>
      <c r="K5151" s="319"/>
      <c r="L5151" s="118" t="s">
        <v>6926</v>
      </c>
    </row>
    <row r="5152" spans="2:12" ht="15.6">
      <c r="B5152" s="57">
        <v>46244</v>
      </c>
      <c r="C5152" s="57" t="s">
        <v>17</v>
      </c>
      <c r="D5152" s="118" t="s">
        <v>6927</v>
      </c>
      <c r="E5152" s="451" t="s">
        <v>1471</v>
      </c>
      <c r="F5152" s="408"/>
      <c r="G5152" s="408"/>
      <c r="H5152" s="263" t="s">
        <v>194</v>
      </c>
      <c r="I5152" s="319"/>
      <c r="J5152" s="263"/>
      <c r="K5152" s="319"/>
      <c r="L5152" s="118" t="s">
        <v>6928</v>
      </c>
    </row>
    <row r="5153" spans="1:12" ht="15.6">
      <c r="B5153" s="57">
        <v>46244</v>
      </c>
      <c r="C5153" s="57" t="s">
        <v>17</v>
      </c>
      <c r="D5153" s="118" t="s">
        <v>6929</v>
      </c>
      <c r="E5153" s="451" t="s">
        <v>1471</v>
      </c>
      <c r="F5153" s="409"/>
      <c r="G5153" s="409"/>
      <c r="H5153" s="263" t="s">
        <v>194</v>
      </c>
      <c r="I5153" s="319"/>
      <c r="J5153" s="263"/>
      <c r="K5153" s="319"/>
      <c r="L5153" s="118" t="s">
        <v>6930</v>
      </c>
    </row>
    <row r="5154" spans="1:12" ht="15.6">
      <c r="B5154" s="160">
        <v>46303</v>
      </c>
      <c r="C5154" s="57" t="s">
        <v>17</v>
      </c>
      <c r="D5154" s="290" t="s">
        <v>6931</v>
      </c>
      <c r="E5154" s="270" t="s">
        <v>179</v>
      </c>
      <c r="F5154" s="403"/>
      <c r="G5154" s="403"/>
      <c r="H5154" s="264"/>
      <c r="I5154" s="292"/>
      <c r="J5154" s="201" t="s">
        <v>30</v>
      </c>
      <c r="K5154" s="293">
        <v>20261012203460</v>
      </c>
      <c r="L5154" s="276"/>
    </row>
    <row r="5155" spans="1:12" ht="15.6">
      <c r="B5155" s="160">
        <v>46303</v>
      </c>
      <c r="C5155" s="57" t="s">
        <v>17</v>
      </c>
      <c r="D5155" s="290" t="s">
        <v>6932</v>
      </c>
      <c r="E5155" s="270" t="s">
        <v>179</v>
      </c>
      <c r="F5155" s="403"/>
      <c r="G5155" s="403"/>
      <c r="H5155" s="264"/>
      <c r="I5155" s="292"/>
      <c r="J5155" s="201" t="s">
        <v>30</v>
      </c>
      <c r="K5155" s="293">
        <v>20261012174625</v>
      </c>
      <c r="L5155" s="276"/>
    </row>
    <row r="5156" spans="1:12" ht="15.6">
      <c r="B5156" s="160">
        <v>46303</v>
      </c>
      <c r="C5156" s="57" t="s">
        <v>17</v>
      </c>
      <c r="D5156" s="290" t="s">
        <v>6933</v>
      </c>
      <c r="E5156" s="270" t="s">
        <v>179</v>
      </c>
      <c r="F5156" s="403"/>
      <c r="G5156" s="403"/>
      <c r="H5156" s="264"/>
      <c r="I5156" s="292"/>
      <c r="J5156" s="201" t="s">
        <v>30</v>
      </c>
      <c r="K5156" s="293">
        <v>20251110325913</v>
      </c>
      <c r="L5156" s="276"/>
    </row>
    <row r="5157" spans="1:12" ht="15.6">
      <c r="B5157" s="160">
        <v>46303</v>
      </c>
      <c r="C5157" s="57" t="s">
        <v>17</v>
      </c>
      <c r="D5157" s="290" t="s">
        <v>6933</v>
      </c>
      <c r="E5157" s="270" t="s">
        <v>179</v>
      </c>
      <c r="F5157" s="671"/>
      <c r="G5157" s="671"/>
      <c r="H5157" s="364"/>
      <c r="I5157" s="292"/>
      <c r="J5157" s="201" t="s">
        <v>30</v>
      </c>
      <c r="K5157" s="293">
        <v>20251110309860</v>
      </c>
      <c r="L5157" s="276"/>
    </row>
    <row r="5158" spans="1:12" ht="15.6">
      <c r="B5158" s="160">
        <v>46303</v>
      </c>
      <c r="C5158" s="57" t="s">
        <v>17</v>
      </c>
      <c r="D5158" s="290" t="s">
        <v>6934</v>
      </c>
      <c r="E5158" s="270" t="s">
        <v>179</v>
      </c>
      <c r="F5158" s="299"/>
      <c r="G5158" s="299"/>
      <c r="H5158" s="264"/>
      <c r="I5158" s="292"/>
      <c r="J5158" s="201" t="s">
        <v>30</v>
      </c>
      <c r="K5158" s="293">
        <v>20260912064806</v>
      </c>
      <c r="L5158" s="276"/>
    </row>
    <row r="5159" spans="1:12" ht="15.6">
      <c r="B5159" s="160">
        <v>46303</v>
      </c>
      <c r="C5159" s="57" t="s">
        <v>17</v>
      </c>
      <c r="D5159" s="290" t="s">
        <v>6935</v>
      </c>
      <c r="E5159" s="270" t="s">
        <v>179</v>
      </c>
      <c r="F5159" s="299"/>
      <c r="G5159" s="299"/>
      <c r="H5159" s="264"/>
      <c r="I5159" s="292" t="s">
        <v>141</v>
      </c>
      <c r="J5159" s="201" t="s">
        <v>30</v>
      </c>
      <c r="K5159" s="293">
        <v>20261012176897</v>
      </c>
      <c r="L5159" s="276"/>
    </row>
    <row r="5160" spans="1:12" ht="15.6">
      <c r="B5160" s="160">
        <v>46303</v>
      </c>
      <c r="C5160" s="57" t="s">
        <v>17</v>
      </c>
      <c r="D5160" s="290" t="s">
        <v>6935</v>
      </c>
      <c r="E5160" s="270" t="s">
        <v>179</v>
      </c>
      <c r="F5160" s="299"/>
      <c r="G5160" s="299"/>
      <c r="H5160" s="264"/>
      <c r="I5160" s="292" t="s">
        <v>141</v>
      </c>
      <c r="J5160" s="201" t="s">
        <v>30</v>
      </c>
      <c r="K5160" s="293">
        <v>20261012176897</v>
      </c>
      <c r="L5160" s="382"/>
    </row>
    <row r="5161" spans="1:12" ht="15.6">
      <c r="B5161" s="160">
        <v>46303</v>
      </c>
      <c r="C5161" s="57" t="s">
        <v>17</v>
      </c>
      <c r="D5161" s="290" t="s">
        <v>6936</v>
      </c>
      <c r="E5161" s="270" t="s">
        <v>179</v>
      </c>
      <c r="F5161" s="299"/>
      <c r="G5161" s="299"/>
      <c r="H5161" s="264"/>
      <c r="I5161" s="292" t="s">
        <v>141</v>
      </c>
      <c r="J5161" s="201" t="s">
        <v>30</v>
      </c>
      <c r="K5161" s="293">
        <v>20260912047175</v>
      </c>
      <c r="L5161" s="276"/>
    </row>
    <row r="5162" spans="1:12" ht="15.6">
      <c r="B5162" s="160">
        <v>46303</v>
      </c>
      <c r="C5162" s="57" t="s">
        <v>17</v>
      </c>
      <c r="D5162" s="290" t="s">
        <v>6936</v>
      </c>
      <c r="E5162" s="270" t="s">
        <v>179</v>
      </c>
      <c r="F5162" s="299"/>
      <c r="G5162" s="299"/>
      <c r="H5162" s="264"/>
      <c r="I5162" s="292" t="s">
        <v>141</v>
      </c>
      <c r="J5162" s="201" t="s">
        <v>30</v>
      </c>
      <c r="K5162" s="293">
        <v>20260912047175</v>
      </c>
      <c r="L5162" s="535"/>
    </row>
    <row r="5163" spans="1:12" s="202" customFormat="1" ht="16.8">
      <c r="A5163" s="261"/>
      <c r="B5163" s="346">
        <v>46303</v>
      </c>
      <c r="C5163" s="57" t="s">
        <v>17</v>
      </c>
      <c r="D5163" s="277" t="s">
        <v>6937</v>
      </c>
      <c r="E5163" s="347" t="s">
        <v>601</v>
      </c>
      <c r="F5163" s="263"/>
      <c r="G5163" s="263"/>
      <c r="H5163" s="291" t="s">
        <v>602</v>
      </c>
      <c r="I5163" s="276"/>
      <c r="J5163" s="264" t="s">
        <v>26</v>
      </c>
      <c r="K5163" s="268">
        <v>20261012192286</v>
      </c>
      <c r="L5163" s="277" t="s">
        <v>6938</v>
      </c>
    </row>
    <row r="5164" spans="1:12" s="202" customFormat="1" ht="16.8">
      <c r="A5164" s="261"/>
      <c r="B5164" s="346">
        <v>46303</v>
      </c>
      <c r="C5164" s="57" t="s">
        <v>17</v>
      </c>
      <c r="D5164" s="277" t="s">
        <v>6937</v>
      </c>
      <c r="E5164" s="347" t="s">
        <v>601</v>
      </c>
      <c r="F5164" s="263"/>
      <c r="G5164" s="263"/>
      <c r="H5164" s="291" t="s">
        <v>602</v>
      </c>
      <c r="I5164" s="276"/>
      <c r="J5164" s="264" t="s">
        <v>26</v>
      </c>
      <c r="K5164" s="268">
        <v>20261012192717</v>
      </c>
      <c r="L5164" s="277" t="s">
        <v>6938</v>
      </c>
    </row>
    <row r="5165" spans="1:12" s="202" customFormat="1" ht="16.8">
      <c r="A5165" s="261"/>
      <c r="B5165" s="346">
        <v>46303</v>
      </c>
      <c r="C5165" s="57" t="s">
        <v>17</v>
      </c>
      <c r="D5165" s="277" t="s">
        <v>6474</v>
      </c>
      <c r="E5165" s="347" t="s">
        <v>601</v>
      </c>
      <c r="F5165" s="263"/>
      <c r="G5165" s="263"/>
      <c r="H5165" s="291" t="s">
        <v>602</v>
      </c>
      <c r="I5165" s="276"/>
      <c r="J5165" s="264" t="s">
        <v>30</v>
      </c>
      <c r="K5165" s="268">
        <v>20260912058104</v>
      </c>
      <c r="L5165" s="277" t="s">
        <v>6474</v>
      </c>
    </row>
    <row r="5166" spans="1:12" s="202" customFormat="1" ht="16.8">
      <c r="A5166" s="261"/>
      <c r="B5166" s="346">
        <v>46303</v>
      </c>
      <c r="C5166" s="57" t="s">
        <v>17</v>
      </c>
      <c r="D5166" s="277" t="s">
        <v>6939</v>
      </c>
      <c r="E5166" s="347" t="s">
        <v>601</v>
      </c>
      <c r="F5166" s="263"/>
      <c r="G5166" s="263"/>
      <c r="H5166" s="291" t="s">
        <v>602</v>
      </c>
      <c r="I5166" s="276"/>
      <c r="J5166" s="264" t="s">
        <v>30</v>
      </c>
      <c r="K5166" s="268">
        <v>20260912002458</v>
      </c>
      <c r="L5166" s="277" t="s">
        <v>6940</v>
      </c>
    </row>
    <row r="5167" spans="1:12" s="202" customFormat="1" ht="16.8">
      <c r="A5167" s="261"/>
      <c r="B5167" s="346">
        <v>46303</v>
      </c>
      <c r="C5167" s="57" t="s">
        <v>17</v>
      </c>
      <c r="D5167" s="349" t="s">
        <v>6941</v>
      </c>
      <c r="E5167" s="347" t="s">
        <v>601</v>
      </c>
      <c r="F5167" s="263"/>
      <c r="G5167" s="263"/>
      <c r="H5167" s="291" t="s">
        <v>602</v>
      </c>
      <c r="I5167" s="276"/>
      <c r="J5167" s="264" t="s">
        <v>30</v>
      </c>
      <c r="K5167" s="268">
        <v>20260912042729</v>
      </c>
      <c r="L5167" s="277" t="s">
        <v>6942</v>
      </c>
    </row>
    <row r="5168" spans="1:12" s="202" customFormat="1" ht="16.8">
      <c r="A5168" s="261"/>
      <c r="B5168" s="346">
        <v>46303</v>
      </c>
      <c r="C5168" s="57" t="s">
        <v>17</v>
      </c>
      <c r="D5168" s="277" t="s">
        <v>6943</v>
      </c>
      <c r="E5168" s="347" t="s">
        <v>601</v>
      </c>
      <c r="F5168" s="263"/>
      <c r="G5168" s="263"/>
      <c r="H5168" s="291" t="s">
        <v>602</v>
      </c>
      <c r="I5168" s="276"/>
      <c r="J5168" s="264" t="s">
        <v>30</v>
      </c>
      <c r="K5168" s="268">
        <v>20260912000348</v>
      </c>
      <c r="L5168" s="277" t="s">
        <v>6944</v>
      </c>
    </row>
    <row r="5169" spans="1:12" s="202" customFormat="1" ht="16.8">
      <c r="A5169" s="261"/>
      <c r="B5169" s="346">
        <v>46303</v>
      </c>
      <c r="C5169" s="57" t="s">
        <v>17</v>
      </c>
      <c r="D5169" s="277" t="s">
        <v>6945</v>
      </c>
      <c r="E5169" s="347" t="s">
        <v>601</v>
      </c>
      <c r="F5169" s="275"/>
      <c r="G5169" s="275"/>
      <c r="H5169" s="291" t="s">
        <v>602</v>
      </c>
      <c r="I5169" s="276"/>
      <c r="J5169" s="264" t="s">
        <v>30</v>
      </c>
      <c r="K5169" s="268">
        <v>20260911976336</v>
      </c>
      <c r="L5169" s="277" t="s">
        <v>6946</v>
      </c>
    </row>
    <row r="5170" spans="1:12" s="202" customFormat="1" ht="16.8">
      <c r="A5170" s="261"/>
      <c r="B5170" s="346">
        <v>46303</v>
      </c>
      <c r="C5170" s="57" t="s">
        <v>17</v>
      </c>
      <c r="D5170" s="277" t="s">
        <v>6947</v>
      </c>
      <c r="E5170" s="347" t="s">
        <v>601</v>
      </c>
      <c r="F5170" s="275"/>
      <c r="G5170" s="275"/>
      <c r="H5170" s="291" t="s">
        <v>602</v>
      </c>
      <c r="I5170" s="276"/>
      <c r="J5170" s="264" t="s">
        <v>30</v>
      </c>
      <c r="K5170" s="268">
        <v>20260912016952</v>
      </c>
      <c r="L5170" s="277" t="s">
        <v>6948</v>
      </c>
    </row>
    <row r="5171" spans="1:12" s="202" customFormat="1" ht="16.8">
      <c r="A5171" s="261"/>
      <c r="B5171" s="346">
        <v>46303</v>
      </c>
      <c r="C5171" s="57" t="s">
        <v>17</v>
      </c>
      <c r="D5171" s="277" t="s">
        <v>1528</v>
      </c>
      <c r="E5171" s="347" t="s">
        <v>601</v>
      </c>
      <c r="F5171" s="275"/>
      <c r="G5171" s="275"/>
      <c r="H5171" s="291" t="s">
        <v>602</v>
      </c>
      <c r="I5171" s="350" t="s">
        <v>141</v>
      </c>
      <c r="J5171" s="264" t="s">
        <v>30</v>
      </c>
      <c r="K5171" s="268">
        <v>20260912060178</v>
      </c>
      <c r="L5171" s="277" t="s">
        <v>1529</v>
      </c>
    </row>
    <row r="5172" spans="1:12" s="202" customFormat="1" ht="16.8">
      <c r="A5172" s="261"/>
      <c r="B5172" s="346">
        <v>46303</v>
      </c>
      <c r="C5172" s="57" t="s">
        <v>17</v>
      </c>
      <c r="D5172" s="277" t="s">
        <v>1528</v>
      </c>
      <c r="E5172" s="347" t="s">
        <v>601</v>
      </c>
      <c r="F5172" s="275"/>
      <c r="G5172" s="275"/>
      <c r="H5172" s="291" t="s">
        <v>602</v>
      </c>
      <c r="I5172" s="350" t="s">
        <v>141</v>
      </c>
      <c r="J5172" s="264" t="s">
        <v>30</v>
      </c>
      <c r="K5172" s="268">
        <v>20260912060178</v>
      </c>
      <c r="L5172" s="277" t="s">
        <v>1529</v>
      </c>
    </row>
    <row r="5173" spans="1:12" s="202" customFormat="1" ht="16.8">
      <c r="A5173" s="261"/>
      <c r="B5173" s="346">
        <v>46303</v>
      </c>
      <c r="C5173" s="57" t="s">
        <v>17</v>
      </c>
      <c r="D5173" s="274" t="s">
        <v>4977</v>
      </c>
      <c r="E5173" s="347" t="s">
        <v>601</v>
      </c>
      <c r="F5173" s="275"/>
      <c r="G5173" s="275"/>
      <c r="H5173" s="291" t="s">
        <v>602</v>
      </c>
      <c r="I5173" s="350" t="s">
        <v>141</v>
      </c>
      <c r="J5173" s="264" t="s">
        <v>30</v>
      </c>
      <c r="K5173" s="268">
        <v>20260912134381</v>
      </c>
      <c r="L5173" s="277" t="s">
        <v>4978</v>
      </c>
    </row>
    <row r="5174" spans="1:12" s="202" customFormat="1" ht="16.8">
      <c r="A5174" s="261"/>
      <c r="B5174" s="346">
        <v>46303</v>
      </c>
      <c r="C5174" s="57" t="s">
        <v>17</v>
      </c>
      <c r="D5174" s="274" t="s">
        <v>4977</v>
      </c>
      <c r="E5174" s="347" t="s">
        <v>601</v>
      </c>
      <c r="F5174" s="263"/>
      <c r="G5174" s="263"/>
      <c r="H5174" s="291" t="s">
        <v>602</v>
      </c>
      <c r="I5174" s="350" t="s">
        <v>141</v>
      </c>
      <c r="J5174" s="264" t="s">
        <v>30</v>
      </c>
      <c r="K5174" s="268">
        <v>20260912134381</v>
      </c>
      <c r="L5174" s="277" t="s">
        <v>4978</v>
      </c>
    </row>
    <row r="5175" spans="1:12" s="202" customFormat="1" ht="16.8">
      <c r="A5175" s="261"/>
      <c r="B5175" s="346">
        <v>46303</v>
      </c>
      <c r="C5175" s="57" t="s">
        <v>17</v>
      </c>
      <c r="D5175" s="274" t="s">
        <v>3744</v>
      </c>
      <c r="E5175" s="347" t="s">
        <v>601</v>
      </c>
      <c r="F5175" s="263"/>
      <c r="G5175" s="263"/>
      <c r="H5175" s="291" t="s">
        <v>602</v>
      </c>
      <c r="I5175" s="350" t="s">
        <v>141</v>
      </c>
      <c r="J5175" s="264" t="s">
        <v>30</v>
      </c>
      <c r="K5175" s="268">
        <v>20260911978729</v>
      </c>
      <c r="L5175" s="277" t="s">
        <v>3745</v>
      </c>
    </row>
    <row r="5176" spans="1:12" s="202" customFormat="1" ht="16.8">
      <c r="A5176" s="261"/>
      <c r="B5176" s="346">
        <v>46303</v>
      </c>
      <c r="C5176" s="57" t="s">
        <v>17</v>
      </c>
      <c r="D5176" s="274" t="s">
        <v>3744</v>
      </c>
      <c r="E5176" s="347" t="s">
        <v>601</v>
      </c>
      <c r="F5176" s="263"/>
      <c r="G5176" s="263"/>
      <c r="H5176" s="291" t="s">
        <v>602</v>
      </c>
      <c r="I5176" s="350" t="s">
        <v>141</v>
      </c>
      <c r="J5176" s="264" t="s">
        <v>30</v>
      </c>
      <c r="K5176" s="268">
        <v>20260911978729</v>
      </c>
      <c r="L5176" s="277" t="s">
        <v>3745</v>
      </c>
    </row>
    <row r="5177" spans="1:12" ht="15.6">
      <c r="B5177" s="57">
        <v>46303</v>
      </c>
      <c r="C5177" s="419" t="s">
        <v>17</v>
      </c>
      <c r="D5177" s="300" t="s">
        <v>6949</v>
      </c>
      <c r="E5177" s="583" t="s">
        <v>4399</v>
      </c>
      <c r="F5177" s="263"/>
      <c r="G5177" s="263"/>
      <c r="H5177" s="264"/>
      <c r="I5177" s="276"/>
      <c r="J5177" s="264" t="s">
        <v>30</v>
      </c>
      <c r="K5177" s="629">
        <v>20261012192327</v>
      </c>
      <c r="L5177" s="630" t="s">
        <v>6950</v>
      </c>
    </row>
    <row r="5178" spans="1:12" ht="15.6">
      <c r="B5178" s="57">
        <v>46303</v>
      </c>
      <c r="C5178" s="419" t="s">
        <v>17</v>
      </c>
      <c r="D5178" s="300" t="s">
        <v>554</v>
      </c>
      <c r="E5178" s="583" t="s">
        <v>4399</v>
      </c>
      <c r="F5178" s="457"/>
      <c r="G5178" s="457"/>
      <c r="H5178" s="264"/>
      <c r="I5178" s="276"/>
      <c r="J5178" s="264" t="s">
        <v>30</v>
      </c>
      <c r="K5178" s="629">
        <v>20260811909201</v>
      </c>
      <c r="L5178" s="630" t="s">
        <v>5184</v>
      </c>
    </row>
    <row r="5179" spans="1:12" ht="15.6">
      <c r="B5179" s="57">
        <v>46303</v>
      </c>
      <c r="C5179" s="419" t="s">
        <v>17</v>
      </c>
      <c r="D5179" s="300" t="s">
        <v>1308</v>
      </c>
      <c r="E5179" s="583" t="s">
        <v>4399</v>
      </c>
      <c r="F5179" s="263"/>
      <c r="G5179" s="263"/>
      <c r="H5179" s="264"/>
      <c r="I5179" s="276" t="s">
        <v>141</v>
      </c>
      <c r="J5179" s="264" t="s">
        <v>30</v>
      </c>
      <c r="K5179" s="629">
        <v>20240306225693</v>
      </c>
      <c r="L5179" s="630" t="s">
        <v>5798</v>
      </c>
    </row>
    <row r="5180" spans="1:12" ht="15.6">
      <c r="B5180" s="57">
        <v>46303</v>
      </c>
      <c r="C5180" s="419" t="s">
        <v>17</v>
      </c>
      <c r="D5180" s="300" t="s">
        <v>1308</v>
      </c>
      <c r="E5180" s="583" t="s">
        <v>4399</v>
      </c>
      <c r="F5180" s="263"/>
      <c r="G5180" s="263"/>
      <c r="H5180" s="264"/>
      <c r="I5180" s="276" t="s">
        <v>141</v>
      </c>
      <c r="J5180" s="264" t="s">
        <v>30</v>
      </c>
      <c r="K5180" s="629">
        <v>20240306225693</v>
      </c>
      <c r="L5180" s="630" t="s">
        <v>5798</v>
      </c>
    </row>
    <row r="5181" spans="1:12" ht="15.6">
      <c r="B5181" s="57">
        <v>46303</v>
      </c>
      <c r="C5181" s="419" t="s">
        <v>17</v>
      </c>
      <c r="D5181" s="300" t="s">
        <v>6951</v>
      </c>
      <c r="E5181" s="583" t="s">
        <v>4399</v>
      </c>
      <c r="F5181" s="467"/>
      <c r="G5181" s="467"/>
      <c r="H5181" s="264"/>
      <c r="I5181" s="276"/>
      <c r="J5181" s="264" t="s">
        <v>30</v>
      </c>
      <c r="K5181" s="629">
        <v>20261012165911</v>
      </c>
      <c r="L5181" s="630" t="s">
        <v>5816</v>
      </c>
    </row>
    <row r="5182" spans="1:12" ht="15.6">
      <c r="B5182" s="57">
        <v>46303</v>
      </c>
      <c r="C5182" s="419" t="s">
        <v>17</v>
      </c>
      <c r="D5182" s="300" t="s">
        <v>6952</v>
      </c>
      <c r="E5182" s="583" t="s">
        <v>4399</v>
      </c>
      <c r="F5182" s="467"/>
      <c r="G5182" s="467"/>
      <c r="H5182" s="264"/>
      <c r="I5182" s="276"/>
      <c r="J5182" s="264" t="s">
        <v>30</v>
      </c>
      <c r="K5182" s="629">
        <v>20260811889493</v>
      </c>
      <c r="L5182" s="630" t="s">
        <v>4363</v>
      </c>
    </row>
    <row r="5183" spans="1:12" ht="15.6">
      <c r="B5183" s="57">
        <v>46303</v>
      </c>
      <c r="C5183" s="419" t="s">
        <v>17</v>
      </c>
      <c r="D5183" s="300" t="s">
        <v>6953</v>
      </c>
      <c r="E5183" s="583" t="s">
        <v>4399</v>
      </c>
      <c r="F5183" s="467"/>
      <c r="G5183" s="467"/>
      <c r="H5183" s="264"/>
      <c r="I5183" s="276" t="s">
        <v>141</v>
      </c>
      <c r="J5183" s="264" t="s">
        <v>30</v>
      </c>
      <c r="K5183" s="629">
        <v>20260912117043</v>
      </c>
      <c r="L5183" s="630" t="s">
        <v>4419</v>
      </c>
    </row>
    <row r="5184" spans="1:12" ht="15.6">
      <c r="B5184" s="57">
        <v>46303</v>
      </c>
      <c r="C5184" s="419" t="s">
        <v>17</v>
      </c>
      <c r="D5184" s="300" t="s">
        <v>6953</v>
      </c>
      <c r="E5184" s="583" t="s">
        <v>4399</v>
      </c>
      <c r="F5184" s="467"/>
      <c r="G5184" s="467"/>
      <c r="H5184" s="264"/>
      <c r="I5184" s="276" t="s">
        <v>141</v>
      </c>
      <c r="J5184" s="264" t="s">
        <v>30</v>
      </c>
      <c r="K5184" s="629">
        <v>20260912117043</v>
      </c>
      <c r="L5184" s="630" t="s">
        <v>4419</v>
      </c>
    </row>
    <row r="5185" spans="2:12" ht="15.6">
      <c r="B5185" s="57">
        <v>46303</v>
      </c>
      <c r="C5185" s="419" t="s">
        <v>17</v>
      </c>
      <c r="D5185" s="300" t="s">
        <v>6954</v>
      </c>
      <c r="E5185" s="583" t="s">
        <v>4399</v>
      </c>
      <c r="F5185" s="269"/>
      <c r="G5185" s="269"/>
      <c r="H5185" s="264"/>
      <c r="I5185" s="276"/>
      <c r="J5185" s="264" t="s">
        <v>30</v>
      </c>
      <c r="K5185" s="629">
        <v>20261012174026</v>
      </c>
      <c r="L5185" s="630" t="s">
        <v>6955</v>
      </c>
    </row>
    <row r="5186" spans="2:12" ht="15.6">
      <c r="B5186" s="57">
        <v>46303</v>
      </c>
      <c r="C5186" s="419" t="s">
        <v>17</v>
      </c>
      <c r="D5186" s="300" t="s">
        <v>4420</v>
      </c>
      <c r="E5186" s="583" t="s">
        <v>4399</v>
      </c>
      <c r="F5186" s="269"/>
      <c r="G5186" s="269"/>
      <c r="H5186" s="264"/>
      <c r="I5186" s="276" t="s">
        <v>141</v>
      </c>
      <c r="J5186" s="264" t="s">
        <v>30</v>
      </c>
      <c r="K5186" s="629">
        <v>20260912117194</v>
      </c>
      <c r="L5186" s="630" t="s">
        <v>4421</v>
      </c>
    </row>
    <row r="5187" spans="2:12" ht="15.6">
      <c r="B5187" s="57">
        <v>46303</v>
      </c>
      <c r="C5187" s="419" t="s">
        <v>17</v>
      </c>
      <c r="D5187" s="300" t="s">
        <v>4420</v>
      </c>
      <c r="E5187" s="583" t="s">
        <v>4399</v>
      </c>
      <c r="F5187" s="269"/>
      <c r="G5187" s="269"/>
      <c r="H5187" s="264"/>
      <c r="I5187" s="276" t="s">
        <v>141</v>
      </c>
      <c r="J5187" s="264" t="s">
        <v>30</v>
      </c>
      <c r="K5187" s="629">
        <v>20260912117194</v>
      </c>
      <c r="L5187" s="630" t="s">
        <v>4421</v>
      </c>
    </row>
    <row r="5188" spans="2:12" ht="15.6">
      <c r="B5188" s="57">
        <v>46303</v>
      </c>
      <c r="C5188" s="419" t="s">
        <v>17</v>
      </c>
      <c r="D5188" s="300" t="s">
        <v>6956</v>
      </c>
      <c r="E5188" s="583" t="s">
        <v>4399</v>
      </c>
      <c r="F5188" s="269"/>
      <c r="G5188" s="269"/>
      <c r="H5188" s="264"/>
      <c r="I5188" s="276"/>
      <c r="J5188" s="264" t="s">
        <v>30</v>
      </c>
      <c r="K5188" s="629">
        <v>20261012174137</v>
      </c>
      <c r="L5188" s="630" t="s">
        <v>6957</v>
      </c>
    </row>
    <row r="5189" spans="2:12" ht="15.6">
      <c r="B5189" s="57">
        <v>46303</v>
      </c>
      <c r="C5189" s="419" t="s">
        <v>17</v>
      </c>
      <c r="D5189" s="300" t="s">
        <v>6958</v>
      </c>
      <c r="E5189" s="583" t="s">
        <v>4399</v>
      </c>
      <c r="F5189" s="269"/>
      <c r="G5189" s="269"/>
      <c r="H5189" s="264"/>
      <c r="I5189" s="276"/>
      <c r="J5189" s="264" t="s">
        <v>30</v>
      </c>
      <c r="K5189" s="629">
        <v>20260811882673</v>
      </c>
      <c r="L5189" s="630" t="s">
        <v>6959</v>
      </c>
    </row>
    <row r="5190" spans="2:12" ht="15.6">
      <c r="B5190" s="57">
        <v>46303</v>
      </c>
      <c r="C5190" s="419" t="s">
        <v>17</v>
      </c>
      <c r="D5190" s="300" t="s">
        <v>6960</v>
      </c>
      <c r="E5190" s="583" t="s">
        <v>4399</v>
      </c>
      <c r="F5190" s="269"/>
      <c r="G5190" s="269"/>
      <c r="H5190" s="264"/>
      <c r="I5190" s="276"/>
      <c r="J5190" s="264" t="s">
        <v>30</v>
      </c>
      <c r="K5190" s="629">
        <v>20260912033689</v>
      </c>
      <c r="L5190" s="630" t="s">
        <v>6722</v>
      </c>
    </row>
    <row r="5191" spans="2:12" ht="15.6">
      <c r="B5191" s="57">
        <v>46303</v>
      </c>
      <c r="C5191" s="419" t="s">
        <v>17</v>
      </c>
      <c r="D5191" s="300" t="s">
        <v>6961</v>
      </c>
      <c r="E5191" s="583" t="s">
        <v>4399</v>
      </c>
      <c r="F5191" s="269"/>
      <c r="G5191" s="269"/>
      <c r="H5191" s="264"/>
      <c r="I5191" s="276"/>
      <c r="J5191" s="264" t="s">
        <v>30</v>
      </c>
      <c r="K5191" s="629">
        <v>20260811836112</v>
      </c>
      <c r="L5191" s="630" t="s">
        <v>5805</v>
      </c>
    </row>
    <row r="5192" spans="2:12" ht="15.6">
      <c r="B5192" s="57">
        <v>46303</v>
      </c>
      <c r="C5192" s="419" t="s">
        <v>17</v>
      </c>
      <c r="D5192" s="300" t="s">
        <v>6961</v>
      </c>
      <c r="E5192" s="583" t="s">
        <v>4399</v>
      </c>
      <c r="F5192" s="269"/>
      <c r="G5192" s="269"/>
      <c r="H5192" s="264"/>
      <c r="I5192" s="276"/>
      <c r="J5192" s="264" t="s">
        <v>30</v>
      </c>
      <c r="K5192" s="629">
        <v>20261012185677</v>
      </c>
      <c r="L5192" s="630" t="s">
        <v>5805</v>
      </c>
    </row>
    <row r="5193" spans="2:12" ht="15.6">
      <c r="B5193" s="57">
        <v>46303</v>
      </c>
      <c r="C5193" s="419" t="s">
        <v>17</v>
      </c>
      <c r="D5193" s="300" t="s">
        <v>6962</v>
      </c>
      <c r="E5193" s="583" t="s">
        <v>4399</v>
      </c>
      <c r="F5193" s="269"/>
      <c r="G5193" s="269"/>
      <c r="H5193" s="264"/>
      <c r="I5193" s="276"/>
      <c r="J5193" s="264" t="s">
        <v>30</v>
      </c>
      <c r="K5193" s="629">
        <v>20260811887878</v>
      </c>
      <c r="L5193" s="630" t="s">
        <v>6963</v>
      </c>
    </row>
    <row r="5194" spans="2:12" ht="15.6">
      <c r="B5194" s="57">
        <v>46303</v>
      </c>
      <c r="C5194" s="419" t="s">
        <v>17</v>
      </c>
      <c r="D5194" s="300" t="s">
        <v>6964</v>
      </c>
      <c r="E5194" s="583" t="s">
        <v>4399</v>
      </c>
      <c r="F5194" s="269"/>
      <c r="G5194" s="269"/>
      <c r="H5194" s="264"/>
      <c r="I5194" s="276"/>
      <c r="J5194" s="264" t="s">
        <v>30</v>
      </c>
      <c r="K5194" s="629">
        <v>20260912058423</v>
      </c>
      <c r="L5194" s="630" t="s">
        <v>6965</v>
      </c>
    </row>
    <row r="5195" spans="2:12" ht="15.6">
      <c r="B5195" s="57">
        <v>46303</v>
      </c>
      <c r="C5195" s="419" t="s">
        <v>17</v>
      </c>
      <c r="D5195" s="300" t="s">
        <v>550</v>
      </c>
      <c r="E5195" s="583" t="s">
        <v>4399</v>
      </c>
      <c r="F5195" s="269"/>
      <c r="G5195" s="269"/>
      <c r="H5195" s="264"/>
      <c r="I5195" s="276"/>
      <c r="J5195" s="264" t="s">
        <v>30</v>
      </c>
      <c r="K5195" s="629">
        <v>20261012174608</v>
      </c>
      <c r="L5195" s="630" t="s">
        <v>6966</v>
      </c>
    </row>
    <row r="5196" spans="2:12" ht="15.6">
      <c r="B5196" s="57">
        <v>46303</v>
      </c>
      <c r="C5196" s="419" t="s">
        <v>17</v>
      </c>
      <c r="D5196" s="300" t="s">
        <v>6967</v>
      </c>
      <c r="E5196" s="583" t="s">
        <v>4399</v>
      </c>
      <c r="F5196" s="269"/>
      <c r="G5196" s="269"/>
      <c r="H5196" s="264"/>
      <c r="I5196" s="276"/>
      <c r="J5196" s="264" t="s">
        <v>30</v>
      </c>
      <c r="K5196" s="629">
        <v>20260912043185</v>
      </c>
      <c r="L5196" s="630" t="s">
        <v>6968</v>
      </c>
    </row>
    <row r="5197" spans="2:12" ht="15.6">
      <c r="B5197" s="57">
        <v>46303</v>
      </c>
      <c r="C5197" s="419" t="s">
        <v>17</v>
      </c>
      <c r="D5197" s="300" t="s">
        <v>6969</v>
      </c>
      <c r="E5197" s="583" t="s">
        <v>4399</v>
      </c>
      <c r="F5197" s="269"/>
      <c r="G5197" s="269"/>
      <c r="H5197" s="264"/>
      <c r="I5197" s="276"/>
      <c r="J5197" s="264" t="s">
        <v>30</v>
      </c>
      <c r="K5197" s="629">
        <v>20260912045723</v>
      </c>
      <c r="L5197" s="630" t="s">
        <v>6970</v>
      </c>
    </row>
    <row r="5198" spans="2:12" ht="15.6">
      <c r="B5198" s="57">
        <v>46303</v>
      </c>
      <c r="C5198" s="419" t="s">
        <v>17</v>
      </c>
      <c r="D5198" s="300" t="s">
        <v>6971</v>
      </c>
      <c r="E5198" s="583" t="s">
        <v>4399</v>
      </c>
      <c r="F5198" s="269"/>
      <c r="G5198" s="269"/>
      <c r="H5198" s="264"/>
      <c r="I5198" s="276"/>
      <c r="J5198" s="264" t="s">
        <v>30</v>
      </c>
      <c r="K5198" s="629">
        <v>20260912000435</v>
      </c>
      <c r="L5198" s="630" t="s">
        <v>6972</v>
      </c>
    </row>
    <row r="5199" spans="2:12" ht="15.6">
      <c r="B5199" s="57">
        <v>46303</v>
      </c>
      <c r="C5199" s="419" t="s">
        <v>17</v>
      </c>
      <c r="D5199" s="300" t="s">
        <v>6973</v>
      </c>
      <c r="E5199" s="583" t="s">
        <v>4399</v>
      </c>
      <c r="F5199" s="269"/>
      <c r="G5199" s="269"/>
      <c r="H5199" s="264"/>
      <c r="I5199" s="276"/>
      <c r="J5199" s="264" t="s">
        <v>30</v>
      </c>
      <c r="K5199" s="629">
        <v>20260611329579</v>
      </c>
      <c r="L5199" s="630" t="s">
        <v>6974</v>
      </c>
    </row>
    <row r="5200" spans="2:12" ht="15.6">
      <c r="B5200" s="57">
        <v>46303</v>
      </c>
      <c r="C5200" s="419" t="s">
        <v>17</v>
      </c>
      <c r="D5200" s="300" t="s">
        <v>6975</v>
      </c>
      <c r="E5200" s="583" t="s">
        <v>4399</v>
      </c>
      <c r="F5200" s="263"/>
      <c r="G5200" s="263"/>
      <c r="H5200" s="264"/>
      <c r="I5200" s="276"/>
      <c r="J5200" s="264" t="s">
        <v>30</v>
      </c>
      <c r="K5200" s="629">
        <v>20261012177103</v>
      </c>
      <c r="L5200" s="630" t="s">
        <v>6976</v>
      </c>
    </row>
    <row r="5201" spans="1:12" ht="15.6">
      <c r="B5201" s="57">
        <v>46303</v>
      </c>
      <c r="C5201" s="419" t="s">
        <v>17</v>
      </c>
      <c r="D5201" s="300" t="s">
        <v>4377</v>
      </c>
      <c r="E5201" s="583" t="s">
        <v>4399</v>
      </c>
      <c r="F5201" s="263"/>
      <c r="G5201" s="263"/>
      <c r="H5201" s="264"/>
      <c r="I5201" s="276"/>
      <c r="J5201" s="264" t="s">
        <v>30</v>
      </c>
      <c r="K5201" s="629">
        <v>20261012176428</v>
      </c>
      <c r="L5201" s="630" t="s">
        <v>6895</v>
      </c>
    </row>
    <row r="5202" spans="1:12" ht="15.6">
      <c r="B5202" s="57">
        <v>46303</v>
      </c>
      <c r="C5202" s="57" t="s">
        <v>5215</v>
      </c>
      <c r="D5202" s="300" t="s">
        <v>6977</v>
      </c>
      <c r="E5202" s="583" t="s">
        <v>4399</v>
      </c>
      <c r="F5202" s="263"/>
      <c r="G5202" s="263"/>
      <c r="H5202" s="264"/>
      <c r="I5202" s="276"/>
      <c r="J5202" s="264" t="s">
        <v>2344</v>
      </c>
      <c r="K5202" s="629"/>
      <c r="L5202" s="630"/>
    </row>
    <row r="5203" spans="1:12" ht="15.6">
      <c r="A5203" s="261"/>
      <c r="B5203" s="57">
        <v>46303</v>
      </c>
      <c r="C5203" s="57" t="s">
        <v>17</v>
      </c>
      <c r="D5203" s="262" t="s">
        <v>6978</v>
      </c>
      <c r="E5203" s="184" t="s">
        <v>76</v>
      </c>
      <c r="F5203" s="263"/>
      <c r="G5203" s="263"/>
      <c r="H5203" s="264"/>
      <c r="I5203" s="263"/>
      <c r="J5203" s="264"/>
      <c r="K5203" s="1006" t="s">
        <v>6979</v>
      </c>
      <c r="L5203" s="262"/>
    </row>
    <row r="5204" spans="1:12" ht="15.6">
      <c r="A5204" s="261"/>
      <c r="B5204" s="57">
        <v>46303</v>
      </c>
      <c r="C5204" s="57" t="s">
        <v>17</v>
      </c>
      <c r="D5204" s="262" t="s">
        <v>2157</v>
      </c>
      <c r="E5204" s="184" t="s">
        <v>76</v>
      </c>
      <c r="F5204" s="263"/>
      <c r="G5204" s="263"/>
      <c r="H5204" s="264"/>
      <c r="I5204" s="263"/>
      <c r="J5204" s="264"/>
      <c r="K5204" s="986" t="s">
        <v>2158</v>
      </c>
      <c r="L5204" s="262"/>
    </row>
    <row r="5205" spans="1:12" ht="15.6">
      <c r="A5205" s="261"/>
      <c r="B5205" s="57">
        <v>46303</v>
      </c>
      <c r="C5205" s="57" t="s">
        <v>17</v>
      </c>
      <c r="D5205" s="262" t="s">
        <v>2159</v>
      </c>
      <c r="E5205" s="184" t="s">
        <v>76</v>
      </c>
      <c r="F5205" s="263"/>
      <c r="G5205" s="263"/>
      <c r="H5205" s="264"/>
      <c r="I5205" s="263"/>
      <c r="J5205" s="264"/>
      <c r="K5205" s="986" t="s">
        <v>2160</v>
      </c>
      <c r="L5205" s="262"/>
    </row>
    <row r="5206" spans="1:12" ht="15.6">
      <c r="A5206" s="261"/>
      <c r="B5206" s="57">
        <v>46303</v>
      </c>
      <c r="C5206" s="57" t="s">
        <v>17</v>
      </c>
      <c r="D5206" s="262" t="s">
        <v>610</v>
      </c>
      <c r="E5206" s="184" t="s">
        <v>76</v>
      </c>
      <c r="F5206" s="423"/>
      <c r="G5206" s="423"/>
      <c r="H5206" s="264"/>
      <c r="I5206" s="263"/>
      <c r="J5206" s="264"/>
      <c r="K5206" s="986" t="s">
        <v>2161</v>
      </c>
      <c r="L5206" s="262"/>
    </row>
    <row r="5207" spans="1:12" ht="15.6">
      <c r="A5207" s="261"/>
      <c r="B5207" s="57">
        <v>46303</v>
      </c>
      <c r="C5207" s="57" t="s">
        <v>17</v>
      </c>
      <c r="D5207" s="262" t="s">
        <v>2166</v>
      </c>
      <c r="E5207" s="184" t="s">
        <v>76</v>
      </c>
      <c r="F5207" s="423"/>
      <c r="G5207" s="423"/>
      <c r="H5207" s="264"/>
      <c r="I5207" s="263"/>
      <c r="J5207" s="264"/>
      <c r="K5207" s="986" t="s">
        <v>2167</v>
      </c>
      <c r="L5207" s="262"/>
    </row>
    <row r="5208" spans="1:12" ht="15.6">
      <c r="A5208" s="261"/>
      <c r="B5208" s="57">
        <v>46303</v>
      </c>
      <c r="C5208" s="57" t="s">
        <v>17</v>
      </c>
      <c r="D5208" s="262" t="s">
        <v>2170</v>
      </c>
      <c r="E5208" s="184" t="s">
        <v>76</v>
      </c>
      <c r="F5208" s="423"/>
      <c r="G5208" s="423"/>
      <c r="H5208" s="264"/>
      <c r="I5208" s="263"/>
      <c r="J5208" s="264"/>
      <c r="K5208" s="986" t="s">
        <v>2171</v>
      </c>
      <c r="L5208" s="262"/>
    </row>
    <row r="5209" spans="1:12" ht="15.6">
      <c r="A5209" s="261"/>
      <c r="B5209" s="57">
        <v>46303</v>
      </c>
      <c r="C5209" s="57" t="s">
        <v>17</v>
      </c>
      <c r="D5209" s="262" t="s">
        <v>6980</v>
      </c>
      <c r="E5209" s="184" t="s">
        <v>76</v>
      </c>
      <c r="F5209" s="423"/>
      <c r="G5209" s="423"/>
      <c r="H5209" s="264"/>
      <c r="I5209" s="263"/>
      <c r="J5209" s="264"/>
      <c r="K5209" s="986" t="s">
        <v>6981</v>
      </c>
      <c r="L5209" s="262"/>
    </row>
    <row r="5210" spans="1:12" ht="15.6">
      <c r="A5210" s="261"/>
      <c r="B5210" s="57">
        <v>46303</v>
      </c>
      <c r="C5210" s="57" t="s">
        <v>17</v>
      </c>
      <c r="D5210" s="262" t="s">
        <v>2151</v>
      </c>
      <c r="E5210" s="184" t="s">
        <v>76</v>
      </c>
      <c r="F5210" s="423"/>
      <c r="G5210" s="423"/>
      <c r="H5210" s="264"/>
      <c r="I5210" s="263"/>
      <c r="J5210" s="264"/>
      <c r="K5210" s="1081" t="s">
        <v>2152</v>
      </c>
      <c r="L5210" s="262"/>
    </row>
    <row r="5211" spans="1:12" ht="15.6">
      <c r="A5211" s="261"/>
      <c r="B5211" s="57">
        <v>46303</v>
      </c>
      <c r="C5211" s="57" t="s">
        <v>17</v>
      </c>
      <c r="D5211" s="262" t="s">
        <v>636</v>
      </c>
      <c r="E5211" s="184" t="s">
        <v>76</v>
      </c>
      <c r="F5211" s="423"/>
      <c r="G5211" s="423"/>
      <c r="H5211" s="264"/>
      <c r="I5211" s="263"/>
      <c r="J5211" s="264"/>
      <c r="K5211" s="1053" t="s">
        <v>2156</v>
      </c>
      <c r="L5211" s="262"/>
    </row>
    <row r="5212" spans="1:12" ht="15.6">
      <c r="A5212" s="261"/>
      <c r="B5212" s="57">
        <v>46303</v>
      </c>
      <c r="C5212" s="57" t="s">
        <v>17</v>
      </c>
      <c r="D5212" s="262" t="s">
        <v>795</v>
      </c>
      <c r="E5212" s="184" t="s">
        <v>76</v>
      </c>
      <c r="F5212" s="423"/>
      <c r="G5212" s="423"/>
      <c r="H5212" s="264"/>
      <c r="I5212" s="263"/>
      <c r="J5212" s="264"/>
      <c r="K5212" s="1053" t="s">
        <v>6982</v>
      </c>
      <c r="L5212" s="262"/>
    </row>
    <row r="5213" spans="1:12" ht="15.6">
      <c r="A5213" s="261"/>
      <c r="B5213" s="57">
        <v>46303</v>
      </c>
      <c r="C5213" s="57" t="s">
        <v>17</v>
      </c>
      <c r="D5213" s="262" t="s">
        <v>6189</v>
      </c>
      <c r="E5213" s="184" t="s">
        <v>76</v>
      </c>
      <c r="F5213" s="423"/>
      <c r="G5213" s="423"/>
      <c r="H5213" s="264"/>
      <c r="I5213" s="263"/>
      <c r="J5213" s="264"/>
      <c r="K5213" s="986" t="s">
        <v>6190</v>
      </c>
      <c r="L5213" s="262"/>
    </row>
    <row r="5214" spans="1:12" ht="15.6">
      <c r="A5214" s="261"/>
      <c r="B5214" s="57">
        <v>46303</v>
      </c>
      <c r="C5214" s="57" t="s">
        <v>17</v>
      </c>
      <c r="D5214" s="262" t="s">
        <v>6983</v>
      </c>
      <c r="E5214" s="184" t="s">
        <v>76</v>
      </c>
      <c r="F5214" s="423"/>
      <c r="G5214" s="423"/>
      <c r="H5214" s="264"/>
      <c r="I5214" s="263"/>
      <c r="J5214" s="264"/>
      <c r="K5214" s="1009" t="s">
        <v>6984</v>
      </c>
      <c r="L5214" s="262"/>
    </row>
    <row r="5215" spans="1:12" ht="15.6">
      <c r="A5215" s="261"/>
      <c r="B5215" s="57">
        <v>46303</v>
      </c>
      <c r="C5215" s="57" t="s">
        <v>17</v>
      </c>
      <c r="D5215" s="262" t="s">
        <v>4204</v>
      </c>
      <c r="E5215" s="184" t="s">
        <v>76</v>
      </c>
      <c r="F5215" s="423"/>
      <c r="G5215" s="423"/>
      <c r="H5215" s="264"/>
      <c r="I5215" s="263"/>
      <c r="J5215" s="264"/>
      <c r="K5215" s="1009" t="s">
        <v>6985</v>
      </c>
      <c r="L5215" s="262"/>
    </row>
    <row r="5216" spans="1:12" ht="15.6">
      <c r="A5216" s="261"/>
      <c r="B5216" s="57">
        <v>46303</v>
      </c>
      <c r="C5216" s="57" t="s">
        <v>17</v>
      </c>
      <c r="D5216" s="441" t="s">
        <v>6191</v>
      </c>
      <c r="E5216" s="184" t="s">
        <v>76</v>
      </c>
      <c r="F5216" s="263"/>
      <c r="G5216" s="263"/>
      <c r="H5216" s="264"/>
      <c r="I5216" s="263"/>
      <c r="J5216" s="264"/>
      <c r="K5216" s="1009" t="s">
        <v>6192</v>
      </c>
      <c r="L5216" s="441"/>
    </row>
    <row r="5217" spans="1:13" ht="16.8">
      <c r="A5217" s="261"/>
      <c r="B5217" s="57">
        <v>46303</v>
      </c>
      <c r="C5217" s="57" t="s">
        <v>17</v>
      </c>
      <c r="D5217" s="277" t="s">
        <v>3746</v>
      </c>
      <c r="E5217" s="184" t="s">
        <v>76</v>
      </c>
      <c r="F5217" s="263"/>
      <c r="G5217" s="263"/>
      <c r="H5217" s="264"/>
      <c r="I5217" s="263"/>
      <c r="J5217" s="264"/>
      <c r="K5217" s="1009" t="s">
        <v>6195</v>
      </c>
      <c r="L5217" s="441"/>
    </row>
    <row r="5218" spans="1:13" ht="15.6">
      <c r="A5218" s="261"/>
      <c r="B5218" s="57">
        <v>46303</v>
      </c>
      <c r="C5218" s="57" t="s">
        <v>17</v>
      </c>
      <c r="D5218" s="441" t="s">
        <v>6202</v>
      </c>
      <c r="E5218" s="184" t="s">
        <v>76</v>
      </c>
      <c r="F5218" s="263"/>
      <c r="G5218" s="263"/>
      <c r="H5218" s="264"/>
      <c r="I5218" s="263"/>
      <c r="J5218" s="264"/>
      <c r="K5218" s="1009" t="s">
        <v>6203</v>
      </c>
      <c r="L5218" s="441"/>
    </row>
    <row r="5219" spans="1:13">
      <c r="A5219" s="261"/>
      <c r="B5219" s="57">
        <v>46303</v>
      </c>
      <c r="C5219" s="57" t="s">
        <v>17</v>
      </c>
      <c r="D5219" s="262" t="s">
        <v>6986</v>
      </c>
      <c r="E5219" s="184" t="s">
        <v>76</v>
      </c>
      <c r="F5219" s="263"/>
      <c r="G5219" s="263"/>
      <c r="H5219" s="264"/>
      <c r="I5219" s="263"/>
      <c r="J5219" s="264"/>
      <c r="K5219" s="1009" t="s">
        <v>6987</v>
      </c>
      <c r="L5219" s="264"/>
    </row>
    <row r="5220" spans="1:13">
      <c r="A5220" s="261"/>
      <c r="B5220" s="57">
        <v>46303</v>
      </c>
      <c r="C5220" s="57" t="s">
        <v>17</v>
      </c>
      <c r="D5220" s="262" t="s">
        <v>5006</v>
      </c>
      <c r="E5220" s="184" t="s">
        <v>76</v>
      </c>
      <c r="F5220" s="263"/>
      <c r="G5220" s="263"/>
      <c r="H5220" s="264"/>
      <c r="I5220" s="263"/>
      <c r="J5220" s="264"/>
      <c r="K5220" s="1021" t="s">
        <v>6988</v>
      </c>
      <c r="L5220" s="264"/>
    </row>
    <row r="5221" spans="1:13">
      <c r="A5221" s="261"/>
      <c r="B5221" s="57">
        <v>46303</v>
      </c>
      <c r="C5221" s="57" t="s">
        <v>17</v>
      </c>
      <c r="D5221" s="262" t="s">
        <v>6193</v>
      </c>
      <c r="E5221" s="184" t="s">
        <v>76</v>
      </c>
      <c r="F5221" s="263"/>
      <c r="G5221" s="263"/>
      <c r="H5221" s="264"/>
      <c r="I5221" s="263" t="s">
        <v>141</v>
      </c>
      <c r="J5221" s="264"/>
      <c r="K5221" s="1021" t="s">
        <v>6194</v>
      </c>
      <c r="L5221" s="264"/>
    </row>
    <row r="5222" spans="1:13">
      <c r="A5222" s="261"/>
      <c r="B5222" s="57">
        <v>46303</v>
      </c>
      <c r="C5222" s="57" t="s">
        <v>17</v>
      </c>
      <c r="D5222" s="262" t="s">
        <v>3341</v>
      </c>
      <c r="E5222" s="184" t="s">
        <v>76</v>
      </c>
      <c r="F5222" s="263"/>
      <c r="G5222" s="263"/>
      <c r="H5222" s="264"/>
      <c r="I5222" s="263"/>
      <c r="J5222" s="264"/>
      <c r="K5222" s="1021" t="s">
        <v>6989</v>
      </c>
      <c r="L5222" s="264"/>
    </row>
    <row r="5223" spans="1:13">
      <c r="A5223" s="261"/>
      <c r="B5223" s="57">
        <v>46303</v>
      </c>
      <c r="C5223" s="57" t="s">
        <v>17</v>
      </c>
      <c r="D5223" s="262" t="s">
        <v>3955</v>
      </c>
      <c r="E5223" s="184" t="s">
        <v>76</v>
      </c>
      <c r="F5223" s="263"/>
      <c r="G5223" s="263"/>
      <c r="H5223" s="264"/>
      <c r="I5223" s="263"/>
      <c r="J5223" s="264"/>
      <c r="K5223" s="1021" t="s">
        <v>6990</v>
      </c>
      <c r="L5223" s="264"/>
    </row>
    <row r="5224" spans="1:13">
      <c r="A5224" s="261"/>
      <c r="B5224" s="57">
        <v>46303</v>
      </c>
      <c r="C5224" s="57" t="s">
        <v>17</v>
      </c>
      <c r="D5224" s="262" t="s">
        <v>6991</v>
      </c>
      <c r="E5224" s="184" t="s">
        <v>76</v>
      </c>
      <c r="F5224" s="263"/>
      <c r="G5224" s="263"/>
      <c r="H5224" s="264"/>
      <c r="I5224" s="263"/>
      <c r="J5224" s="264"/>
      <c r="K5224" s="366"/>
      <c r="L5224" s="536" t="s">
        <v>6992</v>
      </c>
    </row>
    <row r="5225" spans="1:13">
      <c r="A5225" s="261"/>
      <c r="B5225" s="57">
        <v>46303</v>
      </c>
      <c r="C5225" s="57" t="s">
        <v>17</v>
      </c>
      <c r="D5225" s="262" t="s">
        <v>6993</v>
      </c>
      <c r="E5225" s="184" t="s">
        <v>76</v>
      </c>
      <c r="F5225" s="297"/>
      <c r="G5225" s="297"/>
      <c r="H5225" s="264"/>
      <c r="I5225" s="263"/>
      <c r="J5225" s="264"/>
      <c r="K5225" s="366"/>
      <c r="L5225" s="536" t="s">
        <v>6994</v>
      </c>
    </row>
    <row r="5226" spans="1:13">
      <c r="A5226" s="261"/>
      <c r="B5226" s="57">
        <v>46303</v>
      </c>
      <c r="C5226" s="57" t="s">
        <v>17</v>
      </c>
      <c r="D5226" s="262" t="s">
        <v>6995</v>
      </c>
      <c r="E5226" s="184" t="s">
        <v>76</v>
      </c>
      <c r="F5226" s="297"/>
      <c r="G5226" s="297"/>
      <c r="H5226" s="264"/>
      <c r="I5226" s="263"/>
      <c r="J5226" s="264"/>
      <c r="K5226" s="366"/>
      <c r="L5226" s="536" t="s">
        <v>6996</v>
      </c>
    </row>
    <row r="5227" spans="1:13">
      <c r="A5227" s="261"/>
      <c r="B5227" s="57">
        <v>46303</v>
      </c>
      <c r="C5227" s="57" t="s">
        <v>17</v>
      </c>
      <c r="D5227" s="407" t="s">
        <v>795</v>
      </c>
      <c r="E5227" s="184" t="s">
        <v>76</v>
      </c>
      <c r="F5227" s="297"/>
      <c r="G5227" s="297"/>
      <c r="H5227" s="264"/>
      <c r="I5227" s="263"/>
      <c r="J5227" s="264"/>
      <c r="K5227" s="366"/>
      <c r="L5227" s="407" t="s">
        <v>6916</v>
      </c>
    </row>
    <row r="5228" spans="1:13">
      <c r="A5228" s="261"/>
      <c r="B5228" s="57">
        <v>46303</v>
      </c>
      <c r="C5228" s="57" t="s">
        <v>17</v>
      </c>
      <c r="D5228" s="407" t="s">
        <v>6997</v>
      </c>
      <c r="E5228" s="184" t="s">
        <v>76</v>
      </c>
      <c r="F5228" s="297"/>
      <c r="G5228" s="297"/>
      <c r="H5228" s="264"/>
      <c r="I5228" s="263"/>
      <c r="J5228" s="264"/>
      <c r="K5228" s="366"/>
      <c r="L5228" s="672" t="s">
        <v>6998</v>
      </c>
    </row>
    <row r="5229" spans="1:13" s="200" customFormat="1" ht="16.5" customHeight="1">
      <c r="A5229" s="261"/>
      <c r="B5229" s="57">
        <v>46303</v>
      </c>
      <c r="C5229" s="57" t="s">
        <v>17</v>
      </c>
      <c r="D5229" s="407" t="s">
        <v>6999</v>
      </c>
      <c r="E5229" s="184" t="s">
        <v>76</v>
      </c>
      <c r="F5229" s="297"/>
      <c r="G5229" s="297"/>
      <c r="H5229" s="264"/>
      <c r="I5229" s="263"/>
      <c r="J5229" s="264"/>
      <c r="K5229" s="366"/>
      <c r="L5229" s="348" t="s">
        <v>7000</v>
      </c>
      <c r="M5229" s="201"/>
    </row>
    <row r="5230" spans="1:13" s="200" customFormat="1" ht="16.5" customHeight="1">
      <c r="A5230" s="261"/>
      <c r="B5230" s="57">
        <v>46303</v>
      </c>
      <c r="C5230" s="57" t="s">
        <v>17</v>
      </c>
      <c r="D5230" s="262" t="s">
        <v>776</v>
      </c>
      <c r="E5230" s="184" t="s">
        <v>76</v>
      </c>
      <c r="F5230" s="297"/>
      <c r="G5230" s="297"/>
      <c r="H5230" s="264"/>
      <c r="I5230" s="263"/>
      <c r="J5230" s="264"/>
      <c r="K5230" s="366"/>
      <c r="L5230" s="407" t="s">
        <v>7001</v>
      </c>
      <c r="M5230" s="201"/>
    </row>
    <row r="5231" spans="1:13" s="200" customFormat="1" ht="16.5" customHeight="1">
      <c r="A5231" s="261"/>
      <c r="B5231" s="57">
        <v>46303</v>
      </c>
      <c r="C5231" s="57" t="s">
        <v>17</v>
      </c>
      <c r="D5231" s="407" t="s">
        <v>7002</v>
      </c>
      <c r="E5231" s="184" t="s">
        <v>76</v>
      </c>
      <c r="F5231" s="297"/>
      <c r="G5231" s="297"/>
      <c r="H5231" s="264"/>
      <c r="I5231" s="263"/>
      <c r="J5231" s="264"/>
      <c r="K5231" s="366"/>
      <c r="L5231" s="407" t="s">
        <v>7003</v>
      </c>
      <c r="M5231" s="201"/>
    </row>
    <row r="5232" spans="1:13" s="200" customFormat="1" ht="16.5" customHeight="1">
      <c r="A5232" s="261"/>
      <c r="B5232" s="57">
        <v>46303</v>
      </c>
      <c r="C5232" s="57" t="s">
        <v>17</v>
      </c>
      <c r="D5232" s="262" t="s">
        <v>7004</v>
      </c>
      <c r="E5232" s="184" t="s">
        <v>76</v>
      </c>
      <c r="F5232" s="263"/>
      <c r="G5232" s="263"/>
      <c r="H5232" s="264"/>
      <c r="I5232" s="263"/>
      <c r="J5232" s="264"/>
      <c r="K5232" s="1021" t="s">
        <v>7005</v>
      </c>
      <c r="L5232" s="264"/>
      <c r="M5232" s="201"/>
    </row>
    <row r="5233" spans="1:13" s="200" customFormat="1" ht="16.5" customHeight="1">
      <c r="A5233" s="261"/>
      <c r="B5233" s="57">
        <v>46303</v>
      </c>
      <c r="C5233" s="57" t="s">
        <v>17</v>
      </c>
      <c r="D5233" s="262" t="s">
        <v>7006</v>
      </c>
      <c r="E5233" s="184" t="s">
        <v>76</v>
      </c>
      <c r="F5233" s="263"/>
      <c r="G5233" s="263"/>
      <c r="H5233" s="264"/>
      <c r="I5233" s="263"/>
      <c r="J5233" s="264"/>
      <c r="K5233" s="366"/>
      <c r="L5233" s="348" t="s">
        <v>5043</v>
      </c>
      <c r="M5233" s="201"/>
    </row>
    <row r="5234" spans="1:13" s="200" customFormat="1" ht="16.5" customHeight="1">
      <c r="A5234" s="261"/>
      <c r="B5234" s="57">
        <v>46303</v>
      </c>
      <c r="C5234" s="57" t="s">
        <v>17</v>
      </c>
      <c r="D5234" s="262" t="s">
        <v>905</v>
      </c>
      <c r="E5234" s="184" t="s">
        <v>76</v>
      </c>
      <c r="F5234" s="263"/>
      <c r="G5234" s="263"/>
      <c r="H5234" s="264"/>
      <c r="I5234" s="263"/>
      <c r="J5234" s="264"/>
      <c r="K5234" s="366"/>
      <c r="L5234" s="407" t="s">
        <v>7007</v>
      </c>
      <c r="M5234" s="201"/>
    </row>
    <row r="5235" spans="1:13" s="200" customFormat="1" ht="16.5" customHeight="1">
      <c r="A5235" s="261"/>
      <c r="B5235" s="57">
        <v>46303</v>
      </c>
      <c r="C5235" s="57" t="s">
        <v>17</v>
      </c>
      <c r="D5235" s="407" t="s">
        <v>6953</v>
      </c>
      <c r="E5235" s="184" t="s">
        <v>76</v>
      </c>
      <c r="F5235" s="263"/>
      <c r="G5235" s="263"/>
      <c r="H5235" s="264"/>
      <c r="I5235" s="263"/>
      <c r="J5235" s="264"/>
      <c r="K5235" s="366"/>
      <c r="L5235" s="407" t="s">
        <v>4419</v>
      </c>
      <c r="M5235" s="201"/>
    </row>
    <row r="5236" spans="1:13" s="200" customFormat="1" ht="16.5" customHeight="1">
      <c r="A5236" s="261"/>
      <c r="B5236" s="57">
        <v>46303</v>
      </c>
      <c r="C5236" s="57" t="s">
        <v>17</v>
      </c>
      <c r="D5236" s="537" t="s">
        <v>7008</v>
      </c>
      <c r="E5236" s="184" t="s">
        <v>76</v>
      </c>
      <c r="F5236" s="263"/>
      <c r="G5236" s="263"/>
      <c r="H5236" s="264"/>
      <c r="I5236" s="263"/>
      <c r="J5236" s="264"/>
      <c r="K5236" s="1021" t="s">
        <v>7009</v>
      </c>
      <c r="L5236" s="264"/>
      <c r="M5236" s="201"/>
    </row>
    <row r="5237" spans="1:13" s="200" customFormat="1" ht="16.5" customHeight="1">
      <c r="A5237" s="261"/>
      <c r="B5237" s="57">
        <v>46303</v>
      </c>
      <c r="C5237" s="57" t="s">
        <v>17</v>
      </c>
      <c r="D5237" s="407" t="s">
        <v>7010</v>
      </c>
      <c r="E5237" s="184" t="s">
        <v>76</v>
      </c>
      <c r="F5237" s="263"/>
      <c r="G5237" s="263"/>
      <c r="H5237" s="264"/>
      <c r="I5237" s="263"/>
      <c r="J5237" s="264"/>
      <c r="K5237" s="366"/>
      <c r="L5237" s="536" t="s">
        <v>7011</v>
      </c>
      <c r="M5237" s="201"/>
    </row>
    <row r="5238" spans="1:13" s="200" customFormat="1" ht="16.5" customHeight="1">
      <c r="A5238" s="261"/>
      <c r="B5238" s="57">
        <v>46303</v>
      </c>
      <c r="C5238" s="57" t="s">
        <v>17</v>
      </c>
      <c r="D5238" s="262" t="s">
        <v>7012</v>
      </c>
      <c r="E5238" s="184" t="s">
        <v>76</v>
      </c>
      <c r="F5238" s="263"/>
      <c r="G5238" s="263"/>
      <c r="H5238" s="264"/>
      <c r="I5238" s="263"/>
      <c r="J5238" s="264"/>
      <c r="K5238" s="366"/>
      <c r="L5238" s="407" t="s">
        <v>7013</v>
      </c>
      <c r="M5238" s="201"/>
    </row>
    <row r="5239" spans="1:13" s="200" customFormat="1" ht="16.5" customHeight="1">
      <c r="A5239" s="261"/>
      <c r="B5239" s="57">
        <v>46303</v>
      </c>
      <c r="C5239" s="57" t="s">
        <v>17</v>
      </c>
      <c r="D5239" s="262" t="s">
        <v>7014</v>
      </c>
      <c r="E5239" s="184" t="s">
        <v>76</v>
      </c>
      <c r="F5239" s="263"/>
      <c r="G5239" s="263"/>
      <c r="H5239" s="264"/>
      <c r="I5239" s="263"/>
      <c r="J5239" s="264"/>
      <c r="K5239" s="366"/>
      <c r="L5239" s="407" t="s">
        <v>6126</v>
      </c>
      <c r="M5239" s="201"/>
    </row>
    <row r="5240" spans="1:13" s="200" customFormat="1" ht="16.5" customHeight="1">
      <c r="A5240" s="261"/>
      <c r="B5240" s="57">
        <v>46303</v>
      </c>
      <c r="C5240" s="57" t="s">
        <v>17</v>
      </c>
      <c r="D5240" s="407" t="s">
        <v>7015</v>
      </c>
      <c r="E5240" s="184" t="s">
        <v>76</v>
      </c>
      <c r="F5240" s="263"/>
      <c r="G5240" s="263"/>
      <c r="H5240" s="264"/>
      <c r="I5240" s="263"/>
      <c r="J5240" s="264"/>
      <c r="K5240" s="366"/>
      <c r="L5240" s="407" t="s">
        <v>7016</v>
      </c>
      <c r="M5240" s="201"/>
    </row>
    <row r="5241" spans="1:13" s="200" customFormat="1" ht="16.5" customHeight="1">
      <c r="A5241" s="261"/>
      <c r="B5241" s="57">
        <v>46303</v>
      </c>
      <c r="C5241" s="57" t="s">
        <v>17</v>
      </c>
      <c r="D5241" s="407" t="s">
        <v>7017</v>
      </c>
      <c r="E5241" s="184" t="s">
        <v>76</v>
      </c>
      <c r="F5241" s="263"/>
      <c r="G5241" s="263"/>
      <c r="H5241" s="264"/>
      <c r="I5241" s="263"/>
      <c r="J5241" s="264"/>
      <c r="K5241" s="366"/>
      <c r="L5241" s="407" t="s">
        <v>7018</v>
      </c>
      <c r="M5241" s="201"/>
    </row>
    <row r="5242" spans="1:13" s="200" customFormat="1" ht="16.5" customHeight="1">
      <c r="A5242" s="261"/>
      <c r="B5242" s="57">
        <v>46303</v>
      </c>
      <c r="C5242" s="57" t="s">
        <v>17</v>
      </c>
      <c r="D5242" s="407" t="s">
        <v>5565</v>
      </c>
      <c r="E5242" s="184" t="s">
        <v>76</v>
      </c>
      <c r="F5242" s="263"/>
      <c r="G5242" s="263"/>
      <c r="H5242" s="264"/>
      <c r="I5242" s="263"/>
      <c r="J5242" s="264"/>
      <c r="K5242" s="366"/>
      <c r="L5242" s="536" t="s">
        <v>7019</v>
      </c>
      <c r="M5242" s="201"/>
    </row>
    <row r="5243" spans="1:13">
      <c r="A5243" s="261"/>
      <c r="B5243" s="57">
        <v>46303</v>
      </c>
      <c r="C5243" s="57" t="s">
        <v>17</v>
      </c>
      <c r="D5243" s="407" t="s">
        <v>6609</v>
      </c>
      <c r="E5243" s="184" t="s">
        <v>76</v>
      </c>
      <c r="F5243" s="263"/>
      <c r="G5243" s="263"/>
      <c r="H5243" s="264"/>
      <c r="I5243" s="263"/>
      <c r="J5243" s="264"/>
      <c r="K5243" s="366"/>
      <c r="L5243" s="536" t="s">
        <v>7020</v>
      </c>
    </row>
    <row r="5244" spans="1:13">
      <c r="A5244" s="261"/>
      <c r="B5244" s="57">
        <v>46303</v>
      </c>
      <c r="C5244" s="57" t="s">
        <v>17</v>
      </c>
      <c r="D5244" s="262" t="s">
        <v>5168</v>
      </c>
      <c r="E5244" s="184" t="s">
        <v>76</v>
      </c>
      <c r="F5244" s="263"/>
      <c r="G5244" s="263"/>
      <c r="H5244" s="264"/>
      <c r="I5244" s="263"/>
      <c r="J5244" s="264"/>
      <c r="K5244" s="366"/>
      <c r="L5244" s="536" t="s">
        <v>7021</v>
      </c>
    </row>
    <row r="5245" spans="1:13">
      <c r="A5245" s="261"/>
      <c r="B5245" s="57">
        <v>46303</v>
      </c>
      <c r="C5245" s="57" t="s">
        <v>17</v>
      </c>
      <c r="D5245" s="407" t="s">
        <v>7022</v>
      </c>
      <c r="E5245" s="184" t="s">
        <v>76</v>
      </c>
      <c r="F5245" s="263"/>
      <c r="G5245" s="263"/>
      <c r="H5245" s="264"/>
      <c r="I5245" s="263"/>
      <c r="J5245" s="264"/>
      <c r="K5245" s="366"/>
      <c r="L5245" s="407" t="s">
        <v>7023</v>
      </c>
    </row>
    <row r="5246" spans="1:13">
      <c r="A5246" s="261"/>
      <c r="B5246" s="57">
        <v>46303</v>
      </c>
      <c r="C5246" s="57" t="s">
        <v>17</v>
      </c>
      <c r="D5246" s="262" t="s">
        <v>249</v>
      </c>
      <c r="E5246" s="184" t="s">
        <v>76</v>
      </c>
      <c r="F5246" s="263"/>
      <c r="G5246" s="263"/>
      <c r="H5246" s="264"/>
      <c r="I5246" s="263"/>
      <c r="J5246" s="264"/>
      <c r="K5246" s="366"/>
      <c r="L5246" s="536" t="s">
        <v>7024</v>
      </c>
    </row>
    <row r="5247" spans="1:13">
      <c r="A5247" s="261"/>
      <c r="B5247" s="57">
        <v>46303</v>
      </c>
      <c r="C5247" s="57" t="s">
        <v>17</v>
      </c>
      <c r="D5247" s="262" t="s">
        <v>7025</v>
      </c>
      <c r="E5247" s="184" t="s">
        <v>76</v>
      </c>
      <c r="F5247" s="263"/>
      <c r="G5247" s="263"/>
      <c r="H5247" s="264"/>
      <c r="I5247" s="263"/>
      <c r="J5247" s="264"/>
      <c r="K5247" s="366"/>
      <c r="L5247" s="536" t="s">
        <v>7026</v>
      </c>
    </row>
    <row r="5248" spans="1:13" ht="19.2">
      <c r="A5248" s="261"/>
      <c r="B5248" s="57">
        <v>46303</v>
      </c>
      <c r="C5248" s="57" t="s">
        <v>17</v>
      </c>
      <c r="D5248" s="537" t="s">
        <v>7027</v>
      </c>
      <c r="E5248" s="184" t="s">
        <v>76</v>
      </c>
      <c r="F5248" s="263"/>
      <c r="G5248" s="263"/>
      <c r="H5248" s="264"/>
      <c r="I5248" s="263"/>
      <c r="J5248" s="264"/>
      <c r="K5248" s="1021" t="s">
        <v>7028</v>
      </c>
      <c r="L5248" s="264"/>
    </row>
    <row r="5249" spans="1:12">
      <c r="A5249" s="261"/>
      <c r="B5249" s="57">
        <v>46303</v>
      </c>
      <c r="C5249" s="57" t="s">
        <v>17</v>
      </c>
      <c r="D5249" s="262" t="s">
        <v>7029</v>
      </c>
      <c r="E5249" s="184" t="s">
        <v>76</v>
      </c>
      <c r="F5249" s="263"/>
      <c r="G5249" s="263"/>
      <c r="H5249" s="264"/>
      <c r="I5249" s="263"/>
      <c r="J5249" s="264"/>
      <c r="K5249" s="366"/>
      <c r="L5249" s="536" t="s">
        <v>7030</v>
      </c>
    </row>
    <row r="5250" spans="1:12">
      <c r="A5250" s="261"/>
      <c r="B5250" s="57">
        <v>46303</v>
      </c>
      <c r="C5250" s="57" t="s">
        <v>11</v>
      </c>
      <c r="D5250" s="1009" t="s">
        <v>7031</v>
      </c>
      <c r="E5250" s="184" t="s">
        <v>76</v>
      </c>
      <c r="F5250" s="263"/>
      <c r="G5250" s="263"/>
      <c r="H5250" s="264"/>
      <c r="I5250" s="263"/>
      <c r="J5250" s="264"/>
      <c r="K5250" s="366"/>
      <c r="L5250" s="264"/>
    </row>
    <row r="5251" spans="1:12" ht="16.8">
      <c r="A5251" s="261"/>
      <c r="B5251" s="57">
        <v>46303</v>
      </c>
      <c r="C5251" s="57" t="s">
        <v>17</v>
      </c>
      <c r="D5251" s="277" t="s">
        <v>2473</v>
      </c>
      <c r="E5251" s="184" t="s">
        <v>76</v>
      </c>
      <c r="F5251" s="263"/>
      <c r="G5251" s="263"/>
      <c r="H5251" s="264"/>
      <c r="I5251" s="263"/>
      <c r="J5251" s="264"/>
      <c r="K5251" s="977" t="s">
        <v>7032</v>
      </c>
      <c r="L5251" s="264"/>
    </row>
    <row r="5252" spans="1:12">
      <c r="A5252" s="261"/>
      <c r="B5252" s="57">
        <v>46303</v>
      </c>
      <c r="C5252" s="57" t="s">
        <v>17</v>
      </c>
      <c r="D5252" s="262" t="s">
        <v>7033</v>
      </c>
      <c r="E5252" s="184" t="s">
        <v>76</v>
      </c>
      <c r="F5252" s="263"/>
      <c r="G5252" s="263"/>
      <c r="H5252" s="264"/>
      <c r="I5252" s="263"/>
      <c r="J5252" s="264"/>
      <c r="K5252" s="1021" t="s">
        <v>7034</v>
      </c>
      <c r="L5252" s="264"/>
    </row>
    <row r="5253" spans="1:12">
      <c r="A5253" s="261"/>
      <c r="B5253" s="57">
        <v>46303</v>
      </c>
      <c r="C5253" s="57" t="s">
        <v>17</v>
      </c>
      <c r="D5253" s="262" t="s">
        <v>7035</v>
      </c>
      <c r="E5253" s="184" t="s">
        <v>76</v>
      </c>
      <c r="F5253" s="264"/>
      <c r="G5253" s="264"/>
      <c r="H5253" s="264"/>
      <c r="I5253" s="263"/>
      <c r="J5253" s="264"/>
      <c r="K5253" s="1021" t="s">
        <v>7036</v>
      </c>
      <c r="L5253" s="264"/>
    </row>
    <row r="5254" spans="1:12">
      <c r="A5254" s="261"/>
      <c r="B5254" s="57">
        <v>46303</v>
      </c>
      <c r="C5254" s="57" t="s">
        <v>17</v>
      </c>
      <c r="D5254" s="262" t="s">
        <v>3424</v>
      </c>
      <c r="E5254" s="184" t="s">
        <v>76</v>
      </c>
      <c r="F5254" s="264"/>
      <c r="G5254" s="264"/>
      <c r="H5254" s="264"/>
      <c r="I5254" s="263"/>
      <c r="J5254" s="264"/>
      <c r="K5254" s="1021" t="s">
        <v>7037</v>
      </c>
      <c r="L5254" s="264"/>
    </row>
    <row r="5255" spans="1:12">
      <c r="A5255" s="261"/>
      <c r="B5255" s="57">
        <v>46303</v>
      </c>
      <c r="C5255" s="57" t="s">
        <v>17</v>
      </c>
      <c r="D5255" s="264" t="s">
        <v>7038</v>
      </c>
      <c r="E5255" s="184" t="s">
        <v>76</v>
      </c>
      <c r="F5255" s="264"/>
      <c r="G5255" s="264"/>
      <c r="H5255" s="264"/>
      <c r="I5255" s="263"/>
      <c r="J5255" s="264"/>
      <c r="K5255" s="1022" t="s">
        <v>7039</v>
      </c>
      <c r="L5255" s="264"/>
    </row>
    <row r="5256" spans="1:12" ht="16.8">
      <c r="A5256" s="261"/>
      <c r="B5256" s="57">
        <v>46303</v>
      </c>
      <c r="C5256" s="57" t="s">
        <v>17</v>
      </c>
      <c r="D5256" s="264" t="s">
        <v>7040</v>
      </c>
      <c r="E5256" s="184" t="s">
        <v>76</v>
      </c>
      <c r="F5256" s="264"/>
      <c r="G5256" s="264"/>
      <c r="H5256" s="264"/>
      <c r="I5256" s="263"/>
      <c r="J5256" s="264"/>
      <c r="K5256" s="977" t="s">
        <v>7041</v>
      </c>
      <c r="L5256" s="264"/>
    </row>
    <row r="5257" spans="1:12">
      <c r="A5257" s="261"/>
      <c r="B5257" s="57">
        <v>46303</v>
      </c>
      <c r="C5257" s="57" t="s">
        <v>17</v>
      </c>
      <c r="D5257" s="264" t="s">
        <v>7042</v>
      </c>
      <c r="E5257" s="184" t="s">
        <v>76</v>
      </c>
      <c r="F5257" s="264"/>
      <c r="G5257" s="264"/>
      <c r="H5257" s="264"/>
      <c r="I5257" s="263"/>
      <c r="J5257" s="264"/>
      <c r="K5257" s="1022" t="s">
        <v>7043</v>
      </c>
      <c r="L5257" s="264"/>
    </row>
    <row r="5258" spans="1:12" ht="15.6">
      <c r="B5258" s="383">
        <v>46244</v>
      </c>
      <c r="C5258" s="384" t="s">
        <v>833</v>
      </c>
      <c r="D5258" s="996" t="s">
        <v>7044</v>
      </c>
      <c r="E5258" s="116" t="s">
        <v>820</v>
      </c>
      <c r="F5258" s="386"/>
      <c r="G5258" s="387"/>
      <c r="H5258" s="222"/>
      <c r="I5258" s="222"/>
      <c r="J5258" s="222"/>
      <c r="K5258" s="266"/>
      <c r="L5258" s="266"/>
    </row>
    <row r="5259" spans="1:12" ht="15.6">
      <c r="B5259" s="383">
        <v>46244</v>
      </c>
      <c r="C5259" s="384" t="s">
        <v>818</v>
      </c>
      <c r="D5259" s="385" t="s">
        <v>819</v>
      </c>
      <c r="E5259" s="116" t="s">
        <v>820</v>
      </c>
      <c r="F5259" s="386"/>
      <c r="G5259" s="387"/>
      <c r="H5259" s="387" t="s">
        <v>6070</v>
      </c>
      <c r="I5259" s="222"/>
      <c r="J5259" s="222"/>
      <c r="K5259" s="266"/>
      <c r="L5259" s="266"/>
    </row>
    <row r="5260" spans="1:12" ht="15.6">
      <c r="B5260" s="383">
        <v>46244</v>
      </c>
      <c r="C5260" s="384" t="s">
        <v>818</v>
      </c>
      <c r="D5260" s="385" t="s">
        <v>836</v>
      </c>
      <c r="E5260" s="116" t="s">
        <v>820</v>
      </c>
      <c r="F5260" s="386"/>
      <c r="G5260" s="387"/>
      <c r="H5260" s="387" t="s">
        <v>2414</v>
      </c>
      <c r="I5260" s="222"/>
      <c r="J5260" s="222"/>
      <c r="K5260" s="266"/>
      <c r="L5260" s="266"/>
    </row>
    <row r="5261" spans="1:12" ht="15.6">
      <c r="B5261" s="383">
        <v>46244</v>
      </c>
      <c r="C5261" s="384" t="s">
        <v>833</v>
      </c>
      <c r="D5261" s="996" t="s">
        <v>7045</v>
      </c>
      <c r="E5261" s="116" t="s">
        <v>820</v>
      </c>
      <c r="F5261" s="386"/>
      <c r="G5261" s="387"/>
      <c r="H5261" s="387"/>
      <c r="I5261" s="222"/>
      <c r="J5261" s="222"/>
      <c r="K5261" s="266"/>
      <c r="L5261" s="266"/>
    </row>
    <row r="5262" spans="1:12" ht="16.8">
      <c r="B5262" s="383">
        <v>46244</v>
      </c>
      <c r="C5262" s="384" t="s">
        <v>833</v>
      </c>
      <c r="D5262" s="977" t="s">
        <v>7046</v>
      </c>
      <c r="E5262" s="116" t="s">
        <v>820</v>
      </c>
      <c r="F5262" s="386"/>
      <c r="G5262" s="387"/>
      <c r="H5262" s="387"/>
      <c r="I5262" s="222"/>
      <c r="J5262" s="222"/>
      <c r="K5262" s="266"/>
      <c r="L5262" s="266"/>
    </row>
    <row r="5263" spans="1:12" ht="15.6">
      <c r="B5263" s="383">
        <v>46244</v>
      </c>
      <c r="C5263" s="384" t="s">
        <v>818</v>
      </c>
      <c r="D5263" s="996" t="s">
        <v>7047</v>
      </c>
      <c r="E5263" s="116" t="s">
        <v>820</v>
      </c>
      <c r="F5263" s="386"/>
      <c r="G5263" s="387"/>
      <c r="H5263" s="387" t="s">
        <v>846</v>
      </c>
      <c r="I5263" s="222"/>
      <c r="J5263" s="222"/>
      <c r="K5263" s="266"/>
      <c r="L5263" s="266"/>
    </row>
    <row r="5264" spans="1:12" ht="15.6">
      <c r="B5264" s="383">
        <v>46244</v>
      </c>
      <c r="C5264" s="384" t="s">
        <v>833</v>
      </c>
      <c r="D5264" s="996" t="s">
        <v>7048</v>
      </c>
      <c r="E5264" s="116" t="s">
        <v>820</v>
      </c>
      <c r="F5264" s="386"/>
      <c r="G5264" s="387"/>
      <c r="H5264" s="387"/>
      <c r="I5264" s="222"/>
      <c r="J5264" s="222"/>
      <c r="K5264" s="266"/>
      <c r="L5264" s="266"/>
    </row>
    <row r="5265" spans="1:13" ht="15.6">
      <c r="B5265" s="383">
        <v>46244</v>
      </c>
      <c r="C5265" s="384" t="s">
        <v>833</v>
      </c>
      <c r="D5265" s="996" t="s">
        <v>7049</v>
      </c>
      <c r="E5265" s="116" t="s">
        <v>820</v>
      </c>
      <c r="F5265" s="386"/>
      <c r="G5265" s="387"/>
      <c r="H5265" s="387"/>
      <c r="I5265" s="222"/>
      <c r="J5265" s="222"/>
      <c r="K5265" s="266"/>
      <c r="L5265" s="266"/>
    </row>
    <row r="5266" spans="1:13" ht="15.6">
      <c r="B5266" s="383">
        <v>46244</v>
      </c>
      <c r="C5266" s="384" t="s">
        <v>833</v>
      </c>
      <c r="D5266" s="996" t="s">
        <v>7050</v>
      </c>
      <c r="E5266" s="116" t="s">
        <v>820</v>
      </c>
      <c r="F5266" s="386"/>
      <c r="G5266" s="387"/>
      <c r="H5266" s="387"/>
      <c r="I5266" s="222"/>
      <c r="J5266" s="222"/>
      <c r="K5266" s="266"/>
      <c r="L5266" s="266"/>
    </row>
    <row r="5267" spans="1:13" ht="15.6">
      <c r="B5267" s="383">
        <v>46244</v>
      </c>
      <c r="C5267" s="384" t="s">
        <v>833</v>
      </c>
      <c r="D5267" s="996" t="s">
        <v>7051</v>
      </c>
      <c r="E5267" s="116" t="s">
        <v>820</v>
      </c>
      <c r="F5267" s="386"/>
      <c r="G5267" s="387"/>
      <c r="H5267" s="387"/>
      <c r="I5267" s="222"/>
      <c r="J5267" s="222"/>
      <c r="K5267" s="266"/>
      <c r="L5267" s="266"/>
    </row>
    <row r="5268" spans="1:13" ht="15.6">
      <c r="B5268" s="383">
        <v>46244</v>
      </c>
      <c r="C5268" s="384" t="s">
        <v>818</v>
      </c>
      <c r="D5268" s="996" t="s">
        <v>2161</v>
      </c>
      <c r="E5268" s="116" t="s">
        <v>820</v>
      </c>
      <c r="F5268" s="386"/>
      <c r="G5268" s="387"/>
      <c r="H5268" s="387" t="s">
        <v>3517</v>
      </c>
      <c r="I5268" s="222"/>
      <c r="J5268" s="222"/>
      <c r="K5268" s="266"/>
      <c r="L5268" s="266"/>
    </row>
    <row r="5269" spans="1:13" ht="15.6">
      <c r="B5269" s="383">
        <v>46244</v>
      </c>
      <c r="C5269" s="384" t="s">
        <v>833</v>
      </c>
      <c r="D5269" s="996" t="s">
        <v>7052</v>
      </c>
      <c r="E5269" s="116" t="s">
        <v>820</v>
      </c>
      <c r="F5269" s="386"/>
      <c r="G5269" s="387"/>
      <c r="H5269" s="387"/>
      <c r="I5269" s="222"/>
      <c r="J5269" s="222"/>
      <c r="K5269" s="266"/>
      <c r="L5269" s="266"/>
    </row>
    <row r="5270" spans="1:13" ht="15.6">
      <c r="B5270" s="383">
        <v>46244</v>
      </c>
      <c r="C5270" s="384" t="s">
        <v>833</v>
      </c>
      <c r="D5270" s="996" t="s">
        <v>7053</v>
      </c>
      <c r="E5270" s="116" t="s">
        <v>820</v>
      </c>
      <c r="F5270" s="386"/>
      <c r="G5270" s="387"/>
      <c r="H5270" s="387"/>
      <c r="I5270" s="222"/>
      <c r="J5270" s="222"/>
      <c r="K5270" s="266"/>
      <c r="L5270" s="266"/>
    </row>
    <row r="5271" spans="1:13" ht="15.6">
      <c r="B5271" s="383">
        <v>46244</v>
      </c>
      <c r="C5271" s="384" t="s">
        <v>833</v>
      </c>
      <c r="D5271" s="996" t="s">
        <v>7054</v>
      </c>
      <c r="E5271" s="116" t="s">
        <v>820</v>
      </c>
      <c r="F5271" s="386"/>
      <c r="G5271" s="387"/>
      <c r="H5271" s="387"/>
      <c r="I5271" s="222"/>
      <c r="J5271" s="222"/>
      <c r="K5271" s="266"/>
      <c r="L5271" s="266"/>
    </row>
    <row r="5272" spans="1:13" s="200" customFormat="1" ht="16.5" customHeight="1">
      <c r="A5272" s="606"/>
      <c r="B5272" s="383">
        <v>46244</v>
      </c>
      <c r="C5272" s="384" t="s">
        <v>818</v>
      </c>
      <c r="D5272" s="385" t="s">
        <v>2399</v>
      </c>
      <c r="E5272" s="116" t="s">
        <v>820</v>
      </c>
      <c r="F5272" s="386"/>
      <c r="G5272" s="387"/>
      <c r="H5272" s="387" t="s">
        <v>3517</v>
      </c>
      <c r="I5272" s="222"/>
      <c r="J5272" s="222"/>
      <c r="K5272" s="266"/>
      <c r="L5272" s="266"/>
      <c r="M5272" s="201"/>
    </row>
    <row r="5273" spans="1:13" s="200" customFormat="1" ht="16.5" customHeight="1">
      <c r="A5273" s="606"/>
      <c r="B5273" s="383">
        <v>46244</v>
      </c>
      <c r="C5273" s="384" t="s">
        <v>833</v>
      </c>
      <c r="D5273" s="385" t="s">
        <v>7055</v>
      </c>
      <c r="E5273" s="116" t="s">
        <v>820</v>
      </c>
      <c r="F5273" s="386"/>
      <c r="G5273" s="387"/>
      <c r="H5273" s="387"/>
      <c r="I5273" s="222"/>
      <c r="J5273" s="222"/>
      <c r="K5273" s="266"/>
      <c r="L5273" s="266"/>
      <c r="M5273" s="201"/>
    </row>
    <row r="5274" spans="1:13" s="200" customFormat="1" ht="16.5" customHeight="1">
      <c r="A5274" s="606"/>
      <c r="B5274" s="383">
        <v>46244</v>
      </c>
      <c r="C5274" s="384" t="s">
        <v>833</v>
      </c>
      <c r="D5274" s="996" t="s">
        <v>7056</v>
      </c>
      <c r="E5274" s="116" t="s">
        <v>820</v>
      </c>
      <c r="F5274" s="386"/>
      <c r="G5274" s="387"/>
      <c r="H5274" s="387"/>
      <c r="I5274" s="222"/>
      <c r="J5274" s="222"/>
      <c r="K5274" s="266"/>
      <c r="L5274" s="266"/>
      <c r="M5274" s="201"/>
    </row>
    <row r="5275" spans="1:13" s="200" customFormat="1" ht="16.5" customHeight="1">
      <c r="A5275" s="606"/>
      <c r="B5275" s="383">
        <v>46244</v>
      </c>
      <c r="C5275" s="384" t="s">
        <v>818</v>
      </c>
      <c r="D5275" s="996" t="s">
        <v>6079</v>
      </c>
      <c r="E5275" s="116" t="s">
        <v>820</v>
      </c>
      <c r="F5275" s="386"/>
      <c r="G5275" s="387"/>
      <c r="H5275" s="387" t="s">
        <v>6070</v>
      </c>
      <c r="I5275" s="222"/>
      <c r="J5275" s="222"/>
      <c r="K5275" s="266"/>
      <c r="L5275" s="266"/>
      <c r="M5275" s="201"/>
    </row>
    <row r="5276" spans="1:13" s="200" customFormat="1" ht="16.5" customHeight="1">
      <c r="A5276" s="606"/>
      <c r="B5276" s="383">
        <v>46244</v>
      </c>
      <c r="C5276" s="384" t="s">
        <v>818</v>
      </c>
      <c r="D5276" s="385" t="s">
        <v>819</v>
      </c>
      <c r="E5276" s="116" t="s">
        <v>820</v>
      </c>
      <c r="F5276" s="386"/>
      <c r="G5276" s="387"/>
      <c r="H5276" s="387" t="s">
        <v>837</v>
      </c>
      <c r="I5276" s="222"/>
      <c r="J5276" s="222"/>
      <c r="K5276" s="266"/>
      <c r="L5276" s="266"/>
      <c r="M5276" s="201"/>
    </row>
    <row r="5277" spans="1:13" s="200" customFormat="1" ht="16.5" customHeight="1">
      <c r="A5277" s="606"/>
      <c r="B5277" s="383">
        <v>46244</v>
      </c>
      <c r="C5277" s="384" t="s">
        <v>818</v>
      </c>
      <c r="D5277" s="996" t="s">
        <v>6743</v>
      </c>
      <c r="E5277" s="116" t="s">
        <v>820</v>
      </c>
      <c r="F5277" s="386"/>
      <c r="G5277" s="387"/>
      <c r="H5277" s="387" t="s">
        <v>2408</v>
      </c>
      <c r="I5277" s="222"/>
      <c r="J5277" s="222"/>
      <c r="K5277" s="266"/>
      <c r="L5277" s="266"/>
      <c r="M5277" s="201"/>
    </row>
    <row r="5278" spans="1:13" s="200" customFormat="1" ht="16.5" customHeight="1">
      <c r="A5278" s="606"/>
      <c r="B5278" s="383">
        <v>46244</v>
      </c>
      <c r="C5278" s="384" t="s">
        <v>818</v>
      </c>
      <c r="D5278" s="385" t="s">
        <v>7057</v>
      </c>
      <c r="E5278" s="116" t="s">
        <v>820</v>
      </c>
      <c r="F5278" s="386"/>
      <c r="G5278" s="387"/>
      <c r="H5278" s="387" t="s">
        <v>839</v>
      </c>
      <c r="I5278" s="222"/>
      <c r="J5278" s="222"/>
      <c r="K5278" s="266"/>
      <c r="L5278" s="266"/>
      <c r="M5278" s="201"/>
    </row>
    <row r="5279" spans="1:13" s="200" customFormat="1" ht="16.5" customHeight="1">
      <c r="A5279" s="606"/>
      <c r="B5279" s="383">
        <v>46244</v>
      </c>
      <c r="C5279" s="384" t="s">
        <v>818</v>
      </c>
      <c r="D5279" s="385" t="s">
        <v>831</v>
      </c>
      <c r="E5279" s="116" t="s">
        <v>820</v>
      </c>
      <c r="F5279" s="386"/>
      <c r="G5279" s="387"/>
      <c r="H5279" s="387" t="s">
        <v>837</v>
      </c>
      <c r="I5279" s="222"/>
      <c r="J5279" s="222"/>
      <c r="K5279" s="266"/>
      <c r="L5279" s="266"/>
      <c r="M5279" s="201"/>
    </row>
    <row r="5280" spans="1:13" s="200" customFormat="1" ht="16.5" customHeight="1">
      <c r="A5280" s="606"/>
      <c r="B5280" s="383">
        <v>46244</v>
      </c>
      <c r="C5280" s="384" t="s">
        <v>818</v>
      </c>
      <c r="D5280" s="385" t="s">
        <v>819</v>
      </c>
      <c r="E5280" s="116" t="s">
        <v>820</v>
      </c>
      <c r="F5280" s="386"/>
      <c r="G5280" s="387"/>
      <c r="H5280" s="387" t="s">
        <v>829</v>
      </c>
      <c r="I5280" s="222"/>
      <c r="J5280" s="222"/>
      <c r="K5280" s="266"/>
      <c r="L5280" s="266"/>
      <c r="M5280" s="201"/>
    </row>
    <row r="5281" spans="1:13" s="200" customFormat="1" ht="16.5" customHeight="1">
      <c r="A5281" s="606"/>
      <c r="B5281" s="383">
        <v>46244</v>
      </c>
      <c r="C5281" s="384" t="s">
        <v>818</v>
      </c>
      <c r="D5281" s="996" t="s">
        <v>6059</v>
      </c>
      <c r="E5281" s="116" t="s">
        <v>820</v>
      </c>
      <c r="F5281" s="386"/>
      <c r="G5281" s="387"/>
      <c r="H5281" s="387" t="s">
        <v>3513</v>
      </c>
      <c r="I5281" s="222"/>
      <c r="J5281" s="222"/>
      <c r="K5281" s="266"/>
      <c r="L5281" s="266"/>
      <c r="M5281" s="201"/>
    </row>
    <row r="5282" spans="1:13" s="200" customFormat="1" ht="16.5" customHeight="1">
      <c r="A5282" s="606"/>
      <c r="B5282" s="383">
        <v>46244</v>
      </c>
      <c r="C5282" s="384" t="s">
        <v>833</v>
      </c>
      <c r="D5282" s="996" t="s">
        <v>7049</v>
      </c>
      <c r="E5282" s="116" t="s">
        <v>820</v>
      </c>
      <c r="F5282" s="386"/>
      <c r="G5282" s="387"/>
      <c r="H5282" s="387"/>
      <c r="I5282" s="222"/>
      <c r="J5282" s="222"/>
      <c r="K5282" s="266"/>
      <c r="L5282" s="266"/>
      <c r="M5282" s="201"/>
    </row>
    <row r="5283" spans="1:13" s="200" customFormat="1" ht="16.5" customHeight="1">
      <c r="A5283" s="606"/>
      <c r="B5283" s="383">
        <v>46244</v>
      </c>
      <c r="C5283" s="384" t="s">
        <v>833</v>
      </c>
      <c r="D5283" s="996" t="s">
        <v>7058</v>
      </c>
      <c r="E5283" s="116" t="s">
        <v>820</v>
      </c>
      <c r="F5283" s="386"/>
      <c r="G5283" s="387"/>
      <c r="H5283" s="387"/>
      <c r="I5283" s="222"/>
      <c r="J5283" s="222"/>
      <c r="K5283" s="266"/>
      <c r="L5283" s="266"/>
      <c r="M5283" s="201"/>
    </row>
    <row r="5284" spans="1:13" s="200" customFormat="1" ht="16.5" customHeight="1">
      <c r="A5284" s="606"/>
      <c r="B5284" s="383">
        <v>46244</v>
      </c>
      <c r="C5284" s="384" t="s">
        <v>818</v>
      </c>
      <c r="D5284" s="393" t="s">
        <v>828</v>
      </c>
      <c r="E5284" s="116" t="s">
        <v>820</v>
      </c>
      <c r="F5284" s="386"/>
      <c r="G5284" s="394"/>
      <c r="H5284" s="394" t="s">
        <v>821</v>
      </c>
      <c r="I5284" s="222"/>
      <c r="J5284" s="222"/>
      <c r="K5284" s="266"/>
      <c r="L5284" s="266"/>
      <c r="M5284" s="201"/>
    </row>
    <row r="5285" spans="1:13" s="200" customFormat="1" ht="16.5" customHeight="1">
      <c r="A5285" s="606"/>
      <c r="B5285" s="383">
        <v>46244</v>
      </c>
      <c r="C5285" s="384" t="s">
        <v>818</v>
      </c>
      <c r="D5285" s="385" t="s">
        <v>7059</v>
      </c>
      <c r="E5285" s="116" t="s">
        <v>820</v>
      </c>
      <c r="F5285" s="386"/>
      <c r="G5285" s="387"/>
      <c r="H5285" s="387" t="s">
        <v>829</v>
      </c>
      <c r="I5285" s="222"/>
      <c r="J5285" s="222"/>
      <c r="K5285" s="266"/>
      <c r="L5285" s="266"/>
      <c r="M5285" s="201"/>
    </row>
    <row r="5286" spans="1:13" s="200" customFormat="1" ht="16.5" customHeight="1">
      <c r="A5286" s="606"/>
      <c r="B5286" s="383">
        <v>46244</v>
      </c>
      <c r="C5286" s="384" t="s">
        <v>818</v>
      </c>
      <c r="D5286" s="996" t="s">
        <v>6478</v>
      </c>
      <c r="E5286" s="116" t="s">
        <v>820</v>
      </c>
      <c r="F5286" s="386"/>
      <c r="G5286" s="387"/>
      <c r="H5286" s="387" t="s">
        <v>3516</v>
      </c>
      <c r="I5286" s="222"/>
      <c r="J5286" s="222"/>
      <c r="K5286" s="266"/>
      <c r="L5286" s="266"/>
      <c r="M5286" s="201"/>
    </row>
    <row r="5287" spans="1:13" ht="15.6">
      <c r="B5287" s="383">
        <v>46244</v>
      </c>
      <c r="C5287" s="384" t="s">
        <v>818</v>
      </c>
      <c r="D5287" s="385" t="s">
        <v>828</v>
      </c>
      <c r="E5287" s="116" t="s">
        <v>820</v>
      </c>
      <c r="F5287" s="386"/>
      <c r="G5287" s="387"/>
      <c r="H5287" s="387" t="s">
        <v>821</v>
      </c>
      <c r="I5287" s="222"/>
      <c r="J5287" s="222"/>
      <c r="K5287" s="266"/>
      <c r="L5287" s="266"/>
    </row>
    <row r="5288" spans="1:13" ht="15.6">
      <c r="B5288" s="383">
        <v>46244</v>
      </c>
      <c r="C5288" s="384" t="s">
        <v>818</v>
      </c>
      <c r="D5288" s="385"/>
      <c r="E5288" s="116" t="s">
        <v>820</v>
      </c>
      <c r="F5288" s="386"/>
      <c r="G5288" s="387"/>
      <c r="H5288" s="387"/>
      <c r="I5288" s="222"/>
      <c r="J5288" s="222"/>
      <c r="K5288" s="266"/>
      <c r="L5288" s="266"/>
    </row>
    <row r="5289" spans="1:13" ht="15.6">
      <c r="B5289" s="383">
        <v>46244</v>
      </c>
      <c r="C5289" s="384" t="s">
        <v>818</v>
      </c>
      <c r="D5289" s="385" t="s">
        <v>819</v>
      </c>
      <c r="E5289" s="116" t="s">
        <v>820</v>
      </c>
      <c r="F5289" s="386"/>
      <c r="G5289" s="387"/>
      <c r="H5289" s="387" t="s">
        <v>2414</v>
      </c>
      <c r="I5289" s="222"/>
      <c r="J5289" s="222"/>
      <c r="K5289" s="266"/>
      <c r="L5289" s="266"/>
    </row>
    <row r="5290" spans="1:13" ht="15.6">
      <c r="B5290" s="383">
        <v>46244</v>
      </c>
      <c r="C5290" s="384" t="s">
        <v>833</v>
      </c>
      <c r="D5290" s="996" t="s">
        <v>7060</v>
      </c>
      <c r="E5290" s="116" t="s">
        <v>820</v>
      </c>
      <c r="F5290" s="386"/>
      <c r="G5290" s="387"/>
      <c r="H5290" s="387"/>
      <c r="I5290" s="222"/>
      <c r="J5290" s="222"/>
      <c r="K5290" s="266"/>
      <c r="L5290" s="266"/>
    </row>
    <row r="5291" spans="1:13" ht="15.6">
      <c r="B5291" s="383">
        <v>46244</v>
      </c>
      <c r="C5291" s="384" t="s">
        <v>833</v>
      </c>
      <c r="D5291" s="996" t="s">
        <v>7061</v>
      </c>
      <c r="E5291" s="116" t="s">
        <v>820</v>
      </c>
      <c r="F5291" s="386"/>
      <c r="G5291" s="387"/>
      <c r="H5291" s="387"/>
      <c r="I5291" s="222"/>
      <c r="J5291" s="222"/>
      <c r="K5291" s="266"/>
      <c r="L5291" s="266"/>
    </row>
    <row r="5292" spans="1:13" ht="15.6">
      <c r="B5292" s="383">
        <v>46244</v>
      </c>
      <c r="C5292" s="384" t="s">
        <v>833</v>
      </c>
      <c r="D5292" s="996" t="s">
        <v>7062</v>
      </c>
      <c r="E5292" s="116" t="s">
        <v>820</v>
      </c>
      <c r="F5292" s="386"/>
      <c r="G5292" s="387"/>
      <c r="H5292" s="387"/>
      <c r="I5292" s="222"/>
      <c r="J5292" s="222"/>
      <c r="K5292" s="266"/>
      <c r="L5292" s="266"/>
    </row>
    <row r="5293" spans="1:13" ht="15.6">
      <c r="B5293" s="383">
        <v>46244</v>
      </c>
      <c r="C5293" s="384" t="s">
        <v>833</v>
      </c>
      <c r="D5293" s="996" t="s">
        <v>7063</v>
      </c>
      <c r="E5293" s="116" t="s">
        <v>820</v>
      </c>
      <c r="F5293" s="386"/>
      <c r="G5293" s="387"/>
      <c r="H5293" s="387"/>
      <c r="I5293" s="222"/>
      <c r="J5293" s="222"/>
      <c r="K5293" s="266"/>
      <c r="L5293" s="266"/>
    </row>
    <row r="5294" spans="1:13" ht="15.6">
      <c r="B5294" s="383">
        <v>46244</v>
      </c>
      <c r="C5294" s="384" t="s">
        <v>818</v>
      </c>
      <c r="D5294" s="385" t="s">
        <v>7064</v>
      </c>
      <c r="E5294" s="116" t="s">
        <v>820</v>
      </c>
      <c r="F5294" s="386"/>
      <c r="G5294" s="387"/>
      <c r="H5294" s="387" t="s">
        <v>3513</v>
      </c>
      <c r="I5294" s="222"/>
      <c r="J5294" s="222"/>
      <c r="K5294" s="266"/>
      <c r="L5294" s="266"/>
    </row>
    <row r="5295" spans="1:13" ht="15.6">
      <c r="B5295" s="383">
        <v>46244</v>
      </c>
      <c r="C5295" s="384" t="s">
        <v>833</v>
      </c>
      <c r="D5295" s="996" t="s">
        <v>7065</v>
      </c>
      <c r="E5295" s="116" t="s">
        <v>820</v>
      </c>
      <c r="F5295" s="386"/>
      <c r="G5295" s="387"/>
      <c r="H5295" s="387"/>
      <c r="I5295" s="222"/>
      <c r="J5295" s="222"/>
      <c r="K5295" s="266"/>
      <c r="L5295" s="266"/>
    </row>
    <row r="5296" spans="1:13" ht="15.6">
      <c r="B5296" s="383">
        <v>46244</v>
      </c>
      <c r="C5296" s="384" t="s">
        <v>818</v>
      </c>
      <c r="D5296" s="996" t="s">
        <v>7066</v>
      </c>
      <c r="E5296" s="116" t="s">
        <v>820</v>
      </c>
      <c r="F5296" s="386"/>
      <c r="G5296" s="387"/>
      <c r="H5296" s="387" t="s">
        <v>2405</v>
      </c>
      <c r="I5296" s="222"/>
      <c r="J5296" s="222"/>
      <c r="K5296" s="266"/>
      <c r="L5296" s="266"/>
    </row>
    <row r="5297" spans="2:12" ht="16.8">
      <c r="B5297" s="383">
        <v>46244</v>
      </c>
      <c r="C5297" s="384" t="s">
        <v>833</v>
      </c>
      <c r="D5297" s="977" t="s">
        <v>7067</v>
      </c>
      <c r="E5297" s="116" t="s">
        <v>820</v>
      </c>
      <c r="F5297" s="386"/>
      <c r="G5297" s="387"/>
      <c r="H5297" s="387"/>
      <c r="I5297" s="222"/>
      <c r="J5297" s="222"/>
      <c r="K5297" s="266"/>
      <c r="L5297" s="266"/>
    </row>
    <row r="5298" spans="2:12" ht="15.6">
      <c r="B5298" s="383">
        <v>46244</v>
      </c>
      <c r="C5298" s="384" t="s">
        <v>833</v>
      </c>
      <c r="D5298" s="996" t="s">
        <v>7068</v>
      </c>
      <c r="E5298" s="116" t="s">
        <v>820</v>
      </c>
      <c r="F5298" s="386"/>
      <c r="G5298" s="387"/>
      <c r="H5298" s="387"/>
      <c r="I5298" s="222"/>
      <c r="J5298" s="222"/>
      <c r="K5298" s="266"/>
      <c r="L5298" s="266"/>
    </row>
    <row r="5299" spans="2:12" ht="15.6">
      <c r="B5299" s="383">
        <v>46244</v>
      </c>
      <c r="C5299" s="384" t="s">
        <v>833</v>
      </c>
      <c r="D5299" s="996" t="s">
        <v>7069</v>
      </c>
      <c r="E5299" s="116" t="s">
        <v>820</v>
      </c>
      <c r="F5299" s="386"/>
      <c r="G5299" s="387"/>
      <c r="H5299" s="387"/>
      <c r="I5299" s="222"/>
      <c r="J5299" s="222"/>
      <c r="K5299" s="266"/>
      <c r="L5299" s="266"/>
    </row>
    <row r="5300" spans="2:12" ht="15.6">
      <c r="B5300" s="383">
        <v>46244</v>
      </c>
      <c r="C5300" s="384" t="s">
        <v>833</v>
      </c>
      <c r="D5300" s="996" t="s">
        <v>7070</v>
      </c>
      <c r="E5300" s="116" t="s">
        <v>820</v>
      </c>
      <c r="F5300" s="386"/>
      <c r="G5300" s="387"/>
      <c r="H5300" s="387"/>
      <c r="I5300" s="222"/>
      <c r="J5300" s="222"/>
      <c r="K5300" s="266"/>
      <c r="L5300" s="266"/>
    </row>
    <row r="5301" spans="2:12" ht="15.6">
      <c r="B5301" s="383">
        <v>46244</v>
      </c>
      <c r="C5301" s="384" t="s">
        <v>818</v>
      </c>
      <c r="D5301" s="996" t="s">
        <v>989</v>
      </c>
      <c r="E5301" s="116" t="s">
        <v>820</v>
      </c>
      <c r="F5301" s="386"/>
      <c r="G5301" s="387"/>
      <c r="H5301" s="387" t="s">
        <v>839</v>
      </c>
      <c r="I5301" s="222"/>
      <c r="J5301" s="222"/>
      <c r="K5301" s="266"/>
      <c r="L5301" s="266"/>
    </row>
    <row r="5302" spans="2:12" ht="15.6">
      <c r="B5302" s="383">
        <v>46244</v>
      </c>
      <c r="C5302" s="384" t="s">
        <v>818</v>
      </c>
      <c r="D5302" s="385" t="s">
        <v>7071</v>
      </c>
      <c r="E5302" s="116" t="s">
        <v>820</v>
      </c>
      <c r="F5302" s="386"/>
      <c r="G5302" s="387"/>
      <c r="H5302" s="387" t="s">
        <v>829</v>
      </c>
      <c r="I5302" s="222"/>
      <c r="J5302" s="222"/>
      <c r="K5302" s="266"/>
      <c r="L5302" s="266"/>
    </row>
    <row r="5303" spans="2:12" ht="15.6">
      <c r="B5303" s="383">
        <v>46244</v>
      </c>
      <c r="C5303" s="384" t="s">
        <v>818</v>
      </c>
      <c r="D5303" s="996" t="s">
        <v>5414</v>
      </c>
      <c r="E5303" s="116" t="s">
        <v>820</v>
      </c>
      <c r="F5303" s="386"/>
      <c r="G5303" s="387"/>
      <c r="H5303" s="387" t="s">
        <v>2405</v>
      </c>
      <c r="I5303" s="222"/>
      <c r="J5303" s="222"/>
      <c r="K5303" s="266"/>
      <c r="L5303" s="266"/>
    </row>
    <row r="5304" spans="2:12" ht="15.6">
      <c r="B5304" s="383">
        <v>46244</v>
      </c>
      <c r="C5304" s="384" t="s">
        <v>818</v>
      </c>
      <c r="D5304" s="996" t="s">
        <v>7072</v>
      </c>
      <c r="E5304" s="116" t="s">
        <v>820</v>
      </c>
      <c r="F5304" s="386"/>
      <c r="G5304" s="387"/>
      <c r="H5304" s="387" t="s">
        <v>829</v>
      </c>
      <c r="I5304" s="222"/>
      <c r="J5304" s="222"/>
      <c r="K5304" s="266"/>
      <c r="L5304" s="266"/>
    </row>
    <row r="5305" spans="2:12" ht="15.6">
      <c r="B5305" s="383">
        <v>46244</v>
      </c>
      <c r="C5305" s="384" t="s">
        <v>818</v>
      </c>
      <c r="D5305" s="996" t="s">
        <v>7073</v>
      </c>
      <c r="E5305" s="116" t="s">
        <v>820</v>
      </c>
      <c r="F5305" s="386"/>
      <c r="G5305" s="387"/>
      <c r="H5305" s="387" t="s">
        <v>848</v>
      </c>
      <c r="I5305" s="222"/>
      <c r="J5305" s="222"/>
      <c r="K5305" s="266"/>
      <c r="L5305" s="266"/>
    </row>
    <row r="5306" spans="2:12" ht="15.6">
      <c r="B5306" s="383">
        <v>46244</v>
      </c>
      <c r="C5306" s="384" t="s">
        <v>833</v>
      </c>
      <c r="D5306" s="996" t="s">
        <v>7074</v>
      </c>
      <c r="E5306" s="116" t="s">
        <v>820</v>
      </c>
      <c r="F5306" s="386"/>
      <c r="G5306" s="387"/>
      <c r="H5306" s="387"/>
      <c r="I5306" s="222"/>
      <c r="J5306" s="222"/>
      <c r="K5306" s="266"/>
      <c r="L5306" s="266"/>
    </row>
    <row r="5307" spans="2:12" ht="15.6">
      <c r="B5307" s="383">
        <v>46244</v>
      </c>
      <c r="C5307" s="384" t="s">
        <v>833</v>
      </c>
      <c r="D5307" s="997" t="s">
        <v>7075</v>
      </c>
      <c r="E5307" s="116" t="s">
        <v>820</v>
      </c>
      <c r="F5307" s="386"/>
      <c r="G5307" s="394"/>
      <c r="H5307" s="394"/>
      <c r="I5307" s="222"/>
      <c r="J5307" s="222"/>
      <c r="K5307" s="266"/>
      <c r="L5307" s="266"/>
    </row>
    <row r="5308" spans="2:12" ht="15.6">
      <c r="B5308" s="383">
        <v>46244</v>
      </c>
      <c r="C5308" s="384" t="s">
        <v>833</v>
      </c>
      <c r="D5308" s="996" t="s">
        <v>7076</v>
      </c>
      <c r="E5308" s="116" t="s">
        <v>820</v>
      </c>
      <c r="F5308" s="386"/>
      <c r="G5308" s="387"/>
      <c r="H5308" s="387"/>
      <c r="I5308" s="222"/>
      <c r="J5308" s="222"/>
      <c r="K5308" s="266"/>
      <c r="L5308" s="266"/>
    </row>
    <row r="5309" spans="2:12" ht="15.6">
      <c r="B5309" s="383">
        <v>46244</v>
      </c>
      <c r="C5309" s="384" t="s">
        <v>818</v>
      </c>
      <c r="D5309" s="385" t="s">
        <v>7071</v>
      </c>
      <c r="E5309" s="116" t="s">
        <v>820</v>
      </c>
      <c r="F5309" s="386"/>
      <c r="G5309" s="387"/>
      <c r="H5309" s="387" t="s">
        <v>829</v>
      </c>
      <c r="I5309" s="222"/>
      <c r="J5309" s="222"/>
      <c r="K5309" s="266"/>
      <c r="L5309" s="266"/>
    </row>
    <row r="5310" spans="2:12" ht="15.6">
      <c r="B5310" s="383">
        <v>46244</v>
      </c>
      <c r="C5310" s="384" t="s">
        <v>818</v>
      </c>
      <c r="D5310" s="996" t="s">
        <v>7077</v>
      </c>
      <c r="E5310" s="116" t="s">
        <v>820</v>
      </c>
      <c r="F5310" s="386"/>
      <c r="G5310" s="387"/>
      <c r="H5310" s="387" t="s">
        <v>6040</v>
      </c>
      <c r="I5310" s="222"/>
      <c r="J5310" s="222"/>
      <c r="K5310" s="266"/>
      <c r="L5310" s="266"/>
    </row>
    <row r="5311" spans="2:12" ht="15.6">
      <c r="B5311" s="383">
        <v>46244</v>
      </c>
      <c r="C5311" s="384" t="s">
        <v>818</v>
      </c>
      <c r="D5311" s="996" t="s">
        <v>7078</v>
      </c>
      <c r="E5311" s="116" t="s">
        <v>820</v>
      </c>
      <c r="F5311" s="386"/>
      <c r="G5311" s="387"/>
      <c r="H5311" s="387" t="s">
        <v>846</v>
      </c>
      <c r="I5311" s="222"/>
      <c r="J5311" s="222"/>
      <c r="K5311" s="266"/>
      <c r="L5311" s="266"/>
    </row>
    <row r="5312" spans="2:12" ht="15.6">
      <c r="B5312" s="383">
        <v>46244</v>
      </c>
      <c r="C5312" s="384" t="s">
        <v>818</v>
      </c>
      <c r="D5312" s="385" t="s">
        <v>819</v>
      </c>
      <c r="E5312" s="116" t="s">
        <v>820</v>
      </c>
      <c r="F5312" s="386"/>
      <c r="G5312" s="387"/>
      <c r="H5312" s="387" t="s">
        <v>846</v>
      </c>
      <c r="I5312" s="222"/>
      <c r="J5312" s="222"/>
      <c r="K5312" s="266"/>
      <c r="L5312" s="266"/>
    </row>
    <row r="5313" spans="2:12" ht="15.6">
      <c r="B5313" s="383">
        <v>46244</v>
      </c>
      <c r="C5313" s="384" t="s">
        <v>818</v>
      </c>
      <c r="D5313" s="385" t="s">
        <v>828</v>
      </c>
      <c r="E5313" s="116" t="s">
        <v>820</v>
      </c>
      <c r="F5313" s="386"/>
      <c r="G5313" s="387"/>
      <c r="H5313" s="387" t="s">
        <v>846</v>
      </c>
      <c r="I5313" s="222"/>
      <c r="J5313" s="222"/>
      <c r="K5313" s="266"/>
      <c r="L5313" s="266"/>
    </row>
    <row r="5314" spans="2:12" ht="15.6">
      <c r="B5314" s="383">
        <v>46244</v>
      </c>
      <c r="C5314" s="384" t="s">
        <v>818</v>
      </c>
      <c r="D5314" s="996" t="s">
        <v>2911</v>
      </c>
      <c r="E5314" s="116" t="s">
        <v>820</v>
      </c>
      <c r="F5314" s="386"/>
      <c r="G5314" s="387"/>
      <c r="H5314" s="387" t="s">
        <v>844</v>
      </c>
      <c r="I5314" s="222"/>
      <c r="J5314" s="222"/>
      <c r="K5314" s="266"/>
      <c r="L5314" s="266"/>
    </row>
    <row r="5315" spans="2:12" ht="15.6">
      <c r="B5315" s="383">
        <v>46244</v>
      </c>
      <c r="C5315" s="384" t="s">
        <v>818</v>
      </c>
      <c r="D5315" s="385" t="s">
        <v>831</v>
      </c>
      <c r="E5315" s="116" t="s">
        <v>820</v>
      </c>
      <c r="F5315" s="386"/>
      <c r="G5315" s="387"/>
      <c r="H5315" s="387" t="s">
        <v>829</v>
      </c>
      <c r="I5315" s="222"/>
      <c r="J5315" s="222"/>
      <c r="K5315" s="266"/>
      <c r="L5315" s="266"/>
    </row>
    <row r="5316" spans="2:12" ht="15.6">
      <c r="B5316" s="383">
        <v>46244</v>
      </c>
      <c r="C5316" s="384" t="s">
        <v>818</v>
      </c>
      <c r="D5316" s="385" t="s">
        <v>7079</v>
      </c>
      <c r="E5316" s="116" t="s">
        <v>820</v>
      </c>
      <c r="F5316" s="386"/>
      <c r="G5316" s="387"/>
      <c r="H5316" s="387" t="s">
        <v>829</v>
      </c>
      <c r="I5316" s="222"/>
      <c r="J5316" s="222"/>
      <c r="K5316" s="266"/>
      <c r="L5316" s="266"/>
    </row>
    <row r="5317" spans="2:12" ht="15.6">
      <c r="B5317" s="383">
        <v>46244</v>
      </c>
      <c r="C5317" s="384" t="s">
        <v>833</v>
      </c>
      <c r="D5317" s="996" t="s">
        <v>7080</v>
      </c>
      <c r="E5317" s="116" t="s">
        <v>820</v>
      </c>
      <c r="F5317" s="386"/>
      <c r="G5317" s="387"/>
      <c r="H5317" s="387"/>
      <c r="I5317" s="222"/>
      <c r="J5317" s="222"/>
      <c r="K5317" s="266"/>
      <c r="L5317" s="266"/>
    </row>
    <row r="5318" spans="2:12" ht="15.6">
      <c r="B5318" s="383">
        <v>46244</v>
      </c>
      <c r="C5318" s="384" t="s">
        <v>833</v>
      </c>
      <c r="D5318" s="996" t="s">
        <v>7081</v>
      </c>
      <c r="E5318" s="116" t="s">
        <v>820</v>
      </c>
      <c r="F5318" s="386"/>
      <c r="G5318" s="387"/>
      <c r="H5318" s="387"/>
      <c r="I5318" s="222"/>
      <c r="J5318" s="222"/>
      <c r="K5318" s="266"/>
      <c r="L5318" s="266"/>
    </row>
    <row r="5319" spans="2:12" ht="15.6">
      <c r="B5319" s="383">
        <v>46244</v>
      </c>
      <c r="C5319" s="384" t="s">
        <v>833</v>
      </c>
      <c r="D5319" s="996" t="s">
        <v>7082</v>
      </c>
      <c r="E5319" s="116" t="s">
        <v>820</v>
      </c>
      <c r="F5319" s="386"/>
      <c r="G5319" s="387"/>
      <c r="H5319" s="387"/>
      <c r="I5319" s="222"/>
      <c r="J5319" s="222"/>
      <c r="K5319" s="266"/>
      <c r="L5319" s="266"/>
    </row>
    <row r="5320" spans="2:12" ht="16.8">
      <c r="B5320" s="383">
        <v>46244</v>
      </c>
      <c r="C5320" s="384" t="s">
        <v>833</v>
      </c>
      <c r="D5320" s="996" t="s">
        <v>7083</v>
      </c>
      <c r="E5320" s="116" t="s">
        <v>820</v>
      </c>
      <c r="F5320" s="386"/>
      <c r="G5320" s="387"/>
      <c r="H5320" s="387"/>
      <c r="I5320" s="350"/>
      <c r="J5320" s="263"/>
      <c r="K5320" s="334"/>
      <c r="L5320" s="294"/>
    </row>
    <row r="5321" spans="2:12" ht="16.8">
      <c r="B5321" s="383">
        <v>46244</v>
      </c>
      <c r="C5321" s="384" t="s">
        <v>833</v>
      </c>
      <c r="D5321" s="977" t="s">
        <v>7084</v>
      </c>
      <c r="E5321" s="116" t="s">
        <v>820</v>
      </c>
      <c r="F5321" s="386"/>
      <c r="G5321" s="387"/>
      <c r="H5321" s="387"/>
      <c r="I5321" s="350"/>
      <c r="J5321" s="263"/>
      <c r="K5321" s="334"/>
      <c r="L5321" s="294"/>
    </row>
    <row r="5322" spans="2:12" ht="16.8">
      <c r="B5322" s="383">
        <v>46244</v>
      </c>
      <c r="C5322" s="384" t="s">
        <v>833</v>
      </c>
      <c r="D5322" s="996" t="s">
        <v>7085</v>
      </c>
      <c r="E5322" s="116" t="s">
        <v>820</v>
      </c>
      <c r="F5322" s="386"/>
      <c r="G5322" s="387"/>
      <c r="H5322" s="387"/>
      <c r="I5322" s="350"/>
      <c r="J5322" s="263"/>
      <c r="K5322" s="334"/>
      <c r="L5322" s="294"/>
    </row>
    <row r="5323" spans="2:12" ht="16.8">
      <c r="B5323" s="383">
        <v>46244</v>
      </c>
      <c r="C5323" s="384" t="s">
        <v>833</v>
      </c>
      <c r="D5323" s="996" t="s">
        <v>7086</v>
      </c>
      <c r="E5323" s="116" t="s">
        <v>820</v>
      </c>
      <c r="F5323" s="386"/>
      <c r="G5323" s="387"/>
      <c r="H5323" s="387"/>
      <c r="I5323" s="350"/>
      <c r="J5323" s="263"/>
      <c r="K5323" s="334"/>
      <c r="L5323" s="294"/>
    </row>
    <row r="5324" spans="2:12" ht="16.8">
      <c r="B5324" s="383">
        <v>46244</v>
      </c>
      <c r="C5324" s="384" t="s">
        <v>833</v>
      </c>
      <c r="D5324" s="996" t="s">
        <v>7087</v>
      </c>
      <c r="E5324" s="116" t="s">
        <v>820</v>
      </c>
      <c r="F5324" s="386"/>
      <c r="G5324" s="387"/>
      <c r="H5324" s="387"/>
      <c r="I5324" s="350"/>
      <c r="J5324" s="263"/>
      <c r="K5324" s="334"/>
      <c r="L5324" s="294"/>
    </row>
    <row r="5325" spans="2:12" ht="15.6">
      <c r="B5325" s="383">
        <v>46244</v>
      </c>
      <c r="C5325" s="384" t="s">
        <v>833</v>
      </c>
      <c r="D5325" s="996" t="s">
        <v>7088</v>
      </c>
      <c r="E5325" s="116" t="s">
        <v>820</v>
      </c>
      <c r="F5325" s="386"/>
      <c r="G5325" s="387"/>
      <c r="H5325" s="387"/>
      <c r="I5325" s="201"/>
      <c r="J5325" s="673"/>
      <c r="K5325" s="674"/>
      <c r="L5325" s="266"/>
    </row>
    <row r="5326" spans="2:12" ht="15.6">
      <c r="B5326" s="383">
        <v>46244</v>
      </c>
      <c r="C5326" s="384" t="s">
        <v>833</v>
      </c>
      <c r="D5326" s="996" t="s">
        <v>7089</v>
      </c>
      <c r="E5326" s="116" t="s">
        <v>820</v>
      </c>
      <c r="F5326" s="386"/>
      <c r="G5326" s="387"/>
      <c r="H5326" s="387"/>
      <c r="I5326" s="201"/>
      <c r="J5326" s="673"/>
      <c r="K5326" s="674"/>
      <c r="L5326" s="266"/>
    </row>
    <row r="5327" spans="2:12" ht="16.8">
      <c r="B5327" s="383">
        <v>46244</v>
      </c>
      <c r="C5327" s="384" t="s">
        <v>833</v>
      </c>
      <c r="D5327" s="977" t="s">
        <v>7090</v>
      </c>
      <c r="E5327" s="116" t="s">
        <v>820</v>
      </c>
      <c r="F5327" s="386"/>
      <c r="G5327" s="387"/>
      <c r="H5327" s="387"/>
      <c r="I5327" s="201"/>
      <c r="J5327" s="673"/>
      <c r="K5327" s="674"/>
      <c r="L5327" s="266"/>
    </row>
    <row r="5328" spans="2:12" ht="15.6">
      <c r="B5328" s="383">
        <v>46244</v>
      </c>
      <c r="C5328" s="384" t="s">
        <v>818</v>
      </c>
      <c r="D5328" s="996" t="s">
        <v>7091</v>
      </c>
      <c r="E5328" s="116" t="s">
        <v>820</v>
      </c>
      <c r="F5328" s="386"/>
      <c r="G5328" s="387"/>
      <c r="H5328" s="387" t="s">
        <v>6040</v>
      </c>
      <c r="I5328" s="201"/>
      <c r="J5328" s="673"/>
      <c r="K5328" s="674"/>
      <c r="L5328" s="266"/>
    </row>
    <row r="5329" spans="1:13" ht="15.6">
      <c r="B5329" s="383">
        <v>46244</v>
      </c>
      <c r="C5329" s="384" t="s">
        <v>833</v>
      </c>
      <c r="D5329" s="996" t="s">
        <v>7092</v>
      </c>
      <c r="E5329" s="116" t="s">
        <v>820</v>
      </c>
      <c r="F5329" s="386"/>
      <c r="G5329" s="387"/>
      <c r="H5329" s="387"/>
      <c r="I5329" s="201"/>
      <c r="J5329" s="673"/>
      <c r="K5329" s="674"/>
      <c r="L5329" s="266"/>
    </row>
    <row r="5330" spans="1:13" ht="15.6">
      <c r="B5330" s="383">
        <v>46244</v>
      </c>
      <c r="C5330" s="57" t="s">
        <v>17</v>
      </c>
      <c r="D5330" s="436" t="s">
        <v>7093</v>
      </c>
      <c r="E5330" s="434" t="s">
        <v>1021</v>
      </c>
      <c r="F5330" s="263"/>
      <c r="G5330" s="263"/>
      <c r="H5330" s="291" t="s">
        <v>136</v>
      </c>
      <c r="I5330" s="319"/>
      <c r="J5330" s="263" t="s">
        <v>58</v>
      </c>
      <c r="K5330" s="1006" t="s">
        <v>7094</v>
      </c>
      <c r="L5330" s="201"/>
    </row>
    <row r="5331" spans="1:13" ht="15.6">
      <c r="B5331" s="383">
        <v>46244</v>
      </c>
      <c r="C5331" s="57" t="s">
        <v>17</v>
      </c>
      <c r="D5331" s="436" t="s">
        <v>7095</v>
      </c>
      <c r="E5331" s="434" t="s">
        <v>1021</v>
      </c>
      <c r="F5331" s="263"/>
      <c r="G5331" s="263"/>
      <c r="H5331" s="291" t="s">
        <v>136</v>
      </c>
      <c r="I5331" s="319"/>
      <c r="J5331" s="263" t="s">
        <v>58</v>
      </c>
      <c r="K5331" s="1006" t="s">
        <v>7096</v>
      </c>
      <c r="L5331" s="201"/>
    </row>
    <row r="5332" spans="1:13" ht="15.6">
      <c r="B5332" s="383">
        <v>46244</v>
      </c>
      <c r="C5332" s="57" t="s">
        <v>17</v>
      </c>
      <c r="D5332" s="436" t="s">
        <v>7097</v>
      </c>
      <c r="E5332" s="434" t="s">
        <v>1021</v>
      </c>
      <c r="F5332" s="263"/>
      <c r="G5332" s="263"/>
      <c r="H5332" s="291" t="s">
        <v>136</v>
      </c>
      <c r="I5332" s="319"/>
      <c r="J5332" s="263" t="s">
        <v>58</v>
      </c>
      <c r="K5332" s="1066" t="s">
        <v>7098</v>
      </c>
      <c r="L5332" s="201"/>
    </row>
    <row r="5333" spans="1:13" ht="15.6">
      <c r="B5333" s="383">
        <v>46244</v>
      </c>
      <c r="C5333" s="57" t="s">
        <v>17</v>
      </c>
      <c r="D5333" s="436" t="s">
        <v>7095</v>
      </c>
      <c r="E5333" s="434" t="s">
        <v>1021</v>
      </c>
      <c r="F5333" s="263"/>
      <c r="G5333" s="263"/>
      <c r="H5333" s="291" t="s">
        <v>136</v>
      </c>
      <c r="I5333" s="319"/>
      <c r="J5333" s="263" t="s">
        <v>58</v>
      </c>
      <c r="K5333" s="1082" t="s">
        <v>7099</v>
      </c>
      <c r="L5333" s="201"/>
    </row>
    <row r="5334" spans="1:13" ht="15.6">
      <c r="B5334" s="383">
        <v>46244</v>
      </c>
      <c r="C5334" s="57" t="s">
        <v>17</v>
      </c>
      <c r="D5334" s="436" t="s">
        <v>7100</v>
      </c>
      <c r="E5334" s="434" t="s">
        <v>1021</v>
      </c>
      <c r="F5334" s="263"/>
      <c r="G5334" s="263"/>
      <c r="H5334" s="291" t="s">
        <v>136</v>
      </c>
      <c r="I5334" s="319"/>
      <c r="J5334" s="263" t="s">
        <v>58</v>
      </c>
      <c r="K5334" s="1006" t="s">
        <v>7101</v>
      </c>
      <c r="L5334" s="201"/>
    </row>
    <row r="5335" spans="1:13" ht="15.6">
      <c r="B5335" s="383">
        <v>46244</v>
      </c>
      <c r="C5335" s="57" t="s">
        <v>17</v>
      </c>
      <c r="D5335" s="436" t="s">
        <v>6901</v>
      </c>
      <c r="E5335" s="434" t="s">
        <v>1021</v>
      </c>
      <c r="F5335" s="263"/>
      <c r="G5335" s="263"/>
      <c r="H5335" s="291" t="s">
        <v>136</v>
      </c>
      <c r="I5335" s="319"/>
      <c r="J5335" s="263" t="s">
        <v>58</v>
      </c>
      <c r="K5335" s="1066" t="s">
        <v>7102</v>
      </c>
      <c r="L5335" s="201"/>
    </row>
    <row r="5336" spans="1:13" ht="15.6">
      <c r="B5336" s="383">
        <v>46244</v>
      </c>
      <c r="C5336" s="57" t="s">
        <v>17</v>
      </c>
      <c r="D5336" s="436" t="s">
        <v>7103</v>
      </c>
      <c r="E5336" s="434" t="s">
        <v>1021</v>
      </c>
      <c r="F5336" s="272"/>
      <c r="G5336" s="272"/>
      <c r="H5336" s="291" t="s">
        <v>136</v>
      </c>
      <c r="I5336" s="319"/>
      <c r="J5336" s="263" t="s">
        <v>37</v>
      </c>
      <c r="K5336" s="1006" t="s">
        <v>7104</v>
      </c>
      <c r="L5336" s="201"/>
    </row>
    <row r="5337" spans="1:13" ht="15.6">
      <c r="B5337" s="383">
        <v>46244</v>
      </c>
      <c r="C5337" s="57" t="s">
        <v>17</v>
      </c>
      <c r="D5337" s="436" t="s">
        <v>7105</v>
      </c>
      <c r="E5337" s="434" t="s">
        <v>1021</v>
      </c>
      <c r="F5337" s="272"/>
      <c r="G5337" s="272"/>
      <c r="H5337" s="291" t="s">
        <v>136</v>
      </c>
      <c r="I5337" s="319"/>
      <c r="J5337" s="263" t="s">
        <v>58</v>
      </c>
      <c r="K5337" s="1006" t="s">
        <v>7106</v>
      </c>
      <c r="L5337" s="201"/>
    </row>
    <row r="5338" spans="1:13" ht="15.6">
      <c r="B5338" s="383">
        <v>46244</v>
      </c>
      <c r="C5338" s="57" t="s">
        <v>17</v>
      </c>
      <c r="D5338" s="144" t="s">
        <v>7107</v>
      </c>
      <c r="E5338" s="434" t="s">
        <v>1021</v>
      </c>
      <c r="F5338" s="272"/>
      <c r="G5338" s="272"/>
      <c r="H5338" s="291" t="s">
        <v>136</v>
      </c>
      <c r="I5338" s="319"/>
      <c r="J5338" s="263" t="s">
        <v>58</v>
      </c>
      <c r="K5338" s="1006" t="s">
        <v>7108</v>
      </c>
      <c r="L5338" s="201"/>
    </row>
    <row r="5339" spans="1:13" ht="15.6">
      <c r="B5339" s="383">
        <v>46244</v>
      </c>
      <c r="C5339" s="57" t="s">
        <v>17</v>
      </c>
      <c r="D5339" s="144" t="s">
        <v>7109</v>
      </c>
      <c r="E5339" s="434" t="s">
        <v>1021</v>
      </c>
      <c r="F5339" s="272"/>
      <c r="G5339" s="272"/>
      <c r="H5339" s="291" t="s">
        <v>136</v>
      </c>
      <c r="I5339" s="319"/>
      <c r="J5339" s="263" t="s">
        <v>195</v>
      </c>
      <c r="K5339" s="1006" t="s">
        <v>7110</v>
      </c>
      <c r="L5339" s="201"/>
    </row>
    <row r="5340" spans="1:13" ht="15.6">
      <c r="B5340" s="383">
        <v>46244</v>
      </c>
      <c r="C5340" s="57" t="s">
        <v>17</v>
      </c>
      <c r="D5340" s="144" t="s">
        <v>7111</v>
      </c>
      <c r="E5340" s="434" t="s">
        <v>1021</v>
      </c>
      <c r="F5340" s="263"/>
      <c r="G5340" s="263"/>
      <c r="H5340" s="291" t="s">
        <v>136</v>
      </c>
      <c r="I5340" s="319"/>
      <c r="J5340" s="263" t="s">
        <v>58</v>
      </c>
      <c r="K5340" s="1006" t="s">
        <v>7112</v>
      </c>
      <c r="L5340" s="201"/>
    </row>
    <row r="5341" spans="1:13" ht="15.6">
      <c r="B5341" s="383">
        <v>46244</v>
      </c>
      <c r="C5341" s="57" t="s">
        <v>17</v>
      </c>
      <c r="D5341" s="144" t="s">
        <v>7113</v>
      </c>
      <c r="E5341" s="434" t="s">
        <v>1021</v>
      </c>
      <c r="F5341" s="263"/>
      <c r="G5341" s="263"/>
      <c r="H5341" s="291" t="s">
        <v>136</v>
      </c>
      <c r="I5341" s="319"/>
      <c r="J5341" s="263" t="s">
        <v>195</v>
      </c>
      <c r="K5341" s="1006" t="s">
        <v>7114</v>
      </c>
      <c r="L5341" s="201"/>
    </row>
    <row r="5342" spans="1:13" ht="15.6">
      <c r="B5342" s="383">
        <v>46244</v>
      </c>
      <c r="C5342" s="57" t="s">
        <v>17</v>
      </c>
      <c r="D5342" s="144" t="s">
        <v>7115</v>
      </c>
      <c r="E5342" s="434" t="s">
        <v>1021</v>
      </c>
      <c r="F5342" s="263"/>
      <c r="G5342" s="263"/>
      <c r="H5342" s="291" t="s">
        <v>136</v>
      </c>
      <c r="I5342" s="319"/>
      <c r="J5342" s="263" t="s">
        <v>195</v>
      </c>
      <c r="K5342" s="1006" t="s">
        <v>7116</v>
      </c>
      <c r="L5342" s="201"/>
    </row>
    <row r="5343" spans="1:13" s="200" customFormat="1" ht="16.5" customHeight="1">
      <c r="A5343" s="606"/>
      <c r="B5343" s="383">
        <v>46244</v>
      </c>
      <c r="C5343" s="57" t="s">
        <v>17</v>
      </c>
      <c r="D5343" s="144" t="s">
        <v>7117</v>
      </c>
      <c r="E5343" s="434" t="s">
        <v>1021</v>
      </c>
      <c r="F5343" s="263"/>
      <c r="G5343" s="263"/>
      <c r="H5343" s="291" t="s">
        <v>136</v>
      </c>
      <c r="I5343" s="319"/>
      <c r="J5343" s="263" t="s">
        <v>195</v>
      </c>
      <c r="K5343" s="1006" t="s">
        <v>7118</v>
      </c>
      <c r="L5343" s="201"/>
      <c r="M5343" s="201"/>
    </row>
    <row r="5344" spans="1:13" s="200" customFormat="1" ht="16.5" customHeight="1">
      <c r="A5344" s="606"/>
      <c r="B5344" s="383">
        <v>46244</v>
      </c>
      <c r="C5344" s="57" t="s">
        <v>17</v>
      </c>
      <c r="D5344" s="144" t="s">
        <v>7119</v>
      </c>
      <c r="E5344" s="434" t="s">
        <v>1021</v>
      </c>
      <c r="F5344" s="263"/>
      <c r="G5344" s="263"/>
      <c r="H5344" s="291" t="s">
        <v>136</v>
      </c>
      <c r="I5344" s="319"/>
      <c r="J5344" s="263" t="s">
        <v>30</v>
      </c>
      <c r="K5344" s="1006" t="s">
        <v>7120</v>
      </c>
      <c r="L5344" s="201"/>
      <c r="M5344" s="201"/>
    </row>
    <row r="5345" spans="1:13" s="200" customFormat="1" ht="16.5" customHeight="1">
      <c r="A5345" s="606"/>
      <c r="B5345" s="383">
        <v>46244</v>
      </c>
      <c r="C5345" s="57" t="s">
        <v>17</v>
      </c>
      <c r="D5345" s="144" t="s">
        <v>7121</v>
      </c>
      <c r="E5345" s="434" t="s">
        <v>1021</v>
      </c>
      <c r="F5345" s="263"/>
      <c r="G5345" s="263"/>
      <c r="H5345" s="291" t="s">
        <v>136</v>
      </c>
      <c r="I5345" s="319"/>
      <c r="J5345" s="263" t="s">
        <v>58</v>
      </c>
      <c r="K5345" s="1006" t="s">
        <v>7122</v>
      </c>
      <c r="L5345" s="201"/>
      <c r="M5345" s="201"/>
    </row>
    <row r="5346" spans="1:13" s="200" customFormat="1" ht="16.5" customHeight="1">
      <c r="A5346" s="606"/>
      <c r="B5346" s="383">
        <v>46244</v>
      </c>
      <c r="C5346" s="57" t="s">
        <v>17</v>
      </c>
      <c r="D5346" s="144" t="s">
        <v>7123</v>
      </c>
      <c r="E5346" s="434" t="s">
        <v>1021</v>
      </c>
      <c r="F5346" s="263"/>
      <c r="G5346" s="263"/>
      <c r="H5346" s="291" t="s">
        <v>136</v>
      </c>
      <c r="I5346" s="319"/>
      <c r="J5346" s="263" t="s">
        <v>180</v>
      </c>
      <c r="K5346" s="1007" t="s">
        <v>7124</v>
      </c>
      <c r="L5346" s="201"/>
      <c r="M5346" s="201"/>
    </row>
    <row r="5347" spans="1:13" s="200" customFormat="1" ht="16.5" customHeight="1">
      <c r="A5347" s="606"/>
      <c r="B5347" s="383">
        <v>46244</v>
      </c>
      <c r="C5347" s="57" t="s">
        <v>17</v>
      </c>
      <c r="D5347" s="144" t="s">
        <v>7125</v>
      </c>
      <c r="E5347" s="434" t="s">
        <v>1021</v>
      </c>
      <c r="F5347" s="263"/>
      <c r="G5347" s="263"/>
      <c r="H5347" s="291" t="s">
        <v>136</v>
      </c>
      <c r="I5347" s="319"/>
      <c r="J5347" s="263" t="s">
        <v>34</v>
      </c>
      <c r="K5347" s="1006" t="s">
        <v>7126</v>
      </c>
      <c r="L5347" s="201"/>
      <c r="M5347" s="201"/>
    </row>
    <row r="5348" spans="1:13" s="200" customFormat="1" ht="16.5" customHeight="1">
      <c r="A5348" s="606"/>
      <c r="B5348" s="383">
        <v>46244</v>
      </c>
      <c r="C5348" s="57" t="s">
        <v>17</v>
      </c>
      <c r="D5348" s="144" t="s">
        <v>7127</v>
      </c>
      <c r="E5348" s="434" t="s">
        <v>1021</v>
      </c>
      <c r="F5348" s="263"/>
      <c r="G5348" s="263"/>
      <c r="H5348" s="291" t="s">
        <v>136</v>
      </c>
      <c r="I5348" s="319"/>
      <c r="J5348" s="263" t="s">
        <v>180</v>
      </c>
      <c r="K5348" s="1006" t="s">
        <v>7128</v>
      </c>
      <c r="L5348" s="201"/>
      <c r="M5348" s="201"/>
    </row>
    <row r="5349" spans="1:13" s="200" customFormat="1" ht="16.5" customHeight="1">
      <c r="A5349" s="606"/>
      <c r="B5349" s="383">
        <v>46244</v>
      </c>
      <c r="C5349" s="57" t="s">
        <v>17</v>
      </c>
      <c r="D5349" s="435" t="s">
        <v>7129</v>
      </c>
      <c r="E5349" s="434" t="s">
        <v>1021</v>
      </c>
      <c r="F5349" s="263"/>
      <c r="G5349" s="263"/>
      <c r="H5349" s="291" t="s">
        <v>136</v>
      </c>
      <c r="I5349" s="319"/>
      <c r="J5349" s="263" t="s">
        <v>195</v>
      </c>
      <c r="K5349" s="1006" t="s">
        <v>7130</v>
      </c>
      <c r="L5349" s="201"/>
      <c r="M5349" s="201"/>
    </row>
    <row r="5350" spans="1:13" s="200" customFormat="1" ht="16.5" customHeight="1">
      <c r="A5350" s="606"/>
      <c r="B5350" s="383">
        <v>46244</v>
      </c>
      <c r="C5350" s="57" t="s">
        <v>17</v>
      </c>
      <c r="D5350" s="144" t="s">
        <v>7131</v>
      </c>
      <c r="E5350" s="434" t="s">
        <v>1021</v>
      </c>
      <c r="F5350" s="263"/>
      <c r="G5350" s="263"/>
      <c r="H5350" s="291" t="s">
        <v>136</v>
      </c>
      <c r="I5350" s="319"/>
      <c r="J5350" s="263" t="s">
        <v>195</v>
      </c>
      <c r="K5350" s="1006" t="s">
        <v>7132</v>
      </c>
      <c r="L5350" s="201"/>
      <c r="M5350" s="201"/>
    </row>
    <row r="5351" spans="1:13" s="200" customFormat="1" ht="16.5" customHeight="1">
      <c r="A5351" s="606"/>
      <c r="B5351" s="383">
        <v>46244</v>
      </c>
      <c r="C5351" s="57" t="s">
        <v>17</v>
      </c>
      <c r="D5351" s="144" t="s">
        <v>7133</v>
      </c>
      <c r="E5351" s="434" t="s">
        <v>1021</v>
      </c>
      <c r="F5351" s="675"/>
      <c r="G5351" s="675"/>
      <c r="H5351" s="291" t="s">
        <v>136</v>
      </c>
      <c r="I5351" s="319"/>
      <c r="J5351" s="263" t="s">
        <v>20</v>
      </c>
      <c r="K5351" s="1006" t="s">
        <v>7134</v>
      </c>
      <c r="L5351" s="201"/>
      <c r="M5351" s="201"/>
    </row>
    <row r="5352" spans="1:13" s="200" customFormat="1" ht="16.5" customHeight="1">
      <c r="A5352" s="606"/>
      <c r="B5352" s="383">
        <v>46244</v>
      </c>
      <c r="C5352" s="57" t="s">
        <v>17</v>
      </c>
      <c r="D5352" s="144" t="s">
        <v>7135</v>
      </c>
      <c r="E5352" s="434" t="s">
        <v>1021</v>
      </c>
      <c r="F5352" s="675"/>
      <c r="G5352" s="675"/>
      <c r="H5352" s="291" t="s">
        <v>136</v>
      </c>
      <c r="I5352" s="319"/>
      <c r="J5352" s="263" t="s">
        <v>195</v>
      </c>
      <c r="K5352" s="1006" t="s">
        <v>7136</v>
      </c>
      <c r="L5352" s="201"/>
      <c r="M5352" s="201"/>
    </row>
    <row r="5353" spans="1:13" s="200" customFormat="1" ht="16.5" customHeight="1">
      <c r="A5353" s="606"/>
      <c r="B5353" s="383">
        <v>46244</v>
      </c>
      <c r="C5353" s="57" t="s">
        <v>17</v>
      </c>
      <c r="D5353" s="144" t="s">
        <v>7137</v>
      </c>
      <c r="E5353" s="434" t="s">
        <v>1021</v>
      </c>
      <c r="F5353" s="275"/>
      <c r="G5353" s="275"/>
      <c r="H5353" s="291" t="s">
        <v>136</v>
      </c>
      <c r="I5353" s="319"/>
      <c r="J5353" s="263" t="s">
        <v>195</v>
      </c>
      <c r="K5353" s="1006" t="s">
        <v>7138</v>
      </c>
      <c r="L5353" s="201"/>
      <c r="M5353" s="201"/>
    </row>
    <row r="5354" spans="1:13" s="200" customFormat="1" ht="16.5" customHeight="1">
      <c r="A5354" s="606"/>
      <c r="B5354" s="383">
        <v>46244</v>
      </c>
      <c r="C5354" s="57" t="s">
        <v>17</v>
      </c>
      <c r="D5354" s="144" t="s">
        <v>2328</v>
      </c>
      <c r="E5354" s="434" t="s">
        <v>1021</v>
      </c>
      <c r="F5354" s="275"/>
      <c r="G5354" s="275"/>
      <c r="H5354" s="291" t="s">
        <v>136</v>
      </c>
      <c r="I5354" s="319"/>
      <c r="J5354" s="263" t="s">
        <v>195</v>
      </c>
      <c r="K5354" s="1006" t="s">
        <v>7139</v>
      </c>
      <c r="L5354" s="201"/>
      <c r="M5354" s="201"/>
    </row>
    <row r="5355" spans="1:13" s="200" customFormat="1" ht="16.5" customHeight="1">
      <c r="A5355" s="606"/>
      <c r="B5355" s="383">
        <v>46244</v>
      </c>
      <c r="C5355" s="57" t="s">
        <v>17</v>
      </c>
      <c r="D5355" s="144" t="s">
        <v>7140</v>
      </c>
      <c r="E5355" s="434" t="s">
        <v>1021</v>
      </c>
      <c r="F5355" s="275"/>
      <c r="G5355" s="275"/>
      <c r="H5355" s="291" t="s">
        <v>136</v>
      </c>
      <c r="I5355" s="319"/>
      <c r="J5355" s="263" t="s">
        <v>7141</v>
      </c>
      <c r="K5355" s="1006" t="s">
        <v>7142</v>
      </c>
      <c r="L5355" s="201"/>
      <c r="M5355" s="201"/>
    </row>
    <row r="5356" spans="1:13" s="200" customFormat="1" ht="16.5" customHeight="1">
      <c r="A5356" s="606"/>
      <c r="B5356" s="383">
        <v>46244</v>
      </c>
      <c r="C5356" s="57" t="s">
        <v>17</v>
      </c>
      <c r="D5356" s="144" t="s">
        <v>7143</v>
      </c>
      <c r="E5356" s="434" t="s">
        <v>1021</v>
      </c>
      <c r="F5356" s="275"/>
      <c r="G5356" s="275"/>
      <c r="H5356" s="291" t="s">
        <v>136</v>
      </c>
      <c r="I5356" s="319"/>
      <c r="J5356" s="263" t="s">
        <v>7144</v>
      </c>
      <c r="K5356" s="1006" t="s">
        <v>7145</v>
      </c>
      <c r="L5356" s="201"/>
      <c r="M5356" s="201"/>
    </row>
    <row r="5357" spans="1:13" s="200" customFormat="1" ht="16.5" customHeight="1">
      <c r="A5357" s="606"/>
      <c r="B5357" s="383">
        <v>46244</v>
      </c>
      <c r="C5357" s="57" t="s">
        <v>17</v>
      </c>
      <c r="D5357" s="144" t="s">
        <v>6639</v>
      </c>
      <c r="E5357" s="434" t="s">
        <v>1021</v>
      </c>
      <c r="F5357" s="275"/>
      <c r="G5357" s="275"/>
      <c r="H5357" s="291" t="s">
        <v>136</v>
      </c>
      <c r="I5357" s="319"/>
      <c r="J5357" s="263" t="s">
        <v>7146</v>
      </c>
      <c r="K5357" s="1006" t="s">
        <v>7147</v>
      </c>
      <c r="L5357" s="201"/>
      <c r="M5357" s="201"/>
    </row>
    <row r="5358" spans="1:13" s="200" customFormat="1" ht="16.5" customHeight="1">
      <c r="A5358" s="606"/>
      <c r="B5358" s="383">
        <v>46244</v>
      </c>
      <c r="C5358" s="57" t="s">
        <v>17</v>
      </c>
      <c r="D5358" s="144" t="s">
        <v>7148</v>
      </c>
      <c r="E5358" s="434" t="s">
        <v>1021</v>
      </c>
      <c r="F5358" s="275"/>
      <c r="G5358" s="275"/>
      <c r="H5358" s="291" t="s">
        <v>136</v>
      </c>
      <c r="I5358" s="319"/>
      <c r="J5358" s="263" t="s">
        <v>180</v>
      </c>
      <c r="K5358" s="1006" t="s">
        <v>7149</v>
      </c>
      <c r="L5358" s="201"/>
      <c r="M5358" s="201"/>
    </row>
    <row r="5359" spans="1:13" ht="15.6">
      <c r="B5359" s="383">
        <v>46244</v>
      </c>
      <c r="C5359" s="57" t="s">
        <v>17</v>
      </c>
      <c r="D5359" s="144" t="s">
        <v>6500</v>
      </c>
      <c r="E5359" s="434" t="s">
        <v>1021</v>
      </c>
      <c r="F5359" s="275"/>
      <c r="G5359" s="275"/>
      <c r="H5359" s="291" t="s">
        <v>136</v>
      </c>
      <c r="I5359" s="319"/>
      <c r="J5359" s="263" t="s">
        <v>7150</v>
      </c>
      <c r="K5359" s="1006" t="s">
        <v>7151</v>
      </c>
      <c r="L5359" s="201"/>
    </row>
    <row r="5360" spans="1:13" ht="15.6">
      <c r="B5360" s="383">
        <v>46244</v>
      </c>
      <c r="C5360" s="57" t="s">
        <v>17</v>
      </c>
      <c r="D5360" s="144" t="s">
        <v>7152</v>
      </c>
      <c r="E5360" s="434" t="s">
        <v>1021</v>
      </c>
      <c r="F5360" s="275"/>
      <c r="G5360" s="275"/>
      <c r="H5360" s="291" t="s">
        <v>136</v>
      </c>
      <c r="I5360" s="319"/>
      <c r="J5360" s="263" t="s">
        <v>180</v>
      </c>
      <c r="K5360" s="1006" t="s">
        <v>7153</v>
      </c>
      <c r="L5360" s="201"/>
    </row>
    <row r="5361" spans="2:12" ht="15.6">
      <c r="B5361" s="383">
        <v>46244</v>
      </c>
      <c r="C5361" s="57" t="s">
        <v>17</v>
      </c>
      <c r="D5361" s="435" t="s">
        <v>7154</v>
      </c>
      <c r="E5361" s="434" t="s">
        <v>1021</v>
      </c>
      <c r="F5361" s="275"/>
      <c r="G5361" s="275"/>
      <c r="H5361" s="291" t="s">
        <v>136</v>
      </c>
      <c r="I5361" s="319"/>
      <c r="J5361" s="263" t="s">
        <v>7155</v>
      </c>
      <c r="K5361" s="1006" t="s">
        <v>7156</v>
      </c>
      <c r="L5361" s="201"/>
    </row>
    <row r="5362" spans="2:12" ht="15.6">
      <c r="B5362" s="383">
        <v>46244</v>
      </c>
      <c r="C5362" s="57" t="s">
        <v>17</v>
      </c>
      <c r="D5362" s="144" t="s">
        <v>7157</v>
      </c>
      <c r="E5362" s="434" t="s">
        <v>1021</v>
      </c>
      <c r="F5362" s="269"/>
      <c r="G5362" s="269"/>
      <c r="H5362" s="291" t="s">
        <v>136</v>
      </c>
      <c r="I5362" s="319"/>
      <c r="J5362" s="263" t="s">
        <v>180</v>
      </c>
      <c r="K5362" s="1006" t="s">
        <v>7158</v>
      </c>
      <c r="L5362" s="201"/>
    </row>
    <row r="5363" spans="2:12" ht="15.6">
      <c r="B5363" s="383">
        <v>46244</v>
      </c>
      <c r="C5363" s="57" t="s">
        <v>17</v>
      </c>
      <c r="D5363" s="144" t="s">
        <v>7159</v>
      </c>
      <c r="E5363" s="434" t="s">
        <v>1021</v>
      </c>
      <c r="F5363" s="275"/>
      <c r="G5363" s="275"/>
      <c r="H5363" s="291" t="s">
        <v>136</v>
      </c>
      <c r="I5363" s="319"/>
      <c r="J5363" s="263" t="s">
        <v>195</v>
      </c>
      <c r="K5363" s="1006" t="s">
        <v>7160</v>
      </c>
      <c r="L5363" s="201"/>
    </row>
    <row r="5364" spans="2:12" ht="15.6">
      <c r="B5364" s="383">
        <v>46244</v>
      </c>
      <c r="C5364" s="57" t="s">
        <v>17</v>
      </c>
      <c r="D5364" s="144" t="s">
        <v>5993</v>
      </c>
      <c r="E5364" s="434" t="s">
        <v>1021</v>
      </c>
      <c r="F5364" s="275"/>
      <c r="G5364" s="275"/>
      <c r="H5364" s="291" t="s">
        <v>136</v>
      </c>
      <c r="I5364" s="319"/>
      <c r="J5364" s="263" t="s">
        <v>195</v>
      </c>
      <c r="K5364" s="1006" t="s">
        <v>7161</v>
      </c>
      <c r="L5364" s="201"/>
    </row>
    <row r="5365" spans="2:12" ht="15.6">
      <c r="B5365" s="383">
        <v>46244</v>
      </c>
      <c r="C5365" s="57" t="s">
        <v>17</v>
      </c>
      <c r="D5365" s="144" t="s">
        <v>7162</v>
      </c>
      <c r="E5365" s="434" t="s">
        <v>1021</v>
      </c>
      <c r="F5365" s="275"/>
      <c r="G5365" s="275"/>
      <c r="H5365" s="291" t="s">
        <v>136</v>
      </c>
      <c r="I5365" s="319"/>
      <c r="J5365" s="263" t="s">
        <v>58</v>
      </c>
      <c r="K5365" s="1006" t="s">
        <v>7163</v>
      </c>
      <c r="L5365" s="201"/>
    </row>
    <row r="5366" spans="2:12" ht="15.6">
      <c r="B5366" s="383">
        <v>46244</v>
      </c>
      <c r="C5366" s="57" t="s">
        <v>17</v>
      </c>
      <c r="D5366" s="144" t="s">
        <v>7164</v>
      </c>
      <c r="E5366" s="434" t="s">
        <v>1021</v>
      </c>
      <c r="F5366" s="275"/>
      <c r="G5366" s="275"/>
      <c r="H5366" s="291" t="s">
        <v>136</v>
      </c>
      <c r="I5366" s="319"/>
      <c r="J5366" s="263" t="s">
        <v>195</v>
      </c>
      <c r="K5366" s="1006" t="s">
        <v>7165</v>
      </c>
      <c r="L5366" s="201"/>
    </row>
    <row r="5367" spans="2:12" ht="16.8">
      <c r="B5367" s="383">
        <v>46244</v>
      </c>
      <c r="C5367" s="57" t="s">
        <v>17</v>
      </c>
      <c r="D5367" s="411" t="s">
        <v>7166</v>
      </c>
      <c r="E5367" s="434" t="s">
        <v>1021</v>
      </c>
      <c r="F5367" s="275"/>
      <c r="G5367" s="275"/>
      <c r="H5367" s="291" t="s">
        <v>136</v>
      </c>
      <c r="I5367" s="319"/>
      <c r="J5367" s="263" t="s">
        <v>37</v>
      </c>
      <c r="K5367" s="1083" t="s">
        <v>7167</v>
      </c>
      <c r="L5367" s="201"/>
    </row>
    <row r="5368" spans="2:12" ht="15.6">
      <c r="B5368" s="383">
        <v>46244</v>
      </c>
      <c r="C5368" s="57" t="s">
        <v>17</v>
      </c>
      <c r="D5368" s="144" t="s">
        <v>7168</v>
      </c>
      <c r="E5368" s="434" t="s">
        <v>1021</v>
      </c>
      <c r="F5368" s="275"/>
      <c r="G5368" s="275"/>
      <c r="H5368" s="291" t="s">
        <v>136</v>
      </c>
      <c r="I5368" s="319"/>
      <c r="J5368" s="263" t="s">
        <v>58</v>
      </c>
      <c r="K5368" s="1006" t="s">
        <v>7169</v>
      </c>
      <c r="L5368" s="201"/>
    </row>
    <row r="5369" spans="2:12" ht="15.6">
      <c r="B5369" s="383">
        <v>46244</v>
      </c>
      <c r="C5369" s="57" t="s">
        <v>17</v>
      </c>
      <c r="D5369" s="144" t="s">
        <v>7170</v>
      </c>
      <c r="E5369" s="434" t="s">
        <v>1021</v>
      </c>
      <c r="F5369" s="275"/>
      <c r="G5369" s="275"/>
      <c r="H5369" s="291" t="s">
        <v>136</v>
      </c>
      <c r="I5369" s="319"/>
      <c r="J5369" s="263" t="s">
        <v>58</v>
      </c>
      <c r="K5369" s="1006" t="s">
        <v>7171</v>
      </c>
      <c r="L5369" s="201"/>
    </row>
    <row r="5370" spans="2:12" ht="15.6">
      <c r="B5370" s="383">
        <v>46244</v>
      </c>
      <c r="C5370" s="57" t="s">
        <v>17</v>
      </c>
      <c r="D5370" s="144" t="s">
        <v>7172</v>
      </c>
      <c r="E5370" s="434" t="s">
        <v>1021</v>
      </c>
      <c r="F5370" s="263"/>
      <c r="G5370" s="263"/>
      <c r="H5370" s="291" t="s">
        <v>136</v>
      </c>
      <c r="I5370" s="319"/>
      <c r="J5370" s="263" t="s">
        <v>58</v>
      </c>
      <c r="K5370" s="1066" t="s">
        <v>7173</v>
      </c>
      <c r="L5370" s="201"/>
    </row>
    <row r="5371" spans="2:12" ht="15.6">
      <c r="B5371" s="383">
        <v>46244</v>
      </c>
      <c r="C5371" s="57" t="s">
        <v>17</v>
      </c>
      <c r="D5371" s="144" t="s">
        <v>7174</v>
      </c>
      <c r="E5371" s="434" t="s">
        <v>1021</v>
      </c>
      <c r="F5371" s="263"/>
      <c r="G5371" s="263"/>
      <c r="H5371" s="291" t="s">
        <v>136</v>
      </c>
      <c r="I5371" s="319"/>
      <c r="J5371" s="263" t="s">
        <v>58</v>
      </c>
      <c r="K5371" s="1006" t="s">
        <v>7175</v>
      </c>
      <c r="L5371" s="201"/>
    </row>
    <row r="5372" spans="2:12" ht="15.6">
      <c r="B5372" s="383">
        <v>46244</v>
      </c>
      <c r="C5372" s="57" t="s">
        <v>17</v>
      </c>
      <c r="D5372" s="144" t="s">
        <v>6918</v>
      </c>
      <c r="E5372" s="434" t="s">
        <v>1021</v>
      </c>
      <c r="F5372" s="264"/>
      <c r="G5372" s="264"/>
      <c r="H5372" s="291" t="s">
        <v>136</v>
      </c>
      <c r="I5372" s="319"/>
      <c r="J5372" s="263" t="s">
        <v>58</v>
      </c>
      <c r="K5372" s="1066" t="s">
        <v>7176</v>
      </c>
      <c r="L5372" s="201"/>
    </row>
    <row r="5373" spans="2:12" ht="15.6">
      <c r="B5373" s="383">
        <v>46244</v>
      </c>
      <c r="C5373" s="57" t="s">
        <v>17</v>
      </c>
      <c r="D5373" s="144" t="s">
        <v>6920</v>
      </c>
      <c r="E5373" s="434" t="s">
        <v>1021</v>
      </c>
      <c r="F5373" s="264"/>
      <c r="G5373" s="264"/>
      <c r="H5373" s="291" t="s">
        <v>136</v>
      </c>
      <c r="I5373" s="319"/>
      <c r="J5373" s="263" t="s">
        <v>58</v>
      </c>
      <c r="K5373" s="1066" t="s">
        <v>7177</v>
      </c>
      <c r="L5373" s="201"/>
    </row>
    <row r="5374" spans="2:12" ht="15.6">
      <c r="B5374" s="383">
        <v>46244</v>
      </c>
      <c r="C5374" s="57" t="s">
        <v>17</v>
      </c>
      <c r="D5374" s="144" t="s">
        <v>7178</v>
      </c>
      <c r="E5374" s="434" t="s">
        <v>1021</v>
      </c>
      <c r="F5374" s="264"/>
      <c r="G5374" s="264"/>
      <c r="H5374" s="291" t="s">
        <v>136</v>
      </c>
      <c r="I5374" s="319"/>
      <c r="J5374" s="263" t="s">
        <v>195</v>
      </c>
      <c r="K5374" s="1006" t="s">
        <v>7179</v>
      </c>
      <c r="L5374" s="201"/>
    </row>
    <row r="5375" spans="2:12" ht="15.6">
      <c r="B5375" s="383">
        <v>46244</v>
      </c>
      <c r="C5375" s="57" t="s">
        <v>17</v>
      </c>
      <c r="D5375" s="144" t="s">
        <v>7178</v>
      </c>
      <c r="E5375" s="434" t="s">
        <v>1021</v>
      </c>
      <c r="F5375" s="264"/>
      <c r="G5375" s="264"/>
      <c r="H5375" s="291" t="s">
        <v>136</v>
      </c>
      <c r="I5375" s="319"/>
      <c r="J5375" s="263" t="s">
        <v>34</v>
      </c>
      <c r="K5375" s="1006" t="s">
        <v>7179</v>
      </c>
      <c r="L5375" s="201"/>
    </row>
    <row r="5376" spans="2:12" ht="16.8">
      <c r="B5376" s="122">
        <v>46303</v>
      </c>
      <c r="C5376" s="454" t="s">
        <v>17</v>
      </c>
      <c r="D5376" s="1056" t="s">
        <v>7180</v>
      </c>
      <c r="E5376" s="118" t="s">
        <v>1485</v>
      </c>
      <c r="F5376" s="270"/>
      <c r="G5376" s="270"/>
      <c r="H5376" s="456" t="s">
        <v>136</v>
      </c>
      <c r="I5376" s="398"/>
      <c r="J5376" s="213" t="s">
        <v>41</v>
      </c>
      <c r="K5376" s="1011" t="s">
        <v>7181</v>
      </c>
      <c r="L5376" s="277" t="s">
        <v>7182</v>
      </c>
    </row>
    <row r="5377" spans="1:12" ht="16.8">
      <c r="B5377" s="122">
        <v>46303</v>
      </c>
      <c r="C5377" s="454" t="s">
        <v>17</v>
      </c>
      <c r="D5377" s="1056" t="s">
        <v>7183</v>
      </c>
      <c r="E5377" s="118" t="s">
        <v>1485</v>
      </c>
      <c r="F5377" s="270"/>
      <c r="G5377" s="270"/>
      <c r="H5377" s="456" t="s">
        <v>136</v>
      </c>
      <c r="I5377" s="398"/>
      <c r="J5377" s="213" t="s">
        <v>41</v>
      </c>
      <c r="K5377" s="1011" t="s">
        <v>7184</v>
      </c>
      <c r="L5377" s="349" t="s">
        <v>7107</v>
      </c>
    </row>
    <row r="5378" spans="1:12" ht="16.8">
      <c r="B5378" s="122">
        <v>46303</v>
      </c>
      <c r="C5378" s="454" t="s">
        <v>17</v>
      </c>
      <c r="D5378" s="1056" t="s">
        <v>7185</v>
      </c>
      <c r="E5378" s="118" t="s">
        <v>1485</v>
      </c>
      <c r="F5378" s="270"/>
      <c r="G5378" s="270"/>
      <c r="H5378" s="456" t="s">
        <v>136</v>
      </c>
      <c r="I5378" s="398"/>
      <c r="J5378" s="213" t="s">
        <v>41</v>
      </c>
      <c r="K5378" s="1011" t="s">
        <v>7186</v>
      </c>
      <c r="L5378" s="277" t="s">
        <v>7187</v>
      </c>
    </row>
    <row r="5379" spans="1:12" ht="16.8">
      <c r="B5379" s="122">
        <v>46303</v>
      </c>
      <c r="C5379" s="454" t="s">
        <v>17</v>
      </c>
      <c r="D5379" s="1056" t="s">
        <v>7188</v>
      </c>
      <c r="E5379" s="118" t="s">
        <v>1485</v>
      </c>
      <c r="F5379" s="270"/>
      <c r="G5379" s="270"/>
      <c r="H5379" s="456" t="s">
        <v>136</v>
      </c>
      <c r="I5379" s="398"/>
      <c r="J5379" s="213" t="s">
        <v>37</v>
      </c>
      <c r="K5379" s="1011" t="s">
        <v>7189</v>
      </c>
      <c r="L5379" s="277" t="s">
        <v>7190</v>
      </c>
    </row>
    <row r="5380" spans="1:12" ht="16.8">
      <c r="B5380" s="122">
        <v>46303</v>
      </c>
      <c r="C5380" s="454" t="s">
        <v>17</v>
      </c>
      <c r="D5380" s="1056" t="s">
        <v>7191</v>
      </c>
      <c r="E5380" s="118" t="s">
        <v>1485</v>
      </c>
      <c r="F5380" s="270"/>
      <c r="G5380" s="270"/>
      <c r="H5380" s="456" t="s">
        <v>136</v>
      </c>
      <c r="I5380" s="398"/>
      <c r="J5380" s="213" t="s">
        <v>26</v>
      </c>
      <c r="K5380" s="1011" t="s">
        <v>7192</v>
      </c>
      <c r="L5380" s="277" t="s">
        <v>7193</v>
      </c>
    </row>
    <row r="5381" spans="1:12" ht="16.8">
      <c r="B5381" s="122">
        <v>46303</v>
      </c>
      <c r="C5381" s="454" t="s">
        <v>17</v>
      </c>
      <c r="D5381" s="1084" t="s">
        <v>1513</v>
      </c>
      <c r="E5381" s="118" t="s">
        <v>1485</v>
      </c>
      <c r="F5381" s="270"/>
      <c r="G5381" s="270"/>
      <c r="H5381" s="456" t="s">
        <v>136</v>
      </c>
      <c r="I5381" s="398"/>
      <c r="J5381" s="213" t="s">
        <v>26</v>
      </c>
      <c r="K5381" s="1011" t="s">
        <v>1514</v>
      </c>
      <c r="L5381" s="277" t="s">
        <v>1515</v>
      </c>
    </row>
    <row r="5382" spans="1:12" ht="16.8">
      <c r="A5382" s="424"/>
      <c r="B5382" s="122">
        <v>46303</v>
      </c>
      <c r="C5382" s="454" t="s">
        <v>17</v>
      </c>
      <c r="D5382" s="1056" t="s">
        <v>2217</v>
      </c>
      <c r="E5382" s="118" t="s">
        <v>1485</v>
      </c>
      <c r="F5382" s="270"/>
      <c r="G5382" s="270"/>
      <c r="H5382" s="456" t="s">
        <v>136</v>
      </c>
      <c r="I5382" s="398"/>
      <c r="J5382" s="213" t="s">
        <v>30</v>
      </c>
      <c r="K5382" s="277" t="s">
        <v>2218</v>
      </c>
      <c r="L5382" s="277" t="s">
        <v>2219</v>
      </c>
    </row>
    <row r="5383" spans="1:12" ht="16.8">
      <c r="A5383" s="424"/>
      <c r="B5383" s="122">
        <v>46303</v>
      </c>
      <c r="C5383" s="454" t="s">
        <v>17</v>
      </c>
      <c r="D5383" s="1056" t="s">
        <v>3507</v>
      </c>
      <c r="E5383" s="118" t="s">
        <v>1485</v>
      </c>
      <c r="F5383" s="270"/>
      <c r="G5383" s="270"/>
      <c r="H5383" s="456" t="s">
        <v>136</v>
      </c>
      <c r="I5383" s="398"/>
      <c r="J5383" s="213" t="s">
        <v>41</v>
      </c>
      <c r="K5383" s="277" t="s">
        <v>3508</v>
      </c>
      <c r="L5383" s="277" t="s">
        <v>3509</v>
      </c>
    </row>
    <row r="5384" spans="1:12" ht="16.8">
      <c r="A5384" s="424"/>
      <c r="B5384" s="122">
        <v>46303</v>
      </c>
      <c r="C5384" s="454" t="s">
        <v>17</v>
      </c>
      <c r="D5384" s="1056" t="s">
        <v>7194</v>
      </c>
      <c r="E5384" s="118" t="s">
        <v>1485</v>
      </c>
      <c r="F5384" s="270"/>
      <c r="G5384" s="270"/>
      <c r="H5384" s="456" t="s">
        <v>136</v>
      </c>
      <c r="I5384" s="398"/>
      <c r="J5384" s="213" t="s">
        <v>41</v>
      </c>
      <c r="K5384" s="1011" t="s">
        <v>7195</v>
      </c>
      <c r="L5384" s="349" t="s">
        <v>1043</v>
      </c>
    </row>
    <row r="5385" spans="1:12" ht="16.8">
      <c r="A5385" s="424"/>
      <c r="B5385" s="122">
        <v>46303</v>
      </c>
      <c r="C5385" s="454" t="s">
        <v>17</v>
      </c>
      <c r="D5385" s="1056" t="s">
        <v>7196</v>
      </c>
      <c r="E5385" s="118" t="s">
        <v>1485</v>
      </c>
      <c r="F5385" s="270"/>
      <c r="G5385" s="270"/>
      <c r="H5385" s="456" t="s">
        <v>136</v>
      </c>
      <c r="I5385" s="398"/>
      <c r="J5385" s="213" t="s">
        <v>41</v>
      </c>
      <c r="K5385" s="1011" t="s">
        <v>7197</v>
      </c>
      <c r="L5385" s="277" t="s">
        <v>7198</v>
      </c>
    </row>
    <row r="5386" spans="1:12" ht="16.8">
      <c r="A5386" s="424"/>
      <c r="B5386" s="122">
        <v>46303</v>
      </c>
      <c r="C5386" s="454" t="s">
        <v>17</v>
      </c>
      <c r="D5386" s="1056" t="s">
        <v>7066</v>
      </c>
      <c r="E5386" s="118" t="s">
        <v>1485</v>
      </c>
      <c r="F5386" s="270"/>
      <c r="G5386" s="270"/>
      <c r="H5386" s="456" t="s">
        <v>136</v>
      </c>
      <c r="I5386" s="213"/>
      <c r="J5386" s="213" t="s">
        <v>41</v>
      </c>
      <c r="K5386" s="676" t="s">
        <v>7199</v>
      </c>
      <c r="L5386" s="277" t="s">
        <v>7200</v>
      </c>
    </row>
    <row r="5387" spans="1:12" ht="16.8">
      <c r="A5387" s="424"/>
      <c r="B5387" s="122">
        <v>46303</v>
      </c>
      <c r="C5387" s="454" t="s">
        <v>17</v>
      </c>
      <c r="D5387" s="1056" t="s">
        <v>7066</v>
      </c>
      <c r="E5387" s="118" t="s">
        <v>1485</v>
      </c>
      <c r="F5387" s="270"/>
      <c r="G5387" s="270"/>
      <c r="H5387" s="456" t="s">
        <v>136</v>
      </c>
      <c r="I5387" s="213"/>
      <c r="J5387" s="213" t="s">
        <v>41</v>
      </c>
      <c r="K5387" s="676" t="s">
        <v>7199</v>
      </c>
      <c r="L5387" s="277" t="s">
        <v>7200</v>
      </c>
    </row>
    <row r="5388" spans="1:12" ht="16.8">
      <c r="A5388" s="424"/>
      <c r="B5388" s="122">
        <v>46303</v>
      </c>
      <c r="C5388" s="454" t="s">
        <v>17</v>
      </c>
      <c r="D5388" s="1056" t="s">
        <v>7201</v>
      </c>
      <c r="E5388" s="118" t="s">
        <v>1485</v>
      </c>
      <c r="F5388" s="270"/>
      <c r="G5388" s="270"/>
      <c r="H5388" s="456" t="s">
        <v>136</v>
      </c>
      <c r="I5388" s="213"/>
      <c r="J5388" s="213" t="s">
        <v>41</v>
      </c>
      <c r="K5388" s="1085" t="s">
        <v>7202</v>
      </c>
      <c r="L5388" s="277" t="s">
        <v>7203</v>
      </c>
    </row>
    <row r="5389" spans="1:12" ht="16.8">
      <c r="A5389" s="424"/>
      <c r="B5389" s="122">
        <v>46303</v>
      </c>
      <c r="C5389" s="454" t="s">
        <v>17</v>
      </c>
      <c r="D5389" s="1056" t="s">
        <v>7204</v>
      </c>
      <c r="E5389" s="118" t="s">
        <v>1485</v>
      </c>
      <c r="F5389" s="270"/>
      <c r="G5389" s="270"/>
      <c r="H5389" s="456" t="s">
        <v>136</v>
      </c>
      <c r="I5389" s="213"/>
      <c r="J5389" s="213" t="s">
        <v>41</v>
      </c>
      <c r="K5389" s="1085" t="s">
        <v>7205</v>
      </c>
      <c r="L5389" s="277" t="s">
        <v>7206</v>
      </c>
    </row>
    <row r="5390" spans="1:12" ht="16.8">
      <c r="A5390" s="424"/>
      <c r="B5390" s="122">
        <v>46303</v>
      </c>
      <c r="C5390" s="454" t="s">
        <v>17</v>
      </c>
      <c r="D5390" s="1056" t="s">
        <v>5414</v>
      </c>
      <c r="E5390" s="118" t="s">
        <v>1485</v>
      </c>
      <c r="F5390" s="270"/>
      <c r="G5390" s="270"/>
      <c r="H5390" s="456" t="s">
        <v>136</v>
      </c>
      <c r="I5390" s="213"/>
      <c r="J5390" s="213" t="s">
        <v>41</v>
      </c>
      <c r="K5390" s="1085" t="s">
        <v>7207</v>
      </c>
      <c r="L5390" s="277" t="s">
        <v>6378</v>
      </c>
    </row>
    <row r="5391" spans="1:12" ht="16.8">
      <c r="A5391" s="424"/>
      <c r="B5391" s="122">
        <v>46303</v>
      </c>
      <c r="C5391" s="454" t="s">
        <v>17</v>
      </c>
      <c r="D5391" s="1056" t="s">
        <v>5414</v>
      </c>
      <c r="E5391" s="118" t="s">
        <v>1485</v>
      </c>
      <c r="F5391" s="270"/>
      <c r="G5391" s="270"/>
      <c r="H5391" s="456" t="s">
        <v>136</v>
      </c>
      <c r="I5391" s="213"/>
      <c r="J5391" s="213" t="s">
        <v>41</v>
      </c>
      <c r="K5391" s="1085" t="s">
        <v>7207</v>
      </c>
      <c r="L5391" s="277" t="s">
        <v>6378</v>
      </c>
    </row>
    <row r="5392" spans="1:12" ht="16.8">
      <c r="A5392" s="424"/>
      <c r="B5392" s="122">
        <v>46303</v>
      </c>
      <c r="C5392" s="454" t="s">
        <v>17</v>
      </c>
      <c r="D5392" s="1026" t="s">
        <v>7208</v>
      </c>
      <c r="E5392" s="118" t="s">
        <v>1485</v>
      </c>
      <c r="F5392" s="270"/>
      <c r="G5392" s="270"/>
      <c r="H5392" s="456" t="s">
        <v>136</v>
      </c>
      <c r="I5392" s="213"/>
      <c r="J5392" s="213" t="s">
        <v>26</v>
      </c>
      <c r="K5392" s="1085" t="s">
        <v>7209</v>
      </c>
      <c r="L5392" s="277" t="s">
        <v>7210</v>
      </c>
    </row>
    <row r="5393" spans="1:12" ht="16.8">
      <c r="A5393" s="424"/>
      <c r="B5393" s="122">
        <v>46303</v>
      </c>
      <c r="C5393" s="454" t="s">
        <v>17</v>
      </c>
      <c r="D5393" s="1026" t="s">
        <v>7211</v>
      </c>
      <c r="E5393" s="118" t="s">
        <v>1485</v>
      </c>
      <c r="F5393" s="270"/>
      <c r="G5393" s="270"/>
      <c r="H5393" s="456" t="s">
        <v>136</v>
      </c>
      <c r="I5393" s="213"/>
      <c r="J5393" s="213" t="s">
        <v>41</v>
      </c>
      <c r="K5393" s="1027" t="s">
        <v>7212</v>
      </c>
      <c r="L5393" s="277" t="s">
        <v>7213</v>
      </c>
    </row>
    <row r="5394" spans="1:12" ht="16.8">
      <c r="A5394" s="424"/>
      <c r="B5394" s="122">
        <v>46303</v>
      </c>
      <c r="C5394" s="454" t="s">
        <v>17</v>
      </c>
      <c r="D5394" s="1026" t="s">
        <v>7214</v>
      </c>
      <c r="E5394" s="118" t="s">
        <v>1485</v>
      </c>
      <c r="F5394" s="270"/>
      <c r="G5394" s="270"/>
      <c r="H5394" s="456" t="s">
        <v>136</v>
      </c>
      <c r="I5394" s="213"/>
      <c r="J5394" s="213" t="s">
        <v>20</v>
      </c>
      <c r="K5394" s="1027" t="s">
        <v>7215</v>
      </c>
      <c r="L5394" s="277" t="s">
        <v>7216</v>
      </c>
    </row>
    <row r="5395" spans="1:12" ht="16.8">
      <c r="A5395" s="424"/>
      <c r="B5395" s="122">
        <v>46303</v>
      </c>
      <c r="C5395" s="454" t="s">
        <v>17</v>
      </c>
      <c r="D5395" s="1026" t="s">
        <v>7217</v>
      </c>
      <c r="E5395" s="118" t="s">
        <v>1485</v>
      </c>
      <c r="F5395" s="270"/>
      <c r="G5395" s="270"/>
      <c r="H5395" s="456" t="s">
        <v>136</v>
      </c>
      <c r="I5395" s="213"/>
      <c r="J5395" s="213" t="s">
        <v>41</v>
      </c>
      <c r="K5395" s="1027" t="s">
        <v>7218</v>
      </c>
      <c r="L5395" s="277" t="s">
        <v>7219</v>
      </c>
    </row>
    <row r="5396" spans="1:12" ht="15.6">
      <c r="A5396" s="424"/>
      <c r="B5396" s="57">
        <v>46303</v>
      </c>
      <c r="C5396" s="315" t="s">
        <v>17</v>
      </c>
      <c r="D5396" s="512" t="s">
        <v>7220</v>
      </c>
      <c r="E5396" s="317" t="s">
        <v>281</v>
      </c>
      <c r="F5396" s="514"/>
      <c r="G5396" s="514"/>
      <c r="H5396" s="264"/>
      <c r="I5396" s="319" t="s">
        <v>141</v>
      </c>
      <c r="J5396" s="200" t="s">
        <v>30</v>
      </c>
      <c r="K5396" s="1043" t="s">
        <v>7221</v>
      </c>
      <c r="L5396" s="325" t="s">
        <v>7222</v>
      </c>
    </row>
    <row r="5397" spans="1:12" ht="15.6">
      <c r="A5397" s="424"/>
      <c r="B5397" s="57">
        <v>46303</v>
      </c>
      <c r="C5397" s="315" t="s">
        <v>17</v>
      </c>
      <c r="D5397" s="512" t="s">
        <v>7220</v>
      </c>
      <c r="E5397" s="317" t="s">
        <v>281</v>
      </c>
      <c r="F5397" s="514"/>
      <c r="G5397" s="514"/>
      <c r="H5397" s="264"/>
      <c r="I5397" s="319" t="s">
        <v>141</v>
      </c>
      <c r="J5397" s="200" t="s">
        <v>30</v>
      </c>
      <c r="K5397" s="1043" t="s">
        <v>7221</v>
      </c>
      <c r="L5397" s="325" t="s">
        <v>7222</v>
      </c>
    </row>
    <row r="5398" spans="1:12" ht="15.6">
      <c r="A5398" s="424"/>
      <c r="B5398" s="57">
        <v>46303</v>
      </c>
      <c r="C5398" s="315" t="s">
        <v>17</v>
      </c>
      <c r="D5398" s="512" t="s">
        <v>7223</v>
      </c>
      <c r="E5398" s="317" t="s">
        <v>281</v>
      </c>
      <c r="F5398" s="263"/>
      <c r="G5398" s="263"/>
      <c r="H5398" s="264"/>
      <c r="I5398" s="513"/>
      <c r="J5398" s="200" t="s">
        <v>30</v>
      </c>
      <c r="K5398" s="1043" t="s">
        <v>7224</v>
      </c>
      <c r="L5398" s="325" t="s">
        <v>7225</v>
      </c>
    </row>
    <row r="5399" spans="1:12" ht="15.6">
      <c r="A5399" s="424"/>
      <c r="B5399" s="57">
        <v>46303</v>
      </c>
      <c r="C5399" s="315" t="s">
        <v>17</v>
      </c>
      <c r="D5399" s="512" t="s">
        <v>1963</v>
      </c>
      <c r="E5399" s="317" t="s">
        <v>281</v>
      </c>
      <c r="F5399" s="263"/>
      <c r="G5399" s="263"/>
      <c r="H5399" s="264"/>
      <c r="I5399" s="319" t="s">
        <v>141</v>
      </c>
      <c r="J5399" s="200" t="s">
        <v>30</v>
      </c>
      <c r="K5399" s="1043" t="s">
        <v>1964</v>
      </c>
      <c r="L5399" s="325" t="s">
        <v>1965</v>
      </c>
    </row>
    <row r="5400" spans="1:12" ht="15.6">
      <c r="A5400" s="424"/>
      <c r="B5400" s="57">
        <v>46303</v>
      </c>
      <c r="C5400" s="315" t="s">
        <v>17</v>
      </c>
      <c r="D5400" s="512" t="s">
        <v>1963</v>
      </c>
      <c r="E5400" s="317" t="s">
        <v>281</v>
      </c>
      <c r="F5400" s="263"/>
      <c r="G5400" s="263"/>
      <c r="H5400" s="264"/>
      <c r="I5400" s="319" t="s">
        <v>141</v>
      </c>
      <c r="J5400" s="200" t="s">
        <v>30</v>
      </c>
      <c r="K5400" s="1043" t="s">
        <v>1964</v>
      </c>
      <c r="L5400" s="325" t="s">
        <v>1965</v>
      </c>
    </row>
    <row r="5401" spans="1:12" ht="15.6">
      <c r="A5401" s="424"/>
      <c r="B5401" s="57">
        <v>46303</v>
      </c>
      <c r="C5401" s="315" t="s">
        <v>17</v>
      </c>
      <c r="D5401" s="512" t="s">
        <v>7226</v>
      </c>
      <c r="E5401" s="317" t="s">
        <v>281</v>
      </c>
      <c r="F5401" s="263"/>
      <c r="G5401" s="263"/>
      <c r="H5401" s="264"/>
      <c r="I5401" s="513"/>
      <c r="J5401" s="200" t="s">
        <v>30</v>
      </c>
      <c r="K5401" s="1043" t="s">
        <v>7227</v>
      </c>
      <c r="L5401" s="325" t="s">
        <v>7228</v>
      </c>
    </row>
    <row r="5402" spans="1:12" ht="15.6">
      <c r="A5402" s="424"/>
      <c r="B5402" s="57">
        <v>46303</v>
      </c>
      <c r="C5402" s="315" t="s">
        <v>17</v>
      </c>
      <c r="D5402" s="512" t="s">
        <v>7229</v>
      </c>
      <c r="E5402" s="317" t="s">
        <v>281</v>
      </c>
      <c r="F5402" s="263"/>
      <c r="G5402" s="263"/>
      <c r="H5402" s="264"/>
      <c r="I5402" s="319" t="s">
        <v>141</v>
      </c>
      <c r="J5402" s="200" t="s">
        <v>30</v>
      </c>
      <c r="K5402" s="1043" t="s">
        <v>7230</v>
      </c>
      <c r="L5402" s="325" t="s">
        <v>7231</v>
      </c>
    </row>
    <row r="5403" spans="1:12" ht="15.6">
      <c r="A5403" s="424"/>
      <c r="B5403" s="57">
        <v>46303</v>
      </c>
      <c r="C5403" s="315" t="s">
        <v>17</v>
      </c>
      <c r="D5403" s="326" t="s">
        <v>7229</v>
      </c>
      <c r="E5403" s="317" t="s">
        <v>281</v>
      </c>
      <c r="F5403" s="263"/>
      <c r="G5403" s="263"/>
      <c r="H5403" s="264"/>
      <c r="I5403" s="319" t="s">
        <v>141</v>
      </c>
      <c r="J5403" s="200" t="s">
        <v>30</v>
      </c>
      <c r="K5403" s="976" t="s">
        <v>7230</v>
      </c>
      <c r="L5403" s="325" t="s">
        <v>7231</v>
      </c>
    </row>
    <row r="5404" spans="1:12" ht="15.6">
      <c r="A5404" s="424"/>
      <c r="B5404" s="57">
        <v>46303</v>
      </c>
      <c r="C5404" s="315" t="s">
        <v>17</v>
      </c>
      <c r="D5404" s="326" t="s">
        <v>5613</v>
      </c>
      <c r="E5404" s="317" t="s">
        <v>281</v>
      </c>
      <c r="F5404" s="263"/>
      <c r="G5404" s="263"/>
      <c r="H5404" s="264"/>
      <c r="I5404" s="276"/>
      <c r="J5404" s="200" t="s">
        <v>41</v>
      </c>
      <c r="K5404" s="976" t="s">
        <v>7232</v>
      </c>
      <c r="L5404" s="325" t="s">
        <v>7233</v>
      </c>
    </row>
    <row r="5405" spans="1:12">
      <c r="A5405" s="424"/>
      <c r="B5405" s="57">
        <v>46303</v>
      </c>
      <c r="C5405" s="315" t="s">
        <v>17</v>
      </c>
      <c r="D5405" s="354" t="s">
        <v>7234</v>
      </c>
      <c r="E5405" s="317" t="s">
        <v>281</v>
      </c>
      <c r="F5405" s="263"/>
      <c r="G5405" s="263"/>
      <c r="H5405" s="264"/>
      <c r="I5405" s="276"/>
      <c r="J5405" s="200" t="s">
        <v>41</v>
      </c>
      <c r="K5405" s="976" t="s">
        <v>7235</v>
      </c>
      <c r="L5405" s="325" t="s">
        <v>7236</v>
      </c>
    </row>
    <row r="5406" spans="1:12" ht="15.6">
      <c r="B5406" s="57">
        <v>46303</v>
      </c>
      <c r="C5406" s="315" t="s">
        <v>17</v>
      </c>
      <c r="D5406" s="326" t="s">
        <v>7237</v>
      </c>
      <c r="E5406" s="317" t="s">
        <v>281</v>
      </c>
      <c r="F5406" s="263"/>
      <c r="G5406" s="263"/>
      <c r="H5406" s="264"/>
      <c r="I5406" s="276"/>
      <c r="J5406" s="200" t="s">
        <v>41</v>
      </c>
      <c r="K5406" s="976" t="s">
        <v>7238</v>
      </c>
      <c r="L5406" s="325" t="s">
        <v>7239</v>
      </c>
    </row>
    <row r="5407" spans="1:12" ht="15.6">
      <c r="B5407" s="57">
        <v>46303</v>
      </c>
      <c r="C5407" s="315" t="s">
        <v>17</v>
      </c>
      <c r="D5407" s="326" t="s">
        <v>7240</v>
      </c>
      <c r="E5407" s="317" t="s">
        <v>281</v>
      </c>
      <c r="F5407" s="263"/>
      <c r="G5407" s="263"/>
      <c r="H5407" s="264"/>
      <c r="I5407" s="276"/>
      <c r="J5407" s="200" t="s">
        <v>58</v>
      </c>
      <c r="K5407" s="976" t="s">
        <v>7241</v>
      </c>
      <c r="L5407" s="325" t="s">
        <v>7242</v>
      </c>
    </row>
    <row r="5408" spans="1:12" ht="15.6">
      <c r="B5408" s="57">
        <v>46303</v>
      </c>
      <c r="C5408" s="315" t="s">
        <v>17</v>
      </c>
      <c r="D5408" s="326" t="s">
        <v>7243</v>
      </c>
      <c r="E5408" s="317" t="s">
        <v>281</v>
      </c>
      <c r="F5408" s="423"/>
      <c r="G5408" s="423"/>
      <c r="H5408" s="264"/>
      <c r="I5408" s="276"/>
      <c r="J5408" s="200" t="s">
        <v>41</v>
      </c>
      <c r="K5408" s="976" t="s">
        <v>7244</v>
      </c>
      <c r="L5408" s="325" t="s">
        <v>7245</v>
      </c>
    </row>
    <row r="5409" spans="2:12" ht="15.6">
      <c r="B5409" s="57">
        <v>46303</v>
      </c>
      <c r="C5409" s="315" t="s">
        <v>17</v>
      </c>
      <c r="D5409" s="326" t="s">
        <v>7246</v>
      </c>
      <c r="E5409" s="317" t="s">
        <v>281</v>
      </c>
      <c r="F5409" s="423"/>
      <c r="G5409" s="423"/>
      <c r="H5409" s="264"/>
      <c r="I5409" s="276"/>
      <c r="J5409" s="200" t="s">
        <v>30</v>
      </c>
      <c r="K5409" s="976" t="s">
        <v>7247</v>
      </c>
      <c r="L5409" s="325" t="s">
        <v>7248</v>
      </c>
    </row>
    <row r="5410" spans="2:12" ht="15.6">
      <c r="B5410" s="57">
        <v>46303</v>
      </c>
      <c r="C5410" s="315" t="s">
        <v>17</v>
      </c>
      <c r="D5410" s="326" t="s">
        <v>1963</v>
      </c>
      <c r="E5410" s="317" t="s">
        <v>281</v>
      </c>
      <c r="F5410" s="423"/>
      <c r="G5410" s="423"/>
      <c r="H5410" s="264"/>
      <c r="I5410" s="319" t="s">
        <v>141</v>
      </c>
      <c r="J5410" s="200" t="s">
        <v>30</v>
      </c>
      <c r="K5410" s="976" t="s">
        <v>1964</v>
      </c>
      <c r="L5410" s="325" t="s">
        <v>1965</v>
      </c>
    </row>
    <row r="5411" spans="2:12" ht="15.6">
      <c r="B5411" s="57">
        <v>46303</v>
      </c>
      <c r="C5411" s="315" t="s">
        <v>17</v>
      </c>
      <c r="D5411" s="326" t="s">
        <v>1963</v>
      </c>
      <c r="E5411" s="317" t="s">
        <v>281</v>
      </c>
      <c r="F5411" s="423"/>
      <c r="G5411" s="423"/>
      <c r="H5411" s="264"/>
      <c r="I5411" s="319" t="s">
        <v>141</v>
      </c>
      <c r="J5411" s="200" t="s">
        <v>30</v>
      </c>
      <c r="K5411" s="976" t="s">
        <v>1964</v>
      </c>
      <c r="L5411" s="325" t="s">
        <v>1965</v>
      </c>
    </row>
    <row r="5412" spans="2:12" ht="15.6">
      <c r="B5412" s="57">
        <v>46303</v>
      </c>
      <c r="C5412" s="315" t="s">
        <v>17</v>
      </c>
      <c r="D5412" s="354" t="s">
        <v>4127</v>
      </c>
      <c r="E5412" s="317" t="s">
        <v>281</v>
      </c>
      <c r="F5412" s="423"/>
      <c r="G5412" s="423"/>
      <c r="H5412" s="264"/>
      <c r="I5412" s="319" t="s">
        <v>141</v>
      </c>
      <c r="J5412" s="200" t="s">
        <v>30</v>
      </c>
      <c r="K5412" s="976" t="s">
        <v>7249</v>
      </c>
      <c r="L5412" s="325" t="s">
        <v>7250</v>
      </c>
    </row>
    <row r="5413" spans="2:12" ht="15.6">
      <c r="B5413" s="57">
        <v>46303</v>
      </c>
      <c r="C5413" s="315" t="s">
        <v>17</v>
      </c>
      <c r="D5413" s="326" t="s">
        <v>4127</v>
      </c>
      <c r="E5413" s="317" t="s">
        <v>281</v>
      </c>
      <c r="F5413" s="423"/>
      <c r="G5413" s="423"/>
      <c r="H5413" s="264"/>
      <c r="I5413" s="319" t="s">
        <v>141</v>
      </c>
      <c r="J5413" s="200" t="s">
        <v>30</v>
      </c>
      <c r="K5413" s="976" t="s">
        <v>7249</v>
      </c>
      <c r="L5413" s="325" t="s">
        <v>7250</v>
      </c>
    </row>
    <row r="5414" spans="2:12" ht="15.6">
      <c r="B5414" s="57">
        <v>46303</v>
      </c>
      <c r="C5414" s="315" t="s">
        <v>17</v>
      </c>
      <c r="D5414" s="326" t="s">
        <v>7251</v>
      </c>
      <c r="E5414" s="317" t="s">
        <v>281</v>
      </c>
      <c r="F5414" s="423"/>
      <c r="G5414" s="423"/>
      <c r="H5414" s="264"/>
      <c r="I5414" s="276"/>
      <c r="J5414" s="200" t="s">
        <v>30</v>
      </c>
      <c r="K5414" s="976" t="s">
        <v>7252</v>
      </c>
      <c r="L5414" s="325" t="s">
        <v>3612</v>
      </c>
    </row>
    <row r="5415" spans="2:12" ht="15.6">
      <c r="B5415" s="57">
        <v>46303</v>
      </c>
      <c r="C5415" s="315" t="s">
        <v>17</v>
      </c>
      <c r="D5415" s="326" t="s">
        <v>7253</v>
      </c>
      <c r="E5415" s="317" t="s">
        <v>281</v>
      </c>
      <c r="F5415" s="423"/>
      <c r="G5415" s="423"/>
      <c r="H5415" s="264"/>
      <c r="I5415" s="276"/>
      <c r="J5415" s="200" t="s">
        <v>30</v>
      </c>
      <c r="K5415" s="976" t="s">
        <v>7254</v>
      </c>
      <c r="L5415" s="325" t="s">
        <v>7255</v>
      </c>
    </row>
    <row r="5416" spans="2:12" ht="15.6">
      <c r="B5416" s="57">
        <v>46303</v>
      </c>
      <c r="C5416" s="315" t="s">
        <v>17</v>
      </c>
      <c r="D5416" s="326" t="s">
        <v>409</v>
      </c>
      <c r="E5416" s="317" t="s">
        <v>281</v>
      </c>
      <c r="F5416" s="423"/>
      <c r="G5416" s="423"/>
      <c r="H5416" s="264"/>
      <c r="I5416" s="276"/>
      <c r="J5416" s="200" t="s">
        <v>30</v>
      </c>
      <c r="K5416" s="976" t="s">
        <v>7256</v>
      </c>
      <c r="L5416" s="325" t="s">
        <v>7257</v>
      </c>
    </row>
    <row r="5417" spans="2:12" ht="15.6">
      <c r="B5417" s="57">
        <v>46303</v>
      </c>
      <c r="C5417" s="315" t="s">
        <v>17</v>
      </c>
      <c r="D5417" s="326" t="s">
        <v>7258</v>
      </c>
      <c r="E5417" s="317" t="s">
        <v>281</v>
      </c>
      <c r="F5417" s="263"/>
      <c r="G5417" s="263"/>
      <c r="H5417" s="264"/>
      <c r="I5417" s="276"/>
      <c r="J5417" s="200" t="s">
        <v>30</v>
      </c>
      <c r="K5417" s="976" t="s">
        <v>7259</v>
      </c>
      <c r="L5417" s="325" t="s">
        <v>7260</v>
      </c>
    </row>
    <row r="5418" spans="2:12" ht="15.6">
      <c r="B5418" s="57">
        <v>46303</v>
      </c>
      <c r="C5418" s="315" t="s">
        <v>17</v>
      </c>
      <c r="D5418" s="326" t="s">
        <v>556</v>
      </c>
      <c r="E5418" s="317" t="s">
        <v>281</v>
      </c>
      <c r="F5418" s="263"/>
      <c r="G5418" s="263"/>
      <c r="H5418" s="264"/>
      <c r="I5418" s="319" t="s">
        <v>141</v>
      </c>
      <c r="J5418" s="200" t="s">
        <v>30</v>
      </c>
      <c r="K5418" s="976" t="s">
        <v>7261</v>
      </c>
      <c r="L5418" s="325" t="s">
        <v>7262</v>
      </c>
    </row>
    <row r="5419" spans="2:12" ht="15.6">
      <c r="B5419" s="57">
        <v>46303</v>
      </c>
      <c r="C5419" s="315" t="s">
        <v>17</v>
      </c>
      <c r="D5419" s="326" t="s">
        <v>556</v>
      </c>
      <c r="E5419" s="317" t="s">
        <v>281</v>
      </c>
      <c r="F5419" s="263"/>
      <c r="G5419" s="263"/>
      <c r="H5419" s="264"/>
      <c r="I5419" s="319" t="s">
        <v>141</v>
      </c>
      <c r="J5419" s="200" t="s">
        <v>30</v>
      </c>
      <c r="K5419" s="976" t="s">
        <v>7261</v>
      </c>
      <c r="L5419" s="325" t="s">
        <v>7262</v>
      </c>
    </row>
    <row r="5420" spans="2:12" ht="15.6">
      <c r="B5420" s="57">
        <v>46303</v>
      </c>
      <c r="C5420" s="315" t="s">
        <v>17</v>
      </c>
      <c r="D5420" s="326" t="s">
        <v>7263</v>
      </c>
      <c r="E5420" s="317" t="s">
        <v>281</v>
      </c>
      <c r="F5420" s="263"/>
      <c r="G5420" s="263"/>
      <c r="H5420" s="264"/>
      <c r="I5420" s="276"/>
      <c r="J5420" s="200" t="s">
        <v>41</v>
      </c>
      <c r="K5420" s="976" t="s">
        <v>7264</v>
      </c>
      <c r="L5420" s="325" t="s">
        <v>7265</v>
      </c>
    </row>
    <row r="5421" spans="2:12" ht="15.6">
      <c r="B5421" s="57">
        <v>46303</v>
      </c>
      <c r="C5421" s="315" t="s">
        <v>17</v>
      </c>
      <c r="D5421" s="326" t="s">
        <v>6382</v>
      </c>
      <c r="E5421" s="317" t="s">
        <v>281</v>
      </c>
      <c r="F5421" s="263"/>
      <c r="G5421" s="263"/>
      <c r="H5421" s="264"/>
      <c r="I5421" s="276"/>
      <c r="J5421" s="200" t="s">
        <v>41</v>
      </c>
      <c r="K5421" s="976" t="s">
        <v>7266</v>
      </c>
      <c r="L5421" s="325" t="s">
        <v>7267</v>
      </c>
    </row>
    <row r="5422" spans="2:12" ht="15.6">
      <c r="B5422" s="57">
        <v>46303</v>
      </c>
      <c r="C5422" s="315" t="s">
        <v>17</v>
      </c>
      <c r="D5422" s="326" t="s">
        <v>7268</v>
      </c>
      <c r="E5422" s="317" t="s">
        <v>281</v>
      </c>
      <c r="F5422" s="263"/>
      <c r="G5422" s="263"/>
      <c r="H5422" s="264"/>
      <c r="I5422" s="319" t="s">
        <v>141</v>
      </c>
      <c r="J5422" s="200" t="s">
        <v>30</v>
      </c>
      <c r="K5422" s="976" t="s">
        <v>7269</v>
      </c>
      <c r="L5422" s="325" t="s">
        <v>7270</v>
      </c>
    </row>
    <row r="5423" spans="2:12" ht="15.6">
      <c r="B5423" s="57">
        <v>46303</v>
      </c>
      <c r="C5423" s="315" t="s">
        <v>17</v>
      </c>
      <c r="D5423" s="326" t="s">
        <v>7268</v>
      </c>
      <c r="E5423" s="317" t="s">
        <v>281</v>
      </c>
      <c r="F5423" s="263"/>
      <c r="G5423" s="263"/>
      <c r="H5423" s="264"/>
      <c r="I5423" s="319" t="s">
        <v>141</v>
      </c>
      <c r="J5423" s="200" t="s">
        <v>30</v>
      </c>
      <c r="K5423" s="976" t="s">
        <v>7269</v>
      </c>
      <c r="L5423" s="325" t="s">
        <v>7270</v>
      </c>
    </row>
    <row r="5424" spans="2:12" ht="15.6">
      <c r="B5424" s="57">
        <v>46303</v>
      </c>
      <c r="C5424" s="315" t="s">
        <v>17</v>
      </c>
      <c r="D5424" s="326" t="s">
        <v>7271</v>
      </c>
      <c r="E5424" s="317" t="s">
        <v>281</v>
      </c>
      <c r="F5424" s="263"/>
      <c r="G5424" s="263"/>
      <c r="H5424" s="264"/>
      <c r="I5424" s="276"/>
      <c r="J5424" s="200" t="s">
        <v>30</v>
      </c>
      <c r="K5424" s="976" t="s">
        <v>7272</v>
      </c>
      <c r="L5424" s="325" t="s">
        <v>7273</v>
      </c>
    </row>
    <row r="5425" spans="2:12" ht="15.6">
      <c r="B5425" s="57">
        <v>46303</v>
      </c>
      <c r="C5425" s="315" t="s">
        <v>17</v>
      </c>
      <c r="D5425" s="326" t="s">
        <v>7274</v>
      </c>
      <c r="E5425" s="317" t="s">
        <v>281</v>
      </c>
      <c r="F5425" s="263"/>
      <c r="G5425" s="263"/>
      <c r="H5425" s="264"/>
      <c r="I5425" s="276"/>
      <c r="J5425" s="200" t="s">
        <v>30</v>
      </c>
      <c r="K5425" s="976" t="s">
        <v>7275</v>
      </c>
      <c r="L5425" s="325" t="s">
        <v>7276</v>
      </c>
    </row>
    <row r="5426" spans="2:12" ht="15.6">
      <c r="B5426" s="57">
        <v>46303</v>
      </c>
      <c r="C5426" s="315" t="s">
        <v>17</v>
      </c>
      <c r="D5426" s="326" t="s">
        <v>1555</v>
      </c>
      <c r="E5426" s="317" t="s">
        <v>281</v>
      </c>
      <c r="F5426" s="275"/>
      <c r="G5426" s="275"/>
      <c r="H5426" s="264"/>
      <c r="I5426" s="276"/>
      <c r="J5426" s="200" t="s">
        <v>30</v>
      </c>
      <c r="K5426" s="976" t="s">
        <v>7277</v>
      </c>
      <c r="L5426" s="325" t="s">
        <v>7278</v>
      </c>
    </row>
    <row r="5427" spans="2:12" ht="15.6">
      <c r="B5427" s="57">
        <v>46303</v>
      </c>
      <c r="C5427" s="315" t="s">
        <v>17</v>
      </c>
      <c r="D5427" s="326" t="s">
        <v>7279</v>
      </c>
      <c r="E5427" s="317" t="s">
        <v>281</v>
      </c>
      <c r="F5427" s="275"/>
      <c r="G5427" s="275"/>
      <c r="H5427" s="264"/>
      <c r="I5427" s="276"/>
      <c r="J5427" s="200" t="s">
        <v>26</v>
      </c>
      <c r="K5427" s="976" t="s">
        <v>7280</v>
      </c>
      <c r="L5427" s="325" t="s">
        <v>7281</v>
      </c>
    </row>
    <row r="5428" spans="2:12" ht="15.6">
      <c r="B5428" s="57">
        <v>46303</v>
      </c>
      <c r="C5428" s="315" t="s">
        <v>17</v>
      </c>
      <c r="D5428" s="326" t="s">
        <v>169</v>
      </c>
      <c r="E5428" s="317" t="s">
        <v>281</v>
      </c>
      <c r="F5428" s="269"/>
      <c r="G5428" s="269"/>
      <c r="H5428" s="264"/>
      <c r="I5428" s="319" t="s">
        <v>464</v>
      </c>
      <c r="J5428" s="200" t="s">
        <v>30</v>
      </c>
      <c r="K5428" s="976" t="s">
        <v>7282</v>
      </c>
      <c r="L5428" s="325" t="s">
        <v>7283</v>
      </c>
    </row>
    <row r="5429" spans="2:12" ht="15.6">
      <c r="B5429" s="57">
        <v>46303</v>
      </c>
      <c r="C5429" s="315" t="s">
        <v>17</v>
      </c>
      <c r="D5429" s="326" t="s">
        <v>169</v>
      </c>
      <c r="E5429" s="317" t="s">
        <v>281</v>
      </c>
      <c r="F5429" s="269"/>
      <c r="G5429" s="269"/>
      <c r="H5429" s="264"/>
      <c r="I5429" s="319" t="s">
        <v>464</v>
      </c>
      <c r="J5429" s="200" t="s">
        <v>30</v>
      </c>
      <c r="K5429" s="976" t="s">
        <v>7282</v>
      </c>
      <c r="L5429" s="325" t="s">
        <v>7283</v>
      </c>
    </row>
    <row r="5430" spans="2:12" ht="15.6">
      <c r="B5430" s="57">
        <v>46303</v>
      </c>
      <c r="C5430" s="315" t="s">
        <v>17</v>
      </c>
      <c r="D5430" s="326" t="s">
        <v>7284</v>
      </c>
      <c r="E5430" s="317" t="s">
        <v>281</v>
      </c>
      <c r="F5430" s="269"/>
      <c r="G5430" s="269"/>
      <c r="H5430" s="264"/>
      <c r="I5430" s="276"/>
      <c r="J5430" s="200" t="s">
        <v>30</v>
      </c>
      <c r="K5430" s="976" t="s">
        <v>7285</v>
      </c>
      <c r="L5430" s="325" t="s">
        <v>7286</v>
      </c>
    </row>
    <row r="5431" spans="2:12" ht="15.6">
      <c r="B5431" s="57">
        <v>46303</v>
      </c>
      <c r="C5431" s="315" t="s">
        <v>17</v>
      </c>
      <c r="D5431" s="326" t="s">
        <v>7287</v>
      </c>
      <c r="E5431" s="317" t="s">
        <v>281</v>
      </c>
      <c r="F5431" s="269"/>
      <c r="G5431" s="269"/>
      <c r="H5431" s="264"/>
      <c r="I5431" s="319" t="s">
        <v>141</v>
      </c>
      <c r="J5431" s="200" t="s">
        <v>30</v>
      </c>
      <c r="K5431" s="976" t="s">
        <v>7288</v>
      </c>
      <c r="L5431" s="325" t="s">
        <v>7289</v>
      </c>
    </row>
    <row r="5432" spans="2:12" ht="15.6">
      <c r="B5432" s="57">
        <v>46303</v>
      </c>
      <c r="C5432" s="315" t="s">
        <v>17</v>
      </c>
      <c r="D5432" s="354" t="s">
        <v>7287</v>
      </c>
      <c r="E5432" s="317" t="s">
        <v>281</v>
      </c>
      <c r="F5432" s="263"/>
      <c r="G5432" s="263"/>
      <c r="H5432" s="264"/>
      <c r="I5432" s="319" t="s">
        <v>141</v>
      </c>
      <c r="J5432" s="200" t="s">
        <v>30</v>
      </c>
      <c r="K5432" s="976" t="s">
        <v>7288</v>
      </c>
      <c r="L5432" s="325" t="s">
        <v>7289</v>
      </c>
    </row>
    <row r="5433" spans="2:12" ht="15.6">
      <c r="B5433" s="57">
        <v>46303</v>
      </c>
      <c r="C5433" s="315" t="s">
        <v>17</v>
      </c>
      <c r="D5433" s="326" t="s">
        <v>7290</v>
      </c>
      <c r="E5433" s="317" t="s">
        <v>281</v>
      </c>
      <c r="F5433" s="263"/>
      <c r="G5433" s="263"/>
      <c r="H5433" s="264"/>
      <c r="I5433" s="319" t="s">
        <v>141</v>
      </c>
      <c r="J5433" s="200" t="s">
        <v>30</v>
      </c>
      <c r="K5433" s="976" t="s">
        <v>703</v>
      </c>
      <c r="L5433" s="325" t="s">
        <v>704</v>
      </c>
    </row>
    <row r="5434" spans="2:12" ht="15.6">
      <c r="B5434" s="57">
        <v>46303</v>
      </c>
      <c r="C5434" s="315" t="s">
        <v>17</v>
      </c>
      <c r="D5434" s="326" t="s">
        <v>7290</v>
      </c>
      <c r="E5434" s="317" t="s">
        <v>281</v>
      </c>
      <c r="F5434" s="263"/>
      <c r="G5434" s="263"/>
      <c r="H5434" s="264"/>
      <c r="I5434" s="319" t="s">
        <v>141</v>
      </c>
      <c r="J5434" s="200" t="s">
        <v>30</v>
      </c>
      <c r="K5434" s="976" t="s">
        <v>703</v>
      </c>
      <c r="L5434" s="325" t="s">
        <v>704</v>
      </c>
    </row>
    <row r="5435" spans="2:12" ht="15.6">
      <c r="B5435" s="57">
        <v>46303</v>
      </c>
      <c r="C5435" s="315" t="s">
        <v>17</v>
      </c>
      <c r="D5435" s="326" t="s">
        <v>2524</v>
      </c>
      <c r="E5435" s="317" t="s">
        <v>281</v>
      </c>
      <c r="F5435" s="263"/>
      <c r="G5435" s="263"/>
      <c r="H5435" s="264"/>
      <c r="I5435" s="319" t="s">
        <v>141</v>
      </c>
      <c r="J5435" s="200" t="s">
        <v>30</v>
      </c>
      <c r="K5435" s="976" t="s">
        <v>2525</v>
      </c>
      <c r="L5435" s="325" t="s">
        <v>2526</v>
      </c>
    </row>
    <row r="5436" spans="2:12" ht="15.6">
      <c r="B5436" s="57">
        <v>46303</v>
      </c>
      <c r="C5436" s="315" t="s">
        <v>17</v>
      </c>
      <c r="D5436" s="326" t="s">
        <v>2524</v>
      </c>
      <c r="E5436" s="317" t="s">
        <v>281</v>
      </c>
      <c r="F5436" s="263"/>
      <c r="G5436" s="263"/>
      <c r="H5436" s="264"/>
      <c r="I5436" s="319" t="s">
        <v>141</v>
      </c>
      <c r="J5436" s="200" t="s">
        <v>30</v>
      </c>
      <c r="K5436" s="976" t="s">
        <v>2525</v>
      </c>
      <c r="L5436" s="325" t="s">
        <v>2526</v>
      </c>
    </row>
    <row r="5437" spans="2:12">
      <c r="B5437" s="113" t="s">
        <v>7291</v>
      </c>
      <c r="C5437" s="360" t="s">
        <v>17</v>
      </c>
      <c r="D5437" s="208" t="s">
        <v>7292</v>
      </c>
      <c r="E5437" s="362" t="s">
        <v>647</v>
      </c>
      <c r="F5437" s="363"/>
      <c r="G5437" s="363"/>
      <c r="H5437" s="208"/>
      <c r="I5437" s="208"/>
      <c r="J5437" s="364" t="s">
        <v>30</v>
      </c>
      <c r="K5437" s="647"/>
      <c r="L5437" s="208" t="s">
        <v>7293</v>
      </c>
    </row>
    <row r="5438" spans="2:12">
      <c r="B5438" s="113" t="s">
        <v>7291</v>
      </c>
      <c r="C5438" s="137" t="s">
        <v>17</v>
      </c>
      <c r="D5438" s="202" t="s">
        <v>7294</v>
      </c>
      <c r="E5438" s="367" t="s">
        <v>647</v>
      </c>
      <c r="F5438" s="263"/>
      <c r="G5438" s="263"/>
      <c r="H5438" s="202"/>
      <c r="I5438" s="202"/>
      <c r="J5438" s="264" t="s">
        <v>30</v>
      </c>
      <c r="K5438" s="422"/>
      <c r="L5438" s="202" t="s">
        <v>7295</v>
      </c>
    </row>
    <row r="5439" spans="2:12">
      <c r="B5439" s="113" t="s">
        <v>7291</v>
      </c>
      <c r="C5439" s="137" t="s">
        <v>17</v>
      </c>
      <c r="D5439" s="202" t="s">
        <v>7296</v>
      </c>
      <c r="E5439" s="367" t="s">
        <v>647</v>
      </c>
      <c r="F5439" s="263"/>
      <c r="G5439" s="263"/>
      <c r="H5439" s="202"/>
      <c r="I5439" s="202"/>
      <c r="J5439" s="264" t="s">
        <v>30</v>
      </c>
      <c r="K5439" s="422"/>
      <c r="L5439" s="526" t="s">
        <v>7297</v>
      </c>
    </row>
    <row r="5440" spans="2:12" ht="29.4">
      <c r="B5440" s="113" t="s">
        <v>7291</v>
      </c>
      <c r="C5440" s="137" t="s">
        <v>17</v>
      </c>
      <c r="D5440" s="268" t="s">
        <v>7296</v>
      </c>
      <c r="E5440" s="367" t="s">
        <v>647</v>
      </c>
      <c r="F5440" s="263"/>
      <c r="G5440" s="263"/>
      <c r="H5440" s="202"/>
      <c r="I5440" s="202"/>
      <c r="J5440" s="264" t="s">
        <v>30</v>
      </c>
      <c r="K5440" s="422"/>
      <c r="L5440" s="520" t="s">
        <v>7298</v>
      </c>
    </row>
    <row r="5441" spans="2:12" ht="28.2">
      <c r="B5441" s="113" t="s">
        <v>7291</v>
      </c>
      <c r="C5441" s="137" t="s">
        <v>17</v>
      </c>
      <c r="D5441" s="202" t="s">
        <v>4134</v>
      </c>
      <c r="E5441" s="367" t="s">
        <v>647</v>
      </c>
      <c r="F5441" s="263"/>
      <c r="G5441" s="263"/>
      <c r="H5441" s="202"/>
      <c r="I5441" s="202"/>
      <c r="J5441" s="264" t="s">
        <v>30</v>
      </c>
      <c r="K5441" s="422"/>
      <c r="L5441" s="520" t="s">
        <v>7299</v>
      </c>
    </row>
    <row r="5442" spans="2:12">
      <c r="B5442" s="113" t="s">
        <v>7291</v>
      </c>
      <c r="C5442" s="137" t="s">
        <v>17</v>
      </c>
      <c r="D5442" s="202" t="s">
        <v>7300</v>
      </c>
      <c r="E5442" s="367" t="s">
        <v>647</v>
      </c>
      <c r="F5442" s="263"/>
      <c r="G5442" s="263"/>
      <c r="H5442" s="202"/>
      <c r="I5442" s="202"/>
      <c r="J5442" s="264" t="s">
        <v>30</v>
      </c>
      <c r="K5442" s="1086" t="s">
        <v>7301</v>
      </c>
      <c r="L5442" s="678" t="s">
        <v>7302</v>
      </c>
    </row>
    <row r="5443" spans="2:12" ht="16.8">
      <c r="B5443" s="113" t="s">
        <v>7291</v>
      </c>
      <c r="C5443" s="137" t="s">
        <v>17</v>
      </c>
      <c r="D5443" s="520" t="s">
        <v>7303</v>
      </c>
      <c r="E5443" s="367" t="s">
        <v>647</v>
      </c>
      <c r="F5443" s="263"/>
      <c r="G5443" s="263"/>
      <c r="H5443" s="202"/>
      <c r="I5443" s="202"/>
      <c r="J5443" s="264" t="s">
        <v>30</v>
      </c>
      <c r="K5443" s="1086" t="s">
        <v>7304</v>
      </c>
      <c r="L5443" s="411" t="s">
        <v>7305</v>
      </c>
    </row>
    <row r="5444" spans="2:12" ht="16.8">
      <c r="B5444" s="113" t="s">
        <v>7291</v>
      </c>
      <c r="C5444" s="137" t="s">
        <v>17</v>
      </c>
      <c r="D5444" s="520" t="s">
        <v>7303</v>
      </c>
      <c r="E5444" s="367" t="s">
        <v>647</v>
      </c>
      <c r="F5444" s="263"/>
      <c r="G5444" s="263"/>
      <c r="H5444" s="202"/>
      <c r="I5444" s="202"/>
      <c r="J5444" s="264" t="s">
        <v>30</v>
      </c>
      <c r="K5444" s="1052" t="s">
        <v>7304</v>
      </c>
      <c r="L5444" s="416" t="s">
        <v>7305</v>
      </c>
    </row>
    <row r="5445" spans="2:12">
      <c r="B5445" s="113" t="s">
        <v>7291</v>
      </c>
      <c r="C5445" s="137" t="s">
        <v>17</v>
      </c>
      <c r="D5445" s="520" t="s">
        <v>7306</v>
      </c>
      <c r="E5445" s="367" t="s">
        <v>647</v>
      </c>
      <c r="F5445" s="263"/>
      <c r="G5445" s="263"/>
      <c r="H5445" s="202"/>
      <c r="I5445" s="202"/>
      <c r="J5445" s="264" t="s">
        <v>30</v>
      </c>
      <c r="K5445" s="1086" t="s">
        <v>7307</v>
      </c>
      <c r="L5445" s="416" t="s">
        <v>3687</v>
      </c>
    </row>
    <row r="5446" spans="2:12">
      <c r="B5446" s="113" t="s">
        <v>7291</v>
      </c>
      <c r="C5446" s="137" t="s">
        <v>17</v>
      </c>
      <c r="D5446" s="520" t="s">
        <v>7306</v>
      </c>
      <c r="E5446" s="367" t="s">
        <v>647</v>
      </c>
      <c r="F5446" s="263"/>
      <c r="G5446" s="263"/>
      <c r="H5446" s="202"/>
      <c r="I5446" s="202"/>
      <c r="J5446" s="264" t="s">
        <v>30</v>
      </c>
      <c r="K5446" s="1086" t="s">
        <v>7307</v>
      </c>
      <c r="L5446" s="416" t="s">
        <v>3687</v>
      </c>
    </row>
    <row r="5447" spans="2:12">
      <c r="B5447" s="113" t="s">
        <v>7291</v>
      </c>
      <c r="C5447" s="137" t="s">
        <v>17</v>
      </c>
      <c r="D5447" s="520" t="s">
        <v>7308</v>
      </c>
      <c r="E5447" s="367" t="s">
        <v>647</v>
      </c>
      <c r="F5447" s="263"/>
      <c r="G5447" s="263"/>
      <c r="H5447" s="202"/>
      <c r="I5447" s="202"/>
      <c r="J5447" s="264" t="s">
        <v>30</v>
      </c>
      <c r="K5447" s="1086" t="s">
        <v>7309</v>
      </c>
      <c r="L5447" s="416" t="s">
        <v>7310</v>
      </c>
    </row>
    <row r="5448" spans="2:12">
      <c r="B5448" s="113" t="s">
        <v>7291</v>
      </c>
      <c r="C5448" s="137" t="s">
        <v>17</v>
      </c>
      <c r="D5448" s="202" t="s">
        <v>5981</v>
      </c>
      <c r="E5448" s="367" t="s">
        <v>647</v>
      </c>
      <c r="F5448" s="263"/>
      <c r="G5448" s="263"/>
      <c r="H5448" s="202"/>
      <c r="I5448" s="202"/>
      <c r="J5448" s="264" t="s">
        <v>30</v>
      </c>
      <c r="K5448" s="1086" t="s">
        <v>5982</v>
      </c>
      <c r="L5448" s="416" t="s">
        <v>5983</v>
      </c>
    </row>
    <row r="5449" spans="2:12" ht="16.8">
      <c r="B5449" s="113" t="s">
        <v>7291</v>
      </c>
      <c r="C5449" s="137" t="s">
        <v>17</v>
      </c>
      <c r="D5449" s="202" t="s">
        <v>7311</v>
      </c>
      <c r="E5449" s="367" t="s">
        <v>647</v>
      </c>
      <c r="F5449" s="275"/>
      <c r="G5449" s="275"/>
      <c r="H5449" s="202"/>
      <c r="I5449" s="202"/>
      <c r="J5449" s="264" t="s">
        <v>30</v>
      </c>
      <c r="K5449" s="1051" t="s">
        <v>7312</v>
      </c>
      <c r="L5449" s="416" t="s">
        <v>7313</v>
      </c>
    </row>
    <row r="5450" spans="2:12">
      <c r="B5450" s="113" t="s">
        <v>7291</v>
      </c>
      <c r="C5450" s="137" t="s">
        <v>17</v>
      </c>
      <c r="D5450" s="202" t="s">
        <v>7314</v>
      </c>
      <c r="E5450" s="367" t="s">
        <v>647</v>
      </c>
      <c r="F5450" s="275"/>
      <c r="G5450" s="275"/>
      <c r="H5450" s="202"/>
      <c r="I5450" s="202"/>
      <c r="J5450" s="264" t="s">
        <v>30</v>
      </c>
      <c r="K5450" s="1086" t="s">
        <v>7315</v>
      </c>
      <c r="L5450" s="416" t="s">
        <v>7316</v>
      </c>
    </row>
    <row r="5451" spans="2:12">
      <c r="B5451" s="113" t="s">
        <v>7291</v>
      </c>
      <c r="C5451" s="137" t="s">
        <v>17</v>
      </c>
      <c r="D5451" s="202" t="s">
        <v>7314</v>
      </c>
      <c r="E5451" s="367" t="s">
        <v>647</v>
      </c>
      <c r="F5451" s="275"/>
      <c r="G5451" s="275"/>
      <c r="H5451" s="202"/>
      <c r="I5451" s="202"/>
      <c r="J5451" s="264" t="s">
        <v>30</v>
      </c>
      <c r="K5451" s="1086" t="s">
        <v>7315</v>
      </c>
      <c r="L5451" s="416" t="s">
        <v>7316</v>
      </c>
    </row>
    <row r="5452" spans="2:12">
      <c r="B5452" s="113" t="s">
        <v>7291</v>
      </c>
      <c r="C5452" s="137" t="s">
        <v>17</v>
      </c>
      <c r="D5452" s="202" t="s">
        <v>6397</v>
      </c>
      <c r="E5452" s="367" t="s">
        <v>647</v>
      </c>
      <c r="F5452" s="275"/>
      <c r="G5452" s="275"/>
      <c r="H5452" s="202"/>
      <c r="I5452" s="202"/>
      <c r="J5452" s="264" t="s">
        <v>30</v>
      </c>
      <c r="K5452" s="1086" t="s">
        <v>7317</v>
      </c>
      <c r="L5452" s="416" t="s">
        <v>6399</v>
      </c>
    </row>
    <row r="5453" spans="2:12">
      <c r="B5453" s="113" t="s">
        <v>7291</v>
      </c>
      <c r="C5453" s="137" t="s">
        <v>17</v>
      </c>
      <c r="D5453" s="520" t="s">
        <v>5015</v>
      </c>
      <c r="E5453" s="367" t="s">
        <v>647</v>
      </c>
      <c r="F5453" s="275"/>
      <c r="G5453" s="275"/>
      <c r="H5453" s="202"/>
      <c r="I5453" s="202"/>
      <c r="J5453" s="264" t="s">
        <v>30</v>
      </c>
      <c r="K5453" s="1086" t="s">
        <v>7318</v>
      </c>
      <c r="L5453" s="416" t="s">
        <v>7319</v>
      </c>
    </row>
    <row r="5454" spans="2:12" ht="16.8">
      <c r="B5454" s="113" t="s">
        <v>7291</v>
      </c>
      <c r="C5454" s="137" t="s">
        <v>17</v>
      </c>
      <c r="D5454" s="202" t="s">
        <v>7320</v>
      </c>
      <c r="E5454" s="367" t="s">
        <v>647</v>
      </c>
      <c r="F5454" s="275"/>
      <c r="G5454" s="275"/>
      <c r="H5454" s="202"/>
      <c r="I5454" s="202"/>
      <c r="J5454" s="264" t="s">
        <v>30</v>
      </c>
      <c r="K5454" s="1086" t="s">
        <v>7321</v>
      </c>
      <c r="L5454" s="417" t="s">
        <v>7322</v>
      </c>
    </row>
    <row r="5455" spans="2:12">
      <c r="B5455" s="113" t="s">
        <v>7291</v>
      </c>
      <c r="C5455" s="137" t="s">
        <v>17</v>
      </c>
      <c r="D5455" s="202" t="s">
        <v>7323</v>
      </c>
      <c r="E5455" s="367" t="s">
        <v>647</v>
      </c>
      <c r="F5455" s="275"/>
      <c r="G5455" s="275"/>
      <c r="H5455" s="202"/>
      <c r="I5455" s="202"/>
      <c r="J5455" s="264" t="s">
        <v>30</v>
      </c>
      <c r="K5455" s="1086" t="s">
        <v>7324</v>
      </c>
      <c r="L5455" s="416" t="s">
        <v>7325</v>
      </c>
    </row>
    <row r="5456" spans="2:12" ht="16.8">
      <c r="B5456" s="113" t="s">
        <v>7291</v>
      </c>
      <c r="C5456" s="137" t="s">
        <v>17</v>
      </c>
      <c r="D5456" s="268" t="s">
        <v>7326</v>
      </c>
      <c r="E5456" s="367" t="s">
        <v>647</v>
      </c>
      <c r="F5456" s="275"/>
      <c r="G5456" s="275"/>
      <c r="H5456" s="202"/>
      <c r="I5456" s="202"/>
      <c r="J5456" s="264" t="s">
        <v>30</v>
      </c>
      <c r="K5456" s="1086" t="s">
        <v>7327</v>
      </c>
      <c r="L5456" s="416" t="s">
        <v>7328</v>
      </c>
    </row>
    <row r="5457" spans="1:13">
      <c r="B5457" s="113" t="s">
        <v>7291</v>
      </c>
      <c r="C5457" s="137" t="s">
        <v>17</v>
      </c>
      <c r="D5457" s="202" t="s">
        <v>7326</v>
      </c>
      <c r="E5457" s="367" t="s">
        <v>647</v>
      </c>
      <c r="F5457" s="263"/>
      <c r="G5457" s="263"/>
      <c r="H5457" s="202"/>
      <c r="I5457" s="202"/>
      <c r="J5457" s="264" t="s">
        <v>30</v>
      </c>
      <c r="K5457" s="1086" t="s">
        <v>7329</v>
      </c>
      <c r="L5457" s="416" t="s">
        <v>7328</v>
      </c>
    </row>
    <row r="5458" spans="1:13">
      <c r="B5458" s="113" t="s">
        <v>7291</v>
      </c>
      <c r="C5458" s="137" t="s">
        <v>17</v>
      </c>
      <c r="D5458" s="202" t="s">
        <v>7330</v>
      </c>
      <c r="E5458" s="367" t="s">
        <v>647</v>
      </c>
      <c r="F5458" s="263"/>
      <c r="G5458" s="263"/>
      <c r="H5458" s="202"/>
      <c r="I5458" s="202"/>
      <c r="J5458" s="264" t="s">
        <v>30</v>
      </c>
      <c r="K5458" s="1045" t="s">
        <v>7331</v>
      </c>
      <c r="L5458" s="202" t="s">
        <v>7332</v>
      </c>
    </row>
    <row r="5459" spans="1:13">
      <c r="B5459" s="113" t="s">
        <v>7291</v>
      </c>
      <c r="C5459" s="137" t="s">
        <v>17</v>
      </c>
      <c r="D5459" s="202" t="s">
        <v>7333</v>
      </c>
      <c r="E5459" s="367" t="s">
        <v>647</v>
      </c>
      <c r="F5459" s="263"/>
      <c r="G5459" s="263"/>
      <c r="H5459" s="202"/>
      <c r="I5459" s="202"/>
      <c r="J5459" s="264" t="s">
        <v>30</v>
      </c>
      <c r="K5459" s="1045" t="s">
        <v>7334</v>
      </c>
      <c r="L5459" s="202" t="s">
        <v>7335</v>
      </c>
    </row>
    <row r="5460" spans="1:13" ht="28.2">
      <c r="B5460" s="113" t="s">
        <v>7291</v>
      </c>
      <c r="C5460" s="137" t="s">
        <v>17</v>
      </c>
      <c r="D5460" s="520" t="s">
        <v>7336</v>
      </c>
      <c r="E5460" s="367" t="s">
        <v>647</v>
      </c>
      <c r="F5460" s="263"/>
      <c r="G5460" s="263"/>
      <c r="H5460" s="202"/>
      <c r="I5460" s="202"/>
      <c r="J5460" s="264" t="s">
        <v>30</v>
      </c>
      <c r="K5460" s="648" t="s">
        <v>7337</v>
      </c>
      <c r="L5460" s="202" t="s">
        <v>7338</v>
      </c>
    </row>
    <row r="5461" spans="1:13">
      <c r="B5461" s="113" t="s">
        <v>7291</v>
      </c>
      <c r="C5461" s="137" t="s">
        <v>17</v>
      </c>
      <c r="D5461" s="202" t="s">
        <v>5946</v>
      </c>
      <c r="E5461" s="367" t="s">
        <v>647</v>
      </c>
      <c r="F5461" s="263"/>
      <c r="G5461" s="263"/>
      <c r="H5461" s="202"/>
      <c r="I5461" s="202"/>
      <c r="J5461" s="264" t="s">
        <v>30</v>
      </c>
      <c r="K5461" s="1045" t="s">
        <v>5947</v>
      </c>
      <c r="L5461" s="202" t="s">
        <v>5948</v>
      </c>
    </row>
    <row r="5462" spans="1:13">
      <c r="B5462" s="113" t="s">
        <v>7291</v>
      </c>
      <c r="C5462" s="137" t="s">
        <v>17</v>
      </c>
      <c r="D5462" s="202" t="s">
        <v>7339</v>
      </c>
      <c r="E5462" s="367" t="s">
        <v>647</v>
      </c>
      <c r="F5462" s="263"/>
      <c r="G5462" s="263"/>
      <c r="H5462" s="202"/>
      <c r="I5462" s="202"/>
      <c r="J5462" s="264" t="s">
        <v>30</v>
      </c>
      <c r="K5462" s="1045" t="s">
        <v>7340</v>
      </c>
      <c r="L5462" s="202" t="s">
        <v>7341</v>
      </c>
    </row>
    <row r="5463" spans="1:13" ht="29.4">
      <c r="B5463" s="113" t="s">
        <v>7291</v>
      </c>
      <c r="C5463" s="137" t="s">
        <v>17</v>
      </c>
      <c r="D5463" s="520" t="s">
        <v>2705</v>
      </c>
      <c r="E5463" s="367" t="s">
        <v>647</v>
      </c>
      <c r="F5463" s="263"/>
      <c r="G5463" s="263"/>
      <c r="H5463" s="202"/>
      <c r="I5463" s="202"/>
      <c r="J5463" s="264" t="s">
        <v>30</v>
      </c>
      <c r="K5463" s="1045" t="s">
        <v>2706</v>
      </c>
      <c r="L5463" s="277" t="s">
        <v>2707</v>
      </c>
    </row>
    <row r="5464" spans="1:13">
      <c r="A5464" s="327"/>
      <c r="B5464" s="113" t="s">
        <v>7291</v>
      </c>
      <c r="C5464" s="137" t="s">
        <v>17</v>
      </c>
      <c r="D5464" s="202" t="s">
        <v>7342</v>
      </c>
      <c r="E5464" s="367" t="s">
        <v>647</v>
      </c>
      <c r="F5464" s="263"/>
      <c r="G5464" s="263"/>
      <c r="H5464" s="202"/>
      <c r="I5464" s="202"/>
      <c r="J5464" s="264" t="s">
        <v>30</v>
      </c>
      <c r="K5464" s="1045" t="s">
        <v>7343</v>
      </c>
      <c r="L5464" s="202" t="s">
        <v>7344</v>
      </c>
      <c r="M5464" s="201"/>
    </row>
    <row r="5465" spans="1:13" ht="28.2">
      <c r="A5465" s="327"/>
      <c r="B5465" s="113" t="s">
        <v>7291</v>
      </c>
      <c r="C5465" s="137" t="s">
        <v>17</v>
      </c>
      <c r="D5465" s="202" t="s">
        <v>7345</v>
      </c>
      <c r="E5465" s="367" t="s">
        <v>647</v>
      </c>
      <c r="F5465" s="263"/>
      <c r="G5465" s="263"/>
      <c r="H5465" s="202"/>
      <c r="I5465" s="202"/>
      <c r="J5465" s="264" t="s">
        <v>30</v>
      </c>
      <c r="K5465" s="648" t="s">
        <v>7346</v>
      </c>
      <c r="L5465" s="202" t="s">
        <v>708</v>
      </c>
      <c r="M5465" s="201"/>
    </row>
    <row r="5466" spans="1:13">
      <c r="A5466" s="327"/>
      <c r="B5466" s="113" t="s">
        <v>7291</v>
      </c>
      <c r="C5466" s="137" t="s">
        <v>17</v>
      </c>
      <c r="D5466" s="202" t="s">
        <v>7330</v>
      </c>
      <c r="E5466" s="367" t="s">
        <v>647</v>
      </c>
      <c r="F5466" s="263"/>
      <c r="G5466" s="263"/>
      <c r="H5466" s="202"/>
      <c r="I5466" s="202"/>
      <c r="J5466" s="264" t="s">
        <v>30</v>
      </c>
      <c r="K5466" s="1045" t="s">
        <v>7331</v>
      </c>
      <c r="L5466" s="118" t="s">
        <v>7332</v>
      </c>
      <c r="M5466" s="201"/>
    </row>
    <row r="5467" spans="1:13" s="204" customFormat="1">
      <c r="A5467" s="327"/>
      <c r="B5467" s="113" t="s">
        <v>7291</v>
      </c>
      <c r="C5467" s="137" t="s">
        <v>17</v>
      </c>
      <c r="D5467" s="202" t="s">
        <v>7347</v>
      </c>
      <c r="E5467" s="367" t="s">
        <v>647</v>
      </c>
      <c r="F5467" s="263"/>
      <c r="G5467" s="263"/>
      <c r="H5467" s="202"/>
      <c r="I5467" s="202"/>
      <c r="J5467" s="264" t="s">
        <v>30</v>
      </c>
      <c r="K5467" s="1045" t="s">
        <v>7348</v>
      </c>
      <c r="L5467" s="202" t="s">
        <v>7349</v>
      </c>
      <c r="M5467" s="201"/>
    </row>
    <row r="5468" spans="1:13" s="204" customFormat="1">
      <c r="A5468" s="327"/>
      <c r="B5468" s="113" t="s">
        <v>7291</v>
      </c>
      <c r="C5468" s="137" t="s">
        <v>17</v>
      </c>
      <c r="D5468" s="202" t="s">
        <v>7350</v>
      </c>
      <c r="E5468" s="367" t="s">
        <v>647</v>
      </c>
      <c r="F5468" s="263"/>
      <c r="G5468" s="263"/>
      <c r="H5468" s="202"/>
      <c r="I5468" s="202"/>
      <c r="J5468" s="264" t="s">
        <v>30</v>
      </c>
      <c r="K5468" s="1045" t="s">
        <v>7351</v>
      </c>
      <c r="L5468" s="202" t="s">
        <v>6404</v>
      </c>
      <c r="M5468" s="201"/>
    </row>
    <row r="5469" spans="1:13" s="204" customFormat="1">
      <c r="A5469" s="327"/>
      <c r="B5469" s="113" t="s">
        <v>7291</v>
      </c>
      <c r="C5469" s="137" t="s">
        <v>17</v>
      </c>
      <c r="D5469" s="202" t="s">
        <v>7352</v>
      </c>
      <c r="E5469" s="367" t="s">
        <v>647</v>
      </c>
      <c r="F5469" s="263"/>
      <c r="G5469" s="263"/>
      <c r="H5469" s="202"/>
      <c r="I5469" s="202"/>
      <c r="J5469" s="264" t="s">
        <v>30</v>
      </c>
      <c r="K5469" s="1045" t="s">
        <v>7353</v>
      </c>
      <c r="L5469" s="202" t="s">
        <v>7354</v>
      </c>
      <c r="M5469" s="201"/>
    </row>
    <row r="5470" spans="1:13" s="204" customFormat="1">
      <c r="A5470" s="327"/>
      <c r="B5470" s="113" t="s">
        <v>7291</v>
      </c>
      <c r="C5470" s="137" t="s">
        <v>17</v>
      </c>
      <c r="D5470" s="202" t="s">
        <v>7355</v>
      </c>
      <c r="E5470" s="367" t="s">
        <v>647</v>
      </c>
      <c r="F5470" s="263"/>
      <c r="G5470" s="263"/>
      <c r="H5470" s="202"/>
      <c r="I5470" s="202"/>
      <c r="J5470" s="264" t="s">
        <v>30</v>
      </c>
      <c r="K5470" s="1045" t="s">
        <v>7356</v>
      </c>
      <c r="L5470" s="202" t="s">
        <v>7357</v>
      </c>
      <c r="M5470" s="201"/>
    </row>
    <row r="5471" spans="1:13" s="204" customFormat="1">
      <c r="A5471" s="327"/>
      <c r="B5471" s="113" t="s">
        <v>7291</v>
      </c>
      <c r="C5471" s="137" t="s">
        <v>17</v>
      </c>
      <c r="D5471" s="202" t="s">
        <v>7358</v>
      </c>
      <c r="E5471" s="367" t="s">
        <v>647</v>
      </c>
      <c r="F5471" s="263"/>
      <c r="G5471" s="263"/>
      <c r="H5471" s="202"/>
      <c r="I5471" s="202"/>
      <c r="J5471" s="264" t="s">
        <v>30</v>
      </c>
      <c r="K5471" s="1045" t="s">
        <v>6060</v>
      </c>
      <c r="L5471" s="202" t="s">
        <v>7359</v>
      </c>
      <c r="M5471" s="201"/>
    </row>
    <row r="5472" spans="1:13" s="204" customFormat="1">
      <c r="A5472" s="327"/>
      <c r="B5472" s="113" t="s">
        <v>7291</v>
      </c>
      <c r="C5472" s="137" t="s">
        <v>17</v>
      </c>
      <c r="D5472" s="202" t="s">
        <v>7358</v>
      </c>
      <c r="E5472" s="367" t="s">
        <v>647</v>
      </c>
      <c r="F5472" s="263"/>
      <c r="G5472" s="263"/>
      <c r="H5472" s="202"/>
      <c r="I5472" s="202"/>
      <c r="J5472" s="264" t="s">
        <v>30</v>
      </c>
      <c r="K5472" s="1045" t="s">
        <v>6060</v>
      </c>
      <c r="L5472" s="202" t="s">
        <v>7359</v>
      </c>
      <c r="M5472" s="201"/>
    </row>
    <row r="5473" spans="1:13" s="204" customFormat="1">
      <c r="A5473" s="327"/>
      <c r="B5473" s="113" t="s">
        <v>7291</v>
      </c>
      <c r="C5473" s="137" t="s">
        <v>17</v>
      </c>
      <c r="D5473" s="202" t="s">
        <v>7360</v>
      </c>
      <c r="E5473" s="367" t="s">
        <v>647</v>
      </c>
      <c r="F5473" s="275"/>
      <c r="G5473" s="275"/>
      <c r="H5473" s="202"/>
      <c r="I5473" s="202"/>
      <c r="J5473" s="264" t="s">
        <v>30</v>
      </c>
      <c r="K5473" s="1045" t="s">
        <v>7361</v>
      </c>
      <c r="L5473" s="202" t="s">
        <v>7362</v>
      </c>
      <c r="M5473" s="201"/>
    </row>
    <row r="5474" spans="1:13" s="204" customFormat="1">
      <c r="A5474" s="327"/>
      <c r="B5474" s="113" t="s">
        <v>7291</v>
      </c>
      <c r="C5474" s="137" t="s">
        <v>17</v>
      </c>
      <c r="D5474" s="202" t="s">
        <v>7363</v>
      </c>
      <c r="E5474" s="367" t="s">
        <v>647</v>
      </c>
      <c r="F5474" s="275"/>
      <c r="G5474" s="275"/>
      <c r="H5474" s="202"/>
      <c r="I5474" s="202"/>
      <c r="J5474" s="264" t="s">
        <v>30</v>
      </c>
      <c r="K5474" s="1087" t="s">
        <v>7364</v>
      </c>
      <c r="L5474" s="202" t="s">
        <v>7365</v>
      </c>
      <c r="M5474" s="201"/>
    </row>
    <row r="5475" spans="1:13" s="204" customFormat="1">
      <c r="A5475" s="327"/>
      <c r="B5475" s="113" t="s">
        <v>7291</v>
      </c>
      <c r="C5475" s="137" t="s">
        <v>17</v>
      </c>
      <c r="D5475" s="202" t="s">
        <v>4881</v>
      </c>
      <c r="E5475" s="367" t="s">
        <v>647</v>
      </c>
      <c r="F5475" s="275"/>
      <c r="G5475" s="275"/>
      <c r="H5475" s="202"/>
      <c r="I5475" s="202"/>
      <c r="J5475" s="264" t="s">
        <v>30</v>
      </c>
      <c r="K5475" s="1045" t="s">
        <v>4882</v>
      </c>
      <c r="L5475" s="202" t="s">
        <v>7366</v>
      </c>
      <c r="M5475" s="201"/>
    </row>
    <row r="5476" spans="1:13" s="204" customFormat="1">
      <c r="A5476" s="327"/>
      <c r="B5476" s="113" t="s">
        <v>7291</v>
      </c>
      <c r="C5476" s="137" t="s">
        <v>17</v>
      </c>
      <c r="D5476" s="202" t="s">
        <v>4881</v>
      </c>
      <c r="E5476" s="367" t="s">
        <v>647</v>
      </c>
      <c r="F5476" s="631"/>
      <c r="G5476" s="263"/>
      <c r="H5476" s="202"/>
      <c r="I5476" s="202"/>
      <c r="J5476" s="264" t="s">
        <v>30</v>
      </c>
      <c r="K5476" s="1045" t="s">
        <v>4882</v>
      </c>
      <c r="L5476" s="202" t="s">
        <v>7366</v>
      </c>
      <c r="M5476" s="201"/>
    </row>
    <row r="5477" spans="1:13" s="204" customFormat="1">
      <c r="A5477" s="327"/>
      <c r="B5477" s="113" t="s">
        <v>7291</v>
      </c>
      <c r="C5477" s="137" t="s">
        <v>17</v>
      </c>
      <c r="D5477" s="202" t="s">
        <v>7367</v>
      </c>
      <c r="E5477" s="367" t="s">
        <v>647</v>
      </c>
      <c r="F5477" s="631"/>
      <c r="G5477" s="263"/>
      <c r="H5477" s="202"/>
      <c r="I5477" s="202"/>
      <c r="J5477" s="264" t="s">
        <v>30</v>
      </c>
      <c r="K5477" s="1045" t="s">
        <v>7368</v>
      </c>
      <c r="L5477" s="202" t="s">
        <v>7369</v>
      </c>
      <c r="M5477" s="201"/>
    </row>
    <row r="5478" spans="1:13" s="204" customFormat="1" ht="16.8">
      <c r="A5478" s="327"/>
      <c r="B5478" s="113" t="s">
        <v>7291</v>
      </c>
      <c r="C5478" s="137" t="s">
        <v>17</v>
      </c>
      <c r="D5478" s="202" t="s">
        <v>7370</v>
      </c>
      <c r="E5478" s="367" t="s">
        <v>647</v>
      </c>
      <c r="F5478" s="631"/>
      <c r="G5478" s="263"/>
      <c r="H5478" s="202"/>
      <c r="I5478" s="202"/>
      <c r="J5478" s="264" t="s">
        <v>30</v>
      </c>
      <c r="K5478" s="1045" t="s">
        <v>651</v>
      </c>
      <c r="L5478" s="294" t="s">
        <v>653</v>
      </c>
      <c r="M5478" s="201"/>
    </row>
    <row r="5479" spans="1:13" s="204" customFormat="1" ht="16.8">
      <c r="A5479" s="327"/>
      <c r="B5479" s="113" t="s">
        <v>7291</v>
      </c>
      <c r="C5479" s="137" t="s">
        <v>17</v>
      </c>
      <c r="D5479" s="268" t="s">
        <v>7370</v>
      </c>
      <c r="E5479" s="367" t="s">
        <v>647</v>
      </c>
      <c r="F5479" s="631"/>
      <c r="G5479" s="263"/>
      <c r="H5479" s="202"/>
      <c r="I5479" s="202"/>
      <c r="J5479" s="264" t="s">
        <v>30</v>
      </c>
      <c r="K5479" s="1045" t="s">
        <v>651</v>
      </c>
      <c r="L5479" s="294" t="s">
        <v>653</v>
      </c>
      <c r="M5479" s="201"/>
    </row>
    <row r="5480" spans="1:13" s="204" customFormat="1">
      <c r="A5480" s="327"/>
      <c r="B5480" s="113" t="s">
        <v>7291</v>
      </c>
      <c r="C5480" s="137" t="s">
        <v>17</v>
      </c>
      <c r="D5480" s="202" t="s">
        <v>7371</v>
      </c>
      <c r="E5480" s="367" t="s">
        <v>647</v>
      </c>
      <c r="F5480" s="631"/>
      <c r="G5480" s="263"/>
      <c r="H5480" s="202"/>
      <c r="I5480" s="202"/>
      <c r="J5480" s="264" t="s">
        <v>30</v>
      </c>
      <c r="K5480" s="1045" t="s">
        <v>7372</v>
      </c>
      <c r="L5480" s="202" t="s">
        <v>7373</v>
      </c>
      <c r="M5480" s="201"/>
    </row>
    <row r="5481" spans="1:13" s="204" customFormat="1">
      <c r="A5481" s="327"/>
      <c r="B5481" s="113" t="s">
        <v>7291</v>
      </c>
      <c r="C5481" s="137" t="s">
        <v>17</v>
      </c>
      <c r="D5481" s="202" t="s">
        <v>7374</v>
      </c>
      <c r="E5481" s="367" t="s">
        <v>647</v>
      </c>
      <c r="F5481" s="631"/>
      <c r="G5481" s="263"/>
      <c r="H5481" s="202"/>
      <c r="I5481" s="202"/>
      <c r="J5481" s="264" t="s">
        <v>30</v>
      </c>
      <c r="K5481" s="1045" t="s">
        <v>7375</v>
      </c>
      <c r="L5481" s="202" t="s">
        <v>7376</v>
      </c>
      <c r="M5481" s="201"/>
    </row>
    <row r="5482" spans="1:13" s="204" customFormat="1" ht="16.8">
      <c r="A5482" s="327"/>
      <c r="B5482" s="70">
        <v>46304</v>
      </c>
      <c r="C5482" s="57" t="s">
        <v>17</v>
      </c>
      <c r="D5482" s="294" t="s">
        <v>237</v>
      </c>
      <c r="E5482" s="296" t="s">
        <v>193</v>
      </c>
      <c r="F5482" s="263"/>
      <c r="G5482" s="263"/>
      <c r="H5482" s="201" t="s">
        <v>194</v>
      </c>
      <c r="I5482" s="276"/>
      <c r="J5482" s="264" t="s">
        <v>30</v>
      </c>
      <c r="K5482" s="976" t="s">
        <v>239</v>
      </c>
      <c r="L5482" s="294" t="s">
        <v>240</v>
      </c>
      <c r="M5482" s="201"/>
    </row>
    <row r="5483" spans="1:13" s="204" customFormat="1" ht="16.8">
      <c r="A5483" s="327"/>
      <c r="B5483" s="70">
        <v>46304</v>
      </c>
      <c r="C5483" s="57" t="s">
        <v>17</v>
      </c>
      <c r="D5483" s="294" t="s">
        <v>237</v>
      </c>
      <c r="E5483" s="296" t="s">
        <v>193</v>
      </c>
      <c r="F5483" s="263"/>
      <c r="G5483" s="263"/>
      <c r="H5483" s="201" t="s">
        <v>194</v>
      </c>
      <c r="I5483" s="276"/>
      <c r="J5483" s="264" t="s">
        <v>30</v>
      </c>
      <c r="K5483" s="976" t="s">
        <v>239</v>
      </c>
      <c r="L5483" s="294" t="s">
        <v>240</v>
      </c>
      <c r="M5483" s="201"/>
    </row>
    <row r="5484" spans="1:13" s="204" customFormat="1" ht="16.8">
      <c r="A5484" s="327"/>
      <c r="B5484" s="70">
        <v>46304</v>
      </c>
      <c r="C5484" s="57" t="s">
        <v>17</v>
      </c>
      <c r="D5484" s="294" t="s">
        <v>7377</v>
      </c>
      <c r="E5484" s="296" t="s">
        <v>193</v>
      </c>
      <c r="F5484" s="263"/>
      <c r="G5484" s="263"/>
      <c r="H5484" s="201" t="s">
        <v>194</v>
      </c>
      <c r="I5484" s="276"/>
      <c r="J5484" s="264" t="s">
        <v>180</v>
      </c>
      <c r="K5484" s="976" t="s">
        <v>7378</v>
      </c>
      <c r="L5484" s="294" t="s">
        <v>7379</v>
      </c>
      <c r="M5484" s="201"/>
    </row>
    <row r="5485" spans="1:13" s="204" customFormat="1" ht="16.8">
      <c r="A5485" s="606"/>
      <c r="B5485" s="70">
        <v>46304</v>
      </c>
      <c r="C5485" s="57" t="s">
        <v>17</v>
      </c>
      <c r="D5485" s="294" t="s">
        <v>6304</v>
      </c>
      <c r="E5485" s="296" t="s">
        <v>193</v>
      </c>
      <c r="F5485" s="263"/>
      <c r="G5485" s="263"/>
      <c r="H5485" s="201" t="s">
        <v>194</v>
      </c>
      <c r="I5485" s="276"/>
      <c r="J5485" s="264" t="s">
        <v>26</v>
      </c>
      <c r="K5485" s="986" t="s">
        <v>7380</v>
      </c>
      <c r="L5485" s="294" t="s">
        <v>4355</v>
      </c>
      <c r="M5485" s="201"/>
    </row>
    <row r="5486" spans="1:13" s="204" customFormat="1" ht="16.8">
      <c r="A5486" s="606"/>
      <c r="B5486" s="70">
        <v>46304</v>
      </c>
      <c r="C5486" s="57" t="s">
        <v>17</v>
      </c>
      <c r="D5486" s="294" t="s">
        <v>7381</v>
      </c>
      <c r="E5486" s="296" t="s">
        <v>193</v>
      </c>
      <c r="F5486" s="297"/>
      <c r="G5486" s="297"/>
      <c r="H5486" s="201" t="s">
        <v>194</v>
      </c>
      <c r="I5486" s="276"/>
      <c r="J5486" s="264" t="s">
        <v>26</v>
      </c>
      <c r="K5486" s="986" t="s">
        <v>7382</v>
      </c>
      <c r="L5486" s="294" t="s">
        <v>7383</v>
      </c>
      <c r="M5486" s="201"/>
    </row>
    <row r="5487" spans="1:13" s="204" customFormat="1" ht="16.8">
      <c r="A5487" s="606"/>
      <c r="B5487" s="70">
        <v>46304</v>
      </c>
      <c r="C5487" s="57" t="s">
        <v>17</v>
      </c>
      <c r="D5487" s="294" t="s">
        <v>4051</v>
      </c>
      <c r="E5487" s="296" t="s">
        <v>193</v>
      </c>
      <c r="F5487" s="297"/>
      <c r="G5487" s="297"/>
      <c r="H5487" s="201" t="s">
        <v>194</v>
      </c>
      <c r="I5487" s="276"/>
      <c r="J5487" s="264" t="s">
        <v>26</v>
      </c>
      <c r="K5487" s="986" t="s">
        <v>7384</v>
      </c>
      <c r="L5487" s="294" t="s">
        <v>4002</v>
      </c>
      <c r="M5487" s="201"/>
    </row>
    <row r="5488" spans="1:13" s="204" customFormat="1" ht="16.8">
      <c r="A5488" s="606"/>
      <c r="B5488" s="70">
        <v>46304</v>
      </c>
      <c r="C5488" s="57" t="s">
        <v>17</v>
      </c>
      <c r="D5488" s="294" t="s">
        <v>4051</v>
      </c>
      <c r="E5488" s="296" t="s">
        <v>193</v>
      </c>
      <c r="F5488" s="297"/>
      <c r="G5488" s="297"/>
      <c r="H5488" s="201" t="s">
        <v>194</v>
      </c>
      <c r="I5488" s="276"/>
      <c r="J5488" s="264" t="s">
        <v>37</v>
      </c>
      <c r="K5488" s="986" t="s">
        <v>7385</v>
      </c>
      <c r="L5488" s="294" t="s">
        <v>4002</v>
      </c>
      <c r="M5488" s="201"/>
    </row>
    <row r="5489" spans="1:13" s="204" customFormat="1" ht="16.8">
      <c r="A5489" s="606"/>
      <c r="B5489" s="70">
        <v>46304</v>
      </c>
      <c r="C5489" s="57" t="s">
        <v>17</v>
      </c>
      <c r="D5489" s="645" t="s">
        <v>7386</v>
      </c>
      <c r="E5489" s="296" t="s">
        <v>193</v>
      </c>
      <c r="F5489" s="297"/>
      <c r="G5489" s="297"/>
      <c r="H5489" s="201" t="s">
        <v>194</v>
      </c>
      <c r="I5489" s="276"/>
      <c r="J5489" s="264" t="s">
        <v>37</v>
      </c>
      <c r="K5489" s="986" t="s">
        <v>7387</v>
      </c>
      <c r="L5489" s="294" t="s">
        <v>7388</v>
      </c>
      <c r="M5489" s="201"/>
    </row>
    <row r="5490" spans="1:13" s="204" customFormat="1" ht="16.8">
      <c r="A5490" s="606"/>
      <c r="B5490" s="70">
        <v>46304</v>
      </c>
      <c r="C5490" s="57" t="s">
        <v>17</v>
      </c>
      <c r="D5490" s="294" t="s">
        <v>7389</v>
      </c>
      <c r="E5490" s="296" t="s">
        <v>193</v>
      </c>
      <c r="F5490" s="297"/>
      <c r="G5490" s="297"/>
      <c r="H5490" s="201" t="s">
        <v>194</v>
      </c>
      <c r="I5490" s="276"/>
      <c r="J5490" s="264" t="s">
        <v>41</v>
      </c>
      <c r="K5490" s="986" t="s">
        <v>7390</v>
      </c>
      <c r="L5490" s="294" t="s">
        <v>7391</v>
      </c>
      <c r="M5490" s="201"/>
    </row>
    <row r="5491" spans="1:13" s="204" customFormat="1" ht="16.8">
      <c r="A5491" s="606"/>
      <c r="B5491" s="70">
        <v>46304</v>
      </c>
      <c r="C5491" s="57" t="s">
        <v>17</v>
      </c>
      <c r="D5491" s="294" t="s">
        <v>5176</v>
      </c>
      <c r="E5491" s="296" t="s">
        <v>193</v>
      </c>
      <c r="F5491" s="297"/>
      <c r="G5491" s="297"/>
      <c r="H5491" s="201" t="s">
        <v>194</v>
      </c>
      <c r="I5491" s="276"/>
      <c r="J5491" s="264" t="s">
        <v>30</v>
      </c>
      <c r="K5491" s="986" t="s">
        <v>5177</v>
      </c>
      <c r="L5491" s="294" t="s">
        <v>5882</v>
      </c>
      <c r="M5491" s="201"/>
    </row>
    <row r="5492" spans="1:13" s="204" customFormat="1" ht="16.8">
      <c r="A5492" s="606"/>
      <c r="B5492" s="70">
        <v>46304</v>
      </c>
      <c r="C5492" s="57" t="s">
        <v>17</v>
      </c>
      <c r="D5492" s="294" t="s">
        <v>5176</v>
      </c>
      <c r="E5492" s="296" t="s">
        <v>193</v>
      </c>
      <c r="F5492" s="297"/>
      <c r="G5492" s="297"/>
      <c r="H5492" s="201" t="s">
        <v>194</v>
      </c>
      <c r="I5492" s="276"/>
      <c r="J5492" s="264" t="s">
        <v>30</v>
      </c>
      <c r="K5492" s="986" t="s">
        <v>5177</v>
      </c>
      <c r="L5492" s="294" t="s">
        <v>5882</v>
      </c>
      <c r="M5492" s="201"/>
    </row>
    <row r="5493" spans="1:13" s="204" customFormat="1" ht="15.6">
      <c r="A5493" s="606"/>
      <c r="B5493" s="70">
        <v>46304</v>
      </c>
      <c r="C5493" s="57" t="s">
        <v>17</v>
      </c>
      <c r="D5493" s="527" t="s">
        <v>7392</v>
      </c>
      <c r="E5493" s="296" t="s">
        <v>193</v>
      </c>
      <c r="F5493" s="297"/>
      <c r="G5493" s="297"/>
      <c r="H5493" s="201" t="s">
        <v>194</v>
      </c>
      <c r="I5493" s="276"/>
      <c r="J5493" s="264" t="s">
        <v>30</v>
      </c>
      <c r="K5493" s="300"/>
      <c r="L5493" s="528" t="s">
        <v>7393</v>
      </c>
      <c r="M5493" s="201"/>
    </row>
    <row r="5494" spans="1:13" s="204" customFormat="1" ht="15.6">
      <c r="A5494" s="606"/>
      <c r="B5494" s="70">
        <v>46304</v>
      </c>
      <c r="C5494" s="57" t="s">
        <v>17</v>
      </c>
      <c r="D5494" s="527" t="s">
        <v>7394</v>
      </c>
      <c r="E5494" s="296" t="s">
        <v>193</v>
      </c>
      <c r="F5494" s="297"/>
      <c r="G5494" s="297"/>
      <c r="H5494" s="201" t="s">
        <v>194</v>
      </c>
      <c r="I5494" s="276"/>
      <c r="J5494" s="264" t="s">
        <v>30</v>
      </c>
      <c r="K5494" s="300"/>
      <c r="L5494" s="528" t="s">
        <v>7395</v>
      </c>
      <c r="M5494" s="201"/>
    </row>
    <row r="5495" spans="1:13" s="204" customFormat="1" ht="28.8">
      <c r="A5495" s="606"/>
      <c r="B5495" s="70">
        <v>46304</v>
      </c>
      <c r="C5495" s="57" t="s">
        <v>17</v>
      </c>
      <c r="D5495" s="527" t="s">
        <v>7396</v>
      </c>
      <c r="E5495" s="296" t="s">
        <v>193</v>
      </c>
      <c r="F5495" s="297"/>
      <c r="G5495" s="297"/>
      <c r="H5495" s="201" t="s">
        <v>194</v>
      </c>
      <c r="I5495" s="276"/>
      <c r="J5495" s="264" t="s">
        <v>30</v>
      </c>
      <c r="K5495" s="265"/>
      <c r="L5495" s="528" t="s">
        <v>7397</v>
      </c>
      <c r="M5495" s="201"/>
    </row>
    <row r="5496" spans="1:13" s="204" customFormat="1">
      <c r="A5496" s="606"/>
      <c r="B5496" s="70">
        <v>46304</v>
      </c>
      <c r="C5496" s="57" t="s">
        <v>17</v>
      </c>
      <c r="D5496" s="529" t="s">
        <v>7398</v>
      </c>
      <c r="E5496" s="296" t="s">
        <v>193</v>
      </c>
      <c r="F5496" s="297"/>
      <c r="G5496" s="297"/>
      <c r="H5496" s="201" t="s">
        <v>194</v>
      </c>
      <c r="I5496" s="276"/>
      <c r="J5496" s="264" t="s">
        <v>30</v>
      </c>
      <c r="K5496" s="265"/>
      <c r="L5496" s="528" t="s">
        <v>7399</v>
      </c>
      <c r="M5496" s="201"/>
    </row>
    <row r="5497" spans="1:13" s="204" customFormat="1">
      <c r="A5497" s="606"/>
      <c r="B5497" s="70">
        <v>46304</v>
      </c>
      <c r="C5497" s="57" t="s">
        <v>17</v>
      </c>
      <c r="D5497" s="529" t="s">
        <v>7400</v>
      </c>
      <c r="E5497" s="296" t="s">
        <v>193</v>
      </c>
      <c r="F5497" s="297"/>
      <c r="G5497" s="297"/>
      <c r="H5497" s="201" t="s">
        <v>194</v>
      </c>
      <c r="I5497" s="276"/>
      <c r="J5497" s="264" t="s">
        <v>30</v>
      </c>
      <c r="K5497" s="265"/>
      <c r="L5497" s="528" t="s">
        <v>7401</v>
      </c>
      <c r="M5497" s="201"/>
    </row>
    <row r="5498" spans="1:13" s="204" customFormat="1" ht="28.8">
      <c r="A5498" s="606"/>
      <c r="B5498" s="70">
        <v>46304</v>
      </c>
      <c r="C5498" s="57" t="s">
        <v>17</v>
      </c>
      <c r="D5498" s="527" t="s">
        <v>7402</v>
      </c>
      <c r="E5498" s="296" t="s">
        <v>193</v>
      </c>
      <c r="F5498" s="297"/>
      <c r="G5498" s="297"/>
      <c r="H5498" s="201" t="s">
        <v>194</v>
      </c>
      <c r="I5498" s="276"/>
      <c r="J5498" s="264" t="s">
        <v>30</v>
      </c>
      <c r="K5498" s="265"/>
      <c r="L5498" s="528" t="s">
        <v>7403</v>
      </c>
      <c r="M5498" s="201"/>
    </row>
    <row r="5499" spans="1:13" s="204" customFormat="1">
      <c r="A5499" s="606"/>
      <c r="B5499" s="70">
        <v>46304</v>
      </c>
      <c r="C5499" s="57" t="s">
        <v>17</v>
      </c>
      <c r="D5499" s="529" t="s">
        <v>7404</v>
      </c>
      <c r="E5499" s="296" t="s">
        <v>193</v>
      </c>
      <c r="F5499" s="297"/>
      <c r="G5499" s="297"/>
      <c r="H5499" s="201" t="s">
        <v>194</v>
      </c>
      <c r="I5499" s="276"/>
      <c r="J5499" s="264" t="s">
        <v>30</v>
      </c>
      <c r="K5499" s="265"/>
      <c r="L5499" s="528" t="s">
        <v>7405</v>
      </c>
      <c r="M5499" s="201"/>
    </row>
    <row r="5500" spans="1:13" s="204" customFormat="1">
      <c r="A5500" s="606"/>
      <c r="B5500" s="70">
        <v>46304</v>
      </c>
      <c r="C5500" s="57" t="s">
        <v>17</v>
      </c>
      <c r="D5500" s="527" t="s">
        <v>7406</v>
      </c>
      <c r="E5500" s="296" t="s">
        <v>193</v>
      </c>
      <c r="F5500" s="297"/>
      <c r="G5500" s="297"/>
      <c r="H5500" s="201" t="s">
        <v>194</v>
      </c>
      <c r="I5500" s="276"/>
      <c r="J5500" s="264" t="s">
        <v>30</v>
      </c>
      <c r="K5500" s="265"/>
      <c r="L5500" s="528" t="s">
        <v>7407</v>
      </c>
      <c r="M5500" s="201"/>
    </row>
    <row r="5501" spans="1:13" s="204" customFormat="1">
      <c r="A5501" s="606"/>
      <c r="B5501" s="70">
        <v>46304</v>
      </c>
      <c r="C5501" s="57" t="s">
        <v>17</v>
      </c>
      <c r="D5501" s="527" t="s">
        <v>7408</v>
      </c>
      <c r="E5501" s="296" t="s">
        <v>193</v>
      </c>
      <c r="F5501" s="297"/>
      <c r="G5501" s="297"/>
      <c r="H5501" s="201" t="s">
        <v>194</v>
      </c>
      <c r="I5501" s="276"/>
      <c r="J5501" s="264" t="s">
        <v>30</v>
      </c>
      <c r="K5501" s="265"/>
      <c r="L5501" s="528" t="s">
        <v>7409</v>
      </c>
      <c r="M5501" s="201"/>
    </row>
    <row r="5502" spans="1:13" s="204" customFormat="1">
      <c r="A5502" s="606"/>
      <c r="B5502" s="70">
        <v>46304</v>
      </c>
      <c r="C5502" s="57" t="s">
        <v>17</v>
      </c>
      <c r="D5502" s="529" t="s">
        <v>7410</v>
      </c>
      <c r="E5502" s="296" t="s">
        <v>193</v>
      </c>
      <c r="F5502" s="297"/>
      <c r="G5502" s="297"/>
      <c r="H5502" s="201" t="s">
        <v>194</v>
      </c>
      <c r="I5502" s="276"/>
      <c r="J5502" s="264" t="s">
        <v>30</v>
      </c>
      <c r="K5502" s="265"/>
      <c r="L5502" s="528" t="s">
        <v>7411</v>
      </c>
      <c r="M5502" s="201"/>
    </row>
    <row r="5503" spans="1:13" s="204" customFormat="1">
      <c r="A5503" s="606"/>
      <c r="B5503" s="70">
        <v>46304</v>
      </c>
      <c r="C5503" s="57" t="s">
        <v>17</v>
      </c>
      <c r="D5503" s="527" t="s">
        <v>7412</v>
      </c>
      <c r="E5503" s="296" t="s">
        <v>193</v>
      </c>
      <c r="F5503" s="297"/>
      <c r="G5503" s="297"/>
      <c r="H5503" s="201" t="s">
        <v>194</v>
      </c>
      <c r="I5503" s="276"/>
      <c r="J5503" s="264" t="s">
        <v>30</v>
      </c>
      <c r="K5503" s="265"/>
      <c r="L5503" s="528" t="s">
        <v>7413</v>
      </c>
      <c r="M5503" s="201"/>
    </row>
    <row r="5504" spans="1:13" s="204" customFormat="1">
      <c r="A5504" s="606"/>
      <c r="B5504" s="70">
        <v>46304</v>
      </c>
      <c r="C5504" s="57" t="s">
        <v>17</v>
      </c>
      <c r="D5504" s="527" t="s">
        <v>7414</v>
      </c>
      <c r="E5504" s="296" t="s">
        <v>193</v>
      </c>
      <c r="F5504" s="297"/>
      <c r="G5504" s="297"/>
      <c r="H5504" s="201" t="s">
        <v>194</v>
      </c>
      <c r="I5504" s="276"/>
      <c r="J5504" s="264" t="s">
        <v>30</v>
      </c>
      <c r="K5504" s="265"/>
      <c r="L5504" s="528" t="s">
        <v>7415</v>
      </c>
      <c r="M5504" s="201"/>
    </row>
    <row r="5505" spans="1:13" s="204" customFormat="1">
      <c r="A5505" s="606"/>
      <c r="B5505" s="70">
        <v>46304</v>
      </c>
      <c r="C5505" s="57" t="s">
        <v>17</v>
      </c>
      <c r="D5505" s="529" t="s">
        <v>7416</v>
      </c>
      <c r="E5505" s="296" t="s">
        <v>193</v>
      </c>
      <c r="F5505" s="403"/>
      <c r="G5505" s="403"/>
      <c r="H5505" s="201" t="s">
        <v>194</v>
      </c>
      <c r="I5505" s="276"/>
      <c r="J5505" s="264" t="s">
        <v>30</v>
      </c>
      <c r="K5505" s="265"/>
      <c r="L5505" s="528" t="s">
        <v>7417</v>
      </c>
      <c r="M5505" s="201"/>
    </row>
    <row r="5506" spans="1:13" s="204" customFormat="1">
      <c r="A5506" s="606"/>
      <c r="B5506" s="70">
        <v>46304</v>
      </c>
      <c r="C5506" s="57" t="s">
        <v>17</v>
      </c>
      <c r="D5506" s="527" t="s">
        <v>7418</v>
      </c>
      <c r="E5506" s="296" t="s">
        <v>193</v>
      </c>
      <c r="F5506" s="403"/>
      <c r="G5506" s="403"/>
      <c r="H5506" s="201" t="s">
        <v>194</v>
      </c>
      <c r="I5506" s="276"/>
      <c r="J5506" s="264" t="s">
        <v>30</v>
      </c>
      <c r="K5506" s="265"/>
      <c r="L5506" s="528" t="s">
        <v>7419</v>
      </c>
      <c r="M5506" s="201"/>
    </row>
    <row r="5507" spans="1:13" s="204" customFormat="1">
      <c r="A5507" s="606"/>
      <c r="B5507" s="70">
        <v>46304</v>
      </c>
      <c r="C5507" s="57" t="s">
        <v>17</v>
      </c>
      <c r="D5507" s="527" t="s">
        <v>7420</v>
      </c>
      <c r="E5507" s="296" t="s">
        <v>193</v>
      </c>
      <c r="F5507" s="403"/>
      <c r="G5507" s="403"/>
      <c r="H5507" s="201" t="s">
        <v>194</v>
      </c>
      <c r="I5507" s="276"/>
      <c r="J5507" s="264" t="s">
        <v>30</v>
      </c>
      <c r="K5507" s="265"/>
      <c r="L5507" s="528" t="s">
        <v>7421</v>
      </c>
      <c r="M5507" s="201"/>
    </row>
    <row r="5508" spans="1:13" s="204" customFormat="1">
      <c r="A5508" s="606"/>
      <c r="B5508" s="70">
        <v>46304</v>
      </c>
      <c r="C5508" s="57" t="s">
        <v>17</v>
      </c>
      <c r="D5508" s="527" t="s">
        <v>7422</v>
      </c>
      <c r="E5508" s="296" t="s">
        <v>193</v>
      </c>
      <c r="F5508" s="269"/>
      <c r="G5508" s="269"/>
      <c r="H5508" s="201" t="s">
        <v>194</v>
      </c>
      <c r="I5508" s="276"/>
      <c r="J5508" s="264" t="s">
        <v>30</v>
      </c>
      <c r="K5508" s="265"/>
      <c r="L5508" s="528" t="s">
        <v>7423</v>
      </c>
      <c r="M5508" s="201"/>
    </row>
    <row r="5509" spans="1:13" s="204" customFormat="1">
      <c r="A5509" s="606"/>
      <c r="B5509" s="70">
        <v>46304</v>
      </c>
      <c r="C5509" s="57" t="s">
        <v>17</v>
      </c>
      <c r="D5509" s="529" t="s">
        <v>386</v>
      </c>
      <c r="E5509" s="296" t="s">
        <v>193</v>
      </c>
      <c r="F5509" s="269"/>
      <c r="G5509" s="269"/>
      <c r="H5509" s="201" t="s">
        <v>194</v>
      </c>
      <c r="I5509" s="276"/>
      <c r="J5509" s="264" t="s">
        <v>30</v>
      </c>
      <c r="K5509" s="265"/>
      <c r="L5509" s="528" t="s">
        <v>7424</v>
      </c>
      <c r="M5509" s="201"/>
    </row>
    <row r="5510" spans="1:13" s="204" customFormat="1">
      <c r="A5510" s="606"/>
      <c r="B5510" s="70">
        <v>46304</v>
      </c>
      <c r="C5510" s="57" t="s">
        <v>17</v>
      </c>
      <c r="D5510" s="529" t="s">
        <v>7425</v>
      </c>
      <c r="E5510" s="296" t="s">
        <v>193</v>
      </c>
      <c r="F5510" s="269"/>
      <c r="G5510" s="269"/>
      <c r="H5510" s="201" t="s">
        <v>194</v>
      </c>
      <c r="I5510" s="276"/>
      <c r="J5510" s="264" t="s">
        <v>30</v>
      </c>
      <c r="K5510" s="265"/>
      <c r="L5510" s="528" t="s">
        <v>7426</v>
      </c>
      <c r="M5510" s="201"/>
    </row>
    <row r="5511" spans="1:13" s="204" customFormat="1" ht="28.8">
      <c r="A5511" s="606"/>
      <c r="B5511" s="70">
        <v>46304</v>
      </c>
      <c r="C5511" s="57" t="s">
        <v>17</v>
      </c>
      <c r="D5511" s="527" t="s">
        <v>7427</v>
      </c>
      <c r="E5511" s="296" t="s">
        <v>193</v>
      </c>
      <c r="F5511" s="269"/>
      <c r="G5511" s="269"/>
      <c r="H5511" s="201" t="s">
        <v>194</v>
      </c>
      <c r="I5511" s="276"/>
      <c r="J5511" s="264" t="s">
        <v>30</v>
      </c>
      <c r="K5511" s="265"/>
      <c r="L5511" s="531" t="s">
        <v>7428</v>
      </c>
      <c r="M5511" s="201"/>
    </row>
    <row r="5512" spans="1:13" s="204" customFormat="1">
      <c r="A5512" s="606"/>
      <c r="B5512" s="70">
        <v>46304</v>
      </c>
      <c r="C5512" s="57" t="s">
        <v>17</v>
      </c>
      <c r="D5512" s="529" t="s">
        <v>7429</v>
      </c>
      <c r="E5512" s="296" t="s">
        <v>193</v>
      </c>
      <c r="F5512" s="269"/>
      <c r="G5512" s="269"/>
      <c r="H5512" s="201" t="s">
        <v>194</v>
      </c>
      <c r="I5512" s="276"/>
      <c r="J5512" s="264" t="s">
        <v>30</v>
      </c>
      <c r="K5512" s="265"/>
      <c r="L5512" s="528" t="s">
        <v>7430</v>
      </c>
      <c r="M5512" s="201"/>
    </row>
    <row r="5513" spans="1:13" s="204" customFormat="1">
      <c r="A5513" s="606"/>
      <c r="B5513" s="70">
        <v>46304</v>
      </c>
      <c r="C5513" s="57" t="s">
        <v>17</v>
      </c>
      <c r="D5513" s="527" t="s">
        <v>7431</v>
      </c>
      <c r="E5513" s="296" t="s">
        <v>193</v>
      </c>
      <c r="F5513" s="269"/>
      <c r="G5513" s="269"/>
      <c r="H5513" s="201" t="s">
        <v>194</v>
      </c>
      <c r="I5513" s="276"/>
      <c r="J5513" s="264" t="s">
        <v>30</v>
      </c>
      <c r="K5513" s="265"/>
      <c r="L5513" s="531" t="s">
        <v>7432</v>
      </c>
      <c r="M5513" s="201"/>
    </row>
    <row r="5514" spans="1:13" s="204" customFormat="1" ht="15.6">
      <c r="A5514" s="606"/>
      <c r="B5514" s="70">
        <v>46304</v>
      </c>
      <c r="C5514" s="57" t="s">
        <v>17</v>
      </c>
      <c r="D5514" s="527" t="s">
        <v>7433</v>
      </c>
      <c r="E5514" s="296" t="s">
        <v>193</v>
      </c>
      <c r="F5514" s="269"/>
      <c r="G5514" s="269"/>
      <c r="H5514" s="201" t="s">
        <v>194</v>
      </c>
      <c r="I5514" s="276"/>
      <c r="J5514" s="264" t="s">
        <v>30</v>
      </c>
      <c r="K5514" s="300"/>
      <c r="L5514" s="528" t="s">
        <v>7434</v>
      </c>
      <c r="M5514" s="201"/>
    </row>
    <row r="5515" spans="1:13" s="204" customFormat="1" ht="15.6">
      <c r="A5515" s="606"/>
      <c r="B5515" s="70">
        <v>46304</v>
      </c>
      <c r="C5515" s="57" t="s">
        <v>17</v>
      </c>
      <c r="D5515" s="527" t="s">
        <v>7435</v>
      </c>
      <c r="E5515" s="296" t="s">
        <v>193</v>
      </c>
      <c r="F5515" s="269"/>
      <c r="G5515" s="269"/>
      <c r="H5515" s="201" t="s">
        <v>194</v>
      </c>
      <c r="I5515" s="276"/>
      <c r="J5515" s="264" t="s">
        <v>30</v>
      </c>
      <c r="K5515" s="300"/>
      <c r="L5515" s="528" t="s">
        <v>7436</v>
      </c>
      <c r="M5515" s="201"/>
    </row>
    <row r="5516" spans="1:13" s="204" customFormat="1" ht="15.6">
      <c r="A5516" s="606"/>
      <c r="B5516" s="70">
        <v>46304</v>
      </c>
      <c r="C5516" s="57" t="s">
        <v>17</v>
      </c>
      <c r="D5516" s="529" t="s">
        <v>7437</v>
      </c>
      <c r="E5516" s="296" t="s">
        <v>193</v>
      </c>
      <c r="F5516" s="269"/>
      <c r="G5516" s="269"/>
      <c r="H5516" s="201" t="s">
        <v>194</v>
      </c>
      <c r="I5516" s="276"/>
      <c r="J5516" s="264" t="s">
        <v>30</v>
      </c>
      <c r="K5516" s="300"/>
      <c r="L5516" s="528" t="s">
        <v>7438</v>
      </c>
      <c r="M5516" s="201"/>
    </row>
    <row r="5517" spans="1:13" s="204" customFormat="1" ht="15.6">
      <c r="A5517" s="606"/>
      <c r="B5517" s="70">
        <v>46304</v>
      </c>
      <c r="C5517" s="57" t="s">
        <v>17</v>
      </c>
      <c r="D5517" s="527" t="s">
        <v>7439</v>
      </c>
      <c r="E5517" s="296" t="s">
        <v>193</v>
      </c>
      <c r="F5517" s="269"/>
      <c r="G5517" s="269"/>
      <c r="H5517" s="201" t="s">
        <v>194</v>
      </c>
      <c r="I5517" s="276"/>
      <c r="J5517" s="264" t="s">
        <v>30</v>
      </c>
      <c r="K5517" s="300"/>
      <c r="L5517" s="528" t="s">
        <v>7440</v>
      </c>
      <c r="M5517" s="201"/>
    </row>
    <row r="5518" spans="1:13" s="204" customFormat="1" ht="15.6">
      <c r="A5518" s="606"/>
      <c r="B5518" s="70">
        <v>46304</v>
      </c>
      <c r="C5518" s="57" t="s">
        <v>17</v>
      </c>
      <c r="D5518" s="527" t="s">
        <v>7441</v>
      </c>
      <c r="E5518" s="296" t="s">
        <v>193</v>
      </c>
      <c r="F5518" s="269"/>
      <c r="G5518" s="269"/>
      <c r="H5518" s="201" t="s">
        <v>194</v>
      </c>
      <c r="I5518" s="276"/>
      <c r="J5518" s="264" t="s">
        <v>30</v>
      </c>
      <c r="K5518" s="300"/>
      <c r="L5518" s="528" t="s">
        <v>7442</v>
      </c>
      <c r="M5518" s="201"/>
    </row>
    <row r="5519" spans="1:13" s="204" customFormat="1" ht="15.6">
      <c r="A5519" s="606"/>
      <c r="B5519" s="70">
        <v>46304</v>
      </c>
      <c r="C5519" s="57" t="s">
        <v>17</v>
      </c>
      <c r="D5519" s="527" t="s">
        <v>7443</v>
      </c>
      <c r="E5519" s="296" t="s">
        <v>193</v>
      </c>
      <c r="F5519" s="269"/>
      <c r="G5519" s="269"/>
      <c r="H5519" s="201" t="s">
        <v>194</v>
      </c>
      <c r="I5519" s="276"/>
      <c r="J5519" s="264" t="s">
        <v>30</v>
      </c>
      <c r="K5519" s="300"/>
      <c r="L5519" s="528" t="s">
        <v>7444</v>
      </c>
      <c r="M5519" s="201"/>
    </row>
    <row r="5520" spans="1:13" s="204" customFormat="1">
      <c r="A5520" s="606"/>
      <c r="B5520" s="70">
        <v>46304</v>
      </c>
      <c r="C5520" s="57" t="s">
        <v>17</v>
      </c>
      <c r="D5520" s="529" t="s">
        <v>7445</v>
      </c>
      <c r="E5520" s="296" t="s">
        <v>193</v>
      </c>
      <c r="F5520" s="269"/>
      <c r="G5520" s="269"/>
      <c r="H5520" s="201" t="s">
        <v>194</v>
      </c>
      <c r="I5520" s="276"/>
      <c r="J5520" s="264" t="s">
        <v>30</v>
      </c>
      <c r="K5520" s="265"/>
      <c r="L5520" s="531" t="s">
        <v>7446</v>
      </c>
      <c r="M5520" s="201"/>
    </row>
    <row r="5521" spans="1:13" s="204" customFormat="1">
      <c r="A5521" s="606"/>
      <c r="B5521" s="70">
        <v>46304</v>
      </c>
      <c r="C5521" s="57" t="s">
        <v>17</v>
      </c>
      <c r="D5521" s="527" t="s">
        <v>7447</v>
      </c>
      <c r="E5521" s="296" t="s">
        <v>193</v>
      </c>
      <c r="F5521" s="275"/>
      <c r="G5521" s="275"/>
      <c r="H5521" s="201" t="s">
        <v>194</v>
      </c>
      <c r="I5521" s="276"/>
      <c r="J5521" s="264" t="s">
        <v>30</v>
      </c>
      <c r="K5521" s="265"/>
      <c r="L5521" s="528" t="s">
        <v>7448</v>
      </c>
      <c r="M5521" s="201"/>
    </row>
    <row r="5522" spans="1:13" s="204" customFormat="1" ht="28.8">
      <c r="A5522" s="606"/>
      <c r="B5522" s="70">
        <v>46304</v>
      </c>
      <c r="C5522" s="57" t="s">
        <v>17</v>
      </c>
      <c r="D5522" s="527" t="s">
        <v>7449</v>
      </c>
      <c r="E5522" s="296" t="s">
        <v>193</v>
      </c>
      <c r="F5522" s="275"/>
      <c r="G5522" s="275"/>
      <c r="H5522" s="201" t="s">
        <v>194</v>
      </c>
      <c r="I5522" s="276"/>
      <c r="J5522" s="264" t="s">
        <v>30</v>
      </c>
      <c r="K5522" s="265"/>
      <c r="L5522" s="528" t="s">
        <v>7450</v>
      </c>
      <c r="M5522" s="201"/>
    </row>
    <row r="5523" spans="1:13" s="204" customFormat="1">
      <c r="A5523" s="606"/>
      <c r="B5523" s="70">
        <v>46304</v>
      </c>
      <c r="C5523" s="57" t="s">
        <v>17</v>
      </c>
      <c r="D5523" s="529" t="s">
        <v>6185</v>
      </c>
      <c r="E5523" s="296" t="s">
        <v>193</v>
      </c>
      <c r="F5523" s="275"/>
      <c r="G5523" s="275"/>
      <c r="H5523" s="201" t="s">
        <v>194</v>
      </c>
      <c r="I5523" s="276"/>
      <c r="J5523" s="264" t="s">
        <v>30</v>
      </c>
      <c r="K5523" s="265"/>
      <c r="L5523" s="528" t="s">
        <v>7451</v>
      </c>
      <c r="M5523" s="201"/>
    </row>
    <row r="5524" spans="1:13" s="204" customFormat="1">
      <c r="A5524" s="606"/>
      <c r="B5524" s="70">
        <v>46304</v>
      </c>
      <c r="C5524" s="57" t="s">
        <v>17</v>
      </c>
      <c r="D5524" s="529" t="s">
        <v>7452</v>
      </c>
      <c r="E5524" s="296" t="s">
        <v>193</v>
      </c>
      <c r="F5524" s="263"/>
      <c r="G5524" s="263"/>
      <c r="H5524" s="201" t="s">
        <v>194</v>
      </c>
      <c r="I5524" s="276"/>
      <c r="J5524" s="264" t="s">
        <v>30</v>
      </c>
      <c r="K5524" s="265"/>
      <c r="L5524" s="528" t="s">
        <v>7453</v>
      </c>
      <c r="M5524" s="201"/>
    </row>
    <row r="5525" spans="1:13" s="204" customFormat="1">
      <c r="A5525" s="606"/>
      <c r="B5525" s="70">
        <v>46304</v>
      </c>
      <c r="C5525" s="57" t="s">
        <v>17</v>
      </c>
      <c r="D5525" s="529" t="s">
        <v>7454</v>
      </c>
      <c r="E5525" s="296" t="s">
        <v>193</v>
      </c>
      <c r="F5525" s="263"/>
      <c r="G5525" s="263"/>
      <c r="H5525" s="201" t="s">
        <v>194</v>
      </c>
      <c r="I5525" s="276"/>
      <c r="J5525" s="264" t="s">
        <v>30</v>
      </c>
      <c r="K5525" s="265"/>
      <c r="L5525" s="528" t="s">
        <v>7455</v>
      </c>
      <c r="M5525" s="201"/>
    </row>
    <row r="5526" spans="1:13" s="204" customFormat="1">
      <c r="A5526" s="606"/>
      <c r="B5526" s="70">
        <v>46304</v>
      </c>
      <c r="C5526" s="57" t="s">
        <v>17</v>
      </c>
      <c r="D5526" s="529" t="s">
        <v>7456</v>
      </c>
      <c r="E5526" s="296" t="s">
        <v>193</v>
      </c>
      <c r="F5526" s="263"/>
      <c r="G5526" s="263"/>
      <c r="H5526" s="201" t="s">
        <v>194</v>
      </c>
      <c r="I5526" s="276"/>
      <c r="J5526" s="264" t="s">
        <v>30</v>
      </c>
      <c r="K5526" s="265"/>
      <c r="L5526" s="528" t="s">
        <v>7457</v>
      </c>
      <c r="M5526" s="201"/>
    </row>
    <row r="5527" spans="1:13" s="204" customFormat="1" ht="28.8">
      <c r="A5527" s="606"/>
      <c r="B5527" s="70">
        <v>46304</v>
      </c>
      <c r="C5527" s="57" t="s">
        <v>17</v>
      </c>
      <c r="D5527" s="527" t="s">
        <v>7458</v>
      </c>
      <c r="E5527" s="296" t="s">
        <v>193</v>
      </c>
      <c r="F5527" s="263"/>
      <c r="G5527" s="263"/>
      <c r="H5527" s="201" t="s">
        <v>194</v>
      </c>
      <c r="I5527" s="276"/>
      <c r="J5527" s="264" t="s">
        <v>30</v>
      </c>
      <c r="K5527" s="265"/>
      <c r="L5527" s="528" t="s">
        <v>7459</v>
      </c>
      <c r="M5527" s="201"/>
    </row>
    <row r="5528" spans="1:13" s="204" customFormat="1">
      <c r="A5528" s="606"/>
      <c r="B5528" s="70">
        <v>46304</v>
      </c>
      <c r="C5528" s="57" t="s">
        <v>17</v>
      </c>
      <c r="D5528" s="527" t="s">
        <v>7460</v>
      </c>
      <c r="E5528" s="296" t="s">
        <v>193</v>
      </c>
      <c r="F5528" s="263"/>
      <c r="G5528" s="263"/>
      <c r="H5528" s="201" t="s">
        <v>194</v>
      </c>
      <c r="I5528" s="276"/>
      <c r="J5528" s="264" t="s">
        <v>30</v>
      </c>
      <c r="K5528" s="265"/>
      <c r="L5528" s="528" t="s">
        <v>3028</v>
      </c>
      <c r="M5528" s="201"/>
    </row>
    <row r="5529" spans="1:13" s="204" customFormat="1">
      <c r="A5529" s="606"/>
      <c r="B5529" s="70">
        <v>46304</v>
      </c>
      <c r="C5529" s="57" t="s">
        <v>17</v>
      </c>
      <c r="D5529" s="527" t="s">
        <v>7461</v>
      </c>
      <c r="E5529" s="296" t="s">
        <v>193</v>
      </c>
      <c r="F5529" s="263"/>
      <c r="G5529" s="263"/>
      <c r="H5529" s="201" t="s">
        <v>194</v>
      </c>
      <c r="I5529" s="276"/>
      <c r="J5529" s="264" t="s">
        <v>30</v>
      </c>
      <c r="K5529" s="265"/>
      <c r="L5529" s="528" t="s">
        <v>7462</v>
      </c>
      <c r="M5529" s="201"/>
    </row>
    <row r="5530" spans="1:13" s="204" customFormat="1">
      <c r="A5530" s="606"/>
      <c r="B5530" s="70">
        <v>46304</v>
      </c>
      <c r="C5530" s="57" t="s">
        <v>17</v>
      </c>
      <c r="D5530" s="527" t="s">
        <v>7463</v>
      </c>
      <c r="E5530" s="296" t="s">
        <v>193</v>
      </c>
      <c r="F5530" s="263"/>
      <c r="G5530" s="263"/>
      <c r="H5530" s="201" t="s">
        <v>194</v>
      </c>
      <c r="I5530" s="276"/>
      <c r="J5530" s="264" t="s">
        <v>30</v>
      </c>
      <c r="K5530" s="265"/>
      <c r="L5530" s="528" t="s">
        <v>7464</v>
      </c>
      <c r="M5530" s="201"/>
    </row>
    <row r="5531" spans="1:13" s="204" customFormat="1">
      <c r="A5531" s="606"/>
      <c r="B5531" s="70">
        <v>46304</v>
      </c>
      <c r="C5531" s="57" t="s">
        <v>17</v>
      </c>
      <c r="D5531" s="529" t="s">
        <v>6455</v>
      </c>
      <c r="E5531" s="296" t="s">
        <v>193</v>
      </c>
      <c r="F5531" s="263"/>
      <c r="G5531" s="263"/>
      <c r="H5531" s="201" t="s">
        <v>194</v>
      </c>
      <c r="I5531" s="276"/>
      <c r="J5531" s="264" t="s">
        <v>30</v>
      </c>
      <c r="K5531" s="265"/>
      <c r="L5531" s="528" t="s">
        <v>736</v>
      </c>
      <c r="M5531" s="201"/>
    </row>
    <row r="5532" spans="1:13" s="204" customFormat="1">
      <c r="A5532" s="606"/>
      <c r="B5532" s="70">
        <v>46304</v>
      </c>
      <c r="C5532" s="57" t="s">
        <v>17</v>
      </c>
      <c r="D5532" s="527" t="s">
        <v>7465</v>
      </c>
      <c r="E5532" s="296" t="s">
        <v>193</v>
      </c>
      <c r="F5532" s="263"/>
      <c r="G5532" s="263"/>
      <c r="H5532" s="201" t="s">
        <v>194</v>
      </c>
      <c r="I5532" s="276"/>
      <c r="J5532" s="264" t="s">
        <v>30</v>
      </c>
      <c r="K5532" s="265"/>
      <c r="L5532" s="528" t="s">
        <v>7466</v>
      </c>
      <c r="M5532" s="201"/>
    </row>
    <row r="5533" spans="1:13" s="204" customFormat="1">
      <c r="A5533" s="606"/>
      <c r="B5533" s="70">
        <v>46304</v>
      </c>
      <c r="C5533" s="57" t="s">
        <v>17</v>
      </c>
      <c r="D5533" s="527" t="s">
        <v>7467</v>
      </c>
      <c r="E5533" s="296" t="s">
        <v>193</v>
      </c>
      <c r="F5533" s="263"/>
      <c r="G5533" s="263"/>
      <c r="H5533" s="201" t="s">
        <v>194</v>
      </c>
      <c r="I5533" s="276"/>
      <c r="J5533" s="264" t="s">
        <v>30</v>
      </c>
      <c r="K5533" s="265"/>
      <c r="L5533" s="528" t="s">
        <v>7468</v>
      </c>
      <c r="M5533" s="201"/>
    </row>
    <row r="5534" spans="1:13" s="204" customFormat="1">
      <c r="A5534" s="606"/>
      <c r="B5534" s="70">
        <v>46304</v>
      </c>
      <c r="C5534" s="57" t="s">
        <v>17</v>
      </c>
      <c r="D5534" s="529" t="s">
        <v>7469</v>
      </c>
      <c r="E5534" s="296" t="s">
        <v>193</v>
      </c>
      <c r="F5534" s="263"/>
      <c r="G5534" s="263"/>
      <c r="H5534" s="201" t="s">
        <v>194</v>
      </c>
      <c r="I5534" s="276"/>
      <c r="J5534" s="264" t="s">
        <v>30</v>
      </c>
      <c r="K5534" s="265"/>
      <c r="L5534" s="528" t="s">
        <v>7470</v>
      </c>
      <c r="M5534" s="201"/>
    </row>
    <row r="5535" spans="1:13" s="204" customFormat="1">
      <c r="A5535" s="606"/>
      <c r="B5535" s="70">
        <v>46304</v>
      </c>
      <c r="C5535" s="57" t="s">
        <v>17</v>
      </c>
      <c r="D5535" s="527" t="s">
        <v>7471</v>
      </c>
      <c r="E5535" s="296" t="s">
        <v>193</v>
      </c>
      <c r="F5535" s="263"/>
      <c r="G5535" s="263"/>
      <c r="H5535" s="201" t="s">
        <v>194</v>
      </c>
      <c r="I5535" s="276"/>
      <c r="J5535" s="264" t="s">
        <v>30</v>
      </c>
      <c r="K5535" s="265"/>
      <c r="L5535" s="528" t="s">
        <v>7472</v>
      </c>
      <c r="M5535" s="201"/>
    </row>
    <row r="5536" spans="1:13" s="204" customFormat="1">
      <c r="A5536" s="606"/>
      <c r="B5536" s="70">
        <v>46304</v>
      </c>
      <c r="C5536" s="57" t="s">
        <v>17</v>
      </c>
      <c r="D5536" s="527" t="s">
        <v>7473</v>
      </c>
      <c r="E5536" s="296" t="s">
        <v>193</v>
      </c>
      <c r="F5536" s="263"/>
      <c r="G5536" s="263"/>
      <c r="H5536" s="201" t="s">
        <v>194</v>
      </c>
      <c r="I5536" s="276"/>
      <c r="J5536" s="264" t="s">
        <v>30</v>
      </c>
      <c r="K5536" s="265"/>
      <c r="L5536" s="528" t="s">
        <v>7474</v>
      </c>
      <c r="M5536" s="201"/>
    </row>
    <row r="5537" spans="1:13" s="204" customFormat="1">
      <c r="A5537" s="606"/>
      <c r="B5537" s="70">
        <v>46304</v>
      </c>
      <c r="C5537" s="57" t="s">
        <v>17</v>
      </c>
      <c r="D5537" s="527" t="s">
        <v>7475</v>
      </c>
      <c r="E5537" s="296" t="s">
        <v>193</v>
      </c>
      <c r="F5537" s="263"/>
      <c r="G5537" s="263"/>
      <c r="H5537" s="201" t="s">
        <v>194</v>
      </c>
      <c r="I5537" s="276"/>
      <c r="J5537" s="264" t="s">
        <v>30</v>
      </c>
      <c r="K5537" s="265"/>
      <c r="L5537" s="528" t="s">
        <v>7476</v>
      </c>
      <c r="M5537" s="201"/>
    </row>
    <row r="5538" spans="1:13" s="204" customFormat="1">
      <c r="A5538" s="606"/>
      <c r="B5538" s="70">
        <v>46304</v>
      </c>
      <c r="C5538" s="57" t="s">
        <v>17</v>
      </c>
      <c r="D5538" s="529" t="s">
        <v>7477</v>
      </c>
      <c r="E5538" s="296" t="s">
        <v>193</v>
      </c>
      <c r="F5538" s="263"/>
      <c r="G5538" s="263"/>
      <c r="H5538" s="201" t="s">
        <v>194</v>
      </c>
      <c r="I5538" s="276"/>
      <c r="J5538" s="264" t="s">
        <v>30</v>
      </c>
      <c r="K5538" s="265"/>
      <c r="L5538" s="528" t="s">
        <v>7478</v>
      </c>
      <c r="M5538" s="201"/>
    </row>
    <row r="5539" spans="1:13" s="204" customFormat="1">
      <c r="A5539" s="606"/>
      <c r="B5539" s="70">
        <v>46304</v>
      </c>
      <c r="C5539" s="57" t="s">
        <v>17</v>
      </c>
      <c r="D5539" s="527" t="s">
        <v>7479</v>
      </c>
      <c r="E5539" s="296" t="s">
        <v>193</v>
      </c>
      <c r="F5539" s="263"/>
      <c r="G5539" s="263"/>
      <c r="H5539" s="201" t="s">
        <v>194</v>
      </c>
      <c r="I5539" s="276"/>
      <c r="J5539" s="264" t="s">
        <v>30</v>
      </c>
      <c r="K5539" s="265"/>
      <c r="L5539" s="528"/>
      <c r="M5539" s="201"/>
    </row>
    <row r="5540" spans="1:13" s="204" customFormat="1">
      <c r="A5540" s="606"/>
      <c r="B5540" s="70">
        <v>46304</v>
      </c>
      <c r="C5540" s="57" t="s">
        <v>17</v>
      </c>
      <c r="D5540" s="529" t="s">
        <v>7480</v>
      </c>
      <c r="E5540" s="296" t="s">
        <v>193</v>
      </c>
      <c r="F5540" s="263"/>
      <c r="G5540" s="263"/>
      <c r="H5540" s="201" t="s">
        <v>194</v>
      </c>
      <c r="I5540" s="276"/>
      <c r="J5540" s="264" t="s">
        <v>30</v>
      </c>
      <c r="K5540" s="265"/>
      <c r="L5540" s="528" t="s">
        <v>7481</v>
      </c>
      <c r="M5540" s="201"/>
    </row>
    <row r="5541" spans="1:13" s="204" customFormat="1">
      <c r="A5541" s="606"/>
      <c r="B5541" s="70">
        <v>46304</v>
      </c>
      <c r="C5541" s="57" t="s">
        <v>17</v>
      </c>
      <c r="D5541" s="529" t="s">
        <v>7482</v>
      </c>
      <c r="E5541" s="296" t="s">
        <v>193</v>
      </c>
      <c r="F5541" s="263"/>
      <c r="G5541" s="263"/>
      <c r="H5541" s="201" t="s">
        <v>194</v>
      </c>
      <c r="I5541" s="276"/>
      <c r="J5541" s="264" t="s">
        <v>30</v>
      </c>
      <c r="K5541" s="265"/>
      <c r="L5541" s="528" t="s">
        <v>7483</v>
      </c>
      <c r="M5541" s="201"/>
    </row>
    <row r="5542" spans="1:13" s="204" customFormat="1">
      <c r="A5542" s="606"/>
      <c r="B5542" s="70">
        <v>46304</v>
      </c>
      <c r="C5542" s="57" t="s">
        <v>17</v>
      </c>
      <c r="D5542" s="527" t="s">
        <v>7484</v>
      </c>
      <c r="E5542" s="296" t="s">
        <v>193</v>
      </c>
      <c r="F5542" s="263"/>
      <c r="G5542" s="263"/>
      <c r="H5542" s="201" t="s">
        <v>194</v>
      </c>
      <c r="I5542" s="276"/>
      <c r="J5542" s="264" t="s">
        <v>30</v>
      </c>
      <c r="K5542" s="265"/>
      <c r="L5542" s="528" t="s">
        <v>7485</v>
      </c>
      <c r="M5542" s="201"/>
    </row>
    <row r="5543" spans="1:13" s="204" customFormat="1">
      <c r="A5543" s="606"/>
      <c r="B5543" s="70">
        <v>46304</v>
      </c>
      <c r="C5543" s="57" t="s">
        <v>17</v>
      </c>
      <c r="D5543" s="529" t="s">
        <v>7486</v>
      </c>
      <c r="E5543" s="296" t="s">
        <v>193</v>
      </c>
      <c r="F5543" s="263"/>
      <c r="G5543" s="263"/>
      <c r="H5543" s="201" t="s">
        <v>194</v>
      </c>
      <c r="I5543" s="276"/>
      <c r="J5543" s="264" t="s">
        <v>30</v>
      </c>
      <c r="K5543" s="265"/>
      <c r="L5543" s="528" t="s">
        <v>7487</v>
      </c>
      <c r="M5543" s="201"/>
    </row>
    <row r="5544" spans="1:13" s="204" customFormat="1">
      <c r="A5544" s="606"/>
      <c r="B5544" s="70">
        <v>46304</v>
      </c>
      <c r="C5544" s="57" t="s">
        <v>17</v>
      </c>
      <c r="D5544" s="527" t="s">
        <v>7488</v>
      </c>
      <c r="E5544" s="296" t="s">
        <v>193</v>
      </c>
      <c r="F5544" s="263"/>
      <c r="G5544" s="263"/>
      <c r="H5544" s="201" t="s">
        <v>194</v>
      </c>
      <c r="I5544" s="276"/>
      <c r="J5544" s="264" t="s">
        <v>30</v>
      </c>
      <c r="K5544" s="265"/>
      <c r="L5544" s="528" t="s">
        <v>7489</v>
      </c>
      <c r="M5544" s="201"/>
    </row>
    <row r="5545" spans="1:13" s="204" customFormat="1">
      <c r="A5545" s="606"/>
      <c r="B5545" s="70">
        <v>46304</v>
      </c>
      <c r="C5545" s="57" t="s">
        <v>17</v>
      </c>
      <c r="D5545" s="527" t="s">
        <v>7490</v>
      </c>
      <c r="E5545" s="296" t="s">
        <v>193</v>
      </c>
      <c r="F5545" s="263"/>
      <c r="G5545" s="263"/>
      <c r="H5545" s="201" t="s">
        <v>194</v>
      </c>
      <c r="I5545" s="276"/>
      <c r="J5545" s="264" t="s">
        <v>30</v>
      </c>
      <c r="K5545" s="265"/>
      <c r="L5545" s="531" t="s">
        <v>7491</v>
      </c>
      <c r="M5545" s="201"/>
    </row>
    <row r="5546" spans="1:13" s="204" customFormat="1">
      <c r="A5546" s="606"/>
      <c r="B5546" s="70">
        <v>46304</v>
      </c>
      <c r="C5546" s="57" t="s">
        <v>17</v>
      </c>
      <c r="D5546" s="527" t="s">
        <v>7492</v>
      </c>
      <c r="E5546" s="296" t="s">
        <v>193</v>
      </c>
      <c r="F5546" s="263"/>
      <c r="G5546" s="263"/>
      <c r="H5546" s="201" t="s">
        <v>194</v>
      </c>
      <c r="I5546" s="276"/>
      <c r="J5546" s="264" t="s">
        <v>30</v>
      </c>
      <c r="K5546" s="265"/>
      <c r="L5546" s="528"/>
      <c r="M5546" s="201"/>
    </row>
    <row r="5547" spans="1:13" s="204" customFormat="1">
      <c r="A5547" s="606"/>
      <c r="B5547" s="70">
        <v>46304</v>
      </c>
      <c r="C5547" s="57" t="s">
        <v>17</v>
      </c>
      <c r="D5547" s="529" t="s">
        <v>94</v>
      </c>
      <c r="E5547" s="296" t="s">
        <v>193</v>
      </c>
      <c r="F5547" s="263"/>
      <c r="G5547" s="263"/>
      <c r="H5547" s="201" t="s">
        <v>194</v>
      </c>
      <c r="I5547" s="276"/>
      <c r="J5547" s="264" t="s">
        <v>30</v>
      </c>
      <c r="K5547" s="265"/>
      <c r="L5547" s="528" t="s">
        <v>7493</v>
      </c>
      <c r="M5547" s="201"/>
    </row>
    <row r="5548" spans="1:13" s="204" customFormat="1">
      <c r="A5548" s="606"/>
      <c r="B5548" s="70">
        <v>46304</v>
      </c>
      <c r="C5548" s="57" t="s">
        <v>17</v>
      </c>
      <c r="D5548" s="529" t="s">
        <v>7494</v>
      </c>
      <c r="E5548" s="296" t="s">
        <v>193</v>
      </c>
      <c r="F5548" s="263"/>
      <c r="G5548" s="263"/>
      <c r="H5548" s="201" t="s">
        <v>194</v>
      </c>
      <c r="I5548" s="276"/>
      <c r="J5548" s="264" t="s">
        <v>30</v>
      </c>
      <c r="K5548" s="265"/>
      <c r="L5548" s="528" t="s">
        <v>4428</v>
      </c>
      <c r="M5548" s="201"/>
    </row>
    <row r="5549" spans="1:13" s="204" customFormat="1">
      <c r="A5549" s="606"/>
      <c r="B5549" s="70">
        <v>46304</v>
      </c>
      <c r="C5549" s="57" t="s">
        <v>17</v>
      </c>
      <c r="D5549" s="527" t="s">
        <v>7495</v>
      </c>
      <c r="E5549" s="296" t="s">
        <v>193</v>
      </c>
      <c r="F5549" s="263"/>
      <c r="G5549" s="263"/>
      <c r="H5549" s="201" t="s">
        <v>194</v>
      </c>
      <c r="I5549" s="276"/>
      <c r="J5549" s="264" t="s">
        <v>30</v>
      </c>
      <c r="K5549" s="265"/>
      <c r="L5549" s="528" t="s">
        <v>7496</v>
      </c>
      <c r="M5549" s="201"/>
    </row>
    <row r="5550" spans="1:13" s="204" customFormat="1">
      <c r="A5550" s="606"/>
      <c r="B5550" s="70">
        <v>46304</v>
      </c>
      <c r="C5550" s="57" t="s">
        <v>17</v>
      </c>
      <c r="D5550" s="529" t="s">
        <v>7497</v>
      </c>
      <c r="E5550" s="296" t="s">
        <v>193</v>
      </c>
      <c r="F5550" s="263"/>
      <c r="G5550" s="263"/>
      <c r="H5550" s="201" t="s">
        <v>194</v>
      </c>
      <c r="I5550" s="276"/>
      <c r="J5550" s="264" t="s">
        <v>30</v>
      </c>
      <c r="K5550" s="265"/>
      <c r="L5550" s="528" t="s">
        <v>7498</v>
      </c>
      <c r="M5550" s="201"/>
    </row>
    <row r="5551" spans="1:13" s="204" customFormat="1">
      <c r="A5551" s="606"/>
      <c r="B5551" s="70">
        <v>46304</v>
      </c>
      <c r="C5551" s="57" t="s">
        <v>17</v>
      </c>
      <c r="D5551" s="529" t="s">
        <v>7499</v>
      </c>
      <c r="E5551" s="296" t="s">
        <v>193</v>
      </c>
      <c r="F5551" s="263"/>
      <c r="G5551" s="263"/>
      <c r="H5551" s="201" t="s">
        <v>194</v>
      </c>
      <c r="I5551" s="276"/>
      <c r="J5551" s="264" t="s">
        <v>30</v>
      </c>
      <c r="K5551" s="265"/>
      <c r="L5551" s="528" t="s">
        <v>7500</v>
      </c>
      <c r="M5551" s="201"/>
    </row>
    <row r="5552" spans="1:13" s="204" customFormat="1">
      <c r="A5552" s="606"/>
      <c r="B5552" s="70">
        <v>46304</v>
      </c>
      <c r="C5552" s="57" t="s">
        <v>17</v>
      </c>
      <c r="D5552" s="529" t="s">
        <v>7501</v>
      </c>
      <c r="E5552" s="296" t="s">
        <v>193</v>
      </c>
      <c r="F5552" s="263"/>
      <c r="G5552" s="263"/>
      <c r="H5552" s="201" t="s">
        <v>194</v>
      </c>
      <c r="I5552" s="276"/>
      <c r="J5552" s="264" t="s">
        <v>30</v>
      </c>
      <c r="K5552" s="265"/>
      <c r="L5552" s="528" t="s">
        <v>7502</v>
      </c>
      <c r="M5552" s="201"/>
    </row>
    <row r="5553" spans="1:13" s="204" customFormat="1">
      <c r="A5553" s="606"/>
      <c r="B5553" s="70">
        <v>46304</v>
      </c>
      <c r="C5553" s="57" t="s">
        <v>17</v>
      </c>
      <c r="D5553" s="527" t="s">
        <v>7503</v>
      </c>
      <c r="E5553" s="296" t="s">
        <v>193</v>
      </c>
      <c r="F5553" s="263"/>
      <c r="G5553" s="263"/>
      <c r="H5553" s="201" t="s">
        <v>194</v>
      </c>
      <c r="I5553" s="276"/>
      <c r="J5553" s="264" t="s">
        <v>30</v>
      </c>
      <c r="K5553" s="265"/>
      <c r="L5553" s="528" t="s">
        <v>7504</v>
      </c>
      <c r="M5553" s="201"/>
    </row>
    <row r="5554" spans="1:13" s="204" customFormat="1" ht="16.8">
      <c r="A5554" s="606"/>
      <c r="B5554" s="70">
        <v>46304</v>
      </c>
      <c r="C5554" s="57" t="s">
        <v>17</v>
      </c>
      <c r="D5554" s="277" t="s">
        <v>7505</v>
      </c>
      <c r="E5554" s="296" t="s">
        <v>193</v>
      </c>
      <c r="F5554" s="263"/>
      <c r="G5554" s="263"/>
      <c r="H5554" s="201" t="s">
        <v>194</v>
      </c>
      <c r="I5554" s="276"/>
      <c r="J5554" s="264" t="s">
        <v>41</v>
      </c>
      <c r="K5554" s="976" t="s">
        <v>7506</v>
      </c>
      <c r="L5554" s="277" t="s">
        <v>7507</v>
      </c>
      <c r="M5554" s="201"/>
    </row>
    <row r="5555" spans="1:13" s="204" customFormat="1" ht="16.8">
      <c r="A5555" s="606"/>
      <c r="B5555" s="57">
        <v>46304</v>
      </c>
      <c r="C5555" s="57" t="s">
        <v>17</v>
      </c>
      <c r="D5555" s="300" t="s">
        <v>7508</v>
      </c>
      <c r="E5555" s="69" t="s">
        <v>1295</v>
      </c>
      <c r="F5555" s="263"/>
      <c r="G5555" s="263" t="s">
        <v>136</v>
      </c>
      <c r="H5555" s="264"/>
      <c r="I5555" s="319" t="s">
        <v>141</v>
      </c>
      <c r="J5555" s="264" t="s">
        <v>30</v>
      </c>
      <c r="K5555" s="1008" t="s">
        <v>822</v>
      </c>
      <c r="L5555" s="411"/>
      <c r="M5555" s="201"/>
    </row>
    <row r="5556" spans="1:13" s="204" customFormat="1" ht="16.8">
      <c r="A5556" s="606"/>
      <c r="B5556" s="57">
        <v>46304</v>
      </c>
      <c r="C5556" s="57" t="s">
        <v>17</v>
      </c>
      <c r="D5556" s="300" t="s">
        <v>7508</v>
      </c>
      <c r="E5556" s="69" t="s">
        <v>1295</v>
      </c>
      <c r="F5556" s="263"/>
      <c r="G5556" s="263" t="s">
        <v>136</v>
      </c>
      <c r="H5556" s="264"/>
      <c r="I5556" s="319" t="s">
        <v>141</v>
      </c>
      <c r="J5556" s="264" t="s">
        <v>30</v>
      </c>
      <c r="K5556" s="1008" t="s">
        <v>822</v>
      </c>
      <c r="L5556" s="411"/>
      <c r="M5556" s="201"/>
    </row>
    <row r="5557" spans="1:13" s="204" customFormat="1" ht="15.6">
      <c r="A5557" s="606"/>
      <c r="B5557" s="57">
        <v>46304</v>
      </c>
      <c r="C5557" s="57" t="s">
        <v>17</v>
      </c>
      <c r="D5557" s="300" t="s">
        <v>7509</v>
      </c>
      <c r="E5557" s="69" t="s">
        <v>1295</v>
      </c>
      <c r="F5557" s="263"/>
      <c r="G5557" s="263" t="s">
        <v>136</v>
      </c>
      <c r="H5557" s="264"/>
      <c r="I5557" s="319"/>
      <c r="J5557" s="264" t="s">
        <v>41</v>
      </c>
      <c r="K5557" s="1008" t="s">
        <v>7510</v>
      </c>
      <c r="L5557" s="325"/>
      <c r="M5557" s="201"/>
    </row>
    <row r="5558" spans="1:13" s="204" customFormat="1" ht="15.6">
      <c r="A5558" s="606"/>
      <c r="B5558" s="57">
        <v>46304</v>
      </c>
      <c r="C5558" s="57" t="s">
        <v>17</v>
      </c>
      <c r="D5558" s="300" t="s">
        <v>7511</v>
      </c>
      <c r="E5558" s="69" t="s">
        <v>1295</v>
      </c>
      <c r="F5558" s="263"/>
      <c r="G5558" s="263" t="s">
        <v>136</v>
      </c>
      <c r="H5558" s="264"/>
      <c r="I5558" s="319" t="s">
        <v>141</v>
      </c>
      <c r="J5558" s="264" t="s">
        <v>30</v>
      </c>
      <c r="K5558" s="986" t="s">
        <v>7512</v>
      </c>
      <c r="L5558" s="325"/>
      <c r="M5558" s="201"/>
    </row>
    <row r="5559" spans="1:13" s="204" customFormat="1" ht="15.6">
      <c r="A5559" s="606"/>
      <c r="B5559" s="57">
        <v>46304</v>
      </c>
      <c r="C5559" s="57" t="s">
        <v>17</v>
      </c>
      <c r="D5559" s="300" t="s">
        <v>7511</v>
      </c>
      <c r="E5559" s="69" t="s">
        <v>1295</v>
      </c>
      <c r="F5559" s="263"/>
      <c r="G5559" s="263" t="s">
        <v>136</v>
      </c>
      <c r="H5559" s="264"/>
      <c r="I5559" s="319" t="s">
        <v>141</v>
      </c>
      <c r="J5559" s="264" t="s">
        <v>30</v>
      </c>
      <c r="K5559" s="986" t="s">
        <v>7512</v>
      </c>
      <c r="L5559" s="325"/>
      <c r="M5559" s="201"/>
    </row>
    <row r="5560" spans="1:13" s="204" customFormat="1" ht="15.6">
      <c r="A5560" s="606"/>
      <c r="B5560" s="57">
        <v>46304</v>
      </c>
      <c r="C5560" s="57" t="s">
        <v>17</v>
      </c>
      <c r="D5560" s="300" t="s">
        <v>7513</v>
      </c>
      <c r="E5560" s="69" t="s">
        <v>1295</v>
      </c>
      <c r="F5560" s="263"/>
      <c r="G5560" s="263" t="s">
        <v>136</v>
      </c>
      <c r="H5560" s="264"/>
      <c r="I5560" s="319"/>
      <c r="J5560" s="264" t="s">
        <v>41</v>
      </c>
      <c r="K5560" s="986" t="s">
        <v>7514</v>
      </c>
      <c r="L5560" s="325"/>
      <c r="M5560" s="201"/>
    </row>
    <row r="5561" spans="1:13" s="204" customFormat="1" ht="16.8">
      <c r="A5561" s="606"/>
      <c r="B5561" s="57">
        <v>46304</v>
      </c>
      <c r="C5561" s="57" t="s">
        <v>17</v>
      </c>
      <c r="D5561" s="300" t="s">
        <v>7515</v>
      </c>
      <c r="E5561" s="69" t="s">
        <v>1295</v>
      </c>
      <c r="F5561" s="263"/>
      <c r="G5561" s="263" t="s">
        <v>136</v>
      </c>
      <c r="H5561" s="264"/>
      <c r="I5561" s="319"/>
      <c r="J5561" s="264" t="s">
        <v>30</v>
      </c>
      <c r="K5561" s="986" t="s">
        <v>7516</v>
      </c>
      <c r="L5561" s="411"/>
      <c r="M5561" s="201"/>
    </row>
    <row r="5562" spans="1:13" s="204" customFormat="1" ht="16.8">
      <c r="A5562" s="606"/>
      <c r="B5562" s="57">
        <v>46304</v>
      </c>
      <c r="C5562" s="57" t="s">
        <v>17</v>
      </c>
      <c r="D5562" s="300" t="s">
        <v>4879</v>
      </c>
      <c r="E5562" s="69" t="s">
        <v>1295</v>
      </c>
      <c r="F5562" s="263"/>
      <c r="G5562" s="263" t="s">
        <v>136</v>
      </c>
      <c r="H5562" s="264"/>
      <c r="I5562" s="319"/>
      <c r="J5562" s="264" t="s">
        <v>180</v>
      </c>
      <c r="K5562" s="986" t="s">
        <v>4880</v>
      </c>
      <c r="L5562" s="411"/>
      <c r="M5562" s="201"/>
    </row>
    <row r="5563" spans="1:13" s="204" customFormat="1" ht="16.8">
      <c r="A5563" s="606"/>
      <c r="B5563" s="57">
        <v>46304</v>
      </c>
      <c r="C5563" s="57" t="s">
        <v>17</v>
      </c>
      <c r="D5563" s="300" t="s">
        <v>1319</v>
      </c>
      <c r="E5563" s="69" t="s">
        <v>1295</v>
      </c>
      <c r="F5563" s="291"/>
      <c r="G5563" s="291" t="s">
        <v>136</v>
      </c>
      <c r="H5563" s="264"/>
      <c r="I5563" s="319" t="s">
        <v>141</v>
      </c>
      <c r="J5563" s="264" t="s">
        <v>30</v>
      </c>
      <c r="K5563" s="986" t="s">
        <v>1320</v>
      </c>
      <c r="L5563" s="411"/>
      <c r="M5563" s="201"/>
    </row>
    <row r="5564" spans="1:13" s="204" customFormat="1" ht="16.8">
      <c r="A5564" s="606"/>
      <c r="B5564" s="57">
        <v>46304</v>
      </c>
      <c r="C5564" s="57" t="s">
        <v>17</v>
      </c>
      <c r="D5564" s="300" t="s">
        <v>1319</v>
      </c>
      <c r="E5564" s="69" t="s">
        <v>1295</v>
      </c>
      <c r="F5564" s="291"/>
      <c r="G5564" s="291" t="s">
        <v>136</v>
      </c>
      <c r="H5564" s="264"/>
      <c r="I5564" s="319" t="s">
        <v>141</v>
      </c>
      <c r="J5564" s="264" t="s">
        <v>30</v>
      </c>
      <c r="K5564" s="986" t="s">
        <v>1320</v>
      </c>
      <c r="L5564" s="411"/>
      <c r="M5564" s="201"/>
    </row>
    <row r="5565" spans="1:13" s="204" customFormat="1" ht="16.8">
      <c r="A5565" s="606"/>
      <c r="B5565" s="57">
        <v>46304</v>
      </c>
      <c r="C5565" s="57" t="s">
        <v>17</v>
      </c>
      <c r="D5565" s="300" t="s">
        <v>1329</v>
      </c>
      <c r="E5565" s="69" t="s">
        <v>1295</v>
      </c>
      <c r="F5565" s="263"/>
      <c r="G5565" s="263" t="s">
        <v>136</v>
      </c>
      <c r="H5565" s="264"/>
      <c r="I5565" s="319" t="s">
        <v>141</v>
      </c>
      <c r="J5565" s="264" t="s">
        <v>30</v>
      </c>
      <c r="K5565" s="986" t="s">
        <v>1330</v>
      </c>
      <c r="L5565" s="411"/>
      <c r="M5565" s="201"/>
    </row>
    <row r="5566" spans="1:13" s="204" customFormat="1" ht="16.8">
      <c r="A5566" s="606"/>
      <c r="B5566" s="57">
        <v>46304</v>
      </c>
      <c r="C5566" s="57" t="s">
        <v>17</v>
      </c>
      <c r="D5566" s="300" t="s">
        <v>1329</v>
      </c>
      <c r="E5566" s="69" t="s">
        <v>1295</v>
      </c>
      <c r="F5566" s="263"/>
      <c r="G5566" s="263" t="s">
        <v>136</v>
      </c>
      <c r="H5566" s="264"/>
      <c r="I5566" s="319" t="s">
        <v>141</v>
      </c>
      <c r="J5566" s="264" t="s">
        <v>30</v>
      </c>
      <c r="K5566" s="986" t="s">
        <v>1330</v>
      </c>
      <c r="L5566" s="411"/>
      <c r="M5566" s="201"/>
    </row>
    <row r="5567" spans="1:13" s="204" customFormat="1" ht="15.6">
      <c r="A5567" s="606"/>
      <c r="B5567" s="57">
        <v>46304</v>
      </c>
      <c r="C5567" s="57" t="s">
        <v>17</v>
      </c>
      <c r="D5567" s="300" t="s">
        <v>4850</v>
      </c>
      <c r="E5567" s="69" t="s">
        <v>1295</v>
      </c>
      <c r="F5567" s="263"/>
      <c r="G5567" s="263" t="s">
        <v>136</v>
      </c>
      <c r="H5567" s="264"/>
      <c r="I5567" s="319"/>
      <c r="J5567" s="264" t="s">
        <v>41</v>
      </c>
      <c r="K5567" s="986" t="s">
        <v>4851</v>
      </c>
      <c r="L5567" s="325"/>
      <c r="M5567" s="201"/>
    </row>
    <row r="5568" spans="1:13" s="204" customFormat="1" ht="16.8">
      <c r="A5568" s="606"/>
      <c r="B5568" s="57">
        <v>46304</v>
      </c>
      <c r="C5568" s="57" t="s">
        <v>17</v>
      </c>
      <c r="D5568" s="300" t="s">
        <v>4859</v>
      </c>
      <c r="E5568" s="69" t="s">
        <v>1295</v>
      </c>
      <c r="F5568" s="263"/>
      <c r="G5568" s="263" t="s">
        <v>136</v>
      </c>
      <c r="H5568" s="264"/>
      <c r="I5568" s="319"/>
      <c r="J5568" s="264" t="s">
        <v>30</v>
      </c>
      <c r="K5568" s="986" t="s">
        <v>4860</v>
      </c>
      <c r="L5568" s="411"/>
      <c r="M5568" s="201"/>
    </row>
    <row r="5569" spans="1:13" s="204" customFormat="1" ht="16.8">
      <c r="A5569" s="606"/>
      <c r="B5569" s="57">
        <v>46304</v>
      </c>
      <c r="C5569" s="57" t="s">
        <v>17</v>
      </c>
      <c r="D5569" s="300" t="s">
        <v>4863</v>
      </c>
      <c r="E5569" s="69" t="s">
        <v>1295</v>
      </c>
      <c r="F5569" s="263"/>
      <c r="G5569" s="263" t="s">
        <v>136</v>
      </c>
      <c r="H5569" s="264"/>
      <c r="I5569" s="319"/>
      <c r="J5569" s="264" t="s">
        <v>41</v>
      </c>
      <c r="K5569" s="986" t="s">
        <v>4864</v>
      </c>
      <c r="L5569" s="411"/>
      <c r="M5569" s="201"/>
    </row>
    <row r="5570" spans="1:13" s="204" customFormat="1" ht="16.8">
      <c r="A5570" s="606"/>
      <c r="B5570" s="57">
        <v>46304</v>
      </c>
      <c r="C5570" s="57" t="s">
        <v>17</v>
      </c>
      <c r="D5570" s="300" t="s">
        <v>4865</v>
      </c>
      <c r="E5570" s="69" t="s">
        <v>1295</v>
      </c>
      <c r="F5570" s="263"/>
      <c r="G5570" s="263" t="s">
        <v>136</v>
      </c>
      <c r="H5570" s="264"/>
      <c r="I5570" s="319"/>
      <c r="J5570" s="264" t="s">
        <v>41</v>
      </c>
      <c r="K5570" s="986" t="s">
        <v>4866</v>
      </c>
      <c r="L5570" s="411"/>
      <c r="M5570" s="201"/>
    </row>
    <row r="5571" spans="1:13" s="204" customFormat="1" ht="16.8">
      <c r="A5571" s="606"/>
      <c r="B5571" s="57">
        <v>46304</v>
      </c>
      <c r="C5571" s="57" t="s">
        <v>17</v>
      </c>
      <c r="D5571" s="300" t="s">
        <v>4873</v>
      </c>
      <c r="E5571" s="69" t="s">
        <v>1295</v>
      </c>
      <c r="F5571" s="263"/>
      <c r="G5571" s="263" t="s">
        <v>136</v>
      </c>
      <c r="H5571" s="264"/>
      <c r="I5571" s="319"/>
      <c r="J5571" s="264" t="s">
        <v>195</v>
      </c>
      <c r="K5571" s="986" t="s">
        <v>4874</v>
      </c>
      <c r="L5571" s="411"/>
      <c r="M5571" s="201"/>
    </row>
    <row r="5572" spans="1:13" s="204" customFormat="1" ht="15.6">
      <c r="A5572" s="606"/>
      <c r="B5572" s="57">
        <v>46304</v>
      </c>
      <c r="C5572" s="57" t="s">
        <v>17</v>
      </c>
      <c r="D5572" s="300" t="s">
        <v>4875</v>
      </c>
      <c r="E5572" s="69" t="s">
        <v>1295</v>
      </c>
      <c r="F5572" s="263"/>
      <c r="G5572" s="263" t="s">
        <v>136</v>
      </c>
      <c r="H5572" s="264"/>
      <c r="I5572" s="319" t="s">
        <v>141</v>
      </c>
      <c r="J5572" s="264" t="s">
        <v>30</v>
      </c>
      <c r="K5572" s="986" t="s">
        <v>4876</v>
      </c>
      <c r="L5572" s="325"/>
      <c r="M5572" s="201"/>
    </row>
    <row r="5573" spans="1:13" s="204" customFormat="1" ht="16.8">
      <c r="A5573" s="606"/>
      <c r="B5573" s="57">
        <v>46304</v>
      </c>
      <c r="C5573" s="57" t="s">
        <v>17</v>
      </c>
      <c r="D5573" s="300" t="s">
        <v>4875</v>
      </c>
      <c r="E5573" s="69" t="s">
        <v>1295</v>
      </c>
      <c r="F5573" s="263"/>
      <c r="G5573" s="263" t="s">
        <v>136</v>
      </c>
      <c r="H5573" s="264"/>
      <c r="I5573" s="319" t="s">
        <v>141</v>
      </c>
      <c r="J5573" s="264" t="s">
        <v>30</v>
      </c>
      <c r="K5573" s="986" t="s">
        <v>4876</v>
      </c>
      <c r="L5573" s="294"/>
      <c r="M5573" s="201"/>
    </row>
    <row r="5574" spans="1:13" ht="16.8">
      <c r="B5574" s="57">
        <v>46304</v>
      </c>
      <c r="C5574" s="57" t="s">
        <v>17</v>
      </c>
      <c r="D5574" s="300" t="s">
        <v>7517</v>
      </c>
      <c r="E5574" s="69" t="s">
        <v>1295</v>
      </c>
      <c r="F5574" s="263"/>
      <c r="G5574" s="263" t="s">
        <v>136</v>
      </c>
      <c r="H5574" s="264"/>
      <c r="I5574" s="319"/>
      <c r="J5574" s="264" t="s">
        <v>30</v>
      </c>
      <c r="K5574" s="986" t="s">
        <v>7518</v>
      </c>
      <c r="L5574" s="294"/>
    </row>
    <row r="5575" spans="1:13" ht="16.8">
      <c r="B5575" s="57">
        <v>46304</v>
      </c>
      <c r="C5575" s="57" t="s">
        <v>17</v>
      </c>
      <c r="D5575" s="300" t="s">
        <v>4871</v>
      </c>
      <c r="E5575" s="69" t="s">
        <v>1295</v>
      </c>
      <c r="F5575" s="263"/>
      <c r="G5575" s="263" t="s">
        <v>136</v>
      </c>
      <c r="H5575" s="264"/>
      <c r="I5575" s="319"/>
      <c r="J5575" s="264" t="s">
        <v>34</v>
      </c>
      <c r="K5575" s="986" t="s">
        <v>4872</v>
      </c>
      <c r="L5575" s="294"/>
    </row>
    <row r="5576" spans="1:13" ht="16.8">
      <c r="B5576" s="57">
        <v>46304</v>
      </c>
      <c r="C5576" s="57" t="s">
        <v>17</v>
      </c>
      <c r="D5576" s="300" t="s">
        <v>6022</v>
      </c>
      <c r="E5576" s="69" t="s">
        <v>1295</v>
      </c>
      <c r="F5576" s="263"/>
      <c r="G5576" s="263" t="s">
        <v>136</v>
      </c>
      <c r="H5576" s="264"/>
      <c r="I5576" s="319"/>
      <c r="J5576" s="264" t="s">
        <v>37</v>
      </c>
      <c r="K5576" s="986" t="s">
        <v>6023</v>
      </c>
      <c r="L5576" s="411"/>
    </row>
    <row r="5577" spans="1:13" ht="16.8">
      <c r="B5577" s="57">
        <v>46304</v>
      </c>
      <c r="C5577" s="57" t="s">
        <v>17</v>
      </c>
      <c r="D5577" s="300" t="s">
        <v>6020</v>
      </c>
      <c r="E5577" s="69" t="s">
        <v>1295</v>
      </c>
      <c r="F5577" s="263"/>
      <c r="G5577" s="263" t="s">
        <v>136</v>
      </c>
      <c r="H5577" s="264"/>
      <c r="I5577" s="319"/>
      <c r="J5577" s="264" t="s">
        <v>41</v>
      </c>
      <c r="K5577" s="986" t="s">
        <v>6021</v>
      </c>
      <c r="L5577" s="294"/>
    </row>
    <row r="5578" spans="1:13" ht="15.6">
      <c r="B5578" s="57">
        <v>46304</v>
      </c>
      <c r="C5578" s="57" t="s">
        <v>17</v>
      </c>
      <c r="D5578" s="300" t="s">
        <v>6018</v>
      </c>
      <c r="E5578" s="69" t="s">
        <v>1295</v>
      </c>
      <c r="F5578" s="263"/>
      <c r="G5578" s="263" t="s">
        <v>136</v>
      </c>
      <c r="H5578" s="264"/>
      <c r="I5578" s="319"/>
      <c r="J5578" s="264" t="s">
        <v>41</v>
      </c>
      <c r="K5578" s="986" t="s">
        <v>6019</v>
      </c>
      <c r="L5578" s="325"/>
    </row>
    <row r="5579" spans="1:13" ht="15.6">
      <c r="B5579" s="57">
        <v>46304</v>
      </c>
      <c r="C5579" s="57" t="s">
        <v>17</v>
      </c>
      <c r="D5579" s="300" t="s">
        <v>6026</v>
      </c>
      <c r="E5579" s="69" t="s">
        <v>1295</v>
      </c>
      <c r="F5579" s="263"/>
      <c r="G5579" s="263" t="s">
        <v>136</v>
      </c>
      <c r="H5579" s="264"/>
      <c r="I5579" s="319"/>
      <c r="J5579" s="264" t="s">
        <v>26</v>
      </c>
      <c r="K5579" s="986" t="s">
        <v>6027</v>
      </c>
      <c r="L5579" s="325"/>
    </row>
    <row r="5580" spans="1:13" ht="15.6">
      <c r="B5580" s="57">
        <v>46304</v>
      </c>
      <c r="C5580" s="57" t="s">
        <v>17</v>
      </c>
      <c r="D5580" s="300" t="s">
        <v>6038</v>
      </c>
      <c r="E5580" s="69" t="s">
        <v>1295</v>
      </c>
      <c r="F5580" s="263"/>
      <c r="G5580" s="263" t="s">
        <v>136</v>
      </c>
      <c r="H5580" s="264"/>
      <c r="I5580" s="319"/>
      <c r="J5580" s="264" t="s">
        <v>26</v>
      </c>
      <c r="K5580" s="986" t="s">
        <v>6039</v>
      </c>
      <c r="L5580" s="325"/>
    </row>
    <row r="5581" spans="1:13" ht="15.6">
      <c r="B5581" s="57">
        <v>46304</v>
      </c>
      <c r="C5581" s="57" t="s">
        <v>17</v>
      </c>
      <c r="D5581" s="300" t="s">
        <v>6032</v>
      </c>
      <c r="E5581" s="69" t="s">
        <v>1295</v>
      </c>
      <c r="F5581" s="263"/>
      <c r="G5581" s="263" t="s">
        <v>136</v>
      </c>
      <c r="H5581" s="264"/>
      <c r="I5581" s="319"/>
      <c r="J5581" s="264" t="s">
        <v>41</v>
      </c>
      <c r="K5581" s="986" t="s">
        <v>6033</v>
      </c>
      <c r="L5581" s="325"/>
    </row>
    <row r="5582" spans="1:13" ht="15.6">
      <c r="B5582" s="57">
        <v>46304</v>
      </c>
      <c r="C5582" s="57" t="s">
        <v>17</v>
      </c>
      <c r="D5582" s="300" t="s">
        <v>6034</v>
      </c>
      <c r="E5582" s="69" t="s">
        <v>1295</v>
      </c>
      <c r="F5582" s="263"/>
      <c r="G5582" s="263" t="s">
        <v>136</v>
      </c>
      <c r="H5582" s="264"/>
      <c r="I5582" s="319" t="s">
        <v>141</v>
      </c>
      <c r="J5582" s="264" t="s">
        <v>30</v>
      </c>
      <c r="K5582" s="986" t="s">
        <v>6035</v>
      </c>
      <c r="L5582" s="325"/>
    </row>
    <row r="5583" spans="1:13" ht="15.6">
      <c r="B5583" s="57">
        <v>46304</v>
      </c>
      <c r="C5583" s="57" t="s">
        <v>17</v>
      </c>
      <c r="D5583" s="300" t="s">
        <v>6034</v>
      </c>
      <c r="E5583" s="69" t="s">
        <v>1295</v>
      </c>
      <c r="F5583" s="263"/>
      <c r="G5583" s="263" t="s">
        <v>136</v>
      </c>
      <c r="H5583" s="264"/>
      <c r="I5583" s="319" t="s">
        <v>141</v>
      </c>
      <c r="J5583" s="264" t="s">
        <v>30</v>
      </c>
      <c r="K5583" s="986" t="s">
        <v>6035</v>
      </c>
      <c r="L5583" s="325"/>
    </row>
    <row r="5584" spans="1:13" ht="15.6">
      <c r="B5584" s="57">
        <v>46304</v>
      </c>
      <c r="C5584" s="57" t="s">
        <v>17</v>
      </c>
      <c r="D5584" s="300" t="s">
        <v>6036</v>
      </c>
      <c r="E5584" s="69" t="s">
        <v>1295</v>
      </c>
      <c r="F5584" s="263"/>
      <c r="G5584" s="263" t="s">
        <v>136</v>
      </c>
      <c r="H5584" s="264"/>
      <c r="I5584" s="319"/>
      <c r="J5584" s="264" t="s">
        <v>26</v>
      </c>
      <c r="K5584" s="986" t="s">
        <v>6037</v>
      </c>
      <c r="L5584" s="325"/>
    </row>
    <row r="5585" spans="1:12" ht="15.6">
      <c r="A5585" s="424"/>
      <c r="B5585" s="57">
        <v>46304</v>
      </c>
      <c r="C5585" s="57" t="s">
        <v>17</v>
      </c>
      <c r="D5585" s="300" t="s">
        <v>643</v>
      </c>
      <c r="E5585" s="69" t="s">
        <v>1295</v>
      </c>
      <c r="F5585" s="263"/>
      <c r="G5585" s="263" t="s">
        <v>136</v>
      </c>
      <c r="H5585" s="264"/>
      <c r="I5585" s="319"/>
      <c r="J5585" s="264" t="s">
        <v>26</v>
      </c>
      <c r="K5585" s="986" t="s">
        <v>7519</v>
      </c>
      <c r="L5585" s="325"/>
    </row>
    <row r="5586" spans="1:12" ht="15.6">
      <c r="A5586" s="424"/>
      <c r="B5586" s="57">
        <v>46304</v>
      </c>
      <c r="C5586" s="57" t="s">
        <v>17</v>
      </c>
      <c r="D5586" s="300" t="s">
        <v>7520</v>
      </c>
      <c r="E5586" s="69" t="s">
        <v>1295</v>
      </c>
      <c r="F5586" s="263"/>
      <c r="G5586" s="263" t="s">
        <v>136</v>
      </c>
      <c r="H5586" s="264"/>
      <c r="I5586" s="319"/>
      <c r="J5586" s="264" t="s">
        <v>26</v>
      </c>
      <c r="K5586" s="986" t="s">
        <v>7521</v>
      </c>
      <c r="L5586" s="325"/>
    </row>
    <row r="5587" spans="1:12" ht="15.6">
      <c r="A5587" s="424"/>
      <c r="B5587" s="57">
        <v>46304</v>
      </c>
      <c r="C5587" s="57" t="s">
        <v>17</v>
      </c>
      <c r="D5587" s="300" t="s">
        <v>7520</v>
      </c>
      <c r="E5587" s="69" t="s">
        <v>1295</v>
      </c>
      <c r="F5587" s="263"/>
      <c r="G5587" s="263" t="s">
        <v>136</v>
      </c>
      <c r="H5587" s="264"/>
      <c r="I5587" s="319"/>
      <c r="J5587" s="264" t="s">
        <v>26</v>
      </c>
      <c r="K5587" s="986" t="s">
        <v>7522</v>
      </c>
      <c r="L5587" s="325"/>
    </row>
    <row r="5588" spans="1:12" ht="15.6">
      <c r="A5588" s="424"/>
      <c r="B5588" s="57">
        <v>46304</v>
      </c>
      <c r="C5588" s="57" t="s">
        <v>17</v>
      </c>
      <c r="D5588" s="300" t="s">
        <v>7523</v>
      </c>
      <c r="E5588" s="69" t="s">
        <v>1295</v>
      </c>
      <c r="F5588" s="263"/>
      <c r="G5588" s="263" t="s">
        <v>136</v>
      </c>
      <c r="H5588" s="264"/>
      <c r="I5588" s="319"/>
      <c r="J5588" s="264" t="s">
        <v>195</v>
      </c>
      <c r="K5588" s="986" t="s">
        <v>7524</v>
      </c>
      <c r="L5588" s="325"/>
    </row>
    <row r="5589" spans="1:12">
      <c r="A5589" s="424"/>
      <c r="B5589" s="359" t="s">
        <v>7525</v>
      </c>
      <c r="C5589" s="360" t="s">
        <v>17</v>
      </c>
      <c r="D5589" s="208" t="s">
        <v>7526</v>
      </c>
      <c r="E5589" s="362" t="s">
        <v>647</v>
      </c>
      <c r="F5589" s="679"/>
      <c r="G5589" s="363"/>
      <c r="H5589" s="208"/>
      <c r="I5589" s="208"/>
      <c r="J5589" s="364" t="s">
        <v>30</v>
      </c>
      <c r="K5589" s="1075" t="s">
        <v>7527</v>
      </c>
      <c r="L5589" s="208" t="s">
        <v>7097</v>
      </c>
    </row>
    <row r="5590" spans="1:12">
      <c r="A5590" s="424"/>
      <c r="B5590" s="113" t="s">
        <v>7525</v>
      </c>
      <c r="C5590" s="137" t="s">
        <v>17</v>
      </c>
      <c r="D5590" s="202" t="s">
        <v>7528</v>
      </c>
      <c r="E5590" s="367" t="s">
        <v>647</v>
      </c>
      <c r="F5590" s="631"/>
      <c r="G5590" s="275"/>
      <c r="H5590" s="202"/>
      <c r="I5590" s="202"/>
      <c r="J5590" s="264" t="s">
        <v>30</v>
      </c>
      <c r="K5590" s="1045" t="s">
        <v>7529</v>
      </c>
      <c r="L5590" s="202" t="s">
        <v>7530</v>
      </c>
    </row>
    <row r="5591" spans="1:12">
      <c r="A5591" s="424"/>
      <c r="B5591" s="113" t="s">
        <v>7525</v>
      </c>
      <c r="C5591" s="137" t="s">
        <v>17</v>
      </c>
      <c r="D5591" s="202" t="s">
        <v>7528</v>
      </c>
      <c r="E5591" s="367" t="s">
        <v>647</v>
      </c>
      <c r="F5591" s="263"/>
      <c r="G5591" s="263"/>
      <c r="H5591" s="202"/>
      <c r="I5591" s="202"/>
      <c r="J5591" s="264" t="s">
        <v>30</v>
      </c>
      <c r="K5591" s="1045" t="s">
        <v>7529</v>
      </c>
      <c r="L5591" s="202" t="s">
        <v>7531</v>
      </c>
    </row>
    <row r="5592" spans="1:12">
      <c r="A5592" s="424"/>
      <c r="B5592" s="113" t="s">
        <v>7525</v>
      </c>
      <c r="C5592" s="137" t="s">
        <v>17</v>
      </c>
      <c r="D5592" s="202" t="s">
        <v>7532</v>
      </c>
      <c r="E5592" s="367" t="s">
        <v>647</v>
      </c>
      <c r="F5592" s="263"/>
      <c r="G5592" s="263"/>
      <c r="H5592" s="202"/>
      <c r="I5592" s="202"/>
      <c r="J5592" s="264" t="s">
        <v>30</v>
      </c>
      <c r="K5592" s="1045" t="s">
        <v>7533</v>
      </c>
      <c r="L5592" s="202" t="s">
        <v>7534</v>
      </c>
    </row>
    <row r="5593" spans="1:12">
      <c r="A5593" s="424"/>
      <c r="B5593" s="113" t="s">
        <v>7525</v>
      </c>
      <c r="C5593" s="137" t="s">
        <v>17</v>
      </c>
      <c r="D5593" s="202" t="s">
        <v>7535</v>
      </c>
      <c r="E5593" s="367" t="s">
        <v>647</v>
      </c>
      <c r="F5593" s="263"/>
      <c r="G5593" s="263"/>
      <c r="H5593" s="202"/>
      <c r="I5593" s="202"/>
      <c r="J5593" s="264" t="s">
        <v>30</v>
      </c>
      <c r="K5593" s="1045" t="s">
        <v>7536</v>
      </c>
      <c r="L5593" s="202" t="s">
        <v>7537</v>
      </c>
    </row>
    <row r="5594" spans="1:12">
      <c r="A5594" s="424"/>
      <c r="B5594" s="113" t="s">
        <v>7525</v>
      </c>
      <c r="C5594" s="137" t="s">
        <v>17</v>
      </c>
      <c r="D5594" s="202" t="s">
        <v>7538</v>
      </c>
      <c r="E5594" s="367" t="s">
        <v>647</v>
      </c>
      <c r="F5594" s="263"/>
      <c r="G5594" s="263"/>
      <c r="H5594" s="202"/>
      <c r="I5594" s="202"/>
      <c r="J5594" s="264" t="s">
        <v>30</v>
      </c>
      <c r="K5594" s="1045" t="s">
        <v>7539</v>
      </c>
      <c r="L5594" s="202" t="s">
        <v>7540</v>
      </c>
    </row>
    <row r="5595" spans="1:12">
      <c r="B5595" s="113" t="s">
        <v>7525</v>
      </c>
      <c r="C5595" s="137" t="s">
        <v>17</v>
      </c>
      <c r="D5595" s="520" t="s">
        <v>7541</v>
      </c>
      <c r="E5595" s="367" t="s">
        <v>647</v>
      </c>
      <c r="F5595" s="263"/>
      <c r="G5595" s="263"/>
      <c r="H5595" s="202"/>
      <c r="I5595" s="202"/>
      <c r="J5595" s="264" t="s">
        <v>30</v>
      </c>
      <c r="K5595" s="1045" t="s">
        <v>7542</v>
      </c>
      <c r="L5595" s="202" t="s">
        <v>7338</v>
      </c>
    </row>
    <row r="5596" spans="1:12">
      <c r="B5596" s="113" t="s">
        <v>7525</v>
      </c>
      <c r="C5596" s="137" t="s">
        <v>17</v>
      </c>
      <c r="D5596" s="202" t="s">
        <v>7345</v>
      </c>
      <c r="E5596" s="367" t="s">
        <v>647</v>
      </c>
      <c r="F5596" s="263"/>
      <c r="G5596" s="263"/>
      <c r="H5596" s="202"/>
      <c r="I5596" s="202"/>
      <c r="J5596" s="264" t="s">
        <v>30</v>
      </c>
      <c r="K5596" s="1045" t="s">
        <v>707</v>
      </c>
      <c r="L5596" s="202" t="s">
        <v>708</v>
      </c>
    </row>
    <row r="5597" spans="1:12">
      <c r="B5597" s="113" t="s">
        <v>7525</v>
      </c>
      <c r="C5597" s="137" t="s">
        <v>17</v>
      </c>
      <c r="D5597" s="202" t="s">
        <v>7543</v>
      </c>
      <c r="E5597" s="367" t="s">
        <v>647</v>
      </c>
      <c r="F5597" s="263"/>
      <c r="G5597" s="263"/>
      <c r="H5597" s="202"/>
      <c r="I5597" s="202"/>
      <c r="J5597" s="264" t="s">
        <v>30</v>
      </c>
      <c r="K5597" s="1045" t="s">
        <v>2706</v>
      </c>
      <c r="L5597" s="202" t="s">
        <v>2707</v>
      </c>
    </row>
    <row r="5598" spans="1:12">
      <c r="B5598" s="113" t="s">
        <v>7525</v>
      </c>
      <c r="C5598" s="137" t="s">
        <v>17</v>
      </c>
      <c r="D5598" s="202" t="s">
        <v>7544</v>
      </c>
      <c r="E5598" s="367" t="s">
        <v>647</v>
      </c>
      <c r="F5598" s="263"/>
      <c r="G5598" s="263"/>
      <c r="H5598" s="202"/>
      <c r="I5598" s="202"/>
      <c r="J5598" s="264" t="s">
        <v>30</v>
      </c>
      <c r="K5598" s="1045" t="s">
        <v>7545</v>
      </c>
      <c r="L5598" s="202" t="s">
        <v>7546</v>
      </c>
    </row>
    <row r="5599" spans="1:12">
      <c r="B5599" s="113" t="s">
        <v>7525</v>
      </c>
      <c r="C5599" s="137" t="s">
        <v>17</v>
      </c>
      <c r="D5599" s="202" t="s">
        <v>702</v>
      </c>
      <c r="E5599" s="367" t="s">
        <v>647</v>
      </c>
      <c r="F5599" s="263"/>
      <c r="G5599" s="263"/>
      <c r="H5599" s="202"/>
      <c r="I5599" s="202"/>
      <c r="J5599" s="264" t="s">
        <v>30</v>
      </c>
      <c r="K5599" s="1045" t="s">
        <v>703</v>
      </c>
      <c r="L5599" s="202" t="s">
        <v>704</v>
      </c>
    </row>
    <row r="5600" spans="1:12">
      <c r="B5600" s="113" t="s">
        <v>7525</v>
      </c>
      <c r="C5600" s="137" t="s">
        <v>17</v>
      </c>
      <c r="D5600" s="202" t="s">
        <v>702</v>
      </c>
      <c r="E5600" s="367" t="s">
        <v>647</v>
      </c>
      <c r="F5600" s="263"/>
      <c r="G5600" s="263"/>
      <c r="H5600" s="202"/>
      <c r="I5600" s="202"/>
      <c r="J5600" s="264" t="s">
        <v>30</v>
      </c>
      <c r="K5600" s="1045" t="s">
        <v>703</v>
      </c>
      <c r="L5600" s="202" t="s">
        <v>7547</v>
      </c>
    </row>
    <row r="5601" spans="2:12">
      <c r="B5601" s="113" t="s">
        <v>7525</v>
      </c>
      <c r="C5601" s="137" t="s">
        <v>17</v>
      </c>
      <c r="D5601" s="202" t="s">
        <v>7544</v>
      </c>
      <c r="E5601" s="367" t="s">
        <v>647</v>
      </c>
      <c r="F5601" s="263"/>
      <c r="G5601" s="263"/>
      <c r="H5601" s="202"/>
      <c r="I5601" s="202"/>
      <c r="J5601" s="264" t="s">
        <v>30</v>
      </c>
      <c r="K5601" s="1045" t="s">
        <v>7545</v>
      </c>
      <c r="L5601" s="202" t="s">
        <v>7546</v>
      </c>
    </row>
    <row r="5602" spans="2:12">
      <c r="B5602" s="113" t="s">
        <v>7525</v>
      </c>
      <c r="C5602" s="137" t="s">
        <v>17</v>
      </c>
      <c r="D5602" s="202" t="s">
        <v>7548</v>
      </c>
      <c r="E5602" s="367" t="s">
        <v>647</v>
      </c>
      <c r="F5602" s="263"/>
      <c r="G5602" s="263"/>
      <c r="H5602" s="202"/>
      <c r="I5602" s="202"/>
      <c r="J5602" s="264" t="s">
        <v>30</v>
      </c>
      <c r="K5602" s="1045" t="s">
        <v>7549</v>
      </c>
      <c r="L5602" s="202" t="s">
        <v>6623</v>
      </c>
    </row>
    <row r="5603" spans="2:12" ht="28.2">
      <c r="B5603" s="113" t="s">
        <v>7525</v>
      </c>
      <c r="C5603" s="137" t="s">
        <v>17</v>
      </c>
      <c r="D5603" s="202" t="s">
        <v>1335</v>
      </c>
      <c r="E5603" s="367" t="s">
        <v>647</v>
      </c>
      <c r="F5603" s="263"/>
      <c r="G5603" s="263"/>
      <c r="H5603" s="202"/>
      <c r="I5603" s="202"/>
      <c r="J5603" s="264" t="s">
        <v>30</v>
      </c>
      <c r="K5603" s="648" t="s">
        <v>7550</v>
      </c>
      <c r="L5603" s="202" t="s">
        <v>7551</v>
      </c>
    </row>
    <row r="5604" spans="2:12">
      <c r="B5604" s="113" t="s">
        <v>7525</v>
      </c>
      <c r="C5604" s="137" t="s">
        <v>17</v>
      </c>
      <c r="D5604" s="202" t="s">
        <v>7552</v>
      </c>
      <c r="E5604" s="367" t="s">
        <v>647</v>
      </c>
      <c r="F5604" s="263"/>
      <c r="G5604" s="263"/>
      <c r="H5604" s="202"/>
      <c r="I5604" s="202"/>
      <c r="J5604" s="264" t="s">
        <v>30</v>
      </c>
      <c r="K5604" s="1045" t="s">
        <v>7553</v>
      </c>
      <c r="L5604" s="202" t="s">
        <v>7554</v>
      </c>
    </row>
    <row r="5605" spans="2:12">
      <c r="B5605" s="113" t="s">
        <v>7525</v>
      </c>
      <c r="C5605" s="137" t="s">
        <v>17</v>
      </c>
      <c r="D5605" s="202"/>
      <c r="E5605" s="367" t="s">
        <v>647</v>
      </c>
      <c r="F5605" s="263"/>
      <c r="G5605" s="263"/>
      <c r="H5605" s="202"/>
      <c r="I5605" s="202"/>
      <c r="J5605" s="264" t="s">
        <v>30</v>
      </c>
      <c r="K5605" s="1049" t="s">
        <v>7555</v>
      </c>
      <c r="L5605" s="396" t="s">
        <v>7556</v>
      </c>
    </row>
    <row r="5606" spans="2:12">
      <c r="B5606" s="113" t="s">
        <v>7525</v>
      </c>
      <c r="C5606" s="137" t="s">
        <v>17</v>
      </c>
      <c r="D5606" s="202"/>
      <c r="E5606" s="367" t="s">
        <v>647</v>
      </c>
      <c r="F5606" s="263"/>
      <c r="G5606" s="263"/>
      <c r="H5606" s="202"/>
      <c r="I5606" s="202"/>
      <c r="J5606" s="264" t="s">
        <v>30</v>
      </c>
      <c r="K5606" s="1049" t="s">
        <v>7557</v>
      </c>
      <c r="L5606" s="396" t="s">
        <v>5031</v>
      </c>
    </row>
    <row r="5607" spans="2:12">
      <c r="B5607" s="113" t="s">
        <v>7525</v>
      </c>
      <c r="C5607" s="137" t="s">
        <v>17</v>
      </c>
      <c r="D5607" s="202"/>
      <c r="E5607" s="367" t="s">
        <v>647</v>
      </c>
      <c r="F5607" s="263"/>
      <c r="G5607" s="263"/>
      <c r="H5607" s="202"/>
      <c r="I5607" s="202"/>
      <c r="J5607" s="264" t="s">
        <v>30</v>
      </c>
      <c r="K5607" s="1049" t="s">
        <v>1944</v>
      </c>
      <c r="L5607" s="396" t="s">
        <v>7558</v>
      </c>
    </row>
    <row r="5608" spans="2:12">
      <c r="B5608" s="113" t="s">
        <v>7525</v>
      </c>
      <c r="C5608" s="137" t="s">
        <v>17</v>
      </c>
      <c r="D5608" s="202"/>
      <c r="E5608" s="367" t="s">
        <v>647</v>
      </c>
      <c r="F5608" s="263"/>
      <c r="G5608" s="263"/>
      <c r="H5608" s="202"/>
      <c r="I5608" s="202"/>
      <c r="J5608" s="264" t="s">
        <v>30</v>
      </c>
      <c r="K5608" s="1049" t="s">
        <v>7559</v>
      </c>
      <c r="L5608" s="396" t="s">
        <v>7560</v>
      </c>
    </row>
    <row r="5609" spans="2:12">
      <c r="B5609" s="113" t="s">
        <v>7525</v>
      </c>
      <c r="C5609" s="137" t="s">
        <v>17</v>
      </c>
      <c r="D5609" s="202"/>
      <c r="E5609" s="367" t="s">
        <v>647</v>
      </c>
      <c r="F5609" s="263"/>
      <c r="G5609" s="263"/>
      <c r="H5609" s="202"/>
      <c r="I5609" s="202"/>
      <c r="J5609" s="264" t="s">
        <v>30</v>
      </c>
      <c r="K5609" s="1049" t="s">
        <v>7561</v>
      </c>
      <c r="L5609" s="396" t="s">
        <v>7562</v>
      </c>
    </row>
    <row r="5610" spans="2:12">
      <c r="B5610" s="113" t="s">
        <v>7525</v>
      </c>
      <c r="C5610" s="137" t="s">
        <v>17</v>
      </c>
      <c r="D5610" s="202"/>
      <c r="E5610" s="367" t="s">
        <v>647</v>
      </c>
      <c r="F5610" s="263"/>
      <c r="G5610" s="263"/>
      <c r="H5610" s="202"/>
      <c r="I5610" s="202"/>
      <c r="J5610" s="264" t="s">
        <v>30</v>
      </c>
      <c r="K5610" s="1049" t="s">
        <v>7563</v>
      </c>
      <c r="L5610" s="396" t="s">
        <v>7564</v>
      </c>
    </row>
    <row r="5611" spans="2:12">
      <c r="B5611" s="113" t="s">
        <v>7525</v>
      </c>
      <c r="C5611" s="137" t="s">
        <v>17</v>
      </c>
      <c r="D5611" s="202"/>
      <c r="E5611" s="367" t="s">
        <v>647</v>
      </c>
      <c r="F5611" s="291"/>
      <c r="G5611" s="291"/>
      <c r="H5611" s="202"/>
      <c r="I5611" s="202"/>
      <c r="J5611" s="264" t="s">
        <v>30</v>
      </c>
      <c r="K5611" s="1049" t="s">
        <v>7565</v>
      </c>
      <c r="L5611" s="396" t="s">
        <v>7566</v>
      </c>
    </row>
    <row r="5612" spans="2:12">
      <c r="B5612" s="113" t="s">
        <v>7525</v>
      </c>
      <c r="C5612" s="137" t="s">
        <v>17</v>
      </c>
      <c r="D5612" s="202"/>
      <c r="E5612" s="367" t="s">
        <v>647</v>
      </c>
      <c r="F5612" s="514"/>
      <c r="G5612" s="514"/>
      <c r="H5612" s="202"/>
      <c r="I5612" s="202"/>
      <c r="J5612" s="264" t="s">
        <v>30</v>
      </c>
      <c r="K5612" s="1049" t="s">
        <v>7567</v>
      </c>
      <c r="L5612" s="396" t="s">
        <v>7568</v>
      </c>
    </row>
    <row r="5613" spans="2:12">
      <c r="B5613" s="113" t="s">
        <v>7525</v>
      </c>
      <c r="C5613" s="137" t="s">
        <v>17</v>
      </c>
      <c r="D5613" s="202"/>
      <c r="E5613" s="367" t="s">
        <v>647</v>
      </c>
      <c r="F5613" s="514"/>
      <c r="G5613" s="514"/>
      <c r="H5613" s="202"/>
      <c r="I5613" s="202"/>
      <c r="J5613" s="264" t="s">
        <v>30</v>
      </c>
      <c r="K5613" s="1049" t="s">
        <v>7569</v>
      </c>
      <c r="L5613" s="396" t="s">
        <v>7570</v>
      </c>
    </row>
    <row r="5614" spans="2:12">
      <c r="B5614" s="113" t="s">
        <v>7525</v>
      </c>
      <c r="C5614" s="137" t="s">
        <v>17</v>
      </c>
      <c r="D5614" s="202"/>
      <c r="E5614" s="367" t="s">
        <v>647</v>
      </c>
      <c r="F5614" s="514"/>
      <c r="G5614" s="514"/>
      <c r="H5614" s="202"/>
      <c r="I5614" s="202"/>
      <c r="J5614" s="264" t="s">
        <v>30</v>
      </c>
      <c r="K5614" s="1049" t="s">
        <v>7571</v>
      </c>
      <c r="L5614" s="396" t="s">
        <v>7572</v>
      </c>
    </row>
    <row r="5615" spans="2:12">
      <c r="B5615" s="113" t="s">
        <v>7525</v>
      </c>
      <c r="C5615" s="137" t="s">
        <v>17</v>
      </c>
      <c r="D5615" s="202"/>
      <c r="E5615" s="367" t="s">
        <v>647</v>
      </c>
      <c r="F5615" s="514"/>
      <c r="G5615" s="514"/>
      <c r="H5615" s="202"/>
      <c r="I5615" s="202"/>
      <c r="J5615" s="264" t="s">
        <v>30</v>
      </c>
      <c r="K5615" s="680">
        <v>6.8035699999999997E+20</v>
      </c>
      <c r="L5615" s="396" t="s">
        <v>7573</v>
      </c>
    </row>
    <row r="5616" spans="2:12">
      <c r="B5616" s="113" t="s">
        <v>7525</v>
      </c>
      <c r="C5616" s="137" t="s">
        <v>17</v>
      </c>
      <c r="D5616" s="202"/>
      <c r="E5616" s="367" t="s">
        <v>647</v>
      </c>
      <c r="F5616" s="514"/>
      <c r="G5616" s="514"/>
      <c r="H5616" s="202"/>
      <c r="I5616" s="202"/>
      <c r="J5616" s="264" t="s">
        <v>30</v>
      </c>
      <c r="K5616" s="680">
        <v>3.5239299999999997E+20</v>
      </c>
      <c r="L5616" s="396" t="s">
        <v>7574</v>
      </c>
    </row>
    <row r="5617" spans="1:12">
      <c r="B5617" s="113" t="s">
        <v>7525</v>
      </c>
      <c r="C5617" s="137" t="s">
        <v>17</v>
      </c>
      <c r="D5617" s="202"/>
      <c r="E5617" s="367" t="s">
        <v>647</v>
      </c>
      <c r="F5617" s="514"/>
      <c r="G5617" s="514"/>
      <c r="H5617" s="202"/>
      <c r="I5617" s="202"/>
      <c r="J5617" s="264" t="s">
        <v>30</v>
      </c>
      <c r="K5617" s="1049" t="s">
        <v>7575</v>
      </c>
      <c r="L5617" s="396" t="s">
        <v>7576</v>
      </c>
    </row>
    <row r="5618" spans="1:12">
      <c r="B5618" s="113" t="s">
        <v>7525</v>
      </c>
      <c r="C5618" s="137" t="s">
        <v>17</v>
      </c>
      <c r="D5618" s="202"/>
      <c r="E5618" s="367" t="s">
        <v>647</v>
      </c>
      <c r="F5618" s="514"/>
      <c r="G5618" s="514"/>
      <c r="H5618" s="202"/>
      <c r="I5618" s="202"/>
      <c r="J5618" s="264" t="s">
        <v>30</v>
      </c>
      <c r="K5618" s="680">
        <v>6.37528E+20</v>
      </c>
      <c r="L5618" s="396" t="s">
        <v>7182</v>
      </c>
    </row>
    <row r="5619" spans="1:12">
      <c r="B5619" s="113" t="s">
        <v>7525</v>
      </c>
      <c r="C5619" s="137" t="s">
        <v>17</v>
      </c>
      <c r="D5619" s="202"/>
      <c r="E5619" s="367" t="s">
        <v>647</v>
      </c>
      <c r="F5619" s="514"/>
      <c r="G5619" s="514"/>
      <c r="H5619" s="202"/>
      <c r="I5619" s="202"/>
      <c r="J5619" s="264" t="s">
        <v>30</v>
      </c>
      <c r="K5619" s="1049" t="s">
        <v>7577</v>
      </c>
      <c r="L5619" s="396" t="s">
        <v>7578</v>
      </c>
    </row>
    <row r="5620" spans="1:12">
      <c r="B5620" s="113" t="s">
        <v>7525</v>
      </c>
      <c r="C5620" s="137" t="s">
        <v>17</v>
      </c>
      <c r="D5620" s="202"/>
      <c r="E5620" s="367" t="s">
        <v>647</v>
      </c>
      <c r="F5620" s="514"/>
      <c r="G5620" s="514"/>
      <c r="H5620" s="202"/>
      <c r="I5620" s="202"/>
      <c r="J5620" s="264" t="s">
        <v>30</v>
      </c>
      <c r="K5620" s="1049" t="s">
        <v>7579</v>
      </c>
      <c r="L5620" s="396" t="s">
        <v>6402</v>
      </c>
    </row>
    <row r="5621" spans="1:12">
      <c r="B5621" s="113" t="s">
        <v>7525</v>
      </c>
      <c r="C5621" s="137" t="s">
        <v>17</v>
      </c>
      <c r="D5621" s="202"/>
      <c r="E5621" s="367" t="s">
        <v>647</v>
      </c>
      <c r="F5621" s="514"/>
      <c r="G5621" s="514"/>
      <c r="H5621" s="202"/>
      <c r="I5621" s="202"/>
      <c r="J5621" s="264" t="s">
        <v>30</v>
      </c>
      <c r="K5621" s="1049" t="s">
        <v>7580</v>
      </c>
      <c r="L5621" s="396" t="s">
        <v>7581</v>
      </c>
    </row>
    <row r="5622" spans="1:12">
      <c r="B5622" s="113" t="s">
        <v>7525</v>
      </c>
      <c r="C5622" s="137" t="s">
        <v>17</v>
      </c>
      <c r="D5622" s="202"/>
      <c r="E5622" s="367" t="s">
        <v>647</v>
      </c>
      <c r="F5622" s="514"/>
      <c r="G5622" s="514"/>
      <c r="H5622" s="202"/>
      <c r="I5622" s="202"/>
      <c r="J5622" s="264" t="s">
        <v>30</v>
      </c>
      <c r="K5622" s="1049" t="s">
        <v>7582</v>
      </c>
      <c r="L5622" s="396" t="s">
        <v>7166</v>
      </c>
    </row>
    <row r="5623" spans="1:12">
      <c r="B5623" s="113" t="s">
        <v>7525</v>
      </c>
      <c r="C5623" s="137" t="s">
        <v>17</v>
      </c>
      <c r="D5623" s="202"/>
      <c r="E5623" s="367" t="s">
        <v>647</v>
      </c>
      <c r="F5623" s="514"/>
      <c r="G5623" s="514"/>
      <c r="H5623" s="202"/>
      <c r="I5623" s="202"/>
      <c r="J5623" s="264" t="s">
        <v>30</v>
      </c>
      <c r="K5623" s="1049" t="s">
        <v>7583</v>
      </c>
      <c r="L5623" s="396" t="s">
        <v>7584</v>
      </c>
    </row>
    <row r="5624" spans="1:12">
      <c r="B5624" s="113" t="s">
        <v>7525</v>
      </c>
      <c r="C5624" s="137" t="s">
        <v>17</v>
      </c>
      <c r="D5624" s="202"/>
      <c r="E5624" s="367" t="s">
        <v>647</v>
      </c>
      <c r="F5624" s="514"/>
      <c r="G5624" s="514"/>
      <c r="H5624" s="202"/>
      <c r="I5624" s="202"/>
      <c r="J5624" s="264" t="s">
        <v>30</v>
      </c>
      <c r="K5624" s="1049" t="s">
        <v>7585</v>
      </c>
      <c r="L5624" s="396" t="s">
        <v>7586</v>
      </c>
    </row>
    <row r="5625" spans="1:12" ht="33.6">
      <c r="B5625" s="113" t="s">
        <v>7525</v>
      </c>
      <c r="C5625" s="137" t="s">
        <v>40</v>
      </c>
      <c r="D5625" s="681" t="s">
        <v>7587</v>
      </c>
      <c r="E5625" s="367" t="s">
        <v>647</v>
      </c>
      <c r="F5625" s="221"/>
      <c r="G5625" s="221"/>
      <c r="H5625" s="201"/>
      <c r="I5625" s="201"/>
      <c r="J5625" s="201"/>
      <c r="K5625" s="334"/>
      <c r="L5625" s="294"/>
    </row>
    <row r="5626" spans="1:12" ht="16.8">
      <c r="B5626" s="113" t="s">
        <v>7525</v>
      </c>
      <c r="C5626" s="137" t="s">
        <v>40</v>
      </c>
      <c r="D5626" s="379" t="s">
        <v>6590</v>
      </c>
      <c r="E5626" s="367" t="s">
        <v>647</v>
      </c>
      <c r="F5626" s="682"/>
      <c r="G5626" s="682"/>
      <c r="H5626" s="602"/>
      <c r="I5626" s="602"/>
      <c r="J5626" s="602"/>
      <c r="K5626" s="411"/>
      <c r="L5626" s="411"/>
    </row>
    <row r="5627" spans="1:12" ht="33.6">
      <c r="B5627" s="113" t="s">
        <v>7525</v>
      </c>
      <c r="C5627" s="137" t="s">
        <v>40</v>
      </c>
      <c r="D5627" s="683" t="s">
        <v>7588</v>
      </c>
      <c r="E5627" s="367" t="s">
        <v>647</v>
      </c>
      <c r="F5627" s="682"/>
      <c r="G5627" s="682"/>
      <c r="H5627" s="602"/>
      <c r="I5627" s="602"/>
      <c r="J5627" s="602"/>
      <c r="K5627" s="411"/>
      <c r="L5627" s="602"/>
    </row>
    <row r="5628" spans="1:12" ht="33.6">
      <c r="B5628" s="113" t="s">
        <v>7525</v>
      </c>
      <c r="C5628" s="137" t="s">
        <v>40</v>
      </c>
      <c r="D5628" s="683" t="s">
        <v>7589</v>
      </c>
      <c r="E5628" s="367" t="s">
        <v>647</v>
      </c>
      <c r="F5628" s="682"/>
      <c r="G5628" s="682"/>
      <c r="H5628" s="602"/>
      <c r="I5628" s="602"/>
      <c r="J5628" s="602"/>
      <c r="K5628" s="411"/>
      <c r="L5628" s="418"/>
    </row>
    <row r="5629" spans="1:12" ht="16.8">
      <c r="A5629" s="261"/>
      <c r="B5629" s="57">
        <v>46304</v>
      </c>
      <c r="C5629" s="57" t="s">
        <v>17</v>
      </c>
      <c r="D5629" s="264" t="s">
        <v>7590</v>
      </c>
      <c r="E5629" s="184" t="s">
        <v>76</v>
      </c>
      <c r="F5629" s="264"/>
      <c r="G5629" s="264"/>
      <c r="H5629" s="264"/>
      <c r="I5629" s="263" t="s">
        <v>141</v>
      </c>
      <c r="J5629" s="264"/>
      <c r="K5629" s="1022" t="s">
        <v>7591</v>
      </c>
      <c r="L5629" s="411"/>
    </row>
    <row r="5630" spans="1:12" ht="16.8">
      <c r="A5630" s="261"/>
      <c r="B5630" s="57">
        <v>46304</v>
      </c>
      <c r="C5630" s="57" t="s">
        <v>17</v>
      </c>
      <c r="D5630" s="264" t="s">
        <v>7592</v>
      </c>
      <c r="E5630" s="184" t="s">
        <v>76</v>
      </c>
      <c r="F5630" s="264"/>
      <c r="G5630" s="264"/>
      <c r="H5630" s="264"/>
      <c r="I5630" s="263"/>
      <c r="J5630" s="264"/>
      <c r="K5630" s="1022" t="s">
        <v>7593</v>
      </c>
      <c r="L5630" s="411"/>
    </row>
    <row r="5631" spans="1:12" ht="16.8">
      <c r="A5631" s="261"/>
      <c r="B5631" s="57">
        <v>46304</v>
      </c>
      <c r="C5631" s="57" t="s">
        <v>17</v>
      </c>
      <c r="D5631" s="264" t="s">
        <v>7594</v>
      </c>
      <c r="E5631" s="184" t="s">
        <v>76</v>
      </c>
      <c r="F5631" s="264"/>
      <c r="G5631" s="264"/>
      <c r="H5631" s="264"/>
      <c r="I5631" s="263"/>
      <c r="J5631" s="264"/>
      <c r="K5631" s="1022" t="s">
        <v>7595</v>
      </c>
      <c r="L5631" s="294"/>
    </row>
    <row r="5632" spans="1:12" ht="16.8">
      <c r="A5632" s="261"/>
      <c r="B5632" s="57">
        <v>46304</v>
      </c>
      <c r="C5632" s="57" t="s">
        <v>17</v>
      </c>
      <c r="D5632" s="264" t="s">
        <v>7596</v>
      </c>
      <c r="E5632" s="184" t="s">
        <v>76</v>
      </c>
      <c r="F5632" s="264"/>
      <c r="G5632" s="264"/>
      <c r="H5632" s="264"/>
      <c r="I5632" s="263"/>
      <c r="J5632" s="264"/>
      <c r="K5632" s="1022" t="s">
        <v>7597</v>
      </c>
      <c r="L5632" s="294"/>
    </row>
    <row r="5633" spans="1:12" ht="16.8">
      <c r="A5633" s="261"/>
      <c r="B5633" s="57">
        <v>46304</v>
      </c>
      <c r="C5633" s="57" t="s">
        <v>17</v>
      </c>
      <c r="D5633" s="264" t="s">
        <v>7598</v>
      </c>
      <c r="E5633" s="184" t="s">
        <v>76</v>
      </c>
      <c r="F5633" s="264"/>
      <c r="G5633" s="264"/>
      <c r="H5633" s="264"/>
      <c r="I5633" s="263"/>
      <c r="J5633" s="264"/>
      <c r="K5633" s="1022" t="s">
        <v>7599</v>
      </c>
      <c r="L5633" s="294"/>
    </row>
    <row r="5634" spans="1:12" ht="16.8">
      <c r="A5634" s="261"/>
      <c r="B5634" s="57">
        <v>46304</v>
      </c>
      <c r="C5634" s="57" t="s">
        <v>17</v>
      </c>
      <c r="D5634" s="264" t="s">
        <v>1574</v>
      </c>
      <c r="E5634" s="184" t="s">
        <v>76</v>
      </c>
      <c r="F5634" s="264"/>
      <c r="G5634" s="264"/>
      <c r="H5634" s="264"/>
      <c r="I5634" s="263"/>
      <c r="J5634" s="264"/>
      <c r="K5634" s="1022" t="s">
        <v>7600</v>
      </c>
      <c r="L5634" s="295"/>
    </row>
    <row r="5635" spans="1:12" ht="16.8">
      <c r="A5635" s="261"/>
      <c r="B5635" s="57">
        <v>46304</v>
      </c>
      <c r="C5635" s="57" t="s">
        <v>17</v>
      </c>
      <c r="D5635" s="264" t="s">
        <v>7601</v>
      </c>
      <c r="E5635" s="184" t="s">
        <v>76</v>
      </c>
      <c r="F5635" s="264"/>
      <c r="G5635" s="264"/>
      <c r="H5635" s="264"/>
      <c r="I5635" s="263"/>
      <c r="J5635" s="264"/>
      <c r="K5635" s="1022" t="s">
        <v>7602</v>
      </c>
      <c r="L5635" s="294"/>
    </row>
    <row r="5636" spans="1:12" ht="16.8">
      <c r="A5636" s="261"/>
      <c r="B5636" s="57">
        <v>46304</v>
      </c>
      <c r="C5636" s="57" t="s">
        <v>17</v>
      </c>
      <c r="D5636" s="264" t="s">
        <v>3902</v>
      </c>
      <c r="E5636" s="184" t="s">
        <v>76</v>
      </c>
      <c r="F5636" s="264"/>
      <c r="G5636" s="264"/>
      <c r="H5636" s="264"/>
      <c r="I5636" s="263"/>
      <c r="J5636" s="264"/>
      <c r="K5636" s="1022" t="s">
        <v>7603</v>
      </c>
      <c r="L5636" s="294"/>
    </row>
    <row r="5637" spans="1:12" ht="16.8">
      <c r="A5637" s="261"/>
      <c r="B5637" s="57">
        <v>46304</v>
      </c>
      <c r="C5637" s="57" t="s">
        <v>17</v>
      </c>
      <c r="D5637" s="264" t="s">
        <v>7604</v>
      </c>
      <c r="E5637" s="184" t="s">
        <v>76</v>
      </c>
      <c r="F5637" s="264"/>
      <c r="G5637" s="264"/>
      <c r="H5637" s="264"/>
      <c r="I5637" s="263"/>
      <c r="J5637" s="264"/>
      <c r="K5637" s="1022" t="s">
        <v>7605</v>
      </c>
      <c r="L5637" s="294"/>
    </row>
    <row r="5638" spans="1:12" ht="16.8">
      <c r="A5638" s="261"/>
      <c r="B5638" s="57">
        <v>46304</v>
      </c>
      <c r="C5638" s="57" t="s">
        <v>17</v>
      </c>
      <c r="D5638" s="264" t="s">
        <v>7606</v>
      </c>
      <c r="E5638" s="184" t="s">
        <v>76</v>
      </c>
      <c r="F5638" s="275"/>
      <c r="G5638" s="275"/>
      <c r="H5638" s="264"/>
      <c r="I5638" s="263"/>
      <c r="J5638" s="264"/>
      <c r="K5638" s="1022" t="s">
        <v>7607</v>
      </c>
      <c r="L5638" s="294"/>
    </row>
    <row r="5639" spans="1:12" ht="16.8">
      <c r="A5639" s="261"/>
      <c r="B5639" s="57">
        <v>46304</v>
      </c>
      <c r="C5639" s="57" t="s">
        <v>17</v>
      </c>
      <c r="D5639" s="277" t="s">
        <v>272</v>
      </c>
      <c r="E5639" s="184" t="s">
        <v>76</v>
      </c>
      <c r="F5639" s="275"/>
      <c r="G5639" s="275"/>
      <c r="H5639" s="264"/>
      <c r="I5639" s="263"/>
      <c r="J5639" s="264"/>
      <c r="K5639" s="1022" t="s">
        <v>7608</v>
      </c>
      <c r="L5639" s="294"/>
    </row>
    <row r="5640" spans="1:12" ht="16.8">
      <c r="A5640" s="261"/>
      <c r="B5640" s="57">
        <v>46304</v>
      </c>
      <c r="C5640" s="57" t="s">
        <v>17</v>
      </c>
      <c r="D5640" s="277" t="s">
        <v>3341</v>
      </c>
      <c r="E5640" s="184" t="s">
        <v>76</v>
      </c>
      <c r="F5640" s="275"/>
      <c r="G5640" s="275"/>
      <c r="H5640" s="264"/>
      <c r="I5640" s="263"/>
      <c r="J5640" s="264"/>
      <c r="K5640" s="1022" t="s">
        <v>7609</v>
      </c>
      <c r="L5640" s="294"/>
    </row>
    <row r="5641" spans="1:12" ht="16.8">
      <c r="A5641" s="261"/>
      <c r="B5641" s="57">
        <v>46304</v>
      </c>
      <c r="C5641" s="57" t="s">
        <v>17</v>
      </c>
      <c r="D5641" s="264" t="s">
        <v>7610</v>
      </c>
      <c r="E5641" s="184" t="s">
        <v>76</v>
      </c>
      <c r="F5641" s="275"/>
      <c r="G5641" s="275"/>
      <c r="H5641" s="264"/>
      <c r="I5641" s="263"/>
      <c r="J5641" s="264"/>
      <c r="K5641" s="1022" t="s">
        <v>7611</v>
      </c>
      <c r="L5641" s="294"/>
    </row>
    <row r="5642" spans="1:12" ht="16.8">
      <c r="A5642" s="261"/>
      <c r="B5642" s="57">
        <v>46304</v>
      </c>
      <c r="C5642" s="57" t="s">
        <v>17</v>
      </c>
      <c r="D5642" s="264" t="s">
        <v>7612</v>
      </c>
      <c r="E5642" s="184" t="s">
        <v>76</v>
      </c>
      <c r="F5642" s="263"/>
      <c r="G5642" s="263"/>
      <c r="H5642" s="264"/>
      <c r="I5642" s="263"/>
      <c r="J5642" s="264"/>
      <c r="K5642" s="1022" t="s">
        <v>7613</v>
      </c>
      <c r="L5642" s="294"/>
    </row>
    <row r="5643" spans="1:12" ht="16.8">
      <c r="A5643" s="261"/>
      <c r="B5643" s="57">
        <v>46304</v>
      </c>
      <c r="C5643" s="57" t="s">
        <v>17</v>
      </c>
      <c r="D5643" s="264" t="s">
        <v>6304</v>
      </c>
      <c r="E5643" s="184" t="s">
        <v>76</v>
      </c>
      <c r="F5643" s="263"/>
      <c r="G5643" s="263"/>
      <c r="H5643" s="264"/>
      <c r="I5643" s="263"/>
      <c r="J5643" s="264"/>
      <c r="K5643" s="1022" t="s">
        <v>7614</v>
      </c>
      <c r="L5643" s="294"/>
    </row>
    <row r="5644" spans="1:12" ht="16.8">
      <c r="A5644" s="261"/>
      <c r="B5644" s="57">
        <v>46304</v>
      </c>
      <c r="C5644" s="57" t="s">
        <v>17</v>
      </c>
      <c r="D5644" s="264" t="s">
        <v>636</v>
      </c>
      <c r="E5644" s="184" t="s">
        <v>76</v>
      </c>
      <c r="F5644" s="275"/>
      <c r="G5644" s="275"/>
      <c r="H5644" s="264"/>
      <c r="I5644" s="263"/>
      <c r="J5644" s="264"/>
      <c r="K5644" s="1022" t="s">
        <v>7615</v>
      </c>
      <c r="L5644" s="294"/>
    </row>
    <row r="5645" spans="1:12" ht="16.8">
      <c r="A5645" s="261"/>
      <c r="B5645" s="57">
        <v>46304</v>
      </c>
      <c r="C5645" s="57" t="s">
        <v>17</v>
      </c>
      <c r="D5645" s="264" t="s">
        <v>7616</v>
      </c>
      <c r="E5645" s="184" t="s">
        <v>76</v>
      </c>
      <c r="F5645" s="275"/>
      <c r="G5645" s="275"/>
      <c r="H5645" s="264"/>
      <c r="I5645" s="263"/>
      <c r="J5645" s="264"/>
      <c r="K5645" s="1022" t="s">
        <v>7617</v>
      </c>
      <c r="L5645" s="294"/>
    </row>
    <row r="5646" spans="1:12" ht="16.8">
      <c r="A5646" s="261"/>
      <c r="B5646" s="57">
        <v>46304</v>
      </c>
      <c r="C5646" s="57" t="s">
        <v>17</v>
      </c>
      <c r="D5646" s="264" t="s">
        <v>7618</v>
      </c>
      <c r="E5646" s="184" t="s">
        <v>76</v>
      </c>
      <c r="F5646" s="275"/>
      <c r="G5646" s="275"/>
      <c r="H5646" s="264"/>
      <c r="I5646" s="263" t="s">
        <v>586</v>
      </c>
      <c r="J5646" s="264"/>
      <c r="K5646" s="1022" t="s">
        <v>7619</v>
      </c>
      <c r="L5646" s="294"/>
    </row>
    <row r="5647" spans="1:12" ht="16.8">
      <c r="A5647" s="261"/>
      <c r="B5647" s="57">
        <v>46304</v>
      </c>
      <c r="C5647" s="57" t="s">
        <v>17</v>
      </c>
      <c r="D5647" s="264" t="s">
        <v>7620</v>
      </c>
      <c r="E5647" s="184" t="s">
        <v>76</v>
      </c>
      <c r="F5647" s="275"/>
      <c r="G5647" s="275"/>
      <c r="H5647" s="264"/>
      <c r="I5647" s="263"/>
      <c r="J5647" s="264"/>
      <c r="K5647" s="1022" t="s">
        <v>7621</v>
      </c>
      <c r="L5647" s="294"/>
    </row>
    <row r="5648" spans="1:12" ht="16.8">
      <c r="A5648" s="261"/>
      <c r="B5648" s="57">
        <v>46304</v>
      </c>
      <c r="C5648" s="57" t="s">
        <v>17</v>
      </c>
      <c r="D5648" s="264" t="s">
        <v>7622</v>
      </c>
      <c r="E5648" s="184" t="s">
        <v>76</v>
      </c>
      <c r="F5648" s="263"/>
      <c r="G5648" s="263"/>
      <c r="H5648" s="264"/>
      <c r="I5648" s="263"/>
      <c r="J5648" s="264"/>
      <c r="K5648" s="1022" t="s">
        <v>7623</v>
      </c>
      <c r="L5648" s="295"/>
    </row>
    <row r="5649" spans="1:12" ht="16.8">
      <c r="A5649" s="261"/>
      <c r="B5649" s="57">
        <v>46304</v>
      </c>
      <c r="C5649" s="57" t="s">
        <v>17</v>
      </c>
      <c r="D5649" s="264" t="s">
        <v>7624</v>
      </c>
      <c r="E5649" s="184" t="s">
        <v>76</v>
      </c>
      <c r="F5649" s="263"/>
      <c r="G5649" s="263"/>
      <c r="H5649" s="264"/>
      <c r="I5649" s="263" t="s">
        <v>464</v>
      </c>
      <c r="J5649" s="264"/>
      <c r="K5649" s="1022" t="s">
        <v>7625</v>
      </c>
      <c r="L5649" s="294"/>
    </row>
    <row r="5650" spans="1:12" ht="16.8">
      <c r="A5650" s="261"/>
      <c r="B5650" s="57">
        <v>46304</v>
      </c>
      <c r="C5650" s="57" t="s">
        <v>17</v>
      </c>
      <c r="D5650" s="264" t="s">
        <v>7626</v>
      </c>
      <c r="E5650" s="184" t="s">
        <v>76</v>
      </c>
      <c r="F5650" s="263"/>
      <c r="G5650" s="263"/>
      <c r="H5650" s="264"/>
      <c r="I5650" s="263"/>
      <c r="J5650" s="264"/>
      <c r="K5650" s="1022" t="s">
        <v>7627</v>
      </c>
      <c r="L5650" s="294"/>
    </row>
    <row r="5651" spans="1:12" ht="16.8">
      <c r="A5651" s="261"/>
      <c r="B5651" s="57">
        <v>46304</v>
      </c>
      <c r="C5651" s="57" t="s">
        <v>17</v>
      </c>
      <c r="D5651" s="264" t="s">
        <v>7628</v>
      </c>
      <c r="E5651" s="184" t="s">
        <v>76</v>
      </c>
      <c r="F5651" s="263"/>
      <c r="G5651" s="263"/>
      <c r="H5651" s="264"/>
      <c r="I5651" s="263"/>
      <c r="J5651" s="264"/>
      <c r="K5651" s="1022" t="s">
        <v>7629</v>
      </c>
      <c r="L5651" s="294"/>
    </row>
    <row r="5652" spans="1:12" ht="16.8">
      <c r="A5652" s="261"/>
      <c r="B5652" s="57">
        <v>46304</v>
      </c>
      <c r="C5652" s="57" t="s">
        <v>17</v>
      </c>
      <c r="D5652" s="264" t="s">
        <v>6193</v>
      </c>
      <c r="E5652" s="184" t="s">
        <v>76</v>
      </c>
      <c r="F5652" s="263"/>
      <c r="G5652" s="263"/>
      <c r="H5652" s="264"/>
      <c r="I5652" s="263" t="s">
        <v>141</v>
      </c>
      <c r="J5652" s="264"/>
      <c r="K5652" s="1022" t="s">
        <v>6194</v>
      </c>
      <c r="L5652" s="294"/>
    </row>
    <row r="5653" spans="1:12" ht="16.8">
      <c r="A5653" s="261"/>
      <c r="B5653" s="57">
        <v>46304</v>
      </c>
      <c r="C5653" s="57" t="s">
        <v>17</v>
      </c>
      <c r="D5653" s="264" t="s">
        <v>6200</v>
      </c>
      <c r="E5653" s="184" t="s">
        <v>76</v>
      </c>
      <c r="F5653" s="263"/>
      <c r="G5653" s="263"/>
      <c r="H5653" s="264"/>
      <c r="I5653" s="263"/>
      <c r="J5653" s="264"/>
      <c r="K5653" s="1022" t="s">
        <v>6201</v>
      </c>
      <c r="L5653" s="294"/>
    </row>
    <row r="5654" spans="1:12" ht="16.8">
      <c r="A5654" s="261"/>
      <c r="B5654" s="57">
        <v>46304</v>
      </c>
      <c r="C5654" s="57" t="s">
        <v>17</v>
      </c>
      <c r="D5654" s="300" t="s">
        <v>1542</v>
      </c>
      <c r="E5654" s="184" t="s">
        <v>76</v>
      </c>
      <c r="F5654" s="263"/>
      <c r="G5654" s="263"/>
      <c r="H5654" s="264"/>
      <c r="I5654" s="263"/>
      <c r="J5654" s="264"/>
      <c r="K5654" s="1008" t="s">
        <v>7630</v>
      </c>
      <c r="L5654" s="294"/>
    </row>
    <row r="5655" spans="1:12" ht="16.8">
      <c r="A5655" s="261"/>
      <c r="B5655" s="57">
        <v>46304</v>
      </c>
      <c r="C5655" s="57" t="s">
        <v>17</v>
      </c>
      <c r="D5655" s="300" t="s">
        <v>7631</v>
      </c>
      <c r="E5655" s="184" t="s">
        <v>76</v>
      </c>
      <c r="F5655" s="263"/>
      <c r="G5655" s="263"/>
      <c r="H5655" s="264"/>
      <c r="I5655" s="263"/>
      <c r="J5655" s="264"/>
      <c r="K5655" s="1008" t="s">
        <v>7632</v>
      </c>
      <c r="L5655" s="294"/>
    </row>
    <row r="5656" spans="1:12" ht="32.4">
      <c r="A5656" s="261"/>
      <c r="B5656" s="57">
        <v>46304</v>
      </c>
      <c r="C5656" s="57" t="s">
        <v>17</v>
      </c>
      <c r="D5656" s="300" t="s">
        <v>7633</v>
      </c>
      <c r="E5656" s="184" t="s">
        <v>76</v>
      </c>
      <c r="F5656" s="263"/>
      <c r="G5656" s="263"/>
      <c r="H5656" s="264"/>
      <c r="I5656" s="263"/>
      <c r="J5656" s="264"/>
      <c r="K5656" s="440" t="s">
        <v>7634</v>
      </c>
      <c r="L5656" s="294"/>
    </row>
    <row r="5657" spans="1:12" ht="16.8">
      <c r="A5657" s="261"/>
      <c r="B5657" s="57">
        <v>46304</v>
      </c>
      <c r="C5657" s="57" t="s">
        <v>17</v>
      </c>
      <c r="D5657" s="300" t="s">
        <v>7635</v>
      </c>
      <c r="E5657" s="184" t="s">
        <v>76</v>
      </c>
      <c r="F5657" s="263"/>
      <c r="G5657" s="263"/>
      <c r="H5657" s="264"/>
      <c r="I5657" s="263"/>
      <c r="J5657" s="264"/>
      <c r="K5657" s="1008" t="s">
        <v>7636</v>
      </c>
      <c r="L5657" s="295"/>
    </row>
    <row r="5658" spans="1:12" ht="16.8">
      <c r="A5658" s="261"/>
      <c r="B5658" s="57">
        <v>46304</v>
      </c>
      <c r="C5658" s="57" t="s">
        <v>17</v>
      </c>
      <c r="D5658" s="300" t="s">
        <v>7637</v>
      </c>
      <c r="E5658" s="184" t="s">
        <v>76</v>
      </c>
      <c r="F5658" s="263"/>
      <c r="G5658" s="263"/>
      <c r="H5658" s="264"/>
      <c r="I5658" s="263"/>
      <c r="J5658" s="264"/>
      <c r="K5658" s="1008" t="s">
        <v>7638</v>
      </c>
      <c r="L5658" s="294"/>
    </row>
    <row r="5659" spans="1:12" ht="16.8">
      <c r="A5659" s="261"/>
      <c r="B5659" s="57">
        <v>46304</v>
      </c>
      <c r="C5659" s="57" t="s">
        <v>17</v>
      </c>
      <c r="D5659" s="300" t="s">
        <v>7639</v>
      </c>
      <c r="E5659" s="184" t="s">
        <v>76</v>
      </c>
      <c r="F5659" s="263"/>
      <c r="G5659" s="263"/>
      <c r="H5659" s="264"/>
      <c r="I5659" s="263"/>
      <c r="J5659" s="264"/>
      <c r="K5659" s="1008" t="s">
        <v>7640</v>
      </c>
      <c r="L5659" s="294"/>
    </row>
    <row r="5660" spans="1:12" ht="16.8">
      <c r="A5660" s="261"/>
      <c r="B5660" s="57">
        <v>46304</v>
      </c>
      <c r="C5660" s="57" t="s">
        <v>17</v>
      </c>
      <c r="D5660" s="300" t="s">
        <v>7641</v>
      </c>
      <c r="E5660" s="184" t="s">
        <v>76</v>
      </c>
      <c r="F5660" s="263"/>
      <c r="G5660" s="263"/>
      <c r="H5660" s="264"/>
      <c r="I5660" s="263"/>
      <c r="J5660" s="264"/>
      <c r="K5660" s="1008" t="s">
        <v>7642</v>
      </c>
      <c r="L5660" s="294"/>
    </row>
    <row r="5661" spans="1:12" ht="16.8">
      <c r="B5661" s="84">
        <v>46304</v>
      </c>
      <c r="C5661" s="222" t="s">
        <v>17</v>
      </c>
      <c r="D5661" s="222" t="s">
        <v>7643</v>
      </c>
      <c r="E5661" s="104" t="s">
        <v>307</v>
      </c>
      <c r="F5661" s="320"/>
      <c r="G5661" s="320"/>
      <c r="H5661" s="222"/>
      <c r="I5661" s="222"/>
      <c r="J5661" s="222" t="s">
        <v>58</v>
      </c>
      <c r="K5661" s="981" t="s">
        <v>7644</v>
      </c>
      <c r="L5661" s="294"/>
    </row>
    <row r="5662" spans="1:12" ht="16.8">
      <c r="B5662" s="84">
        <v>46304</v>
      </c>
      <c r="C5662" s="222" t="s">
        <v>17</v>
      </c>
      <c r="D5662" s="222" t="s">
        <v>7645</v>
      </c>
      <c r="E5662" s="104" t="s">
        <v>307</v>
      </c>
      <c r="F5662" s="320"/>
      <c r="G5662" s="320"/>
      <c r="H5662" s="222"/>
      <c r="I5662" s="222"/>
      <c r="J5662" s="222" t="s">
        <v>26</v>
      </c>
      <c r="K5662" s="981" t="s">
        <v>7646</v>
      </c>
      <c r="L5662" s="294"/>
    </row>
    <row r="5663" spans="1:12" ht="16.8">
      <c r="B5663" s="84">
        <v>46304</v>
      </c>
      <c r="C5663" s="222" t="s">
        <v>17</v>
      </c>
      <c r="D5663" s="222" t="s">
        <v>386</v>
      </c>
      <c r="E5663" s="104" t="s">
        <v>307</v>
      </c>
      <c r="F5663" s="320"/>
      <c r="G5663" s="320"/>
      <c r="H5663" s="222"/>
      <c r="I5663" s="222"/>
      <c r="J5663" s="222" t="s">
        <v>58</v>
      </c>
      <c r="K5663" s="981" t="s">
        <v>7647</v>
      </c>
      <c r="L5663" s="294"/>
    </row>
    <row r="5664" spans="1:12" ht="16.8">
      <c r="B5664" s="84">
        <v>46304</v>
      </c>
      <c r="C5664" s="222" t="s">
        <v>17</v>
      </c>
      <c r="D5664" s="222" t="s">
        <v>7648</v>
      </c>
      <c r="E5664" s="104" t="s">
        <v>307</v>
      </c>
      <c r="F5664" s="320"/>
      <c r="G5664" s="320"/>
      <c r="H5664" s="222"/>
      <c r="I5664" s="222"/>
      <c r="J5664" s="222" t="s">
        <v>58</v>
      </c>
      <c r="K5664" s="981" t="s">
        <v>7649</v>
      </c>
      <c r="L5664" s="294"/>
    </row>
    <row r="5665" spans="2:12" ht="16.8">
      <c r="B5665" s="84">
        <v>46304</v>
      </c>
      <c r="C5665" s="222" t="s">
        <v>17</v>
      </c>
      <c r="D5665" s="222" t="s">
        <v>7650</v>
      </c>
      <c r="E5665" s="104" t="s">
        <v>307</v>
      </c>
      <c r="F5665" s="320"/>
      <c r="G5665" s="320"/>
      <c r="H5665" s="222"/>
      <c r="I5665" s="222"/>
      <c r="J5665" s="222" t="s">
        <v>58</v>
      </c>
      <c r="K5665" s="981" t="s">
        <v>7651</v>
      </c>
      <c r="L5665" s="294"/>
    </row>
    <row r="5666" spans="2:12" ht="16.8">
      <c r="B5666" s="84">
        <v>46304</v>
      </c>
      <c r="C5666" s="222" t="s">
        <v>275</v>
      </c>
      <c r="D5666" s="222" t="s">
        <v>7652</v>
      </c>
      <c r="E5666" s="104" t="s">
        <v>307</v>
      </c>
      <c r="F5666" s="320"/>
      <c r="G5666" s="320"/>
      <c r="H5666" s="222"/>
      <c r="I5666" s="222"/>
      <c r="J5666" s="222" t="s">
        <v>195</v>
      </c>
      <c r="K5666" s="222"/>
      <c r="L5666" s="294"/>
    </row>
    <row r="5667" spans="2:12" ht="16.8">
      <c r="B5667" s="84">
        <v>46304</v>
      </c>
      <c r="C5667" s="222" t="s">
        <v>275</v>
      </c>
      <c r="D5667" s="222" t="s">
        <v>7653</v>
      </c>
      <c r="E5667" s="104" t="s">
        <v>307</v>
      </c>
      <c r="F5667" s="320"/>
      <c r="G5667" s="320"/>
      <c r="H5667" s="222"/>
      <c r="I5667" s="222"/>
      <c r="J5667" s="222" t="s">
        <v>195</v>
      </c>
      <c r="K5667" s="222"/>
      <c r="L5667" s="294"/>
    </row>
    <row r="5668" spans="2:12" ht="16.8">
      <c r="B5668" s="84">
        <v>46304</v>
      </c>
      <c r="C5668" s="222" t="s">
        <v>17</v>
      </c>
      <c r="D5668" s="222" t="s">
        <v>7654</v>
      </c>
      <c r="E5668" s="104" t="s">
        <v>307</v>
      </c>
      <c r="F5668" s="320"/>
      <c r="G5668" s="320"/>
      <c r="H5668" s="222"/>
      <c r="I5668" s="222"/>
      <c r="J5668" s="222" t="s">
        <v>58</v>
      </c>
      <c r="K5668" s="981" t="s">
        <v>7655</v>
      </c>
      <c r="L5668" s="294"/>
    </row>
    <row r="5669" spans="2:12" ht="16.8">
      <c r="B5669" s="84">
        <v>46304</v>
      </c>
      <c r="C5669" s="222" t="s">
        <v>17</v>
      </c>
      <c r="D5669" s="222" t="s">
        <v>7656</v>
      </c>
      <c r="E5669" s="104" t="s">
        <v>307</v>
      </c>
      <c r="F5669" s="320"/>
      <c r="G5669" s="320"/>
      <c r="H5669" s="222"/>
      <c r="I5669" s="222"/>
      <c r="J5669" s="222" t="s">
        <v>58</v>
      </c>
      <c r="K5669" s="981" t="s">
        <v>7657</v>
      </c>
      <c r="L5669" s="294"/>
    </row>
    <row r="5670" spans="2:12">
      <c r="B5670" s="84">
        <v>46304</v>
      </c>
      <c r="C5670" s="222" t="s">
        <v>17</v>
      </c>
      <c r="D5670" s="222" t="s">
        <v>7477</v>
      </c>
      <c r="E5670" s="104" t="s">
        <v>307</v>
      </c>
      <c r="F5670" s="320"/>
      <c r="G5670" s="320"/>
      <c r="H5670" s="222"/>
      <c r="I5670" s="222"/>
      <c r="J5670" s="222" t="s">
        <v>30</v>
      </c>
      <c r="K5670" s="981" t="s">
        <v>7658</v>
      </c>
      <c r="L5670" s="429"/>
    </row>
    <row r="5671" spans="2:12">
      <c r="B5671" s="84">
        <v>46304</v>
      </c>
      <c r="C5671" s="222" t="s">
        <v>17</v>
      </c>
      <c r="D5671" s="222" t="s">
        <v>1555</v>
      </c>
      <c r="E5671" s="104" t="s">
        <v>307</v>
      </c>
      <c r="F5671" s="320"/>
      <c r="G5671" s="320"/>
      <c r="H5671" s="222"/>
      <c r="I5671" s="222"/>
      <c r="J5671" s="222" t="s">
        <v>37</v>
      </c>
      <c r="K5671" s="981" t="s">
        <v>7659</v>
      </c>
      <c r="L5671" s="429"/>
    </row>
    <row r="5672" spans="2:12">
      <c r="B5672" s="84">
        <v>46304</v>
      </c>
      <c r="C5672" s="222" t="s">
        <v>17</v>
      </c>
      <c r="D5672" s="222" t="s">
        <v>7660</v>
      </c>
      <c r="E5672" s="104" t="s">
        <v>307</v>
      </c>
      <c r="F5672" s="320"/>
      <c r="G5672" s="320"/>
      <c r="H5672" s="222"/>
      <c r="I5672" s="222"/>
      <c r="J5672" s="222" t="s">
        <v>195</v>
      </c>
      <c r="K5672" s="222" t="s">
        <v>7661</v>
      </c>
      <c r="L5672" s="429"/>
    </row>
    <row r="5673" spans="2:12">
      <c r="B5673" s="84">
        <v>46304</v>
      </c>
      <c r="C5673" s="222" t="s">
        <v>17</v>
      </c>
      <c r="D5673" s="222" t="s">
        <v>7662</v>
      </c>
      <c r="E5673" s="104" t="s">
        <v>307</v>
      </c>
      <c r="F5673" s="320"/>
      <c r="G5673" s="320"/>
      <c r="H5673" s="222"/>
      <c r="I5673" s="222"/>
      <c r="J5673" s="222" t="s">
        <v>195</v>
      </c>
      <c r="K5673" s="222" t="s">
        <v>7662</v>
      </c>
      <c r="L5673" s="429"/>
    </row>
    <row r="5674" spans="2:12">
      <c r="B5674" s="84">
        <v>46304</v>
      </c>
      <c r="C5674" s="222" t="s">
        <v>17</v>
      </c>
      <c r="D5674" s="222" t="s">
        <v>7663</v>
      </c>
      <c r="E5674" s="104" t="s">
        <v>307</v>
      </c>
      <c r="F5674" s="320"/>
      <c r="G5674" s="320"/>
      <c r="H5674" s="222"/>
      <c r="I5674" s="222"/>
      <c r="J5674" s="222" t="s">
        <v>195</v>
      </c>
      <c r="K5674" s="222" t="s">
        <v>7663</v>
      </c>
      <c r="L5674" s="429"/>
    </row>
    <row r="5675" spans="2:12">
      <c r="B5675" s="84">
        <v>46304</v>
      </c>
      <c r="C5675" s="222" t="s">
        <v>17</v>
      </c>
      <c r="D5675" s="222" t="s">
        <v>7664</v>
      </c>
      <c r="E5675" s="104" t="s">
        <v>307</v>
      </c>
      <c r="F5675" s="320"/>
      <c r="G5675" s="320"/>
      <c r="H5675" s="222"/>
      <c r="I5675" s="222"/>
      <c r="J5675" s="222" t="s">
        <v>58</v>
      </c>
      <c r="K5675" s="981" t="s">
        <v>7665</v>
      </c>
      <c r="L5675" s="429"/>
    </row>
    <row r="5676" spans="2:12">
      <c r="B5676" s="84">
        <v>46304</v>
      </c>
      <c r="C5676" s="222" t="s">
        <v>17</v>
      </c>
      <c r="D5676" s="396" t="s">
        <v>7666</v>
      </c>
      <c r="E5676" s="104" t="s">
        <v>307</v>
      </c>
      <c r="F5676" s="320"/>
      <c r="G5676" s="320"/>
      <c r="H5676" s="222"/>
      <c r="I5676" s="222"/>
      <c r="J5676" s="222" t="s">
        <v>195</v>
      </c>
      <c r="K5676" s="396" t="s">
        <v>7666</v>
      </c>
      <c r="L5676" s="429"/>
    </row>
    <row r="5677" spans="2:12">
      <c r="B5677" s="84">
        <v>46304</v>
      </c>
      <c r="C5677" s="222" t="s">
        <v>17</v>
      </c>
      <c r="D5677" s="396" t="s">
        <v>7667</v>
      </c>
      <c r="E5677" s="104" t="s">
        <v>307</v>
      </c>
      <c r="F5677" s="320"/>
      <c r="G5677" s="320"/>
      <c r="H5677" s="222"/>
      <c r="I5677" s="222"/>
      <c r="J5677" s="222" t="s">
        <v>195</v>
      </c>
      <c r="K5677" s="396" t="s">
        <v>7667</v>
      </c>
      <c r="L5677" s="429"/>
    </row>
    <row r="5678" spans="2:12">
      <c r="B5678" s="84">
        <v>46304</v>
      </c>
      <c r="C5678" s="222" t="s">
        <v>17</v>
      </c>
      <c r="D5678" s="396" t="s">
        <v>7668</v>
      </c>
      <c r="E5678" s="104" t="s">
        <v>307</v>
      </c>
      <c r="F5678" s="320"/>
      <c r="G5678" s="320"/>
      <c r="H5678" s="222"/>
      <c r="I5678" s="222"/>
      <c r="J5678" s="222" t="s">
        <v>195</v>
      </c>
      <c r="K5678" s="396" t="s">
        <v>7668</v>
      </c>
      <c r="L5678" s="429"/>
    </row>
    <row r="5679" spans="2:12">
      <c r="B5679" s="84">
        <v>46304</v>
      </c>
      <c r="C5679" s="222" t="s">
        <v>17</v>
      </c>
      <c r="D5679" s="396" t="s">
        <v>7669</v>
      </c>
      <c r="E5679" s="104" t="s">
        <v>307</v>
      </c>
      <c r="F5679" s="320"/>
      <c r="G5679" s="320"/>
      <c r="H5679" s="222"/>
      <c r="I5679" s="222"/>
      <c r="J5679" s="222" t="s">
        <v>195</v>
      </c>
      <c r="K5679" s="396" t="s">
        <v>7669</v>
      </c>
      <c r="L5679" s="429"/>
    </row>
    <row r="5680" spans="2:12">
      <c r="B5680" s="84">
        <v>46304</v>
      </c>
      <c r="C5680" s="222" t="s">
        <v>17</v>
      </c>
      <c r="D5680" s="396" t="s">
        <v>7670</v>
      </c>
      <c r="E5680" s="104" t="s">
        <v>307</v>
      </c>
      <c r="F5680" s="320"/>
      <c r="G5680" s="320"/>
      <c r="H5680" s="222"/>
      <c r="I5680" s="222"/>
      <c r="J5680" s="222" t="s">
        <v>195</v>
      </c>
      <c r="K5680" s="396" t="s">
        <v>7670</v>
      </c>
      <c r="L5680" s="429"/>
    </row>
    <row r="5681" spans="2:12">
      <c r="B5681" s="84">
        <v>46304</v>
      </c>
      <c r="C5681" s="222" t="s">
        <v>17</v>
      </c>
      <c r="D5681" s="396" t="s">
        <v>7671</v>
      </c>
      <c r="E5681" s="104" t="s">
        <v>307</v>
      </c>
      <c r="F5681" s="320"/>
      <c r="G5681" s="320"/>
      <c r="H5681" s="222"/>
      <c r="I5681" s="222"/>
      <c r="J5681" s="222" t="s">
        <v>195</v>
      </c>
      <c r="K5681" s="396" t="s">
        <v>7671</v>
      </c>
      <c r="L5681" s="429"/>
    </row>
    <row r="5682" spans="2:12">
      <c r="B5682" s="84">
        <v>46304</v>
      </c>
      <c r="C5682" s="222" t="s">
        <v>17</v>
      </c>
      <c r="D5682" s="396" t="s">
        <v>7672</v>
      </c>
      <c r="E5682" s="104" t="s">
        <v>307</v>
      </c>
      <c r="F5682" s="320"/>
      <c r="G5682" s="320"/>
      <c r="H5682" s="222"/>
      <c r="I5682" s="222"/>
      <c r="J5682" s="222" t="s">
        <v>195</v>
      </c>
      <c r="K5682" s="396" t="s">
        <v>7672</v>
      </c>
      <c r="L5682" s="429"/>
    </row>
    <row r="5683" spans="2:12">
      <c r="B5683" s="84">
        <v>46304</v>
      </c>
      <c r="C5683" s="222" t="s">
        <v>17</v>
      </c>
      <c r="D5683" s="396" t="s">
        <v>7673</v>
      </c>
      <c r="E5683" s="104" t="s">
        <v>307</v>
      </c>
      <c r="F5683" s="320"/>
      <c r="G5683" s="320"/>
      <c r="H5683" s="222"/>
      <c r="I5683" s="222"/>
      <c r="J5683" s="222" t="s">
        <v>195</v>
      </c>
      <c r="K5683" s="396" t="s">
        <v>7673</v>
      </c>
      <c r="L5683" s="429"/>
    </row>
    <row r="5684" spans="2:12">
      <c r="B5684" s="84">
        <v>46304</v>
      </c>
      <c r="C5684" s="222" t="s">
        <v>17</v>
      </c>
      <c r="D5684" s="396" t="s">
        <v>7674</v>
      </c>
      <c r="E5684" s="104" t="s">
        <v>307</v>
      </c>
      <c r="F5684" s="320"/>
      <c r="G5684" s="320"/>
      <c r="H5684" s="222"/>
      <c r="I5684" s="222"/>
      <c r="J5684" s="222" t="s">
        <v>195</v>
      </c>
      <c r="K5684" s="396" t="s">
        <v>7674</v>
      </c>
      <c r="L5684" s="429"/>
    </row>
    <row r="5685" spans="2:12">
      <c r="B5685" s="84">
        <v>46304</v>
      </c>
      <c r="C5685" s="222" t="s">
        <v>17</v>
      </c>
      <c r="D5685" s="396" t="s">
        <v>7675</v>
      </c>
      <c r="E5685" s="104" t="s">
        <v>307</v>
      </c>
      <c r="F5685" s="320"/>
      <c r="G5685" s="320"/>
      <c r="H5685" s="222"/>
      <c r="I5685" s="222"/>
      <c r="J5685" s="222" t="s">
        <v>195</v>
      </c>
      <c r="K5685" s="396" t="s">
        <v>7675</v>
      </c>
      <c r="L5685" s="429"/>
    </row>
    <row r="5686" spans="2:12">
      <c r="B5686" s="84">
        <v>46304</v>
      </c>
      <c r="C5686" s="222" t="s">
        <v>17</v>
      </c>
      <c r="D5686" s="396" t="s">
        <v>7676</v>
      </c>
      <c r="E5686" s="104" t="s">
        <v>307</v>
      </c>
      <c r="F5686" s="320"/>
      <c r="G5686" s="320"/>
      <c r="H5686" s="222"/>
      <c r="I5686" s="222"/>
      <c r="J5686" s="222" t="s">
        <v>195</v>
      </c>
      <c r="K5686" s="396" t="s">
        <v>7676</v>
      </c>
      <c r="L5686" s="429"/>
    </row>
    <row r="5687" spans="2:12">
      <c r="B5687" s="84">
        <v>46304</v>
      </c>
      <c r="C5687" s="222" t="s">
        <v>17</v>
      </c>
      <c r="D5687" s="396" t="s">
        <v>7677</v>
      </c>
      <c r="E5687" s="104" t="s">
        <v>307</v>
      </c>
      <c r="F5687" s="320"/>
      <c r="G5687" s="320"/>
      <c r="H5687" s="222"/>
      <c r="I5687" s="222"/>
      <c r="J5687" s="222" t="s">
        <v>195</v>
      </c>
      <c r="K5687" s="396" t="s">
        <v>7677</v>
      </c>
      <c r="L5687" s="429"/>
    </row>
    <row r="5688" spans="2:12">
      <c r="B5688" s="84">
        <v>46304</v>
      </c>
      <c r="C5688" s="222" t="s">
        <v>17</v>
      </c>
      <c r="D5688" s="396" t="s">
        <v>7678</v>
      </c>
      <c r="E5688" s="104" t="s">
        <v>307</v>
      </c>
      <c r="F5688" s="320"/>
      <c r="G5688" s="320"/>
      <c r="H5688" s="222"/>
      <c r="I5688" s="222"/>
      <c r="J5688" s="222" t="s">
        <v>195</v>
      </c>
      <c r="K5688" s="396" t="s">
        <v>7678</v>
      </c>
      <c r="L5688" s="429"/>
    </row>
    <row r="5689" spans="2:12">
      <c r="B5689" s="84">
        <v>46304</v>
      </c>
      <c r="C5689" s="222" t="s">
        <v>17</v>
      </c>
      <c r="D5689" s="396" t="s">
        <v>7679</v>
      </c>
      <c r="E5689" s="104" t="s">
        <v>307</v>
      </c>
      <c r="F5689" s="320"/>
      <c r="G5689" s="320"/>
      <c r="H5689" s="222"/>
      <c r="I5689" s="222"/>
      <c r="J5689" s="222" t="s">
        <v>195</v>
      </c>
      <c r="K5689" s="396" t="s">
        <v>7679</v>
      </c>
      <c r="L5689" s="429"/>
    </row>
    <row r="5690" spans="2:12">
      <c r="B5690" s="84">
        <v>46304</v>
      </c>
      <c r="C5690" s="222" t="s">
        <v>17</v>
      </c>
      <c r="D5690" s="396" t="s">
        <v>7680</v>
      </c>
      <c r="E5690" s="104" t="s">
        <v>307</v>
      </c>
      <c r="F5690" s="320"/>
      <c r="G5690" s="320"/>
      <c r="H5690" s="222"/>
      <c r="I5690" s="222"/>
      <c r="J5690" s="222" t="s">
        <v>195</v>
      </c>
      <c r="K5690" s="396" t="s">
        <v>7680</v>
      </c>
      <c r="L5690" s="429"/>
    </row>
    <row r="5691" spans="2:12">
      <c r="B5691" s="84">
        <v>46304</v>
      </c>
      <c r="C5691" s="222" t="s">
        <v>17</v>
      </c>
      <c r="D5691" s="396" t="s">
        <v>7681</v>
      </c>
      <c r="E5691" s="104" t="s">
        <v>307</v>
      </c>
      <c r="F5691" s="320"/>
      <c r="G5691" s="320"/>
      <c r="H5691" s="222"/>
      <c r="I5691" s="222"/>
      <c r="J5691" s="222" t="s">
        <v>195</v>
      </c>
      <c r="K5691" s="396" t="s">
        <v>7681</v>
      </c>
      <c r="L5691" s="429"/>
    </row>
    <row r="5692" spans="2:12">
      <c r="B5692" s="84">
        <v>46304</v>
      </c>
      <c r="C5692" s="222" t="s">
        <v>17</v>
      </c>
      <c r="D5692" s="396" t="s">
        <v>1851</v>
      </c>
      <c r="E5692" s="104" t="s">
        <v>307</v>
      </c>
      <c r="F5692" s="320"/>
      <c r="G5692" s="320"/>
      <c r="H5692" s="222"/>
      <c r="I5692" s="222"/>
      <c r="J5692" s="222" t="s">
        <v>195</v>
      </c>
      <c r="K5692" s="396" t="s">
        <v>1851</v>
      </c>
      <c r="L5692" s="429"/>
    </row>
    <row r="5693" spans="2:12">
      <c r="B5693" s="84">
        <v>46304</v>
      </c>
      <c r="C5693" s="222" t="s">
        <v>17</v>
      </c>
      <c r="D5693" s="396" t="s">
        <v>6946</v>
      </c>
      <c r="E5693" s="104" t="s">
        <v>307</v>
      </c>
      <c r="F5693" s="320"/>
      <c r="G5693" s="320"/>
      <c r="H5693" s="222"/>
      <c r="I5693" s="222"/>
      <c r="J5693" s="222" t="s">
        <v>195</v>
      </c>
      <c r="K5693" s="396" t="s">
        <v>6946</v>
      </c>
      <c r="L5693" s="429"/>
    </row>
    <row r="5694" spans="2:12">
      <c r="B5694" s="84">
        <v>46304</v>
      </c>
      <c r="C5694" s="222" t="s">
        <v>17</v>
      </c>
      <c r="D5694" s="396" t="s">
        <v>7682</v>
      </c>
      <c r="E5694" s="104" t="s">
        <v>307</v>
      </c>
      <c r="F5694" s="320"/>
      <c r="G5694" s="320"/>
      <c r="H5694" s="222"/>
      <c r="I5694" s="222"/>
      <c r="J5694" s="222" t="s">
        <v>195</v>
      </c>
      <c r="K5694" s="396" t="s">
        <v>7682</v>
      </c>
      <c r="L5694" s="429"/>
    </row>
    <row r="5695" spans="2:12">
      <c r="B5695" s="84">
        <v>46304</v>
      </c>
      <c r="C5695" s="222" t="s">
        <v>17</v>
      </c>
      <c r="D5695" s="396" t="s">
        <v>3819</v>
      </c>
      <c r="E5695" s="104" t="s">
        <v>307</v>
      </c>
      <c r="F5695" s="320"/>
      <c r="G5695" s="320"/>
      <c r="H5695" s="222"/>
      <c r="I5695" s="222"/>
      <c r="J5695" s="222" t="s">
        <v>195</v>
      </c>
      <c r="K5695" s="396" t="s">
        <v>3819</v>
      </c>
      <c r="L5695" s="429"/>
    </row>
    <row r="5696" spans="2:12">
      <c r="B5696" s="84">
        <v>46304</v>
      </c>
      <c r="C5696" s="222" t="s">
        <v>17</v>
      </c>
      <c r="D5696" s="396" t="s">
        <v>7670</v>
      </c>
      <c r="E5696" s="104" t="s">
        <v>307</v>
      </c>
      <c r="F5696" s="320"/>
      <c r="G5696" s="320"/>
      <c r="H5696" s="222"/>
      <c r="I5696" s="222"/>
      <c r="J5696" s="222" t="s">
        <v>195</v>
      </c>
      <c r="K5696" s="396" t="s">
        <v>7670</v>
      </c>
      <c r="L5696" s="429"/>
    </row>
    <row r="5697" spans="2:12">
      <c r="B5697" s="84">
        <v>46304</v>
      </c>
      <c r="C5697" s="222" t="s">
        <v>17</v>
      </c>
      <c r="D5697" s="396" t="s">
        <v>7683</v>
      </c>
      <c r="E5697" s="104" t="s">
        <v>307</v>
      </c>
      <c r="F5697" s="320"/>
      <c r="G5697" s="320"/>
      <c r="H5697" s="222"/>
      <c r="I5697" s="222"/>
      <c r="J5697" s="222" t="s">
        <v>195</v>
      </c>
      <c r="K5697" s="396" t="s">
        <v>7683</v>
      </c>
      <c r="L5697" s="429"/>
    </row>
    <row r="5698" spans="2:12">
      <c r="B5698" s="84">
        <v>46304</v>
      </c>
      <c r="C5698" s="222" t="s">
        <v>17</v>
      </c>
      <c r="D5698" s="396" t="s">
        <v>4042</v>
      </c>
      <c r="E5698" s="104" t="s">
        <v>307</v>
      </c>
      <c r="F5698" s="320"/>
      <c r="G5698" s="320"/>
      <c r="H5698" s="222"/>
      <c r="I5698" s="222"/>
      <c r="J5698" s="222" t="s">
        <v>195</v>
      </c>
      <c r="K5698" s="396" t="s">
        <v>4042</v>
      </c>
      <c r="L5698" s="429"/>
    </row>
    <row r="5699" spans="2:12">
      <c r="B5699" s="84">
        <v>46304</v>
      </c>
      <c r="C5699" s="222" t="s">
        <v>17</v>
      </c>
      <c r="D5699" s="396" t="s">
        <v>7684</v>
      </c>
      <c r="E5699" s="104" t="s">
        <v>307</v>
      </c>
      <c r="F5699" s="320"/>
      <c r="G5699" s="320"/>
      <c r="H5699" s="222"/>
      <c r="I5699" s="222"/>
      <c r="J5699" s="222" t="s">
        <v>195</v>
      </c>
      <c r="K5699" s="396" t="s">
        <v>7684</v>
      </c>
      <c r="L5699" s="429"/>
    </row>
    <row r="5700" spans="2:12">
      <c r="B5700" s="84">
        <v>46304</v>
      </c>
      <c r="C5700" s="222" t="s">
        <v>17</v>
      </c>
      <c r="D5700" s="396" t="s">
        <v>7685</v>
      </c>
      <c r="E5700" s="104" t="s">
        <v>307</v>
      </c>
      <c r="F5700" s="320"/>
      <c r="G5700" s="320"/>
      <c r="H5700" s="222"/>
      <c r="I5700" s="222"/>
      <c r="J5700" s="222" t="s">
        <v>195</v>
      </c>
      <c r="K5700" s="396" t="s">
        <v>7685</v>
      </c>
      <c r="L5700" s="429"/>
    </row>
    <row r="5701" spans="2:12">
      <c r="B5701" s="84">
        <v>46304</v>
      </c>
      <c r="C5701" s="222" t="s">
        <v>17</v>
      </c>
      <c r="D5701" s="396" t="s">
        <v>7686</v>
      </c>
      <c r="E5701" s="104" t="s">
        <v>307</v>
      </c>
      <c r="F5701" s="320"/>
      <c r="G5701" s="320"/>
      <c r="H5701" s="222"/>
      <c r="I5701" s="222"/>
      <c r="J5701" s="222" t="s">
        <v>195</v>
      </c>
      <c r="K5701" s="396" t="s">
        <v>7686</v>
      </c>
      <c r="L5701" s="429"/>
    </row>
    <row r="5702" spans="2:12" ht="15.6">
      <c r="B5702" s="84">
        <v>46304</v>
      </c>
      <c r="C5702" s="222" t="s">
        <v>17</v>
      </c>
      <c r="D5702" s="396" t="s">
        <v>7687</v>
      </c>
      <c r="E5702" s="104" t="s">
        <v>307</v>
      </c>
      <c r="F5702" s="320"/>
      <c r="G5702" s="320"/>
      <c r="H5702" s="222"/>
      <c r="I5702" s="222"/>
      <c r="J5702" s="222" t="s">
        <v>195</v>
      </c>
      <c r="K5702" s="396" t="s">
        <v>7687</v>
      </c>
      <c r="L5702" s="570"/>
    </row>
    <row r="5703" spans="2:12" ht="15.6">
      <c r="B5703" s="84">
        <v>46304</v>
      </c>
      <c r="C5703" s="222" t="s">
        <v>17</v>
      </c>
      <c r="D5703" s="396" t="s">
        <v>3228</v>
      </c>
      <c r="E5703" s="104" t="s">
        <v>307</v>
      </c>
      <c r="F5703" s="320"/>
      <c r="G5703" s="320"/>
      <c r="H5703" s="222"/>
      <c r="I5703" s="222"/>
      <c r="J5703" s="222" t="s">
        <v>195</v>
      </c>
      <c r="K5703" s="396" t="s">
        <v>3228</v>
      </c>
      <c r="L5703" s="570"/>
    </row>
    <row r="5704" spans="2:12" ht="15.6">
      <c r="B5704" s="84">
        <v>46304</v>
      </c>
      <c r="C5704" s="222" t="s">
        <v>17</v>
      </c>
      <c r="D5704" s="396" t="s">
        <v>7688</v>
      </c>
      <c r="E5704" s="104" t="s">
        <v>307</v>
      </c>
      <c r="F5704" s="320"/>
      <c r="G5704" s="320"/>
      <c r="H5704" s="222"/>
      <c r="I5704" s="222"/>
      <c r="J5704" s="222" t="s">
        <v>195</v>
      </c>
      <c r="K5704" s="396" t="s">
        <v>7688</v>
      </c>
      <c r="L5704" s="570"/>
    </row>
    <row r="5705" spans="2:12" ht="15.6">
      <c r="B5705" s="84">
        <v>46304</v>
      </c>
      <c r="C5705" s="222" t="s">
        <v>17</v>
      </c>
      <c r="D5705" s="396" t="s">
        <v>7689</v>
      </c>
      <c r="E5705" s="104" t="s">
        <v>307</v>
      </c>
      <c r="F5705" s="320"/>
      <c r="G5705" s="320"/>
      <c r="H5705" s="222"/>
      <c r="I5705" s="222"/>
      <c r="J5705" s="222" t="s">
        <v>195</v>
      </c>
      <c r="K5705" s="396" t="s">
        <v>7689</v>
      </c>
      <c r="L5705" s="570"/>
    </row>
    <row r="5706" spans="2:12" ht="15.6">
      <c r="B5706" s="84">
        <v>46304</v>
      </c>
      <c r="C5706" s="222" t="s">
        <v>17</v>
      </c>
      <c r="D5706" s="396" t="s">
        <v>7690</v>
      </c>
      <c r="E5706" s="104" t="s">
        <v>307</v>
      </c>
      <c r="F5706" s="320"/>
      <c r="G5706" s="320"/>
      <c r="H5706" s="222"/>
      <c r="I5706" s="222"/>
      <c r="J5706" s="222" t="s">
        <v>195</v>
      </c>
      <c r="K5706" s="396" t="s">
        <v>7690</v>
      </c>
      <c r="L5706" s="570"/>
    </row>
    <row r="5707" spans="2:12" ht="15.6">
      <c r="B5707" s="84">
        <v>46304</v>
      </c>
      <c r="C5707" s="222" t="s">
        <v>17</v>
      </c>
      <c r="D5707" s="396" t="s">
        <v>7691</v>
      </c>
      <c r="E5707" s="104" t="s">
        <v>307</v>
      </c>
      <c r="F5707" s="320"/>
      <c r="G5707" s="320"/>
      <c r="H5707" s="222"/>
      <c r="I5707" s="222"/>
      <c r="J5707" s="222" t="s">
        <v>195</v>
      </c>
      <c r="K5707" s="396" t="s">
        <v>7691</v>
      </c>
      <c r="L5707" s="570"/>
    </row>
    <row r="5708" spans="2:12" ht="15.6">
      <c r="B5708" s="84">
        <v>46304</v>
      </c>
      <c r="C5708" s="222" t="s">
        <v>17</v>
      </c>
      <c r="D5708" s="396" t="s">
        <v>7692</v>
      </c>
      <c r="E5708" s="104" t="s">
        <v>307</v>
      </c>
      <c r="F5708" s="320"/>
      <c r="G5708" s="320"/>
      <c r="H5708" s="222"/>
      <c r="I5708" s="222"/>
      <c r="J5708" s="222" t="s">
        <v>195</v>
      </c>
      <c r="K5708" s="396" t="s">
        <v>7692</v>
      </c>
      <c r="L5708" s="570"/>
    </row>
    <row r="5709" spans="2:12" ht="15.6">
      <c r="B5709" s="84">
        <v>46304</v>
      </c>
      <c r="C5709" s="222" t="s">
        <v>17</v>
      </c>
      <c r="D5709" s="396" t="s">
        <v>7693</v>
      </c>
      <c r="E5709" s="104" t="s">
        <v>307</v>
      </c>
      <c r="F5709" s="320"/>
      <c r="G5709" s="320"/>
      <c r="H5709" s="222"/>
      <c r="I5709" s="222"/>
      <c r="J5709" s="222" t="s">
        <v>195</v>
      </c>
      <c r="K5709" s="396" t="s">
        <v>7693</v>
      </c>
      <c r="L5709" s="570"/>
    </row>
    <row r="5710" spans="2:12" ht="15.6">
      <c r="B5710" s="84">
        <v>46304</v>
      </c>
      <c r="C5710" s="222" t="s">
        <v>17</v>
      </c>
      <c r="D5710" s="396" t="s">
        <v>6477</v>
      </c>
      <c r="E5710" s="104" t="s">
        <v>307</v>
      </c>
      <c r="F5710" s="320"/>
      <c r="G5710" s="320"/>
      <c r="H5710" s="222"/>
      <c r="I5710" s="222"/>
      <c r="J5710" s="222" t="s">
        <v>195</v>
      </c>
      <c r="K5710" s="396" t="s">
        <v>6477</v>
      </c>
      <c r="L5710" s="570"/>
    </row>
    <row r="5711" spans="2:12" ht="15.6">
      <c r="B5711" s="84">
        <v>46304</v>
      </c>
      <c r="C5711" s="222" t="s">
        <v>17</v>
      </c>
      <c r="D5711" s="396" t="s">
        <v>7694</v>
      </c>
      <c r="E5711" s="104" t="s">
        <v>307</v>
      </c>
      <c r="F5711" s="320"/>
      <c r="G5711" s="320"/>
      <c r="H5711" s="222"/>
      <c r="I5711" s="222"/>
      <c r="J5711" s="222" t="s">
        <v>195</v>
      </c>
      <c r="K5711" s="396" t="s">
        <v>7694</v>
      </c>
      <c r="L5711" s="570"/>
    </row>
    <row r="5712" spans="2:12" ht="15.6">
      <c r="B5712" s="84">
        <v>46304</v>
      </c>
      <c r="C5712" s="222" t="s">
        <v>17</v>
      </c>
      <c r="D5712" s="396" t="s">
        <v>7695</v>
      </c>
      <c r="E5712" s="104" t="s">
        <v>307</v>
      </c>
      <c r="F5712" s="320"/>
      <c r="G5712" s="320"/>
      <c r="H5712" s="222"/>
      <c r="I5712" s="222"/>
      <c r="J5712" s="222" t="s">
        <v>195</v>
      </c>
      <c r="K5712" s="396" t="s">
        <v>7695</v>
      </c>
      <c r="L5712" s="570"/>
    </row>
    <row r="5713" spans="2:12" ht="15.6">
      <c r="B5713" s="84">
        <v>46304</v>
      </c>
      <c r="C5713" s="222" t="s">
        <v>275</v>
      </c>
      <c r="D5713" s="222" t="s">
        <v>7696</v>
      </c>
      <c r="E5713" s="104" t="s">
        <v>307</v>
      </c>
      <c r="F5713" s="320"/>
      <c r="G5713" s="320"/>
      <c r="H5713" s="222"/>
      <c r="I5713" s="222"/>
      <c r="J5713" s="222" t="s">
        <v>195</v>
      </c>
      <c r="K5713" s="222"/>
      <c r="L5713" s="570"/>
    </row>
    <row r="5714" spans="2:12" ht="15.6">
      <c r="B5714" s="84">
        <v>46304</v>
      </c>
      <c r="C5714" s="222" t="s">
        <v>17</v>
      </c>
      <c r="D5714" s="222" t="s">
        <v>376</v>
      </c>
      <c r="E5714" s="104" t="s">
        <v>307</v>
      </c>
      <c r="F5714" s="320"/>
      <c r="G5714" s="320"/>
      <c r="H5714" s="222"/>
      <c r="I5714" s="222"/>
      <c r="J5714" s="222" t="s">
        <v>30</v>
      </c>
      <c r="K5714" s="981" t="s">
        <v>377</v>
      </c>
      <c r="L5714" s="570"/>
    </row>
    <row r="5715" spans="2:12" ht="15.6">
      <c r="B5715" s="84">
        <v>46304</v>
      </c>
      <c r="C5715" s="222" t="s">
        <v>17</v>
      </c>
      <c r="D5715" s="222" t="s">
        <v>376</v>
      </c>
      <c r="E5715" s="104" t="s">
        <v>307</v>
      </c>
      <c r="F5715" s="320"/>
      <c r="G5715" s="320"/>
      <c r="H5715" s="222"/>
      <c r="I5715" s="222"/>
      <c r="J5715" s="222" t="s">
        <v>30</v>
      </c>
      <c r="K5715" s="981" t="s">
        <v>377</v>
      </c>
      <c r="L5715" s="570"/>
    </row>
    <row r="5716" spans="2:12" ht="15.6">
      <c r="B5716" s="84">
        <v>46304</v>
      </c>
      <c r="C5716" s="222" t="s">
        <v>17</v>
      </c>
      <c r="D5716" s="222" t="s">
        <v>370</v>
      </c>
      <c r="E5716" s="104" t="s">
        <v>307</v>
      </c>
      <c r="F5716" s="320"/>
      <c r="G5716" s="320"/>
      <c r="H5716" s="222"/>
      <c r="I5716" s="222"/>
      <c r="J5716" s="222" t="s">
        <v>30</v>
      </c>
      <c r="K5716" s="981" t="s">
        <v>371</v>
      </c>
      <c r="L5716" s="570"/>
    </row>
    <row r="5717" spans="2:12" ht="15.6">
      <c r="B5717" s="84">
        <v>46304</v>
      </c>
      <c r="C5717" s="222" t="s">
        <v>17</v>
      </c>
      <c r="D5717" s="222" t="s">
        <v>370</v>
      </c>
      <c r="E5717" s="104" t="s">
        <v>307</v>
      </c>
      <c r="F5717" s="320"/>
      <c r="G5717" s="320"/>
      <c r="H5717" s="222"/>
      <c r="I5717" s="222"/>
      <c r="J5717" s="222" t="s">
        <v>30</v>
      </c>
      <c r="K5717" s="981" t="s">
        <v>371</v>
      </c>
      <c r="L5717" s="570"/>
    </row>
    <row r="5718" spans="2:12" ht="15.6">
      <c r="B5718" s="84">
        <v>46304</v>
      </c>
      <c r="C5718" s="222" t="s">
        <v>17</v>
      </c>
      <c r="D5718" s="222" t="s">
        <v>6534</v>
      </c>
      <c r="E5718" s="104" t="s">
        <v>307</v>
      </c>
      <c r="F5718" s="320"/>
      <c r="G5718" s="320"/>
      <c r="H5718" s="222"/>
      <c r="I5718" s="222"/>
      <c r="J5718" s="222" t="s">
        <v>41</v>
      </c>
      <c r="K5718" s="981" t="s">
        <v>6535</v>
      </c>
      <c r="L5718" s="570"/>
    </row>
    <row r="5719" spans="2:12" ht="15.6">
      <c r="B5719" s="84">
        <v>46304</v>
      </c>
      <c r="C5719" s="222" t="s">
        <v>17</v>
      </c>
      <c r="D5719" s="222" t="s">
        <v>6539</v>
      </c>
      <c r="E5719" s="104" t="s">
        <v>307</v>
      </c>
      <c r="F5719" s="320"/>
      <c r="G5719" s="320"/>
      <c r="H5719" s="222"/>
      <c r="I5719" s="222"/>
      <c r="J5719" s="222" t="s">
        <v>41</v>
      </c>
      <c r="K5719" s="981" t="s">
        <v>7697</v>
      </c>
      <c r="L5719" s="570"/>
    </row>
    <row r="5720" spans="2:12" ht="15.6">
      <c r="B5720" s="84">
        <v>46304</v>
      </c>
      <c r="C5720" s="222" t="s">
        <v>17</v>
      </c>
      <c r="D5720" s="222" t="s">
        <v>7698</v>
      </c>
      <c r="E5720" s="104" t="s">
        <v>307</v>
      </c>
      <c r="F5720" s="320"/>
      <c r="G5720" s="320"/>
      <c r="H5720" s="222"/>
      <c r="I5720" s="222"/>
      <c r="J5720" s="222" t="s">
        <v>41</v>
      </c>
      <c r="K5720" s="981" t="s">
        <v>7699</v>
      </c>
      <c r="L5720" s="570"/>
    </row>
    <row r="5721" spans="2:12" ht="15.6">
      <c r="B5721" s="84">
        <v>46304</v>
      </c>
      <c r="C5721" s="222" t="s">
        <v>17</v>
      </c>
      <c r="D5721" s="222" t="s">
        <v>1555</v>
      </c>
      <c r="E5721" s="104" t="s">
        <v>307</v>
      </c>
      <c r="F5721" s="320"/>
      <c r="G5721" s="320"/>
      <c r="H5721" s="222"/>
      <c r="I5721" s="222"/>
      <c r="J5721" s="222" t="s">
        <v>58</v>
      </c>
      <c r="K5721" s="981" t="s">
        <v>7700</v>
      </c>
      <c r="L5721" s="570"/>
    </row>
    <row r="5722" spans="2:12" ht="15.6">
      <c r="B5722" s="84">
        <v>46304</v>
      </c>
      <c r="C5722" s="222" t="s">
        <v>17</v>
      </c>
      <c r="D5722" s="222" t="s">
        <v>4032</v>
      </c>
      <c r="E5722" s="104" t="s">
        <v>307</v>
      </c>
      <c r="F5722" s="320"/>
      <c r="G5722" s="320"/>
      <c r="H5722" s="222"/>
      <c r="I5722" s="222"/>
      <c r="J5722" s="222" t="s">
        <v>30</v>
      </c>
      <c r="K5722" s="981" t="s">
        <v>6079</v>
      </c>
      <c r="L5722" s="570"/>
    </row>
    <row r="5723" spans="2:12" ht="15.6">
      <c r="B5723" s="84">
        <v>46304</v>
      </c>
      <c r="C5723" s="222" t="s">
        <v>17</v>
      </c>
      <c r="D5723" s="222" t="s">
        <v>4032</v>
      </c>
      <c r="E5723" s="104" t="s">
        <v>307</v>
      </c>
      <c r="F5723" s="320"/>
      <c r="G5723" s="320"/>
      <c r="H5723" s="222"/>
      <c r="I5723" s="222"/>
      <c r="J5723" s="222" t="s">
        <v>30</v>
      </c>
      <c r="K5723" s="981" t="s">
        <v>6079</v>
      </c>
      <c r="L5723" s="570"/>
    </row>
    <row r="5724" spans="2:12" ht="15.6">
      <c r="B5724" s="84">
        <v>46304</v>
      </c>
      <c r="C5724" s="222" t="s">
        <v>11</v>
      </c>
      <c r="D5724" s="222" t="s">
        <v>7701</v>
      </c>
      <c r="E5724" s="104" t="s">
        <v>307</v>
      </c>
      <c r="F5724" s="320"/>
      <c r="G5724" s="320"/>
      <c r="H5724" s="222"/>
      <c r="I5724" s="222"/>
      <c r="J5724" s="222" t="s">
        <v>195</v>
      </c>
      <c r="K5724" s="981" t="s">
        <v>7702</v>
      </c>
      <c r="L5724" s="570"/>
    </row>
    <row r="5725" spans="2:12" ht="15.6">
      <c r="B5725" s="84">
        <v>46304</v>
      </c>
      <c r="C5725" s="222" t="s">
        <v>17</v>
      </c>
      <c r="D5725" s="222" t="s">
        <v>7703</v>
      </c>
      <c r="E5725" s="104" t="s">
        <v>307</v>
      </c>
      <c r="F5725" s="320"/>
      <c r="G5725" s="320"/>
      <c r="H5725" s="222"/>
      <c r="I5725" s="222"/>
      <c r="J5725" s="222" t="s">
        <v>41</v>
      </c>
      <c r="K5725" s="981" t="s">
        <v>7704</v>
      </c>
      <c r="L5725" s="570"/>
    </row>
    <row r="5726" spans="2:12" ht="15.6">
      <c r="B5726" s="84">
        <v>46304</v>
      </c>
      <c r="C5726" s="222" t="s">
        <v>17</v>
      </c>
      <c r="D5726" s="222" t="s">
        <v>527</v>
      </c>
      <c r="E5726" s="104" t="s">
        <v>307</v>
      </c>
      <c r="F5726" s="320"/>
      <c r="G5726" s="320"/>
      <c r="H5726" s="222"/>
      <c r="I5726" s="222"/>
      <c r="J5726" s="222" t="s">
        <v>195</v>
      </c>
      <c r="K5726" s="981" t="s">
        <v>7705</v>
      </c>
      <c r="L5726" s="570"/>
    </row>
    <row r="5727" spans="2:12" ht="15.6">
      <c r="B5727" s="84">
        <v>46304</v>
      </c>
      <c r="C5727" s="222" t="s">
        <v>17</v>
      </c>
      <c r="D5727" s="222" t="s">
        <v>7706</v>
      </c>
      <c r="E5727" s="104" t="s">
        <v>307</v>
      </c>
      <c r="F5727" s="320"/>
      <c r="G5727" s="320"/>
      <c r="H5727" s="222"/>
      <c r="I5727" s="222"/>
      <c r="J5727" s="222" t="s">
        <v>26</v>
      </c>
      <c r="K5727" s="981" t="s">
        <v>3883</v>
      </c>
      <c r="L5727" s="570"/>
    </row>
    <row r="5728" spans="2:12" ht="15.6">
      <c r="B5728" s="84">
        <v>46304</v>
      </c>
      <c r="C5728" s="222" t="s">
        <v>17</v>
      </c>
      <c r="D5728" s="222" t="s">
        <v>7706</v>
      </c>
      <c r="E5728" s="104" t="s">
        <v>307</v>
      </c>
      <c r="F5728" s="320"/>
      <c r="G5728" s="320"/>
      <c r="H5728" s="222"/>
      <c r="I5728" s="222"/>
      <c r="J5728" s="222" t="s">
        <v>26</v>
      </c>
      <c r="K5728" s="981" t="s">
        <v>3882</v>
      </c>
      <c r="L5728" s="570"/>
    </row>
    <row r="5729" spans="2:12" ht="15.6">
      <c r="B5729" s="84">
        <v>46304</v>
      </c>
      <c r="C5729" s="222" t="s">
        <v>17</v>
      </c>
      <c r="D5729" s="222" t="s">
        <v>2573</v>
      </c>
      <c r="E5729" s="104" t="s">
        <v>307</v>
      </c>
      <c r="F5729" s="320"/>
      <c r="G5729" s="320"/>
      <c r="H5729" s="222"/>
      <c r="I5729" s="222"/>
      <c r="J5729" s="222" t="s">
        <v>37</v>
      </c>
      <c r="K5729" s="981" t="s">
        <v>7707</v>
      </c>
      <c r="L5729" s="570"/>
    </row>
    <row r="5730" spans="2:12" ht="15.6">
      <c r="B5730" s="84">
        <v>46304</v>
      </c>
      <c r="C5730" s="222" t="s">
        <v>17</v>
      </c>
      <c r="D5730" s="222" t="s">
        <v>7708</v>
      </c>
      <c r="E5730" s="104" t="s">
        <v>307</v>
      </c>
      <c r="F5730" s="320"/>
      <c r="G5730" s="320"/>
      <c r="H5730" s="222"/>
      <c r="I5730" s="222"/>
      <c r="J5730" s="222" t="s">
        <v>37</v>
      </c>
      <c r="K5730" s="981" t="s">
        <v>7709</v>
      </c>
      <c r="L5730" s="570"/>
    </row>
    <row r="5731" spans="2:12" ht="15.6">
      <c r="B5731" s="84">
        <v>46304</v>
      </c>
      <c r="C5731" s="222" t="s">
        <v>17</v>
      </c>
      <c r="D5731" s="222" t="s">
        <v>7710</v>
      </c>
      <c r="E5731" s="104" t="s">
        <v>307</v>
      </c>
      <c r="F5731" s="320"/>
      <c r="G5731" s="320"/>
      <c r="H5731" s="222"/>
      <c r="I5731" s="222"/>
      <c r="J5731" s="222" t="s">
        <v>26</v>
      </c>
      <c r="K5731" s="981" t="s">
        <v>7711</v>
      </c>
      <c r="L5731" s="570"/>
    </row>
    <row r="5732" spans="2:12" ht="15.6">
      <c r="B5732" s="84">
        <v>46304</v>
      </c>
      <c r="C5732" s="222" t="s">
        <v>17</v>
      </c>
      <c r="D5732" s="222" t="s">
        <v>4743</v>
      </c>
      <c r="E5732" s="104" t="s">
        <v>307</v>
      </c>
      <c r="F5732" s="320"/>
      <c r="G5732" s="320"/>
      <c r="H5732" s="222"/>
      <c r="I5732" s="222"/>
      <c r="J5732" s="222" t="s">
        <v>26</v>
      </c>
      <c r="K5732" s="981" t="s">
        <v>7712</v>
      </c>
      <c r="L5732" s="570"/>
    </row>
    <row r="5733" spans="2:12" ht="15.6">
      <c r="B5733" s="84">
        <v>46304</v>
      </c>
      <c r="C5733" s="222" t="s">
        <v>17</v>
      </c>
      <c r="D5733" s="222" t="s">
        <v>7713</v>
      </c>
      <c r="E5733" s="104" t="s">
        <v>307</v>
      </c>
      <c r="F5733" s="320"/>
      <c r="G5733" s="320"/>
      <c r="H5733" s="222"/>
      <c r="I5733" s="222"/>
      <c r="J5733" s="222" t="s">
        <v>30</v>
      </c>
      <c r="K5733" s="981" t="s">
        <v>7714</v>
      </c>
      <c r="L5733" s="570"/>
    </row>
    <row r="5734" spans="2:12">
      <c r="B5734" s="84">
        <v>46304</v>
      </c>
      <c r="C5734" s="222" t="s">
        <v>17</v>
      </c>
      <c r="D5734" s="222" t="s">
        <v>7715</v>
      </c>
      <c r="E5734" s="104" t="s">
        <v>307</v>
      </c>
      <c r="F5734" s="320"/>
      <c r="G5734" s="320"/>
      <c r="H5734" s="222"/>
      <c r="I5734" s="222"/>
      <c r="J5734" s="222" t="s">
        <v>58</v>
      </c>
      <c r="K5734" s="981" t="s">
        <v>7716</v>
      </c>
      <c r="L5734" s="201"/>
    </row>
    <row r="5735" spans="2:12">
      <c r="B5735" s="84">
        <v>46304</v>
      </c>
      <c r="C5735" s="222" t="s">
        <v>17</v>
      </c>
      <c r="D5735" s="222" t="s">
        <v>7717</v>
      </c>
      <c r="E5735" s="104" t="s">
        <v>307</v>
      </c>
      <c r="F5735" s="320"/>
      <c r="G5735" s="320"/>
      <c r="H5735" s="222"/>
      <c r="I5735" s="222"/>
      <c r="J5735" s="222" t="s">
        <v>37</v>
      </c>
      <c r="K5735" s="981" t="s">
        <v>7718</v>
      </c>
      <c r="L5735" s="201"/>
    </row>
    <row r="5736" spans="2:12">
      <c r="B5736" s="84">
        <v>46304</v>
      </c>
      <c r="C5736" s="222" t="s">
        <v>11</v>
      </c>
      <c r="D5736" s="222"/>
      <c r="E5736" s="104" t="s">
        <v>307</v>
      </c>
      <c r="F5736" s="320"/>
      <c r="G5736" s="320"/>
      <c r="H5736" s="222"/>
      <c r="I5736" s="222"/>
      <c r="J5736" s="222" t="s">
        <v>195</v>
      </c>
      <c r="K5736" s="981" t="s">
        <v>7719</v>
      </c>
      <c r="L5736" s="201"/>
    </row>
    <row r="5737" spans="2:12">
      <c r="B5737" s="84">
        <v>46304</v>
      </c>
      <c r="C5737" s="222" t="s">
        <v>11</v>
      </c>
      <c r="D5737" s="222" t="s">
        <v>7720</v>
      </c>
      <c r="E5737" s="104" t="s">
        <v>307</v>
      </c>
      <c r="F5737" s="320"/>
      <c r="G5737" s="320"/>
      <c r="H5737" s="222"/>
      <c r="I5737" s="222"/>
      <c r="J5737" s="222" t="s">
        <v>195</v>
      </c>
      <c r="K5737" s="981" t="s">
        <v>7721</v>
      </c>
      <c r="L5737" s="201"/>
    </row>
    <row r="5738" spans="2:12" ht="15.6">
      <c r="B5738" s="84">
        <v>46304</v>
      </c>
      <c r="C5738" s="222" t="s">
        <v>17</v>
      </c>
      <c r="D5738" s="329" t="s">
        <v>4466</v>
      </c>
      <c r="E5738" s="104" t="s">
        <v>307</v>
      </c>
      <c r="F5738" s="320"/>
      <c r="G5738" s="320"/>
      <c r="H5738" s="222"/>
      <c r="I5738" s="222"/>
      <c r="J5738" s="222" t="s">
        <v>195</v>
      </c>
      <c r="K5738" s="329" t="s">
        <v>4466</v>
      </c>
      <c r="L5738" s="201"/>
    </row>
    <row r="5739" spans="2:12" ht="15.6">
      <c r="B5739" s="84">
        <v>46304</v>
      </c>
      <c r="C5739" s="222" t="s">
        <v>17</v>
      </c>
      <c r="D5739" s="329" t="s">
        <v>4467</v>
      </c>
      <c r="E5739" s="104" t="s">
        <v>307</v>
      </c>
      <c r="F5739" s="320"/>
      <c r="G5739" s="320"/>
      <c r="H5739" s="222"/>
      <c r="I5739" s="222"/>
      <c r="J5739" s="222" t="s">
        <v>195</v>
      </c>
      <c r="K5739" s="329" t="s">
        <v>4467</v>
      </c>
      <c r="L5739" s="201"/>
    </row>
    <row r="5740" spans="2:12" ht="15.6">
      <c r="B5740" s="84">
        <v>46304</v>
      </c>
      <c r="C5740" s="222" t="s">
        <v>17</v>
      </c>
      <c r="D5740" s="329" t="s">
        <v>4468</v>
      </c>
      <c r="E5740" s="104" t="s">
        <v>307</v>
      </c>
      <c r="F5740" s="320"/>
      <c r="G5740" s="320"/>
      <c r="H5740" s="222"/>
      <c r="I5740" s="222"/>
      <c r="J5740" s="222" t="s">
        <v>195</v>
      </c>
      <c r="K5740" s="329" t="s">
        <v>4468</v>
      </c>
      <c r="L5740" s="201"/>
    </row>
    <row r="5741" spans="2:12" ht="15.6">
      <c r="B5741" s="84">
        <v>46304</v>
      </c>
      <c r="C5741" s="222" t="s">
        <v>17</v>
      </c>
      <c r="D5741" s="329" t="s">
        <v>4469</v>
      </c>
      <c r="E5741" s="104" t="s">
        <v>307</v>
      </c>
      <c r="F5741" s="320"/>
      <c r="G5741" s="320"/>
      <c r="H5741" s="222"/>
      <c r="I5741" s="222"/>
      <c r="J5741" s="222" t="s">
        <v>195</v>
      </c>
      <c r="K5741" s="329" t="s">
        <v>4469</v>
      </c>
      <c r="L5741" s="201"/>
    </row>
    <row r="5742" spans="2:12" ht="15.6">
      <c r="B5742" s="84">
        <v>46304</v>
      </c>
      <c r="C5742" s="222" t="s">
        <v>17</v>
      </c>
      <c r="D5742" s="329" t="s">
        <v>4470</v>
      </c>
      <c r="E5742" s="104" t="s">
        <v>307</v>
      </c>
      <c r="F5742" s="320"/>
      <c r="G5742" s="320"/>
      <c r="H5742" s="222"/>
      <c r="I5742" s="222"/>
      <c r="J5742" s="222" t="s">
        <v>195</v>
      </c>
      <c r="K5742" s="329" t="s">
        <v>4470</v>
      </c>
      <c r="L5742" s="201"/>
    </row>
    <row r="5743" spans="2:12" ht="15.6">
      <c r="B5743" s="84">
        <v>46304</v>
      </c>
      <c r="C5743" s="222" t="s">
        <v>17</v>
      </c>
      <c r="D5743" s="329" t="s">
        <v>4471</v>
      </c>
      <c r="E5743" s="104" t="s">
        <v>307</v>
      </c>
      <c r="F5743" s="320"/>
      <c r="G5743" s="320"/>
      <c r="H5743" s="222"/>
      <c r="I5743" s="222"/>
      <c r="J5743" s="222" t="s">
        <v>195</v>
      </c>
      <c r="K5743" s="329" t="s">
        <v>4471</v>
      </c>
      <c r="L5743" s="201"/>
    </row>
    <row r="5744" spans="2:12" ht="15.6">
      <c r="B5744" s="84">
        <v>46304</v>
      </c>
      <c r="C5744" s="222" t="s">
        <v>17</v>
      </c>
      <c r="D5744" s="329" t="s">
        <v>1607</v>
      </c>
      <c r="E5744" s="104" t="s">
        <v>307</v>
      </c>
      <c r="F5744" s="320"/>
      <c r="G5744" s="320"/>
      <c r="H5744" s="222"/>
      <c r="I5744" s="222"/>
      <c r="J5744" s="222" t="s">
        <v>195</v>
      </c>
      <c r="K5744" s="329" t="s">
        <v>1607</v>
      </c>
      <c r="L5744" s="201"/>
    </row>
    <row r="5745" spans="2:13" ht="15.6">
      <c r="B5745" s="84">
        <v>46304</v>
      </c>
      <c r="C5745" s="222" t="s">
        <v>17</v>
      </c>
      <c r="D5745" s="329" t="s">
        <v>4472</v>
      </c>
      <c r="E5745" s="104" t="s">
        <v>307</v>
      </c>
      <c r="F5745" s="320"/>
      <c r="G5745" s="320"/>
      <c r="H5745" s="222"/>
      <c r="I5745" s="222"/>
      <c r="J5745" s="222" t="s">
        <v>195</v>
      </c>
      <c r="K5745" s="329" t="s">
        <v>4472</v>
      </c>
      <c r="L5745" s="201"/>
    </row>
    <row r="5746" spans="2:13" ht="15.6">
      <c r="B5746" s="84">
        <v>46304</v>
      </c>
      <c r="C5746" s="222" t="s">
        <v>17</v>
      </c>
      <c r="D5746" s="329" t="s">
        <v>4473</v>
      </c>
      <c r="E5746" s="104" t="s">
        <v>307</v>
      </c>
      <c r="F5746" s="320"/>
      <c r="G5746" s="320"/>
      <c r="H5746" s="222"/>
      <c r="I5746" s="222"/>
      <c r="J5746" s="222" t="s">
        <v>195</v>
      </c>
      <c r="K5746" s="329" t="s">
        <v>4473</v>
      </c>
      <c r="L5746" s="122"/>
      <c r="M5746" s="122"/>
    </row>
    <row r="5747" spans="2:13" ht="15.6">
      <c r="B5747" s="84">
        <v>46304</v>
      </c>
      <c r="C5747" s="222" t="s">
        <v>17</v>
      </c>
      <c r="D5747" s="329" t="s">
        <v>4474</v>
      </c>
      <c r="E5747" s="104" t="s">
        <v>307</v>
      </c>
      <c r="F5747" s="320"/>
      <c r="G5747" s="320"/>
      <c r="H5747" s="222"/>
      <c r="I5747" s="222"/>
      <c r="J5747" s="222" t="s">
        <v>195</v>
      </c>
      <c r="K5747" s="329" t="s">
        <v>4474</v>
      </c>
      <c r="L5747" s="122"/>
      <c r="M5747" s="122"/>
    </row>
    <row r="5748" spans="2:13" ht="15.6">
      <c r="B5748" s="84">
        <v>46304</v>
      </c>
      <c r="C5748" s="222" t="s">
        <v>17</v>
      </c>
      <c r="D5748" s="329" t="s">
        <v>4042</v>
      </c>
      <c r="E5748" s="104" t="s">
        <v>307</v>
      </c>
      <c r="F5748" s="320"/>
      <c r="G5748" s="320"/>
      <c r="H5748" s="222"/>
      <c r="I5748" s="222"/>
      <c r="J5748" s="222" t="s">
        <v>195</v>
      </c>
      <c r="K5748" s="329" t="s">
        <v>4042</v>
      </c>
      <c r="L5748" s="122"/>
      <c r="M5748" s="122"/>
    </row>
    <row r="5749" spans="2:13" ht="15.6">
      <c r="B5749" s="84">
        <v>46304</v>
      </c>
      <c r="C5749" s="222" t="s">
        <v>17</v>
      </c>
      <c r="D5749" s="329" t="s">
        <v>4475</v>
      </c>
      <c r="E5749" s="104" t="s">
        <v>307</v>
      </c>
      <c r="F5749" s="320"/>
      <c r="G5749" s="320"/>
      <c r="H5749" s="222"/>
      <c r="I5749" s="222"/>
      <c r="J5749" s="222" t="s">
        <v>195</v>
      </c>
      <c r="K5749" s="329" t="s">
        <v>4475</v>
      </c>
      <c r="L5749" s="122"/>
      <c r="M5749" s="122"/>
    </row>
    <row r="5750" spans="2:13">
      <c r="B5750" s="84">
        <v>46304</v>
      </c>
      <c r="C5750" s="222" t="s">
        <v>17</v>
      </c>
      <c r="D5750" s="551" t="s">
        <v>4476</v>
      </c>
      <c r="E5750" s="104" t="s">
        <v>307</v>
      </c>
      <c r="F5750" s="320"/>
      <c r="G5750" s="320"/>
      <c r="H5750" s="222"/>
      <c r="I5750" s="222"/>
      <c r="J5750" s="222" t="s">
        <v>195</v>
      </c>
      <c r="K5750" s="551" t="s">
        <v>4476</v>
      </c>
      <c r="L5750" s="122"/>
      <c r="M5750" s="122"/>
    </row>
    <row r="5751" spans="2:13" ht="15.6">
      <c r="B5751" s="84">
        <v>46304</v>
      </c>
      <c r="C5751" s="222" t="s">
        <v>17</v>
      </c>
      <c r="D5751" s="329" t="s">
        <v>4477</v>
      </c>
      <c r="E5751" s="104" t="s">
        <v>307</v>
      </c>
      <c r="F5751" s="320"/>
      <c r="G5751" s="320"/>
      <c r="H5751" s="222"/>
      <c r="I5751" s="222"/>
      <c r="J5751" s="222" t="s">
        <v>195</v>
      </c>
      <c r="K5751" s="329" t="s">
        <v>4477</v>
      </c>
      <c r="L5751" s="122"/>
      <c r="M5751" s="122"/>
    </row>
    <row r="5752" spans="2:13" ht="15.6">
      <c r="B5752" s="84">
        <v>46304</v>
      </c>
      <c r="C5752" s="222" t="s">
        <v>17</v>
      </c>
      <c r="D5752" s="329" t="s">
        <v>2643</v>
      </c>
      <c r="E5752" s="104" t="s">
        <v>307</v>
      </c>
      <c r="F5752" s="320"/>
      <c r="G5752" s="320"/>
      <c r="H5752" s="222"/>
      <c r="I5752" s="222"/>
      <c r="J5752" s="222" t="s">
        <v>195</v>
      </c>
      <c r="K5752" s="329" t="s">
        <v>2643</v>
      </c>
      <c r="L5752" s="122"/>
      <c r="M5752" s="122"/>
    </row>
    <row r="5753" spans="2:13" ht="15.6">
      <c r="B5753" s="84">
        <v>46304</v>
      </c>
      <c r="C5753" s="222" t="s">
        <v>17</v>
      </c>
      <c r="D5753" s="329" t="s">
        <v>4478</v>
      </c>
      <c r="E5753" s="104" t="s">
        <v>307</v>
      </c>
      <c r="F5753" s="320"/>
      <c r="G5753" s="320"/>
      <c r="H5753" s="222"/>
      <c r="I5753" s="222"/>
      <c r="J5753" s="222" t="s">
        <v>195</v>
      </c>
      <c r="K5753" s="329" t="s">
        <v>4478</v>
      </c>
      <c r="L5753" s="122"/>
      <c r="M5753" s="122"/>
    </row>
    <row r="5754" spans="2:13" ht="15.6">
      <c r="B5754" s="84">
        <v>46304</v>
      </c>
      <c r="C5754" s="222" t="s">
        <v>17</v>
      </c>
      <c r="D5754" s="329" t="s">
        <v>4479</v>
      </c>
      <c r="E5754" s="104" t="s">
        <v>307</v>
      </c>
      <c r="F5754" s="320"/>
      <c r="G5754" s="320"/>
      <c r="H5754" s="222"/>
      <c r="I5754" s="222"/>
      <c r="J5754" s="222" t="s">
        <v>195</v>
      </c>
      <c r="K5754" s="329" t="s">
        <v>4479</v>
      </c>
      <c r="L5754" s="122"/>
      <c r="M5754" s="122"/>
    </row>
    <row r="5755" spans="2:13" ht="16.8">
      <c r="B5755" s="84">
        <v>46304</v>
      </c>
      <c r="C5755" s="222" t="s">
        <v>17</v>
      </c>
      <c r="D5755" s="329" t="s">
        <v>4480</v>
      </c>
      <c r="E5755" s="104" t="s">
        <v>307</v>
      </c>
      <c r="F5755" s="320"/>
      <c r="G5755" s="320"/>
      <c r="H5755" s="222"/>
      <c r="I5755" s="222"/>
      <c r="J5755" s="222" t="s">
        <v>195</v>
      </c>
      <c r="K5755" s="329" t="s">
        <v>4480</v>
      </c>
      <c r="L5755" s="294"/>
      <c r="M5755" s="122"/>
    </row>
    <row r="5756" spans="2:13" ht="16.8">
      <c r="B5756" s="84">
        <v>46304</v>
      </c>
      <c r="C5756" s="222" t="s">
        <v>17</v>
      </c>
      <c r="D5756" s="329" t="s">
        <v>4481</v>
      </c>
      <c r="E5756" s="104" t="s">
        <v>307</v>
      </c>
      <c r="F5756" s="320"/>
      <c r="G5756" s="320"/>
      <c r="H5756" s="222"/>
      <c r="I5756" s="222"/>
      <c r="J5756" s="222" t="s">
        <v>195</v>
      </c>
      <c r="K5756" s="329" t="s">
        <v>4481</v>
      </c>
      <c r="L5756" s="294"/>
      <c r="M5756" s="122"/>
    </row>
    <row r="5757" spans="2:13" ht="17.100000000000001" customHeight="1">
      <c r="B5757" s="84">
        <v>46304</v>
      </c>
      <c r="C5757" s="222" t="s">
        <v>17</v>
      </c>
      <c r="D5757" s="329" t="s">
        <v>4482</v>
      </c>
      <c r="E5757" s="104" t="s">
        <v>307</v>
      </c>
      <c r="F5757" s="320"/>
      <c r="G5757" s="320"/>
      <c r="H5757" s="222"/>
      <c r="I5757" s="222"/>
      <c r="J5757" s="222" t="s">
        <v>195</v>
      </c>
      <c r="K5757" s="329" t="s">
        <v>4482</v>
      </c>
      <c r="L5757" s="294"/>
      <c r="M5757" s="122"/>
    </row>
    <row r="5758" spans="2:13" ht="17.100000000000001" customHeight="1">
      <c r="B5758" s="84">
        <v>46304</v>
      </c>
      <c r="C5758" s="222" t="s">
        <v>17</v>
      </c>
      <c r="D5758" s="329" t="s">
        <v>4483</v>
      </c>
      <c r="E5758" s="104" t="s">
        <v>307</v>
      </c>
      <c r="F5758" s="320"/>
      <c r="G5758" s="320"/>
      <c r="H5758" s="222"/>
      <c r="I5758" s="222"/>
      <c r="J5758" s="222" t="s">
        <v>195</v>
      </c>
      <c r="K5758" s="329" t="s">
        <v>4483</v>
      </c>
      <c r="L5758" s="294"/>
      <c r="M5758" s="122"/>
    </row>
    <row r="5759" spans="2:13" ht="17.100000000000001" customHeight="1">
      <c r="B5759" s="84">
        <v>46304</v>
      </c>
      <c r="C5759" s="222" t="s">
        <v>17</v>
      </c>
      <c r="D5759" s="329" t="s">
        <v>4484</v>
      </c>
      <c r="E5759" s="104" t="s">
        <v>307</v>
      </c>
      <c r="F5759" s="320"/>
      <c r="G5759" s="320"/>
      <c r="H5759" s="222"/>
      <c r="I5759" s="222"/>
      <c r="J5759" s="222" t="s">
        <v>195</v>
      </c>
      <c r="K5759" s="329" t="s">
        <v>4484</v>
      </c>
      <c r="L5759" s="295"/>
      <c r="M5759" s="122"/>
    </row>
    <row r="5760" spans="2:13" ht="17.100000000000001" customHeight="1">
      <c r="B5760" s="84">
        <v>46304</v>
      </c>
      <c r="C5760" s="222" t="s">
        <v>17</v>
      </c>
      <c r="D5760" s="329" t="s">
        <v>4485</v>
      </c>
      <c r="E5760" s="104" t="s">
        <v>307</v>
      </c>
      <c r="F5760" s="320"/>
      <c r="G5760" s="320"/>
      <c r="H5760" s="222"/>
      <c r="I5760" s="222"/>
      <c r="J5760" s="222" t="s">
        <v>195</v>
      </c>
      <c r="K5760" s="329" t="s">
        <v>4485</v>
      </c>
      <c r="L5760" s="144"/>
      <c r="M5760" s="122"/>
    </row>
    <row r="5761" spans="1:13" ht="17.100000000000001" customHeight="1">
      <c r="B5761" s="84">
        <v>46304</v>
      </c>
      <c r="C5761" s="222" t="s">
        <v>17</v>
      </c>
      <c r="D5761" s="329" t="s">
        <v>4486</v>
      </c>
      <c r="E5761" s="104" t="s">
        <v>307</v>
      </c>
      <c r="F5761" s="320"/>
      <c r="G5761" s="320"/>
      <c r="H5761" s="222"/>
      <c r="I5761" s="222"/>
      <c r="J5761" s="222" t="s">
        <v>195</v>
      </c>
      <c r="K5761" s="329" t="s">
        <v>4486</v>
      </c>
      <c r="L5761" s="294"/>
      <c r="M5761" s="122"/>
    </row>
    <row r="5762" spans="1:13" ht="17.100000000000001" customHeight="1">
      <c r="B5762" s="84">
        <v>46304</v>
      </c>
      <c r="C5762" s="222" t="s">
        <v>17</v>
      </c>
      <c r="D5762" s="329" t="s">
        <v>4487</v>
      </c>
      <c r="E5762" s="104" t="s">
        <v>307</v>
      </c>
      <c r="F5762" s="320"/>
      <c r="G5762" s="320"/>
      <c r="H5762" s="222"/>
      <c r="I5762" s="222"/>
      <c r="J5762" s="222" t="s">
        <v>195</v>
      </c>
      <c r="K5762" s="329" t="s">
        <v>4487</v>
      </c>
      <c r="L5762" s="294"/>
      <c r="M5762" s="122"/>
    </row>
    <row r="5763" spans="1:13" ht="17.100000000000001" customHeight="1">
      <c r="B5763" s="84">
        <v>46304</v>
      </c>
      <c r="C5763" s="222" t="s">
        <v>17</v>
      </c>
      <c r="D5763" s="329" t="s">
        <v>4488</v>
      </c>
      <c r="E5763" s="104" t="s">
        <v>307</v>
      </c>
      <c r="F5763" s="320"/>
      <c r="G5763" s="320"/>
      <c r="H5763" s="222"/>
      <c r="I5763" s="222"/>
      <c r="J5763" s="222" t="s">
        <v>195</v>
      </c>
      <c r="K5763" s="329" t="s">
        <v>4488</v>
      </c>
      <c r="L5763" s="295"/>
      <c r="M5763" s="122"/>
    </row>
    <row r="5764" spans="1:13" ht="17.100000000000001" customHeight="1">
      <c r="B5764" s="84">
        <v>46304</v>
      </c>
      <c r="C5764" s="222" t="s">
        <v>17</v>
      </c>
      <c r="D5764" s="551" t="s">
        <v>4489</v>
      </c>
      <c r="E5764" s="104" t="s">
        <v>307</v>
      </c>
      <c r="F5764" s="320"/>
      <c r="G5764" s="320"/>
      <c r="H5764" s="222"/>
      <c r="I5764" s="222"/>
      <c r="J5764" s="222" t="s">
        <v>195</v>
      </c>
      <c r="K5764" s="551" t="s">
        <v>4489</v>
      </c>
      <c r="L5764" s="295"/>
      <c r="M5764" s="122"/>
    </row>
    <row r="5765" spans="1:13" ht="17.100000000000001" customHeight="1">
      <c r="B5765" s="84">
        <v>46304</v>
      </c>
      <c r="C5765" s="222" t="s">
        <v>17</v>
      </c>
      <c r="D5765" s="222" t="s">
        <v>7720</v>
      </c>
      <c r="E5765" s="104" t="s">
        <v>307</v>
      </c>
      <c r="F5765" s="320"/>
      <c r="G5765" s="320"/>
      <c r="H5765" s="222"/>
      <c r="I5765" s="222"/>
      <c r="J5765" s="222" t="s">
        <v>30</v>
      </c>
      <c r="K5765" s="981" t="s">
        <v>7722</v>
      </c>
      <c r="L5765" s="294"/>
      <c r="M5765" s="122"/>
    </row>
    <row r="5766" spans="1:13" ht="17.100000000000001" customHeight="1">
      <c r="B5766" s="122">
        <v>46304</v>
      </c>
      <c r="C5766" s="454" t="s">
        <v>17</v>
      </c>
      <c r="D5766" s="547" t="s">
        <v>7723</v>
      </c>
      <c r="E5766" s="144" t="s">
        <v>1643</v>
      </c>
      <c r="F5766" s="684"/>
      <c r="G5766" s="684"/>
      <c r="H5766" s="270"/>
      <c r="I5766" s="398"/>
      <c r="J5766" s="213"/>
      <c r="K5766" s="1088" t="s">
        <v>7724</v>
      </c>
      <c r="L5766" s="294"/>
      <c r="M5766" s="122"/>
    </row>
    <row r="5767" spans="1:13" ht="17.100000000000001" customHeight="1">
      <c r="B5767" s="122">
        <v>46304</v>
      </c>
      <c r="C5767" s="454" t="s">
        <v>11</v>
      </c>
      <c r="D5767" s="1056" t="s">
        <v>7725</v>
      </c>
      <c r="E5767" s="144" t="s">
        <v>1643</v>
      </c>
      <c r="F5767" s="270"/>
      <c r="G5767" s="270"/>
      <c r="H5767" s="270"/>
      <c r="I5767" s="398"/>
      <c r="J5767" s="213"/>
      <c r="K5767" s="1088" t="s">
        <v>7725</v>
      </c>
      <c r="L5767" s="294"/>
      <c r="M5767" s="122"/>
    </row>
    <row r="5768" spans="1:13" ht="17.100000000000001" customHeight="1">
      <c r="B5768" s="57">
        <v>46304</v>
      </c>
      <c r="C5768" s="289" t="s">
        <v>17</v>
      </c>
      <c r="D5768" s="685" t="s">
        <v>4743</v>
      </c>
      <c r="E5768" s="270" t="s">
        <v>1643</v>
      </c>
      <c r="F5768" s="263"/>
      <c r="G5768" s="263"/>
      <c r="H5768" s="263"/>
      <c r="I5768" s="319"/>
      <c r="J5768" s="201"/>
      <c r="K5768" s="1089" t="s">
        <v>7726</v>
      </c>
      <c r="L5768" s="122"/>
      <c r="M5768" s="122"/>
    </row>
    <row r="5769" spans="1:13" ht="17.100000000000001" customHeight="1">
      <c r="B5769" s="57">
        <v>46304</v>
      </c>
      <c r="C5769" s="289" t="s">
        <v>17</v>
      </c>
      <c r="D5769" s="685" t="s">
        <v>4121</v>
      </c>
      <c r="E5769" s="270" t="s">
        <v>1643</v>
      </c>
      <c r="F5769" s="263"/>
      <c r="G5769" s="263"/>
      <c r="H5769" s="263"/>
      <c r="I5769" s="319"/>
      <c r="J5769" s="201"/>
      <c r="K5769" s="1089" t="s">
        <v>5147</v>
      </c>
      <c r="L5769" s="122"/>
      <c r="M5769" s="122"/>
    </row>
    <row r="5770" spans="1:13" ht="17.100000000000001" customHeight="1">
      <c r="B5770" s="57">
        <v>46304</v>
      </c>
      <c r="C5770" s="289" t="s">
        <v>17</v>
      </c>
      <c r="D5770" s="685" t="s">
        <v>1813</v>
      </c>
      <c r="E5770" s="270" t="s">
        <v>1643</v>
      </c>
      <c r="F5770" s="263"/>
      <c r="G5770" s="263"/>
      <c r="H5770" s="263"/>
      <c r="I5770" s="319"/>
      <c r="J5770" s="201"/>
      <c r="K5770" s="1089" t="s">
        <v>7727</v>
      </c>
      <c r="L5770" s="122"/>
      <c r="M5770" s="122"/>
    </row>
    <row r="5771" spans="1:13" ht="17.100000000000001" customHeight="1">
      <c r="B5771" s="57">
        <v>46304</v>
      </c>
      <c r="C5771" s="289" t="s">
        <v>17</v>
      </c>
      <c r="D5771" s="685" t="s">
        <v>1141</v>
      </c>
      <c r="E5771" s="270" t="s">
        <v>1643</v>
      </c>
      <c r="F5771" s="263"/>
      <c r="G5771" s="263"/>
      <c r="H5771" s="263"/>
      <c r="I5771" s="319" t="s">
        <v>586</v>
      </c>
      <c r="J5771" s="201"/>
      <c r="K5771" s="1089" t="s">
        <v>6096</v>
      </c>
      <c r="L5771" s="122"/>
      <c r="M5771" s="122"/>
    </row>
    <row r="5772" spans="1:13" ht="17.100000000000001" customHeight="1">
      <c r="B5772" s="57">
        <v>46304</v>
      </c>
      <c r="C5772" s="289" t="s">
        <v>17</v>
      </c>
      <c r="D5772" s="69" t="s">
        <v>1141</v>
      </c>
      <c r="E5772" s="270" t="s">
        <v>1643</v>
      </c>
      <c r="F5772" s="263"/>
      <c r="G5772" s="263"/>
      <c r="H5772" s="263"/>
      <c r="I5772" s="319" t="s">
        <v>586</v>
      </c>
      <c r="J5772" s="201"/>
      <c r="K5772" s="1089" t="s">
        <v>6096</v>
      </c>
      <c r="L5772" s="122"/>
      <c r="M5772" s="122"/>
    </row>
    <row r="5773" spans="1:13" ht="17.100000000000001" customHeight="1">
      <c r="A5773" s="327"/>
      <c r="B5773" s="57">
        <v>46304</v>
      </c>
      <c r="C5773" s="289" t="s">
        <v>17</v>
      </c>
      <c r="D5773" s="685" t="s">
        <v>6097</v>
      </c>
      <c r="E5773" s="270" t="s">
        <v>1643</v>
      </c>
      <c r="F5773" s="263"/>
      <c r="G5773" s="263"/>
      <c r="H5773" s="263"/>
      <c r="I5773" s="319" t="s">
        <v>586</v>
      </c>
      <c r="J5773" s="201"/>
      <c r="K5773" s="1089" t="s">
        <v>6098</v>
      </c>
      <c r="L5773" s="201"/>
      <c r="M5773" s="122"/>
    </row>
    <row r="5774" spans="1:13" ht="17.100000000000001" customHeight="1">
      <c r="A5774" s="327"/>
      <c r="B5774" s="57">
        <v>46304</v>
      </c>
      <c r="C5774" s="289" t="s">
        <v>17</v>
      </c>
      <c r="D5774" s="69" t="s">
        <v>6097</v>
      </c>
      <c r="E5774" s="270" t="s">
        <v>1643</v>
      </c>
      <c r="F5774" s="263"/>
      <c r="G5774" s="263"/>
      <c r="H5774" s="263"/>
      <c r="I5774" s="319" t="s">
        <v>586</v>
      </c>
      <c r="J5774" s="201"/>
      <c r="K5774" s="1089" t="s">
        <v>6098</v>
      </c>
      <c r="L5774" s="201"/>
      <c r="M5774" s="122"/>
    </row>
    <row r="5775" spans="1:13" ht="17.100000000000001" customHeight="1">
      <c r="A5775" s="327"/>
      <c r="B5775" s="57">
        <v>46304</v>
      </c>
      <c r="C5775" s="289" t="s">
        <v>17</v>
      </c>
      <c r="D5775" s="69" t="s">
        <v>7728</v>
      </c>
      <c r="E5775" s="270" t="s">
        <v>1643</v>
      </c>
      <c r="F5775" s="263"/>
      <c r="G5775" s="263"/>
      <c r="H5775" s="263"/>
      <c r="I5775" s="319"/>
      <c r="J5775" s="201"/>
      <c r="K5775" s="1089" t="s">
        <v>7729</v>
      </c>
      <c r="L5775" s="201"/>
      <c r="M5775" s="122"/>
    </row>
    <row r="5776" spans="1:13" ht="17.100000000000001" customHeight="1">
      <c r="A5776" s="327"/>
      <c r="B5776" s="57">
        <v>46304</v>
      </c>
      <c r="C5776" s="289" t="s">
        <v>17</v>
      </c>
      <c r="D5776" s="685" t="s">
        <v>5137</v>
      </c>
      <c r="E5776" s="270" t="s">
        <v>1643</v>
      </c>
      <c r="F5776" s="263"/>
      <c r="G5776" s="263"/>
      <c r="H5776" s="263"/>
      <c r="I5776" s="319"/>
      <c r="J5776" s="201"/>
      <c r="K5776" s="1089" t="s">
        <v>5138</v>
      </c>
      <c r="L5776" s="201"/>
      <c r="M5776" s="122"/>
    </row>
    <row r="5777" spans="1:13" ht="17.100000000000001" customHeight="1">
      <c r="A5777" s="327"/>
      <c r="B5777" s="57">
        <v>46304</v>
      </c>
      <c r="C5777" s="289" t="s">
        <v>17</v>
      </c>
      <c r="D5777" s="69" t="s">
        <v>6103</v>
      </c>
      <c r="E5777" s="270" t="s">
        <v>1643</v>
      </c>
      <c r="F5777" s="263"/>
      <c r="G5777" s="263"/>
      <c r="H5777" s="263"/>
      <c r="I5777" s="319"/>
      <c r="J5777" s="201"/>
      <c r="K5777" s="1089" t="s">
        <v>6104</v>
      </c>
      <c r="L5777" s="201"/>
      <c r="M5777" s="122"/>
    </row>
    <row r="5778" spans="1:13" ht="17.100000000000001" customHeight="1">
      <c r="A5778" s="327"/>
      <c r="B5778" s="57">
        <v>46304</v>
      </c>
      <c r="C5778" s="289" t="s">
        <v>17</v>
      </c>
      <c r="D5778" s="69" t="s">
        <v>7730</v>
      </c>
      <c r="E5778" s="270" t="s">
        <v>1643</v>
      </c>
      <c r="F5778" s="263"/>
      <c r="G5778" s="263"/>
      <c r="H5778" s="263"/>
      <c r="I5778" s="276"/>
      <c r="J5778" s="201"/>
      <c r="K5778" s="1089" t="s">
        <v>7731</v>
      </c>
      <c r="L5778" s="201"/>
      <c r="M5778" s="122"/>
    </row>
    <row r="5779" spans="1:13" ht="17.100000000000001" customHeight="1">
      <c r="A5779" s="327"/>
      <c r="B5779" s="57">
        <v>46304</v>
      </c>
      <c r="C5779" s="289" t="s">
        <v>17</v>
      </c>
      <c r="D5779" s="69" t="s">
        <v>5158</v>
      </c>
      <c r="E5779" s="270" t="s">
        <v>1643</v>
      </c>
      <c r="F5779" s="263"/>
      <c r="G5779" s="263"/>
      <c r="H5779" s="263"/>
      <c r="I5779" s="276"/>
      <c r="J5779" s="201"/>
      <c r="K5779" s="1089" t="s">
        <v>5159</v>
      </c>
      <c r="L5779" s="201"/>
      <c r="M5779" s="122"/>
    </row>
    <row r="5780" spans="1:13" ht="17.100000000000001" customHeight="1">
      <c r="A5780" s="327"/>
      <c r="B5780" s="57">
        <v>46304</v>
      </c>
      <c r="C5780" s="289" t="s">
        <v>17</v>
      </c>
      <c r="D5780" s="69" t="s">
        <v>7732</v>
      </c>
      <c r="E5780" s="270" t="s">
        <v>1643</v>
      </c>
      <c r="F5780" s="263"/>
      <c r="G5780" s="263"/>
      <c r="H5780" s="263"/>
      <c r="I5780" s="276"/>
      <c r="J5780" s="201"/>
      <c r="K5780" s="1089" t="s">
        <v>7733</v>
      </c>
      <c r="L5780" s="201"/>
      <c r="M5780" s="122"/>
    </row>
    <row r="5781" spans="1:13" ht="17.100000000000001" customHeight="1">
      <c r="B5781" s="57">
        <v>46304</v>
      </c>
      <c r="C5781" s="289" t="s">
        <v>17</v>
      </c>
      <c r="D5781" s="69" t="s">
        <v>7734</v>
      </c>
      <c r="E5781" s="270" t="s">
        <v>1643</v>
      </c>
      <c r="F5781" s="263"/>
      <c r="G5781" s="263"/>
      <c r="H5781" s="263"/>
      <c r="I5781" s="276"/>
      <c r="J5781" s="201"/>
      <c r="K5781" s="1089" t="s">
        <v>7735</v>
      </c>
      <c r="L5781" s="122"/>
      <c r="M5781" s="122"/>
    </row>
    <row r="5782" spans="1:13" ht="17.100000000000001" customHeight="1">
      <c r="B5782" s="57">
        <v>46304</v>
      </c>
      <c r="C5782" s="289" t="s">
        <v>17</v>
      </c>
      <c r="D5782" s="685" t="s">
        <v>7736</v>
      </c>
      <c r="E5782" s="270" t="s">
        <v>1643</v>
      </c>
      <c r="F5782" s="263"/>
      <c r="G5782" s="263"/>
      <c r="H5782" s="263"/>
      <c r="I5782" s="276"/>
      <c r="J5782" s="201"/>
      <c r="K5782" s="1089" t="s">
        <v>7737</v>
      </c>
      <c r="L5782" s="122"/>
      <c r="M5782" s="122"/>
    </row>
    <row r="5783" spans="1:13" ht="17.100000000000001" customHeight="1">
      <c r="B5783" s="57">
        <v>46304</v>
      </c>
      <c r="C5783" s="289" t="s">
        <v>17</v>
      </c>
      <c r="D5783" s="685" t="s">
        <v>7738</v>
      </c>
      <c r="E5783" s="270" t="s">
        <v>1643</v>
      </c>
      <c r="F5783" s="263"/>
      <c r="G5783" s="263"/>
      <c r="H5783" s="263"/>
      <c r="I5783" s="276"/>
      <c r="J5783" s="201"/>
      <c r="K5783" s="1089" t="s">
        <v>7739</v>
      </c>
      <c r="L5783" s="122"/>
      <c r="M5783" s="122"/>
    </row>
    <row r="5784" spans="1:13" ht="17.100000000000001" customHeight="1">
      <c r="B5784" s="57">
        <v>46304</v>
      </c>
      <c r="C5784" s="289" t="s">
        <v>17</v>
      </c>
      <c r="D5784" s="685" t="s">
        <v>7740</v>
      </c>
      <c r="E5784" s="270" t="s">
        <v>1643</v>
      </c>
      <c r="F5784" s="263"/>
      <c r="G5784" s="263"/>
      <c r="H5784" s="263"/>
      <c r="I5784" s="276"/>
      <c r="J5784" s="201"/>
      <c r="K5784" s="1089" t="s">
        <v>7741</v>
      </c>
      <c r="L5784" s="122"/>
      <c r="M5784" s="122"/>
    </row>
    <row r="5785" spans="1:13" ht="17.100000000000001" customHeight="1">
      <c r="B5785" s="57">
        <v>46304</v>
      </c>
      <c r="C5785" s="289" t="s">
        <v>17</v>
      </c>
      <c r="D5785" s="685" t="s">
        <v>6123</v>
      </c>
      <c r="E5785" s="270" t="s">
        <v>1643</v>
      </c>
      <c r="F5785" s="263"/>
      <c r="G5785" s="263"/>
      <c r="H5785" s="263"/>
      <c r="I5785" s="276"/>
      <c r="J5785" s="201"/>
      <c r="K5785" s="1089" t="s">
        <v>6124</v>
      </c>
      <c r="L5785" s="122"/>
      <c r="M5785" s="122"/>
    </row>
    <row r="5786" spans="1:13" ht="17.100000000000001" customHeight="1">
      <c r="B5786" s="57">
        <v>46304</v>
      </c>
      <c r="C5786" s="289" t="s">
        <v>11</v>
      </c>
      <c r="D5786" s="1090" t="s">
        <v>7742</v>
      </c>
      <c r="E5786" s="270" t="s">
        <v>1643</v>
      </c>
      <c r="F5786" s="263"/>
      <c r="G5786" s="263"/>
      <c r="H5786" s="263"/>
      <c r="I5786" s="276"/>
      <c r="J5786" s="201"/>
      <c r="K5786" s="1089" t="s">
        <v>7742</v>
      </c>
      <c r="L5786" s="122"/>
      <c r="M5786" s="122"/>
    </row>
    <row r="5787" spans="1:13" ht="17.100000000000001" customHeight="1">
      <c r="B5787" s="57">
        <v>46304</v>
      </c>
      <c r="C5787" s="289" t="s">
        <v>17</v>
      </c>
      <c r="D5787" s="685" t="s">
        <v>7743</v>
      </c>
      <c r="E5787" s="270" t="s">
        <v>1643</v>
      </c>
      <c r="F5787" s="263"/>
      <c r="G5787" s="263"/>
      <c r="H5787" s="263"/>
      <c r="I5787" s="276"/>
      <c r="J5787" s="201"/>
      <c r="K5787" s="1089" t="s">
        <v>7744</v>
      </c>
      <c r="L5787" s="122"/>
      <c r="M5787" s="122"/>
    </row>
    <row r="5788" spans="1:13" ht="17.100000000000001" customHeight="1">
      <c r="B5788" s="57">
        <v>46304</v>
      </c>
      <c r="C5788" s="289" t="s">
        <v>17</v>
      </c>
      <c r="D5788" s="685" t="s">
        <v>6130</v>
      </c>
      <c r="E5788" s="270" t="s">
        <v>1643</v>
      </c>
      <c r="F5788" s="263"/>
      <c r="G5788" s="263"/>
      <c r="H5788" s="263"/>
      <c r="I5788" s="276"/>
      <c r="J5788" s="201"/>
      <c r="K5788" s="1089" t="s">
        <v>6131</v>
      </c>
      <c r="L5788" s="122"/>
      <c r="M5788" s="122"/>
    </row>
    <row r="5789" spans="1:13" ht="17.100000000000001" customHeight="1">
      <c r="B5789" s="57">
        <v>46304</v>
      </c>
      <c r="C5789" s="289" t="s">
        <v>17</v>
      </c>
      <c r="D5789" s="685" t="s">
        <v>5771</v>
      </c>
      <c r="E5789" s="270" t="s">
        <v>1643</v>
      </c>
      <c r="F5789" s="263"/>
      <c r="G5789" s="263"/>
      <c r="H5789" s="263"/>
      <c r="I5789" s="276"/>
      <c r="J5789" s="201"/>
      <c r="K5789" s="1089" t="s">
        <v>5770</v>
      </c>
      <c r="L5789" s="122"/>
      <c r="M5789" s="122"/>
    </row>
    <row r="5790" spans="1:13" ht="17.100000000000001" customHeight="1">
      <c r="B5790" s="57">
        <v>46304</v>
      </c>
      <c r="C5790" s="289" t="s">
        <v>17</v>
      </c>
      <c r="D5790" s="685" t="s">
        <v>6111</v>
      </c>
      <c r="E5790" s="270" t="s">
        <v>1643</v>
      </c>
      <c r="F5790" s="263"/>
      <c r="G5790" s="263"/>
      <c r="H5790" s="263"/>
      <c r="I5790" s="276"/>
      <c r="J5790" s="201"/>
      <c r="K5790" s="1089" t="s">
        <v>6112</v>
      </c>
    </row>
    <row r="5791" spans="1:13" ht="17.100000000000001" customHeight="1">
      <c r="B5791" s="686">
        <v>46304</v>
      </c>
      <c r="C5791" s="57" t="s">
        <v>17</v>
      </c>
      <c r="D5791" s="356" t="s">
        <v>7745</v>
      </c>
      <c r="E5791" s="687" t="s">
        <v>1643</v>
      </c>
      <c r="F5791" s="263"/>
      <c r="G5791" s="263"/>
      <c r="H5791" s="264"/>
      <c r="I5791" s="688"/>
      <c r="J5791" s="264"/>
      <c r="K5791" s="689" t="s">
        <v>7746</v>
      </c>
      <c r="L5791" s="366"/>
    </row>
    <row r="5792" spans="1:13" ht="17.100000000000001" customHeight="1">
      <c r="B5792" s="686">
        <v>46304</v>
      </c>
      <c r="C5792" s="57" t="s">
        <v>17</v>
      </c>
      <c r="D5792" s="356" t="s">
        <v>7747</v>
      </c>
      <c r="E5792" s="687" t="s">
        <v>1643</v>
      </c>
      <c r="F5792" s="263"/>
      <c r="G5792" s="263"/>
      <c r="H5792" s="264"/>
      <c r="I5792" s="688"/>
      <c r="J5792" s="264"/>
      <c r="K5792" s="1091" t="s">
        <v>7748</v>
      </c>
      <c r="L5792" s="366"/>
    </row>
    <row r="5793" spans="2:12" ht="17.100000000000001" customHeight="1">
      <c r="B5793" s="686">
        <v>46304</v>
      </c>
      <c r="C5793" s="57" t="s">
        <v>17</v>
      </c>
      <c r="D5793" s="356" t="s">
        <v>4027</v>
      </c>
      <c r="E5793" s="687" t="s">
        <v>1643</v>
      </c>
      <c r="F5793" s="263"/>
      <c r="G5793" s="263"/>
      <c r="H5793" s="264"/>
      <c r="I5793" s="688"/>
      <c r="J5793" s="264"/>
      <c r="K5793" s="1091" t="s">
        <v>7749</v>
      </c>
      <c r="L5793" s="366"/>
    </row>
    <row r="5794" spans="2:12" ht="17.100000000000001" customHeight="1">
      <c r="B5794" s="686">
        <v>46304</v>
      </c>
      <c r="C5794" s="57" t="s">
        <v>17</v>
      </c>
      <c r="D5794" s="356" t="s">
        <v>7750</v>
      </c>
      <c r="E5794" s="687" t="s">
        <v>1643</v>
      </c>
      <c r="F5794" s="263"/>
      <c r="G5794" s="263"/>
      <c r="H5794" s="264"/>
      <c r="I5794" s="688"/>
      <c r="J5794" s="264"/>
      <c r="K5794" s="1091" t="s">
        <v>7751</v>
      </c>
      <c r="L5794" s="366"/>
    </row>
    <row r="5795" spans="2:12" ht="17.100000000000001" customHeight="1">
      <c r="B5795" s="686">
        <v>46304</v>
      </c>
      <c r="C5795" s="57" t="s">
        <v>17</v>
      </c>
      <c r="D5795" s="356" t="s">
        <v>7752</v>
      </c>
      <c r="E5795" s="687" t="s">
        <v>1643</v>
      </c>
      <c r="F5795" s="263"/>
      <c r="G5795" s="263"/>
      <c r="H5795" s="264"/>
      <c r="I5795" s="688"/>
      <c r="J5795" s="264"/>
      <c r="K5795" s="1091" t="s">
        <v>7753</v>
      </c>
      <c r="L5795" s="366"/>
    </row>
    <row r="5796" spans="2:12" ht="17.100000000000001" customHeight="1">
      <c r="B5796" s="686">
        <v>46304</v>
      </c>
      <c r="C5796" s="57" t="s">
        <v>17</v>
      </c>
      <c r="D5796" s="356" t="s">
        <v>7754</v>
      </c>
      <c r="E5796" s="687" t="s">
        <v>1643</v>
      </c>
      <c r="F5796" s="263"/>
      <c r="G5796" s="263"/>
      <c r="H5796" s="264"/>
      <c r="I5796" s="688"/>
      <c r="J5796" s="264"/>
      <c r="K5796" s="689" t="s">
        <v>7754</v>
      </c>
      <c r="L5796" s="366"/>
    </row>
    <row r="5797" spans="2:12" ht="17.100000000000001" customHeight="1">
      <c r="B5797" s="686">
        <v>46304</v>
      </c>
      <c r="C5797" s="57" t="s">
        <v>17</v>
      </c>
      <c r="D5797" s="356" t="s">
        <v>7755</v>
      </c>
      <c r="E5797" s="687" t="s">
        <v>1643</v>
      </c>
      <c r="F5797" s="263"/>
      <c r="G5797" s="263"/>
      <c r="H5797" s="264"/>
      <c r="I5797" s="688"/>
      <c r="J5797" s="264"/>
      <c r="K5797" s="689" t="s">
        <v>7755</v>
      </c>
      <c r="L5797" s="366"/>
    </row>
    <row r="5798" spans="2:12" ht="17.100000000000001" customHeight="1">
      <c r="B5798" s="686">
        <v>46304</v>
      </c>
      <c r="C5798" s="57" t="s">
        <v>17</v>
      </c>
      <c r="D5798" s="356" t="s">
        <v>7756</v>
      </c>
      <c r="E5798" s="687" t="s">
        <v>1643</v>
      </c>
      <c r="F5798" s="263"/>
      <c r="G5798" s="263"/>
      <c r="H5798" s="264"/>
      <c r="I5798" s="688"/>
      <c r="J5798" s="264"/>
      <c r="K5798" s="689" t="s">
        <v>7756</v>
      </c>
      <c r="L5798" s="366"/>
    </row>
    <row r="5799" spans="2:12" ht="17.100000000000001" customHeight="1">
      <c r="B5799" s="686">
        <v>46304</v>
      </c>
      <c r="C5799" s="57" t="s">
        <v>17</v>
      </c>
      <c r="D5799" s="356" t="s">
        <v>7757</v>
      </c>
      <c r="E5799" s="687" t="s">
        <v>1643</v>
      </c>
      <c r="F5799" s="263"/>
      <c r="G5799" s="263"/>
      <c r="H5799" s="264"/>
      <c r="I5799" s="688"/>
      <c r="J5799" s="264"/>
      <c r="K5799" s="689" t="s">
        <v>7757</v>
      </c>
      <c r="L5799" s="366"/>
    </row>
    <row r="5800" spans="2:12" ht="17.100000000000001" customHeight="1">
      <c r="B5800" s="686">
        <v>46304</v>
      </c>
      <c r="C5800" s="57" t="s">
        <v>17</v>
      </c>
      <c r="D5800" s="356" t="s">
        <v>7758</v>
      </c>
      <c r="E5800" s="687" t="s">
        <v>1643</v>
      </c>
      <c r="F5800" s="263"/>
      <c r="G5800" s="263"/>
      <c r="H5800" s="264"/>
      <c r="I5800" s="688"/>
      <c r="J5800" s="264"/>
      <c r="K5800" s="689" t="s">
        <v>7758</v>
      </c>
      <c r="L5800" s="366"/>
    </row>
    <row r="5801" spans="2:12" ht="17.100000000000001" customHeight="1">
      <c r="B5801" s="686">
        <v>46304</v>
      </c>
      <c r="C5801" s="57" t="s">
        <v>17</v>
      </c>
      <c r="D5801" s="356" t="s">
        <v>7759</v>
      </c>
      <c r="E5801" s="687" t="s">
        <v>1643</v>
      </c>
      <c r="F5801" s="263"/>
      <c r="G5801" s="263"/>
      <c r="H5801" s="264"/>
      <c r="I5801" s="688"/>
      <c r="J5801" s="264"/>
      <c r="K5801" s="689" t="s">
        <v>7759</v>
      </c>
      <c r="L5801" s="366"/>
    </row>
    <row r="5802" spans="2:12" ht="17.100000000000001" customHeight="1">
      <c r="B5802" s="686">
        <v>46304</v>
      </c>
      <c r="C5802" s="57" t="s">
        <v>11</v>
      </c>
      <c r="D5802" s="1059" t="s">
        <v>7760</v>
      </c>
      <c r="E5802" s="687" t="s">
        <v>1643</v>
      </c>
      <c r="F5802" s="263"/>
      <c r="G5802" s="263"/>
      <c r="H5802" s="264"/>
      <c r="I5802" s="688"/>
      <c r="J5802" s="264"/>
      <c r="K5802" s="1091" t="s">
        <v>7760</v>
      </c>
      <c r="L5802" s="325"/>
    </row>
    <row r="5803" spans="2:12" ht="17.100000000000001" customHeight="1">
      <c r="B5803" s="68">
        <v>46304</v>
      </c>
      <c r="C5803" s="286" t="s">
        <v>17</v>
      </c>
      <c r="D5803" s="690" t="s">
        <v>7761</v>
      </c>
      <c r="E5803" s="281" t="s">
        <v>1643</v>
      </c>
      <c r="F5803" s="282"/>
      <c r="G5803" s="282"/>
      <c r="H5803" s="282"/>
      <c r="I5803" s="521"/>
      <c r="J5803" s="263"/>
      <c r="K5803" s="368" t="s">
        <v>7761</v>
      </c>
      <c r="L5803" s="311"/>
    </row>
    <row r="5804" spans="2:12" ht="17.100000000000001" customHeight="1">
      <c r="B5804" s="68">
        <v>46304</v>
      </c>
      <c r="C5804" s="286" t="s">
        <v>17</v>
      </c>
      <c r="D5804" s="690" t="s">
        <v>7762</v>
      </c>
      <c r="E5804" s="281" t="s">
        <v>1643</v>
      </c>
      <c r="F5804" s="282"/>
      <c r="G5804" s="282"/>
      <c r="H5804" s="282"/>
      <c r="I5804" s="521"/>
      <c r="J5804" s="263"/>
      <c r="K5804" s="397" t="s">
        <v>7762</v>
      </c>
      <c r="L5804" s="311"/>
    </row>
    <row r="5805" spans="2:12" ht="17.100000000000001" customHeight="1">
      <c r="B5805" s="68">
        <v>46304</v>
      </c>
      <c r="C5805" s="286" t="s">
        <v>17</v>
      </c>
      <c r="D5805" s="690" t="s">
        <v>7763</v>
      </c>
      <c r="E5805" s="281" t="s">
        <v>1643</v>
      </c>
      <c r="F5805" s="282"/>
      <c r="G5805" s="282"/>
      <c r="H5805" s="282"/>
      <c r="I5805" s="521"/>
      <c r="J5805" s="286"/>
      <c r="K5805" s="287" t="s">
        <v>7763</v>
      </c>
      <c r="L5805" s="311"/>
    </row>
    <row r="5806" spans="2:12" ht="17.100000000000001" customHeight="1">
      <c r="B5806" s="68">
        <v>46304</v>
      </c>
      <c r="C5806" s="286" t="s">
        <v>17</v>
      </c>
      <c r="D5806" s="690" t="s">
        <v>7764</v>
      </c>
      <c r="E5806" s="281" t="s">
        <v>1643</v>
      </c>
      <c r="F5806" s="282"/>
      <c r="G5806" s="282"/>
      <c r="H5806" s="282"/>
      <c r="I5806" s="521"/>
      <c r="J5806" s="286"/>
      <c r="K5806" s="287" t="s">
        <v>7764</v>
      </c>
      <c r="L5806" s="311"/>
    </row>
    <row r="5807" spans="2:12" ht="17.100000000000001" customHeight="1">
      <c r="B5807" s="68">
        <v>46304</v>
      </c>
      <c r="C5807" s="286" t="s">
        <v>17</v>
      </c>
      <c r="D5807" s="690" t="s">
        <v>7765</v>
      </c>
      <c r="E5807" s="281" t="s">
        <v>1643</v>
      </c>
      <c r="F5807" s="282"/>
      <c r="G5807" s="282"/>
      <c r="H5807" s="282"/>
      <c r="I5807" s="521"/>
      <c r="J5807" s="286"/>
      <c r="K5807" s="287" t="s">
        <v>7765</v>
      </c>
      <c r="L5807" s="311"/>
    </row>
    <row r="5808" spans="2:12" ht="17.100000000000001" customHeight="1">
      <c r="B5808" s="68">
        <v>46304</v>
      </c>
      <c r="C5808" s="122" t="s">
        <v>17</v>
      </c>
      <c r="D5808" s="400" t="s">
        <v>7766</v>
      </c>
      <c r="E5808" s="281" t="s">
        <v>1643</v>
      </c>
      <c r="F5808" s="282"/>
      <c r="G5808" s="282"/>
      <c r="H5808" s="282"/>
      <c r="I5808" s="213"/>
      <c r="J5808" s="213"/>
      <c r="K5808" s="400" t="s">
        <v>7766</v>
      </c>
      <c r="L5808" s="401"/>
    </row>
    <row r="5809" spans="2:12" ht="17.100000000000001" customHeight="1">
      <c r="B5809" s="691">
        <v>46304</v>
      </c>
      <c r="C5809" s="143" t="s">
        <v>17</v>
      </c>
      <c r="D5809" s="334" t="s">
        <v>7767</v>
      </c>
      <c r="E5809" s="144" t="s">
        <v>1643</v>
      </c>
      <c r="F5809" s="343"/>
      <c r="G5809" s="343"/>
      <c r="H5809" s="467"/>
      <c r="I5809" s="319"/>
      <c r="J5809" s="467"/>
      <c r="K5809" s="334" t="s">
        <v>7767</v>
      </c>
      <c r="L5809" s="483"/>
    </row>
    <row r="5810" spans="2:12" ht="17.100000000000001" customHeight="1">
      <c r="B5810" s="143">
        <v>46304</v>
      </c>
      <c r="C5810" s="143" t="s">
        <v>17</v>
      </c>
      <c r="D5810" s="645" t="s">
        <v>7768</v>
      </c>
      <c r="E5810" s="144" t="s">
        <v>1643</v>
      </c>
      <c r="F5810" s="343"/>
      <c r="G5810" s="343"/>
      <c r="H5810" s="467"/>
      <c r="I5810" s="319"/>
      <c r="J5810" s="467"/>
      <c r="K5810" s="334" t="s">
        <v>7768</v>
      </c>
      <c r="L5810" s="483"/>
    </row>
    <row r="5811" spans="2:12" ht="17.100000000000001" customHeight="1">
      <c r="B5811" s="143">
        <v>46304</v>
      </c>
      <c r="C5811" s="143" t="s">
        <v>17</v>
      </c>
      <c r="D5811" s="334" t="s">
        <v>7769</v>
      </c>
      <c r="E5811" s="144" t="s">
        <v>1643</v>
      </c>
      <c r="F5811" s="408"/>
      <c r="G5811" s="408"/>
      <c r="H5811" s="467"/>
      <c r="I5811" s="319"/>
      <c r="J5811" s="467"/>
      <c r="K5811" s="334" t="s">
        <v>7769</v>
      </c>
      <c r="L5811" s="483"/>
    </row>
    <row r="5812" spans="2:12" ht="17.100000000000001" customHeight="1">
      <c r="B5812" s="143">
        <v>46304</v>
      </c>
      <c r="C5812" s="143" t="s">
        <v>17</v>
      </c>
      <c r="D5812" s="334" t="s">
        <v>7770</v>
      </c>
      <c r="E5812" s="144" t="s">
        <v>1643</v>
      </c>
      <c r="F5812" s="408"/>
      <c r="G5812" s="408"/>
      <c r="H5812" s="467"/>
      <c r="I5812" s="319"/>
      <c r="J5812" s="467"/>
      <c r="K5812" s="334" t="s">
        <v>7770</v>
      </c>
      <c r="L5812" s="483"/>
    </row>
    <row r="5813" spans="2:12" ht="16.8">
      <c r="B5813" s="143">
        <v>46304</v>
      </c>
      <c r="C5813" s="143" t="s">
        <v>17</v>
      </c>
      <c r="D5813" s="294" t="s">
        <v>7771</v>
      </c>
      <c r="E5813" s="144" t="s">
        <v>1643</v>
      </c>
      <c r="F5813" s="408"/>
      <c r="G5813" s="408"/>
      <c r="H5813" s="467"/>
      <c r="I5813" s="319"/>
      <c r="J5813" s="467"/>
      <c r="K5813" s="334" t="s">
        <v>7771</v>
      </c>
      <c r="L5813" s="483"/>
    </row>
    <row r="5814" spans="2:12" ht="62.4">
      <c r="B5814" s="143">
        <v>46304</v>
      </c>
      <c r="C5814" s="143" t="s">
        <v>17</v>
      </c>
      <c r="D5814" s="319" t="s">
        <v>7772</v>
      </c>
      <c r="E5814" s="144" t="s">
        <v>1643</v>
      </c>
      <c r="F5814" s="408"/>
      <c r="G5814" s="408"/>
      <c r="H5814" s="467"/>
      <c r="I5814" s="319"/>
      <c r="J5814" s="467"/>
      <c r="K5814" s="294" t="s">
        <v>7772</v>
      </c>
      <c r="L5814" s="483"/>
    </row>
    <row r="5815" spans="2:12" ht="16.8">
      <c r="B5815" s="143">
        <v>46304</v>
      </c>
      <c r="C5815" s="143" t="s">
        <v>17</v>
      </c>
      <c r="D5815" s="294" t="s">
        <v>7773</v>
      </c>
      <c r="E5815" s="144" t="s">
        <v>1643</v>
      </c>
      <c r="F5815" s="408"/>
      <c r="G5815" s="408"/>
      <c r="H5815" s="467"/>
      <c r="I5815" s="319"/>
      <c r="J5815" s="467"/>
      <c r="K5815" s="334" t="s">
        <v>7773</v>
      </c>
      <c r="L5815" s="483"/>
    </row>
    <row r="5816" spans="2:12" ht="62.4">
      <c r="B5816" s="143">
        <v>46304</v>
      </c>
      <c r="C5816" s="143" t="s">
        <v>17</v>
      </c>
      <c r="D5816" s="319" t="s">
        <v>7774</v>
      </c>
      <c r="E5816" s="144" t="s">
        <v>1643</v>
      </c>
      <c r="F5816" s="408"/>
      <c r="G5816" s="408"/>
      <c r="H5816" s="467"/>
      <c r="I5816" s="319"/>
      <c r="J5816" s="467"/>
      <c r="K5816" s="334" t="s">
        <v>7774</v>
      </c>
      <c r="L5816" s="483"/>
    </row>
    <row r="5817" spans="2:12" ht="16.8">
      <c r="B5817" s="143">
        <v>46304</v>
      </c>
      <c r="C5817" s="143" t="s">
        <v>17</v>
      </c>
      <c r="D5817" s="319" t="s">
        <v>7775</v>
      </c>
      <c r="E5817" s="144" t="s">
        <v>1643</v>
      </c>
      <c r="F5817" s="408"/>
      <c r="G5817" s="408"/>
      <c r="H5817" s="467"/>
      <c r="I5817" s="319"/>
      <c r="J5817" s="467"/>
      <c r="K5817" s="334" t="s">
        <v>7775</v>
      </c>
      <c r="L5817" s="483"/>
    </row>
    <row r="5818" spans="2:12" ht="16.8">
      <c r="B5818" s="143">
        <v>46304</v>
      </c>
      <c r="C5818" s="143" t="s">
        <v>17</v>
      </c>
      <c r="D5818" s="294" t="s">
        <v>7776</v>
      </c>
      <c r="E5818" s="144" t="s">
        <v>1643</v>
      </c>
      <c r="F5818" s="408"/>
      <c r="G5818" s="408"/>
      <c r="H5818" s="467"/>
      <c r="I5818" s="319"/>
      <c r="J5818" s="467"/>
      <c r="K5818" s="294" t="s">
        <v>7776</v>
      </c>
      <c r="L5818" s="483"/>
    </row>
    <row r="5819" spans="2:12" ht="16.8">
      <c r="B5819" s="143">
        <v>46304</v>
      </c>
      <c r="C5819" s="143" t="s">
        <v>17</v>
      </c>
      <c r="D5819" s="294" t="s">
        <v>7777</v>
      </c>
      <c r="E5819" s="144" t="s">
        <v>1643</v>
      </c>
      <c r="F5819" s="408"/>
      <c r="G5819" s="408"/>
      <c r="H5819" s="467"/>
      <c r="I5819" s="319"/>
      <c r="J5819" s="467"/>
      <c r="K5819" s="334" t="s">
        <v>7777</v>
      </c>
      <c r="L5819" s="483"/>
    </row>
    <row r="5820" spans="2:12" ht="16.8">
      <c r="B5820" s="143">
        <v>46304</v>
      </c>
      <c r="C5820" s="143" t="s">
        <v>17</v>
      </c>
      <c r="D5820" s="294" t="s">
        <v>7761</v>
      </c>
      <c r="E5820" s="144" t="s">
        <v>1643</v>
      </c>
      <c r="F5820" s="692"/>
      <c r="G5820" s="692"/>
      <c r="H5820" s="467"/>
      <c r="I5820" s="319"/>
      <c r="J5820" s="467"/>
      <c r="K5820" s="294" t="s">
        <v>7761</v>
      </c>
      <c r="L5820" s="483"/>
    </row>
    <row r="5821" spans="2:12" ht="16.8">
      <c r="B5821" s="143">
        <v>46304</v>
      </c>
      <c r="C5821" s="143" t="s">
        <v>17</v>
      </c>
      <c r="D5821" s="294" t="s">
        <v>7778</v>
      </c>
      <c r="E5821" s="144" t="s">
        <v>1643</v>
      </c>
      <c r="F5821" s="408"/>
      <c r="G5821" s="408"/>
      <c r="H5821" s="467"/>
      <c r="I5821" s="319"/>
      <c r="J5821" s="467"/>
      <c r="K5821" s="334" t="s">
        <v>7778</v>
      </c>
      <c r="L5821" s="483"/>
    </row>
    <row r="5822" spans="2:12" ht="62.4">
      <c r="B5822" s="143">
        <v>46304</v>
      </c>
      <c r="C5822" s="143" t="s">
        <v>17</v>
      </c>
      <c r="D5822" s="319" t="s">
        <v>7779</v>
      </c>
      <c r="E5822" s="144" t="s">
        <v>1643</v>
      </c>
      <c r="F5822" s="408"/>
      <c r="G5822" s="408"/>
      <c r="H5822" s="467"/>
      <c r="I5822" s="319"/>
      <c r="J5822" s="467"/>
      <c r="K5822" s="334" t="s">
        <v>7779</v>
      </c>
      <c r="L5822" s="483"/>
    </row>
    <row r="5823" spans="2:12" ht="62.4">
      <c r="B5823" s="143">
        <v>46304</v>
      </c>
      <c r="C5823" s="143" t="s">
        <v>17</v>
      </c>
      <c r="D5823" s="319" t="s">
        <v>7780</v>
      </c>
      <c r="E5823" s="144" t="s">
        <v>1643</v>
      </c>
      <c r="F5823" s="408"/>
      <c r="G5823" s="408"/>
      <c r="H5823" s="467"/>
      <c r="I5823" s="319"/>
      <c r="J5823" s="467"/>
      <c r="K5823" s="334" t="s">
        <v>7780</v>
      </c>
      <c r="L5823" s="483"/>
    </row>
    <row r="5824" spans="2:12" ht="46.8">
      <c r="B5824" s="143">
        <v>46304</v>
      </c>
      <c r="C5824" s="143" t="s">
        <v>17</v>
      </c>
      <c r="D5824" s="319" t="s">
        <v>7781</v>
      </c>
      <c r="E5824" s="144" t="s">
        <v>1643</v>
      </c>
      <c r="F5824" s="408"/>
      <c r="G5824" s="408"/>
      <c r="H5824" s="467"/>
      <c r="I5824" s="319"/>
      <c r="J5824" s="467"/>
      <c r="K5824" s="334" t="s">
        <v>7781</v>
      </c>
      <c r="L5824" s="483"/>
    </row>
    <row r="5825" spans="2:14" ht="62.4">
      <c r="B5825" s="143">
        <v>46304</v>
      </c>
      <c r="C5825" s="143" t="s">
        <v>17</v>
      </c>
      <c r="D5825" s="319" t="s">
        <v>7782</v>
      </c>
      <c r="E5825" s="144" t="s">
        <v>1643</v>
      </c>
      <c r="F5825" s="408"/>
      <c r="G5825" s="408"/>
      <c r="H5825" s="467"/>
      <c r="I5825" s="319"/>
      <c r="J5825" s="467"/>
      <c r="K5825" s="334" t="s">
        <v>7782</v>
      </c>
      <c r="L5825" s="483"/>
    </row>
    <row r="5826" spans="2:14" ht="62.4">
      <c r="B5826" s="143">
        <v>46304</v>
      </c>
      <c r="C5826" s="143" t="s">
        <v>17</v>
      </c>
      <c r="D5826" s="319" t="s">
        <v>7783</v>
      </c>
      <c r="E5826" s="144" t="s">
        <v>1643</v>
      </c>
      <c r="F5826" s="408"/>
      <c r="G5826" s="408"/>
      <c r="H5826" s="467"/>
      <c r="I5826" s="319"/>
      <c r="J5826" s="467"/>
      <c r="K5826" s="334" t="s">
        <v>7783</v>
      </c>
      <c r="L5826" s="483"/>
    </row>
    <row r="5827" spans="2:14" ht="16.8">
      <c r="B5827" s="143">
        <v>46304</v>
      </c>
      <c r="C5827" s="143" t="s">
        <v>17</v>
      </c>
      <c r="D5827" s="294">
        <v>20261012175313</v>
      </c>
      <c r="E5827" s="144" t="s">
        <v>1643</v>
      </c>
      <c r="F5827" s="408"/>
      <c r="G5827" s="408"/>
      <c r="H5827" s="467"/>
      <c r="I5827" s="319"/>
      <c r="J5827" s="467"/>
      <c r="K5827" s="294">
        <v>20261012175313</v>
      </c>
      <c r="L5827" s="483"/>
    </row>
    <row r="5828" spans="2:14" ht="16.8">
      <c r="B5828" s="143">
        <v>46304</v>
      </c>
      <c r="C5828" s="143" t="s">
        <v>17</v>
      </c>
      <c r="D5828" s="294" t="s">
        <v>7784</v>
      </c>
      <c r="E5828" s="144" t="s">
        <v>1643</v>
      </c>
      <c r="F5828" s="467"/>
      <c r="G5828" s="467"/>
      <c r="H5828" s="467"/>
      <c r="I5828" s="319"/>
      <c r="J5828" s="467"/>
      <c r="K5828" s="294" t="s">
        <v>7784</v>
      </c>
      <c r="L5828" s="483"/>
    </row>
    <row r="5829" spans="2:14" ht="16.8">
      <c r="B5829" s="143">
        <v>46304</v>
      </c>
      <c r="C5829" s="143" t="s">
        <v>11</v>
      </c>
      <c r="D5829" s="995" t="s">
        <v>3986</v>
      </c>
      <c r="E5829" s="144" t="s">
        <v>1643</v>
      </c>
      <c r="F5829" s="467"/>
      <c r="G5829" s="467"/>
      <c r="H5829" s="467"/>
      <c r="I5829" s="319"/>
      <c r="J5829" s="467"/>
      <c r="K5829" s="1092" t="s">
        <v>3986</v>
      </c>
      <c r="L5829" s="483"/>
    </row>
    <row r="5830" spans="2:14" ht="16.8">
      <c r="B5830" s="143"/>
      <c r="C5830" s="143"/>
      <c r="D5830" s="319"/>
      <c r="E5830" s="144"/>
      <c r="F5830" s="339"/>
      <c r="G5830" s="339"/>
      <c r="H5830" s="467"/>
      <c r="I5830" s="319"/>
      <c r="J5830" s="467"/>
      <c r="K5830" s="334"/>
      <c r="L5830" s="483"/>
    </row>
    <row r="5831" spans="2:14" ht="15.6">
      <c r="B5831" s="693"/>
      <c r="C5831" s="693"/>
      <c r="D5831" s="694"/>
      <c r="E5831" s="362"/>
      <c r="F5831" s="363"/>
      <c r="G5831" s="363"/>
      <c r="H5831" s="364"/>
      <c r="I5831" s="466"/>
      <c r="J5831" s="363"/>
      <c r="K5831" s="694"/>
      <c r="L5831" s="518"/>
      <c r="M5831" s="208"/>
      <c r="N5831" s="208"/>
    </row>
    <row r="5832" spans="2:14" ht="15.6">
      <c r="B5832" s="57">
        <v>46304</v>
      </c>
      <c r="C5832" s="419" t="s">
        <v>17</v>
      </c>
      <c r="D5832" s="300" t="s">
        <v>7785</v>
      </c>
      <c r="E5832" s="583" t="s">
        <v>4399</v>
      </c>
      <c r="F5832" s="263"/>
      <c r="G5832" s="263"/>
      <c r="H5832" s="264"/>
      <c r="I5832" s="276"/>
      <c r="J5832" s="264" t="s">
        <v>30</v>
      </c>
      <c r="K5832" s="629">
        <v>20260811861852</v>
      </c>
      <c r="L5832" s="630" t="s">
        <v>7786</v>
      </c>
      <c r="M5832" s="202"/>
      <c r="N5832" s="202"/>
    </row>
    <row r="5833" spans="2:14" ht="15.6">
      <c r="B5833" s="57">
        <v>46304</v>
      </c>
      <c r="C5833" s="419" t="s">
        <v>17</v>
      </c>
      <c r="D5833" s="300" t="s">
        <v>7787</v>
      </c>
      <c r="E5833" s="583" t="s">
        <v>4399</v>
      </c>
      <c r="F5833" s="263"/>
      <c r="G5833" s="263"/>
      <c r="H5833" s="264"/>
      <c r="I5833" s="276"/>
      <c r="J5833" s="264" t="s">
        <v>30</v>
      </c>
      <c r="K5833" s="629">
        <v>20261012155669</v>
      </c>
      <c r="L5833" s="630" t="s">
        <v>7788</v>
      </c>
      <c r="M5833" s="202"/>
      <c r="N5833" s="202"/>
    </row>
    <row r="5834" spans="2:14" ht="15.6">
      <c r="B5834" s="57">
        <v>46304</v>
      </c>
      <c r="C5834" s="419" t="s">
        <v>17</v>
      </c>
      <c r="D5834" s="300" t="s">
        <v>7789</v>
      </c>
      <c r="E5834" s="583" t="s">
        <v>4399</v>
      </c>
      <c r="F5834" s="263"/>
      <c r="G5834" s="263"/>
      <c r="H5834" s="264"/>
      <c r="I5834" s="276" t="s">
        <v>141</v>
      </c>
      <c r="J5834" s="264" t="s">
        <v>30</v>
      </c>
      <c r="K5834" s="629">
        <v>20261012176942</v>
      </c>
      <c r="L5834" s="630" t="s">
        <v>7790</v>
      </c>
      <c r="M5834" s="202"/>
      <c r="N5834" s="202"/>
    </row>
    <row r="5835" spans="2:14" ht="15.6">
      <c r="B5835" s="57">
        <v>46304</v>
      </c>
      <c r="C5835" s="419" t="s">
        <v>17</v>
      </c>
      <c r="D5835" s="300" t="s">
        <v>7789</v>
      </c>
      <c r="E5835" s="583" t="s">
        <v>4399</v>
      </c>
      <c r="F5835" s="263"/>
      <c r="G5835" s="263"/>
      <c r="H5835" s="264"/>
      <c r="I5835" s="276" t="s">
        <v>141</v>
      </c>
      <c r="J5835" s="264" t="s">
        <v>30</v>
      </c>
      <c r="K5835" s="629">
        <v>20261012176942</v>
      </c>
      <c r="L5835" s="630" t="s">
        <v>7790</v>
      </c>
      <c r="M5835" s="202"/>
      <c r="N5835" s="202"/>
    </row>
    <row r="5836" spans="2:14" ht="15.6">
      <c r="B5836" s="57">
        <v>46304</v>
      </c>
      <c r="C5836" s="419" t="s">
        <v>17</v>
      </c>
      <c r="D5836" s="264" t="s">
        <v>7791</v>
      </c>
      <c r="E5836" s="583" t="s">
        <v>4399</v>
      </c>
      <c r="F5836" s="263"/>
      <c r="G5836" s="263"/>
      <c r="H5836" s="264"/>
      <c r="I5836" s="276" t="s">
        <v>141</v>
      </c>
      <c r="J5836" s="264" t="s">
        <v>30</v>
      </c>
      <c r="K5836" s="695">
        <v>20261012176860</v>
      </c>
      <c r="L5836" s="587" t="s">
        <v>7792</v>
      </c>
      <c r="M5836" s="202"/>
      <c r="N5836" s="202"/>
    </row>
    <row r="5837" spans="2:14" ht="15.6">
      <c r="B5837" s="57">
        <v>46304</v>
      </c>
      <c r="C5837" s="419" t="s">
        <v>17</v>
      </c>
      <c r="D5837" s="264" t="s">
        <v>7791</v>
      </c>
      <c r="E5837" s="583" t="s">
        <v>4399</v>
      </c>
      <c r="F5837" s="263"/>
      <c r="G5837" s="263"/>
      <c r="H5837" s="264"/>
      <c r="I5837" s="276" t="s">
        <v>141</v>
      </c>
      <c r="J5837" s="264" t="s">
        <v>30</v>
      </c>
      <c r="K5837" s="695">
        <v>20261012176860</v>
      </c>
      <c r="L5837" s="587" t="s">
        <v>7792</v>
      </c>
      <c r="M5837" s="202"/>
      <c r="N5837" s="202"/>
    </row>
    <row r="5838" spans="2:14" ht="15.6">
      <c r="B5838" s="57">
        <v>46304</v>
      </c>
      <c r="C5838" s="419" t="s">
        <v>17</v>
      </c>
      <c r="D5838" s="264" t="s">
        <v>7793</v>
      </c>
      <c r="E5838" s="583" t="s">
        <v>4399</v>
      </c>
      <c r="F5838" s="263"/>
      <c r="G5838" s="263"/>
      <c r="H5838" s="264"/>
      <c r="I5838" s="276"/>
      <c r="J5838" s="264" t="s">
        <v>30</v>
      </c>
      <c r="K5838" s="695">
        <v>20260912043335</v>
      </c>
      <c r="L5838" s="587" t="s">
        <v>7794</v>
      </c>
      <c r="M5838" s="202"/>
      <c r="N5838" s="202"/>
    </row>
    <row r="5839" spans="2:14" ht="15.6">
      <c r="B5839" s="57">
        <v>46304</v>
      </c>
      <c r="C5839" s="419" t="s">
        <v>17</v>
      </c>
      <c r="D5839" s="300" t="s">
        <v>7795</v>
      </c>
      <c r="E5839" s="583" t="s">
        <v>4399</v>
      </c>
      <c r="F5839" s="263"/>
      <c r="G5839" s="263"/>
      <c r="H5839" s="264"/>
      <c r="I5839" s="276"/>
      <c r="J5839" s="264" t="s">
        <v>30</v>
      </c>
      <c r="K5839" s="629">
        <v>20261012196346</v>
      </c>
      <c r="L5839" s="587" t="s">
        <v>7796</v>
      </c>
      <c r="M5839" s="202"/>
      <c r="N5839" s="202"/>
    </row>
    <row r="5840" spans="2:14" ht="15.6">
      <c r="B5840" s="57">
        <v>46304</v>
      </c>
      <c r="C5840" s="419" t="s">
        <v>17</v>
      </c>
      <c r="D5840" s="300" t="s">
        <v>7795</v>
      </c>
      <c r="E5840" s="583" t="s">
        <v>4399</v>
      </c>
      <c r="F5840" s="263"/>
      <c r="G5840" s="263"/>
      <c r="H5840" s="264"/>
      <c r="I5840" s="276"/>
      <c r="J5840" s="264" t="s">
        <v>30</v>
      </c>
      <c r="K5840" s="629">
        <v>20260912055290</v>
      </c>
      <c r="L5840" s="587" t="s">
        <v>7796</v>
      </c>
      <c r="M5840" s="202"/>
      <c r="N5840" s="202"/>
    </row>
    <row r="5841" spans="2:14" ht="15.6">
      <c r="B5841" s="57">
        <v>46304</v>
      </c>
      <c r="C5841" s="419" t="s">
        <v>17</v>
      </c>
      <c r="D5841" s="300" t="s">
        <v>7797</v>
      </c>
      <c r="E5841" s="583" t="s">
        <v>4399</v>
      </c>
      <c r="F5841" s="263"/>
      <c r="G5841" s="263"/>
      <c r="H5841" s="264"/>
      <c r="I5841" s="276"/>
      <c r="J5841" s="264" t="s">
        <v>30</v>
      </c>
      <c r="K5841" s="629">
        <v>20261012159713</v>
      </c>
      <c r="L5841" s="587" t="s">
        <v>7798</v>
      </c>
      <c r="M5841" s="202"/>
      <c r="N5841" s="202"/>
    </row>
    <row r="5842" spans="2:14" ht="15.6">
      <c r="B5842" s="57">
        <v>46304</v>
      </c>
      <c r="C5842" s="419" t="s">
        <v>17</v>
      </c>
      <c r="D5842" s="300" t="s">
        <v>7799</v>
      </c>
      <c r="E5842" s="583" t="s">
        <v>4399</v>
      </c>
      <c r="F5842" s="263"/>
      <c r="G5842" s="263"/>
      <c r="H5842" s="264"/>
      <c r="I5842" s="276"/>
      <c r="J5842" s="264" t="s">
        <v>30</v>
      </c>
      <c r="K5842" s="629">
        <v>20261012176958</v>
      </c>
      <c r="L5842" s="587" t="s">
        <v>7800</v>
      </c>
      <c r="M5842" s="202"/>
      <c r="N5842" s="202"/>
    </row>
    <row r="5843" spans="2:14" ht="15.6">
      <c r="B5843" s="57">
        <v>46304</v>
      </c>
      <c r="C5843" s="419" t="s">
        <v>17</v>
      </c>
      <c r="D5843" s="300" t="s">
        <v>4414</v>
      </c>
      <c r="E5843" s="583" t="s">
        <v>4399</v>
      </c>
      <c r="F5843" s="263"/>
      <c r="G5843" s="263"/>
      <c r="H5843" s="264"/>
      <c r="I5843" s="276"/>
      <c r="J5843" s="264" t="s">
        <v>30</v>
      </c>
      <c r="K5843" s="629">
        <v>20260912028888</v>
      </c>
      <c r="L5843" s="587" t="s">
        <v>4415</v>
      </c>
      <c r="M5843" s="202"/>
      <c r="N5843" s="202"/>
    </row>
    <row r="5844" spans="2:14" ht="15.6">
      <c r="B5844" s="57">
        <v>46304</v>
      </c>
      <c r="C5844" s="419" t="s">
        <v>17</v>
      </c>
      <c r="D5844" s="300" t="s">
        <v>4414</v>
      </c>
      <c r="E5844" s="583" t="s">
        <v>4399</v>
      </c>
      <c r="F5844" s="263"/>
      <c r="G5844" s="263"/>
      <c r="H5844" s="264"/>
      <c r="I5844" s="276"/>
      <c r="J5844" s="264" t="s">
        <v>30</v>
      </c>
      <c r="K5844" s="629">
        <v>20260912028888</v>
      </c>
      <c r="L5844" s="587" t="s">
        <v>4415</v>
      </c>
      <c r="M5844" s="202"/>
      <c r="N5844" s="202"/>
    </row>
    <row r="5845" spans="2:14" ht="15.6">
      <c r="B5845" s="57">
        <v>46304</v>
      </c>
      <c r="C5845" s="419" t="s">
        <v>17</v>
      </c>
      <c r="D5845" s="300" t="s">
        <v>4412</v>
      </c>
      <c r="E5845" s="583" t="s">
        <v>4399</v>
      </c>
      <c r="F5845" s="263"/>
      <c r="G5845" s="263"/>
      <c r="H5845" s="264"/>
      <c r="I5845" s="276"/>
      <c r="J5845" s="264" t="s">
        <v>30</v>
      </c>
      <c r="K5845" s="629">
        <v>20260911978707</v>
      </c>
      <c r="L5845" s="587" t="s">
        <v>4413</v>
      </c>
      <c r="M5845" s="202"/>
      <c r="N5845" s="202"/>
    </row>
    <row r="5846" spans="2:14" ht="15.6">
      <c r="B5846" s="57">
        <v>46304</v>
      </c>
      <c r="C5846" s="419" t="s">
        <v>17</v>
      </c>
      <c r="D5846" s="300" t="s">
        <v>4412</v>
      </c>
      <c r="E5846" s="583" t="s">
        <v>4399</v>
      </c>
      <c r="F5846" s="263"/>
      <c r="G5846" s="263"/>
      <c r="H5846" s="264"/>
      <c r="I5846" s="276"/>
      <c r="J5846" s="264" t="s">
        <v>30</v>
      </c>
      <c r="K5846" s="629">
        <v>20260911978707</v>
      </c>
      <c r="L5846" s="587" t="s">
        <v>4413</v>
      </c>
      <c r="M5846" s="202"/>
      <c r="N5846" s="202"/>
    </row>
    <row r="5847" spans="2:14" ht="15.6">
      <c r="B5847" s="57">
        <v>46304</v>
      </c>
      <c r="C5847" s="419" t="s">
        <v>17</v>
      </c>
      <c r="D5847" s="300" t="s">
        <v>7801</v>
      </c>
      <c r="E5847" s="583" t="s">
        <v>4399</v>
      </c>
      <c r="F5847" s="263"/>
      <c r="G5847" s="263"/>
      <c r="H5847" s="264"/>
      <c r="I5847" s="276"/>
      <c r="J5847" s="264" t="s">
        <v>30</v>
      </c>
      <c r="K5847" s="629">
        <v>20261012195687</v>
      </c>
      <c r="L5847" s="587" t="s">
        <v>7802</v>
      </c>
      <c r="M5847" s="202"/>
      <c r="N5847" s="202"/>
    </row>
    <row r="5848" spans="2:14" ht="15.6">
      <c r="B5848" s="57">
        <v>46304</v>
      </c>
      <c r="C5848" s="419" t="s">
        <v>17</v>
      </c>
      <c r="D5848" s="300" t="s">
        <v>7803</v>
      </c>
      <c r="E5848" s="583" t="s">
        <v>4399</v>
      </c>
      <c r="F5848" s="263"/>
      <c r="G5848" s="263"/>
      <c r="H5848" s="264"/>
      <c r="I5848" s="276"/>
      <c r="J5848" s="264" t="s">
        <v>30</v>
      </c>
      <c r="K5848" s="629">
        <v>20260912048829</v>
      </c>
      <c r="L5848" s="587" t="s">
        <v>7804</v>
      </c>
      <c r="M5848" s="202"/>
      <c r="N5848" s="202"/>
    </row>
    <row r="5849" spans="2:14" ht="15.6">
      <c r="B5849" s="57">
        <v>46304</v>
      </c>
      <c r="C5849" s="419" t="s">
        <v>17</v>
      </c>
      <c r="D5849" s="300" t="s">
        <v>1308</v>
      </c>
      <c r="E5849" s="583" t="s">
        <v>4399</v>
      </c>
      <c r="F5849" s="263"/>
      <c r="G5849" s="263"/>
      <c r="H5849" s="264"/>
      <c r="I5849" s="276"/>
      <c r="J5849" s="264" t="s">
        <v>30</v>
      </c>
      <c r="K5849" s="629">
        <v>20240306225693</v>
      </c>
      <c r="L5849" s="587" t="s">
        <v>5798</v>
      </c>
      <c r="M5849" s="202"/>
      <c r="N5849" s="202"/>
    </row>
    <row r="5850" spans="2:14" ht="15.6">
      <c r="B5850" s="57">
        <v>46304</v>
      </c>
      <c r="C5850" s="419" t="s">
        <v>17</v>
      </c>
      <c r="D5850" s="300" t="s">
        <v>1308</v>
      </c>
      <c r="E5850" s="583" t="s">
        <v>4399</v>
      </c>
      <c r="F5850" s="263"/>
      <c r="G5850" s="263"/>
      <c r="H5850" s="264"/>
      <c r="I5850" s="276"/>
      <c r="J5850" s="264" t="s">
        <v>30</v>
      </c>
      <c r="K5850" s="629">
        <v>20240306225693</v>
      </c>
      <c r="L5850" s="587" t="s">
        <v>5798</v>
      </c>
      <c r="M5850" s="202"/>
      <c r="N5850" s="202"/>
    </row>
    <row r="5851" spans="2:14" ht="15.6">
      <c r="B5851" s="57">
        <v>46304</v>
      </c>
      <c r="C5851" s="419" t="s">
        <v>17</v>
      </c>
      <c r="D5851" s="300" t="s">
        <v>4418</v>
      </c>
      <c r="E5851" s="583" t="s">
        <v>4399</v>
      </c>
      <c r="F5851" s="291"/>
      <c r="G5851" s="291"/>
      <c r="H5851" s="264"/>
      <c r="I5851" s="276"/>
      <c r="J5851" s="264" t="s">
        <v>30</v>
      </c>
      <c r="K5851" s="629">
        <v>20260912117043</v>
      </c>
      <c r="L5851" s="587" t="s">
        <v>4419</v>
      </c>
      <c r="M5851" s="202"/>
      <c r="N5851" s="202"/>
    </row>
    <row r="5852" spans="2:14" ht="15.6">
      <c r="B5852" s="57">
        <v>46304</v>
      </c>
      <c r="C5852" s="419" t="s">
        <v>17</v>
      </c>
      <c r="D5852" s="300" t="s">
        <v>4418</v>
      </c>
      <c r="E5852" s="583" t="s">
        <v>4399</v>
      </c>
      <c r="F5852" s="263"/>
      <c r="G5852" s="263"/>
      <c r="H5852" s="264"/>
      <c r="I5852" s="276"/>
      <c r="J5852" s="264" t="s">
        <v>30</v>
      </c>
      <c r="K5852" s="629">
        <v>20260912117043</v>
      </c>
      <c r="L5852" s="587" t="s">
        <v>4419</v>
      </c>
      <c r="M5852" s="202"/>
      <c r="N5852" s="202"/>
    </row>
    <row r="5853" spans="2:14" ht="15.6">
      <c r="B5853" s="57">
        <v>46304</v>
      </c>
      <c r="C5853" s="419" t="s">
        <v>17</v>
      </c>
      <c r="D5853" s="300" t="s">
        <v>7805</v>
      </c>
      <c r="E5853" s="583" t="s">
        <v>4399</v>
      </c>
      <c r="F5853" s="263"/>
      <c r="G5853" s="263"/>
      <c r="H5853" s="264"/>
      <c r="I5853" s="276"/>
      <c r="J5853" s="264" t="s">
        <v>30</v>
      </c>
      <c r="K5853" s="629">
        <v>20261012196624</v>
      </c>
      <c r="L5853" s="587" t="s">
        <v>7806</v>
      </c>
      <c r="M5853" s="202"/>
      <c r="N5853" s="202"/>
    </row>
    <row r="5854" spans="2:14" ht="15.6">
      <c r="B5854" s="57">
        <v>46304</v>
      </c>
      <c r="C5854" s="419" t="s">
        <v>17</v>
      </c>
      <c r="D5854" s="300" t="s">
        <v>7807</v>
      </c>
      <c r="E5854" s="583" t="s">
        <v>4399</v>
      </c>
      <c r="F5854" s="291"/>
      <c r="G5854" s="291"/>
      <c r="H5854" s="264"/>
      <c r="I5854" s="276"/>
      <c r="J5854" s="264" t="s">
        <v>30</v>
      </c>
      <c r="K5854" s="629">
        <v>20261012186640</v>
      </c>
      <c r="L5854" s="587" t="s">
        <v>7808</v>
      </c>
      <c r="M5854" s="202"/>
      <c r="N5854" s="202"/>
    </row>
    <row r="5855" spans="2:14" ht="15.6">
      <c r="B5855" s="57">
        <v>46304</v>
      </c>
      <c r="C5855" s="419" t="s">
        <v>17</v>
      </c>
      <c r="D5855" s="300" t="s">
        <v>7809</v>
      </c>
      <c r="E5855" s="583" t="s">
        <v>4399</v>
      </c>
      <c r="F5855" s="263"/>
      <c r="G5855" s="263"/>
      <c r="H5855" s="264"/>
      <c r="I5855" s="276"/>
      <c r="J5855" s="264" t="s">
        <v>30</v>
      </c>
      <c r="K5855" s="629">
        <v>20261012196844</v>
      </c>
      <c r="L5855" s="587" t="s">
        <v>6810</v>
      </c>
      <c r="M5855" s="202"/>
      <c r="N5855" s="202"/>
    </row>
    <row r="5856" spans="2:14" ht="15.6">
      <c r="B5856" s="57">
        <v>46304</v>
      </c>
      <c r="C5856" s="419" t="s">
        <v>17</v>
      </c>
      <c r="D5856" s="300" t="s">
        <v>7810</v>
      </c>
      <c r="E5856" s="583" t="s">
        <v>4399</v>
      </c>
      <c r="F5856" s="263"/>
      <c r="G5856" s="263"/>
      <c r="H5856" s="264"/>
      <c r="I5856" s="276"/>
      <c r="J5856" s="264" t="s">
        <v>30</v>
      </c>
      <c r="K5856" s="629">
        <v>20261012195677</v>
      </c>
      <c r="L5856" s="587" t="s">
        <v>7530</v>
      </c>
      <c r="M5856" s="202"/>
      <c r="N5856" s="202"/>
    </row>
    <row r="5857" spans="2:14" ht="15.6">
      <c r="B5857" s="57">
        <v>46304</v>
      </c>
      <c r="C5857" s="419" t="s">
        <v>17</v>
      </c>
      <c r="D5857" s="300" t="s">
        <v>7526</v>
      </c>
      <c r="E5857" s="583" t="s">
        <v>4399</v>
      </c>
      <c r="F5857" s="291"/>
      <c r="G5857" s="291"/>
      <c r="H5857" s="264"/>
      <c r="I5857" s="276"/>
      <c r="J5857" s="264" t="s">
        <v>30</v>
      </c>
      <c r="K5857" s="629">
        <v>20261012199518</v>
      </c>
      <c r="L5857" s="587" t="s">
        <v>7097</v>
      </c>
      <c r="M5857" s="202"/>
      <c r="N5857" s="202"/>
    </row>
    <row r="5858" spans="2:14" ht="15.6">
      <c r="B5858" s="57">
        <v>46304</v>
      </c>
      <c r="C5858" s="419" t="s">
        <v>17</v>
      </c>
      <c r="D5858" s="300" t="s">
        <v>6193</v>
      </c>
      <c r="E5858" s="583" t="s">
        <v>4399</v>
      </c>
      <c r="F5858" s="263"/>
      <c r="G5858" s="263"/>
      <c r="H5858" s="264"/>
      <c r="I5858" s="276" t="s">
        <v>464</v>
      </c>
      <c r="J5858" s="264" t="s">
        <v>30</v>
      </c>
      <c r="K5858" s="629">
        <v>20261012200174</v>
      </c>
      <c r="L5858" s="587" t="s">
        <v>7811</v>
      </c>
      <c r="M5858" s="202"/>
      <c r="N5858" s="202"/>
    </row>
    <row r="5859" spans="2:14" ht="15.6">
      <c r="B5859" s="57">
        <v>46304</v>
      </c>
      <c r="C5859" s="419" t="s">
        <v>17</v>
      </c>
      <c r="D5859" s="300" t="s">
        <v>6193</v>
      </c>
      <c r="E5859" s="583" t="s">
        <v>4399</v>
      </c>
      <c r="F5859" s="263"/>
      <c r="G5859" s="263"/>
      <c r="H5859" s="264"/>
      <c r="I5859" s="276" t="s">
        <v>464</v>
      </c>
      <c r="J5859" s="264" t="s">
        <v>30</v>
      </c>
      <c r="K5859" s="629">
        <v>20261012200174</v>
      </c>
      <c r="L5859" s="587" t="s">
        <v>7811</v>
      </c>
      <c r="M5859" s="202"/>
      <c r="N5859" s="202"/>
    </row>
    <row r="5860" spans="2:14" ht="15.6">
      <c r="B5860" s="57">
        <v>46304</v>
      </c>
      <c r="C5860" s="419" t="s">
        <v>17</v>
      </c>
      <c r="D5860" s="300" t="s">
        <v>3048</v>
      </c>
      <c r="E5860" s="583" t="s">
        <v>4399</v>
      </c>
      <c r="F5860" s="263"/>
      <c r="G5860" s="263"/>
      <c r="H5860" s="264"/>
      <c r="I5860" s="276"/>
      <c r="J5860" s="264" t="s">
        <v>30</v>
      </c>
      <c r="K5860" s="629">
        <v>20261012197522</v>
      </c>
      <c r="L5860" s="587" t="s">
        <v>7812</v>
      </c>
      <c r="M5860" s="202"/>
      <c r="N5860" s="202"/>
    </row>
    <row r="5861" spans="2:14" ht="15.6">
      <c r="B5861" s="57">
        <v>46304</v>
      </c>
      <c r="C5861" s="419" t="s">
        <v>17</v>
      </c>
      <c r="D5861" s="300" t="s">
        <v>7813</v>
      </c>
      <c r="E5861" s="583" t="s">
        <v>4399</v>
      </c>
      <c r="F5861" s="263"/>
      <c r="G5861" s="263"/>
      <c r="H5861" s="264"/>
      <c r="I5861" s="276" t="s">
        <v>141</v>
      </c>
      <c r="J5861" s="264" t="s">
        <v>30</v>
      </c>
      <c r="K5861" s="629">
        <v>20260912061480</v>
      </c>
      <c r="L5861" s="587" t="s">
        <v>5933</v>
      </c>
      <c r="M5861" s="202"/>
      <c r="N5861" s="202"/>
    </row>
    <row r="5862" spans="2:14" ht="15.6">
      <c r="B5862" s="57">
        <v>46304</v>
      </c>
      <c r="C5862" s="419" t="s">
        <v>17</v>
      </c>
      <c r="D5862" s="300" t="s">
        <v>7813</v>
      </c>
      <c r="E5862" s="583" t="s">
        <v>4399</v>
      </c>
      <c r="F5862" s="263"/>
      <c r="G5862" s="263"/>
      <c r="H5862" s="264"/>
      <c r="I5862" s="276" t="s">
        <v>141</v>
      </c>
      <c r="J5862" s="264" t="s">
        <v>30</v>
      </c>
      <c r="K5862" s="629">
        <v>20260912061480</v>
      </c>
      <c r="L5862" s="587" t="s">
        <v>5933</v>
      </c>
      <c r="M5862" s="202"/>
      <c r="N5862" s="202"/>
    </row>
    <row r="5863" spans="2:14" ht="15.6">
      <c r="B5863" s="57">
        <v>46304</v>
      </c>
      <c r="C5863" s="419" t="s">
        <v>17</v>
      </c>
      <c r="D5863" s="300" t="s">
        <v>7814</v>
      </c>
      <c r="E5863" s="583" t="s">
        <v>4399</v>
      </c>
      <c r="F5863" s="263"/>
      <c r="G5863" s="263"/>
      <c r="H5863" s="264"/>
      <c r="I5863" s="276" t="s">
        <v>141</v>
      </c>
      <c r="J5863" s="264" t="s">
        <v>30</v>
      </c>
      <c r="K5863" s="629">
        <v>20260711756339</v>
      </c>
      <c r="L5863" s="587" t="s">
        <v>4434</v>
      </c>
      <c r="M5863" s="202"/>
      <c r="N5863" s="202"/>
    </row>
    <row r="5864" spans="2:14" ht="15.6">
      <c r="B5864" s="57">
        <v>46304</v>
      </c>
      <c r="C5864" s="419" t="s">
        <v>17</v>
      </c>
      <c r="D5864" s="300" t="s">
        <v>7814</v>
      </c>
      <c r="E5864" s="583" t="s">
        <v>4399</v>
      </c>
      <c r="F5864" s="263"/>
      <c r="G5864" s="263"/>
      <c r="H5864" s="264"/>
      <c r="I5864" s="276" t="s">
        <v>141</v>
      </c>
      <c r="J5864" s="264" t="s">
        <v>30</v>
      </c>
      <c r="K5864" s="629">
        <v>20260711756339</v>
      </c>
      <c r="L5864" s="587" t="s">
        <v>4434</v>
      </c>
      <c r="M5864" s="202"/>
      <c r="N5864" s="202"/>
    </row>
    <row r="5865" spans="2:14" ht="15.6">
      <c r="B5865" s="57">
        <v>46304</v>
      </c>
      <c r="C5865" s="419" t="s">
        <v>17</v>
      </c>
      <c r="D5865" s="587" t="s">
        <v>964</v>
      </c>
      <c r="E5865" s="583" t="s">
        <v>4399</v>
      </c>
      <c r="F5865" s="263"/>
      <c r="G5865" s="263"/>
      <c r="H5865" s="264"/>
      <c r="I5865" s="276" t="s">
        <v>141</v>
      </c>
      <c r="J5865" s="264" t="s">
        <v>30</v>
      </c>
      <c r="K5865" s="588">
        <v>20261012204845</v>
      </c>
      <c r="L5865" s="632" t="s">
        <v>7815</v>
      </c>
      <c r="M5865" s="202"/>
      <c r="N5865" s="202"/>
    </row>
    <row r="5866" spans="2:14" ht="15.6">
      <c r="B5866" s="57">
        <v>46304</v>
      </c>
      <c r="C5866" s="419" t="s">
        <v>17</v>
      </c>
      <c r="D5866" s="300" t="s">
        <v>7816</v>
      </c>
      <c r="E5866" s="583" t="s">
        <v>4399</v>
      </c>
      <c r="F5866" s="263"/>
      <c r="G5866" s="263"/>
      <c r="H5866" s="264"/>
      <c r="I5866" s="276"/>
      <c r="J5866" s="264" t="s">
        <v>30</v>
      </c>
      <c r="K5866" s="588">
        <v>20260811769679</v>
      </c>
      <c r="L5866" s="587" t="s">
        <v>7817</v>
      </c>
      <c r="M5866" s="202"/>
      <c r="N5866" s="202"/>
    </row>
    <row r="5867" spans="2:14" ht="15.6">
      <c r="B5867" s="57">
        <v>46304</v>
      </c>
      <c r="C5867" s="419" t="s">
        <v>17</v>
      </c>
      <c r="D5867" s="300" t="s">
        <v>7818</v>
      </c>
      <c r="E5867" s="583" t="s">
        <v>4399</v>
      </c>
      <c r="F5867" s="263"/>
      <c r="G5867" s="263"/>
      <c r="H5867" s="264"/>
      <c r="I5867" s="276"/>
      <c r="J5867" s="264" t="s">
        <v>30</v>
      </c>
      <c r="K5867" s="588">
        <v>20260912058546</v>
      </c>
      <c r="L5867" s="587" t="s">
        <v>7819</v>
      </c>
      <c r="M5867" s="202"/>
      <c r="N5867" s="202"/>
    </row>
    <row r="5868" spans="2:14" ht="15.6">
      <c r="B5868" s="57">
        <v>46304</v>
      </c>
      <c r="C5868" s="419" t="s">
        <v>17</v>
      </c>
      <c r="D5868" s="300" t="s">
        <v>4743</v>
      </c>
      <c r="E5868" s="583" t="s">
        <v>4399</v>
      </c>
      <c r="F5868" s="263"/>
      <c r="G5868" s="263"/>
      <c r="H5868" s="264"/>
      <c r="I5868" s="276"/>
      <c r="J5868" s="264" t="s">
        <v>30</v>
      </c>
      <c r="K5868" s="588">
        <v>20260811852378</v>
      </c>
      <c r="L5868" s="587" t="s">
        <v>7820</v>
      </c>
      <c r="M5868" s="202"/>
      <c r="N5868" s="202"/>
    </row>
    <row r="5869" spans="2:14" ht="15.6">
      <c r="B5869" s="57">
        <v>46304</v>
      </c>
      <c r="C5869" s="419" t="s">
        <v>17</v>
      </c>
      <c r="D5869" s="300" t="s">
        <v>7821</v>
      </c>
      <c r="E5869" s="583" t="s">
        <v>4399</v>
      </c>
      <c r="F5869" s="291"/>
      <c r="G5869" s="291"/>
      <c r="H5869" s="264"/>
      <c r="I5869" s="276"/>
      <c r="J5869" s="264" t="s">
        <v>30</v>
      </c>
      <c r="K5869" s="588">
        <v>20260912033940</v>
      </c>
      <c r="L5869" s="587" t="s">
        <v>7822</v>
      </c>
      <c r="M5869" s="202"/>
      <c r="N5869" s="202"/>
    </row>
    <row r="5870" spans="2:14" ht="15.6">
      <c r="B5870" s="57">
        <v>46304</v>
      </c>
      <c r="C5870" s="419" t="s">
        <v>17</v>
      </c>
      <c r="D5870" s="300" t="s">
        <v>7823</v>
      </c>
      <c r="E5870" s="583" t="s">
        <v>4399</v>
      </c>
      <c r="F5870" s="291"/>
      <c r="G5870" s="291"/>
      <c r="H5870" s="264"/>
      <c r="I5870" s="276" t="s">
        <v>141</v>
      </c>
      <c r="J5870" s="264" t="s">
        <v>30</v>
      </c>
      <c r="K5870" s="588">
        <v>20260911960067</v>
      </c>
      <c r="L5870" s="587" t="s">
        <v>7824</v>
      </c>
      <c r="M5870" s="202"/>
      <c r="N5870" s="202"/>
    </row>
    <row r="5871" spans="2:14" ht="15.6">
      <c r="B5871" s="57">
        <v>46304</v>
      </c>
      <c r="C5871" s="419" t="s">
        <v>17</v>
      </c>
      <c r="D5871" s="300" t="s">
        <v>7823</v>
      </c>
      <c r="E5871" s="583" t="s">
        <v>4399</v>
      </c>
      <c r="F5871" s="263"/>
      <c r="G5871" s="263"/>
      <c r="H5871" s="264"/>
      <c r="I5871" s="276" t="s">
        <v>141</v>
      </c>
      <c r="J5871" s="264" t="s">
        <v>30</v>
      </c>
      <c r="K5871" s="588">
        <v>20260911960067</v>
      </c>
      <c r="L5871" s="587" t="s">
        <v>7824</v>
      </c>
      <c r="M5871" s="202"/>
      <c r="N5871" s="202"/>
    </row>
    <row r="5872" spans="2:14" ht="15.6">
      <c r="B5872" s="57">
        <v>46304</v>
      </c>
      <c r="C5872" s="419" t="s">
        <v>17</v>
      </c>
      <c r="D5872" s="300" t="s">
        <v>7825</v>
      </c>
      <c r="E5872" s="583" t="s">
        <v>4399</v>
      </c>
      <c r="F5872" s="263"/>
      <c r="G5872" s="263"/>
      <c r="H5872" s="264"/>
      <c r="I5872" s="276"/>
      <c r="J5872" s="264" t="s">
        <v>30</v>
      </c>
      <c r="K5872" s="588">
        <v>20260911946810</v>
      </c>
      <c r="L5872" s="587" t="s">
        <v>7826</v>
      </c>
      <c r="M5872" s="202"/>
      <c r="N5872" s="202"/>
    </row>
    <row r="5873" spans="2:14" ht="15.6">
      <c r="B5873" s="57">
        <v>46304</v>
      </c>
      <c r="C5873" s="419" t="s">
        <v>17</v>
      </c>
      <c r="D5873" s="300" t="s">
        <v>7827</v>
      </c>
      <c r="E5873" s="583" t="s">
        <v>4399</v>
      </c>
      <c r="F5873" s="263"/>
      <c r="G5873" s="263"/>
      <c r="H5873" s="264"/>
      <c r="I5873" s="276"/>
      <c r="J5873" s="264" t="s">
        <v>30</v>
      </c>
      <c r="K5873" s="588">
        <v>20260711722320</v>
      </c>
      <c r="L5873" s="587" t="s">
        <v>7828</v>
      </c>
      <c r="M5873" s="202"/>
      <c r="N5873" s="202"/>
    </row>
    <row r="5874" spans="2:14" ht="15.6">
      <c r="B5874" s="57">
        <v>46304</v>
      </c>
      <c r="C5874" s="419" t="s">
        <v>17</v>
      </c>
      <c r="D5874" s="300" t="s">
        <v>7829</v>
      </c>
      <c r="E5874" s="583" t="s">
        <v>4399</v>
      </c>
      <c r="F5874" s="263"/>
      <c r="G5874" s="263"/>
      <c r="H5874" s="264"/>
      <c r="I5874" s="276"/>
      <c r="J5874" s="264" t="s">
        <v>30</v>
      </c>
      <c r="K5874" s="588">
        <v>20261012207943</v>
      </c>
      <c r="L5874" s="587" t="s">
        <v>7830</v>
      </c>
      <c r="M5874" s="202"/>
      <c r="N5874" s="202"/>
    </row>
    <row r="5875" spans="2:14" ht="15.6">
      <c r="B5875" s="57">
        <v>46304</v>
      </c>
      <c r="C5875" s="419" t="s">
        <v>17</v>
      </c>
      <c r="D5875" s="300" t="s">
        <v>4420</v>
      </c>
      <c r="E5875" s="583" t="s">
        <v>4399</v>
      </c>
      <c r="F5875" s="263"/>
      <c r="G5875" s="263"/>
      <c r="H5875" s="264"/>
      <c r="I5875" s="276" t="s">
        <v>141</v>
      </c>
      <c r="J5875" s="264" t="s">
        <v>30</v>
      </c>
      <c r="K5875" s="588">
        <v>20260912117194</v>
      </c>
      <c r="L5875" s="587" t="s">
        <v>4421</v>
      </c>
      <c r="M5875" s="202"/>
      <c r="N5875" s="202"/>
    </row>
    <row r="5876" spans="2:14" ht="15.6">
      <c r="B5876" s="57">
        <v>46304</v>
      </c>
      <c r="C5876" s="419" t="s">
        <v>17</v>
      </c>
      <c r="D5876" s="300" t="s">
        <v>4420</v>
      </c>
      <c r="E5876" s="583" t="s">
        <v>4399</v>
      </c>
      <c r="F5876" s="263"/>
      <c r="G5876" s="263"/>
      <c r="H5876" s="264"/>
      <c r="I5876" s="276" t="s">
        <v>141</v>
      </c>
      <c r="J5876" s="264" t="s">
        <v>30</v>
      </c>
      <c r="K5876" s="588">
        <v>20260912117194</v>
      </c>
      <c r="L5876" s="587" t="s">
        <v>4421</v>
      </c>
      <c r="M5876" s="202"/>
      <c r="N5876" s="202"/>
    </row>
    <row r="5877" spans="2:14" ht="15.6">
      <c r="B5877" s="57">
        <v>46304</v>
      </c>
      <c r="C5877" s="419" t="s">
        <v>17</v>
      </c>
      <c r="D5877" s="300" t="s">
        <v>7831</v>
      </c>
      <c r="E5877" s="583" t="s">
        <v>4399</v>
      </c>
      <c r="F5877" s="263"/>
      <c r="G5877" s="263"/>
      <c r="H5877" s="264"/>
      <c r="I5877" s="276"/>
      <c r="J5877" s="264" t="s">
        <v>30</v>
      </c>
      <c r="K5877" s="588">
        <v>20260912056384</v>
      </c>
      <c r="L5877" s="587" t="s">
        <v>7832</v>
      </c>
      <c r="M5877" s="202"/>
      <c r="N5877" s="202"/>
    </row>
    <row r="5878" spans="2:14" ht="15.6">
      <c r="B5878" s="57">
        <v>46304</v>
      </c>
      <c r="C5878" s="419" t="s">
        <v>17</v>
      </c>
      <c r="D5878" s="300" t="s">
        <v>7789</v>
      </c>
      <c r="E5878" s="583" t="s">
        <v>4399</v>
      </c>
      <c r="F5878" s="263"/>
      <c r="G5878" s="263"/>
      <c r="H5878" s="264"/>
      <c r="I5878" s="276" t="s">
        <v>141</v>
      </c>
      <c r="J5878" s="264" t="s">
        <v>30</v>
      </c>
      <c r="K5878" s="588">
        <v>20261012176942</v>
      </c>
      <c r="L5878" s="587" t="s">
        <v>7790</v>
      </c>
      <c r="M5878" s="202"/>
      <c r="N5878" s="202"/>
    </row>
    <row r="5879" spans="2:14" ht="15.6">
      <c r="B5879" s="57">
        <v>46304</v>
      </c>
      <c r="C5879" s="419" t="s">
        <v>17</v>
      </c>
      <c r="D5879" s="300" t="s">
        <v>7789</v>
      </c>
      <c r="E5879" s="583" t="s">
        <v>4399</v>
      </c>
      <c r="F5879" s="263"/>
      <c r="G5879" s="263"/>
      <c r="H5879" s="264"/>
      <c r="I5879" s="276" t="s">
        <v>141</v>
      </c>
      <c r="J5879" s="264" t="s">
        <v>30</v>
      </c>
      <c r="K5879" s="588">
        <v>20261012176942</v>
      </c>
      <c r="L5879" s="587" t="s">
        <v>7790</v>
      </c>
      <c r="M5879" s="202"/>
      <c r="N5879" s="202"/>
    </row>
    <row r="5880" spans="2:14" ht="15.6">
      <c r="B5880" s="57">
        <v>46304</v>
      </c>
      <c r="C5880" s="419" t="s">
        <v>17</v>
      </c>
      <c r="D5880" s="300" t="s">
        <v>7833</v>
      </c>
      <c r="E5880" s="583" t="s">
        <v>4399</v>
      </c>
      <c r="F5880" s="263"/>
      <c r="G5880" s="263"/>
      <c r="H5880" s="264"/>
      <c r="I5880" s="276"/>
      <c r="J5880" s="264" t="s">
        <v>30</v>
      </c>
      <c r="K5880" s="588">
        <v>20260811844068</v>
      </c>
      <c r="L5880" s="587" t="s">
        <v>7001</v>
      </c>
      <c r="M5880" s="202"/>
      <c r="N5880" s="202"/>
    </row>
    <row r="5881" spans="2:14" ht="15.6">
      <c r="B5881" s="57">
        <v>46304</v>
      </c>
      <c r="C5881" s="419" t="s">
        <v>17</v>
      </c>
      <c r="D5881" s="300" t="s">
        <v>7834</v>
      </c>
      <c r="E5881" s="583" t="s">
        <v>4399</v>
      </c>
      <c r="F5881" s="263"/>
      <c r="G5881" s="263"/>
      <c r="H5881" s="264"/>
      <c r="I5881" s="276" t="s">
        <v>464</v>
      </c>
      <c r="J5881" s="264" t="s">
        <v>30</v>
      </c>
      <c r="K5881" s="588">
        <v>20261012204436</v>
      </c>
      <c r="L5881" s="587" t="s">
        <v>7835</v>
      </c>
      <c r="M5881" s="202"/>
      <c r="N5881" s="202"/>
    </row>
    <row r="5882" spans="2:14" ht="15.6">
      <c r="B5882" s="57">
        <v>46304</v>
      </c>
      <c r="C5882" s="419" t="s">
        <v>17</v>
      </c>
      <c r="D5882" s="300" t="s">
        <v>7834</v>
      </c>
      <c r="E5882" s="583" t="s">
        <v>4399</v>
      </c>
      <c r="F5882" s="263"/>
      <c r="G5882" s="263"/>
      <c r="H5882" s="264"/>
      <c r="I5882" s="276" t="s">
        <v>464</v>
      </c>
      <c r="J5882" s="264" t="s">
        <v>30</v>
      </c>
      <c r="K5882" s="588">
        <v>20261012204436</v>
      </c>
      <c r="L5882" s="587" t="s">
        <v>7835</v>
      </c>
      <c r="M5882" s="202"/>
      <c r="N5882" s="202"/>
    </row>
    <row r="5883" spans="2:14" ht="15.6">
      <c r="B5883" s="57">
        <v>46304</v>
      </c>
      <c r="C5883" s="419" t="s">
        <v>17</v>
      </c>
      <c r="D5883" s="300" t="s">
        <v>7836</v>
      </c>
      <c r="E5883" s="583" t="s">
        <v>4399</v>
      </c>
      <c r="F5883" s="263"/>
      <c r="G5883" s="263"/>
      <c r="H5883" s="264"/>
      <c r="I5883" s="276"/>
      <c r="J5883" s="264" t="s">
        <v>30</v>
      </c>
      <c r="K5883" s="588">
        <v>20261012206585</v>
      </c>
      <c r="L5883" s="587" t="s">
        <v>7837</v>
      </c>
      <c r="M5883" s="202"/>
      <c r="N5883" s="202"/>
    </row>
    <row r="5884" spans="2:14" ht="15.6">
      <c r="B5884" s="57">
        <v>46304</v>
      </c>
      <c r="C5884" s="57" t="s">
        <v>36</v>
      </c>
      <c r="D5884" s="300" t="s">
        <v>5216</v>
      </c>
      <c r="E5884" s="317" t="s">
        <v>281</v>
      </c>
      <c r="F5884" s="263"/>
      <c r="G5884" s="263"/>
      <c r="H5884" s="264"/>
      <c r="I5884" s="264"/>
      <c r="J5884" s="264" t="s">
        <v>34</v>
      </c>
      <c r="K5884" s="300"/>
      <c r="L5884" s="264"/>
      <c r="M5884" s="202"/>
      <c r="N5884" s="202"/>
    </row>
    <row r="5885" spans="2:14" ht="15.6">
      <c r="B5885" s="57">
        <v>46304</v>
      </c>
      <c r="C5885" s="57" t="s">
        <v>36</v>
      </c>
      <c r="D5885" s="300" t="s">
        <v>5216</v>
      </c>
      <c r="E5885" s="317" t="s">
        <v>281</v>
      </c>
      <c r="F5885" s="263"/>
      <c r="G5885" s="263"/>
      <c r="H5885" s="264"/>
      <c r="I5885" s="264"/>
      <c r="J5885" s="264" t="s">
        <v>34</v>
      </c>
      <c r="K5885" s="300"/>
      <c r="L5885" s="264"/>
      <c r="M5885" s="202"/>
      <c r="N5885" s="202"/>
    </row>
    <row r="5886" spans="2:14" ht="15.6">
      <c r="B5886" s="57">
        <v>46304</v>
      </c>
      <c r="C5886" s="57" t="s">
        <v>40</v>
      </c>
      <c r="D5886" s="440" t="s">
        <v>7838</v>
      </c>
      <c r="E5886" s="317" t="s">
        <v>281</v>
      </c>
      <c r="F5886" s="263"/>
      <c r="G5886" s="263"/>
      <c r="H5886" s="264"/>
      <c r="I5886" s="264"/>
      <c r="J5886" s="200" t="s">
        <v>41</v>
      </c>
      <c r="K5886" s="300"/>
      <c r="L5886" s="264"/>
      <c r="M5886" s="202"/>
      <c r="N5886" s="202"/>
    </row>
    <row r="5887" spans="2:14" ht="15.6">
      <c r="B5887" s="57">
        <v>46304</v>
      </c>
      <c r="C5887" s="57" t="s">
        <v>40</v>
      </c>
      <c r="D5887" s="440" t="s">
        <v>7838</v>
      </c>
      <c r="E5887" s="317" t="s">
        <v>281</v>
      </c>
      <c r="F5887" s="263"/>
      <c r="G5887" s="263"/>
      <c r="H5887" s="264"/>
      <c r="I5887" s="264"/>
      <c r="J5887" s="200" t="s">
        <v>41</v>
      </c>
      <c r="K5887" s="300"/>
      <c r="L5887" s="264"/>
      <c r="M5887" s="202"/>
      <c r="N5887" s="202"/>
    </row>
    <row r="5888" spans="2:14">
      <c r="B5888" s="57">
        <v>46304</v>
      </c>
      <c r="C5888" s="57" t="s">
        <v>17</v>
      </c>
      <c r="D5888" s="366" t="s">
        <v>7839</v>
      </c>
      <c r="E5888" s="117" t="s">
        <v>3640</v>
      </c>
      <c r="F5888" s="263"/>
      <c r="G5888" s="263"/>
      <c r="H5888" s="264" t="s">
        <v>136</v>
      </c>
      <c r="I5888" s="276"/>
      <c r="J5888" s="264" t="s">
        <v>30</v>
      </c>
      <c r="K5888" s="976" t="s">
        <v>7840</v>
      </c>
      <c r="L5888" s="325"/>
      <c r="M5888" s="202"/>
      <c r="N5888" s="202"/>
    </row>
    <row r="5889" spans="2:14">
      <c r="B5889" s="57">
        <v>46304</v>
      </c>
      <c r="C5889" s="57" t="s">
        <v>17</v>
      </c>
      <c r="D5889" s="262" t="s">
        <v>7841</v>
      </c>
      <c r="E5889" s="117" t="s">
        <v>3640</v>
      </c>
      <c r="F5889" s="263"/>
      <c r="G5889" s="263"/>
      <c r="H5889" s="264" t="s">
        <v>136</v>
      </c>
      <c r="I5889" s="276"/>
      <c r="J5889" s="264" t="s">
        <v>30</v>
      </c>
      <c r="K5889" s="976" t="s">
        <v>7842</v>
      </c>
      <c r="L5889" s="325"/>
      <c r="M5889" s="202"/>
      <c r="N5889" s="202"/>
    </row>
    <row r="5890" spans="2:14">
      <c r="B5890" s="57">
        <v>46304</v>
      </c>
      <c r="C5890" s="57" t="s">
        <v>17</v>
      </c>
      <c r="D5890" s="262" t="s">
        <v>386</v>
      </c>
      <c r="E5890" s="117" t="s">
        <v>3640</v>
      </c>
      <c r="F5890" s="263"/>
      <c r="G5890" s="263"/>
      <c r="H5890" s="264" t="s">
        <v>136</v>
      </c>
      <c r="I5890" s="276"/>
      <c r="J5890" s="264" t="s">
        <v>30</v>
      </c>
      <c r="K5890" s="976" t="s">
        <v>7843</v>
      </c>
      <c r="L5890" s="325"/>
      <c r="M5890" s="202"/>
      <c r="N5890" s="202"/>
    </row>
    <row r="5891" spans="2:14" ht="15.6">
      <c r="B5891" s="57">
        <v>46304</v>
      </c>
      <c r="C5891" s="57" t="s">
        <v>17</v>
      </c>
      <c r="D5891" s="262" t="s">
        <v>7844</v>
      </c>
      <c r="E5891" s="117" t="s">
        <v>3640</v>
      </c>
      <c r="F5891" s="263"/>
      <c r="G5891" s="263"/>
      <c r="H5891" s="264" t="s">
        <v>136</v>
      </c>
      <c r="I5891" s="276"/>
      <c r="J5891" s="264" t="s">
        <v>30</v>
      </c>
      <c r="K5891" s="976" t="s">
        <v>7845</v>
      </c>
      <c r="L5891" s="326"/>
    </row>
    <row r="5892" spans="2:14" ht="15.6">
      <c r="B5892" s="57">
        <v>46304</v>
      </c>
      <c r="C5892" s="57" t="s">
        <v>17</v>
      </c>
      <c r="D5892" s="262" t="s">
        <v>7846</v>
      </c>
      <c r="E5892" s="117" t="s">
        <v>3640</v>
      </c>
      <c r="F5892" s="263"/>
      <c r="G5892" s="263"/>
      <c r="H5892" s="264" t="s">
        <v>136</v>
      </c>
      <c r="I5892" s="276"/>
      <c r="J5892" s="264" t="s">
        <v>30</v>
      </c>
      <c r="K5892" s="976" t="s">
        <v>7847</v>
      </c>
      <c r="L5892" s="326"/>
    </row>
    <row r="5893" spans="2:14" ht="15.6">
      <c r="B5893" s="57">
        <v>46304</v>
      </c>
      <c r="C5893" s="57" t="s">
        <v>17</v>
      </c>
      <c r="D5893" s="262" t="s">
        <v>7848</v>
      </c>
      <c r="E5893" s="117" t="s">
        <v>3640</v>
      </c>
      <c r="F5893" s="275"/>
      <c r="G5893" s="275"/>
      <c r="H5893" s="264" t="s">
        <v>136</v>
      </c>
      <c r="I5893" s="276"/>
      <c r="J5893" s="264" t="s">
        <v>30</v>
      </c>
      <c r="K5893" s="976" t="s">
        <v>7849</v>
      </c>
      <c r="L5893" s="326"/>
    </row>
    <row r="5894" spans="2:14" ht="15.6">
      <c r="B5894" s="57">
        <v>46304</v>
      </c>
      <c r="C5894" s="57" t="s">
        <v>17</v>
      </c>
      <c r="D5894" s="262" t="s">
        <v>7850</v>
      </c>
      <c r="E5894" s="117" t="s">
        <v>3640</v>
      </c>
      <c r="F5894" s="275"/>
      <c r="G5894" s="275"/>
      <c r="H5894" s="264" t="s">
        <v>136</v>
      </c>
      <c r="I5894" s="276"/>
      <c r="J5894" s="264" t="s">
        <v>30</v>
      </c>
      <c r="K5894" s="976" t="s">
        <v>7851</v>
      </c>
      <c r="L5894" s="326"/>
    </row>
    <row r="5895" spans="2:14" ht="15.6">
      <c r="B5895" s="57">
        <v>46304</v>
      </c>
      <c r="C5895" s="57" t="s">
        <v>17</v>
      </c>
      <c r="D5895" s="262" t="s">
        <v>7852</v>
      </c>
      <c r="E5895" s="117" t="s">
        <v>3640</v>
      </c>
      <c r="F5895" s="275"/>
      <c r="G5895" s="275"/>
      <c r="H5895" s="264" t="s">
        <v>136</v>
      </c>
      <c r="I5895" s="276"/>
      <c r="J5895" s="264" t="s">
        <v>30</v>
      </c>
      <c r="K5895" s="976" t="s">
        <v>7853</v>
      </c>
      <c r="L5895" s="326"/>
    </row>
    <row r="5896" spans="2:14" ht="15.6">
      <c r="B5896" s="57">
        <v>46304</v>
      </c>
      <c r="C5896" s="57" t="s">
        <v>17</v>
      </c>
      <c r="D5896" s="262" t="s">
        <v>7854</v>
      </c>
      <c r="E5896" s="117" t="s">
        <v>3640</v>
      </c>
      <c r="F5896" s="275"/>
      <c r="G5896" s="275"/>
      <c r="H5896" s="264" t="s">
        <v>136</v>
      </c>
      <c r="I5896" s="276"/>
      <c r="J5896" s="264" t="s">
        <v>30</v>
      </c>
      <c r="K5896" s="976" t="s">
        <v>7855</v>
      </c>
      <c r="L5896" s="326"/>
    </row>
    <row r="5897" spans="2:14" ht="15.6">
      <c r="B5897" s="57">
        <v>46304</v>
      </c>
      <c r="C5897" s="57" t="s">
        <v>17</v>
      </c>
      <c r="D5897" s="262" t="s">
        <v>7856</v>
      </c>
      <c r="E5897" s="117" t="s">
        <v>3640</v>
      </c>
      <c r="F5897" s="275"/>
      <c r="G5897" s="275"/>
      <c r="H5897" s="264" t="s">
        <v>136</v>
      </c>
      <c r="I5897" s="276"/>
      <c r="J5897" s="264" t="s">
        <v>30</v>
      </c>
      <c r="K5897" s="976" t="s">
        <v>7857</v>
      </c>
      <c r="L5897" s="326"/>
    </row>
    <row r="5898" spans="2:14" ht="15.6">
      <c r="B5898" s="57">
        <v>46304</v>
      </c>
      <c r="C5898" s="57" t="s">
        <v>17</v>
      </c>
      <c r="D5898" s="262" t="s">
        <v>7858</v>
      </c>
      <c r="E5898" s="117" t="s">
        <v>3640</v>
      </c>
      <c r="F5898" s="263"/>
      <c r="G5898" s="263"/>
      <c r="H5898" s="264" t="s">
        <v>136</v>
      </c>
      <c r="I5898" s="276"/>
      <c r="J5898" s="264" t="s">
        <v>30</v>
      </c>
      <c r="K5898" s="976" t="s">
        <v>7859</v>
      </c>
      <c r="L5898" s="326"/>
    </row>
    <row r="5899" spans="2:14" ht="15.6">
      <c r="B5899" s="57">
        <v>46304</v>
      </c>
      <c r="C5899" s="57" t="s">
        <v>17</v>
      </c>
      <c r="D5899" s="262" t="s">
        <v>7860</v>
      </c>
      <c r="E5899" s="117" t="s">
        <v>3640</v>
      </c>
      <c r="F5899" s="263"/>
      <c r="G5899" s="263"/>
      <c r="H5899" s="264" t="s">
        <v>136</v>
      </c>
      <c r="I5899" s="276"/>
      <c r="J5899" s="264" t="s">
        <v>30</v>
      </c>
      <c r="K5899" s="976" t="s">
        <v>7861</v>
      </c>
      <c r="L5899" s="326"/>
    </row>
    <row r="5900" spans="2:14">
      <c r="B5900" s="57">
        <v>46304</v>
      </c>
      <c r="C5900" s="57" t="s">
        <v>17</v>
      </c>
      <c r="D5900" s="262" t="s">
        <v>7862</v>
      </c>
      <c r="E5900" s="117" t="s">
        <v>3640</v>
      </c>
      <c r="F5900" s="263"/>
      <c r="G5900" s="263"/>
      <c r="H5900" s="264" t="s">
        <v>136</v>
      </c>
      <c r="I5900" s="276"/>
      <c r="J5900" s="264" t="s">
        <v>30</v>
      </c>
      <c r="K5900" s="976" t="s">
        <v>7863</v>
      </c>
      <c r="L5900" s="276"/>
    </row>
    <row r="5901" spans="2:14">
      <c r="B5901" s="57">
        <v>46304</v>
      </c>
      <c r="C5901" s="57" t="s">
        <v>17</v>
      </c>
      <c r="D5901" s="262" t="s">
        <v>7864</v>
      </c>
      <c r="E5901" s="117" t="s">
        <v>3640</v>
      </c>
      <c r="F5901" s="263"/>
      <c r="G5901" s="263"/>
      <c r="H5901" s="264" t="s">
        <v>136</v>
      </c>
      <c r="I5901" s="276"/>
      <c r="J5901" s="264" t="s">
        <v>30</v>
      </c>
      <c r="K5901" s="976" t="s">
        <v>7865</v>
      </c>
      <c r="L5901" s="276"/>
    </row>
    <row r="5902" spans="2:14">
      <c r="B5902" s="57">
        <v>46304</v>
      </c>
      <c r="C5902" s="57" t="s">
        <v>17</v>
      </c>
      <c r="D5902" s="262" t="s">
        <v>7866</v>
      </c>
      <c r="E5902" s="117" t="s">
        <v>3640</v>
      </c>
      <c r="F5902" s="263"/>
      <c r="G5902" s="263"/>
      <c r="H5902" s="264" t="s">
        <v>136</v>
      </c>
      <c r="I5902" s="276"/>
      <c r="J5902" s="264" t="s">
        <v>30</v>
      </c>
      <c r="K5902" s="976" t="s">
        <v>7867</v>
      </c>
      <c r="L5902" s="276"/>
    </row>
    <row r="5903" spans="2:14">
      <c r="B5903" s="57">
        <v>46304</v>
      </c>
      <c r="C5903" s="57" t="s">
        <v>17</v>
      </c>
      <c r="D5903" s="262" t="s">
        <v>7868</v>
      </c>
      <c r="E5903" s="117" t="s">
        <v>3640</v>
      </c>
      <c r="F5903" s="299"/>
      <c r="G5903" s="299"/>
      <c r="H5903" s="264" t="s">
        <v>136</v>
      </c>
      <c r="I5903" s="276"/>
      <c r="J5903" s="264" t="s">
        <v>30</v>
      </c>
      <c r="K5903" s="976" t="s">
        <v>7869</v>
      </c>
      <c r="L5903" s="276"/>
    </row>
    <row r="5904" spans="2:14">
      <c r="B5904" s="57">
        <v>46304</v>
      </c>
      <c r="C5904" s="57" t="s">
        <v>17</v>
      </c>
      <c r="D5904" s="262" t="s">
        <v>7870</v>
      </c>
      <c r="E5904" s="117" t="s">
        <v>3640</v>
      </c>
      <c r="F5904" s="263"/>
      <c r="G5904" s="263"/>
      <c r="H5904" s="264" t="s">
        <v>136</v>
      </c>
      <c r="I5904" s="276"/>
      <c r="J5904" s="264" t="s">
        <v>30</v>
      </c>
      <c r="K5904" s="976" t="s">
        <v>7871</v>
      </c>
      <c r="L5904" s="276"/>
    </row>
    <row r="5905" spans="2:12">
      <c r="B5905" s="57">
        <v>46304</v>
      </c>
      <c r="C5905" s="57" t="s">
        <v>17</v>
      </c>
      <c r="D5905" s="262" t="s">
        <v>5846</v>
      </c>
      <c r="E5905" s="117" t="s">
        <v>3640</v>
      </c>
      <c r="F5905" s="263"/>
      <c r="G5905" s="263"/>
      <c r="H5905" s="264" t="s">
        <v>136</v>
      </c>
      <c r="I5905" s="276"/>
      <c r="J5905" s="264" t="s">
        <v>30</v>
      </c>
      <c r="K5905" s="976" t="s">
        <v>7872</v>
      </c>
      <c r="L5905" s="276"/>
    </row>
    <row r="5906" spans="2:12">
      <c r="B5906" s="57">
        <v>46304</v>
      </c>
      <c r="C5906" s="57" t="s">
        <v>17</v>
      </c>
      <c r="D5906" s="262" t="s">
        <v>7873</v>
      </c>
      <c r="E5906" s="117" t="s">
        <v>3640</v>
      </c>
      <c r="F5906" s="263"/>
      <c r="G5906" s="263"/>
      <c r="H5906" s="264" t="s">
        <v>136</v>
      </c>
      <c r="I5906" s="276"/>
      <c r="J5906" s="264" t="s">
        <v>30</v>
      </c>
      <c r="K5906" s="976" t="s">
        <v>6187</v>
      </c>
      <c r="L5906" s="276"/>
    </row>
    <row r="5907" spans="2:12">
      <c r="B5907" s="57">
        <v>46304</v>
      </c>
      <c r="C5907" s="57" t="s">
        <v>17</v>
      </c>
      <c r="D5907" s="262" t="s">
        <v>7874</v>
      </c>
      <c r="E5907" s="117" t="s">
        <v>3640</v>
      </c>
      <c r="F5907" s="263"/>
      <c r="G5907" s="263"/>
      <c r="H5907" s="264" t="s">
        <v>136</v>
      </c>
      <c r="I5907" s="276"/>
      <c r="J5907" s="264" t="s">
        <v>30</v>
      </c>
      <c r="K5907" s="976" t="s">
        <v>7875</v>
      </c>
      <c r="L5907" s="276"/>
    </row>
    <row r="5908" spans="2:12">
      <c r="B5908" s="57">
        <v>46304</v>
      </c>
      <c r="C5908" s="57" t="s">
        <v>17</v>
      </c>
      <c r="D5908" s="262" t="s">
        <v>7876</v>
      </c>
      <c r="E5908" s="117" t="s">
        <v>3640</v>
      </c>
      <c r="F5908" s="263"/>
      <c r="G5908" s="263"/>
      <c r="H5908" s="264" t="s">
        <v>136</v>
      </c>
      <c r="I5908" s="276"/>
      <c r="J5908" s="264" t="s">
        <v>30</v>
      </c>
      <c r="K5908" s="976" t="s">
        <v>7877</v>
      </c>
      <c r="L5908" s="276"/>
    </row>
    <row r="5909" spans="2:12">
      <c r="B5909" s="57">
        <v>46304</v>
      </c>
      <c r="C5909" s="57" t="s">
        <v>17</v>
      </c>
      <c r="D5909" s="262" t="s">
        <v>7878</v>
      </c>
      <c r="E5909" s="117" t="s">
        <v>3640</v>
      </c>
      <c r="F5909" s="263"/>
      <c r="G5909" s="263"/>
      <c r="H5909" s="264" t="s">
        <v>136</v>
      </c>
      <c r="I5909" s="276"/>
      <c r="J5909" s="264" t="s">
        <v>30</v>
      </c>
      <c r="K5909" s="976" t="s">
        <v>7879</v>
      </c>
      <c r="L5909" s="276"/>
    </row>
    <row r="5910" spans="2:12" ht="16.2">
      <c r="B5910" s="84">
        <v>46304</v>
      </c>
      <c r="C5910" s="304" t="s">
        <v>17</v>
      </c>
      <c r="D5910" s="302" t="s">
        <v>6123</v>
      </c>
      <c r="E5910" s="301" t="s">
        <v>245</v>
      </c>
      <c r="F5910" s="263"/>
      <c r="G5910" s="263"/>
      <c r="H5910" s="264"/>
      <c r="I5910" s="264"/>
      <c r="J5910" s="307" t="s">
        <v>41</v>
      </c>
      <c r="K5910" s="306">
        <v>20260911961508</v>
      </c>
      <c r="L5910" s="276"/>
    </row>
    <row r="5911" spans="2:12" ht="16.2">
      <c r="B5911" s="84">
        <v>46304</v>
      </c>
      <c r="C5911" s="304" t="s">
        <v>17</v>
      </c>
      <c r="D5911" s="302" t="s">
        <v>7880</v>
      </c>
      <c r="E5911" s="301" t="s">
        <v>245</v>
      </c>
      <c r="F5911" s="263"/>
      <c r="G5911" s="263"/>
      <c r="H5911" s="264"/>
      <c r="I5911" s="264"/>
      <c r="J5911" s="305"/>
      <c r="K5911" s="306">
        <v>20261012207814</v>
      </c>
      <c r="L5911" s="276"/>
    </row>
    <row r="5912" spans="2:12" ht="16.2">
      <c r="B5912" s="84">
        <v>46304</v>
      </c>
      <c r="C5912" s="304" t="s">
        <v>17</v>
      </c>
      <c r="D5912" s="302" t="s">
        <v>7881</v>
      </c>
      <c r="E5912" s="301" t="s">
        <v>245</v>
      </c>
      <c r="F5912" s="263"/>
      <c r="G5912" s="263"/>
      <c r="H5912" s="264"/>
      <c r="I5912" s="264"/>
      <c r="J5912" s="307" t="s">
        <v>41</v>
      </c>
      <c r="K5912" s="306">
        <v>20260911955097</v>
      </c>
      <c r="L5912" s="276"/>
    </row>
    <row r="5913" spans="2:12" ht="16.2">
      <c r="B5913" s="84">
        <v>46304</v>
      </c>
      <c r="C5913" s="304" t="s">
        <v>17</v>
      </c>
      <c r="D5913" s="302" t="s">
        <v>7477</v>
      </c>
      <c r="E5913" s="301" t="s">
        <v>245</v>
      </c>
      <c r="F5913" s="263"/>
      <c r="G5913" s="263"/>
      <c r="H5913" s="264"/>
      <c r="I5913" s="264"/>
      <c r="J5913" s="307" t="s">
        <v>41</v>
      </c>
      <c r="K5913" s="306">
        <v>20260811776413</v>
      </c>
      <c r="L5913" s="276"/>
    </row>
    <row r="5914" spans="2:12" ht="16.2">
      <c r="B5914" s="84">
        <v>46304</v>
      </c>
      <c r="C5914" s="304" t="s">
        <v>17</v>
      </c>
      <c r="D5914" s="302" t="s">
        <v>2362</v>
      </c>
      <c r="E5914" s="301" t="s">
        <v>245</v>
      </c>
      <c r="F5914" s="263"/>
      <c r="G5914" s="263"/>
      <c r="H5914" s="264"/>
      <c r="I5914" s="264"/>
      <c r="J5914" s="307" t="s">
        <v>37</v>
      </c>
      <c r="K5914" s="306">
        <v>20261012200225</v>
      </c>
      <c r="L5914" s="276"/>
    </row>
    <row r="5915" spans="2:12" ht="16.2">
      <c r="B5915" s="84">
        <v>46304</v>
      </c>
      <c r="C5915" s="304" t="s">
        <v>17</v>
      </c>
      <c r="D5915" s="302" t="s">
        <v>7882</v>
      </c>
      <c r="E5915" s="301" t="s">
        <v>245</v>
      </c>
      <c r="F5915" s="263"/>
      <c r="G5915" s="263"/>
      <c r="H5915" s="264"/>
      <c r="I5915" s="264"/>
      <c r="J5915" s="307" t="s">
        <v>41</v>
      </c>
      <c r="K5915" s="306">
        <v>20260711705415</v>
      </c>
      <c r="L5915" s="276"/>
    </row>
    <row r="5916" spans="2:12" ht="16.2">
      <c r="B5916" s="84">
        <v>46304</v>
      </c>
      <c r="C5916" s="304" t="s">
        <v>17</v>
      </c>
      <c r="D5916" s="302" t="s">
        <v>7882</v>
      </c>
      <c r="E5916" s="301" t="s">
        <v>245</v>
      </c>
      <c r="F5916" s="263"/>
      <c r="G5916" s="263"/>
      <c r="H5916" s="264"/>
      <c r="I5916" s="264"/>
      <c r="J5916" s="305"/>
      <c r="K5916" s="306">
        <v>20261012208441</v>
      </c>
      <c r="L5916" s="262"/>
    </row>
    <row r="5917" spans="2:12" ht="16.2">
      <c r="B5917" s="84">
        <v>46304</v>
      </c>
      <c r="C5917" s="304" t="s">
        <v>17</v>
      </c>
      <c r="D5917" s="302" t="s">
        <v>3214</v>
      </c>
      <c r="E5917" s="301" t="s">
        <v>245</v>
      </c>
      <c r="F5917" s="263"/>
      <c r="G5917" s="263"/>
      <c r="H5917" s="264"/>
      <c r="I5917" s="264"/>
      <c r="J5917" s="312" t="s">
        <v>26</v>
      </c>
      <c r="K5917" s="306">
        <v>20261012197136</v>
      </c>
      <c r="L5917" s="262"/>
    </row>
    <row r="5918" spans="2:12" ht="16.2">
      <c r="B5918" s="84">
        <v>46304</v>
      </c>
      <c r="C5918" s="304" t="s">
        <v>17</v>
      </c>
      <c r="D5918" s="302" t="s">
        <v>7883</v>
      </c>
      <c r="E5918" s="301" t="s">
        <v>245</v>
      </c>
      <c r="F5918" s="263"/>
      <c r="G5918" s="263"/>
      <c r="H5918" s="264"/>
      <c r="I5918" s="264"/>
      <c r="J5918" s="312" t="s">
        <v>26</v>
      </c>
      <c r="K5918" s="306">
        <v>20261012197493</v>
      </c>
      <c r="L5918" s="378"/>
    </row>
    <row r="5919" spans="2:12" ht="16.2">
      <c r="B5919" s="84">
        <v>46304</v>
      </c>
      <c r="C5919" s="304" t="s">
        <v>17</v>
      </c>
      <c r="D5919" s="302" t="s">
        <v>7884</v>
      </c>
      <c r="E5919" s="301" t="s">
        <v>245</v>
      </c>
      <c r="F5919" s="263"/>
      <c r="G5919" s="263"/>
      <c r="H5919" s="264"/>
      <c r="I5919" s="264"/>
      <c r="J5919" s="307" t="s">
        <v>37</v>
      </c>
      <c r="K5919" s="306">
        <v>20261012204585</v>
      </c>
      <c r="L5919" s="696"/>
    </row>
    <row r="5920" spans="2:12" ht="16.2">
      <c r="B5920" s="84">
        <v>46304</v>
      </c>
      <c r="C5920" s="304" t="s">
        <v>17</v>
      </c>
      <c r="D5920" s="302" t="s">
        <v>7885</v>
      </c>
      <c r="E5920" s="301" t="s">
        <v>245</v>
      </c>
      <c r="F5920" s="263"/>
      <c r="G5920" s="263"/>
      <c r="H5920" s="264"/>
      <c r="I5920" s="264"/>
      <c r="J5920" s="307" t="s">
        <v>41</v>
      </c>
      <c r="K5920" s="306">
        <v>20260912025932</v>
      </c>
      <c r="L5920" s="696"/>
    </row>
    <row r="5921" spans="1:12" ht="16.2">
      <c r="B5921" s="84">
        <v>46304</v>
      </c>
      <c r="C5921" s="304" t="s">
        <v>17</v>
      </c>
      <c r="D5921" s="302" t="s">
        <v>7886</v>
      </c>
      <c r="E5921" s="301" t="s">
        <v>245</v>
      </c>
      <c r="F5921" s="263"/>
      <c r="G5921" s="263"/>
      <c r="H5921" s="264"/>
      <c r="I5921" s="264"/>
      <c r="J5921" s="312" t="s">
        <v>26</v>
      </c>
      <c r="K5921" s="306">
        <v>20261012204975</v>
      </c>
      <c r="L5921" s="696"/>
    </row>
    <row r="5922" spans="1:12" s="204" customFormat="1" ht="16.2">
      <c r="A5922" s="656"/>
      <c r="B5922" s="84">
        <v>46304</v>
      </c>
      <c r="C5922" s="304" t="s">
        <v>17</v>
      </c>
      <c r="D5922" s="302" t="s">
        <v>7887</v>
      </c>
      <c r="E5922" s="301" t="s">
        <v>245</v>
      </c>
      <c r="F5922" s="263"/>
      <c r="G5922" s="263"/>
      <c r="H5922" s="264"/>
      <c r="I5922" s="264"/>
      <c r="J5922" s="312" t="s">
        <v>26</v>
      </c>
      <c r="K5922" s="306">
        <v>20261012206919</v>
      </c>
      <c r="L5922" s="696"/>
    </row>
    <row r="5923" spans="1:12" s="204" customFormat="1" ht="16.2">
      <c r="A5923" s="656"/>
      <c r="B5923" s="84">
        <v>46304</v>
      </c>
      <c r="C5923" s="304" t="s">
        <v>17</v>
      </c>
      <c r="D5923" s="302" t="s">
        <v>7887</v>
      </c>
      <c r="E5923" s="301" t="s">
        <v>245</v>
      </c>
      <c r="F5923" s="263"/>
      <c r="G5923" s="263"/>
      <c r="H5923" s="264"/>
      <c r="I5923" s="264"/>
      <c r="J5923" s="312" t="s">
        <v>26</v>
      </c>
      <c r="K5923" s="306">
        <v>20261012206929</v>
      </c>
      <c r="L5923" s="696"/>
    </row>
    <row r="5924" spans="1:12" s="204" customFormat="1" ht="16.2">
      <c r="A5924" s="656"/>
      <c r="B5924" s="84">
        <v>46304</v>
      </c>
      <c r="C5924" s="304" t="s">
        <v>17</v>
      </c>
      <c r="D5924" s="302" t="s">
        <v>7888</v>
      </c>
      <c r="E5924" s="301" t="s">
        <v>245</v>
      </c>
      <c r="F5924" s="263"/>
      <c r="G5924" s="263"/>
      <c r="H5924" s="264"/>
      <c r="I5924" s="264"/>
      <c r="J5924" s="307" t="s">
        <v>37</v>
      </c>
      <c r="K5924" s="306">
        <v>20261012207878</v>
      </c>
      <c r="L5924" s="696"/>
    </row>
    <row r="5925" spans="1:12" s="204" customFormat="1" ht="16.2">
      <c r="A5925" s="656"/>
      <c r="B5925" s="84">
        <v>46304</v>
      </c>
      <c r="C5925" s="304" t="s">
        <v>17</v>
      </c>
      <c r="D5925" s="302" t="s">
        <v>7889</v>
      </c>
      <c r="E5925" s="301" t="s">
        <v>245</v>
      </c>
      <c r="F5925" s="263"/>
      <c r="G5925" s="263"/>
      <c r="H5925" s="264"/>
      <c r="I5925" s="264"/>
      <c r="J5925" s="307" t="s">
        <v>37</v>
      </c>
      <c r="K5925" s="306">
        <v>20261012207773</v>
      </c>
      <c r="L5925" s="696"/>
    </row>
    <row r="5926" spans="1:12" s="204" customFormat="1" ht="16.2">
      <c r="A5926" s="656"/>
      <c r="B5926" s="84">
        <v>46304</v>
      </c>
      <c r="C5926" s="304" t="s">
        <v>17</v>
      </c>
      <c r="D5926" s="302" t="s">
        <v>2362</v>
      </c>
      <c r="E5926" s="301" t="s">
        <v>245</v>
      </c>
      <c r="F5926" s="291"/>
      <c r="G5926" s="291"/>
      <c r="H5926" s="264"/>
      <c r="I5926" s="264"/>
      <c r="J5926" s="307" t="s">
        <v>37</v>
      </c>
      <c r="K5926" s="306">
        <v>20261012208026</v>
      </c>
      <c r="L5926" s="378"/>
    </row>
    <row r="5927" spans="1:12" s="204" customFormat="1" ht="16.2">
      <c r="A5927" s="656"/>
      <c r="B5927" s="84">
        <v>46304</v>
      </c>
      <c r="C5927" s="304" t="s">
        <v>17</v>
      </c>
      <c r="D5927" s="302" t="s">
        <v>5572</v>
      </c>
      <c r="E5927" s="301" t="s">
        <v>245</v>
      </c>
      <c r="F5927" s="263"/>
      <c r="G5927" s="263"/>
      <c r="H5927" s="264"/>
      <c r="I5927" s="264"/>
      <c r="J5927" s="312" t="s">
        <v>26</v>
      </c>
      <c r="K5927" s="306">
        <v>20261012208855</v>
      </c>
      <c r="L5927" s="378"/>
    </row>
    <row r="5928" spans="1:12" s="204" customFormat="1" ht="16.2">
      <c r="A5928" s="656"/>
      <c r="B5928" s="84">
        <v>46304</v>
      </c>
      <c r="C5928" s="304" t="s">
        <v>17</v>
      </c>
      <c r="D5928" s="302" t="s">
        <v>4793</v>
      </c>
      <c r="E5928" s="301" t="s">
        <v>245</v>
      </c>
      <c r="F5928" s="263"/>
      <c r="G5928" s="263"/>
      <c r="H5928" s="264"/>
      <c r="I5928" s="264"/>
      <c r="J5928" s="307" t="s">
        <v>37</v>
      </c>
      <c r="K5928" s="306">
        <v>20261012185074</v>
      </c>
      <c r="L5928" s="378"/>
    </row>
    <row r="5929" spans="1:12" s="204" customFormat="1" ht="16.2">
      <c r="A5929" s="656"/>
      <c r="B5929" s="84">
        <v>46304</v>
      </c>
      <c r="C5929" s="304" t="s">
        <v>17</v>
      </c>
      <c r="D5929" s="302" t="s">
        <v>5571</v>
      </c>
      <c r="E5929" s="301" t="s">
        <v>245</v>
      </c>
      <c r="F5929" s="291"/>
      <c r="G5929" s="291"/>
      <c r="H5929" s="264"/>
      <c r="I5929" s="264"/>
      <c r="J5929" s="307" t="s">
        <v>41</v>
      </c>
      <c r="K5929" s="306">
        <v>20261012196268</v>
      </c>
      <c r="L5929" s="378"/>
    </row>
    <row r="5930" spans="1:12" s="204" customFormat="1" ht="16.2">
      <c r="A5930" s="656"/>
      <c r="B5930" s="84">
        <v>46304</v>
      </c>
      <c r="C5930" s="304" t="s">
        <v>17</v>
      </c>
      <c r="D5930" s="302" t="s">
        <v>5571</v>
      </c>
      <c r="E5930" s="301" t="s">
        <v>245</v>
      </c>
      <c r="F5930" s="263"/>
      <c r="G5930" s="263"/>
      <c r="H5930" s="264"/>
      <c r="I5930" s="264"/>
      <c r="J5930" s="307" t="s">
        <v>41</v>
      </c>
      <c r="K5930" s="306">
        <v>20261012196268</v>
      </c>
      <c r="L5930" s="378"/>
    </row>
    <row r="5931" spans="1:12" s="204" customFormat="1" ht="16.2">
      <c r="A5931" s="656"/>
      <c r="B5931" s="84">
        <v>46304</v>
      </c>
      <c r="C5931" s="304" t="s">
        <v>17</v>
      </c>
      <c r="D5931" s="302" t="s">
        <v>7650</v>
      </c>
      <c r="E5931" s="301" t="s">
        <v>245</v>
      </c>
      <c r="F5931" s="263"/>
      <c r="G5931" s="263"/>
      <c r="H5931" s="264"/>
      <c r="I5931" s="264"/>
      <c r="J5931" s="307" t="s">
        <v>41</v>
      </c>
      <c r="K5931" s="306">
        <v>20261012204743</v>
      </c>
      <c r="L5931" s="378"/>
    </row>
    <row r="5932" spans="1:12" s="204" customFormat="1" ht="16.2">
      <c r="A5932" s="656"/>
      <c r="B5932" s="84">
        <v>46304</v>
      </c>
      <c r="C5932" s="304" t="s">
        <v>17</v>
      </c>
      <c r="D5932" s="302" t="s">
        <v>7890</v>
      </c>
      <c r="E5932" s="301" t="s">
        <v>245</v>
      </c>
      <c r="F5932" s="291"/>
      <c r="G5932" s="291"/>
      <c r="H5932" s="264"/>
      <c r="I5932" s="264"/>
      <c r="J5932" s="307" t="s">
        <v>41</v>
      </c>
      <c r="K5932" s="306">
        <v>20261012207225</v>
      </c>
      <c r="L5932" s="378"/>
    </row>
    <row r="5933" spans="1:12" s="204" customFormat="1" ht="16.2">
      <c r="A5933" s="656"/>
      <c r="B5933" s="84">
        <v>46304</v>
      </c>
      <c r="C5933" s="304" t="s">
        <v>17</v>
      </c>
      <c r="D5933" s="302" t="s">
        <v>7890</v>
      </c>
      <c r="E5933" s="301" t="s">
        <v>245</v>
      </c>
      <c r="F5933" s="263"/>
      <c r="G5933" s="263"/>
      <c r="H5933" s="264"/>
      <c r="I5933" s="264"/>
      <c r="J5933" s="307" t="s">
        <v>41</v>
      </c>
      <c r="K5933" s="306">
        <v>20261012207225</v>
      </c>
      <c r="L5933" s="378"/>
    </row>
    <row r="5934" spans="1:12" s="204" customFormat="1" ht="16.2">
      <c r="A5934" s="656"/>
      <c r="B5934" s="84">
        <v>46304</v>
      </c>
      <c r="C5934" s="304" t="s">
        <v>17</v>
      </c>
      <c r="D5934" s="302" t="s">
        <v>4833</v>
      </c>
      <c r="E5934" s="301" t="s">
        <v>245</v>
      </c>
      <c r="F5934" s="263"/>
      <c r="G5934" s="263"/>
      <c r="H5934" s="264"/>
      <c r="I5934" s="264"/>
      <c r="J5934" s="305"/>
      <c r="K5934" s="306">
        <v>20261012196764</v>
      </c>
      <c r="L5934" s="378"/>
    </row>
    <row r="5935" spans="1:12" s="204" customFormat="1" ht="16.2">
      <c r="A5935" s="656"/>
      <c r="B5935" s="84">
        <v>46304</v>
      </c>
      <c r="C5935" s="304" t="s">
        <v>17</v>
      </c>
      <c r="D5935" s="302" t="s">
        <v>4971</v>
      </c>
      <c r="E5935" s="301" t="s">
        <v>245</v>
      </c>
      <c r="F5935" s="263"/>
      <c r="G5935" s="263"/>
      <c r="H5935" s="264"/>
      <c r="I5935" s="264"/>
      <c r="J5935" s="307" t="s">
        <v>37</v>
      </c>
      <c r="K5935" s="306">
        <v>20261012196796</v>
      </c>
      <c r="L5935" s="378"/>
    </row>
    <row r="5936" spans="1:12" s="204" customFormat="1" ht="16.2">
      <c r="A5936" s="656"/>
      <c r="B5936" s="84">
        <v>46304</v>
      </c>
      <c r="C5936" s="304" t="s">
        <v>17</v>
      </c>
      <c r="D5936" s="302" t="s">
        <v>5572</v>
      </c>
      <c r="E5936" s="301" t="s">
        <v>245</v>
      </c>
      <c r="F5936" s="263"/>
      <c r="G5936" s="263"/>
      <c r="H5936" s="264"/>
      <c r="I5936" s="264"/>
      <c r="J5936" s="307" t="s">
        <v>41</v>
      </c>
      <c r="K5936" s="306">
        <v>20261012196846</v>
      </c>
      <c r="L5936" s="378"/>
    </row>
    <row r="5937" spans="2:12" ht="16.2">
      <c r="B5937" s="84">
        <v>46304</v>
      </c>
      <c r="C5937" s="304" t="s">
        <v>17</v>
      </c>
      <c r="D5937" s="302" t="s">
        <v>7891</v>
      </c>
      <c r="E5937" s="301" t="s">
        <v>245</v>
      </c>
      <c r="F5937" s="263"/>
      <c r="G5937" s="263"/>
      <c r="H5937" s="264"/>
      <c r="I5937" s="264"/>
      <c r="J5937" s="307" t="s">
        <v>41</v>
      </c>
      <c r="K5937" s="306">
        <v>20260912013303</v>
      </c>
      <c r="L5937" s="378"/>
    </row>
    <row r="5938" spans="2:12" ht="16.2">
      <c r="B5938" s="84">
        <v>46304</v>
      </c>
      <c r="C5938" s="304" t="s">
        <v>17</v>
      </c>
      <c r="D5938" s="302" t="s">
        <v>7891</v>
      </c>
      <c r="E5938" s="301" t="s">
        <v>245</v>
      </c>
      <c r="F5938" s="263"/>
      <c r="G5938" s="263"/>
      <c r="H5938" s="264"/>
      <c r="I5938" s="264"/>
      <c r="J5938" s="307" t="s">
        <v>41</v>
      </c>
      <c r="K5938" s="306">
        <v>20260912013303</v>
      </c>
      <c r="L5938" s="378"/>
    </row>
    <row r="5939" spans="2:12" ht="16.2">
      <c r="B5939" s="84">
        <v>46304</v>
      </c>
      <c r="C5939" s="304" t="s">
        <v>17</v>
      </c>
      <c r="D5939" s="302" t="s">
        <v>7892</v>
      </c>
      <c r="E5939" s="301" t="s">
        <v>245</v>
      </c>
      <c r="F5939" s="263"/>
      <c r="G5939" s="263"/>
      <c r="H5939" s="264"/>
      <c r="I5939" s="264"/>
      <c r="J5939" s="307" t="s">
        <v>41</v>
      </c>
      <c r="K5939" s="306">
        <v>20261012209247</v>
      </c>
      <c r="L5939" s="378"/>
    </row>
    <row r="5940" spans="2:12" ht="16.2">
      <c r="B5940" s="84">
        <v>46304</v>
      </c>
      <c r="C5940" s="304" t="s">
        <v>17</v>
      </c>
      <c r="D5940" s="302" t="s">
        <v>7892</v>
      </c>
      <c r="E5940" s="301" t="s">
        <v>245</v>
      </c>
      <c r="F5940" s="263"/>
      <c r="G5940" s="263"/>
      <c r="H5940" s="264"/>
      <c r="I5940" s="264"/>
      <c r="J5940" s="307" t="s">
        <v>41</v>
      </c>
      <c r="K5940" s="306">
        <v>20261012209247</v>
      </c>
      <c r="L5940" s="378"/>
    </row>
    <row r="5941" spans="2:12" ht="16.2">
      <c r="B5941" s="84">
        <v>46304</v>
      </c>
      <c r="C5941" s="304" t="s">
        <v>17</v>
      </c>
      <c r="D5941" s="302" t="s">
        <v>7893</v>
      </c>
      <c r="E5941" s="301" t="s">
        <v>245</v>
      </c>
      <c r="F5941" s="263"/>
      <c r="G5941" s="263"/>
      <c r="H5941" s="264"/>
      <c r="I5941" s="264"/>
      <c r="J5941" s="307" t="s">
        <v>41</v>
      </c>
      <c r="K5941" s="306">
        <v>20260912055116</v>
      </c>
      <c r="L5941" s="378"/>
    </row>
    <row r="5942" spans="2:12" ht="16.2">
      <c r="B5942" s="84">
        <v>46304</v>
      </c>
      <c r="C5942" s="304" t="s">
        <v>17</v>
      </c>
      <c r="D5942" s="302" t="s">
        <v>776</v>
      </c>
      <c r="E5942" s="301" t="s">
        <v>245</v>
      </c>
      <c r="F5942" s="263"/>
      <c r="G5942" s="263"/>
      <c r="H5942" s="264"/>
      <c r="I5942" s="264"/>
      <c r="J5942" s="305"/>
      <c r="K5942" s="306">
        <v>20261012209918</v>
      </c>
      <c r="L5942" s="378"/>
    </row>
    <row r="5943" spans="2:12" ht="16.2">
      <c r="B5943" s="84">
        <v>46304</v>
      </c>
      <c r="C5943" s="304" t="s">
        <v>17</v>
      </c>
      <c r="D5943" s="302" t="s">
        <v>7894</v>
      </c>
      <c r="E5943" s="301" t="s">
        <v>245</v>
      </c>
      <c r="F5943" s="263"/>
      <c r="G5943" s="263"/>
      <c r="H5943" s="264"/>
      <c r="I5943" s="264"/>
      <c r="J5943" s="307" t="s">
        <v>41</v>
      </c>
      <c r="K5943" s="306">
        <v>20260912103113</v>
      </c>
      <c r="L5943" s="378"/>
    </row>
    <row r="5944" spans="2:12" ht="15.6">
      <c r="B5944" s="122">
        <v>46304</v>
      </c>
      <c r="C5944" s="57" t="s">
        <v>17</v>
      </c>
      <c r="D5944" s="300" t="s">
        <v>3837</v>
      </c>
      <c r="E5944" s="117" t="s">
        <v>1348</v>
      </c>
      <c r="F5944" s="263"/>
      <c r="G5944" s="263"/>
      <c r="H5944" s="264"/>
      <c r="I5944" s="319"/>
      <c r="J5944" s="264" t="s">
        <v>30</v>
      </c>
      <c r="K5944" s="388">
        <v>20261012204145</v>
      </c>
      <c r="L5944" s="264"/>
    </row>
    <row r="5945" spans="2:12" ht="15.6">
      <c r="B5945" s="122">
        <v>46304</v>
      </c>
      <c r="C5945" s="57" t="s">
        <v>17</v>
      </c>
      <c r="D5945" s="300" t="s">
        <v>4015</v>
      </c>
      <c r="E5945" s="117" t="s">
        <v>1348</v>
      </c>
      <c r="F5945" s="263"/>
      <c r="G5945" s="263"/>
      <c r="H5945" s="264"/>
      <c r="I5945" s="319"/>
      <c r="J5945" s="264" t="s">
        <v>26</v>
      </c>
      <c r="K5945" s="388">
        <v>20261012161339</v>
      </c>
      <c r="L5945" s="264"/>
    </row>
    <row r="5946" spans="2:12" ht="15.6">
      <c r="B5946" s="122">
        <v>46304</v>
      </c>
      <c r="C5946" s="57" t="s">
        <v>17</v>
      </c>
      <c r="D5946" s="300" t="s">
        <v>6949</v>
      </c>
      <c r="E5946" s="117" t="s">
        <v>1348</v>
      </c>
      <c r="F5946" s="263"/>
      <c r="G5946" s="263"/>
      <c r="H5946" s="264"/>
      <c r="I5946" s="319"/>
      <c r="J5946" s="264" t="s">
        <v>26</v>
      </c>
      <c r="K5946" s="388">
        <v>20261012186416</v>
      </c>
      <c r="L5946" s="264"/>
    </row>
    <row r="5947" spans="2:12" ht="15.6">
      <c r="B5947" s="122">
        <v>46304</v>
      </c>
      <c r="C5947" s="57" t="s">
        <v>17</v>
      </c>
      <c r="D5947" s="264" t="s">
        <v>6239</v>
      </c>
      <c r="E5947" s="117" t="s">
        <v>1348</v>
      </c>
      <c r="F5947" s="275"/>
      <c r="G5947" s="275"/>
      <c r="H5947" s="264"/>
      <c r="I5947" s="319" t="s">
        <v>141</v>
      </c>
      <c r="J5947" s="264" t="s">
        <v>30</v>
      </c>
      <c r="K5947" s="388">
        <v>20261012199631</v>
      </c>
      <c r="L5947" s="264"/>
    </row>
    <row r="5948" spans="2:12" ht="15.6">
      <c r="B5948" s="122">
        <v>46304</v>
      </c>
      <c r="C5948" s="57" t="s">
        <v>17</v>
      </c>
      <c r="D5948" s="264" t="s">
        <v>6239</v>
      </c>
      <c r="E5948" s="117" t="s">
        <v>1348</v>
      </c>
      <c r="F5948" s="275"/>
      <c r="G5948" s="275"/>
      <c r="H5948" s="264"/>
      <c r="I5948" s="319" t="s">
        <v>141</v>
      </c>
      <c r="J5948" s="264" t="s">
        <v>30</v>
      </c>
      <c r="K5948" s="388">
        <v>20261012199631</v>
      </c>
      <c r="L5948" s="264"/>
    </row>
    <row r="5949" spans="2:12" ht="15.6">
      <c r="B5949" s="122">
        <v>46304</v>
      </c>
      <c r="C5949" s="57" t="s">
        <v>17</v>
      </c>
      <c r="D5949" s="300" t="s">
        <v>5357</v>
      </c>
      <c r="E5949" s="117" t="s">
        <v>1348</v>
      </c>
      <c r="F5949" s="263"/>
      <c r="G5949" s="263"/>
      <c r="H5949" s="264"/>
      <c r="I5949" s="319"/>
      <c r="J5949" s="264" t="s">
        <v>195</v>
      </c>
      <c r="K5949" s="388">
        <v>20241207477141</v>
      </c>
      <c r="L5949" s="264"/>
    </row>
    <row r="5950" spans="2:12" ht="15.6">
      <c r="B5950" s="122">
        <v>46304</v>
      </c>
      <c r="C5950" s="57" t="s">
        <v>17</v>
      </c>
      <c r="D5950" s="300" t="s">
        <v>5772</v>
      </c>
      <c r="E5950" s="117" t="s">
        <v>1348</v>
      </c>
      <c r="F5950" s="263"/>
      <c r="G5950" s="263"/>
      <c r="H5950" s="264"/>
      <c r="I5950" s="319"/>
      <c r="J5950" s="264" t="s">
        <v>26</v>
      </c>
      <c r="K5950" s="388">
        <v>20261012189121</v>
      </c>
      <c r="L5950" s="264"/>
    </row>
    <row r="5951" spans="2:12" ht="15.6">
      <c r="B5951" s="122">
        <v>46304</v>
      </c>
      <c r="C5951" s="57" t="s">
        <v>17</v>
      </c>
      <c r="D5951" s="300" t="s">
        <v>7895</v>
      </c>
      <c r="E5951" s="117" t="s">
        <v>1348</v>
      </c>
      <c r="F5951" s="263"/>
      <c r="G5951" s="263"/>
      <c r="H5951" s="264"/>
      <c r="I5951" s="319"/>
      <c r="J5951" s="264" t="s">
        <v>195</v>
      </c>
      <c r="K5951" s="388">
        <v>20260811890038</v>
      </c>
      <c r="L5951" s="264"/>
    </row>
    <row r="5952" spans="2:12" ht="15.6">
      <c r="B5952" s="122">
        <v>46304</v>
      </c>
      <c r="C5952" s="57" t="s">
        <v>17</v>
      </c>
      <c r="D5952" s="300" t="s">
        <v>3355</v>
      </c>
      <c r="E5952" s="117" t="s">
        <v>1348</v>
      </c>
      <c r="F5952" s="263"/>
      <c r="G5952" s="263"/>
      <c r="H5952" s="264"/>
      <c r="I5952" s="319"/>
      <c r="J5952" s="264" t="s">
        <v>30</v>
      </c>
      <c r="K5952" s="388">
        <v>20260912124031</v>
      </c>
      <c r="L5952" s="264"/>
    </row>
    <row r="5953" spans="1:13" ht="15.6">
      <c r="B5953" s="122">
        <v>46304</v>
      </c>
      <c r="C5953" s="57" t="s">
        <v>17</v>
      </c>
      <c r="D5953" s="300" t="s">
        <v>7896</v>
      </c>
      <c r="E5953" s="117" t="s">
        <v>1348</v>
      </c>
      <c r="F5953" s="263"/>
      <c r="G5953" s="263"/>
      <c r="H5953" s="264" t="s">
        <v>7897</v>
      </c>
      <c r="I5953" s="319"/>
      <c r="J5953" s="264"/>
      <c r="K5953" s="440"/>
      <c r="L5953" s="264" t="s">
        <v>7898</v>
      </c>
    </row>
    <row r="5954" spans="1:13" ht="15.6">
      <c r="B5954" s="122">
        <v>46304</v>
      </c>
      <c r="C5954" s="57" t="s">
        <v>17</v>
      </c>
      <c r="D5954" s="646" t="s">
        <v>7899</v>
      </c>
      <c r="E5954" s="117" t="s">
        <v>1348</v>
      </c>
      <c r="F5954" s="263"/>
      <c r="G5954" s="263"/>
      <c r="H5954" s="264" t="s">
        <v>7897</v>
      </c>
      <c r="I5954" s="319"/>
      <c r="J5954" s="264"/>
      <c r="K5954" s="300"/>
      <c r="L5954" s="264" t="s">
        <v>7900</v>
      </c>
    </row>
    <row r="5955" spans="1:13" ht="15.6">
      <c r="B5955" s="122">
        <v>46304</v>
      </c>
      <c r="C5955" s="57" t="s">
        <v>17</v>
      </c>
      <c r="D5955" s="441" t="s">
        <v>7901</v>
      </c>
      <c r="E5955" s="117" t="s">
        <v>1348</v>
      </c>
      <c r="F5955" s="263"/>
      <c r="G5955" s="263"/>
      <c r="H5955" s="264" t="s">
        <v>7897</v>
      </c>
      <c r="I5955" s="319"/>
      <c r="J5955" s="264"/>
      <c r="K5955" s="265"/>
      <c r="L5955" s="441" t="s">
        <v>7902</v>
      </c>
    </row>
    <row r="5956" spans="1:13" ht="15.6">
      <c r="B5956" s="122">
        <v>46304</v>
      </c>
      <c r="C5956" s="57" t="s">
        <v>17</v>
      </c>
      <c r="D5956" s="441" t="s">
        <v>7903</v>
      </c>
      <c r="E5956" s="117" t="s">
        <v>1348</v>
      </c>
      <c r="F5956" s="263"/>
      <c r="G5956" s="263"/>
      <c r="H5956" s="264" t="s">
        <v>7897</v>
      </c>
      <c r="I5956" s="319"/>
      <c r="J5956" s="264"/>
      <c r="K5956" s="265"/>
      <c r="L5956" s="441" t="s">
        <v>7904</v>
      </c>
    </row>
    <row r="5957" spans="1:13" ht="15.6">
      <c r="B5957" s="122">
        <v>46304</v>
      </c>
      <c r="C5957" s="57" t="s">
        <v>17</v>
      </c>
      <c r="D5957" s="441" t="s">
        <v>7905</v>
      </c>
      <c r="E5957" s="117" t="s">
        <v>1348</v>
      </c>
      <c r="F5957" s="263"/>
      <c r="G5957" s="263"/>
      <c r="H5957" s="264" t="s">
        <v>7897</v>
      </c>
      <c r="I5957" s="319"/>
      <c r="J5957" s="264"/>
      <c r="K5957" s="265"/>
      <c r="L5957" s="441" t="s">
        <v>7906</v>
      </c>
    </row>
    <row r="5958" spans="1:13" s="200" customFormat="1" ht="16.5" customHeight="1">
      <c r="A5958" s="606"/>
      <c r="B5958" s="122">
        <v>46304</v>
      </c>
      <c r="C5958" s="57" t="s">
        <v>17</v>
      </c>
      <c r="D5958" s="441" t="s">
        <v>7907</v>
      </c>
      <c r="E5958" s="117" t="s">
        <v>1348</v>
      </c>
      <c r="F5958" s="263"/>
      <c r="G5958" s="263"/>
      <c r="H5958" s="264" t="s">
        <v>7897</v>
      </c>
      <c r="I5958" s="319"/>
      <c r="J5958" s="264"/>
      <c r="K5958" s="265"/>
      <c r="L5958" s="441" t="s">
        <v>7908</v>
      </c>
      <c r="M5958" s="201"/>
    </row>
    <row r="5959" spans="1:13" s="200" customFormat="1" ht="16.5" customHeight="1">
      <c r="A5959" s="606"/>
      <c r="B5959" s="122">
        <v>46304</v>
      </c>
      <c r="C5959" s="57" t="s">
        <v>17</v>
      </c>
      <c r="D5959" s="441" t="s">
        <v>7469</v>
      </c>
      <c r="E5959" s="117" t="s">
        <v>1348</v>
      </c>
      <c r="F5959" s="263"/>
      <c r="G5959" s="263"/>
      <c r="H5959" s="264" t="s">
        <v>7897</v>
      </c>
      <c r="I5959" s="319"/>
      <c r="J5959" s="264"/>
      <c r="K5959" s="265"/>
      <c r="L5959" s="441" t="s">
        <v>7470</v>
      </c>
      <c r="M5959" s="201"/>
    </row>
    <row r="5960" spans="1:13" s="200" customFormat="1" ht="16.5" customHeight="1">
      <c r="A5960" s="606"/>
      <c r="B5960" s="122">
        <v>46304</v>
      </c>
      <c r="C5960" s="57" t="s">
        <v>17</v>
      </c>
      <c r="D5960" s="441" t="s">
        <v>1193</v>
      </c>
      <c r="E5960" s="117" t="s">
        <v>1348</v>
      </c>
      <c r="F5960" s="263"/>
      <c r="G5960" s="263"/>
      <c r="H5960" s="264" t="s">
        <v>7897</v>
      </c>
      <c r="I5960" s="319"/>
      <c r="J5960" s="264"/>
      <c r="K5960" s="265"/>
      <c r="L5960" s="441" t="s">
        <v>1195</v>
      </c>
      <c r="M5960" s="201"/>
    </row>
    <row r="5961" spans="1:13" s="200" customFormat="1" ht="16.5" customHeight="1">
      <c r="A5961" s="606"/>
      <c r="B5961" s="122">
        <v>46304</v>
      </c>
      <c r="C5961" s="57" t="s">
        <v>17</v>
      </c>
      <c r="D5961" s="441" t="s">
        <v>7909</v>
      </c>
      <c r="E5961" s="117" t="s">
        <v>1348</v>
      </c>
      <c r="F5961" s="263"/>
      <c r="G5961" s="263"/>
      <c r="H5961" s="264" t="s">
        <v>7897</v>
      </c>
      <c r="I5961" s="319"/>
      <c r="J5961" s="264"/>
      <c r="K5961" s="265"/>
      <c r="L5961" s="441" t="s">
        <v>7910</v>
      </c>
      <c r="M5961" s="201"/>
    </row>
    <row r="5962" spans="1:13" s="200" customFormat="1" ht="16.5" customHeight="1">
      <c r="A5962" s="606"/>
      <c r="B5962" s="122">
        <v>46304</v>
      </c>
      <c r="C5962" s="57" t="s">
        <v>17</v>
      </c>
      <c r="D5962" s="326" t="s">
        <v>461</v>
      </c>
      <c r="E5962" s="117" t="s">
        <v>1348</v>
      </c>
      <c r="F5962" s="263"/>
      <c r="G5962" s="263"/>
      <c r="H5962" s="264" t="s">
        <v>7897</v>
      </c>
      <c r="I5962" s="319"/>
      <c r="J5962" s="264"/>
      <c r="K5962" s="265"/>
      <c r="L5962" s="326" t="s">
        <v>4440</v>
      </c>
      <c r="M5962" s="201"/>
    </row>
    <row r="5963" spans="1:13" s="200" customFormat="1" ht="16.5" customHeight="1">
      <c r="A5963" s="606"/>
      <c r="B5963" s="122">
        <v>46304</v>
      </c>
      <c r="C5963" s="57" t="s">
        <v>17</v>
      </c>
      <c r="D5963" s="441" t="s">
        <v>5574</v>
      </c>
      <c r="E5963" s="117" t="s">
        <v>1348</v>
      </c>
      <c r="F5963" s="263"/>
      <c r="G5963" s="263"/>
      <c r="H5963" s="264" t="s">
        <v>7897</v>
      </c>
      <c r="I5963" s="319"/>
      <c r="J5963" s="264"/>
      <c r="K5963" s="265"/>
      <c r="L5963" s="441" t="s">
        <v>7911</v>
      </c>
      <c r="M5963" s="201"/>
    </row>
    <row r="5964" spans="1:13" s="200" customFormat="1" ht="16.5" customHeight="1">
      <c r="A5964" s="606"/>
      <c r="B5964" s="122">
        <v>46304</v>
      </c>
      <c r="C5964" s="57" t="s">
        <v>17</v>
      </c>
      <c r="D5964" s="441" t="s">
        <v>7912</v>
      </c>
      <c r="E5964" s="117" t="s">
        <v>1348</v>
      </c>
      <c r="F5964" s="263"/>
      <c r="G5964" s="263"/>
      <c r="H5964" s="264" t="s">
        <v>7897</v>
      </c>
      <c r="I5964" s="319"/>
      <c r="J5964" s="264"/>
      <c r="K5964" s="265"/>
      <c r="L5964" s="441" t="s">
        <v>7913</v>
      </c>
      <c r="M5964" s="201"/>
    </row>
    <row r="5965" spans="1:13" s="200" customFormat="1" ht="16.5" customHeight="1">
      <c r="A5965" s="606"/>
      <c r="B5965" s="122">
        <v>46304</v>
      </c>
      <c r="C5965" s="57" t="s">
        <v>17</v>
      </c>
      <c r="D5965" s="441" t="s">
        <v>7914</v>
      </c>
      <c r="E5965" s="117" t="s">
        <v>1348</v>
      </c>
      <c r="F5965" s="263"/>
      <c r="G5965" s="263"/>
      <c r="H5965" s="264" t="s">
        <v>7897</v>
      </c>
      <c r="I5965" s="319"/>
      <c r="J5965" s="264"/>
      <c r="K5965" s="265"/>
      <c r="L5965" s="441" t="s">
        <v>7915</v>
      </c>
      <c r="M5965" s="201"/>
    </row>
    <row r="5966" spans="1:13" s="200" customFormat="1" ht="16.5" customHeight="1">
      <c r="A5966" s="606"/>
      <c r="B5966" s="122">
        <v>46304</v>
      </c>
      <c r="C5966" s="57" t="s">
        <v>17</v>
      </c>
      <c r="D5966" s="441" t="s">
        <v>4120</v>
      </c>
      <c r="E5966" s="117" t="s">
        <v>1348</v>
      </c>
      <c r="F5966" s="263"/>
      <c r="G5966" s="263"/>
      <c r="H5966" s="264" t="s">
        <v>7897</v>
      </c>
      <c r="I5966" s="319"/>
      <c r="J5966" s="264"/>
      <c r="K5966" s="265"/>
      <c r="L5966" s="441" t="s">
        <v>7916</v>
      </c>
      <c r="M5966" s="201"/>
    </row>
    <row r="5967" spans="1:13" s="200" customFormat="1" ht="16.5" customHeight="1">
      <c r="A5967" s="606"/>
      <c r="B5967" s="122">
        <v>46304</v>
      </c>
      <c r="C5967" s="57" t="s">
        <v>17</v>
      </c>
      <c r="D5967" s="300" t="s">
        <v>7917</v>
      </c>
      <c r="E5967" s="117" t="s">
        <v>1348</v>
      </c>
      <c r="F5967" s="263"/>
      <c r="G5967" s="263"/>
      <c r="H5967" s="264" t="s">
        <v>7897</v>
      </c>
      <c r="I5967" s="319"/>
      <c r="J5967" s="264"/>
      <c r="K5967" s="300"/>
      <c r="L5967" s="264" t="s">
        <v>7918</v>
      </c>
      <c r="M5967" s="201"/>
    </row>
    <row r="5968" spans="1:13" s="200" customFormat="1" ht="16.5" customHeight="1">
      <c r="A5968" s="606"/>
      <c r="B5968" s="122">
        <v>46304</v>
      </c>
      <c r="C5968" s="57" t="s">
        <v>17</v>
      </c>
      <c r="D5968" s="441" t="s">
        <v>7033</v>
      </c>
      <c r="E5968" s="117" t="s">
        <v>1348</v>
      </c>
      <c r="F5968" s="297"/>
      <c r="G5968" s="297"/>
      <c r="H5968" s="264" t="s">
        <v>7897</v>
      </c>
      <c r="I5968" s="319"/>
      <c r="J5968" s="264"/>
      <c r="K5968" s="300"/>
      <c r="L5968" s="441" t="s">
        <v>7919</v>
      </c>
      <c r="M5968" s="201"/>
    </row>
    <row r="5969" spans="1:13" s="200" customFormat="1" ht="16.5" customHeight="1">
      <c r="A5969" s="606"/>
      <c r="B5969" s="122">
        <v>46304</v>
      </c>
      <c r="C5969" s="57" t="s">
        <v>17</v>
      </c>
      <c r="D5969" s="441" t="s">
        <v>7920</v>
      </c>
      <c r="E5969" s="117" t="s">
        <v>1348</v>
      </c>
      <c r="F5969" s="297"/>
      <c r="G5969" s="297"/>
      <c r="H5969" s="264" t="s">
        <v>7897</v>
      </c>
      <c r="I5969" s="319"/>
      <c r="J5969" s="264"/>
      <c r="K5969" s="300"/>
      <c r="L5969" s="441" t="s">
        <v>7921</v>
      </c>
      <c r="M5969" s="201"/>
    </row>
    <row r="5970" spans="1:13" s="200" customFormat="1" ht="16.5" customHeight="1">
      <c r="A5970" s="606"/>
      <c r="B5970" s="122">
        <v>46304</v>
      </c>
      <c r="C5970" s="57" t="s">
        <v>17</v>
      </c>
      <c r="D5970" s="441" t="s">
        <v>7922</v>
      </c>
      <c r="E5970" s="117" t="s">
        <v>1348</v>
      </c>
      <c r="F5970" s="297"/>
      <c r="G5970" s="297"/>
      <c r="H5970" s="264" t="s">
        <v>7897</v>
      </c>
      <c r="I5970" s="319"/>
      <c r="J5970" s="264"/>
      <c r="K5970" s="300"/>
      <c r="L5970" s="441" t="s">
        <v>7923</v>
      </c>
      <c r="M5970" s="201"/>
    </row>
    <row r="5971" spans="1:13" s="200" customFormat="1" ht="16.5" customHeight="1">
      <c r="A5971" s="606"/>
      <c r="B5971" s="122">
        <v>46304</v>
      </c>
      <c r="C5971" s="57" t="s">
        <v>17</v>
      </c>
      <c r="D5971" s="441" t="s">
        <v>7924</v>
      </c>
      <c r="E5971" s="117" t="s">
        <v>1348</v>
      </c>
      <c r="F5971" s="297"/>
      <c r="G5971" s="297"/>
      <c r="H5971" s="264" t="s">
        <v>7897</v>
      </c>
      <c r="I5971" s="319"/>
      <c r="J5971" s="264"/>
      <c r="K5971" s="300"/>
      <c r="L5971" s="441" t="s">
        <v>7925</v>
      </c>
      <c r="M5971" s="201"/>
    </row>
    <row r="5972" spans="1:13" s="200" customFormat="1" ht="16.5" customHeight="1">
      <c r="A5972" s="606"/>
      <c r="B5972" s="122">
        <v>46304</v>
      </c>
      <c r="C5972" s="57" t="s">
        <v>17</v>
      </c>
      <c r="D5972" s="441" t="s">
        <v>7926</v>
      </c>
      <c r="E5972" s="117" t="s">
        <v>1348</v>
      </c>
      <c r="F5972" s="297"/>
      <c r="G5972" s="297"/>
      <c r="H5972" s="264" t="s">
        <v>7897</v>
      </c>
      <c r="I5972" s="319"/>
      <c r="J5972" s="264"/>
      <c r="K5972" s="300"/>
      <c r="L5972" s="441" t="s">
        <v>7927</v>
      </c>
      <c r="M5972" s="201"/>
    </row>
    <row r="5973" spans="1:13" s="200" customFormat="1" ht="16.5" customHeight="1">
      <c r="A5973" s="606"/>
      <c r="B5973" s="122">
        <v>46304</v>
      </c>
      <c r="C5973" s="57" t="s">
        <v>17</v>
      </c>
      <c r="D5973" s="441" t="s">
        <v>7928</v>
      </c>
      <c r="E5973" s="117" t="s">
        <v>1348</v>
      </c>
      <c r="F5973" s="297"/>
      <c r="G5973" s="297"/>
      <c r="H5973" s="264" t="s">
        <v>7897</v>
      </c>
      <c r="I5973" s="319"/>
      <c r="J5973" s="264"/>
      <c r="K5973" s="300"/>
      <c r="L5973" s="441" t="s">
        <v>741</v>
      </c>
      <c r="M5973" s="201"/>
    </row>
    <row r="5974" spans="1:13" s="200" customFormat="1" ht="16.5" customHeight="1">
      <c r="A5974" s="606"/>
      <c r="B5974" s="122">
        <v>46304</v>
      </c>
      <c r="C5974" s="57" t="s">
        <v>17</v>
      </c>
      <c r="D5974" s="441" t="s">
        <v>7929</v>
      </c>
      <c r="E5974" s="117" t="s">
        <v>1348</v>
      </c>
      <c r="F5974" s="297"/>
      <c r="G5974" s="297"/>
      <c r="H5974" s="264" t="s">
        <v>7897</v>
      </c>
      <c r="I5974" s="319"/>
      <c r="J5974" s="264"/>
      <c r="K5974" s="300"/>
      <c r="L5974" s="441" t="s">
        <v>7930</v>
      </c>
      <c r="M5974" s="201"/>
    </row>
    <row r="5975" spans="1:13" s="200" customFormat="1" ht="16.5" customHeight="1">
      <c r="A5975" s="606"/>
      <c r="B5975" s="122">
        <v>46304</v>
      </c>
      <c r="C5975" s="57" t="s">
        <v>17</v>
      </c>
      <c r="D5975" s="441" t="s">
        <v>7931</v>
      </c>
      <c r="E5975" s="117" t="s">
        <v>1348</v>
      </c>
      <c r="F5975" s="297"/>
      <c r="G5975" s="297"/>
      <c r="H5975" s="264" t="s">
        <v>7897</v>
      </c>
      <c r="I5975" s="319"/>
      <c r="J5975" s="264"/>
      <c r="K5975" s="300"/>
      <c r="L5975" s="441" t="s">
        <v>7932</v>
      </c>
      <c r="M5975" s="201"/>
    </row>
    <row r="5976" spans="1:13" ht="15.6">
      <c r="B5976" s="122">
        <v>46304</v>
      </c>
      <c r="C5976" s="57" t="s">
        <v>17</v>
      </c>
      <c r="D5976" s="441" t="s">
        <v>7933</v>
      </c>
      <c r="E5976" s="117" t="s">
        <v>1348</v>
      </c>
      <c r="F5976" s="297"/>
      <c r="G5976" s="297"/>
      <c r="H5976" s="264" t="s">
        <v>7897</v>
      </c>
      <c r="I5976" s="319"/>
      <c r="J5976" s="264"/>
      <c r="K5976" s="300"/>
      <c r="L5976" s="441" t="s">
        <v>7934</v>
      </c>
    </row>
    <row r="5977" spans="1:13" ht="15.6">
      <c r="B5977" s="122">
        <v>46304</v>
      </c>
      <c r="C5977" s="57" t="s">
        <v>17</v>
      </c>
      <c r="D5977" s="441" t="s">
        <v>7935</v>
      </c>
      <c r="E5977" s="117" t="s">
        <v>1348</v>
      </c>
      <c r="F5977" s="297"/>
      <c r="G5977" s="297"/>
      <c r="H5977" s="264" t="s">
        <v>7897</v>
      </c>
      <c r="I5977" s="319"/>
      <c r="J5977" s="264"/>
      <c r="K5977" s="265"/>
      <c r="L5977" s="441" t="s">
        <v>7936</v>
      </c>
    </row>
    <row r="5978" spans="1:13" ht="15.6">
      <c r="B5978" s="122">
        <v>46304</v>
      </c>
      <c r="C5978" s="57" t="s">
        <v>17</v>
      </c>
      <c r="D5978" s="441" t="s">
        <v>7937</v>
      </c>
      <c r="E5978" s="117" t="s">
        <v>1348</v>
      </c>
      <c r="F5978" s="297"/>
      <c r="G5978" s="297"/>
      <c r="H5978" s="264" t="s">
        <v>7897</v>
      </c>
      <c r="I5978" s="319"/>
      <c r="J5978" s="264"/>
      <c r="K5978" s="265"/>
      <c r="L5978" s="441" t="s">
        <v>5845</v>
      </c>
    </row>
    <row r="5979" spans="1:13" ht="15.6">
      <c r="B5979" s="122">
        <v>46304</v>
      </c>
      <c r="C5979" s="57" t="s">
        <v>17</v>
      </c>
      <c r="D5979" s="441" t="s">
        <v>7938</v>
      </c>
      <c r="E5979" s="117" t="s">
        <v>1348</v>
      </c>
      <c r="F5979" s="297"/>
      <c r="G5979" s="297"/>
      <c r="H5979" s="264" t="s">
        <v>7897</v>
      </c>
      <c r="I5979" s="319"/>
      <c r="J5979" s="264"/>
      <c r="K5979" s="265"/>
      <c r="L5979" s="441" t="s">
        <v>7939</v>
      </c>
    </row>
    <row r="5980" spans="1:13" ht="15.6">
      <c r="B5980" s="122">
        <v>46304</v>
      </c>
      <c r="C5980" s="57" t="s">
        <v>17</v>
      </c>
      <c r="D5980" s="441" t="s">
        <v>5823</v>
      </c>
      <c r="E5980" s="117" t="s">
        <v>1348</v>
      </c>
      <c r="F5980" s="297"/>
      <c r="G5980" s="297"/>
      <c r="H5980" s="264" t="s">
        <v>7897</v>
      </c>
      <c r="I5980" s="319"/>
      <c r="J5980" s="264"/>
      <c r="K5980" s="265"/>
      <c r="L5980" s="441" t="s">
        <v>5824</v>
      </c>
    </row>
    <row r="5981" spans="1:13" ht="15.6">
      <c r="B5981" s="122">
        <v>46304</v>
      </c>
      <c r="C5981" s="57" t="s">
        <v>17</v>
      </c>
      <c r="D5981" s="441" t="s">
        <v>7940</v>
      </c>
      <c r="E5981" s="117" t="s">
        <v>1348</v>
      </c>
      <c r="F5981" s="297"/>
      <c r="G5981" s="297"/>
      <c r="H5981" s="264" t="s">
        <v>7897</v>
      </c>
      <c r="I5981" s="319"/>
      <c r="J5981" s="264"/>
      <c r="K5981" s="265"/>
      <c r="L5981" s="441" t="s">
        <v>7941</v>
      </c>
    </row>
    <row r="5982" spans="1:13" ht="15.6">
      <c r="B5982" s="122">
        <v>46304</v>
      </c>
      <c r="C5982" s="57" t="s">
        <v>17</v>
      </c>
      <c r="D5982" s="441" t="s">
        <v>7942</v>
      </c>
      <c r="E5982" s="117" t="s">
        <v>1348</v>
      </c>
      <c r="F5982" s="297"/>
      <c r="G5982" s="297"/>
      <c r="H5982" s="264" t="s">
        <v>7897</v>
      </c>
      <c r="I5982" s="319"/>
      <c r="J5982" s="264"/>
      <c r="K5982" s="265"/>
      <c r="L5982" s="441" t="s">
        <v>7943</v>
      </c>
    </row>
    <row r="5983" spans="1:13" ht="15.6">
      <c r="B5983" s="122">
        <v>46304</v>
      </c>
      <c r="C5983" s="57" t="s">
        <v>17</v>
      </c>
      <c r="D5983" s="441" t="s">
        <v>6949</v>
      </c>
      <c r="E5983" s="117" t="s">
        <v>1348</v>
      </c>
      <c r="F5983" s="297"/>
      <c r="G5983" s="297"/>
      <c r="H5983" s="264" t="s">
        <v>7897</v>
      </c>
      <c r="I5983" s="319"/>
      <c r="J5983" s="264"/>
      <c r="K5983" s="265"/>
      <c r="L5983" s="441" t="s">
        <v>7172</v>
      </c>
    </row>
    <row r="5984" spans="1:13" ht="15.6">
      <c r="B5984" s="122">
        <v>46304</v>
      </c>
      <c r="C5984" s="57" t="s">
        <v>17</v>
      </c>
      <c r="D5984" s="441" t="s">
        <v>7944</v>
      </c>
      <c r="E5984" s="117" t="s">
        <v>1348</v>
      </c>
      <c r="F5984" s="297"/>
      <c r="G5984" s="297"/>
      <c r="H5984" s="264"/>
      <c r="I5984" s="319"/>
      <c r="J5984" s="264" t="s">
        <v>58</v>
      </c>
      <c r="K5984" s="388">
        <v>20261012208697</v>
      </c>
      <c r="L5984" s="441"/>
    </row>
    <row r="5985" spans="2:12" ht="15.6">
      <c r="B5985" s="122">
        <v>46304</v>
      </c>
      <c r="C5985" s="57" t="s">
        <v>17</v>
      </c>
      <c r="D5985" s="441" t="s">
        <v>5572</v>
      </c>
      <c r="E5985" s="117" t="s">
        <v>1348</v>
      </c>
      <c r="F5985" s="297"/>
      <c r="G5985" s="297"/>
      <c r="H5985" s="264"/>
      <c r="I5985" s="319"/>
      <c r="J5985" s="264" t="s">
        <v>58</v>
      </c>
      <c r="K5985" s="388">
        <v>20261012208827</v>
      </c>
      <c r="L5985" s="441"/>
    </row>
    <row r="5986" spans="2:12" ht="15.6">
      <c r="B5986" s="122">
        <v>46304</v>
      </c>
      <c r="C5986" s="57" t="s">
        <v>17</v>
      </c>
      <c r="D5986" s="441" t="s">
        <v>7945</v>
      </c>
      <c r="E5986" s="117" t="s">
        <v>1348</v>
      </c>
      <c r="F5986" s="297"/>
      <c r="G5986" s="297"/>
      <c r="H5986" s="264" t="s">
        <v>7897</v>
      </c>
      <c r="I5986" s="319"/>
      <c r="J5986" s="264"/>
      <c r="K5986" s="265"/>
      <c r="L5986" s="441" t="s">
        <v>7946</v>
      </c>
    </row>
    <row r="5987" spans="2:12" ht="15.6">
      <c r="B5987" s="122">
        <v>46304</v>
      </c>
      <c r="C5987" s="57" t="s">
        <v>17</v>
      </c>
      <c r="D5987" s="441" t="s">
        <v>5176</v>
      </c>
      <c r="E5987" s="117" t="s">
        <v>1348</v>
      </c>
      <c r="F5987" s="403"/>
      <c r="G5987" s="403"/>
      <c r="H5987" s="264" t="s">
        <v>7897</v>
      </c>
      <c r="I5987" s="319"/>
      <c r="J5987" s="264"/>
      <c r="K5987" s="265"/>
      <c r="L5987" s="441" t="s">
        <v>5882</v>
      </c>
    </row>
    <row r="5988" spans="2:12" ht="15.6">
      <c r="B5988" s="122">
        <v>46304</v>
      </c>
      <c r="C5988" s="57" t="s">
        <v>17</v>
      </c>
      <c r="D5988" s="441" t="s">
        <v>7040</v>
      </c>
      <c r="E5988" s="117" t="s">
        <v>1348</v>
      </c>
      <c r="F5988" s="403"/>
      <c r="G5988" s="403"/>
      <c r="H5988" s="264" t="s">
        <v>7897</v>
      </c>
      <c r="I5988" s="319"/>
      <c r="J5988" s="264"/>
      <c r="K5988" s="265"/>
      <c r="L5988" s="441" t="s">
        <v>7837</v>
      </c>
    </row>
    <row r="5989" spans="2:12" ht="15.6">
      <c r="B5989" s="122">
        <v>46304</v>
      </c>
      <c r="C5989" s="57" t="s">
        <v>17</v>
      </c>
      <c r="D5989" s="441" t="s">
        <v>7947</v>
      </c>
      <c r="E5989" s="117" t="s">
        <v>1348</v>
      </c>
      <c r="F5989" s="403"/>
      <c r="G5989" s="403"/>
      <c r="H5989" s="264" t="s">
        <v>7897</v>
      </c>
      <c r="I5989" s="319"/>
      <c r="J5989" s="264"/>
      <c r="K5989" s="265"/>
      <c r="L5989" s="441" t="s">
        <v>7684</v>
      </c>
    </row>
    <row r="5990" spans="2:12" ht="15.6">
      <c r="B5990" s="122">
        <v>46304</v>
      </c>
      <c r="C5990" s="57" t="s">
        <v>17</v>
      </c>
      <c r="D5990" s="441" t="s">
        <v>7750</v>
      </c>
      <c r="E5990" s="117" t="s">
        <v>1348</v>
      </c>
      <c r="F5990" s="269"/>
      <c r="G5990" s="269"/>
      <c r="H5990" s="264" t="s">
        <v>7897</v>
      </c>
      <c r="I5990" s="319"/>
      <c r="J5990" s="264"/>
      <c r="K5990" s="265"/>
      <c r="L5990" s="441" t="s">
        <v>7948</v>
      </c>
    </row>
    <row r="5991" spans="2:12" ht="15.6">
      <c r="B5991" s="122">
        <v>46304</v>
      </c>
      <c r="C5991" s="57" t="s">
        <v>17</v>
      </c>
      <c r="D5991" s="441" t="s">
        <v>795</v>
      </c>
      <c r="E5991" s="117" t="s">
        <v>1348</v>
      </c>
      <c r="F5991" s="269"/>
      <c r="G5991" s="269"/>
      <c r="H5991" s="264" t="s">
        <v>7897</v>
      </c>
      <c r="I5991" s="319"/>
      <c r="J5991" s="264"/>
      <c r="K5991" s="265"/>
      <c r="L5991" s="441" t="s">
        <v>7949</v>
      </c>
    </row>
    <row r="5992" spans="2:12" ht="15.6">
      <c r="B5992" s="122">
        <v>46304</v>
      </c>
      <c r="C5992" s="57" t="s">
        <v>17</v>
      </c>
      <c r="D5992" s="441" t="s">
        <v>7950</v>
      </c>
      <c r="E5992" s="117" t="s">
        <v>1348</v>
      </c>
      <c r="F5992" s="269"/>
      <c r="G5992" s="269"/>
      <c r="H5992" s="264" t="s">
        <v>7897</v>
      </c>
      <c r="I5992" s="319"/>
      <c r="J5992" s="264"/>
      <c r="K5992" s="265"/>
      <c r="L5992" s="441" t="s">
        <v>7951</v>
      </c>
    </row>
    <row r="5993" spans="2:12" ht="15.6">
      <c r="B5993" s="122">
        <v>46304</v>
      </c>
      <c r="C5993" s="57" t="s">
        <v>17</v>
      </c>
      <c r="D5993" s="441" t="s">
        <v>169</v>
      </c>
      <c r="E5993" s="117" t="s">
        <v>1348</v>
      </c>
      <c r="F5993" s="269"/>
      <c r="G5993" s="269"/>
      <c r="H5993" s="264" t="s">
        <v>7897</v>
      </c>
      <c r="I5993" s="319"/>
      <c r="J5993" s="264"/>
      <c r="K5993" s="265"/>
      <c r="L5993" s="441" t="s">
        <v>7952</v>
      </c>
    </row>
    <row r="5994" spans="2:12" ht="15.6">
      <c r="B5994" s="122">
        <v>46304</v>
      </c>
      <c r="C5994" s="57" t="s">
        <v>17</v>
      </c>
      <c r="D5994" s="441" t="s">
        <v>7953</v>
      </c>
      <c r="E5994" s="117" t="s">
        <v>1348</v>
      </c>
      <c r="F5994" s="269"/>
      <c r="G5994" s="269"/>
      <c r="H5994" s="264" t="s">
        <v>7897</v>
      </c>
      <c r="I5994" s="319"/>
      <c r="J5994" s="264"/>
      <c r="K5994" s="265"/>
      <c r="L5994" s="441" t="s">
        <v>7954</v>
      </c>
    </row>
    <row r="5995" spans="2:12" ht="15.6">
      <c r="B5995" s="122">
        <v>46304</v>
      </c>
      <c r="C5995" s="57" t="s">
        <v>17</v>
      </c>
      <c r="D5995" s="441" t="s">
        <v>7594</v>
      </c>
      <c r="E5995" s="117" t="s">
        <v>1348</v>
      </c>
      <c r="F5995" s="269"/>
      <c r="G5995" s="269"/>
      <c r="H5995" s="264" t="s">
        <v>7897</v>
      </c>
      <c r="I5995" s="319"/>
      <c r="J5995" s="264"/>
      <c r="K5995" s="265"/>
      <c r="L5995" s="441" t="s">
        <v>7955</v>
      </c>
    </row>
    <row r="5996" spans="2:12" ht="15.6">
      <c r="B5996" s="122">
        <v>46304</v>
      </c>
      <c r="C5996" s="57" t="s">
        <v>17</v>
      </c>
      <c r="D5996" s="300" t="s">
        <v>7956</v>
      </c>
      <c r="E5996" s="117" t="s">
        <v>1348</v>
      </c>
      <c r="F5996" s="269"/>
      <c r="G5996" s="269"/>
      <c r="H5996" s="264" t="s">
        <v>7897</v>
      </c>
      <c r="I5996" s="319"/>
      <c r="J5996" s="264"/>
      <c r="K5996" s="300"/>
      <c r="L5996" s="264" t="s">
        <v>7957</v>
      </c>
    </row>
    <row r="5997" spans="2:12" ht="15.6">
      <c r="B5997" s="122">
        <v>46304</v>
      </c>
      <c r="C5997" s="57" t="s">
        <v>17</v>
      </c>
      <c r="D5997" s="300" t="s">
        <v>7958</v>
      </c>
      <c r="E5997" s="117" t="s">
        <v>1348</v>
      </c>
      <c r="F5997" s="269"/>
      <c r="G5997" s="269"/>
      <c r="H5997" s="264" t="s">
        <v>7897</v>
      </c>
      <c r="I5997" s="319"/>
      <c r="J5997" s="264"/>
      <c r="K5997" s="300"/>
      <c r="L5997" s="264" t="s">
        <v>7959</v>
      </c>
    </row>
    <row r="5998" spans="2:12" ht="15.6">
      <c r="B5998" s="122">
        <v>46304</v>
      </c>
      <c r="C5998" s="57" t="s">
        <v>17</v>
      </c>
      <c r="D5998" s="300" t="s">
        <v>2172</v>
      </c>
      <c r="E5998" s="117" t="s">
        <v>1348</v>
      </c>
      <c r="F5998" s="269"/>
      <c r="G5998" s="269"/>
      <c r="H5998" s="264" t="s">
        <v>7897</v>
      </c>
      <c r="I5998" s="319"/>
      <c r="J5998" s="264"/>
      <c r="K5998" s="300"/>
      <c r="L5998" s="264" t="s">
        <v>7960</v>
      </c>
    </row>
    <row r="5999" spans="2:12" ht="15.6">
      <c r="B5999" s="122">
        <v>46304</v>
      </c>
      <c r="C5999" s="57" t="s">
        <v>17</v>
      </c>
      <c r="D5999" s="300" t="s">
        <v>6358</v>
      </c>
      <c r="E5999" s="117" t="s">
        <v>1348</v>
      </c>
      <c r="F5999" s="269"/>
      <c r="G5999" s="269"/>
      <c r="H5999" s="264" t="s">
        <v>7897</v>
      </c>
      <c r="I5999" s="319"/>
      <c r="J5999" s="264"/>
      <c r="K5999" s="300"/>
      <c r="L5999" s="264" t="s">
        <v>7961</v>
      </c>
    </row>
    <row r="6000" spans="2:12" ht="15.6">
      <c r="B6000" s="122">
        <v>46304</v>
      </c>
      <c r="C6000" s="57" t="s">
        <v>17</v>
      </c>
      <c r="D6000" s="300" t="s">
        <v>7962</v>
      </c>
      <c r="E6000" s="117" t="s">
        <v>1348</v>
      </c>
      <c r="F6000" s="269"/>
      <c r="G6000" s="269"/>
      <c r="H6000" s="264" t="s">
        <v>7897</v>
      </c>
      <c r="I6000" s="319"/>
      <c r="J6000" s="264"/>
      <c r="K6000" s="300"/>
      <c r="L6000" s="264" t="s">
        <v>7963</v>
      </c>
    </row>
    <row r="6001" spans="2:12" ht="15.6">
      <c r="B6001" s="122">
        <v>46304</v>
      </c>
      <c r="C6001" s="57" t="s">
        <v>17</v>
      </c>
      <c r="D6001" s="300" t="s">
        <v>7964</v>
      </c>
      <c r="E6001" s="117" t="s">
        <v>1348</v>
      </c>
      <c r="F6001" s="269"/>
      <c r="G6001" s="269"/>
      <c r="H6001" s="264" t="s">
        <v>7897</v>
      </c>
      <c r="I6001" s="319"/>
      <c r="J6001" s="264"/>
      <c r="K6001" s="300"/>
      <c r="L6001" s="264" t="s">
        <v>7965</v>
      </c>
    </row>
    <row r="6002" spans="2:12" ht="15.6">
      <c r="B6002" s="122">
        <v>46304</v>
      </c>
      <c r="C6002" s="57" t="s">
        <v>17</v>
      </c>
      <c r="D6002" s="441" t="s">
        <v>7966</v>
      </c>
      <c r="E6002" s="117" t="s">
        <v>1348</v>
      </c>
      <c r="F6002" s="269"/>
      <c r="G6002" s="269"/>
      <c r="H6002" s="264" t="s">
        <v>7897</v>
      </c>
      <c r="I6002" s="319"/>
      <c r="J6002" s="264"/>
      <c r="K6002" s="265"/>
      <c r="L6002" s="441" t="s">
        <v>7166</v>
      </c>
    </row>
    <row r="6003" spans="2:12" ht="15.6">
      <c r="B6003" s="122">
        <v>46304</v>
      </c>
      <c r="C6003" s="57" t="s">
        <v>17</v>
      </c>
      <c r="D6003" s="441" t="s">
        <v>7967</v>
      </c>
      <c r="E6003" s="117" t="s">
        <v>1348</v>
      </c>
      <c r="F6003" s="275"/>
      <c r="G6003" s="275"/>
      <c r="H6003" s="264"/>
      <c r="I6003" s="319"/>
      <c r="J6003" s="264" t="s">
        <v>58</v>
      </c>
      <c r="K6003" s="388">
        <v>20261012209175</v>
      </c>
      <c r="L6003" s="441"/>
    </row>
    <row r="6004" spans="2:12" ht="15.6">
      <c r="B6004" s="122">
        <v>46304</v>
      </c>
      <c r="C6004" s="57" t="s">
        <v>17</v>
      </c>
      <c r="D6004" s="441" t="s">
        <v>7968</v>
      </c>
      <c r="E6004" s="117" t="s">
        <v>1348</v>
      </c>
      <c r="F6004" s="275"/>
      <c r="G6004" s="275"/>
      <c r="H6004" s="264"/>
      <c r="I6004" s="319"/>
      <c r="J6004" s="264" t="s">
        <v>58</v>
      </c>
      <c r="K6004" s="388">
        <v>20261012209210</v>
      </c>
      <c r="L6004" s="441"/>
    </row>
    <row r="6005" spans="2:12" ht="15.6">
      <c r="B6005" s="122">
        <v>46304</v>
      </c>
      <c r="C6005" s="57" t="s">
        <v>17</v>
      </c>
      <c r="D6005" s="441" t="s">
        <v>7969</v>
      </c>
      <c r="E6005" s="117" t="s">
        <v>1348</v>
      </c>
      <c r="F6005" s="275"/>
      <c r="G6005" s="275"/>
      <c r="H6005" s="264"/>
      <c r="I6005" s="319"/>
      <c r="J6005" s="264" t="s">
        <v>26</v>
      </c>
      <c r="K6005" s="388">
        <v>20261012199412</v>
      </c>
      <c r="L6005" s="441"/>
    </row>
    <row r="6006" spans="2:12" ht="15.6">
      <c r="B6006" s="122">
        <v>46304</v>
      </c>
      <c r="C6006" s="57" t="s">
        <v>17</v>
      </c>
      <c r="D6006" s="441" t="s">
        <v>7969</v>
      </c>
      <c r="E6006" s="117" t="s">
        <v>1348</v>
      </c>
      <c r="F6006" s="263"/>
      <c r="G6006" s="263"/>
      <c r="H6006" s="264"/>
      <c r="I6006" s="319"/>
      <c r="J6006" s="264" t="s">
        <v>26</v>
      </c>
      <c r="K6006" s="388">
        <v>20261012199422</v>
      </c>
      <c r="L6006" s="441"/>
    </row>
    <row r="6007" spans="2:12" ht="15.6">
      <c r="B6007" s="122">
        <v>46304</v>
      </c>
      <c r="C6007" s="57" t="s">
        <v>11</v>
      </c>
      <c r="D6007" s="1093" t="s">
        <v>7970</v>
      </c>
      <c r="E6007" s="117" t="s">
        <v>1348</v>
      </c>
      <c r="F6007" s="263"/>
      <c r="G6007" s="263"/>
      <c r="H6007" s="264"/>
      <c r="I6007" s="319"/>
      <c r="J6007" s="264"/>
      <c r="K6007" s="265"/>
      <c r="L6007" s="441"/>
    </row>
    <row r="6008" spans="2:12" ht="15.6">
      <c r="B6008" s="122">
        <v>46304</v>
      </c>
      <c r="C6008" s="57" t="s">
        <v>17</v>
      </c>
      <c r="D6008" s="441" t="s">
        <v>7971</v>
      </c>
      <c r="E6008" s="117" t="s">
        <v>1348</v>
      </c>
      <c r="F6008" s="263"/>
      <c r="G6008" s="263"/>
      <c r="H6008" s="264"/>
      <c r="I6008" s="319"/>
      <c r="J6008" s="264" t="s">
        <v>58</v>
      </c>
      <c r="K6008" s="388">
        <v>20261012209722</v>
      </c>
      <c r="L6008" s="441"/>
    </row>
    <row r="6009" spans="2:12" ht="15.6">
      <c r="B6009" s="122">
        <v>46304</v>
      </c>
      <c r="C6009" s="57" t="s">
        <v>17</v>
      </c>
      <c r="D6009" s="441" t="s">
        <v>7972</v>
      </c>
      <c r="E6009" s="264"/>
      <c r="F6009" s="263"/>
      <c r="G6009" s="263"/>
      <c r="H6009" s="264"/>
      <c r="I6009" s="319"/>
      <c r="J6009" s="264" t="s">
        <v>195</v>
      </c>
      <c r="K6009" s="388">
        <v>20260811882118</v>
      </c>
      <c r="L6009" s="441"/>
    </row>
    <row r="6010" spans="2:12" ht="15.6">
      <c r="B6010" s="122">
        <v>46304</v>
      </c>
      <c r="C6010" s="57" t="s">
        <v>17</v>
      </c>
      <c r="D6010" s="441" t="s">
        <v>7878</v>
      </c>
      <c r="E6010" s="264"/>
      <c r="F6010" s="263"/>
      <c r="G6010" s="263"/>
      <c r="H6010" s="264"/>
      <c r="I6010" s="319"/>
      <c r="J6010" s="264" t="s">
        <v>58</v>
      </c>
      <c r="K6010" s="388">
        <v>20261012210079</v>
      </c>
      <c r="L6010" s="441"/>
    </row>
    <row r="6011" spans="2:12" ht="15.6">
      <c r="B6011" s="122">
        <v>46304</v>
      </c>
      <c r="C6011" s="57" t="s">
        <v>17</v>
      </c>
      <c r="D6011" s="441" t="s">
        <v>7973</v>
      </c>
      <c r="E6011" s="264"/>
      <c r="F6011" s="263"/>
      <c r="G6011" s="263"/>
      <c r="H6011" s="264"/>
      <c r="I6011" s="319"/>
      <c r="J6011" s="264" t="s">
        <v>195</v>
      </c>
      <c r="K6011" s="388">
        <v>20260811899290</v>
      </c>
      <c r="L6011" s="441"/>
    </row>
    <row r="6012" spans="2:12" ht="15.6">
      <c r="B6012" s="93">
        <v>46304</v>
      </c>
      <c r="C6012" s="338" t="s">
        <v>11</v>
      </c>
      <c r="D6012" s="985" t="s">
        <v>7974</v>
      </c>
      <c r="E6012" s="339" t="s">
        <v>549</v>
      </c>
      <c r="F6012" s="339"/>
      <c r="G6012" s="339"/>
      <c r="H6012" s="338"/>
      <c r="I6012" s="338"/>
      <c r="J6012" s="338"/>
      <c r="K6012" s="340"/>
      <c r="L6012" s="338"/>
    </row>
    <row r="6013" spans="2:12" ht="16.2">
      <c r="B6013" s="93">
        <v>46304</v>
      </c>
      <c r="C6013" s="338" t="s">
        <v>17</v>
      </c>
      <c r="D6013" s="338" t="s">
        <v>7975</v>
      </c>
      <c r="E6013" s="339" t="s">
        <v>549</v>
      </c>
      <c r="F6013" s="339"/>
      <c r="G6013" s="339"/>
      <c r="H6013" s="338"/>
      <c r="I6013" s="338"/>
      <c r="J6013" s="338"/>
      <c r="K6013" s="341">
        <v>20261012165938</v>
      </c>
      <c r="L6013" s="577"/>
    </row>
    <row r="6014" spans="2:12" ht="16.8">
      <c r="B6014" s="93">
        <v>46304</v>
      </c>
      <c r="C6014" s="338" t="s">
        <v>17</v>
      </c>
      <c r="D6014" s="338" t="s">
        <v>7976</v>
      </c>
      <c r="E6014" s="339" t="s">
        <v>549</v>
      </c>
      <c r="F6014" s="339"/>
      <c r="G6014" s="339"/>
      <c r="H6014" s="338"/>
      <c r="I6014" s="338"/>
      <c r="J6014" s="338"/>
      <c r="K6014" s="342">
        <v>20260811859546</v>
      </c>
      <c r="L6014" s="577"/>
    </row>
    <row r="6015" spans="2:12" ht="16.2">
      <c r="B6015" s="93">
        <v>46304</v>
      </c>
      <c r="C6015" s="338" t="s">
        <v>17</v>
      </c>
      <c r="D6015" s="338" t="s">
        <v>7977</v>
      </c>
      <c r="E6015" s="339" t="s">
        <v>549</v>
      </c>
      <c r="F6015" s="339"/>
      <c r="G6015" s="339"/>
      <c r="H6015" s="338"/>
      <c r="I6015" s="338"/>
      <c r="J6015" s="338"/>
      <c r="K6015" s="341">
        <v>20260912045804</v>
      </c>
      <c r="L6015" s="577"/>
    </row>
    <row r="6016" spans="2:12" ht="16.2">
      <c r="B6016" s="93">
        <v>46304</v>
      </c>
      <c r="C6016" s="338" t="s">
        <v>17</v>
      </c>
      <c r="D6016" s="338" t="s">
        <v>7978</v>
      </c>
      <c r="E6016" s="339" t="s">
        <v>549</v>
      </c>
      <c r="F6016" s="339"/>
      <c r="G6016" s="339"/>
      <c r="H6016" s="338"/>
      <c r="I6016" s="338"/>
      <c r="J6016" s="338"/>
      <c r="K6016" s="341">
        <v>20261012207873</v>
      </c>
      <c r="L6016" s="577"/>
    </row>
    <row r="6017" spans="2:12" ht="16.8">
      <c r="B6017" s="93">
        <v>46304</v>
      </c>
      <c r="C6017" s="338" t="s">
        <v>17</v>
      </c>
      <c r="D6017" s="338" t="s">
        <v>7979</v>
      </c>
      <c r="E6017" s="339" t="s">
        <v>549</v>
      </c>
      <c r="F6017" s="339"/>
      <c r="G6017" s="339"/>
      <c r="H6017" s="338"/>
      <c r="I6017" s="338"/>
      <c r="J6017" s="338"/>
      <c r="K6017" s="342">
        <v>20261012204211</v>
      </c>
      <c r="L6017" s="577"/>
    </row>
    <row r="6018" spans="2:12" ht="16.2">
      <c r="B6018" s="93">
        <v>46304</v>
      </c>
      <c r="C6018" s="338" t="s">
        <v>17</v>
      </c>
      <c r="D6018" s="338" t="s">
        <v>7979</v>
      </c>
      <c r="E6018" s="339" t="s">
        <v>549</v>
      </c>
      <c r="F6018" s="339"/>
      <c r="G6018" s="339"/>
      <c r="H6018" s="338"/>
      <c r="I6018" s="338"/>
      <c r="J6018" s="338"/>
      <c r="K6018" s="341">
        <v>20261012204211</v>
      </c>
      <c r="L6018" s="577"/>
    </row>
    <row r="6019" spans="2:12" ht="16.2">
      <c r="B6019" s="93">
        <v>46304</v>
      </c>
      <c r="C6019" s="338" t="s">
        <v>17</v>
      </c>
      <c r="D6019" s="338" t="s">
        <v>7980</v>
      </c>
      <c r="E6019" s="339" t="s">
        <v>549</v>
      </c>
      <c r="F6019" s="339"/>
      <c r="G6019" s="339"/>
      <c r="H6019" s="338"/>
      <c r="I6019" s="338"/>
      <c r="J6019" s="338"/>
      <c r="K6019" s="341">
        <v>20261012205444</v>
      </c>
      <c r="L6019" s="577"/>
    </row>
    <row r="6020" spans="2:12" ht="16.2">
      <c r="B6020" s="93">
        <v>46304</v>
      </c>
      <c r="C6020" s="338" t="s">
        <v>17</v>
      </c>
      <c r="D6020" s="338" t="s">
        <v>7981</v>
      </c>
      <c r="E6020" s="339" t="s">
        <v>549</v>
      </c>
      <c r="F6020" s="339"/>
      <c r="G6020" s="339"/>
      <c r="H6020" s="338"/>
      <c r="I6020" s="338"/>
      <c r="J6020" s="338"/>
      <c r="K6020" s="341">
        <v>20261012207754</v>
      </c>
      <c r="L6020" s="577"/>
    </row>
    <row r="6021" spans="2:12" ht="16.2">
      <c r="B6021" s="93">
        <v>46304</v>
      </c>
      <c r="C6021" s="338" t="s">
        <v>17</v>
      </c>
      <c r="D6021" s="338" t="s">
        <v>7982</v>
      </c>
      <c r="E6021" s="339" t="s">
        <v>549</v>
      </c>
      <c r="F6021" s="339"/>
      <c r="G6021" s="339"/>
      <c r="H6021" s="338"/>
      <c r="I6021" s="338"/>
      <c r="J6021" s="338"/>
      <c r="K6021" s="341">
        <v>20261012204278</v>
      </c>
      <c r="L6021" s="577"/>
    </row>
    <row r="6022" spans="2:12" ht="16.2">
      <c r="B6022" s="93">
        <v>46304</v>
      </c>
      <c r="C6022" s="338" t="s">
        <v>17</v>
      </c>
      <c r="D6022" s="338" t="s">
        <v>7982</v>
      </c>
      <c r="E6022" s="339" t="s">
        <v>549</v>
      </c>
      <c r="F6022" s="339"/>
      <c r="G6022" s="339"/>
      <c r="H6022" s="338"/>
      <c r="I6022" s="338"/>
      <c r="J6022" s="338"/>
      <c r="K6022" s="341">
        <v>20260811908799</v>
      </c>
      <c r="L6022" s="577"/>
    </row>
    <row r="6023" spans="2:12" ht="16.2">
      <c r="B6023" s="93">
        <v>46304</v>
      </c>
      <c r="C6023" s="338" t="s">
        <v>17</v>
      </c>
      <c r="D6023" s="338" t="s">
        <v>4108</v>
      </c>
      <c r="E6023" s="339" t="s">
        <v>549</v>
      </c>
      <c r="F6023" s="339"/>
      <c r="G6023" s="339"/>
      <c r="H6023" s="338"/>
      <c r="I6023" s="338"/>
      <c r="J6023" s="338"/>
      <c r="K6023" s="341">
        <v>20261012165965</v>
      </c>
      <c r="L6023" s="577"/>
    </row>
    <row r="6024" spans="2:12" ht="16.2">
      <c r="B6024" s="93">
        <v>46304</v>
      </c>
      <c r="C6024" s="338" t="s">
        <v>17</v>
      </c>
      <c r="D6024" s="338" t="s">
        <v>4108</v>
      </c>
      <c r="E6024" s="339" t="s">
        <v>549</v>
      </c>
      <c r="F6024" s="339"/>
      <c r="G6024" s="339"/>
      <c r="H6024" s="338"/>
      <c r="I6024" s="338"/>
      <c r="J6024" s="338"/>
      <c r="K6024" s="341">
        <v>20261012165965</v>
      </c>
      <c r="L6024" s="577"/>
    </row>
    <row r="6025" spans="2:12" ht="16.2">
      <c r="B6025" s="93">
        <v>46304</v>
      </c>
      <c r="C6025" s="338" t="s">
        <v>17</v>
      </c>
      <c r="D6025" s="338" t="s">
        <v>4029</v>
      </c>
      <c r="E6025" s="339" t="s">
        <v>549</v>
      </c>
      <c r="F6025" s="339"/>
      <c r="G6025" s="339"/>
      <c r="H6025" s="338"/>
      <c r="I6025" s="338"/>
      <c r="J6025" s="338"/>
      <c r="K6025" s="341">
        <v>20261012176442</v>
      </c>
      <c r="L6025" s="577"/>
    </row>
    <row r="6026" spans="2:12" ht="16.2">
      <c r="B6026" s="93">
        <v>46304</v>
      </c>
      <c r="C6026" s="338" t="s">
        <v>17</v>
      </c>
      <c r="D6026" s="338" t="s">
        <v>4112</v>
      </c>
      <c r="E6026" s="339" t="s">
        <v>549</v>
      </c>
      <c r="F6026" s="339"/>
      <c r="G6026" s="339"/>
      <c r="H6026" s="338"/>
      <c r="I6026" s="338"/>
      <c r="J6026" s="338"/>
      <c r="K6026" s="341">
        <v>20260912136563</v>
      </c>
      <c r="L6026" s="577"/>
    </row>
    <row r="6027" spans="2:12" ht="16.2">
      <c r="B6027" s="93">
        <v>46304</v>
      </c>
      <c r="C6027" s="338" t="s">
        <v>17</v>
      </c>
      <c r="D6027" s="338" t="s">
        <v>4112</v>
      </c>
      <c r="E6027" s="339" t="s">
        <v>549</v>
      </c>
      <c r="F6027" s="339"/>
      <c r="G6027" s="339"/>
      <c r="H6027" s="338"/>
      <c r="I6027" s="338"/>
      <c r="J6027" s="338"/>
      <c r="K6027" s="341">
        <v>20260912136563</v>
      </c>
      <c r="L6027" s="577"/>
    </row>
    <row r="6028" spans="2:12" ht="16.2">
      <c r="B6028" s="93">
        <v>46304</v>
      </c>
      <c r="C6028" s="338" t="s">
        <v>17</v>
      </c>
      <c r="D6028" s="338" t="s">
        <v>4995</v>
      </c>
      <c r="E6028" s="339" t="s">
        <v>549</v>
      </c>
      <c r="F6028" s="339"/>
      <c r="G6028" s="339"/>
      <c r="H6028" s="338"/>
      <c r="I6028" s="338"/>
      <c r="J6028" s="338"/>
      <c r="K6028" s="341">
        <v>20261012176858</v>
      </c>
      <c r="L6028" s="577"/>
    </row>
    <row r="6029" spans="2:12" ht="16.2">
      <c r="B6029" s="93">
        <v>46304</v>
      </c>
      <c r="C6029" s="338" t="s">
        <v>17</v>
      </c>
      <c r="D6029" s="338" t="s">
        <v>938</v>
      </c>
      <c r="E6029" s="339" t="s">
        <v>549</v>
      </c>
      <c r="F6029" s="339"/>
      <c r="G6029" s="339"/>
      <c r="H6029" s="338"/>
      <c r="I6029" s="338"/>
      <c r="J6029" s="338"/>
      <c r="K6029" s="341">
        <v>20261012174550</v>
      </c>
      <c r="L6029" s="577"/>
    </row>
    <row r="6030" spans="2:12" ht="16.2">
      <c r="B6030" s="93">
        <v>46304</v>
      </c>
      <c r="C6030" s="338" t="s">
        <v>17</v>
      </c>
      <c r="D6030" s="338" t="s">
        <v>5001</v>
      </c>
      <c r="E6030" s="339" t="s">
        <v>549</v>
      </c>
      <c r="F6030" s="339"/>
      <c r="G6030" s="339"/>
      <c r="H6030" s="338"/>
      <c r="I6030" s="338"/>
      <c r="J6030" s="338"/>
      <c r="K6030" s="341">
        <v>20261012176525</v>
      </c>
      <c r="L6030" s="577"/>
    </row>
    <row r="6031" spans="2:12" ht="16.2">
      <c r="B6031" s="93">
        <v>46304</v>
      </c>
      <c r="C6031" s="338" t="s">
        <v>17</v>
      </c>
      <c r="D6031" s="338" t="s">
        <v>4996</v>
      </c>
      <c r="E6031" s="339" t="s">
        <v>549</v>
      </c>
      <c r="F6031" s="339"/>
      <c r="G6031" s="339"/>
      <c r="H6031" s="338"/>
      <c r="I6031" s="338"/>
      <c r="J6031" s="338"/>
      <c r="K6031" s="341">
        <v>20261012183391</v>
      </c>
      <c r="L6031" s="577"/>
    </row>
    <row r="6032" spans="2:12" ht="16.2">
      <c r="B6032" s="93">
        <v>46304</v>
      </c>
      <c r="C6032" s="338" t="s">
        <v>17</v>
      </c>
      <c r="D6032" s="338" t="s">
        <v>7983</v>
      </c>
      <c r="E6032" s="339" t="s">
        <v>549</v>
      </c>
      <c r="F6032" s="339"/>
      <c r="G6032" s="339"/>
      <c r="H6032" s="338"/>
      <c r="I6032" s="338"/>
      <c r="J6032" s="338"/>
      <c r="K6032" s="341">
        <v>20261012206750</v>
      </c>
      <c r="L6032" s="577"/>
    </row>
    <row r="6033" spans="2:12" ht="16.2">
      <c r="B6033" s="93">
        <v>46304</v>
      </c>
      <c r="C6033" s="338" t="s">
        <v>17</v>
      </c>
      <c r="D6033" s="338" t="s">
        <v>4997</v>
      </c>
      <c r="E6033" s="339" t="s">
        <v>549</v>
      </c>
      <c r="F6033" s="339"/>
      <c r="G6033" s="339"/>
      <c r="H6033" s="338"/>
      <c r="I6033" s="338"/>
      <c r="J6033" s="338"/>
      <c r="K6033" s="341">
        <v>20261012176616</v>
      </c>
      <c r="L6033" s="577"/>
    </row>
    <row r="6034" spans="2:12" ht="16.2">
      <c r="B6034" s="93">
        <v>46304</v>
      </c>
      <c r="C6034" s="338" t="s">
        <v>17</v>
      </c>
      <c r="D6034" s="338" t="s">
        <v>4997</v>
      </c>
      <c r="E6034" s="339" t="s">
        <v>549</v>
      </c>
      <c r="F6034" s="339"/>
      <c r="G6034" s="339"/>
      <c r="H6034" s="338"/>
      <c r="I6034" s="338"/>
      <c r="J6034" s="338"/>
      <c r="K6034" s="341">
        <v>20261012176616</v>
      </c>
      <c r="L6034" s="577"/>
    </row>
    <row r="6035" spans="2:12" ht="16.2">
      <c r="B6035" s="93">
        <v>46304</v>
      </c>
      <c r="C6035" s="338" t="s">
        <v>17</v>
      </c>
      <c r="D6035" s="338" t="s">
        <v>7984</v>
      </c>
      <c r="E6035" s="339" t="s">
        <v>549</v>
      </c>
      <c r="F6035" s="339"/>
      <c r="G6035" s="339"/>
      <c r="H6035" s="338"/>
      <c r="I6035" s="338"/>
      <c r="J6035" s="338"/>
      <c r="K6035" s="341">
        <v>20261012195710</v>
      </c>
      <c r="L6035" s="577"/>
    </row>
    <row r="6036" spans="2:12" ht="16.2">
      <c r="B6036" s="93">
        <v>46304</v>
      </c>
      <c r="C6036" s="338" t="s">
        <v>17</v>
      </c>
      <c r="D6036" s="338" t="s">
        <v>4681</v>
      </c>
      <c r="E6036" s="339" t="s">
        <v>549</v>
      </c>
      <c r="F6036" s="339"/>
      <c r="G6036" s="339"/>
      <c r="H6036" s="338"/>
      <c r="I6036" s="338"/>
      <c r="J6036" s="338"/>
      <c r="K6036" s="341">
        <v>20261012196826</v>
      </c>
      <c r="L6036" s="577"/>
    </row>
    <row r="6037" spans="2:12" ht="16.2">
      <c r="B6037" s="93">
        <v>46304</v>
      </c>
      <c r="C6037" s="338" t="s">
        <v>17</v>
      </c>
      <c r="D6037" s="338" t="s">
        <v>7985</v>
      </c>
      <c r="E6037" s="339" t="s">
        <v>549</v>
      </c>
      <c r="F6037" s="339"/>
      <c r="G6037" s="339"/>
      <c r="H6037" s="338"/>
      <c r="I6037" s="338"/>
      <c r="J6037" s="338"/>
      <c r="K6037" s="341">
        <v>20261012199673</v>
      </c>
      <c r="L6037" s="577"/>
    </row>
    <row r="6038" spans="2:12" ht="16.2">
      <c r="B6038" s="93">
        <v>46304</v>
      </c>
      <c r="C6038" s="338" t="s">
        <v>17</v>
      </c>
      <c r="D6038" s="338" t="s">
        <v>7945</v>
      </c>
      <c r="E6038" s="339" t="s">
        <v>549</v>
      </c>
      <c r="F6038" s="339"/>
      <c r="G6038" s="339"/>
      <c r="H6038" s="338"/>
      <c r="I6038" s="338"/>
      <c r="J6038" s="338"/>
      <c r="K6038" s="341">
        <v>20261012199767</v>
      </c>
      <c r="L6038" s="577"/>
    </row>
    <row r="6039" spans="2:12" ht="16.2">
      <c r="B6039" s="93">
        <v>46304</v>
      </c>
      <c r="C6039" s="338" t="s">
        <v>17</v>
      </c>
      <c r="D6039" s="338" t="s">
        <v>550</v>
      </c>
      <c r="E6039" s="339" t="s">
        <v>549</v>
      </c>
      <c r="F6039" s="339"/>
      <c r="G6039" s="339"/>
      <c r="H6039" s="338"/>
      <c r="I6039" s="338"/>
      <c r="J6039" s="338"/>
      <c r="K6039" s="341">
        <v>20261012174608</v>
      </c>
      <c r="L6039" s="577"/>
    </row>
    <row r="6040" spans="2:12" ht="16.2">
      <c r="B6040" s="93">
        <v>46304</v>
      </c>
      <c r="C6040" s="338" t="s">
        <v>17</v>
      </c>
      <c r="D6040" s="338" t="s">
        <v>7986</v>
      </c>
      <c r="E6040" s="339" t="s">
        <v>549</v>
      </c>
      <c r="F6040" s="339"/>
      <c r="G6040" s="339"/>
      <c r="H6040" s="338"/>
      <c r="I6040" s="338"/>
      <c r="J6040" s="338"/>
      <c r="K6040" s="341">
        <v>20261012207347</v>
      </c>
      <c r="L6040" s="577"/>
    </row>
    <row r="6041" spans="2:12" ht="16.2">
      <c r="B6041" s="93">
        <v>46304</v>
      </c>
      <c r="C6041" s="338" t="s">
        <v>17</v>
      </c>
      <c r="D6041" s="338" t="s">
        <v>905</v>
      </c>
      <c r="E6041" s="339" t="s">
        <v>549</v>
      </c>
      <c r="F6041" s="339"/>
      <c r="G6041" s="339"/>
      <c r="H6041" s="338"/>
      <c r="I6041" s="338"/>
      <c r="J6041" s="338"/>
      <c r="K6041" s="341">
        <v>20261012207921</v>
      </c>
      <c r="L6041" s="577"/>
    </row>
    <row r="6042" spans="2:12" ht="16.2">
      <c r="B6042" s="93">
        <v>46304</v>
      </c>
      <c r="C6042" s="338" t="s">
        <v>17</v>
      </c>
      <c r="D6042" s="338" t="s">
        <v>251</v>
      </c>
      <c r="E6042" s="339" t="s">
        <v>549</v>
      </c>
      <c r="F6042" s="339"/>
      <c r="G6042" s="339"/>
      <c r="H6042" s="338"/>
      <c r="I6042" s="338"/>
      <c r="J6042" s="338"/>
      <c r="K6042" s="341">
        <v>20261012207912</v>
      </c>
      <c r="L6042" s="577"/>
    </row>
    <row r="6043" spans="2:12" ht="16.2">
      <c r="B6043" s="93">
        <v>46304</v>
      </c>
      <c r="C6043" s="338" t="s">
        <v>17</v>
      </c>
      <c r="D6043" s="338" t="s">
        <v>6193</v>
      </c>
      <c r="E6043" s="339" t="s">
        <v>549</v>
      </c>
      <c r="F6043" s="339"/>
      <c r="G6043" s="339"/>
      <c r="H6043" s="338"/>
      <c r="I6043" s="338"/>
      <c r="J6043" s="338"/>
      <c r="K6043" s="341">
        <v>20261012200174</v>
      </c>
      <c r="L6043" s="577"/>
    </row>
    <row r="6044" spans="2:12" ht="16.2">
      <c r="B6044" s="93">
        <v>46304</v>
      </c>
      <c r="C6044" s="338" t="s">
        <v>17</v>
      </c>
      <c r="D6044" s="338" t="s">
        <v>6193</v>
      </c>
      <c r="E6044" s="339" t="s">
        <v>549</v>
      </c>
      <c r="F6044" s="339"/>
      <c r="G6044" s="339"/>
      <c r="H6044" s="338"/>
      <c r="I6044" s="338"/>
      <c r="J6044" s="338"/>
      <c r="K6044" s="341">
        <v>20261012200174</v>
      </c>
      <c r="L6044" s="577"/>
    </row>
    <row r="6045" spans="2:12" ht="16.2">
      <c r="B6045" s="93">
        <v>46304</v>
      </c>
      <c r="C6045" s="338" t="s">
        <v>17</v>
      </c>
      <c r="D6045" s="338" t="s">
        <v>7987</v>
      </c>
      <c r="E6045" s="339" t="s">
        <v>549</v>
      </c>
      <c r="F6045" s="339"/>
      <c r="G6045" s="339"/>
      <c r="H6045" s="338"/>
      <c r="I6045" s="338"/>
      <c r="J6045" s="338"/>
      <c r="K6045" s="341">
        <v>20260911983685</v>
      </c>
      <c r="L6045" s="577"/>
    </row>
    <row r="6046" spans="2:12" ht="16.2">
      <c r="B6046" s="93">
        <v>46304</v>
      </c>
      <c r="C6046" s="338" t="s">
        <v>17</v>
      </c>
      <c r="D6046" s="338" t="s">
        <v>7988</v>
      </c>
      <c r="E6046" s="339" t="s">
        <v>549</v>
      </c>
      <c r="F6046" s="339"/>
      <c r="G6046" s="339"/>
      <c r="H6046" s="338"/>
      <c r="I6046" s="338"/>
      <c r="J6046" s="338"/>
      <c r="K6046" s="341">
        <v>20261012209093</v>
      </c>
      <c r="L6046" s="577"/>
    </row>
    <row r="6047" spans="2:12" ht="16.2">
      <c r="B6047" s="93">
        <v>46304</v>
      </c>
      <c r="C6047" s="338" t="s">
        <v>17</v>
      </c>
      <c r="D6047" s="338" t="s">
        <v>7988</v>
      </c>
      <c r="E6047" s="339" t="s">
        <v>549</v>
      </c>
      <c r="F6047" s="339"/>
      <c r="G6047" s="339"/>
      <c r="H6047" s="338"/>
      <c r="I6047" s="338"/>
      <c r="J6047" s="338"/>
      <c r="K6047" s="341">
        <v>20261012209093</v>
      </c>
      <c r="L6047" s="577"/>
    </row>
    <row r="6048" spans="2:12" ht="16.2">
      <c r="B6048" s="93">
        <v>46304</v>
      </c>
      <c r="C6048" s="338" t="s">
        <v>17</v>
      </c>
      <c r="D6048" s="338" t="s">
        <v>1582</v>
      </c>
      <c r="E6048" s="339" t="s">
        <v>549</v>
      </c>
      <c r="F6048" s="339"/>
      <c r="G6048" s="339"/>
      <c r="H6048" s="338"/>
      <c r="I6048" s="338"/>
      <c r="J6048" s="338"/>
      <c r="K6048" s="341">
        <v>20261012209208</v>
      </c>
      <c r="L6048" s="577"/>
    </row>
    <row r="6049" spans="1:12" ht="15.6">
      <c r="B6049" s="93">
        <v>46304</v>
      </c>
      <c r="C6049" s="338" t="s">
        <v>17</v>
      </c>
      <c r="D6049" s="338" t="s">
        <v>1582</v>
      </c>
      <c r="E6049" s="339" t="s">
        <v>549</v>
      </c>
      <c r="F6049" s="339"/>
      <c r="G6049" s="339"/>
      <c r="H6049" s="338"/>
      <c r="I6049" s="338"/>
      <c r="J6049" s="338"/>
      <c r="K6049" s="1094" t="s">
        <v>7989</v>
      </c>
      <c r="L6049" s="577"/>
    </row>
    <row r="6050" spans="1:12" ht="16.2">
      <c r="B6050" s="93">
        <v>46304</v>
      </c>
      <c r="C6050" s="338" t="s">
        <v>17</v>
      </c>
      <c r="D6050" s="338" t="s">
        <v>7990</v>
      </c>
      <c r="E6050" s="339" t="s">
        <v>549</v>
      </c>
      <c r="F6050" s="339"/>
      <c r="G6050" s="339"/>
      <c r="H6050" s="338"/>
      <c r="I6050" s="338"/>
      <c r="J6050" s="338"/>
      <c r="K6050" s="341">
        <v>20260711744770</v>
      </c>
      <c r="L6050" s="577"/>
    </row>
    <row r="6051" spans="1:12" ht="16.2">
      <c r="B6051" s="93">
        <v>46304</v>
      </c>
      <c r="C6051" s="338" t="s">
        <v>17</v>
      </c>
      <c r="D6051" s="338" t="s">
        <v>7991</v>
      </c>
      <c r="E6051" s="339" t="s">
        <v>549</v>
      </c>
      <c r="F6051" s="339"/>
      <c r="G6051" s="339"/>
      <c r="H6051" s="338"/>
      <c r="I6051" s="338"/>
      <c r="J6051" s="338"/>
      <c r="K6051" s="341">
        <v>20260811852246</v>
      </c>
      <c r="L6051" s="577"/>
    </row>
    <row r="6052" spans="1:12" ht="16.2">
      <c r="B6052" s="93">
        <v>46304</v>
      </c>
      <c r="C6052" s="338" t="s">
        <v>17</v>
      </c>
      <c r="D6052" s="338" t="s">
        <v>938</v>
      </c>
      <c r="E6052" s="339" t="s">
        <v>549</v>
      </c>
      <c r="F6052" s="339"/>
      <c r="G6052" s="339"/>
      <c r="H6052" s="338"/>
      <c r="I6052" s="338"/>
      <c r="J6052" s="338"/>
      <c r="K6052" s="341">
        <v>20261012174550</v>
      </c>
      <c r="L6052" s="577"/>
    </row>
    <row r="6053" spans="1:12" ht="16.2">
      <c r="B6053" s="93">
        <v>46304</v>
      </c>
      <c r="C6053" s="338" t="s">
        <v>17</v>
      </c>
      <c r="D6053" s="338" t="s">
        <v>2168</v>
      </c>
      <c r="E6053" s="339" t="s">
        <v>549</v>
      </c>
      <c r="F6053" s="339"/>
      <c r="G6053" s="339"/>
      <c r="H6053" s="338"/>
      <c r="I6053" s="338"/>
      <c r="J6053" s="338"/>
      <c r="K6053" s="341">
        <v>20261012209617</v>
      </c>
      <c r="L6053" s="577"/>
    </row>
    <row r="6054" spans="1:12" ht="16.2">
      <c r="B6054" s="93">
        <v>46304</v>
      </c>
      <c r="C6054" s="338" t="s">
        <v>17</v>
      </c>
      <c r="D6054" s="338" t="s">
        <v>7992</v>
      </c>
      <c r="E6054" s="339" t="s">
        <v>549</v>
      </c>
      <c r="F6054" s="339"/>
      <c r="G6054" s="339"/>
      <c r="H6054" s="338"/>
      <c r="I6054" s="338"/>
      <c r="J6054" s="338"/>
      <c r="K6054" s="341">
        <v>20260912009657</v>
      </c>
      <c r="L6054" s="577"/>
    </row>
    <row r="6055" spans="1:12" ht="16.2">
      <c r="B6055" s="93">
        <v>46304</v>
      </c>
      <c r="C6055" s="338" t="s">
        <v>17</v>
      </c>
      <c r="D6055" s="338" t="s">
        <v>7992</v>
      </c>
      <c r="E6055" s="339" t="s">
        <v>549</v>
      </c>
      <c r="F6055" s="339"/>
      <c r="G6055" s="339"/>
      <c r="H6055" s="338"/>
      <c r="I6055" s="338"/>
      <c r="J6055" s="338"/>
      <c r="K6055" s="341">
        <v>20261012209834</v>
      </c>
      <c r="L6055" s="577"/>
    </row>
    <row r="6056" spans="1:12" ht="16.2">
      <c r="B6056" s="93">
        <v>46304</v>
      </c>
      <c r="C6056" s="338" t="s">
        <v>17</v>
      </c>
      <c r="D6056" s="338" t="s">
        <v>7993</v>
      </c>
      <c r="E6056" s="339" t="s">
        <v>549</v>
      </c>
      <c r="F6056" s="605"/>
      <c r="G6056" s="605"/>
      <c r="H6056" s="338"/>
      <c r="I6056" s="338"/>
      <c r="J6056" s="338"/>
      <c r="K6056" s="341">
        <v>20260912002649</v>
      </c>
      <c r="L6056" s="577"/>
    </row>
    <row r="6057" spans="1:12" ht="16.2">
      <c r="B6057" s="93">
        <v>46304</v>
      </c>
      <c r="C6057" s="338" t="s">
        <v>17</v>
      </c>
      <c r="D6057" s="338" t="s">
        <v>7994</v>
      </c>
      <c r="E6057" s="339" t="s">
        <v>549</v>
      </c>
      <c r="F6057" s="605"/>
      <c r="G6057" s="605"/>
      <c r="H6057" s="338"/>
      <c r="I6057" s="338"/>
      <c r="J6057" s="338"/>
      <c r="K6057" s="341">
        <v>20261012210175</v>
      </c>
      <c r="L6057" s="577"/>
    </row>
    <row r="6058" spans="1:12" ht="16.2">
      <c r="B6058" s="93">
        <v>46304</v>
      </c>
      <c r="C6058" s="338" t="s">
        <v>17</v>
      </c>
      <c r="D6058" s="338" t="s">
        <v>4871</v>
      </c>
      <c r="E6058" s="339" t="s">
        <v>549</v>
      </c>
      <c r="F6058" s="605"/>
      <c r="G6058" s="605"/>
      <c r="H6058" s="338"/>
      <c r="I6058" s="338"/>
      <c r="J6058" s="338"/>
      <c r="K6058" s="341">
        <v>20261012209995</v>
      </c>
      <c r="L6058" s="577"/>
    </row>
    <row r="6059" spans="1:12" ht="16.2">
      <c r="B6059" s="93">
        <v>46304</v>
      </c>
      <c r="C6059" s="338" t="s">
        <v>17</v>
      </c>
      <c r="D6059" s="338" t="s">
        <v>7995</v>
      </c>
      <c r="E6059" s="339" t="s">
        <v>549</v>
      </c>
      <c r="F6059" s="605"/>
      <c r="G6059" s="605"/>
      <c r="H6059" s="338"/>
      <c r="I6059" s="338"/>
      <c r="J6059" s="338"/>
      <c r="K6059" s="341">
        <v>20261012210297</v>
      </c>
      <c r="L6059" s="577"/>
    </row>
    <row r="6060" spans="1:12" ht="15.6">
      <c r="B6060" s="93">
        <v>46304</v>
      </c>
      <c r="C6060" s="338" t="s">
        <v>17</v>
      </c>
      <c r="D6060" s="338"/>
      <c r="E6060" s="339" t="s">
        <v>549</v>
      </c>
      <c r="F6060" s="605"/>
      <c r="G6060" s="605"/>
      <c r="H6060" s="697" t="s">
        <v>1912</v>
      </c>
      <c r="I6060" s="338"/>
      <c r="J6060" s="338"/>
      <c r="K6060" s="698">
        <v>1961730703864530</v>
      </c>
      <c r="L6060" s="699" t="s">
        <v>7996</v>
      </c>
    </row>
    <row r="6061" spans="1:12" ht="15.6">
      <c r="A6061" s="336"/>
      <c r="B6061" s="93">
        <v>46304</v>
      </c>
      <c r="C6061" s="338" t="s">
        <v>17</v>
      </c>
      <c r="D6061" s="338"/>
      <c r="E6061" s="339" t="s">
        <v>549</v>
      </c>
      <c r="F6061" s="605"/>
      <c r="G6061" s="605"/>
      <c r="H6061" s="700" t="s">
        <v>1912</v>
      </c>
      <c r="I6061" s="338"/>
      <c r="J6061" s="338"/>
      <c r="K6061" s="698">
        <v>1249184005143820</v>
      </c>
      <c r="L6061" s="701" t="s">
        <v>6703</v>
      </c>
    </row>
    <row r="6062" spans="1:12" ht="15.6">
      <c r="A6062" s="336"/>
      <c r="B6062" s="93">
        <v>46304</v>
      </c>
      <c r="C6062" s="338" t="s">
        <v>17</v>
      </c>
      <c r="D6062" s="338"/>
      <c r="E6062" s="339" t="s">
        <v>549</v>
      </c>
      <c r="F6062" s="605"/>
      <c r="G6062" s="605"/>
      <c r="H6062" s="700" t="s">
        <v>1912</v>
      </c>
      <c r="I6062" s="338"/>
      <c r="J6062" s="338"/>
      <c r="K6062" s="698">
        <v>2544281192276340</v>
      </c>
      <c r="L6062" s="701" t="s">
        <v>1690</v>
      </c>
    </row>
    <row r="6063" spans="1:12" ht="15.6">
      <c r="A6063" s="336"/>
      <c r="B6063" s="93">
        <v>46304</v>
      </c>
      <c r="C6063" s="338" t="s">
        <v>17</v>
      </c>
      <c r="D6063" s="338"/>
      <c r="E6063" s="339" t="s">
        <v>549</v>
      </c>
      <c r="F6063" s="605"/>
      <c r="G6063" s="605"/>
      <c r="H6063" s="700" t="s">
        <v>1912</v>
      </c>
      <c r="I6063" s="338"/>
      <c r="J6063" s="338"/>
      <c r="K6063" s="698">
        <v>3.7649133451366496E+16</v>
      </c>
      <c r="L6063" s="701" t="s">
        <v>7530</v>
      </c>
    </row>
    <row r="6064" spans="1:12" ht="15.6">
      <c r="A6064" s="336"/>
      <c r="B6064" s="93">
        <v>46304</v>
      </c>
      <c r="C6064" s="338" t="s">
        <v>17</v>
      </c>
      <c r="D6064" s="338"/>
      <c r="E6064" s="339" t="s">
        <v>549</v>
      </c>
      <c r="F6064" s="605"/>
      <c r="G6064" s="605"/>
      <c r="H6064" s="700" t="s">
        <v>1912</v>
      </c>
      <c r="I6064" s="338"/>
      <c r="J6064" s="338"/>
      <c r="K6064" s="698">
        <v>7893739434073860</v>
      </c>
      <c r="L6064" s="701" t="s">
        <v>7997</v>
      </c>
    </row>
    <row r="6065" spans="1:12" s="204" customFormat="1" ht="15.6">
      <c r="A6065" s="656"/>
      <c r="B6065" s="93">
        <v>46304</v>
      </c>
      <c r="C6065" s="338" t="s">
        <v>17</v>
      </c>
      <c r="D6065" s="338"/>
      <c r="E6065" s="339" t="s">
        <v>549</v>
      </c>
      <c r="F6065" s="605"/>
      <c r="G6065" s="605"/>
      <c r="H6065" s="700" t="s">
        <v>1912</v>
      </c>
      <c r="I6065" s="338"/>
      <c r="J6065" s="338"/>
      <c r="K6065" s="698">
        <v>3.7649133451366496E+16</v>
      </c>
      <c r="L6065" s="701" t="s">
        <v>7530</v>
      </c>
    </row>
    <row r="6066" spans="1:12" s="204" customFormat="1" ht="15.6">
      <c r="A6066" s="656"/>
      <c r="B6066" s="93">
        <v>46304</v>
      </c>
      <c r="C6066" s="338" t="s">
        <v>17</v>
      </c>
      <c r="D6066" s="338"/>
      <c r="E6066" s="339" t="s">
        <v>549</v>
      </c>
      <c r="F6066" s="605"/>
      <c r="G6066" s="605"/>
      <c r="H6066" s="700" t="s">
        <v>7998</v>
      </c>
      <c r="I6066" s="338"/>
      <c r="J6066" s="338"/>
      <c r="K6066" s="698">
        <v>2.73832387246895E+16</v>
      </c>
      <c r="L6066" s="702"/>
    </row>
    <row r="6067" spans="1:12" s="204" customFormat="1" ht="15.6">
      <c r="A6067" s="656"/>
      <c r="B6067" s="93">
        <v>46304</v>
      </c>
      <c r="C6067" s="338" t="s">
        <v>17</v>
      </c>
      <c r="D6067" s="338"/>
      <c r="E6067" s="339" t="s">
        <v>549</v>
      </c>
      <c r="F6067" s="605"/>
      <c r="G6067" s="605"/>
      <c r="H6067" s="700" t="s">
        <v>1912</v>
      </c>
      <c r="I6067" s="338"/>
      <c r="J6067" s="338"/>
      <c r="K6067" s="698">
        <v>3281351211882130</v>
      </c>
      <c r="L6067" s="701" t="s">
        <v>7999</v>
      </c>
    </row>
    <row r="6068" spans="1:12" s="204" customFormat="1" ht="15.6">
      <c r="A6068" s="656"/>
      <c r="B6068" s="93">
        <v>46304</v>
      </c>
      <c r="C6068" s="338" t="s">
        <v>17</v>
      </c>
      <c r="D6068" s="338"/>
      <c r="E6068" s="339" t="s">
        <v>549</v>
      </c>
      <c r="F6068" s="605"/>
      <c r="G6068" s="605"/>
      <c r="H6068" s="700" t="s">
        <v>1912</v>
      </c>
      <c r="I6068" s="338"/>
      <c r="J6068" s="338"/>
      <c r="K6068" s="698">
        <v>2848177655237850</v>
      </c>
      <c r="L6068" s="701" t="s">
        <v>8000</v>
      </c>
    </row>
    <row r="6069" spans="1:12" s="204" customFormat="1" ht="15.6">
      <c r="A6069" s="656"/>
      <c r="B6069" s="93">
        <v>46304</v>
      </c>
      <c r="C6069" s="338" t="s">
        <v>17</v>
      </c>
      <c r="D6069" s="338"/>
      <c r="E6069" s="339" t="s">
        <v>549</v>
      </c>
      <c r="F6069" s="605"/>
      <c r="G6069" s="605"/>
      <c r="H6069" s="700" t="s">
        <v>1912</v>
      </c>
      <c r="I6069" s="338"/>
      <c r="J6069" s="338"/>
      <c r="K6069" s="698">
        <v>4979729888808430</v>
      </c>
      <c r="L6069" s="701" t="s">
        <v>8001</v>
      </c>
    </row>
    <row r="6070" spans="1:12" s="204" customFormat="1" ht="15.6">
      <c r="A6070" s="656"/>
      <c r="B6070" s="93">
        <v>46304</v>
      </c>
      <c r="C6070" s="338" t="s">
        <v>17</v>
      </c>
      <c r="D6070" s="338"/>
      <c r="E6070" s="339" t="s">
        <v>549</v>
      </c>
      <c r="F6070" s="605"/>
      <c r="G6070" s="605"/>
      <c r="H6070" s="700" t="s">
        <v>1912</v>
      </c>
      <c r="I6070" s="338"/>
      <c r="J6070" s="338"/>
      <c r="K6070" s="698">
        <v>6859003300888440</v>
      </c>
      <c r="L6070" s="701" t="s">
        <v>8002</v>
      </c>
    </row>
    <row r="6071" spans="1:12" s="204" customFormat="1" ht="15.6">
      <c r="A6071" s="656"/>
      <c r="B6071" s="93">
        <v>46304</v>
      </c>
      <c r="C6071" s="338" t="s">
        <v>17</v>
      </c>
      <c r="D6071" s="338"/>
      <c r="E6071" s="339" t="s">
        <v>549</v>
      </c>
      <c r="F6071" s="339"/>
      <c r="G6071" s="339"/>
      <c r="H6071" s="700" t="s">
        <v>1912</v>
      </c>
      <c r="I6071" s="338"/>
      <c r="J6071" s="338"/>
      <c r="K6071" s="698">
        <v>1517167891712660</v>
      </c>
      <c r="L6071" s="701" t="s">
        <v>6807</v>
      </c>
    </row>
    <row r="6072" spans="1:12" s="204" customFormat="1" ht="15.6">
      <c r="A6072" s="656"/>
      <c r="B6072" s="93">
        <v>46304</v>
      </c>
      <c r="C6072" s="338" t="s">
        <v>17</v>
      </c>
      <c r="D6072" s="338"/>
      <c r="E6072" s="339" t="s">
        <v>549</v>
      </c>
      <c r="F6072" s="339"/>
      <c r="G6072" s="339"/>
      <c r="H6072" s="700" t="s">
        <v>7998</v>
      </c>
      <c r="I6072" s="338"/>
      <c r="J6072" s="338"/>
      <c r="K6072" s="698">
        <v>2364585086917330</v>
      </c>
      <c r="L6072" s="701" t="s">
        <v>8003</v>
      </c>
    </row>
    <row r="6073" spans="1:12" s="204" customFormat="1" ht="15.6">
      <c r="A6073" s="656"/>
      <c r="B6073" s="93">
        <v>46304</v>
      </c>
      <c r="C6073" s="338" t="s">
        <v>17</v>
      </c>
      <c r="D6073" s="338"/>
      <c r="E6073" s="339" t="s">
        <v>549</v>
      </c>
      <c r="F6073" s="339"/>
      <c r="G6073" s="339"/>
      <c r="H6073" s="700" t="s">
        <v>1912</v>
      </c>
      <c r="I6073" s="338"/>
      <c r="J6073" s="338"/>
      <c r="K6073" s="698">
        <v>5478525778900540</v>
      </c>
      <c r="L6073" s="701" t="s">
        <v>8004</v>
      </c>
    </row>
    <row r="6074" spans="1:12" s="204" customFormat="1" ht="15.6">
      <c r="A6074" s="656"/>
      <c r="B6074" s="93">
        <v>46304</v>
      </c>
      <c r="C6074" s="338" t="s">
        <v>17</v>
      </c>
      <c r="D6074" s="338"/>
      <c r="E6074" s="339" t="s">
        <v>549</v>
      </c>
      <c r="F6074" s="339"/>
      <c r="G6074" s="339"/>
      <c r="H6074" s="700" t="s">
        <v>1912</v>
      </c>
      <c r="I6074" s="338"/>
      <c r="J6074" s="338"/>
      <c r="K6074" s="698">
        <v>5712040165483860</v>
      </c>
      <c r="L6074" s="701" t="s">
        <v>8005</v>
      </c>
    </row>
    <row r="6075" spans="1:12" s="204" customFormat="1" ht="15.6">
      <c r="A6075" s="656"/>
      <c r="B6075" s="93">
        <v>46304</v>
      </c>
      <c r="C6075" s="338" t="s">
        <v>17</v>
      </c>
      <c r="D6075" s="338"/>
      <c r="E6075" s="339" t="s">
        <v>549</v>
      </c>
      <c r="F6075" s="339"/>
      <c r="G6075" s="339"/>
      <c r="H6075" s="700" t="s">
        <v>1912</v>
      </c>
      <c r="I6075" s="338"/>
      <c r="J6075" s="338"/>
      <c r="K6075" s="698">
        <v>6636662016388060</v>
      </c>
      <c r="L6075" s="701" t="s">
        <v>7786</v>
      </c>
    </row>
    <row r="6076" spans="1:12" s="204" customFormat="1" ht="15.6">
      <c r="A6076" s="656"/>
      <c r="B6076" s="93">
        <v>46304</v>
      </c>
      <c r="C6076" s="338" t="s">
        <v>17</v>
      </c>
      <c r="D6076" s="338"/>
      <c r="E6076" s="339" t="s">
        <v>549</v>
      </c>
      <c r="F6076" s="339"/>
      <c r="G6076" s="339"/>
      <c r="H6076" s="700" t="s">
        <v>1912</v>
      </c>
      <c r="I6076" s="338"/>
      <c r="J6076" s="338"/>
      <c r="K6076" s="698">
        <v>4321187184677740</v>
      </c>
      <c r="L6076" s="701" t="s">
        <v>8006</v>
      </c>
    </row>
    <row r="6077" spans="1:12" s="204" customFormat="1" ht="15.6">
      <c r="A6077" s="656"/>
      <c r="B6077" s="93">
        <v>46304</v>
      </c>
      <c r="C6077" s="338" t="s">
        <v>17</v>
      </c>
      <c r="D6077" s="338"/>
      <c r="E6077" s="339" t="s">
        <v>549</v>
      </c>
      <c r="F6077" s="339"/>
      <c r="G6077" s="339"/>
      <c r="H6077" s="700" t="s">
        <v>1912</v>
      </c>
      <c r="I6077" s="338"/>
      <c r="J6077" s="338"/>
      <c r="K6077" s="698">
        <v>2.83379214558559E+16</v>
      </c>
      <c r="L6077" s="701" t="s">
        <v>8007</v>
      </c>
    </row>
    <row r="6078" spans="1:12" s="204" customFormat="1" ht="15.6">
      <c r="A6078" s="656"/>
      <c r="B6078" s="93">
        <v>46304</v>
      </c>
      <c r="C6078" s="338" t="s">
        <v>17</v>
      </c>
      <c r="D6078" s="338"/>
      <c r="E6078" s="339" t="s">
        <v>549</v>
      </c>
      <c r="F6078" s="339"/>
      <c r="G6078" s="339"/>
      <c r="H6078" s="700" t="s">
        <v>1912</v>
      </c>
      <c r="I6078" s="338"/>
      <c r="J6078" s="338"/>
      <c r="K6078" s="698">
        <v>2.39534035042803E+16</v>
      </c>
      <c r="L6078" s="701" t="s">
        <v>8008</v>
      </c>
    </row>
    <row r="6079" spans="1:12" s="204" customFormat="1" ht="15.6">
      <c r="A6079" s="656"/>
      <c r="B6079" s="93">
        <v>46304</v>
      </c>
      <c r="C6079" s="338" t="s">
        <v>17</v>
      </c>
      <c r="D6079" s="338"/>
      <c r="E6079" s="339" t="s">
        <v>549</v>
      </c>
      <c r="F6079" s="339"/>
      <c r="G6079" s="339"/>
      <c r="H6079" s="700" t="s">
        <v>1912</v>
      </c>
      <c r="I6079" s="338"/>
      <c r="J6079" s="338"/>
      <c r="K6079" s="698">
        <v>3487653418007960</v>
      </c>
      <c r="L6079" s="701" t="s">
        <v>8009</v>
      </c>
    </row>
    <row r="6080" spans="1:12" s="204" customFormat="1" ht="15.6">
      <c r="A6080" s="656"/>
      <c r="B6080" s="93">
        <v>46304</v>
      </c>
      <c r="C6080" s="338" t="s">
        <v>17</v>
      </c>
      <c r="D6080" s="338"/>
      <c r="E6080" s="339" t="s">
        <v>549</v>
      </c>
      <c r="F6080" s="339"/>
      <c r="G6080" s="339"/>
      <c r="H6080" s="700" t="s">
        <v>7998</v>
      </c>
      <c r="I6080" s="338"/>
      <c r="J6080" s="338"/>
      <c r="K6080" s="698">
        <v>2268624979921710</v>
      </c>
      <c r="L6080" s="701" t="s">
        <v>8010</v>
      </c>
    </row>
    <row r="6081" spans="1:12" s="204" customFormat="1" ht="15.6">
      <c r="A6081" s="656"/>
      <c r="B6081" s="93">
        <v>46304</v>
      </c>
      <c r="C6081" s="338" t="s">
        <v>17</v>
      </c>
      <c r="D6081" s="338"/>
      <c r="E6081" s="339" t="s">
        <v>549</v>
      </c>
      <c r="F6081" s="339"/>
      <c r="G6081" s="339"/>
      <c r="H6081" s="700" t="s">
        <v>1912</v>
      </c>
      <c r="I6081" s="338"/>
      <c r="J6081" s="338"/>
      <c r="K6081" s="698">
        <v>6949227015146450</v>
      </c>
      <c r="L6081" s="701" t="s">
        <v>8011</v>
      </c>
    </row>
    <row r="6082" spans="1:12" s="204" customFormat="1" ht="15.6">
      <c r="A6082" s="656"/>
      <c r="B6082" s="93">
        <v>46304</v>
      </c>
      <c r="C6082" s="338" t="s">
        <v>17</v>
      </c>
      <c r="D6082" s="338"/>
      <c r="E6082" s="339" t="s">
        <v>549</v>
      </c>
      <c r="F6082" s="339"/>
      <c r="G6082" s="339"/>
      <c r="H6082" s="700" t="s">
        <v>1912</v>
      </c>
      <c r="I6082" s="338"/>
      <c r="J6082" s="338"/>
      <c r="K6082" s="698">
        <v>5195307600567520</v>
      </c>
      <c r="L6082" s="701" t="s">
        <v>8012</v>
      </c>
    </row>
    <row r="6083" spans="1:12" s="204" customFormat="1" ht="15.6">
      <c r="A6083" s="656"/>
      <c r="B6083" s="93">
        <v>46304</v>
      </c>
      <c r="C6083" s="338" t="s">
        <v>17</v>
      </c>
      <c r="D6083" s="338"/>
      <c r="E6083" s="339" t="s">
        <v>549</v>
      </c>
      <c r="F6083" s="339"/>
      <c r="G6083" s="339"/>
      <c r="H6083" s="700" t="s">
        <v>7998</v>
      </c>
      <c r="I6083" s="338"/>
      <c r="J6083" s="338"/>
      <c r="K6083" s="698">
        <v>1930979970323010</v>
      </c>
      <c r="L6083" s="701" t="s">
        <v>8013</v>
      </c>
    </row>
    <row r="6084" spans="1:12" s="204" customFormat="1" ht="15.6">
      <c r="A6084" s="656"/>
      <c r="B6084" s="93">
        <v>46304</v>
      </c>
      <c r="C6084" s="338" t="s">
        <v>17</v>
      </c>
      <c r="D6084" s="338"/>
      <c r="E6084" s="339" t="s">
        <v>549</v>
      </c>
      <c r="F6084" s="339"/>
      <c r="G6084" s="339"/>
      <c r="H6084" s="700" t="s">
        <v>1912</v>
      </c>
      <c r="I6084" s="338"/>
      <c r="J6084" s="338"/>
      <c r="K6084" s="698">
        <v>2.50403379922572E+16</v>
      </c>
      <c r="L6084" s="702"/>
    </row>
    <row r="6085" spans="1:12" ht="15.6">
      <c r="A6085" s="336"/>
      <c r="B6085" s="93">
        <v>46304</v>
      </c>
      <c r="C6085" s="338" t="s">
        <v>17</v>
      </c>
      <c r="D6085" s="338"/>
      <c r="E6085" s="339" t="s">
        <v>549</v>
      </c>
      <c r="F6085" s="339"/>
      <c r="G6085" s="339"/>
      <c r="H6085" s="700" t="s">
        <v>7998</v>
      </c>
      <c r="I6085" s="338"/>
      <c r="J6085" s="338"/>
      <c r="K6085" s="698">
        <v>2.40081579987902E+16</v>
      </c>
      <c r="L6085" s="701" t="s">
        <v>8014</v>
      </c>
    </row>
    <row r="6086" spans="1:12" ht="15.6">
      <c r="A6086" s="336"/>
      <c r="B6086" s="93">
        <v>46304</v>
      </c>
      <c r="C6086" s="338" t="s">
        <v>17</v>
      </c>
      <c r="D6086" s="338"/>
      <c r="E6086" s="339" t="s">
        <v>549</v>
      </c>
      <c r="F6086" s="339"/>
      <c r="G6086" s="339"/>
      <c r="H6086" s="700" t="s">
        <v>1912</v>
      </c>
      <c r="I6086" s="338"/>
      <c r="J6086" s="338"/>
      <c r="K6086" s="698">
        <v>7498945456845930</v>
      </c>
      <c r="L6086" s="701" t="s">
        <v>8015</v>
      </c>
    </row>
    <row r="6087" spans="1:12" ht="15.6">
      <c r="A6087" s="336"/>
      <c r="B6087" s="93">
        <v>46304</v>
      </c>
      <c r="C6087" s="338" t="s">
        <v>17</v>
      </c>
      <c r="D6087" s="338"/>
      <c r="E6087" s="339" t="s">
        <v>549</v>
      </c>
      <c r="F6087" s="339"/>
      <c r="G6087" s="339"/>
      <c r="H6087" s="700" t="s">
        <v>1912</v>
      </c>
      <c r="I6087" s="338"/>
      <c r="J6087" s="338"/>
      <c r="K6087" s="698">
        <v>1175581762562240</v>
      </c>
      <c r="L6087" s="701" t="s">
        <v>4419</v>
      </c>
    </row>
    <row r="6088" spans="1:12" ht="15.6">
      <c r="A6088" s="336"/>
      <c r="B6088" s="93">
        <v>46304</v>
      </c>
      <c r="C6088" s="338" t="s">
        <v>17</v>
      </c>
      <c r="D6088" s="338"/>
      <c r="E6088" s="339" t="s">
        <v>549</v>
      </c>
      <c r="F6088" s="339"/>
      <c r="G6088" s="339"/>
      <c r="H6088" s="700" t="s">
        <v>1912</v>
      </c>
      <c r="I6088" s="338"/>
      <c r="J6088" s="338"/>
      <c r="K6088" s="698">
        <v>9975087379251290</v>
      </c>
      <c r="L6088" s="701" t="s">
        <v>8016</v>
      </c>
    </row>
    <row r="6089" spans="1:12" ht="15.6">
      <c r="A6089" s="336"/>
      <c r="B6089" s="93">
        <v>46304</v>
      </c>
      <c r="C6089" s="338" t="s">
        <v>17</v>
      </c>
      <c r="D6089" s="338"/>
      <c r="E6089" s="339" t="s">
        <v>549</v>
      </c>
      <c r="F6089" s="339"/>
      <c r="G6089" s="339"/>
      <c r="H6089" s="700" t="s">
        <v>7998</v>
      </c>
      <c r="I6089" s="338"/>
      <c r="J6089" s="338"/>
      <c r="K6089" s="698">
        <v>5703637459735750</v>
      </c>
      <c r="L6089" s="701" t="s">
        <v>8017</v>
      </c>
    </row>
    <row r="6090" spans="1:12" ht="15.6">
      <c r="A6090" s="336"/>
      <c r="B6090" s="93">
        <v>46304</v>
      </c>
      <c r="C6090" s="338" t="s">
        <v>17</v>
      </c>
      <c r="D6090" s="338"/>
      <c r="E6090" s="339" t="s">
        <v>549</v>
      </c>
      <c r="F6090" s="339"/>
      <c r="G6090" s="339"/>
      <c r="H6090" s="700" t="s">
        <v>1912</v>
      </c>
      <c r="I6090" s="338"/>
      <c r="J6090" s="338"/>
      <c r="K6090" s="698">
        <v>7054999631177360</v>
      </c>
      <c r="L6090" s="701" t="s">
        <v>8018</v>
      </c>
    </row>
    <row r="6091" spans="1:12" ht="15.6">
      <c r="A6091" s="336"/>
      <c r="B6091" s="93">
        <v>46304</v>
      </c>
      <c r="C6091" s="338" t="s">
        <v>17</v>
      </c>
      <c r="D6091" s="338"/>
      <c r="E6091" s="339" t="s">
        <v>549</v>
      </c>
      <c r="F6091" s="339"/>
      <c r="G6091" s="339"/>
      <c r="H6091" s="700" t="s">
        <v>1912</v>
      </c>
      <c r="I6091" s="338"/>
      <c r="J6091" s="338"/>
      <c r="K6091" s="698">
        <v>3832061810243780</v>
      </c>
      <c r="L6091" s="701" t="s">
        <v>8019</v>
      </c>
    </row>
    <row r="6092" spans="1:12" ht="15.6">
      <c r="A6092" s="336"/>
      <c r="B6092" s="93">
        <v>46304</v>
      </c>
      <c r="C6092" s="338" t="s">
        <v>17</v>
      </c>
      <c r="D6092" s="338"/>
      <c r="E6092" s="339" t="s">
        <v>549</v>
      </c>
      <c r="F6092" s="339"/>
      <c r="G6092" s="339"/>
      <c r="H6092" s="700" t="s">
        <v>7998</v>
      </c>
      <c r="I6092" s="338"/>
      <c r="J6092" s="338"/>
      <c r="K6092" s="698">
        <v>5914348951915020</v>
      </c>
      <c r="L6092" s="701" t="s">
        <v>8020</v>
      </c>
    </row>
    <row r="6093" spans="1:12" ht="15.6">
      <c r="A6093" s="336"/>
      <c r="B6093" s="93">
        <v>46304</v>
      </c>
      <c r="C6093" s="338" t="s">
        <v>17</v>
      </c>
      <c r="D6093" s="338"/>
      <c r="E6093" s="339" t="s">
        <v>549</v>
      </c>
      <c r="F6093" s="339"/>
      <c r="G6093" s="339"/>
      <c r="H6093" s="700" t="s">
        <v>1912</v>
      </c>
      <c r="I6093" s="338"/>
      <c r="J6093" s="338"/>
      <c r="K6093" s="698">
        <v>9183895145031330</v>
      </c>
      <c r="L6093" s="701" t="s">
        <v>5933</v>
      </c>
    </row>
    <row r="6094" spans="1:12" ht="15.6">
      <c r="A6094" s="336"/>
      <c r="B6094" s="93">
        <v>46304</v>
      </c>
      <c r="C6094" s="338" t="s">
        <v>17</v>
      </c>
      <c r="D6094" s="338"/>
      <c r="E6094" s="339" t="s">
        <v>549</v>
      </c>
      <c r="F6094" s="339"/>
      <c r="G6094" s="339"/>
      <c r="H6094" s="700" t="s">
        <v>1912</v>
      </c>
      <c r="I6094" s="338"/>
      <c r="J6094" s="338"/>
      <c r="K6094" s="698">
        <v>5261916177167620</v>
      </c>
      <c r="L6094" s="701" t="s">
        <v>8021</v>
      </c>
    </row>
    <row r="6095" spans="1:12" ht="15.6">
      <c r="A6095" s="336"/>
      <c r="B6095" s="93">
        <v>46304</v>
      </c>
      <c r="C6095" s="338" t="s">
        <v>17</v>
      </c>
      <c r="D6095" s="338"/>
      <c r="E6095" s="339" t="s">
        <v>549</v>
      </c>
      <c r="F6095" s="339"/>
      <c r="G6095" s="339"/>
      <c r="H6095" s="700" t="s">
        <v>1912</v>
      </c>
      <c r="I6095" s="338"/>
      <c r="J6095" s="338"/>
      <c r="K6095" s="698">
        <v>8752347974887160</v>
      </c>
      <c r="L6095" s="701" t="s">
        <v>7162</v>
      </c>
    </row>
    <row r="6096" spans="1:12" ht="15.6">
      <c r="A6096" s="336"/>
      <c r="B6096" s="93">
        <v>46304</v>
      </c>
      <c r="C6096" s="338" t="s">
        <v>17</v>
      </c>
      <c r="D6096" s="338"/>
      <c r="E6096" s="339" t="s">
        <v>549</v>
      </c>
      <c r="F6096" s="339"/>
      <c r="G6096" s="339"/>
      <c r="H6096" s="700" t="s">
        <v>1912</v>
      </c>
      <c r="I6096" s="338"/>
      <c r="J6096" s="338"/>
      <c r="K6096" s="698">
        <v>7023283024429210</v>
      </c>
      <c r="L6096" s="701" t="s">
        <v>8022</v>
      </c>
    </row>
    <row r="6097" spans="1:12" s="202" customFormat="1" ht="16.8">
      <c r="A6097" s="261"/>
      <c r="B6097" s="346">
        <v>46304</v>
      </c>
      <c r="C6097" s="57" t="s">
        <v>17</v>
      </c>
      <c r="D6097" s="274" t="s">
        <v>8023</v>
      </c>
      <c r="E6097" s="347" t="s">
        <v>601</v>
      </c>
      <c r="F6097" s="263"/>
      <c r="G6097" s="263"/>
      <c r="H6097" s="291" t="s">
        <v>602</v>
      </c>
      <c r="I6097" s="276"/>
      <c r="J6097" s="264" t="s">
        <v>30</v>
      </c>
      <c r="K6097" s="268">
        <v>20260811935643</v>
      </c>
      <c r="L6097" s="277" t="s">
        <v>8024</v>
      </c>
    </row>
    <row r="6098" spans="1:12" s="202" customFormat="1" ht="16.8">
      <c r="A6098" s="261"/>
      <c r="B6098" s="346">
        <v>46304</v>
      </c>
      <c r="C6098" s="57" t="s">
        <v>17</v>
      </c>
      <c r="D6098" s="349" t="s">
        <v>8025</v>
      </c>
      <c r="E6098" s="347" t="s">
        <v>601</v>
      </c>
      <c r="F6098" s="299"/>
      <c r="G6098" s="299"/>
      <c r="H6098" s="291" t="s">
        <v>602</v>
      </c>
      <c r="I6098" s="276"/>
      <c r="J6098" s="264" t="s">
        <v>30</v>
      </c>
      <c r="K6098" s="268">
        <v>20260811812063</v>
      </c>
      <c r="L6098" s="277" t="s">
        <v>8026</v>
      </c>
    </row>
    <row r="6099" spans="1:12" s="202" customFormat="1" ht="16.8">
      <c r="A6099" s="261"/>
      <c r="B6099" s="346">
        <v>46304</v>
      </c>
      <c r="C6099" s="57" t="s">
        <v>17</v>
      </c>
      <c r="D6099" s="277" t="s">
        <v>4987</v>
      </c>
      <c r="E6099" s="347" t="s">
        <v>601</v>
      </c>
      <c r="F6099" s="263"/>
      <c r="G6099" s="263"/>
      <c r="H6099" s="291" t="s">
        <v>602</v>
      </c>
      <c r="I6099" s="276"/>
      <c r="J6099" s="264" t="s">
        <v>58</v>
      </c>
      <c r="K6099" s="268">
        <v>20260912079009</v>
      </c>
      <c r="L6099" s="277" t="s">
        <v>4988</v>
      </c>
    </row>
    <row r="6100" spans="1:12" s="202" customFormat="1" ht="16.8">
      <c r="A6100" s="261"/>
      <c r="B6100" s="346">
        <v>46304</v>
      </c>
      <c r="C6100" s="57" t="s">
        <v>17</v>
      </c>
      <c r="D6100" s="274" t="s">
        <v>8027</v>
      </c>
      <c r="E6100" s="347" t="s">
        <v>601</v>
      </c>
      <c r="F6100" s="263"/>
      <c r="G6100" s="263"/>
      <c r="H6100" s="291" t="s">
        <v>602</v>
      </c>
      <c r="I6100" s="276"/>
      <c r="J6100" s="264" t="s">
        <v>58</v>
      </c>
      <c r="K6100" s="268">
        <v>20260912083265</v>
      </c>
      <c r="L6100" s="277" t="s">
        <v>8028</v>
      </c>
    </row>
    <row r="6101" spans="1:12" s="202" customFormat="1" ht="16.8">
      <c r="A6101" s="261"/>
      <c r="B6101" s="346">
        <v>46304</v>
      </c>
      <c r="C6101" s="57" t="s">
        <v>17</v>
      </c>
      <c r="D6101" s="277" t="s">
        <v>551</v>
      </c>
      <c r="E6101" s="347" t="s">
        <v>601</v>
      </c>
      <c r="F6101" s="263"/>
      <c r="G6101" s="263"/>
      <c r="H6101" s="291" t="s">
        <v>602</v>
      </c>
      <c r="I6101" s="276"/>
      <c r="J6101" s="264" t="s">
        <v>58</v>
      </c>
      <c r="K6101" s="268">
        <v>20260912083391</v>
      </c>
      <c r="L6101" s="277" t="s">
        <v>8029</v>
      </c>
    </row>
    <row r="6102" spans="1:12" s="202" customFormat="1" ht="16.8">
      <c r="A6102" s="261"/>
      <c r="B6102" s="346">
        <v>46304</v>
      </c>
      <c r="C6102" s="57" t="s">
        <v>17</v>
      </c>
      <c r="D6102" s="277" t="s">
        <v>3285</v>
      </c>
      <c r="E6102" s="347" t="s">
        <v>601</v>
      </c>
      <c r="F6102" s="263"/>
      <c r="G6102" s="263"/>
      <c r="H6102" s="291" t="s">
        <v>602</v>
      </c>
      <c r="I6102" s="276"/>
      <c r="J6102" s="264" t="s">
        <v>58</v>
      </c>
      <c r="K6102" s="268">
        <v>20260912083971</v>
      </c>
      <c r="L6102" s="277" t="s">
        <v>8030</v>
      </c>
    </row>
    <row r="6103" spans="1:12" s="202" customFormat="1" ht="16.8">
      <c r="A6103" s="261"/>
      <c r="B6103" s="346">
        <v>46304</v>
      </c>
      <c r="C6103" s="57" t="s">
        <v>17</v>
      </c>
      <c r="D6103" s="277" t="s">
        <v>8031</v>
      </c>
      <c r="E6103" s="347" t="s">
        <v>601</v>
      </c>
      <c r="F6103" s="263"/>
      <c r="G6103" s="263"/>
      <c r="H6103" s="291" t="s">
        <v>602</v>
      </c>
      <c r="I6103" s="276"/>
      <c r="J6103" s="264" t="s">
        <v>58</v>
      </c>
      <c r="K6103" s="268">
        <v>20260912083989</v>
      </c>
      <c r="L6103" s="277" t="s">
        <v>8032</v>
      </c>
    </row>
    <row r="6104" spans="1:12" s="202" customFormat="1" ht="16.8">
      <c r="A6104" s="261"/>
      <c r="B6104" s="346">
        <v>46304</v>
      </c>
      <c r="C6104" s="57" t="s">
        <v>17</v>
      </c>
      <c r="D6104" s="349" t="s">
        <v>8033</v>
      </c>
      <c r="E6104" s="347" t="s">
        <v>601</v>
      </c>
      <c r="F6104" s="263"/>
      <c r="G6104" s="263"/>
      <c r="H6104" s="291" t="s">
        <v>602</v>
      </c>
      <c r="I6104" s="276"/>
      <c r="J6104" s="264" t="s">
        <v>58</v>
      </c>
      <c r="K6104" s="268">
        <v>20260912084469</v>
      </c>
      <c r="L6104" s="277" t="s">
        <v>8034</v>
      </c>
    </row>
    <row r="6105" spans="1:12" s="202" customFormat="1" ht="16.8">
      <c r="A6105" s="261"/>
      <c r="B6105" s="346">
        <v>46304</v>
      </c>
      <c r="C6105" s="57" t="s">
        <v>17</v>
      </c>
      <c r="D6105" s="277" t="s">
        <v>8035</v>
      </c>
      <c r="E6105" s="347" t="s">
        <v>601</v>
      </c>
      <c r="F6105" s="263"/>
      <c r="G6105" s="263"/>
      <c r="H6105" s="291" t="s">
        <v>602</v>
      </c>
      <c r="I6105" s="276"/>
      <c r="J6105" s="264" t="s">
        <v>30</v>
      </c>
      <c r="K6105" s="268">
        <v>20260912054960</v>
      </c>
      <c r="L6105" s="277" t="s">
        <v>8036</v>
      </c>
    </row>
    <row r="6106" spans="1:12" s="202" customFormat="1" ht="16.8">
      <c r="A6106" s="261"/>
      <c r="B6106" s="346">
        <v>46304</v>
      </c>
      <c r="C6106" s="57" t="s">
        <v>17</v>
      </c>
      <c r="D6106" s="277" t="s">
        <v>8037</v>
      </c>
      <c r="E6106" s="347" t="s">
        <v>601</v>
      </c>
      <c r="F6106" s="297"/>
      <c r="G6106" s="297"/>
      <c r="H6106" s="291" t="s">
        <v>602</v>
      </c>
      <c r="I6106" s="276"/>
      <c r="J6106" s="264" t="s">
        <v>195</v>
      </c>
      <c r="K6106" s="556">
        <v>2.5646333254972E+16</v>
      </c>
      <c r="L6106" s="703" t="s">
        <v>7692</v>
      </c>
    </row>
    <row r="6107" spans="1:12" s="202" customFormat="1" ht="15.6">
      <c r="A6107" s="261"/>
      <c r="B6107" s="346">
        <v>46304</v>
      </c>
      <c r="C6107" s="57" t="s">
        <v>17</v>
      </c>
      <c r="D6107" s="262"/>
      <c r="E6107" s="347" t="s">
        <v>601</v>
      </c>
      <c r="F6107" s="297"/>
      <c r="G6107" s="297"/>
      <c r="H6107" s="291" t="s">
        <v>602</v>
      </c>
      <c r="I6107" s="276"/>
      <c r="J6107" s="264" t="s">
        <v>195</v>
      </c>
      <c r="K6107" s="556">
        <v>2116981891698320</v>
      </c>
      <c r="L6107" s="703" t="s">
        <v>8038</v>
      </c>
    </row>
    <row r="6108" spans="1:12" s="202" customFormat="1" ht="15.6">
      <c r="A6108" s="261"/>
      <c r="B6108" s="346">
        <v>46304</v>
      </c>
      <c r="C6108" s="57" t="s">
        <v>17</v>
      </c>
      <c r="D6108" s="262"/>
      <c r="E6108" s="347" t="s">
        <v>601</v>
      </c>
      <c r="H6108" s="291" t="s">
        <v>602</v>
      </c>
      <c r="I6108" s="276"/>
      <c r="J6108" s="264" t="s">
        <v>195</v>
      </c>
      <c r="K6108" s="556">
        <v>4133055246728470</v>
      </c>
      <c r="L6108" s="703" t="s">
        <v>8039</v>
      </c>
    </row>
    <row r="6109" spans="1:12" s="202" customFormat="1" ht="16.8">
      <c r="A6109" s="261"/>
      <c r="B6109" s="346">
        <v>46304</v>
      </c>
      <c r="C6109" s="57" t="s">
        <v>17</v>
      </c>
      <c r="D6109" s="262"/>
      <c r="E6109" s="347" t="s">
        <v>601</v>
      </c>
      <c r="H6109" s="291" t="s">
        <v>602</v>
      </c>
      <c r="I6109" s="276"/>
      <c r="J6109" s="264" t="s">
        <v>37</v>
      </c>
      <c r="K6109" s="268">
        <v>20261012199662</v>
      </c>
      <c r="L6109" s="277" t="s">
        <v>8040</v>
      </c>
    </row>
    <row r="6110" spans="1:12" s="202" customFormat="1" ht="15.6">
      <c r="A6110" s="261"/>
      <c r="B6110" s="346">
        <v>46304</v>
      </c>
      <c r="C6110" s="57" t="s">
        <v>17</v>
      </c>
      <c r="D6110" s="262"/>
      <c r="E6110" s="347" t="s">
        <v>601</v>
      </c>
      <c r="H6110" s="291" t="s">
        <v>602</v>
      </c>
      <c r="I6110" s="276"/>
      <c r="J6110" s="264" t="s">
        <v>195</v>
      </c>
      <c r="K6110" s="556">
        <v>7875371099209270</v>
      </c>
      <c r="L6110" s="703" t="s">
        <v>8041</v>
      </c>
    </row>
    <row r="6111" spans="1:12" s="202" customFormat="1" ht="16.8">
      <c r="A6111" s="261"/>
      <c r="B6111" s="346">
        <v>46304</v>
      </c>
      <c r="C6111" s="57" t="s">
        <v>17</v>
      </c>
      <c r="D6111" s="262" t="s">
        <v>7938</v>
      </c>
      <c r="E6111" s="347" t="s">
        <v>601</v>
      </c>
      <c r="H6111" s="291" t="s">
        <v>602</v>
      </c>
      <c r="I6111" s="276"/>
      <c r="J6111" s="264" t="s">
        <v>37</v>
      </c>
      <c r="K6111" s="268">
        <v>20261012205107</v>
      </c>
      <c r="L6111" s="277" t="s">
        <v>7939</v>
      </c>
    </row>
    <row r="6112" spans="1:12" s="202" customFormat="1" ht="15.6">
      <c r="A6112" s="261"/>
      <c r="B6112" s="346">
        <v>46304</v>
      </c>
      <c r="C6112" s="57" t="s">
        <v>17</v>
      </c>
      <c r="D6112" s="262"/>
      <c r="E6112" s="347" t="s">
        <v>601</v>
      </c>
      <c r="H6112" s="291" t="s">
        <v>602</v>
      </c>
      <c r="I6112" s="276"/>
      <c r="J6112" s="264" t="s">
        <v>195</v>
      </c>
      <c r="K6112" s="556">
        <v>1.00655712168669E+16</v>
      </c>
      <c r="L6112" s="703" t="s">
        <v>8042</v>
      </c>
    </row>
    <row r="6113" spans="1:12" s="202" customFormat="1" ht="15.6">
      <c r="A6113" s="261"/>
      <c r="B6113" s="346">
        <v>46304</v>
      </c>
      <c r="C6113" s="57" t="s">
        <v>17</v>
      </c>
      <c r="D6113" s="262"/>
      <c r="E6113" s="347" t="s">
        <v>601</v>
      </c>
      <c r="H6113" s="291" t="s">
        <v>602</v>
      </c>
      <c r="I6113" s="276"/>
      <c r="J6113" s="264" t="s">
        <v>195</v>
      </c>
      <c r="K6113" s="556">
        <v>3.26757813020201E+16</v>
      </c>
      <c r="L6113" s="703" t="s">
        <v>8043</v>
      </c>
    </row>
    <row r="6114" spans="1:12" s="202" customFormat="1" ht="15.6">
      <c r="A6114" s="261"/>
      <c r="B6114" s="346">
        <v>46304</v>
      </c>
      <c r="C6114" s="57" t="s">
        <v>17</v>
      </c>
      <c r="D6114" s="262"/>
      <c r="E6114" s="347" t="s">
        <v>601</v>
      </c>
      <c r="F6114" s="263"/>
      <c r="G6114" s="263"/>
      <c r="H6114" s="291" t="s">
        <v>602</v>
      </c>
      <c r="I6114" s="276"/>
      <c r="J6114" s="264" t="s">
        <v>195</v>
      </c>
      <c r="K6114" s="704">
        <v>4063570000000000</v>
      </c>
      <c r="L6114" s="703" t="s">
        <v>8044</v>
      </c>
    </row>
    <row r="6115" spans="1:12" s="202" customFormat="1" ht="15.6">
      <c r="A6115" s="261"/>
      <c r="B6115" s="346">
        <v>46304</v>
      </c>
      <c r="C6115" s="57" t="s">
        <v>17</v>
      </c>
      <c r="D6115" s="262"/>
      <c r="E6115" s="347" t="s">
        <v>601</v>
      </c>
      <c r="F6115" s="263"/>
      <c r="G6115" s="263"/>
      <c r="H6115" s="291" t="s">
        <v>602</v>
      </c>
      <c r="I6115" s="276"/>
      <c r="J6115" s="264" t="s">
        <v>195</v>
      </c>
      <c r="K6115" s="556">
        <v>3.0204835242493E+16</v>
      </c>
      <c r="L6115" s="703" t="s">
        <v>6684</v>
      </c>
    </row>
    <row r="6116" spans="1:12" s="202" customFormat="1" ht="15.6">
      <c r="A6116" s="261"/>
      <c r="B6116" s="346">
        <v>46304</v>
      </c>
      <c r="C6116" s="57" t="s">
        <v>17</v>
      </c>
      <c r="D6116" s="262"/>
      <c r="E6116" s="347" t="s">
        <v>601</v>
      </c>
      <c r="F6116" s="263"/>
      <c r="G6116" s="263"/>
      <c r="H6116" s="291" t="s">
        <v>602</v>
      </c>
      <c r="I6116" s="276"/>
      <c r="J6116" s="264" t="s">
        <v>195</v>
      </c>
      <c r="K6116" s="556">
        <v>6588684864511650</v>
      </c>
      <c r="L6116" s="703" t="s">
        <v>8045</v>
      </c>
    </row>
    <row r="6117" spans="1:12" s="202" customFormat="1" ht="15.6">
      <c r="A6117" s="261"/>
      <c r="B6117" s="346">
        <v>46304</v>
      </c>
      <c r="C6117" s="57" t="s">
        <v>17</v>
      </c>
      <c r="D6117" s="262"/>
      <c r="E6117" s="347" t="s">
        <v>601</v>
      </c>
      <c r="F6117" s="264"/>
      <c r="G6117" s="264"/>
      <c r="H6117" s="291" t="s">
        <v>602</v>
      </c>
      <c r="I6117" s="276"/>
      <c r="J6117" s="264" t="s">
        <v>195</v>
      </c>
      <c r="K6117" s="526">
        <v>2.8322487864118E+16</v>
      </c>
      <c r="L6117" s="262"/>
    </row>
    <row r="6118" spans="1:12" s="202" customFormat="1" ht="16.8">
      <c r="A6118" s="261"/>
      <c r="B6118" s="346">
        <v>46304</v>
      </c>
      <c r="C6118" s="57" t="s">
        <v>17</v>
      </c>
      <c r="D6118" s="277" t="s">
        <v>8046</v>
      </c>
      <c r="E6118" s="347" t="s">
        <v>601</v>
      </c>
      <c r="F6118" s="264"/>
      <c r="G6118" s="264"/>
      <c r="H6118" s="291" t="s">
        <v>602</v>
      </c>
      <c r="I6118" s="276"/>
      <c r="J6118" s="264" t="s">
        <v>30</v>
      </c>
      <c r="K6118" s="268">
        <v>20260811861170</v>
      </c>
      <c r="L6118" s="277" t="s">
        <v>8047</v>
      </c>
    </row>
    <row r="6119" spans="1:12" s="202" customFormat="1" ht="16.8">
      <c r="A6119" s="261"/>
      <c r="B6119" s="346">
        <v>46304</v>
      </c>
      <c r="C6119" s="57" t="s">
        <v>17</v>
      </c>
      <c r="D6119" s="274" t="s">
        <v>8048</v>
      </c>
      <c r="E6119" s="347" t="s">
        <v>601</v>
      </c>
      <c r="F6119" s="264"/>
      <c r="G6119" s="264"/>
      <c r="H6119" s="291" t="s">
        <v>602</v>
      </c>
      <c r="I6119" s="276"/>
      <c r="J6119" s="264" t="s">
        <v>30</v>
      </c>
      <c r="K6119" s="268">
        <v>20260911991479</v>
      </c>
      <c r="L6119" s="277" t="s">
        <v>8049</v>
      </c>
    </row>
    <row r="6120" spans="1:12" s="202" customFormat="1" ht="16.8">
      <c r="A6120" s="261"/>
      <c r="B6120" s="346">
        <v>46304</v>
      </c>
      <c r="C6120" s="57" t="s">
        <v>17</v>
      </c>
      <c r="D6120" s="277" t="s">
        <v>8050</v>
      </c>
      <c r="E6120" s="347" t="s">
        <v>601</v>
      </c>
      <c r="F6120" s="264"/>
      <c r="G6120" s="264"/>
      <c r="H6120" s="291" t="s">
        <v>602</v>
      </c>
      <c r="I6120" s="350" t="s">
        <v>141</v>
      </c>
      <c r="J6120" s="264" t="s">
        <v>30</v>
      </c>
      <c r="K6120" s="268">
        <v>20261012176918</v>
      </c>
      <c r="L6120" s="277" t="s">
        <v>8051</v>
      </c>
    </row>
    <row r="6121" spans="1:12" s="202" customFormat="1" ht="16.8">
      <c r="A6121" s="261"/>
      <c r="B6121" s="346">
        <v>46304</v>
      </c>
      <c r="C6121" s="57" t="s">
        <v>17</v>
      </c>
      <c r="D6121" s="277" t="s">
        <v>8050</v>
      </c>
      <c r="E6121" s="347" t="s">
        <v>601</v>
      </c>
      <c r="F6121" s="264"/>
      <c r="G6121" s="264"/>
      <c r="H6121" s="291" t="s">
        <v>602</v>
      </c>
      <c r="I6121" s="350" t="s">
        <v>141</v>
      </c>
      <c r="J6121" s="264" t="s">
        <v>30</v>
      </c>
      <c r="K6121" s="268">
        <v>20261012176918</v>
      </c>
      <c r="L6121" s="277" t="s">
        <v>8051</v>
      </c>
    </row>
    <row r="6122" spans="1:12" s="202" customFormat="1" ht="16.8">
      <c r="A6122" s="261"/>
      <c r="B6122" s="57">
        <v>46304</v>
      </c>
      <c r="C6122" s="57" t="s">
        <v>17</v>
      </c>
      <c r="D6122" s="268" t="s">
        <v>8052</v>
      </c>
      <c r="E6122" s="116" t="s">
        <v>764</v>
      </c>
      <c r="F6122" s="263"/>
      <c r="G6122" s="263"/>
      <c r="H6122" s="291"/>
      <c r="I6122" s="263"/>
      <c r="J6122" s="263" t="s">
        <v>58</v>
      </c>
      <c r="K6122" s="986" t="s">
        <v>8053</v>
      </c>
      <c r="L6122" s="703" t="s">
        <v>8054</v>
      </c>
    </row>
    <row r="6123" spans="1:12" ht="16.8">
      <c r="A6123" s="336"/>
      <c r="B6123" s="57">
        <v>46304</v>
      </c>
      <c r="C6123" s="57" t="s">
        <v>17</v>
      </c>
      <c r="D6123" s="268" t="s">
        <v>8055</v>
      </c>
      <c r="E6123" s="116" t="s">
        <v>764</v>
      </c>
      <c r="F6123" s="263"/>
      <c r="G6123" s="263"/>
      <c r="H6123" s="291"/>
      <c r="I6123" s="263"/>
      <c r="J6123" s="263" t="s">
        <v>58</v>
      </c>
      <c r="K6123" s="268">
        <v>6817418405014520</v>
      </c>
      <c r="L6123" s="433"/>
    </row>
    <row r="6124" spans="1:12" ht="16.8">
      <c r="A6124" s="336"/>
      <c r="B6124" s="57">
        <v>46304</v>
      </c>
      <c r="C6124" s="57" t="s">
        <v>17</v>
      </c>
      <c r="D6124" s="268" t="s">
        <v>8056</v>
      </c>
      <c r="E6124" s="116" t="s">
        <v>764</v>
      </c>
      <c r="F6124" s="263"/>
      <c r="G6124" s="263"/>
      <c r="H6124" s="291"/>
      <c r="I6124" s="276"/>
      <c r="J6124" s="263" t="s">
        <v>58</v>
      </c>
      <c r="K6124" s="268">
        <v>4918291701607870</v>
      </c>
      <c r="L6124" s="433"/>
    </row>
    <row r="6125" spans="1:12" ht="16.8">
      <c r="A6125" s="336"/>
      <c r="B6125" s="57">
        <v>46304</v>
      </c>
      <c r="C6125" s="57" t="s">
        <v>17</v>
      </c>
      <c r="D6125" s="268" t="s">
        <v>7421</v>
      </c>
      <c r="E6125" s="116" t="s">
        <v>764</v>
      </c>
      <c r="F6125" s="263"/>
      <c r="G6125" s="263"/>
      <c r="H6125" s="291"/>
      <c r="I6125" s="276"/>
      <c r="J6125" s="263" t="s">
        <v>58</v>
      </c>
      <c r="K6125" s="268">
        <v>3.0612397751692E+16</v>
      </c>
      <c r="L6125" s="433"/>
    </row>
    <row r="6126" spans="1:12" ht="16.8">
      <c r="A6126" s="336"/>
      <c r="B6126" s="57">
        <v>46304</v>
      </c>
      <c r="C6126" s="57" t="s">
        <v>17</v>
      </c>
      <c r="D6126" s="268" t="s">
        <v>8057</v>
      </c>
      <c r="E6126" s="116" t="s">
        <v>764</v>
      </c>
      <c r="F6126" s="403"/>
      <c r="G6126" s="403"/>
      <c r="H6126" s="291"/>
      <c r="I6126" s="276"/>
      <c r="J6126" s="263" t="s">
        <v>58</v>
      </c>
      <c r="K6126" s="268">
        <v>5602245839895790</v>
      </c>
      <c r="L6126" s="433"/>
    </row>
    <row r="6127" spans="1:12" ht="16.8">
      <c r="A6127" s="336"/>
      <c r="B6127" s="57">
        <v>46304</v>
      </c>
      <c r="C6127" s="57" t="s">
        <v>17</v>
      </c>
      <c r="D6127" s="268" t="s">
        <v>8058</v>
      </c>
      <c r="E6127" s="116" t="s">
        <v>764</v>
      </c>
      <c r="F6127" s="403"/>
      <c r="G6127" s="403"/>
      <c r="H6127" s="291"/>
      <c r="I6127" s="276"/>
      <c r="J6127" s="263" t="s">
        <v>58</v>
      </c>
      <c r="K6127" s="268">
        <v>3808933959177060</v>
      </c>
      <c r="L6127" s="433"/>
    </row>
    <row r="6128" spans="1:12" ht="16.8">
      <c r="A6128" s="336"/>
      <c r="B6128" s="57">
        <v>46304</v>
      </c>
      <c r="C6128" s="57" t="s">
        <v>17</v>
      </c>
      <c r="D6128" s="268" t="s">
        <v>8059</v>
      </c>
      <c r="E6128" s="116" t="s">
        <v>764</v>
      </c>
      <c r="F6128" s="403"/>
      <c r="G6128" s="403"/>
      <c r="H6128" s="291"/>
      <c r="I6128" s="276"/>
      <c r="J6128" s="263" t="s">
        <v>8060</v>
      </c>
      <c r="K6128" s="268">
        <v>1987706391328350</v>
      </c>
      <c r="L6128" s="433"/>
    </row>
    <row r="6129" spans="1:13" s="200" customFormat="1" ht="16.5" customHeight="1">
      <c r="A6129" s="336"/>
      <c r="B6129" s="57">
        <v>46304</v>
      </c>
      <c r="C6129" s="57" t="s">
        <v>17</v>
      </c>
      <c r="D6129" s="268" t="s">
        <v>8061</v>
      </c>
      <c r="E6129" s="116" t="s">
        <v>764</v>
      </c>
      <c r="F6129" s="403"/>
      <c r="G6129" s="403"/>
      <c r="H6129" s="291"/>
      <c r="I6129" s="276"/>
      <c r="J6129" s="263" t="s">
        <v>58</v>
      </c>
      <c r="K6129" s="268">
        <v>5941365029323420</v>
      </c>
      <c r="L6129" s="433"/>
      <c r="M6129" s="201"/>
    </row>
    <row r="6130" spans="1:13" s="200" customFormat="1" ht="16.5" customHeight="1">
      <c r="A6130" s="336"/>
      <c r="B6130" s="57">
        <v>46304</v>
      </c>
      <c r="C6130" s="57" t="s">
        <v>17</v>
      </c>
      <c r="D6130" s="268" t="s">
        <v>8062</v>
      </c>
      <c r="E6130" s="116" t="s">
        <v>764</v>
      </c>
      <c r="F6130" s="403"/>
      <c r="G6130" s="403"/>
      <c r="H6130" s="291"/>
      <c r="I6130" s="276"/>
      <c r="J6130" s="263" t="s">
        <v>30</v>
      </c>
      <c r="K6130" s="118">
        <v>3351372644934100</v>
      </c>
      <c r="L6130" s="433"/>
      <c r="M6130" s="201"/>
    </row>
    <row r="6131" spans="1:13" s="200" customFormat="1" ht="16.5" customHeight="1">
      <c r="A6131" s="336"/>
      <c r="B6131" s="57">
        <v>46304</v>
      </c>
      <c r="C6131" s="57" t="s">
        <v>17</v>
      </c>
      <c r="D6131" s="268" t="s">
        <v>8063</v>
      </c>
      <c r="E6131" s="116" t="s">
        <v>764</v>
      </c>
      <c r="F6131" s="403"/>
      <c r="G6131" s="403"/>
      <c r="H6131" s="291"/>
      <c r="I6131" s="319"/>
      <c r="J6131" s="263" t="s">
        <v>8060</v>
      </c>
      <c r="K6131" s="268">
        <v>2490563187695260</v>
      </c>
      <c r="L6131" s="433"/>
      <c r="M6131" s="201"/>
    </row>
    <row r="6132" spans="1:13" s="200" customFormat="1" ht="16.5" customHeight="1">
      <c r="A6132" s="336"/>
      <c r="B6132" s="57">
        <v>46304</v>
      </c>
      <c r="C6132" s="57" t="s">
        <v>17</v>
      </c>
      <c r="D6132" s="268" t="s">
        <v>8064</v>
      </c>
      <c r="E6132" s="116" t="s">
        <v>764</v>
      </c>
      <c r="F6132" s="403"/>
      <c r="G6132" s="403"/>
      <c r="H6132" s="291"/>
      <c r="I6132" s="319"/>
      <c r="J6132" s="263" t="s">
        <v>58</v>
      </c>
      <c r="K6132" s="268">
        <v>2523718104385060</v>
      </c>
      <c r="L6132" s="433"/>
      <c r="M6132" s="201"/>
    </row>
    <row r="6133" spans="1:13" s="200" customFormat="1" ht="16.5" customHeight="1">
      <c r="A6133" s="336"/>
      <c r="B6133" s="57">
        <v>46304</v>
      </c>
      <c r="C6133" s="57" t="s">
        <v>17</v>
      </c>
      <c r="D6133" s="268" t="s">
        <v>8065</v>
      </c>
      <c r="E6133" s="116" t="s">
        <v>764</v>
      </c>
      <c r="F6133" s="403"/>
      <c r="G6133" s="403"/>
      <c r="H6133" s="291"/>
      <c r="I6133" s="319"/>
      <c r="J6133" s="263" t="s">
        <v>30</v>
      </c>
      <c r="K6133" s="118">
        <v>1998069693652870</v>
      </c>
      <c r="L6133" s="433"/>
      <c r="M6133" s="201"/>
    </row>
    <row r="6134" spans="1:13" s="200" customFormat="1" ht="16.5" customHeight="1">
      <c r="A6134" s="336"/>
      <c r="B6134" s="57">
        <v>46304</v>
      </c>
      <c r="C6134" s="57" t="s">
        <v>17</v>
      </c>
      <c r="D6134" s="268" t="s">
        <v>8066</v>
      </c>
      <c r="E6134" s="116" t="s">
        <v>764</v>
      </c>
      <c r="F6134" s="403"/>
      <c r="G6134" s="403"/>
      <c r="H6134" s="291"/>
      <c r="I6134" s="319"/>
      <c r="J6134" s="263" t="s">
        <v>8060</v>
      </c>
      <c r="K6134" s="268">
        <v>3006947086007170</v>
      </c>
      <c r="L6134" s="433"/>
      <c r="M6134" s="201"/>
    </row>
    <row r="6135" spans="1:13" s="200" customFormat="1" ht="16.5" customHeight="1">
      <c r="A6135" s="336"/>
      <c r="B6135" s="57">
        <v>46304</v>
      </c>
      <c r="C6135" s="57" t="s">
        <v>17</v>
      </c>
      <c r="D6135" s="268" t="s">
        <v>8067</v>
      </c>
      <c r="E6135" s="116" t="s">
        <v>764</v>
      </c>
      <c r="F6135" s="403"/>
      <c r="G6135" s="403"/>
      <c r="H6135" s="291"/>
      <c r="I6135" s="319"/>
      <c r="J6135" s="263" t="s">
        <v>58</v>
      </c>
      <c r="K6135" s="268">
        <v>2044653935602620</v>
      </c>
      <c r="L6135" s="433"/>
      <c r="M6135" s="201"/>
    </row>
    <row r="6136" spans="1:13" s="200" customFormat="1" ht="16.5" customHeight="1">
      <c r="A6136" s="336"/>
      <c r="B6136" s="57">
        <v>46304</v>
      </c>
      <c r="C6136" s="57" t="s">
        <v>17</v>
      </c>
      <c r="D6136" s="268" t="s">
        <v>8068</v>
      </c>
      <c r="E6136" s="116" t="s">
        <v>764</v>
      </c>
      <c r="F6136" s="403"/>
      <c r="G6136" s="403"/>
      <c r="H6136" s="291"/>
      <c r="I6136" s="319"/>
      <c r="J6136" s="263" t="s">
        <v>8060</v>
      </c>
      <c r="K6136" s="268">
        <v>6869849009725290</v>
      </c>
      <c r="L6136" s="433"/>
      <c r="M6136" s="201"/>
    </row>
    <row r="6137" spans="1:13" s="200" customFormat="1" ht="16.5" customHeight="1">
      <c r="A6137" s="336"/>
      <c r="B6137" s="57">
        <v>46304</v>
      </c>
      <c r="C6137" s="57" t="s">
        <v>17</v>
      </c>
      <c r="D6137" s="268" t="s">
        <v>5496</v>
      </c>
      <c r="E6137" s="116" t="s">
        <v>764</v>
      </c>
      <c r="F6137" s="403"/>
      <c r="G6137" s="403"/>
      <c r="H6137" s="291"/>
      <c r="I6137" s="319"/>
      <c r="J6137" s="263" t="s">
        <v>58</v>
      </c>
      <c r="K6137" s="268">
        <v>6746237775480410</v>
      </c>
      <c r="L6137" s="433"/>
      <c r="M6137" s="201"/>
    </row>
    <row r="6138" spans="1:13" s="200" customFormat="1" ht="16.5" customHeight="1">
      <c r="A6138" s="336"/>
      <c r="B6138" s="57">
        <v>46304</v>
      </c>
      <c r="C6138" s="57" t="s">
        <v>17</v>
      </c>
      <c r="D6138" s="268" t="s">
        <v>8069</v>
      </c>
      <c r="E6138" s="116" t="s">
        <v>764</v>
      </c>
      <c r="F6138" s="403"/>
      <c r="G6138" s="403"/>
      <c r="H6138" s="291"/>
      <c r="I6138" s="319"/>
      <c r="J6138" s="263" t="s">
        <v>26</v>
      </c>
      <c r="K6138" s="268">
        <v>6531035076917280</v>
      </c>
      <c r="L6138" s="433"/>
      <c r="M6138" s="201"/>
    </row>
    <row r="6139" spans="1:13" s="200" customFormat="1" ht="16.5" customHeight="1">
      <c r="A6139" s="336"/>
      <c r="B6139" s="57">
        <v>46304</v>
      </c>
      <c r="C6139" s="57" t="s">
        <v>17</v>
      </c>
      <c r="D6139" s="268" t="s">
        <v>8070</v>
      </c>
      <c r="E6139" s="116" t="s">
        <v>764</v>
      </c>
      <c r="F6139" s="403"/>
      <c r="G6139" s="403"/>
      <c r="H6139" s="291"/>
      <c r="I6139" s="319"/>
      <c r="J6139" s="263" t="s">
        <v>8060</v>
      </c>
      <c r="K6139" s="268">
        <v>7988246534607330</v>
      </c>
      <c r="L6139" s="433"/>
      <c r="M6139" s="201"/>
    </row>
    <row r="6140" spans="1:13" ht="16.8">
      <c r="A6140" s="336"/>
      <c r="B6140" s="57">
        <v>46304</v>
      </c>
      <c r="C6140" s="57" t="s">
        <v>17</v>
      </c>
      <c r="D6140" s="268" t="s">
        <v>8071</v>
      </c>
      <c r="E6140" s="116" t="s">
        <v>764</v>
      </c>
      <c r="F6140" s="403"/>
      <c r="G6140" s="403"/>
      <c r="H6140" s="291"/>
      <c r="I6140" s="319"/>
      <c r="J6140" s="263" t="s">
        <v>58</v>
      </c>
      <c r="K6140" s="268">
        <v>2.44061914990093E+16</v>
      </c>
      <c r="L6140" s="433"/>
    </row>
    <row r="6141" spans="1:13" ht="16.8">
      <c r="A6141" s="336"/>
      <c r="B6141" s="57">
        <v>46304</v>
      </c>
      <c r="C6141" s="57" t="s">
        <v>17</v>
      </c>
      <c r="D6141" s="268" t="s">
        <v>8072</v>
      </c>
      <c r="E6141" s="116" t="s">
        <v>764</v>
      </c>
      <c r="F6141" s="403"/>
      <c r="G6141" s="403"/>
      <c r="H6141" s="291"/>
      <c r="I6141" s="319"/>
      <c r="J6141" s="263" t="s">
        <v>8060</v>
      </c>
      <c r="K6141" s="268">
        <v>5517449144985480</v>
      </c>
      <c r="L6141" s="433"/>
    </row>
    <row r="6142" spans="1:13" ht="16.8">
      <c r="A6142" s="336"/>
      <c r="B6142" s="57">
        <v>46304</v>
      </c>
      <c r="C6142" s="57" t="s">
        <v>17</v>
      </c>
      <c r="D6142" s="268" t="s">
        <v>8073</v>
      </c>
      <c r="E6142" s="116" t="s">
        <v>764</v>
      </c>
      <c r="F6142" s="403"/>
      <c r="G6142" s="403"/>
      <c r="H6142" s="291"/>
      <c r="I6142" s="319"/>
      <c r="J6142" s="263" t="s">
        <v>58</v>
      </c>
      <c r="K6142" s="268">
        <v>4977873355673700</v>
      </c>
      <c r="L6142" s="433"/>
    </row>
    <row r="6143" spans="1:13" ht="16.8">
      <c r="A6143" s="336"/>
      <c r="B6143" s="57">
        <v>46304</v>
      </c>
      <c r="C6143" s="57" t="s">
        <v>17</v>
      </c>
      <c r="D6143" s="268" t="s">
        <v>8074</v>
      </c>
      <c r="E6143" s="116" t="s">
        <v>764</v>
      </c>
      <c r="F6143" s="403"/>
      <c r="G6143" s="403"/>
      <c r="H6143" s="291"/>
      <c r="I6143" s="319"/>
      <c r="J6143" s="263" t="s">
        <v>8060</v>
      </c>
      <c r="K6143" s="268">
        <v>8163119890433820</v>
      </c>
      <c r="L6143" s="433"/>
    </row>
    <row r="6144" spans="1:13" ht="16.8">
      <c r="A6144" s="336"/>
      <c r="B6144" s="57">
        <v>46304</v>
      </c>
      <c r="C6144" s="57" t="s">
        <v>17</v>
      </c>
      <c r="D6144" s="268" t="s">
        <v>646</v>
      </c>
      <c r="E6144" s="116" t="s">
        <v>764</v>
      </c>
      <c r="F6144" s="403"/>
      <c r="G6144" s="403"/>
      <c r="H6144" s="291"/>
      <c r="I6144" s="319"/>
      <c r="J6144" s="263" t="s">
        <v>30</v>
      </c>
      <c r="K6144" s="118">
        <v>8950649828328450</v>
      </c>
      <c r="L6144" s="433"/>
    </row>
    <row r="6145" spans="1:12" ht="16.8">
      <c r="A6145" s="336"/>
      <c r="B6145" s="57">
        <v>46304</v>
      </c>
      <c r="C6145" s="57" t="s">
        <v>17</v>
      </c>
      <c r="D6145" s="268" t="s">
        <v>8075</v>
      </c>
      <c r="E6145" s="116" t="s">
        <v>764</v>
      </c>
      <c r="F6145" s="403"/>
      <c r="G6145" s="403"/>
      <c r="H6145" s="291"/>
      <c r="I6145" s="319"/>
      <c r="J6145" s="263" t="s">
        <v>58</v>
      </c>
      <c r="K6145" s="268">
        <v>7475450089187550</v>
      </c>
      <c r="L6145" s="433"/>
    </row>
    <row r="6146" spans="1:12" ht="16.8">
      <c r="A6146" s="336"/>
      <c r="B6146" s="57">
        <v>46304</v>
      </c>
      <c r="C6146" s="57" t="s">
        <v>17</v>
      </c>
      <c r="D6146" s="268" t="s">
        <v>8076</v>
      </c>
      <c r="E6146" s="116" t="s">
        <v>764</v>
      </c>
      <c r="F6146" s="263"/>
      <c r="G6146" s="263"/>
      <c r="H6146" s="291"/>
      <c r="I6146" s="319"/>
      <c r="J6146" s="263" t="s">
        <v>58</v>
      </c>
      <c r="K6146" s="268">
        <v>4762998923722170</v>
      </c>
      <c r="L6146" s="433"/>
    </row>
    <row r="6147" spans="1:12" ht="16.8">
      <c r="A6147" s="336"/>
      <c r="B6147" s="57">
        <v>46304</v>
      </c>
      <c r="C6147" s="57" t="s">
        <v>17</v>
      </c>
      <c r="D6147" s="268" t="s">
        <v>8077</v>
      </c>
      <c r="E6147" s="116" t="s">
        <v>764</v>
      </c>
      <c r="F6147" s="263"/>
      <c r="G6147" s="263"/>
      <c r="H6147" s="291"/>
      <c r="I6147" s="319"/>
      <c r="J6147" s="263" t="s">
        <v>58</v>
      </c>
      <c r="K6147" s="268">
        <v>7949773458435820</v>
      </c>
      <c r="L6147" s="433"/>
    </row>
    <row r="6148" spans="1:12" ht="16.8">
      <c r="A6148" s="336"/>
      <c r="B6148" s="57">
        <v>46304</v>
      </c>
      <c r="C6148" s="57" t="s">
        <v>17</v>
      </c>
      <c r="D6148" s="268" t="s">
        <v>8078</v>
      </c>
      <c r="E6148" s="116" t="s">
        <v>764</v>
      </c>
      <c r="F6148" s="263"/>
      <c r="G6148" s="263"/>
      <c r="H6148" s="291"/>
      <c r="I6148" s="319"/>
      <c r="J6148" s="263" t="s">
        <v>58</v>
      </c>
      <c r="K6148" s="268">
        <v>2773760952696270</v>
      </c>
      <c r="L6148" s="433"/>
    </row>
    <row r="6149" spans="1:12" ht="16.8">
      <c r="A6149" s="336"/>
      <c r="B6149" s="57">
        <v>46304</v>
      </c>
      <c r="C6149" s="57" t="s">
        <v>17</v>
      </c>
      <c r="D6149" s="268" t="s">
        <v>8079</v>
      </c>
      <c r="E6149" s="116" t="s">
        <v>764</v>
      </c>
      <c r="F6149" s="263"/>
      <c r="G6149" s="263"/>
      <c r="H6149" s="291"/>
      <c r="I6149" s="319"/>
      <c r="J6149" s="263" t="s">
        <v>58</v>
      </c>
      <c r="K6149" s="268">
        <v>2.52783936817586E+16</v>
      </c>
      <c r="L6149" s="433"/>
    </row>
    <row r="6150" spans="1:12" ht="16.8">
      <c r="A6150" s="336"/>
      <c r="B6150" s="57">
        <v>46304</v>
      </c>
      <c r="C6150" s="57" t="s">
        <v>17</v>
      </c>
      <c r="D6150" s="268" t="s">
        <v>8080</v>
      </c>
      <c r="E6150" s="116" t="s">
        <v>764</v>
      </c>
      <c r="F6150" s="263"/>
      <c r="G6150" s="263"/>
      <c r="H6150" s="291"/>
      <c r="I6150" s="319"/>
      <c r="J6150" s="263" t="s">
        <v>58</v>
      </c>
      <c r="K6150" s="995" t="s">
        <v>8081</v>
      </c>
      <c r="L6150" s="266"/>
    </row>
    <row r="6151" spans="1:12" ht="16.8">
      <c r="A6151" s="336"/>
      <c r="B6151" s="57">
        <v>46304</v>
      </c>
      <c r="C6151" s="57" t="s">
        <v>17</v>
      </c>
      <c r="D6151" s="268" t="s">
        <v>8082</v>
      </c>
      <c r="E6151" s="116" t="s">
        <v>764</v>
      </c>
      <c r="F6151" s="263"/>
      <c r="G6151" s="263"/>
      <c r="H6151" s="291"/>
      <c r="I6151" s="319"/>
      <c r="J6151" s="263" t="s">
        <v>58</v>
      </c>
      <c r="K6151" s="995" t="s">
        <v>8083</v>
      </c>
      <c r="L6151" s="266"/>
    </row>
    <row r="6152" spans="1:12" ht="16.8">
      <c r="A6152" s="336"/>
      <c r="B6152" s="57">
        <v>46304</v>
      </c>
      <c r="C6152" s="57" t="s">
        <v>17</v>
      </c>
      <c r="D6152" s="268" t="s">
        <v>8084</v>
      </c>
      <c r="E6152" s="116" t="s">
        <v>764</v>
      </c>
      <c r="F6152" s="263"/>
      <c r="G6152" s="263"/>
      <c r="H6152" s="291"/>
      <c r="I6152" s="319"/>
      <c r="J6152" s="263" t="s">
        <v>58</v>
      </c>
      <c r="K6152" s="268">
        <v>941621579273407</v>
      </c>
      <c r="L6152" s="266"/>
    </row>
    <row r="6153" spans="1:12" ht="16.8">
      <c r="A6153" s="336"/>
      <c r="B6153" s="57">
        <v>46304</v>
      </c>
      <c r="C6153" s="57" t="s">
        <v>17</v>
      </c>
      <c r="D6153" s="268" t="s">
        <v>8085</v>
      </c>
      <c r="E6153" s="116" t="s">
        <v>764</v>
      </c>
      <c r="F6153" s="263"/>
      <c r="G6153" s="263"/>
      <c r="H6153" s="291"/>
      <c r="I6153" s="319"/>
      <c r="J6153" s="263" t="s">
        <v>30</v>
      </c>
      <c r="K6153" s="118">
        <v>5206291532810360</v>
      </c>
      <c r="L6153" s="266"/>
    </row>
    <row r="6154" spans="1:12" ht="16.8">
      <c r="A6154" s="336"/>
      <c r="B6154" s="57">
        <v>46304</v>
      </c>
      <c r="C6154" s="57" t="s">
        <v>17</v>
      </c>
      <c r="D6154" s="268" t="s">
        <v>8086</v>
      </c>
      <c r="E6154" s="116" t="s">
        <v>764</v>
      </c>
      <c r="F6154" s="263"/>
      <c r="G6154" s="263"/>
      <c r="H6154" s="291"/>
      <c r="I6154" s="319"/>
      <c r="J6154" s="263" t="s">
        <v>30</v>
      </c>
      <c r="K6154" s="118">
        <v>6780587032028090</v>
      </c>
      <c r="L6154" s="334"/>
    </row>
    <row r="6155" spans="1:12" ht="16.8">
      <c r="A6155" s="336"/>
      <c r="B6155" s="57">
        <v>46304</v>
      </c>
      <c r="C6155" s="57" t="s">
        <v>17</v>
      </c>
      <c r="D6155" s="268" t="s">
        <v>8087</v>
      </c>
      <c r="E6155" s="116" t="s">
        <v>764</v>
      </c>
      <c r="F6155" s="263"/>
      <c r="G6155" s="263"/>
      <c r="H6155" s="291"/>
      <c r="I6155" s="319"/>
      <c r="J6155" s="263" t="s">
        <v>58</v>
      </c>
      <c r="K6155" s="268">
        <v>5376485095802120</v>
      </c>
      <c r="L6155" s="326"/>
    </row>
    <row r="6156" spans="1:12" ht="16.8">
      <c r="A6156" s="336"/>
      <c r="B6156" s="57">
        <v>46304</v>
      </c>
      <c r="C6156" s="57" t="s">
        <v>17</v>
      </c>
      <c r="D6156" s="268" t="s">
        <v>8088</v>
      </c>
      <c r="E6156" s="116" t="s">
        <v>764</v>
      </c>
      <c r="F6156" s="263"/>
      <c r="G6156" s="263"/>
      <c r="H6156" s="291"/>
      <c r="I6156" s="319"/>
      <c r="J6156" s="263" t="s">
        <v>58</v>
      </c>
      <c r="K6156" s="268">
        <v>4646111095478870</v>
      </c>
      <c r="L6156" s="326"/>
    </row>
    <row r="6157" spans="1:12" ht="16.8">
      <c r="A6157" s="336"/>
      <c r="B6157" s="57">
        <v>46304</v>
      </c>
      <c r="C6157" s="57" t="s">
        <v>17</v>
      </c>
      <c r="D6157" s="268" t="s">
        <v>8089</v>
      </c>
      <c r="E6157" s="116" t="s">
        <v>764</v>
      </c>
      <c r="F6157" s="263"/>
      <c r="G6157" s="263"/>
      <c r="H6157" s="291"/>
      <c r="I6157" s="319"/>
      <c r="J6157" s="263" t="s">
        <v>58</v>
      </c>
      <c r="K6157" s="268">
        <v>7100973696608530</v>
      </c>
      <c r="L6157" s="326"/>
    </row>
    <row r="6158" spans="1:12" ht="15.6">
      <c r="A6158" s="336"/>
      <c r="B6158" s="57">
        <v>46304</v>
      </c>
      <c r="C6158" s="57" t="s">
        <v>17</v>
      </c>
      <c r="D6158" s="118" t="s">
        <v>8090</v>
      </c>
      <c r="E6158" s="116" t="s">
        <v>764</v>
      </c>
      <c r="F6158" s="263"/>
      <c r="G6158" s="263"/>
      <c r="H6158" s="291"/>
      <c r="I6158" s="319"/>
      <c r="J6158" s="263" t="s">
        <v>58</v>
      </c>
      <c r="K6158" s="118">
        <v>7949773458435820</v>
      </c>
      <c r="L6158" s="326"/>
    </row>
    <row r="6159" spans="1:12" ht="16.8">
      <c r="A6159" s="336"/>
      <c r="B6159" s="57">
        <v>46304</v>
      </c>
      <c r="C6159" s="57" t="s">
        <v>17</v>
      </c>
      <c r="D6159" s="268" t="s">
        <v>8091</v>
      </c>
      <c r="E6159" s="116" t="s">
        <v>764</v>
      </c>
      <c r="F6159" s="263"/>
      <c r="G6159" s="263"/>
      <c r="H6159" s="291"/>
      <c r="I6159" s="319"/>
      <c r="J6159" s="263" t="s">
        <v>58</v>
      </c>
      <c r="K6159" s="268">
        <v>2.85147818848096E+16</v>
      </c>
      <c r="L6159" s="326"/>
    </row>
    <row r="6160" spans="1:12" ht="16.8">
      <c r="A6160" s="336"/>
      <c r="B6160" s="57">
        <v>46304</v>
      </c>
      <c r="C6160" s="57" t="s">
        <v>17</v>
      </c>
      <c r="D6160" s="268" t="s">
        <v>8092</v>
      </c>
      <c r="E6160" s="116" t="s">
        <v>764</v>
      </c>
      <c r="F6160" s="263"/>
      <c r="G6160" s="263"/>
      <c r="H6160" s="291"/>
      <c r="I6160" s="319"/>
      <c r="J6160" s="263" t="s">
        <v>58</v>
      </c>
      <c r="K6160" s="268">
        <v>6138073246249570</v>
      </c>
      <c r="L6160" s="294"/>
    </row>
    <row r="6161" spans="1:12" ht="16.8">
      <c r="A6161" s="336"/>
      <c r="B6161" s="57">
        <v>46304</v>
      </c>
      <c r="C6161" s="57" t="s">
        <v>17</v>
      </c>
      <c r="D6161" s="268" t="s">
        <v>8093</v>
      </c>
      <c r="E6161" s="116" t="s">
        <v>764</v>
      </c>
      <c r="F6161" s="263"/>
      <c r="G6161" s="263"/>
      <c r="H6161" s="291"/>
      <c r="I6161" s="319"/>
      <c r="J6161" s="263" t="s">
        <v>37</v>
      </c>
      <c r="K6161" s="268">
        <v>7183019775139890</v>
      </c>
      <c r="L6161" s="294"/>
    </row>
    <row r="6162" spans="1:12" ht="16.8">
      <c r="A6162" s="336"/>
      <c r="B6162" s="57">
        <v>46304</v>
      </c>
      <c r="C6162" s="57" t="s">
        <v>17</v>
      </c>
      <c r="D6162" s="268" t="s">
        <v>8094</v>
      </c>
      <c r="E6162" s="116" t="s">
        <v>764</v>
      </c>
      <c r="F6162" s="263"/>
      <c r="G6162" s="263"/>
      <c r="H6162" s="291"/>
      <c r="I6162" s="319"/>
      <c r="J6162" s="263" t="s">
        <v>37</v>
      </c>
      <c r="K6162" s="268">
        <v>3723796487712860</v>
      </c>
      <c r="L6162" s="294"/>
    </row>
    <row r="6163" spans="1:12" ht="16.8">
      <c r="A6163" s="336"/>
      <c r="B6163" s="57">
        <v>46304</v>
      </c>
      <c r="C6163" s="57" t="s">
        <v>17</v>
      </c>
      <c r="D6163" s="268" t="s">
        <v>8095</v>
      </c>
      <c r="E6163" s="116" t="s">
        <v>764</v>
      </c>
      <c r="F6163" s="581"/>
      <c r="G6163" s="581"/>
      <c r="H6163" s="202"/>
      <c r="I6163" s="202"/>
      <c r="J6163" s="263" t="s">
        <v>37</v>
      </c>
      <c r="K6163" s="268">
        <v>8737901669569930</v>
      </c>
      <c r="L6163" s="294"/>
    </row>
    <row r="6164" spans="1:12" ht="16.8">
      <c r="A6164" s="336"/>
      <c r="B6164" s="57">
        <v>46304</v>
      </c>
      <c r="C6164" s="57" t="s">
        <v>17</v>
      </c>
      <c r="D6164" s="268" t="s">
        <v>8096</v>
      </c>
      <c r="E6164" s="116" t="s">
        <v>764</v>
      </c>
      <c r="F6164" s="581"/>
      <c r="G6164" s="581"/>
      <c r="H6164" s="202"/>
      <c r="I6164" s="202"/>
      <c r="J6164" s="263" t="s">
        <v>58</v>
      </c>
      <c r="K6164" s="268">
        <v>3.6842268845371696E+16</v>
      </c>
      <c r="L6164" s="294"/>
    </row>
    <row r="6165" spans="1:12" ht="16.8">
      <c r="A6165" s="336"/>
      <c r="B6165" s="57">
        <v>46304</v>
      </c>
      <c r="C6165" s="57" t="s">
        <v>17</v>
      </c>
      <c r="D6165" s="268" t="s">
        <v>8097</v>
      </c>
      <c r="E6165" s="116" t="s">
        <v>764</v>
      </c>
      <c r="F6165" s="263"/>
      <c r="G6165" s="263"/>
      <c r="H6165" s="291"/>
      <c r="I6165" s="319"/>
      <c r="J6165" s="263" t="s">
        <v>58</v>
      </c>
      <c r="K6165" s="268">
        <v>2.85701709459371E+16</v>
      </c>
      <c r="L6165" s="294"/>
    </row>
    <row r="6166" spans="1:12" ht="16.8">
      <c r="A6166" s="336"/>
      <c r="B6166" s="57">
        <v>46304</v>
      </c>
      <c r="C6166" s="57" t="s">
        <v>17</v>
      </c>
      <c r="D6166" s="268" t="s">
        <v>8098</v>
      </c>
      <c r="E6166" s="116" t="s">
        <v>764</v>
      </c>
      <c r="F6166" s="263"/>
      <c r="G6166" s="263"/>
      <c r="H6166" s="291"/>
      <c r="I6166" s="319"/>
      <c r="J6166" s="263" t="s">
        <v>30</v>
      </c>
      <c r="K6166" s="118">
        <v>4452309838227610</v>
      </c>
      <c r="L6166" s="294"/>
    </row>
    <row r="6167" spans="1:12" ht="16.8">
      <c r="A6167" s="336"/>
      <c r="B6167" s="57">
        <v>46304</v>
      </c>
      <c r="C6167" s="57" t="s">
        <v>17</v>
      </c>
      <c r="D6167" s="268" t="s">
        <v>8099</v>
      </c>
      <c r="E6167" s="116" t="s">
        <v>764</v>
      </c>
      <c r="F6167" s="263"/>
      <c r="G6167" s="263"/>
      <c r="H6167" s="291"/>
      <c r="I6167" s="319"/>
      <c r="J6167" s="263" t="s">
        <v>58</v>
      </c>
      <c r="K6167" s="118">
        <v>3694862060626020</v>
      </c>
      <c r="L6167" s="294"/>
    </row>
    <row r="6168" spans="1:12" ht="16.8">
      <c r="A6168" s="336"/>
      <c r="B6168" s="57">
        <v>46304</v>
      </c>
      <c r="C6168" s="57" t="s">
        <v>17</v>
      </c>
      <c r="D6168" s="268" t="s">
        <v>8100</v>
      </c>
      <c r="E6168" s="116" t="s">
        <v>764</v>
      </c>
      <c r="F6168" s="263"/>
      <c r="G6168" s="263"/>
      <c r="H6168" s="291"/>
      <c r="I6168" s="319"/>
      <c r="J6168" s="263" t="s">
        <v>58</v>
      </c>
      <c r="K6168" s="268">
        <v>4911052325618750</v>
      </c>
      <c r="L6168" s="294"/>
    </row>
    <row r="6169" spans="1:12" ht="16.8">
      <c r="A6169" s="336"/>
      <c r="B6169" s="402" t="s">
        <v>8101</v>
      </c>
      <c r="C6169" s="289" t="s">
        <v>17</v>
      </c>
      <c r="D6169" s="277" t="s">
        <v>795</v>
      </c>
      <c r="E6169" s="118" t="s">
        <v>889</v>
      </c>
      <c r="F6169" s="403"/>
      <c r="G6169" s="403"/>
      <c r="H6169" s="291" t="s">
        <v>136</v>
      </c>
      <c r="I6169" s="319"/>
      <c r="J6169" s="263" t="s">
        <v>26</v>
      </c>
      <c r="K6169" s="977" t="s">
        <v>6982</v>
      </c>
      <c r="L6169" s="294"/>
    </row>
    <row r="6170" spans="1:12" ht="16.8">
      <c r="A6170" s="336"/>
      <c r="B6170" s="57" t="s">
        <v>8101</v>
      </c>
      <c r="C6170" s="289" t="s">
        <v>17</v>
      </c>
      <c r="D6170" s="404" t="s">
        <v>4111</v>
      </c>
      <c r="E6170" s="118" t="s">
        <v>889</v>
      </c>
      <c r="F6170" s="403"/>
      <c r="G6170" s="403"/>
      <c r="H6170" s="291" t="s">
        <v>136</v>
      </c>
      <c r="I6170" s="319"/>
      <c r="J6170" s="263" t="s">
        <v>58</v>
      </c>
      <c r="K6170" s="977" t="s">
        <v>8102</v>
      </c>
      <c r="L6170" s="294"/>
    </row>
    <row r="6171" spans="1:12" ht="16.8">
      <c r="A6171" s="336"/>
      <c r="B6171" s="57" t="s">
        <v>8101</v>
      </c>
      <c r="C6171" s="289" t="s">
        <v>17</v>
      </c>
      <c r="D6171" s="277" t="s">
        <v>8103</v>
      </c>
      <c r="E6171" s="118" t="s">
        <v>889</v>
      </c>
      <c r="F6171" s="403"/>
      <c r="G6171" s="403"/>
      <c r="H6171" s="291" t="s">
        <v>136</v>
      </c>
      <c r="I6171" s="319"/>
      <c r="J6171" s="263" t="s">
        <v>26</v>
      </c>
      <c r="K6171" s="977" t="s">
        <v>8104</v>
      </c>
      <c r="L6171" s="294"/>
    </row>
    <row r="6172" spans="1:12" ht="16.8">
      <c r="A6172" s="336"/>
      <c r="B6172" s="57" t="s">
        <v>8101</v>
      </c>
      <c r="C6172" s="289" t="s">
        <v>17</v>
      </c>
      <c r="D6172" s="404" t="s">
        <v>6239</v>
      </c>
      <c r="E6172" s="118" t="s">
        <v>889</v>
      </c>
      <c r="F6172" s="403"/>
      <c r="G6172" s="403"/>
      <c r="H6172" s="291" t="s">
        <v>136</v>
      </c>
      <c r="I6172" s="319"/>
      <c r="J6172" s="263" t="s">
        <v>58</v>
      </c>
      <c r="K6172" s="977" t="s">
        <v>8105</v>
      </c>
      <c r="L6172" s="294"/>
    </row>
    <row r="6173" spans="1:12" ht="16.8">
      <c r="A6173" s="336"/>
      <c r="B6173" s="57" t="s">
        <v>8101</v>
      </c>
      <c r="C6173" s="289" t="s">
        <v>17</v>
      </c>
      <c r="D6173" s="404" t="s">
        <v>8106</v>
      </c>
      <c r="E6173" s="118" t="s">
        <v>889</v>
      </c>
      <c r="F6173" s="403"/>
      <c r="G6173" s="403"/>
      <c r="H6173" s="291" t="s">
        <v>136</v>
      </c>
      <c r="I6173" s="319"/>
      <c r="J6173" s="263" t="s">
        <v>58</v>
      </c>
      <c r="K6173" s="977" t="s">
        <v>8107</v>
      </c>
      <c r="L6173" s="294"/>
    </row>
    <row r="6174" spans="1:12" ht="16.8">
      <c r="A6174" s="336"/>
      <c r="B6174" s="57" t="s">
        <v>8101</v>
      </c>
      <c r="C6174" s="289" t="s">
        <v>17</v>
      </c>
      <c r="D6174" s="404" t="s">
        <v>8108</v>
      </c>
      <c r="E6174" s="118" t="s">
        <v>889</v>
      </c>
      <c r="F6174" s="403"/>
      <c r="G6174" s="403"/>
      <c r="H6174" s="291" t="s">
        <v>136</v>
      </c>
      <c r="I6174" s="319"/>
      <c r="J6174" s="263" t="s">
        <v>58</v>
      </c>
      <c r="K6174" s="977" t="s">
        <v>8109</v>
      </c>
      <c r="L6174" s="294"/>
    </row>
    <row r="6175" spans="1:12" ht="16.8">
      <c r="A6175" s="336"/>
      <c r="B6175" s="57" t="s">
        <v>8101</v>
      </c>
      <c r="C6175" s="289" t="s">
        <v>17</v>
      </c>
      <c r="D6175" s="404" t="s">
        <v>7622</v>
      </c>
      <c r="E6175" s="118" t="s">
        <v>889</v>
      </c>
      <c r="F6175" s="403"/>
      <c r="G6175" s="403"/>
      <c r="H6175" s="291" t="s">
        <v>136</v>
      </c>
      <c r="I6175" s="319"/>
      <c r="J6175" s="263" t="s">
        <v>58</v>
      </c>
      <c r="K6175" s="977" t="s">
        <v>8110</v>
      </c>
      <c r="L6175" s="294"/>
    </row>
    <row r="6176" spans="1:12" ht="16.8">
      <c r="A6176" s="336"/>
      <c r="B6176" s="57" t="s">
        <v>8101</v>
      </c>
      <c r="C6176" s="289" t="s">
        <v>17</v>
      </c>
      <c r="D6176" s="277" t="s">
        <v>8103</v>
      </c>
      <c r="E6176" s="118" t="s">
        <v>889</v>
      </c>
      <c r="F6176" s="263"/>
      <c r="G6176" s="263"/>
      <c r="H6176" s="291" t="s">
        <v>136</v>
      </c>
      <c r="I6176" s="319"/>
      <c r="J6176" s="263" t="s">
        <v>37</v>
      </c>
      <c r="K6176" s="977" t="s">
        <v>8111</v>
      </c>
      <c r="L6176" s="294"/>
    </row>
    <row r="6177" spans="1:12" ht="16.8">
      <c r="A6177" s="336"/>
      <c r="B6177" s="57" t="s">
        <v>8101</v>
      </c>
      <c r="C6177" s="289" t="s">
        <v>17</v>
      </c>
      <c r="D6177" s="404" t="s">
        <v>8112</v>
      </c>
      <c r="E6177" s="118" t="s">
        <v>889</v>
      </c>
      <c r="F6177" s="263"/>
      <c r="G6177" s="263"/>
      <c r="H6177" s="291" t="s">
        <v>136</v>
      </c>
      <c r="I6177" s="319"/>
      <c r="J6177" s="263" t="s">
        <v>58</v>
      </c>
      <c r="K6177" s="977" t="s">
        <v>8113</v>
      </c>
      <c r="L6177" s="326"/>
    </row>
    <row r="6178" spans="1:12" ht="16.8">
      <c r="A6178" s="336"/>
      <c r="B6178" s="57" t="s">
        <v>8101</v>
      </c>
      <c r="C6178" s="289" t="s">
        <v>17</v>
      </c>
      <c r="D6178" s="277" t="s">
        <v>8114</v>
      </c>
      <c r="E6178" s="118" t="s">
        <v>889</v>
      </c>
      <c r="F6178" s="263"/>
      <c r="G6178" s="263"/>
      <c r="H6178" s="291" t="s">
        <v>136</v>
      </c>
      <c r="I6178" s="319"/>
      <c r="J6178" s="263" t="s">
        <v>195</v>
      </c>
      <c r="K6178" s="977" t="s">
        <v>8115</v>
      </c>
      <c r="L6178" s="294"/>
    </row>
    <row r="6179" spans="1:12" ht="16.8">
      <c r="B6179" s="57" t="s">
        <v>8101</v>
      </c>
      <c r="C6179" s="289" t="s">
        <v>17</v>
      </c>
      <c r="D6179" s="277" t="s">
        <v>7501</v>
      </c>
      <c r="E6179" s="118" t="s">
        <v>889</v>
      </c>
      <c r="F6179" s="263"/>
      <c r="G6179" s="263"/>
      <c r="H6179" s="291" t="s">
        <v>136</v>
      </c>
      <c r="I6179" s="319"/>
      <c r="J6179" s="263" t="s">
        <v>195</v>
      </c>
      <c r="K6179" s="977" t="s">
        <v>8116</v>
      </c>
      <c r="L6179" s="294"/>
    </row>
    <row r="6180" spans="1:12" ht="16.8">
      <c r="B6180" s="57" t="s">
        <v>8101</v>
      </c>
      <c r="C6180" s="289" t="s">
        <v>17</v>
      </c>
      <c r="D6180" s="277" t="s">
        <v>8117</v>
      </c>
      <c r="E6180" s="118" t="s">
        <v>889</v>
      </c>
      <c r="F6180" s="263"/>
      <c r="G6180" s="263"/>
      <c r="H6180" s="291" t="s">
        <v>136</v>
      </c>
      <c r="I6180" s="319"/>
      <c r="J6180" s="263" t="s">
        <v>195</v>
      </c>
      <c r="K6180" s="977" t="s">
        <v>8118</v>
      </c>
      <c r="L6180" s="294"/>
    </row>
    <row r="6181" spans="1:12" ht="16.8">
      <c r="B6181" s="57" t="s">
        <v>8101</v>
      </c>
      <c r="C6181" s="289" t="s">
        <v>17</v>
      </c>
      <c r="D6181" s="404" t="s">
        <v>8119</v>
      </c>
      <c r="E6181" s="118" t="s">
        <v>889</v>
      </c>
      <c r="F6181" s="263"/>
      <c r="G6181" s="263"/>
      <c r="H6181" s="291" t="s">
        <v>136</v>
      </c>
      <c r="I6181" s="319"/>
      <c r="J6181" s="263" t="s">
        <v>58</v>
      </c>
      <c r="K6181" s="977" t="s">
        <v>8120</v>
      </c>
      <c r="L6181" s="294"/>
    </row>
    <row r="6182" spans="1:12" ht="16.8">
      <c r="B6182" s="57" t="s">
        <v>8101</v>
      </c>
      <c r="C6182" s="289" t="s">
        <v>17</v>
      </c>
      <c r="D6182" s="277" t="s">
        <v>636</v>
      </c>
      <c r="E6182" s="118" t="s">
        <v>889</v>
      </c>
      <c r="F6182" s="263"/>
      <c r="G6182" s="263"/>
      <c r="H6182" s="291" t="s">
        <v>136</v>
      </c>
      <c r="I6182" s="319"/>
      <c r="J6182" s="263" t="s">
        <v>26</v>
      </c>
      <c r="K6182" s="977" t="s">
        <v>8121</v>
      </c>
      <c r="L6182" s="294"/>
    </row>
    <row r="6183" spans="1:12" ht="16.8">
      <c r="B6183" s="57" t="s">
        <v>8101</v>
      </c>
      <c r="C6183" s="289" t="s">
        <v>17</v>
      </c>
      <c r="D6183" s="277" t="s">
        <v>554</v>
      </c>
      <c r="E6183" s="118" t="s">
        <v>889</v>
      </c>
      <c r="F6183" s="263"/>
      <c r="G6183" s="263"/>
      <c r="H6183" s="291" t="s">
        <v>136</v>
      </c>
      <c r="I6183" s="319"/>
      <c r="J6183" s="263" t="s">
        <v>195</v>
      </c>
      <c r="K6183" s="977" t="s">
        <v>8122</v>
      </c>
      <c r="L6183" s="201"/>
    </row>
    <row r="6184" spans="1:12" ht="16.8">
      <c r="B6184" s="57" t="s">
        <v>8101</v>
      </c>
      <c r="C6184" s="289" t="s">
        <v>17</v>
      </c>
      <c r="D6184" s="277" t="s">
        <v>8123</v>
      </c>
      <c r="E6184" s="118" t="s">
        <v>889</v>
      </c>
      <c r="F6184" s="263"/>
      <c r="G6184" s="263"/>
      <c r="H6184" s="291" t="s">
        <v>136</v>
      </c>
      <c r="I6184" s="319"/>
      <c r="J6184" s="263" t="s">
        <v>26</v>
      </c>
      <c r="K6184" s="977" t="s">
        <v>8124</v>
      </c>
      <c r="L6184" s="705"/>
    </row>
    <row r="6185" spans="1:12" ht="16.8">
      <c r="B6185" s="57" t="s">
        <v>8101</v>
      </c>
      <c r="C6185" s="289" t="s">
        <v>17</v>
      </c>
      <c r="D6185" s="404" t="s">
        <v>8125</v>
      </c>
      <c r="E6185" s="118" t="s">
        <v>889</v>
      </c>
      <c r="F6185" s="263"/>
      <c r="G6185" s="263"/>
      <c r="H6185" s="291" t="s">
        <v>136</v>
      </c>
      <c r="I6185" s="319"/>
      <c r="J6185" s="263" t="s">
        <v>58</v>
      </c>
      <c r="K6185" s="977" t="s">
        <v>8126</v>
      </c>
      <c r="L6185" s="706"/>
    </row>
    <row r="6186" spans="1:12" ht="16.8">
      <c r="B6186" s="57" t="s">
        <v>8101</v>
      </c>
      <c r="C6186" s="289" t="s">
        <v>17</v>
      </c>
      <c r="D6186" s="277" t="s">
        <v>1713</v>
      </c>
      <c r="E6186" s="118" t="s">
        <v>889</v>
      </c>
      <c r="F6186" s="263"/>
      <c r="G6186" s="263"/>
      <c r="H6186" s="291" t="s">
        <v>136</v>
      </c>
      <c r="I6186" s="319"/>
      <c r="J6186" s="263" t="s">
        <v>26</v>
      </c>
      <c r="K6186" s="977" t="s">
        <v>8127</v>
      </c>
      <c r="L6186" s="706"/>
    </row>
    <row r="6187" spans="1:12" ht="16.8">
      <c r="B6187" s="57" t="s">
        <v>8101</v>
      </c>
      <c r="C6187" s="289" t="s">
        <v>17</v>
      </c>
      <c r="D6187" s="277" t="s">
        <v>8128</v>
      </c>
      <c r="E6187" s="118" t="s">
        <v>889</v>
      </c>
      <c r="F6187" s="263"/>
      <c r="G6187" s="263"/>
      <c r="H6187" s="291" t="s">
        <v>136</v>
      </c>
      <c r="I6187" s="319"/>
      <c r="J6187" s="263" t="s">
        <v>195</v>
      </c>
      <c r="K6187" s="977" t="s">
        <v>8129</v>
      </c>
      <c r="L6187" s="707"/>
    </row>
    <row r="6188" spans="1:12" ht="16.8">
      <c r="B6188" s="57" t="s">
        <v>8101</v>
      </c>
      <c r="C6188" s="289" t="s">
        <v>17</v>
      </c>
      <c r="D6188" s="277" t="s">
        <v>8130</v>
      </c>
      <c r="E6188" s="118" t="s">
        <v>889</v>
      </c>
      <c r="F6188" s="263"/>
      <c r="G6188" s="263"/>
      <c r="H6188" s="291" t="s">
        <v>136</v>
      </c>
      <c r="I6188" s="319"/>
      <c r="J6188" s="263" t="s">
        <v>195</v>
      </c>
      <c r="K6188" s="977" t="s">
        <v>8131</v>
      </c>
      <c r="L6188" s="324"/>
    </row>
    <row r="6189" spans="1:12" ht="16.8">
      <c r="B6189" s="57" t="s">
        <v>8101</v>
      </c>
      <c r="C6189" s="289" t="s">
        <v>17</v>
      </c>
      <c r="D6189" s="277" t="s">
        <v>8132</v>
      </c>
      <c r="E6189" s="118" t="s">
        <v>889</v>
      </c>
      <c r="F6189" s="263"/>
      <c r="G6189" s="263"/>
      <c r="H6189" s="291" t="s">
        <v>136</v>
      </c>
      <c r="I6189" s="319"/>
      <c r="J6189" s="263" t="s">
        <v>195</v>
      </c>
      <c r="K6189" s="977" t="s">
        <v>8133</v>
      </c>
      <c r="L6189" s="708"/>
    </row>
    <row r="6190" spans="1:12" ht="16.8">
      <c r="B6190" s="57" t="s">
        <v>8101</v>
      </c>
      <c r="C6190" s="289" t="s">
        <v>17</v>
      </c>
      <c r="D6190" s="404" t="s">
        <v>8134</v>
      </c>
      <c r="E6190" s="118" t="s">
        <v>889</v>
      </c>
      <c r="F6190" s="263"/>
      <c r="G6190" s="263"/>
      <c r="H6190" s="291" t="s">
        <v>136</v>
      </c>
      <c r="I6190" s="319"/>
      <c r="J6190" s="263" t="s">
        <v>58</v>
      </c>
      <c r="K6190" s="977" t="s">
        <v>8135</v>
      </c>
      <c r="L6190" s="708"/>
    </row>
    <row r="6191" spans="1:12" ht="16.8">
      <c r="B6191" s="57" t="s">
        <v>8101</v>
      </c>
      <c r="C6191" s="289" t="s">
        <v>17</v>
      </c>
      <c r="D6191" s="277" t="s">
        <v>8136</v>
      </c>
      <c r="E6191" s="118" t="s">
        <v>889</v>
      </c>
      <c r="F6191" s="581"/>
      <c r="G6191" s="581"/>
      <c r="H6191" s="291" t="s">
        <v>136</v>
      </c>
      <c r="I6191" s="202"/>
      <c r="J6191" s="263" t="s">
        <v>195</v>
      </c>
      <c r="K6191" s="977" t="s">
        <v>8137</v>
      </c>
      <c r="L6191" s="707"/>
    </row>
    <row r="6192" spans="1:12" ht="16.8">
      <c r="B6192" s="57" t="s">
        <v>8101</v>
      </c>
      <c r="C6192" s="289" t="s">
        <v>17</v>
      </c>
      <c r="D6192" s="277" t="s">
        <v>8138</v>
      </c>
      <c r="E6192" s="118" t="s">
        <v>889</v>
      </c>
      <c r="F6192" s="263"/>
      <c r="G6192" s="263"/>
      <c r="H6192" s="291" t="s">
        <v>136</v>
      </c>
      <c r="I6192" s="319"/>
      <c r="J6192" s="263" t="s">
        <v>58</v>
      </c>
      <c r="K6192" s="977" t="s">
        <v>8139</v>
      </c>
      <c r="L6192" s="709"/>
    </row>
    <row r="6193" spans="2:12" ht="16.8">
      <c r="B6193" s="57" t="s">
        <v>8101</v>
      </c>
      <c r="C6193" s="289" t="s">
        <v>17</v>
      </c>
      <c r="D6193" s="277" t="s">
        <v>8140</v>
      </c>
      <c r="E6193" s="118" t="s">
        <v>889</v>
      </c>
      <c r="F6193" s="263"/>
      <c r="G6193" s="263"/>
      <c r="H6193" s="291" t="s">
        <v>136</v>
      </c>
      <c r="I6193" s="319"/>
      <c r="J6193" s="263" t="s">
        <v>58</v>
      </c>
      <c r="K6193" s="977" t="s">
        <v>8141</v>
      </c>
      <c r="L6193" s="707"/>
    </row>
    <row r="6194" spans="2:12" ht="16.8">
      <c r="B6194" s="57" t="s">
        <v>8101</v>
      </c>
      <c r="C6194" s="289" t="s">
        <v>17</v>
      </c>
      <c r="D6194" s="277" t="s">
        <v>266</v>
      </c>
      <c r="E6194" s="118" t="s">
        <v>889</v>
      </c>
      <c r="F6194" s="263"/>
      <c r="G6194" s="263"/>
      <c r="H6194" s="291" t="s">
        <v>136</v>
      </c>
      <c r="I6194" s="319"/>
      <c r="J6194" s="263" t="s">
        <v>58</v>
      </c>
      <c r="K6194" s="977" t="s">
        <v>8142</v>
      </c>
      <c r="L6194" s="324"/>
    </row>
    <row r="6195" spans="2:12" ht="16.8">
      <c r="B6195" s="57" t="s">
        <v>8101</v>
      </c>
      <c r="C6195" s="289" t="s">
        <v>17</v>
      </c>
      <c r="D6195" s="277" t="s">
        <v>636</v>
      </c>
      <c r="E6195" s="118" t="s">
        <v>889</v>
      </c>
      <c r="F6195" s="263"/>
      <c r="G6195" s="263"/>
      <c r="H6195" s="291" t="s">
        <v>136</v>
      </c>
      <c r="I6195" s="319"/>
      <c r="J6195" s="263" t="s">
        <v>58</v>
      </c>
      <c r="K6195" s="977" t="s">
        <v>8143</v>
      </c>
      <c r="L6195" s="324"/>
    </row>
    <row r="6196" spans="2:12" ht="16.8">
      <c r="B6196" s="57" t="s">
        <v>8101</v>
      </c>
      <c r="C6196" s="289" t="s">
        <v>17</v>
      </c>
      <c r="D6196" s="277" t="s">
        <v>4967</v>
      </c>
      <c r="E6196" s="118" t="s">
        <v>889</v>
      </c>
      <c r="F6196" s="263"/>
      <c r="G6196" s="263"/>
      <c r="H6196" s="291" t="s">
        <v>136</v>
      </c>
      <c r="I6196" s="319"/>
      <c r="J6196" s="263" t="s">
        <v>58</v>
      </c>
      <c r="K6196" s="977" t="s">
        <v>8144</v>
      </c>
      <c r="L6196" s="707"/>
    </row>
    <row r="6197" spans="2:12" ht="16.8">
      <c r="B6197" s="57" t="s">
        <v>8101</v>
      </c>
      <c r="C6197" s="289" t="s">
        <v>17</v>
      </c>
      <c r="D6197" s="277" t="s">
        <v>8145</v>
      </c>
      <c r="E6197" s="118" t="s">
        <v>889</v>
      </c>
      <c r="F6197" s="263"/>
      <c r="G6197" s="263"/>
      <c r="H6197" s="291" t="s">
        <v>136</v>
      </c>
      <c r="I6197" s="319"/>
      <c r="J6197" s="263" t="s">
        <v>58</v>
      </c>
      <c r="K6197" s="977" t="s">
        <v>8146</v>
      </c>
      <c r="L6197" s="324"/>
    </row>
    <row r="6198" spans="2:12" ht="16.8">
      <c r="B6198" s="57" t="s">
        <v>8101</v>
      </c>
      <c r="C6198" s="289" t="s">
        <v>17</v>
      </c>
      <c r="D6198" s="277" t="s">
        <v>4195</v>
      </c>
      <c r="E6198" s="118" t="s">
        <v>889</v>
      </c>
      <c r="F6198" s="263"/>
      <c r="G6198" s="263"/>
      <c r="H6198" s="291" t="s">
        <v>136</v>
      </c>
      <c r="I6198" s="319"/>
      <c r="J6198" s="263" t="s">
        <v>58</v>
      </c>
      <c r="K6198" s="977" t="s">
        <v>8147</v>
      </c>
      <c r="L6198" s="707"/>
    </row>
    <row r="6199" spans="2:12" ht="16.8">
      <c r="B6199" s="57" t="s">
        <v>8101</v>
      </c>
      <c r="C6199" s="289" t="s">
        <v>17</v>
      </c>
      <c r="D6199" s="277" t="s">
        <v>8148</v>
      </c>
      <c r="E6199" s="118" t="s">
        <v>889</v>
      </c>
      <c r="F6199" s="263"/>
      <c r="G6199" s="263"/>
      <c r="H6199" s="291" t="s">
        <v>136</v>
      </c>
      <c r="I6199" s="319"/>
      <c r="J6199" s="263" t="s">
        <v>58</v>
      </c>
      <c r="K6199" s="977" t="s">
        <v>8149</v>
      </c>
      <c r="L6199" s="707"/>
    </row>
    <row r="6200" spans="2:12" ht="16.8">
      <c r="B6200" s="57" t="s">
        <v>8101</v>
      </c>
      <c r="C6200" s="289" t="s">
        <v>17</v>
      </c>
      <c r="D6200" s="277" t="s">
        <v>8150</v>
      </c>
      <c r="E6200" s="118" t="s">
        <v>889</v>
      </c>
      <c r="F6200" s="263"/>
      <c r="G6200" s="263"/>
      <c r="H6200" s="291" t="s">
        <v>136</v>
      </c>
      <c r="I6200" s="319"/>
      <c r="J6200" s="263" t="s">
        <v>58</v>
      </c>
      <c r="K6200" s="977" t="s">
        <v>8151</v>
      </c>
      <c r="L6200" s="707"/>
    </row>
    <row r="6201" spans="2:12" ht="16.8">
      <c r="B6201" s="57" t="s">
        <v>8101</v>
      </c>
      <c r="C6201" s="289" t="s">
        <v>17</v>
      </c>
      <c r="D6201" s="277" t="s">
        <v>8152</v>
      </c>
      <c r="E6201" s="118" t="s">
        <v>889</v>
      </c>
      <c r="F6201" s="263"/>
      <c r="G6201" s="263"/>
      <c r="H6201" s="291" t="s">
        <v>136</v>
      </c>
      <c r="I6201" s="319"/>
      <c r="J6201" s="263" t="s">
        <v>58</v>
      </c>
      <c r="K6201" s="977" t="s">
        <v>8153</v>
      </c>
      <c r="L6201" s="707"/>
    </row>
    <row r="6202" spans="2:12" ht="16.8">
      <c r="B6202" s="143">
        <v>46304</v>
      </c>
      <c r="C6202" s="143" t="s">
        <v>17</v>
      </c>
      <c r="D6202" s="469" t="s">
        <v>8154</v>
      </c>
      <c r="E6202" s="118" t="s">
        <v>2226</v>
      </c>
      <c r="F6202" s="467"/>
      <c r="G6202" s="467"/>
      <c r="H6202" s="467" t="s">
        <v>136</v>
      </c>
      <c r="I6202" s="467"/>
      <c r="J6202" s="467" t="s">
        <v>58</v>
      </c>
      <c r="K6202" s="1029" t="s">
        <v>8053</v>
      </c>
      <c r="L6202" s="707"/>
    </row>
    <row r="6203" spans="2:12" ht="62.4">
      <c r="B6203" s="143">
        <v>46304</v>
      </c>
      <c r="C6203" s="143" t="s">
        <v>17</v>
      </c>
      <c r="D6203" s="338" t="s">
        <v>7410</v>
      </c>
      <c r="E6203" s="118" t="s">
        <v>2226</v>
      </c>
      <c r="F6203" s="467"/>
      <c r="G6203" s="467"/>
      <c r="H6203" s="467" t="s">
        <v>136</v>
      </c>
      <c r="I6203" s="467"/>
      <c r="J6203" s="467" t="s">
        <v>180</v>
      </c>
      <c r="K6203" s="1030" t="s">
        <v>8155</v>
      </c>
      <c r="L6203" s="707"/>
    </row>
    <row r="6204" spans="2:12" ht="16.8">
      <c r="B6204" s="143">
        <v>46304</v>
      </c>
      <c r="C6204" s="143" t="s">
        <v>17</v>
      </c>
      <c r="D6204" s="268" t="s">
        <v>8156</v>
      </c>
      <c r="E6204" s="118" t="s">
        <v>2226</v>
      </c>
      <c r="F6204" s="467"/>
      <c r="G6204" s="467"/>
      <c r="H6204" s="467" t="s">
        <v>136</v>
      </c>
      <c r="I6204" s="467"/>
      <c r="J6204" s="467" t="s">
        <v>195</v>
      </c>
      <c r="K6204" s="1029" t="s">
        <v>8157</v>
      </c>
      <c r="L6204" s="707"/>
    </row>
    <row r="6205" spans="2:12" ht="16.8">
      <c r="B6205" s="143">
        <v>46304</v>
      </c>
      <c r="C6205" s="143" t="s">
        <v>17</v>
      </c>
      <c r="D6205" s="268" t="s">
        <v>8158</v>
      </c>
      <c r="E6205" s="118" t="s">
        <v>2226</v>
      </c>
      <c r="F6205" s="467"/>
      <c r="G6205" s="467"/>
      <c r="H6205" s="467" t="s">
        <v>136</v>
      </c>
      <c r="I6205" s="467"/>
      <c r="J6205" s="467" t="s">
        <v>58</v>
      </c>
      <c r="K6205" s="1029" t="s">
        <v>8159</v>
      </c>
      <c r="L6205" s="324"/>
    </row>
    <row r="6206" spans="2:12" ht="16.8">
      <c r="B6206" s="143">
        <v>46304</v>
      </c>
      <c r="C6206" s="143" t="s">
        <v>17</v>
      </c>
      <c r="D6206" s="492" t="s">
        <v>921</v>
      </c>
      <c r="E6206" s="118" t="s">
        <v>2226</v>
      </c>
      <c r="F6206" s="467"/>
      <c r="G6206" s="467"/>
      <c r="H6206" s="467" t="s">
        <v>136</v>
      </c>
      <c r="I6206" s="493"/>
      <c r="J6206" s="467" t="s">
        <v>26</v>
      </c>
      <c r="K6206" s="1029" t="s">
        <v>8160</v>
      </c>
      <c r="L6206" s="707"/>
    </row>
    <row r="6207" spans="2:12" ht="16.8">
      <c r="B6207" s="143">
        <v>46304</v>
      </c>
      <c r="C6207" s="143" t="s">
        <v>17</v>
      </c>
      <c r="D6207" s="494" t="s">
        <v>8161</v>
      </c>
      <c r="E6207" s="118" t="s">
        <v>2226</v>
      </c>
      <c r="F6207" s="467"/>
      <c r="G6207" s="467"/>
      <c r="H6207" s="467" t="s">
        <v>136</v>
      </c>
      <c r="I6207" s="493"/>
      <c r="J6207" s="467" t="s">
        <v>180</v>
      </c>
      <c r="K6207" s="1029" t="s">
        <v>8162</v>
      </c>
      <c r="L6207" s="707"/>
    </row>
    <row r="6208" spans="2:12" ht="15.6">
      <c r="B6208" s="143">
        <v>46304</v>
      </c>
      <c r="C6208" s="143" t="s">
        <v>17</v>
      </c>
      <c r="D6208" s="469" t="s">
        <v>7622</v>
      </c>
      <c r="E6208" s="118" t="s">
        <v>2226</v>
      </c>
      <c r="F6208" s="467"/>
      <c r="G6208" s="467"/>
      <c r="H6208" s="467" t="s">
        <v>136</v>
      </c>
      <c r="I6208" s="493"/>
      <c r="J6208" s="467" t="s">
        <v>58</v>
      </c>
      <c r="K6208" s="1031" t="s">
        <v>8163</v>
      </c>
      <c r="L6208" s="324"/>
    </row>
    <row r="6209" spans="1:12" ht="15.6">
      <c r="B6209" s="143">
        <v>46304</v>
      </c>
      <c r="C6209" s="143" t="s">
        <v>17</v>
      </c>
      <c r="D6209" s="469" t="s">
        <v>8164</v>
      </c>
      <c r="E6209" s="118" t="s">
        <v>2226</v>
      </c>
      <c r="F6209" s="467"/>
      <c r="G6209" s="467"/>
      <c r="H6209" s="467" t="s">
        <v>136</v>
      </c>
      <c r="I6209" s="493"/>
      <c r="J6209" s="467" t="s">
        <v>58</v>
      </c>
      <c r="K6209" s="1031" t="s">
        <v>8165</v>
      </c>
      <c r="L6209" s="324"/>
    </row>
    <row r="6210" spans="1:12" ht="15.6">
      <c r="A6210" s="424"/>
      <c r="B6210" s="143">
        <v>46304</v>
      </c>
      <c r="C6210" s="143" t="s">
        <v>17</v>
      </c>
      <c r="D6210" s="469" t="s">
        <v>806</v>
      </c>
      <c r="E6210" s="118" t="s">
        <v>2226</v>
      </c>
      <c r="F6210" s="467"/>
      <c r="G6210" s="467"/>
      <c r="H6210" s="467" t="s">
        <v>136</v>
      </c>
      <c r="I6210" s="493"/>
      <c r="J6210" s="467" t="s">
        <v>180</v>
      </c>
      <c r="K6210" s="1030" t="s">
        <v>8166</v>
      </c>
      <c r="L6210" s="325"/>
    </row>
    <row r="6211" spans="1:12" ht="31.2">
      <c r="A6211" s="424"/>
      <c r="B6211" s="143">
        <v>46304</v>
      </c>
      <c r="C6211" s="143" t="s">
        <v>17</v>
      </c>
      <c r="D6211" s="469" t="s">
        <v>2968</v>
      </c>
      <c r="E6211" s="118" t="s">
        <v>2226</v>
      </c>
      <c r="F6211" s="467"/>
      <c r="G6211" s="467"/>
      <c r="H6211" s="467" t="s">
        <v>136</v>
      </c>
      <c r="I6211" s="493"/>
      <c r="J6211" s="467" t="s">
        <v>195</v>
      </c>
      <c r="K6211" s="1031" t="s">
        <v>8167</v>
      </c>
      <c r="L6211" s="325"/>
    </row>
    <row r="6212" spans="1:12" ht="15.6">
      <c r="A6212" s="424"/>
      <c r="B6212" s="143">
        <v>46304</v>
      </c>
      <c r="C6212" s="143" t="s">
        <v>17</v>
      </c>
      <c r="D6212" s="469" t="s">
        <v>8168</v>
      </c>
      <c r="E6212" s="118" t="s">
        <v>2226</v>
      </c>
      <c r="F6212" s="467"/>
      <c r="G6212" s="467"/>
      <c r="H6212" s="467" t="s">
        <v>136</v>
      </c>
      <c r="I6212" s="493"/>
      <c r="J6212" s="467" t="s">
        <v>180</v>
      </c>
      <c r="K6212" s="1031" t="s">
        <v>8169</v>
      </c>
      <c r="L6212" s="325"/>
    </row>
    <row r="6213" spans="1:12" ht="15.6">
      <c r="A6213" s="424"/>
      <c r="B6213" s="143">
        <v>46304</v>
      </c>
      <c r="C6213" s="143" t="s">
        <v>17</v>
      </c>
      <c r="D6213" s="469" t="s">
        <v>8170</v>
      </c>
      <c r="E6213" s="118" t="s">
        <v>2226</v>
      </c>
      <c r="F6213" s="467"/>
      <c r="G6213" s="467"/>
      <c r="H6213" s="467" t="s">
        <v>136</v>
      </c>
      <c r="I6213" s="493"/>
      <c r="J6213" s="467" t="s">
        <v>195</v>
      </c>
      <c r="K6213" s="1031" t="s">
        <v>8171</v>
      </c>
      <c r="L6213" s="325"/>
    </row>
    <row r="6214" spans="1:12" ht="15.6">
      <c r="A6214" s="424"/>
      <c r="B6214" s="143">
        <v>46304</v>
      </c>
      <c r="C6214" s="143" t="s">
        <v>17</v>
      </c>
      <c r="D6214" s="469" t="s">
        <v>8172</v>
      </c>
      <c r="E6214" s="118" t="s">
        <v>2226</v>
      </c>
      <c r="F6214" s="467"/>
      <c r="G6214" s="467"/>
      <c r="H6214" s="467" t="s">
        <v>136</v>
      </c>
      <c r="I6214" s="493"/>
      <c r="J6214" s="467" t="s">
        <v>180</v>
      </c>
      <c r="K6214" s="1031" t="s">
        <v>8173</v>
      </c>
      <c r="L6214" s="325"/>
    </row>
    <row r="6215" spans="1:12" ht="15.6">
      <c r="A6215" s="424"/>
      <c r="B6215" s="143">
        <v>46304</v>
      </c>
      <c r="C6215" s="143" t="s">
        <v>17</v>
      </c>
      <c r="D6215" s="469" t="s">
        <v>8174</v>
      </c>
      <c r="E6215" s="118" t="s">
        <v>2226</v>
      </c>
      <c r="F6215" s="467"/>
      <c r="G6215" s="467"/>
      <c r="H6215" s="467" t="s">
        <v>136</v>
      </c>
      <c r="I6215" s="493"/>
      <c r="J6215" s="467" t="s">
        <v>180</v>
      </c>
      <c r="K6215" s="1031" t="s">
        <v>8175</v>
      </c>
      <c r="L6215" s="325"/>
    </row>
    <row r="6216" spans="1:12" ht="15.6">
      <c r="A6216" s="424"/>
      <c r="B6216" s="143">
        <v>46304</v>
      </c>
      <c r="C6216" s="143" t="s">
        <v>17</v>
      </c>
      <c r="D6216" s="469" t="s">
        <v>8176</v>
      </c>
      <c r="E6216" s="118" t="s">
        <v>2226</v>
      </c>
      <c r="F6216" s="467"/>
      <c r="G6216" s="467"/>
      <c r="H6216" s="467" t="s">
        <v>136</v>
      </c>
      <c r="I6216" s="493"/>
      <c r="J6216" s="467" t="s">
        <v>180</v>
      </c>
      <c r="K6216" s="1029" t="s">
        <v>8177</v>
      </c>
      <c r="L6216" s="325"/>
    </row>
    <row r="6217" spans="1:12" ht="15.6">
      <c r="A6217" s="424"/>
      <c r="B6217" s="143">
        <v>46304</v>
      </c>
      <c r="C6217" s="143" t="s">
        <v>17</v>
      </c>
      <c r="D6217" s="469" t="s">
        <v>8178</v>
      </c>
      <c r="E6217" s="118" t="s">
        <v>2226</v>
      </c>
      <c r="F6217" s="467"/>
      <c r="G6217" s="467"/>
      <c r="H6217" s="467" t="s">
        <v>136</v>
      </c>
      <c r="I6217" s="493"/>
      <c r="J6217" s="467" t="s">
        <v>180</v>
      </c>
      <c r="K6217" s="1029" t="s">
        <v>8179</v>
      </c>
      <c r="L6217" s="325"/>
    </row>
    <row r="6218" spans="1:12" ht="15.6">
      <c r="A6218" s="424"/>
      <c r="B6218" s="143">
        <v>46304</v>
      </c>
      <c r="C6218" s="143" t="s">
        <v>17</v>
      </c>
      <c r="D6218" s="469" t="s">
        <v>8108</v>
      </c>
      <c r="E6218" s="118" t="s">
        <v>2226</v>
      </c>
      <c r="F6218" s="467"/>
      <c r="G6218" s="467"/>
      <c r="H6218" s="467" t="s">
        <v>136</v>
      </c>
      <c r="I6218" s="493"/>
      <c r="J6218" s="467" t="s">
        <v>37</v>
      </c>
      <c r="K6218" s="1029" t="s">
        <v>8180</v>
      </c>
      <c r="L6218" s="325"/>
    </row>
    <row r="6219" spans="1:12" ht="15.6">
      <c r="A6219" s="424"/>
      <c r="B6219" s="143">
        <v>46304</v>
      </c>
      <c r="C6219" s="143" t="s">
        <v>17</v>
      </c>
      <c r="D6219" s="497" t="s">
        <v>7398</v>
      </c>
      <c r="E6219" s="16" t="s">
        <v>2226</v>
      </c>
      <c r="F6219" s="467"/>
      <c r="G6219" s="467"/>
      <c r="H6219" s="467" t="s">
        <v>136</v>
      </c>
      <c r="I6219" s="493"/>
      <c r="J6219" s="467" t="s">
        <v>58</v>
      </c>
      <c r="K6219" s="1029" t="s">
        <v>8181</v>
      </c>
      <c r="L6219" s="325"/>
    </row>
    <row r="6220" spans="1:12" ht="15.6">
      <c r="A6220" s="424"/>
      <c r="B6220" s="143">
        <v>46304</v>
      </c>
      <c r="C6220" s="143" t="s">
        <v>17</v>
      </c>
      <c r="D6220" s="469" t="s">
        <v>8182</v>
      </c>
      <c r="E6220" s="118" t="s">
        <v>2226</v>
      </c>
      <c r="F6220" s="467"/>
      <c r="G6220" s="467"/>
      <c r="H6220" s="467" t="s">
        <v>136</v>
      </c>
      <c r="I6220" s="493"/>
      <c r="J6220" s="467" t="s">
        <v>195</v>
      </c>
      <c r="K6220" s="1029" t="s">
        <v>8183</v>
      </c>
      <c r="L6220" s="325"/>
    </row>
    <row r="6221" spans="1:12" ht="15.6">
      <c r="A6221" s="424"/>
      <c r="B6221" s="143">
        <v>46304</v>
      </c>
      <c r="C6221" s="143" t="s">
        <v>17</v>
      </c>
      <c r="D6221" s="469" t="s">
        <v>8184</v>
      </c>
      <c r="E6221" s="118" t="s">
        <v>2226</v>
      </c>
      <c r="F6221" s="467"/>
      <c r="G6221" s="467"/>
      <c r="H6221" s="467" t="s">
        <v>136</v>
      </c>
      <c r="I6221" s="493"/>
      <c r="J6221" s="467" t="s">
        <v>180</v>
      </c>
      <c r="K6221" s="1029" t="s">
        <v>8185</v>
      </c>
      <c r="L6221" s="325"/>
    </row>
    <row r="6222" spans="1:12" ht="15.6">
      <c r="A6222" s="424"/>
      <c r="B6222" s="143">
        <v>46304</v>
      </c>
      <c r="C6222" s="143" t="s">
        <v>17</v>
      </c>
      <c r="D6222" s="497" t="s">
        <v>7400</v>
      </c>
      <c r="E6222" s="118" t="s">
        <v>2226</v>
      </c>
      <c r="F6222" s="467"/>
      <c r="G6222" s="467"/>
      <c r="H6222" s="467" t="s">
        <v>136</v>
      </c>
      <c r="I6222" s="493"/>
      <c r="J6222" s="467" t="s">
        <v>26</v>
      </c>
      <c r="K6222" s="1029" t="s">
        <v>8186</v>
      </c>
      <c r="L6222" s="325"/>
    </row>
    <row r="6223" spans="1:12" ht="46.8">
      <c r="A6223" s="424"/>
      <c r="B6223" s="143">
        <v>46304</v>
      </c>
      <c r="C6223" s="143" t="s">
        <v>17</v>
      </c>
      <c r="D6223" s="469" t="s">
        <v>8119</v>
      </c>
      <c r="E6223" s="118" t="s">
        <v>2226</v>
      </c>
      <c r="F6223" s="467"/>
      <c r="G6223" s="467"/>
      <c r="H6223" s="467" t="s">
        <v>136</v>
      </c>
      <c r="I6223" s="493"/>
      <c r="J6223" s="467" t="s">
        <v>58</v>
      </c>
      <c r="K6223" s="1030" t="s">
        <v>8187</v>
      </c>
      <c r="L6223" s="325"/>
    </row>
    <row r="6224" spans="1:12" ht="31.2">
      <c r="A6224" s="424"/>
      <c r="B6224" s="143">
        <v>46304</v>
      </c>
      <c r="C6224" s="143" t="s">
        <v>17</v>
      </c>
      <c r="D6224" s="469" t="s">
        <v>8188</v>
      </c>
      <c r="E6224" s="118" t="s">
        <v>2226</v>
      </c>
      <c r="F6224" s="467"/>
      <c r="G6224" s="467"/>
      <c r="H6224" s="467" t="s">
        <v>136</v>
      </c>
      <c r="I6224" s="319"/>
      <c r="J6224" s="467" t="s">
        <v>180</v>
      </c>
      <c r="K6224" s="1030" t="s">
        <v>8189</v>
      </c>
      <c r="L6224" s="325"/>
    </row>
    <row r="6225" spans="1:12" ht="15.6">
      <c r="A6225" s="424"/>
      <c r="B6225" s="143">
        <v>46304</v>
      </c>
      <c r="C6225" s="143" t="s">
        <v>17</v>
      </c>
      <c r="D6225" s="469" t="s">
        <v>8190</v>
      </c>
      <c r="E6225" s="118" t="s">
        <v>2226</v>
      </c>
      <c r="F6225" s="467"/>
      <c r="G6225" s="467"/>
      <c r="H6225" s="467" t="s">
        <v>136</v>
      </c>
      <c r="I6225" s="319"/>
      <c r="J6225" s="467" t="s">
        <v>30</v>
      </c>
      <c r="K6225" s="1029" t="s">
        <v>8191</v>
      </c>
      <c r="L6225" s="325"/>
    </row>
    <row r="6226" spans="1:12" ht="15.6">
      <c r="A6226" s="424"/>
      <c r="B6226" s="143">
        <v>46304</v>
      </c>
      <c r="C6226" s="143" t="s">
        <v>17</v>
      </c>
      <c r="D6226" s="469" t="s">
        <v>8192</v>
      </c>
      <c r="E6226" s="118" t="s">
        <v>2226</v>
      </c>
      <c r="F6226" s="467"/>
      <c r="G6226" s="467"/>
      <c r="H6226" s="467" t="s">
        <v>136</v>
      </c>
      <c r="I6226" s="405"/>
      <c r="J6226" s="467" t="s">
        <v>58</v>
      </c>
      <c r="K6226" s="1029" t="s">
        <v>8193</v>
      </c>
      <c r="L6226" s="325"/>
    </row>
    <row r="6227" spans="1:12" ht="31.2">
      <c r="A6227" s="424"/>
      <c r="B6227" s="143">
        <v>46304</v>
      </c>
      <c r="C6227" s="143" t="s">
        <v>17</v>
      </c>
      <c r="D6227" s="469" t="s">
        <v>8194</v>
      </c>
      <c r="E6227" s="118" t="s">
        <v>2226</v>
      </c>
      <c r="F6227" s="467"/>
      <c r="G6227" s="467"/>
      <c r="H6227" s="467" t="s">
        <v>136</v>
      </c>
      <c r="I6227" s="319"/>
      <c r="J6227" s="467" t="s">
        <v>180</v>
      </c>
      <c r="K6227" s="1030" t="s">
        <v>8195</v>
      </c>
      <c r="L6227" s="325"/>
    </row>
    <row r="6228" spans="1:12" ht="15.6">
      <c r="A6228" s="424"/>
      <c r="B6228" s="143">
        <v>46304</v>
      </c>
      <c r="C6228" s="143" t="s">
        <v>17</v>
      </c>
      <c r="D6228" s="469" t="s">
        <v>8196</v>
      </c>
      <c r="E6228" s="118" t="s">
        <v>2226</v>
      </c>
      <c r="F6228" s="467"/>
      <c r="G6228" s="467"/>
      <c r="H6228" s="467" t="s">
        <v>136</v>
      </c>
      <c r="I6228" s="319"/>
      <c r="J6228" s="467" t="s">
        <v>180</v>
      </c>
      <c r="K6228" s="1029" t="s">
        <v>8197</v>
      </c>
      <c r="L6228" s="325"/>
    </row>
    <row r="6229" spans="1:12" ht="15.6">
      <c r="A6229" s="424"/>
      <c r="B6229" s="143">
        <v>46304</v>
      </c>
      <c r="C6229" s="143" t="s">
        <v>17</v>
      </c>
      <c r="D6229" s="469" t="s">
        <v>8198</v>
      </c>
      <c r="E6229" s="118" t="s">
        <v>2226</v>
      </c>
      <c r="F6229" s="467"/>
      <c r="G6229" s="467"/>
      <c r="H6229" s="467" t="s">
        <v>136</v>
      </c>
      <c r="I6229" s="319"/>
      <c r="J6229" s="467" t="s">
        <v>58</v>
      </c>
      <c r="K6229" s="1029" t="s">
        <v>8199</v>
      </c>
      <c r="L6229" s="325"/>
    </row>
    <row r="6230" spans="1:12" ht="15.6">
      <c r="A6230" s="424"/>
      <c r="B6230" s="143">
        <v>46304</v>
      </c>
      <c r="C6230" s="143" t="s">
        <v>17</v>
      </c>
      <c r="D6230" s="469" t="s">
        <v>7639</v>
      </c>
      <c r="E6230" s="118" t="s">
        <v>2226</v>
      </c>
      <c r="F6230" s="467"/>
      <c r="G6230" s="467"/>
      <c r="H6230" s="467" t="s">
        <v>136</v>
      </c>
      <c r="I6230" s="319"/>
      <c r="J6230" s="467" t="s">
        <v>58</v>
      </c>
      <c r="K6230" s="1029" t="s">
        <v>8200</v>
      </c>
      <c r="L6230" s="325"/>
    </row>
    <row r="6231" spans="1:12" ht="15.6">
      <c r="A6231" s="424"/>
      <c r="B6231" s="143">
        <v>46304</v>
      </c>
      <c r="C6231" s="143" t="s">
        <v>17</v>
      </c>
      <c r="D6231" s="469" t="s">
        <v>8201</v>
      </c>
      <c r="E6231" s="118" t="s">
        <v>2226</v>
      </c>
      <c r="F6231" s="467"/>
      <c r="G6231" s="467"/>
      <c r="H6231" s="467" t="s">
        <v>136</v>
      </c>
      <c r="I6231" s="319"/>
      <c r="J6231" s="467" t="s">
        <v>180</v>
      </c>
      <c r="K6231" s="1029" t="s">
        <v>8202</v>
      </c>
      <c r="L6231" s="325"/>
    </row>
    <row r="6232" spans="1:12" ht="15.6">
      <c r="A6232" s="424"/>
      <c r="B6232" s="143">
        <v>46304</v>
      </c>
      <c r="C6232" s="143" t="s">
        <v>17</v>
      </c>
      <c r="D6232" s="493" t="s">
        <v>5786</v>
      </c>
      <c r="E6232" s="118" t="s">
        <v>2226</v>
      </c>
      <c r="F6232" s="467"/>
      <c r="G6232" s="467"/>
      <c r="H6232" s="467" t="s">
        <v>136</v>
      </c>
      <c r="I6232" s="319"/>
      <c r="J6232" s="467" t="s">
        <v>195</v>
      </c>
      <c r="K6232" s="995" t="s">
        <v>8203</v>
      </c>
      <c r="L6232" s="325"/>
    </row>
    <row r="6233" spans="1:12" ht="15.6">
      <c r="A6233" s="424"/>
      <c r="B6233" s="143">
        <v>46304</v>
      </c>
      <c r="C6233" s="143" t="s">
        <v>17</v>
      </c>
      <c r="D6233" s="469" t="s">
        <v>8204</v>
      </c>
      <c r="E6233" s="118" t="s">
        <v>2226</v>
      </c>
      <c r="F6233" s="467"/>
      <c r="G6233" s="467"/>
      <c r="H6233" s="467" t="s">
        <v>136</v>
      </c>
      <c r="I6233" s="319"/>
      <c r="J6233" s="467" t="s">
        <v>195</v>
      </c>
      <c r="K6233" s="1029" t="s">
        <v>8205</v>
      </c>
      <c r="L6233" s="325"/>
    </row>
    <row r="6234" spans="1:12" ht="15.6">
      <c r="A6234" s="424"/>
      <c r="B6234" s="143">
        <v>46304</v>
      </c>
      <c r="C6234" s="143" t="s">
        <v>17</v>
      </c>
      <c r="D6234" s="469" t="s">
        <v>8206</v>
      </c>
      <c r="E6234" s="118" t="s">
        <v>2226</v>
      </c>
      <c r="F6234" s="467"/>
      <c r="G6234" s="467"/>
      <c r="H6234" s="467" t="s">
        <v>136</v>
      </c>
      <c r="I6234" s="319"/>
      <c r="J6234" s="467" t="s">
        <v>58</v>
      </c>
      <c r="K6234" s="1029" t="s">
        <v>8207</v>
      </c>
      <c r="L6234" s="325"/>
    </row>
    <row r="6235" spans="1:12" ht="15.6">
      <c r="A6235" s="424"/>
      <c r="B6235" s="143">
        <v>46304</v>
      </c>
      <c r="C6235" s="143" t="s">
        <v>17</v>
      </c>
      <c r="D6235" s="469" t="s">
        <v>8123</v>
      </c>
      <c r="E6235" s="118" t="s">
        <v>2226</v>
      </c>
      <c r="F6235" s="467"/>
      <c r="G6235" s="467"/>
      <c r="H6235" s="467" t="s">
        <v>136</v>
      </c>
      <c r="I6235" s="319"/>
      <c r="J6235" s="467" t="s">
        <v>26</v>
      </c>
      <c r="K6235" s="1029" t="s">
        <v>8208</v>
      </c>
      <c r="L6235" s="325"/>
    </row>
    <row r="6236" spans="1:12" ht="15.6">
      <c r="A6236" s="424"/>
      <c r="B6236" s="143">
        <v>46304</v>
      </c>
      <c r="C6236" s="143" t="s">
        <v>17</v>
      </c>
      <c r="D6236" s="469" t="s">
        <v>8209</v>
      </c>
      <c r="E6236" s="118" t="s">
        <v>2226</v>
      </c>
      <c r="F6236" s="467"/>
      <c r="G6236" s="467"/>
      <c r="H6236" s="467" t="s">
        <v>136</v>
      </c>
      <c r="I6236" s="319"/>
      <c r="J6236" s="467" t="s">
        <v>58</v>
      </c>
      <c r="K6236" s="1029" t="s">
        <v>8210</v>
      </c>
      <c r="L6236" s="325"/>
    </row>
    <row r="6237" spans="1:12" ht="15.6">
      <c r="A6237" s="424"/>
      <c r="B6237" s="143">
        <v>46304</v>
      </c>
      <c r="C6237" s="143" t="s">
        <v>17</v>
      </c>
      <c r="D6237" s="497" t="s">
        <v>8211</v>
      </c>
      <c r="E6237" s="118" t="s">
        <v>2226</v>
      </c>
      <c r="F6237" s="467"/>
      <c r="G6237" s="467"/>
      <c r="H6237" s="467" t="s">
        <v>136</v>
      </c>
      <c r="I6237" s="319"/>
      <c r="J6237" s="467" t="s">
        <v>180</v>
      </c>
      <c r="K6237" s="1032" t="s">
        <v>8212</v>
      </c>
      <c r="L6237" s="325"/>
    </row>
    <row r="6238" spans="1:12" ht="15.6">
      <c r="A6238" s="424"/>
      <c r="B6238" s="143">
        <v>46304</v>
      </c>
      <c r="C6238" s="143" t="s">
        <v>17</v>
      </c>
      <c r="D6238" s="469" t="s">
        <v>8213</v>
      </c>
      <c r="E6238" s="118" t="s">
        <v>2226</v>
      </c>
      <c r="F6238" s="467"/>
      <c r="G6238" s="467"/>
      <c r="H6238" s="467" t="s">
        <v>136</v>
      </c>
      <c r="I6238" s="319"/>
      <c r="J6238" s="467" t="s">
        <v>58</v>
      </c>
      <c r="K6238" s="1029" t="s">
        <v>8083</v>
      </c>
      <c r="L6238" s="325"/>
    </row>
    <row r="6239" spans="1:12" ht="15.6">
      <c r="A6239" s="424"/>
      <c r="B6239" s="143">
        <v>46304</v>
      </c>
      <c r="C6239" s="143" t="s">
        <v>17</v>
      </c>
      <c r="D6239" s="469" t="s">
        <v>8214</v>
      </c>
      <c r="E6239" s="118" t="s">
        <v>2226</v>
      </c>
      <c r="F6239" s="467"/>
      <c r="G6239" s="467"/>
      <c r="H6239" s="467" t="s">
        <v>136</v>
      </c>
      <c r="I6239" s="319"/>
      <c r="J6239" s="467" t="s">
        <v>180</v>
      </c>
      <c r="K6239" s="1029" t="s">
        <v>8215</v>
      </c>
      <c r="L6239" s="325"/>
    </row>
    <row r="6240" spans="1:12" ht="15.6">
      <c r="A6240" s="424"/>
      <c r="B6240" s="143">
        <v>46304</v>
      </c>
      <c r="C6240" s="143" t="s">
        <v>17</v>
      </c>
      <c r="D6240" s="469" t="s">
        <v>8125</v>
      </c>
      <c r="E6240" s="118" t="s">
        <v>2226</v>
      </c>
      <c r="F6240" s="467"/>
      <c r="G6240" s="467"/>
      <c r="H6240" s="467" t="s">
        <v>136</v>
      </c>
      <c r="I6240" s="319"/>
      <c r="J6240" s="467" t="s">
        <v>180</v>
      </c>
      <c r="K6240" s="1029" t="s">
        <v>8216</v>
      </c>
      <c r="L6240" s="326"/>
    </row>
    <row r="6241" spans="1:12" ht="15.6">
      <c r="A6241" s="424"/>
      <c r="B6241" s="143">
        <v>46304</v>
      </c>
      <c r="C6241" s="143" t="s">
        <v>17</v>
      </c>
      <c r="D6241" s="469" t="s">
        <v>1713</v>
      </c>
      <c r="E6241" s="118" t="s">
        <v>2226</v>
      </c>
      <c r="F6241" s="467"/>
      <c r="G6241" s="467"/>
      <c r="H6241" s="467" t="s">
        <v>136</v>
      </c>
      <c r="I6241" s="319"/>
      <c r="J6241" s="467" t="s">
        <v>26</v>
      </c>
      <c r="K6241" s="1029" t="s">
        <v>8217</v>
      </c>
      <c r="L6241" s="325"/>
    </row>
    <row r="6242" spans="1:12" ht="15.6">
      <c r="A6242" s="424"/>
      <c r="B6242" s="143">
        <v>46304</v>
      </c>
      <c r="C6242" s="143" t="s">
        <v>17</v>
      </c>
      <c r="D6242" s="469" t="s">
        <v>8218</v>
      </c>
      <c r="E6242" s="118" t="s">
        <v>2226</v>
      </c>
      <c r="F6242" s="467"/>
      <c r="G6242" s="467"/>
      <c r="H6242" s="467" t="s">
        <v>136</v>
      </c>
      <c r="I6242" s="319"/>
      <c r="J6242" s="467" t="s">
        <v>58</v>
      </c>
      <c r="K6242" s="1029" t="s">
        <v>8219</v>
      </c>
      <c r="L6242" s="325"/>
    </row>
    <row r="6243" spans="1:12" ht="15.6">
      <c r="A6243" s="424"/>
      <c r="B6243" s="143">
        <v>46304</v>
      </c>
      <c r="C6243" s="143" t="s">
        <v>17</v>
      </c>
      <c r="D6243" s="469" t="s">
        <v>809</v>
      </c>
      <c r="E6243" s="118" t="s">
        <v>2226</v>
      </c>
      <c r="F6243" s="467"/>
      <c r="G6243" s="467"/>
      <c r="H6243" s="467" t="s">
        <v>136</v>
      </c>
      <c r="I6243" s="319"/>
      <c r="J6243" s="467" t="s">
        <v>58</v>
      </c>
      <c r="K6243" s="1029" t="s">
        <v>8220</v>
      </c>
      <c r="L6243" s="325"/>
    </row>
    <row r="6244" spans="1:12" ht="15.6">
      <c r="A6244" s="424"/>
      <c r="B6244" s="143">
        <v>46304</v>
      </c>
      <c r="C6244" s="143" t="s">
        <v>17</v>
      </c>
      <c r="D6244" s="469" t="s">
        <v>4028</v>
      </c>
      <c r="E6244" s="118" t="s">
        <v>2226</v>
      </c>
      <c r="F6244" s="408"/>
      <c r="G6244" s="408"/>
      <c r="H6244" s="467" t="s">
        <v>136</v>
      </c>
      <c r="I6244" s="319"/>
      <c r="J6244" s="467" t="s">
        <v>180</v>
      </c>
      <c r="K6244" s="995" t="s">
        <v>8221</v>
      </c>
      <c r="L6244" s="325"/>
    </row>
    <row r="6245" spans="1:12" ht="15.6">
      <c r="A6245" s="424"/>
      <c r="B6245" s="143">
        <v>46304</v>
      </c>
      <c r="C6245" s="143" t="s">
        <v>17</v>
      </c>
      <c r="D6245" s="469" t="s">
        <v>8222</v>
      </c>
      <c r="E6245" s="118" t="s">
        <v>2226</v>
      </c>
      <c r="F6245" s="408"/>
      <c r="G6245" s="408"/>
      <c r="H6245" s="467" t="s">
        <v>136</v>
      </c>
      <c r="I6245" s="319"/>
      <c r="J6245" s="467" t="s">
        <v>195</v>
      </c>
      <c r="K6245" s="995" t="s">
        <v>8223</v>
      </c>
      <c r="L6245" s="325"/>
    </row>
    <row r="6246" spans="1:12" ht="15.6">
      <c r="A6246" s="424"/>
      <c r="B6246" s="143">
        <v>46304</v>
      </c>
      <c r="C6246" s="143" t="s">
        <v>17</v>
      </c>
      <c r="D6246" s="469" t="s">
        <v>8224</v>
      </c>
      <c r="E6246" s="118" t="s">
        <v>2226</v>
      </c>
      <c r="F6246" s="409"/>
      <c r="G6246" s="409"/>
      <c r="H6246" s="467" t="s">
        <v>136</v>
      </c>
      <c r="I6246" s="319"/>
      <c r="J6246" s="467" t="s">
        <v>195</v>
      </c>
      <c r="K6246" s="995" t="s">
        <v>8225</v>
      </c>
      <c r="L6246" s="325"/>
    </row>
    <row r="6247" spans="1:12" ht="15.6">
      <c r="A6247" s="424"/>
      <c r="B6247" s="143">
        <v>46304</v>
      </c>
      <c r="C6247" s="143" t="s">
        <v>17</v>
      </c>
      <c r="D6247" s="469" t="s">
        <v>8226</v>
      </c>
      <c r="E6247" s="118" t="s">
        <v>2226</v>
      </c>
      <c r="F6247" s="409"/>
      <c r="G6247" s="409"/>
      <c r="H6247" s="467" t="s">
        <v>136</v>
      </c>
      <c r="I6247" s="319"/>
      <c r="J6247" s="467" t="s">
        <v>58</v>
      </c>
      <c r="K6247" s="995" t="s">
        <v>8227</v>
      </c>
      <c r="L6247" s="325"/>
    </row>
    <row r="6248" spans="1:12" ht="15.6">
      <c r="A6248" s="424"/>
      <c r="B6248" s="143">
        <v>46304</v>
      </c>
      <c r="C6248" s="143" t="s">
        <v>17</v>
      </c>
      <c r="D6248" s="469" t="s">
        <v>8228</v>
      </c>
      <c r="E6248" s="118" t="s">
        <v>2226</v>
      </c>
      <c r="F6248" s="409"/>
      <c r="G6248" s="409"/>
      <c r="H6248" s="467" t="s">
        <v>136</v>
      </c>
      <c r="I6248" s="319"/>
      <c r="J6248" s="467" t="s">
        <v>30</v>
      </c>
      <c r="K6248" s="995" t="s">
        <v>8229</v>
      </c>
      <c r="L6248" s="325"/>
    </row>
    <row r="6249" spans="1:12" ht="15.6">
      <c r="A6249" s="424"/>
      <c r="B6249" s="143">
        <v>46304</v>
      </c>
      <c r="C6249" s="143" t="s">
        <v>17</v>
      </c>
      <c r="D6249" s="469" t="s">
        <v>4102</v>
      </c>
      <c r="E6249" s="118" t="s">
        <v>2226</v>
      </c>
      <c r="F6249" s="409"/>
      <c r="G6249" s="409"/>
      <c r="H6249" s="467" t="s">
        <v>136</v>
      </c>
      <c r="I6249" s="319"/>
      <c r="J6249" s="467" t="s">
        <v>195</v>
      </c>
      <c r="K6249" s="995" t="s">
        <v>8230</v>
      </c>
      <c r="L6249" s="325"/>
    </row>
    <row r="6250" spans="1:12" ht="15.6">
      <c r="A6250" s="424"/>
      <c r="B6250" s="143">
        <v>46304</v>
      </c>
      <c r="C6250" s="143" t="s">
        <v>17</v>
      </c>
      <c r="D6250" s="469" t="s">
        <v>8231</v>
      </c>
      <c r="E6250" s="118" t="s">
        <v>2226</v>
      </c>
      <c r="F6250" s="467"/>
      <c r="G6250" s="467"/>
      <c r="H6250" s="467" t="s">
        <v>136</v>
      </c>
      <c r="I6250" s="319"/>
      <c r="J6250" s="467" t="s">
        <v>180</v>
      </c>
      <c r="K6250" s="995" t="s">
        <v>8232</v>
      </c>
      <c r="L6250" s="325"/>
    </row>
    <row r="6251" spans="1:12" ht="15.6">
      <c r="A6251" s="424"/>
      <c r="B6251" s="143">
        <v>46304</v>
      </c>
      <c r="C6251" s="143" t="s">
        <v>17</v>
      </c>
      <c r="D6251" s="469" t="s">
        <v>8233</v>
      </c>
      <c r="E6251" s="118" t="s">
        <v>2226</v>
      </c>
      <c r="F6251" s="467"/>
      <c r="G6251" s="467"/>
      <c r="H6251" s="467" t="s">
        <v>136</v>
      </c>
      <c r="I6251" s="319"/>
      <c r="J6251" s="467" t="s">
        <v>180</v>
      </c>
      <c r="K6251" s="995" t="s">
        <v>8234</v>
      </c>
      <c r="L6251" s="325"/>
    </row>
    <row r="6252" spans="1:12" ht="15.6">
      <c r="A6252" s="424"/>
      <c r="B6252" s="143">
        <v>46304</v>
      </c>
      <c r="C6252" s="143" t="s">
        <v>17</v>
      </c>
      <c r="D6252" s="469" t="s">
        <v>8235</v>
      </c>
      <c r="E6252" s="118" t="s">
        <v>2226</v>
      </c>
      <c r="F6252" s="467"/>
      <c r="G6252" s="467"/>
      <c r="H6252" s="467" t="s">
        <v>136</v>
      </c>
      <c r="I6252" s="319"/>
      <c r="J6252" s="467" t="s">
        <v>180</v>
      </c>
      <c r="K6252" s="995" t="s">
        <v>8236</v>
      </c>
      <c r="L6252" s="325"/>
    </row>
    <row r="6253" spans="1:12" ht="15.6">
      <c r="A6253" s="424"/>
      <c r="B6253" s="143">
        <v>46304</v>
      </c>
      <c r="C6253" s="143" t="s">
        <v>17</v>
      </c>
      <c r="D6253" s="500" t="s">
        <v>8237</v>
      </c>
      <c r="E6253" s="118" t="s">
        <v>2226</v>
      </c>
      <c r="F6253" s="501"/>
      <c r="G6253" s="501"/>
      <c r="H6253" s="467" t="s">
        <v>136</v>
      </c>
      <c r="I6253" s="410"/>
      <c r="J6253" s="501" t="s">
        <v>26</v>
      </c>
      <c r="K6253" s="1033" t="s">
        <v>8238</v>
      </c>
      <c r="L6253" s="326"/>
    </row>
    <row r="6254" spans="1:12" ht="15.6">
      <c r="A6254" s="424"/>
      <c r="B6254" s="143">
        <v>46304</v>
      </c>
      <c r="C6254" s="143" t="s">
        <v>17</v>
      </c>
      <c r="D6254" s="494" t="s">
        <v>8239</v>
      </c>
      <c r="E6254" s="118" t="s">
        <v>2226</v>
      </c>
      <c r="F6254" s="467"/>
      <c r="G6254" s="467"/>
      <c r="H6254" s="467" t="s">
        <v>136</v>
      </c>
      <c r="I6254" s="493"/>
      <c r="J6254" s="467" t="s">
        <v>58</v>
      </c>
      <c r="K6254" s="1034" t="s">
        <v>8240</v>
      </c>
      <c r="L6254" s="326"/>
    </row>
    <row r="6255" spans="1:12" ht="15.6">
      <c r="A6255" s="424"/>
      <c r="B6255" s="143">
        <v>46304</v>
      </c>
      <c r="C6255" s="143" t="s">
        <v>17</v>
      </c>
      <c r="D6255" s="502" t="s">
        <v>5823</v>
      </c>
      <c r="E6255" s="118" t="s">
        <v>2226</v>
      </c>
      <c r="F6255" s="467"/>
      <c r="G6255" s="467"/>
      <c r="H6255" s="467" t="s">
        <v>136</v>
      </c>
      <c r="I6255" s="493"/>
      <c r="J6255" s="467" t="s">
        <v>180</v>
      </c>
      <c r="K6255" s="1034" t="s">
        <v>8241</v>
      </c>
      <c r="L6255" s="326"/>
    </row>
    <row r="6256" spans="1:12" ht="15.6">
      <c r="A6256" s="424"/>
      <c r="B6256" s="143">
        <v>46304</v>
      </c>
      <c r="C6256" s="143" t="s">
        <v>17</v>
      </c>
      <c r="D6256" s="502" t="s">
        <v>8145</v>
      </c>
      <c r="E6256" s="118" t="s">
        <v>2226</v>
      </c>
      <c r="F6256" s="467"/>
      <c r="G6256" s="467"/>
      <c r="H6256" s="467" t="s">
        <v>136</v>
      </c>
      <c r="I6256" s="493"/>
      <c r="J6256" s="467" t="s">
        <v>58</v>
      </c>
      <c r="K6256" s="1034" t="s">
        <v>2323</v>
      </c>
      <c r="L6256" s="326"/>
    </row>
    <row r="6257" spans="2:12" ht="15.6">
      <c r="B6257" s="143">
        <v>46304</v>
      </c>
      <c r="C6257" s="503" t="s">
        <v>17</v>
      </c>
      <c r="D6257" s="502" t="s">
        <v>1813</v>
      </c>
      <c r="E6257" s="118" t="s">
        <v>2226</v>
      </c>
      <c r="F6257" s="467"/>
      <c r="G6257" s="467"/>
      <c r="H6257" s="467" t="s">
        <v>136</v>
      </c>
      <c r="I6257" s="493"/>
      <c r="J6257" s="467" t="s">
        <v>26</v>
      </c>
      <c r="K6257" s="1034" t="s">
        <v>8242</v>
      </c>
      <c r="L6257" s="202"/>
    </row>
    <row r="6258" spans="2:12" ht="15.6">
      <c r="B6258" s="143">
        <v>46304</v>
      </c>
      <c r="C6258" s="503" t="s">
        <v>17</v>
      </c>
      <c r="D6258" s="502" t="s">
        <v>8243</v>
      </c>
      <c r="E6258" s="118" t="s">
        <v>2226</v>
      </c>
      <c r="F6258" s="467"/>
      <c r="G6258" s="467"/>
      <c r="H6258" s="467" t="s">
        <v>136</v>
      </c>
      <c r="I6258" s="493"/>
      <c r="J6258" s="467" t="s">
        <v>180</v>
      </c>
      <c r="K6258" s="1034" t="s">
        <v>8244</v>
      </c>
      <c r="L6258" s="325"/>
    </row>
    <row r="6259" spans="2:12" ht="15.6">
      <c r="B6259" s="143">
        <v>46304</v>
      </c>
      <c r="C6259" s="503" t="s">
        <v>17</v>
      </c>
      <c r="D6259" s="502" t="s">
        <v>8245</v>
      </c>
      <c r="E6259" s="118" t="s">
        <v>2226</v>
      </c>
      <c r="F6259" s="467"/>
      <c r="G6259" s="467"/>
      <c r="H6259" s="467" t="s">
        <v>136</v>
      </c>
      <c r="I6259" s="493"/>
      <c r="J6259" s="467" t="s">
        <v>58</v>
      </c>
      <c r="K6259" s="1034" t="s">
        <v>8246</v>
      </c>
      <c r="L6259" s="325"/>
    </row>
    <row r="6260" spans="2:12" ht="15.6">
      <c r="B6260" s="143">
        <v>46304</v>
      </c>
      <c r="C6260" s="503" t="s">
        <v>17</v>
      </c>
      <c r="D6260" s="502" t="s">
        <v>8247</v>
      </c>
      <c r="E6260" s="118" t="s">
        <v>2226</v>
      </c>
      <c r="F6260" s="467"/>
      <c r="G6260" s="467"/>
      <c r="H6260" s="467" t="s">
        <v>136</v>
      </c>
      <c r="I6260" s="493"/>
      <c r="J6260" s="467" t="s">
        <v>58</v>
      </c>
      <c r="K6260" s="1034" t="s">
        <v>8248</v>
      </c>
      <c r="L6260" s="325"/>
    </row>
    <row r="6261" spans="2:12" ht="15.6">
      <c r="B6261" s="143">
        <v>46304</v>
      </c>
      <c r="C6261" s="503" t="s">
        <v>17</v>
      </c>
      <c r="D6261" s="502" t="s">
        <v>8249</v>
      </c>
      <c r="E6261" s="118" t="s">
        <v>2226</v>
      </c>
      <c r="F6261" s="467"/>
      <c r="G6261" s="467"/>
      <c r="H6261" s="467" t="s">
        <v>136</v>
      </c>
      <c r="I6261" s="493"/>
      <c r="J6261" s="467" t="s">
        <v>34</v>
      </c>
      <c r="K6261" s="1034" t="s">
        <v>8250</v>
      </c>
      <c r="L6261" s="325"/>
    </row>
    <row r="6262" spans="2:12">
      <c r="B6262" s="57">
        <v>46304</v>
      </c>
      <c r="C6262" s="57" t="s">
        <v>17</v>
      </c>
      <c r="D6262" s="262" t="s">
        <v>8251</v>
      </c>
      <c r="E6262" s="344" t="s">
        <v>575</v>
      </c>
      <c r="F6262" s="263"/>
      <c r="G6262" s="263"/>
      <c r="H6262" s="202" t="s">
        <v>194</v>
      </c>
      <c r="I6262" s="264"/>
      <c r="J6262" s="264" t="s">
        <v>41</v>
      </c>
      <c r="K6262" s="475">
        <v>20260912044185</v>
      </c>
      <c r="L6262" s="325"/>
    </row>
    <row r="6263" spans="2:12">
      <c r="B6263" s="57">
        <v>46304</v>
      </c>
      <c r="C6263" s="57" t="s">
        <v>17</v>
      </c>
      <c r="D6263" s="262" t="s">
        <v>8252</v>
      </c>
      <c r="E6263" s="344" t="s">
        <v>575</v>
      </c>
      <c r="F6263" s="263"/>
      <c r="G6263" s="263"/>
      <c r="H6263" s="202" t="s">
        <v>194</v>
      </c>
      <c r="I6263" s="264"/>
      <c r="J6263" s="264" t="s">
        <v>41</v>
      </c>
      <c r="K6263" s="475">
        <v>20261012170134</v>
      </c>
      <c r="L6263" s="325"/>
    </row>
    <row r="6264" spans="2:12">
      <c r="B6264" s="57">
        <v>46304</v>
      </c>
      <c r="C6264" s="57" t="s">
        <v>17</v>
      </c>
      <c r="D6264" s="262" t="s">
        <v>8253</v>
      </c>
      <c r="E6264" s="344" t="s">
        <v>575</v>
      </c>
      <c r="F6264" s="263"/>
      <c r="G6264" s="263"/>
      <c r="H6264" s="202" t="s">
        <v>194</v>
      </c>
      <c r="I6264" s="264"/>
      <c r="J6264" s="264" t="s">
        <v>41</v>
      </c>
      <c r="K6264" s="475">
        <v>20260912018926</v>
      </c>
      <c r="L6264" s="325"/>
    </row>
    <row r="6265" spans="2:12">
      <c r="B6265" s="57">
        <v>46304</v>
      </c>
      <c r="C6265" s="57" t="s">
        <v>17</v>
      </c>
      <c r="D6265" s="262" t="s">
        <v>8253</v>
      </c>
      <c r="E6265" s="344" t="s">
        <v>575</v>
      </c>
      <c r="F6265" s="263"/>
      <c r="G6265" s="263"/>
      <c r="H6265" s="202" t="s">
        <v>194</v>
      </c>
      <c r="I6265" s="264"/>
      <c r="J6265" s="264" t="s">
        <v>41</v>
      </c>
      <c r="K6265" s="475">
        <v>20260912018926</v>
      </c>
      <c r="L6265" s="325"/>
    </row>
    <row r="6266" spans="2:12">
      <c r="B6266" s="57">
        <v>46304</v>
      </c>
      <c r="C6266" s="57" t="s">
        <v>17</v>
      </c>
      <c r="D6266" s="262" t="s">
        <v>8254</v>
      </c>
      <c r="E6266" s="344" t="s">
        <v>575</v>
      </c>
      <c r="F6266" s="263"/>
      <c r="G6266" s="263"/>
      <c r="H6266" s="202" t="s">
        <v>194</v>
      </c>
      <c r="I6266" s="264"/>
      <c r="J6266" s="264" t="s">
        <v>41</v>
      </c>
      <c r="K6266" s="475">
        <v>20261012206872</v>
      </c>
      <c r="L6266" s="325"/>
    </row>
    <row r="6267" spans="2:12">
      <c r="B6267" s="57">
        <v>46304</v>
      </c>
      <c r="C6267" s="57" t="s">
        <v>17</v>
      </c>
      <c r="D6267" s="262" t="s">
        <v>8255</v>
      </c>
      <c r="E6267" s="344" t="s">
        <v>575</v>
      </c>
      <c r="F6267" s="263"/>
      <c r="G6267" s="263"/>
      <c r="H6267" s="202" t="s">
        <v>194</v>
      </c>
      <c r="I6267" s="264"/>
      <c r="J6267" s="264" t="s">
        <v>41</v>
      </c>
      <c r="K6267" s="475">
        <v>20261012204008</v>
      </c>
      <c r="L6267" s="325"/>
    </row>
    <row r="6268" spans="2:12">
      <c r="B6268" s="57">
        <v>46304</v>
      </c>
      <c r="C6268" s="57" t="s">
        <v>17</v>
      </c>
      <c r="D6268" s="262" t="s">
        <v>8256</v>
      </c>
      <c r="E6268" s="344" t="s">
        <v>575</v>
      </c>
      <c r="F6268" s="263"/>
      <c r="G6268" s="263"/>
      <c r="H6268" s="202" t="s">
        <v>194</v>
      </c>
      <c r="I6268" s="264"/>
      <c r="J6268" s="264" t="s">
        <v>41</v>
      </c>
      <c r="K6268" s="475">
        <v>20261012170134</v>
      </c>
      <c r="L6268" s="325"/>
    </row>
    <row r="6269" spans="2:12">
      <c r="B6269" s="57">
        <v>46304</v>
      </c>
      <c r="C6269" s="57" t="s">
        <v>17</v>
      </c>
      <c r="D6269" s="262" t="s">
        <v>8257</v>
      </c>
      <c r="E6269" s="344" t="s">
        <v>575</v>
      </c>
      <c r="F6269" s="263"/>
      <c r="G6269" s="263"/>
      <c r="H6269" s="202" t="s">
        <v>194</v>
      </c>
      <c r="I6269" s="264"/>
      <c r="J6269" s="264" t="s">
        <v>41</v>
      </c>
      <c r="K6269" s="475">
        <v>20260912102749</v>
      </c>
      <c r="L6269" s="710"/>
    </row>
    <row r="6270" spans="2:12">
      <c r="B6270" s="57">
        <v>46304</v>
      </c>
      <c r="C6270" s="57" t="s">
        <v>17</v>
      </c>
      <c r="D6270" s="262" t="s">
        <v>8258</v>
      </c>
      <c r="E6270" s="344" t="s">
        <v>575</v>
      </c>
      <c r="F6270" s="263"/>
      <c r="G6270" s="263"/>
      <c r="H6270" s="202" t="s">
        <v>194</v>
      </c>
      <c r="I6270" s="264"/>
      <c r="J6270" s="264" t="s">
        <v>41</v>
      </c>
      <c r="K6270" s="290" t="s">
        <v>8259</v>
      </c>
      <c r="L6270" s="325"/>
    </row>
    <row r="6271" spans="2:12">
      <c r="B6271" s="57">
        <v>46304</v>
      </c>
      <c r="C6271" s="57" t="s">
        <v>17</v>
      </c>
      <c r="D6271" s="262" t="s">
        <v>8260</v>
      </c>
      <c r="E6271" s="344" t="s">
        <v>575</v>
      </c>
      <c r="F6271" s="263"/>
      <c r="G6271" s="263"/>
      <c r="H6271" s="202" t="s">
        <v>194</v>
      </c>
      <c r="I6271" s="264"/>
      <c r="J6271" s="264" t="s">
        <v>30</v>
      </c>
      <c r="K6271" s="475">
        <v>7094955625</v>
      </c>
      <c r="L6271" s="325"/>
    </row>
    <row r="6272" spans="2:12" ht="69.599999999999994">
      <c r="B6272" s="57">
        <v>46304</v>
      </c>
      <c r="C6272" s="57" t="s">
        <v>275</v>
      </c>
      <c r="D6272" s="366" t="s">
        <v>8261</v>
      </c>
      <c r="E6272" s="344" t="s">
        <v>575</v>
      </c>
      <c r="F6272" s="263"/>
      <c r="G6272" s="263"/>
      <c r="H6272" s="202" t="s">
        <v>194</v>
      </c>
      <c r="I6272" s="264"/>
      <c r="J6272" s="264"/>
      <c r="K6272" s="475" t="s">
        <v>8261</v>
      </c>
      <c r="L6272" s="325"/>
    </row>
    <row r="6273" spans="1:14">
      <c r="B6273" s="57">
        <v>46304</v>
      </c>
      <c r="C6273" s="57" t="s">
        <v>17</v>
      </c>
      <c r="D6273" s="262" t="s">
        <v>8253</v>
      </c>
      <c r="E6273" s="344" t="s">
        <v>575</v>
      </c>
      <c r="F6273" s="263"/>
      <c r="G6273" s="263"/>
      <c r="H6273" s="202" t="s">
        <v>194</v>
      </c>
      <c r="I6273" s="264"/>
      <c r="J6273" s="264"/>
      <c r="K6273" s="475">
        <v>20260912018926</v>
      </c>
      <c r="L6273" s="325"/>
    </row>
    <row r="6274" spans="1:14" s="202" customFormat="1">
      <c r="A6274" s="424"/>
      <c r="B6274" s="57">
        <v>46304</v>
      </c>
      <c r="C6274" s="57" t="s">
        <v>17</v>
      </c>
      <c r="D6274" s="262" t="s">
        <v>8253</v>
      </c>
      <c r="E6274" s="344" t="s">
        <v>575</v>
      </c>
      <c r="F6274" s="263"/>
      <c r="G6274" s="263"/>
      <c r="H6274" s="202" t="s">
        <v>194</v>
      </c>
      <c r="I6274" s="264"/>
      <c r="J6274" s="264"/>
      <c r="K6274" s="475">
        <v>20260912018926</v>
      </c>
      <c r="L6274" s="325"/>
      <c r="M6274" s="263"/>
      <c r="N6274" s="368"/>
    </row>
    <row r="6275" spans="1:14" s="207" customFormat="1" ht="16.8">
      <c r="A6275" s="711"/>
      <c r="B6275" s="712">
        <v>46304</v>
      </c>
      <c r="C6275" s="207" t="s">
        <v>40</v>
      </c>
      <c r="D6275" s="713" t="s">
        <v>8262</v>
      </c>
      <c r="E6275" s="714" t="s">
        <v>629</v>
      </c>
      <c r="F6275" s="380"/>
      <c r="G6275" s="380"/>
      <c r="H6275" s="207" t="s">
        <v>136</v>
      </c>
      <c r="I6275" s="715"/>
      <c r="J6275" s="716" t="s">
        <v>30</v>
      </c>
      <c r="K6275" s="717" t="s">
        <v>8262</v>
      </c>
      <c r="L6275" s="713"/>
    </row>
    <row r="6276" spans="1:14" s="207" customFormat="1" ht="16.8">
      <c r="A6276" s="711"/>
      <c r="B6276" s="712">
        <v>46304</v>
      </c>
      <c r="C6276" s="207" t="s">
        <v>40</v>
      </c>
      <c r="D6276" s="713" t="s">
        <v>8263</v>
      </c>
      <c r="E6276" s="714" t="s">
        <v>629</v>
      </c>
      <c r="F6276" s="380"/>
      <c r="G6276" s="380"/>
      <c r="H6276" s="207" t="s">
        <v>136</v>
      </c>
      <c r="I6276" s="715"/>
      <c r="J6276" s="716" t="s">
        <v>30</v>
      </c>
      <c r="K6276" s="717" t="s">
        <v>8263</v>
      </c>
      <c r="L6276" s="713"/>
    </row>
    <row r="6277" spans="1:14" s="207" customFormat="1" ht="16.8">
      <c r="A6277" s="711"/>
      <c r="B6277" s="712">
        <v>46304</v>
      </c>
      <c r="C6277" s="207" t="s">
        <v>40</v>
      </c>
      <c r="D6277" s="713" t="s">
        <v>8264</v>
      </c>
      <c r="E6277" s="714" t="s">
        <v>629</v>
      </c>
      <c r="F6277" s="380"/>
      <c r="G6277" s="380"/>
      <c r="H6277" s="207" t="s">
        <v>136</v>
      </c>
      <c r="I6277" s="715"/>
      <c r="J6277" s="716" t="s">
        <v>30</v>
      </c>
      <c r="K6277" s="717" t="s">
        <v>8264</v>
      </c>
      <c r="L6277" s="713"/>
    </row>
    <row r="6278" spans="1:14" s="207" customFormat="1" ht="16.8">
      <c r="A6278" s="711"/>
      <c r="B6278" s="712">
        <v>46304</v>
      </c>
      <c r="C6278" s="207" t="s">
        <v>40</v>
      </c>
      <c r="D6278" s="713" t="s">
        <v>8265</v>
      </c>
      <c r="E6278" s="714" t="s">
        <v>629</v>
      </c>
      <c r="F6278" s="380"/>
      <c r="G6278" s="380"/>
      <c r="H6278" s="207" t="s">
        <v>136</v>
      </c>
      <c r="I6278" s="715"/>
      <c r="J6278" s="716" t="s">
        <v>30</v>
      </c>
      <c r="K6278" s="717" t="s">
        <v>8265</v>
      </c>
      <c r="L6278" s="713"/>
    </row>
    <row r="6279" spans="1:14" s="207" customFormat="1" ht="16.8">
      <c r="A6279" s="711"/>
      <c r="B6279" s="712">
        <v>46304</v>
      </c>
      <c r="C6279" s="207" t="s">
        <v>40</v>
      </c>
      <c r="D6279" s="713" t="s">
        <v>7838</v>
      </c>
      <c r="E6279" s="714" t="s">
        <v>629</v>
      </c>
      <c r="F6279" s="380"/>
      <c r="G6279" s="380"/>
      <c r="H6279" s="207" t="s">
        <v>136</v>
      </c>
      <c r="I6279" s="715"/>
      <c r="J6279" s="716" t="s">
        <v>30</v>
      </c>
      <c r="K6279" s="717" t="s">
        <v>7838</v>
      </c>
      <c r="L6279" s="713"/>
    </row>
    <row r="6280" spans="1:14" s="207" customFormat="1" ht="16.8">
      <c r="A6280" s="711"/>
      <c r="B6280" s="712">
        <v>46304</v>
      </c>
      <c r="C6280" s="207" t="s">
        <v>40</v>
      </c>
      <c r="D6280" s="713" t="s">
        <v>8266</v>
      </c>
      <c r="E6280" s="714" t="s">
        <v>629</v>
      </c>
      <c r="F6280" s="380"/>
      <c r="G6280" s="380"/>
      <c r="H6280" s="207" t="s">
        <v>136</v>
      </c>
      <c r="I6280" s="715"/>
      <c r="J6280" s="716" t="s">
        <v>30</v>
      </c>
      <c r="K6280" s="717" t="s">
        <v>8266</v>
      </c>
      <c r="L6280" s="713"/>
    </row>
    <row r="6281" spans="1:14" s="207" customFormat="1" ht="16.8">
      <c r="A6281" s="711"/>
      <c r="B6281" s="712">
        <v>46304</v>
      </c>
      <c r="C6281" s="207" t="s">
        <v>40</v>
      </c>
      <c r="D6281" s="713" t="s">
        <v>8267</v>
      </c>
      <c r="E6281" s="714" t="s">
        <v>629</v>
      </c>
      <c r="F6281" s="380"/>
      <c r="G6281" s="380"/>
      <c r="H6281" s="207" t="s">
        <v>136</v>
      </c>
      <c r="I6281" s="715"/>
      <c r="J6281" s="716" t="s">
        <v>30</v>
      </c>
      <c r="K6281" s="718" t="s">
        <v>8267</v>
      </c>
      <c r="L6281" s="713"/>
    </row>
    <row r="6282" spans="1:14" s="207" customFormat="1" ht="16.8">
      <c r="A6282" s="711"/>
      <c r="B6282" s="712">
        <v>46304</v>
      </c>
      <c r="C6282" s="207" t="s">
        <v>40</v>
      </c>
      <c r="D6282" s="713" t="s">
        <v>8268</v>
      </c>
      <c r="E6282" s="714" t="s">
        <v>629</v>
      </c>
      <c r="F6282" s="380"/>
      <c r="G6282" s="380"/>
      <c r="H6282" s="207" t="s">
        <v>136</v>
      </c>
      <c r="I6282" s="715"/>
      <c r="J6282" s="716" t="s">
        <v>30</v>
      </c>
      <c r="K6282" s="718" t="s">
        <v>8268</v>
      </c>
      <c r="L6282" s="713"/>
    </row>
    <row r="6283" spans="1:14" s="207" customFormat="1" ht="16.8">
      <c r="A6283" s="711"/>
      <c r="B6283" s="712">
        <v>46304</v>
      </c>
      <c r="C6283" s="207" t="s">
        <v>40</v>
      </c>
      <c r="D6283" s="713" t="s">
        <v>8269</v>
      </c>
      <c r="E6283" s="714" t="s">
        <v>629</v>
      </c>
      <c r="F6283" s="380"/>
      <c r="G6283" s="380"/>
      <c r="H6283" s="207" t="s">
        <v>136</v>
      </c>
      <c r="I6283" s="715"/>
      <c r="J6283" s="716" t="s">
        <v>30</v>
      </c>
      <c r="K6283" s="718" t="s">
        <v>8269</v>
      </c>
      <c r="L6283" s="713"/>
    </row>
    <row r="6284" spans="1:14" s="207" customFormat="1" ht="16.8">
      <c r="A6284" s="711"/>
      <c r="B6284" s="712">
        <v>46304</v>
      </c>
      <c r="C6284" s="207" t="s">
        <v>40</v>
      </c>
      <c r="D6284" s="713" t="s">
        <v>8270</v>
      </c>
      <c r="E6284" s="714" t="s">
        <v>629</v>
      </c>
      <c r="F6284" s="380"/>
      <c r="G6284" s="380"/>
      <c r="H6284" s="207" t="s">
        <v>136</v>
      </c>
      <c r="I6284" s="715"/>
      <c r="J6284" s="716" t="s">
        <v>30</v>
      </c>
      <c r="K6284" s="718" t="s">
        <v>8270</v>
      </c>
      <c r="L6284" s="713"/>
    </row>
    <row r="6285" spans="1:14" s="207" customFormat="1" ht="16.8">
      <c r="A6285" s="711"/>
      <c r="B6285" s="712">
        <v>46304</v>
      </c>
      <c r="C6285" s="207" t="s">
        <v>17</v>
      </c>
      <c r="D6285" s="719" t="s">
        <v>7703</v>
      </c>
      <c r="E6285" s="714" t="s">
        <v>629</v>
      </c>
      <c r="F6285" s="380"/>
      <c r="G6285" s="380"/>
      <c r="H6285" s="207" t="s">
        <v>136</v>
      </c>
      <c r="I6285" s="715"/>
      <c r="J6285" s="716" t="s">
        <v>30</v>
      </c>
      <c r="K6285" s="720">
        <v>20261012205382</v>
      </c>
      <c r="L6285" s="713"/>
    </row>
    <row r="6286" spans="1:14" s="207" customFormat="1" ht="16.8">
      <c r="A6286" s="711"/>
      <c r="B6286" s="712">
        <v>46304</v>
      </c>
      <c r="C6286" s="207" t="s">
        <v>17</v>
      </c>
      <c r="D6286" s="713" t="s">
        <v>8271</v>
      </c>
      <c r="E6286" s="714" t="s">
        <v>629</v>
      </c>
      <c r="F6286" s="380"/>
      <c r="G6286" s="380"/>
      <c r="H6286" s="207" t="s">
        <v>136</v>
      </c>
      <c r="I6286" s="715" t="s">
        <v>141</v>
      </c>
      <c r="J6286" s="716" t="s">
        <v>30</v>
      </c>
      <c r="K6286" s="720">
        <v>20260811921845</v>
      </c>
      <c r="L6286" s="713"/>
    </row>
    <row r="6287" spans="1:14" s="207" customFormat="1" ht="16.8">
      <c r="A6287" s="711"/>
      <c r="B6287" s="712">
        <v>46304</v>
      </c>
      <c r="C6287" s="207" t="s">
        <v>17</v>
      </c>
      <c r="D6287" s="713" t="s">
        <v>8271</v>
      </c>
      <c r="E6287" s="714" t="s">
        <v>629</v>
      </c>
      <c r="F6287" s="380"/>
      <c r="G6287" s="380"/>
      <c r="H6287" s="207" t="s">
        <v>136</v>
      </c>
      <c r="I6287" s="715" t="s">
        <v>141</v>
      </c>
      <c r="J6287" s="716" t="s">
        <v>30</v>
      </c>
      <c r="K6287" s="720">
        <v>20260811921845</v>
      </c>
      <c r="L6287" s="713"/>
    </row>
    <row r="6288" spans="1:14" s="207" customFormat="1" ht="16.8">
      <c r="A6288" s="711"/>
      <c r="B6288" s="712">
        <v>46304</v>
      </c>
      <c r="C6288" s="207" t="s">
        <v>17</v>
      </c>
      <c r="D6288" s="713" t="s">
        <v>8272</v>
      </c>
      <c r="E6288" s="714" t="s">
        <v>629</v>
      </c>
      <c r="F6288" s="380"/>
      <c r="G6288" s="380"/>
      <c r="H6288" s="207" t="s">
        <v>136</v>
      </c>
      <c r="I6288" s="715" t="s">
        <v>141</v>
      </c>
      <c r="J6288" s="716" t="s">
        <v>30</v>
      </c>
      <c r="K6288" s="720">
        <v>20261012176942</v>
      </c>
      <c r="L6288" s="713"/>
    </row>
    <row r="6289" spans="1:12" s="207" customFormat="1" ht="16.8">
      <c r="A6289" s="711"/>
      <c r="B6289" s="712">
        <v>46304</v>
      </c>
      <c r="C6289" s="207" t="s">
        <v>17</v>
      </c>
      <c r="D6289" s="713" t="s">
        <v>8272</v>
      </c>
      <c r="E6289" s="714" t="s">
        <v>629</v>
      </c>
      <c r="F6289" s="380"/>
      <c r="G6289" s="380"/>
      <c r="H6289" s="207" t="s">
        <v>136</v>
      </c>
      <c r="I6289" s="715" t="s">
        <v>141</v>
      </c>
      <c r="J6289" s="716" t="s">
        <v>30</v>
      </c>
      <c r="K6289" s="720">
        <v>20261012176942</v>
      </c>
      <c r="L6289" s="713"/>
    </row>
    <row r="6290" spans="1:12" s="207" customFormat="1" ht="16.8">
      <c r="A6290" s="711"/>
      <c r="B6290" s="712">
        <v>46304</v>
      </c>
      <c r="C6290" s="207" t="s">
        <v>17</v>
      </c>
      <c r="D6290" s="713" t="s">
        <v>643</v>
      </c>
      <c r="E6290" s="714" t="s">
        <v>629</v>
      </c>
      <c r="F6290" s="721"/>
      <c r="G6290" s="721"/>
      <c r="H6290" s="207" t="s">
        <v>136</v>
      </c>
      <c r="I6290" s="715" t="s">
        <v>141</v>
      </c>
      <c r="J6290" s="716" t="s">
        <v>30</v>
      </c>
      <c r="K6290" s="720">
        <v>20261012146881</v>
      </c>
      <c r="L6290" s="713"/>
    </row>
    <row r="6291" spans="1:12" s="207" customFormat="1" ht="16.8">
      <c r="A6291" s="711"/>
      <c r="B6291" s="712">
        <v>46304</v>
      </c>
      <c r="C6291" s="207" t="s">
        <v>17</v>
      </c>
      <c r="D6291" s="713" t="s">
        <v>643</v>
      </c>
      <c r="E6291" s="714" t="s">
        <v>629</v>
      </c>
      <c r="F6291" s="721"/>
      <c r="G6291" s="721"/>
      <c r="H6291" s="207" t="s">
        <v>136</v>
      </c>
      <c r="I6291" s="715" t="s">
        <v>141</v>
      </c>
      <c r="J6291" s="716" t="s">
        <v>30</v>
      </c>
      <c r="K6291" s="720">
        <v>20261012146881</v>
      </c>
      <c r="L6291" s="713"/>
    </row>
    <row r="6292" spans="1:12" s="207" customFormat="1" ht="16.8">
      <c r="A6292" s="711"/>
      <c r="B6292" s="712">
        <v>46304</v>
      </c>
      <c r="C6292" s="207" t="s">
        <v>17</v>
      </c>
      <c r="D6292" s="713" t="s">
        <v>1575</v>
      </c>
      <c r="E6292" s="714" t="s">
        <v>629</v>
      </c>
      <c r="F6292" s="721"/>
      <c r="G6292" s="721"/>
      <c r="H6292" s="207" t="s">
        <v>136</v>
      </c>
      <c r="I6292" s="715" t="s">
        <v>141</v>
      </c>
      <c r="J6292" s="716" t="s">
        <v>30</v>
      </c>
      <c r="K6292" s="720">
        <v>20260911995970</v>
      </c>
      <c r="L6292" s="713"/>
    </row>
    <row r="6293" spans="1:12" s="207" customFormat="1" ht="16.8">
      <c r="A6293" s="711"/>
      <c r="B6293" s="712">
        <v>46304</v>
      </c>
      <c r="C6293" s="207" t="s">
        <v>17</v>
      </c>
      <c r="D6293" s="713" t="s">
        <v>1575</v>
      </c>
      <c r="E6293" s="714" t="s">
        <v>629</v>
      </c>
      <c r="F6293" s="721"/>
      <c r="G6293" s="721"/>
      <c r="H6293" s="207" t="s">
        <v>136</v>
      </c>
      <c r="I6293" s="715"/>
      <c r="J6293" s="716" t="s">
        <v>30</v>
      </c>
      <c r="K6293" s="720">
        <v>20260911995970</v>
      </c>
      <c r="L6293" s="713"/>
    </row>
    <row r="6294" spans="1:12" s="207" customFormat="1" ht="16.8">
      <c r="A6294" s="711"/>
      <c r="B6294" s="712">
        <v>46304</v>
      </c>
      <c r="C6294" s="207" t="s">
        <v>17</v>
      </c>
      <c r="D6294" s="713" t="s">
        <v>8273</v>
      </c>
      <c r="E6294" s="714" t="s">
        <v>629</v>
      </c>
      <c r="F6294" s="721"/>
      <c r="G6294" s="721"/>
      <c r="H6294" s="207" t="s">
        <v>136</v>
      </c>
      <c r="I6294" s="715"/>
      <c r="J6294" s="716" t="s">
        <v>30</v>
      </c>
      <c r="K6294" s="1095" t="s">
        <v>8274</v>
      </c>
      <c r="L6294" s="713"/>
    </row>
    <row r="6295" spans="1:12" s="207" customFormat="1" ht="16.8">
      <c r="A6295" s="711"/>
      <c r="B6295" s="712">
        <v>46304</v>
      </c>
      <c r="C6295" s="207" t="s">
        <v>17</v>
      </c>
      <c r="D6295" s="713" t="s">
        <v>6738</v>
      </c>
      <c r="E6295" s="714" t="s">
        <v>629</v>
      </c>
      <c r="F6295" s="721"/>
      <c r="G6295" s="721"/>
      <c r="H6295" s="207" t="s">
        <v>136</v>
      </c>
      <c r="I6295" s="715"/>
      <c r="J6295" s="716" t="s">
        <v>30</v>
      </c>
      <c r="K6295" s="1095" t="s">
        <v>8275</v>
      </c>
      <c r="L6295" s="713"/>
    </row>
    <row r="6296" spans="1:12" s="207" customFormat="1" ht="16.8">
      <c r="A6296" s="711"/>
      <c r="B6296" s="712">
        <v>46304</v>
      </c>
      <c r="C6296" s="207" t="s">
        <v>17</v>
      </c>
      <c r="D6296" s="713" t="s">
        <v>571</v>
      </c>
      <c r="E6296" s="714" t="s">
        <v>629</v>
      </c>
      <c r="F6296" s="721"/>
      <c r="G6296" s="721"/>
      <c r="H6296" s="207" t="s">
        <v>136</v>
      </c>
      <c r="I6296" s="715" t="s">
        <v>141</v>
      </c>
      <c r="J6296" s="716" t="s">
        <v>30</v>
      </c>
      <c r="K6296" s="1095" t="s">
        <v>8276</v>
      </c>
      <c r="L6296" s="713"/>
    </row>
    <row r="6297" spans="1:12" s="207" customFormat="1" ht="16.8">
      <c r="A6297" s="711"/>
      <c r="B6297" s="712">
        <v>46304</v>
      </c>
      <c r="C6297" s="207" t="s">
        <v>17</v>
      </c>
      <c r="D6297" s="713" t="s">
        <v>571</v>
      </c>
      <c r="E6297" s="714" t="s">
        <v>629</v>
      </c>
      <c r="F6297" s="721"/>
      <c r="G6297" s="721"/>
      <c r="H6297" s="207" t="s">
        <v>136</v>
      </c>
      <c r="I6297" s="715" t="s">
        <v>141</v>
      </c>
      <c r="J6297" s="716" t="s">
        <v>30</v>
      </c>
      <c r="K6297" s="1095" t="s">
        <v>8276</v>
      </c>
      <c r="L6297" s="713"/>
    </row>
    <row r="6298" spans="1:12" s="207" customFormat="1" ht="16.8">
      <c r="A6298" s="711"/>
      <c r="B6298" s="712">
        <v>46304</v>
      </c>
      <c r="C6298" s="207" t="s">
        <v>17</v>
      </c>
      <c r="D6298" s="713" t="s">
        <v>8277</v>
      </c>
      <c r="E6298" s="714" t="s">
        <v>629</v>
      </c>
      <c r="F6298" s="721"/>
      <c r="G6298" s="721"/>
      <c r="H6298" s="207" t="s">
        <v>136</v>
      </c>
      <c r="I6298" s="715" t="s">
        <v>141</v>
      </c>
      <c r="J6298" s="716" t="s">
        <v>30</v>
      </c>
      <c r="K6298" s="720">
        <v>20260912051518</v>
      </c>
      <c r="L6298" s="713"/>
    </row>
    <row r="6299" spans="1:12" s="207" customFormat="1" ht="16.8">
      <c r="A6299" s="711"/>
      <c r="B6299" s="712">
        <v>46304</v>
      </c>
      <c r="C6299" s="207" t="s">
        <v>17</v>
      </c>
      <c r="D6299" s="713" t="s">
        <v>8277</v>
      </c>
      <c r="E6299" s="714" t="s">
        <v>629</v>
      </c>
      <c r="F6299" s="721"/>
      <c r="G6299" s="721"/>
      <c r="H6299" s="207" t="s">
        <v>136</v>
      </c>
      <c r="I6299" s="715" t="s">
        <v>141</v>
      </c>
      <c r="J6299" s="716" t="s">
        <v>30</v>
      </c>
      <c r="K6299" s="720">
        <v>20260912051518</v>
      </c>
      <c r="L6299" s="713"/>
    </row>
    <row r="6300" spans="1:12" ht="16.8">
      <c r="B6300" s="122">
        <v>46304</v>
      </c>
      <c r="C6300" s="454" t="s">
        <v>17</v>
      </c>
      <c r="D6300" s="1026" t="s">
        <v>8278</v>
      </c>
      <c r="E6300" s="118" t="s">
        <v>1485</v>
      </c>
      <c r="F6300" s="270"/>
      <c r="G6300" s="270"/>
      <c r="H6300" s="456" t="s">
        <v>136</v>
      </c>
      <c r="I6300" s="213"/>
      <c r="J6300" s="213" t="s">
        <v>41</v>
      </c>
      <c r="K6300" s="1027" t="s">
        <v>8279</v>
      </c>
      <c r="L6300" s="277" t="s">
        <v>8280</v>
      </c>
    </row>
    <row r="6301" spans="1:12" ht="16.8">
      <c r="B6301" s="122">
        <v>46304</v>
      </c>
      <c r="C6301" s="454" t="s">
        <v>17</v>
      </c>
      <c r="D6301" s="1026" t="s">
        <v>8281</v>
      </c>
      <c r="E6301" s="118" t="s">
        <v>1485</v>
      </c>
      <c r="F6301" s="270"/>
      <c r="G6301" s="270"/>
      <c r="H6301" s="456" t="s">
        <v>136</v>
      </c>
      <c r="I6301" s="213"/>
      <c r="J6301" s="213" t="s">
        <v>37</v>
      </c>
      <c r="K6301" s="1027" t="s">
        <v>8282</v>
      </c>
      <c r="L6301" s="277" t="s">
        <v>8283</v>
      </c>
    </row>
    <row r="6302" spans="1:12" ht="16.8">
      <c r="B6302" s="122">
        <v>46304</v>
      </c>
      <c r="C6302" s="454" t="s">
        <v>17</v>
      </c>
      <c r="D6302" s="1026" t="s">
        <v>7390</v>
      </c>
      <c r="E6302" s="118" t="s">
        <v>1485</v>
      </c>
      <c r="F6302" s="270"/>
      <c r="G6302" s="270"/>
      <c r="H6302" s="456" t="s">
        <v>136</v>
      </c>
      <c r="I6302" s="213"/>
      <c r="J6302" s="213" t="s">
        <v>41</v>
      </c>
      <c r="K6302" s="1027" t="s">
        <v>8284</v>
      </c>
      <c r="L6302" s="277" t="s">
        <v>7391</v>
      </c>
    </row>
    <row r="6303" spans="1:12" ht="16.8">
      <c r="B6303" s="122">
        <v>46304</v>
      </c>
      <c r="C6303" s="454" t="s">
        <v>17</v>
      </c>
      <c r="D6303" s="1026" t="s">
        <v>8285</v>
      </c>
      <c r="E6303" s="118" t="s">
        <v>1485</v>
      </c>
      <c r="F6303" s="270"/>
      <c r="G6303" s="270"/>
      <c r="H6303" s="456" t="s">
        <v>136</v>
      </c>
      <c r="I6303" s="213"/>
      <c r="J6303" s="213" t="s">
        <v>41</v>
      </c>
      <c r="K6303" s="1027" t="s">
        <v>8286</v>
      </c>
      <c r="L6303" s="277" t="s">
        <v>8287</v>
      </c>
    </row>
    <row r="6304" spans="1:12" ht="16.8">
      <c r="B6304" s="122">
        <v>46304</v>
      </c>
      <c r="C6304" s="454" t="s">
        <v>17</v>
      </c>
      <c r="D6304" s="1026" t="s">
        <v>8288</v>
      </c>
      <c r="E6304" s="118" t="s">
        <v>1485</v>
      </c>
      <c r="F6304" s="270"/>
      <c r="G6304" s="270"/>
      <c r="H6304" s="456" t="s">
        <v>136</v>
      </c>
      <c r="I6304" s="213"/>
      <c r="J6304" s="213" t="s">
        <v>41</v>
      </c>
      <c r="K6304" s="1027" t="s">
        <v>8289</v>
      </c>
      <c r="L6304" s="277" t="s">
        <v>8290</v>
      </c>
    </row>
    <row r="6305" spans="2:12" ht="16.8">
      <c r="B6305" s="122">
        <v>46304</v>
      </c>
      <c r="C6305" s="454" t="s">
        <v>17</v>
      </c>
      <c r="D6305" s="1056" t="s">
        <v>4851</v>
      </c>
      <c r="E6305" s="118" t="s">
        <v>1485</v>
      </c>
      <c r="F6305" s="270"/>
      <c r="G6305" s="270"/>
      <c r="H6305" s="456" t="s">
        <v>136</v>
      </c>
      <c r="I6305" s="213"/>
      <c r="J6305" s="213" t="s">
        <v>41</v>
      </c>
      <c r="K6305" s="1085" t="s">
        <v>8291</v>
      </c>
      <c r="L6305" s="277" t="s">
        <v>8292</v>
      </c>
    </row>
    <row r="6306" spans="2:12" ht="16.8">
      <c r="B6306" s="122">
        <v>46304</v>
      </c>
      <c r="C6306" s="454" t="s">
        <v>17</v>
      </c>
      <c r="D6306" s="1056" t="s">
        <v>5482</v>
      </c>
      <c r="E6306" s="118" t="s">
        <v>1485</v>
      </c>
      <c r="F6306" s="270"/>
      <c r="G6306" s="270"/>
      <c r="H6306" s="456" t="s">
        <v>136</v>
      </c>
      <c r="I6306" s="213"/>
      <c r="J6306" s="213" t="s">
        <v>41</v>
      </c>
      <c r="K6306" s="1085" t="s">
        <v>8293</v>
      </c>
      <c r="L6306" s="277" t="s">
        <v>5925</v>
      </c>
    </row>
    <row r="6307" spans="2:12" ht="16.8">
      <c r="B6307" s="122">
        <v>46304</v>
      </c>
      <c r="C6307" s="454" t="s">
        <v>17</v>
      </c>
      <c r="D6307" s="1056" t="s">
        <v>8294</v>
      </c>
      <c r="E6307" s="118" t="s">
        <v>1485</v>
      </c>
      <c r="F6307" s="270"/>
      <c r="G6307" s="270"/>
      <c r="H6307" s="456" t="s">
        <v>136</v>
      </c>
      <c r="I6307" s="213"/>
      <c r="J6307" s="213" t="s">
        <v>41</v>
      </c>
      <c r="K6307" s="1085" t="s">
        <v>8295</v>
      </c>
      <c r="L6307" s="277" t="s">
        <v>8296</v>
      </c>
    </row>
    <row r="6308" spans="2:12" ht="16.8">
      <c r="B6308" s="122">
        <v>46304</v>
      </c>
      <c r="C6308" s="454" t="s">
        <v>17</v>
      </c>
      <c r="D6308" s="1056" t="s">
        <v>8297</v>
      </c>
      <c r="E6308" s="118" t="s">
        <v>1485</v>
      </c>
      <c r="F6308" s="270"/>
      <c r="G6308" s="270"/>
      <c r="H6308" s="456" t="s">
        <v>136</v>
      </c>
      <c r="I6308" s="213"/>
      <c r="J6308" s="213" t="s">
        <v>41</v>
      </c>
      <c r="K6308" s="1096" t="s">
        <v>8298</v>
      </c>
      <c r="L6308" s="277" t="s">
        <v>8299</v>
      </c>
    </row>
    <row r="6309" spans="2:12" ht="16.8">
      <c r="B6309" s="122">
        <v>46304</v>
      </c>
      <c r="C6309" s="454" t="s">
        <v>17</v>
      </c>
      <c r="D6309" s="1056" t="s">
        <v>8300</v>
      </c>
      <c r="E6309" s="118" t="s">
        <v>1485</v>
      </c>
      <c r="F6309" s="723"/>
      <c r="G6309" s="723"/>
      <c r="H6309" s="456" t="s">
        <v>136</v>
      </c>
      <c r="I6309" s="213"/>
      <c r="J6309" s="213" t="s">
        <v>41</v>
      </c>
      <c r="K6309" s="1096" t="s">
        <v>8301</v>
      </c>
      <c r="L6309" s="277" t="s">
        <v>8302</v>
      </c>
    </row>
    <row r="6310" spans="2:12" ht="16.8">
      <c r="B6310" s="122">
        <v>46304</v>
      </c>
      <c r="C6310" s="454" t="s">
        <v>17</v>
      </c>
      <c r="D6310" s="1056" t="s">
        <v>8303</v>
      </c>
      <c r="E6310" s="118" t="s">
        <v>1485</v>
      </c>
      <c r="F6310" s="723"/>
      <c r="G6310" s="723"/>
      <c r="H6310" s="456" t="s">
        <v>136</v>
      </c>
      <c r="I6310" s="213"/>
      <c r="J6310" s="213" t="s">
        <v>37</v>
      </c>
      <c r="K6310" s="1096" t="s">
        <v>6168</v>
      </c>
      <c r="L6310" s="277" t="s">
        <v>7576</v>
      </c>
    </row>
    <row r="6311" spans="2:12" ht="16.8">
      <c r="B6311" s="122">
        <v>46304</v>
      </c>
      <c r="C6311" s="454" t="s">
        <v>17</v>
      </c>
      <c r="D6311" s="1056" t="s">
        <v>8304</v>
      </c>
      <c r="E6311" s="118" t="s">
        <v>1485</v>
      </c>
      <c r="F6311" s="723"/>
      <c r="G6311" s="723"/>
      <c r="H6311" s="456" t="s">
        <v>136</v>
      </c>
      <c r="I6311" s="213"/>
      <c r="J6311" s="213" t="s">
        <v>41</v>
      </c>
      <c r="K6311" s="1096" t="s">
        <v>8305</v>
      </c>
      <c r="L6311" s="277" t="s">
        <v>8306</v>
      </c>
    </row>
    <row r="6312" spans="2:12" ht="16.8">
      <c r="B6312" s="122">
        <v>46304</v>
      </c>
      <c r="C6312" s="454" t="s">
        <v>17</v>
      </c>
      <c r="D6312" s="1056" t="s">
        <v>8307</v>
      </c>
      <c r="E6312" s="118" t="s">
        <v>1485</v>
      </c>
      <c r="F6312" s="723"/>
      <c r="G6312" s="723"/>
      <c r="H6312" s="456" t="s">
        <v>136</v>
      </c>
      <c r="I6312" s="213"/>
      <c r="J6312" s="213" t="s">
        <v>41</v>
      </c>
      <c r="K6312" s="1096" t="s">
        <v>8308</v>
      </c>
      <c r="L6312" s="277" t="s">
        <v>8309</v>
      </c>
    </row>
    <row r="6313" spans="2:12" ht="15.6">
      <c r="B6313" s="57">
        <v>46304</v>
      </c>
      <c r="C6313" s="289" t="s">
        <v>17</v>
      </c>
      <c r="D6313" s="1041" t="s">
        <v>8310</v>
      </c>
      <c r="E6313" s="69" t="s">
        <v>1563</v>
      </c>
      <c r="F6313" s="263"/>
      <c r="G6313" s="263"/>
      <c r="H6313" s="291"/>
      <c r="I6313" s="263"/>
      <c r="J6313" s="263" t="s">
        <v>58</v>
      </c>
      <c r="K6313" s="986" t="s">
        <v>8310</v>
      </c>
      <c r="L6313" s="266"/>
    </row>
    <row r="6314" spans="2:12" ht="15.6">
      <c r="B6314" s="57">
        <v>46304</v>
      </c>
      <c r="C6314" s="289" t="s">
        <v>17</v>
      </c>
      <c r="D6314" s="986" t="s">
        <v>8311</v>
      </c>
      <c r="E6314" s="69" t="s">
        <v>1563</v>
      </c>
      <c r="F6314" s="263"/>
      <c r="G6314" s="263"/>
      <c r="H6314" s="291"/>
      <c r="I6314" s="263"/>
      <c r="J6314" s="263" t="s">
        <v>58</v>
      </c>
      <c r="K6314" s="986" t="s">
        <v>8311</v>
      </c>
      <c r="L6314" s="266"/>
    </row>
    <row r="6315" spans="2:12" ht="15.6">
      <c r="B6315" s="57">
        <v>46304</v>
      </c>
      <c r="C6315" s="289" t="s">
        <v>17</v>
      </c>
      <c r="D6315" s="986" t="s">
        <v>8312</v>
      </c>
      <c r="E6315" s="69" t="s">
        <v>1563</v>
      </c>
      <c r="F6315" s="263"/>
      <c r="G6315" s="263"/>
      <c r="H6315" s="291"/>
      <c r="I6315" s="263"/>
      <c r="J6315" s="263" t="s">
        <v>30</v>
      </c>
      <c r="K6315" s="986" t="s">
        <v>8312</v>
      </c>
      <c r="L6315" s="266"/>
    </row>
    <row r="6316" spans="2:12" ht="15.6">
      <c r="B6316" s="57">
        <v>46304</v>
      </c>
      <c r="C6316" s="289" t="s">
        <v>17</v>
      </c>
      <c r="D6316" s="986" t="s">
        <v>8313</v>
      </c>
      <c r="E6316" s="69" t="s">
        <v>1563</v>
      </c>
      <c r="F6316" s="263"/>
      <c r="G6316" s="263"/>
      <c r="H6316" s="291"/>
      <c r="I6316" s="263"/>
      <c r="J6316" s="263" t="s">
        <v>58</v>
      </c>
      <c r="K6316" s="986" t="s">
        <v>8313</v>
      </c>
      <c r="L6316" s="266"/>
    </row>
    <row r="6317" spans="2:12" ht="15.6">
      <c r="B6317" s="57">
        <v>46304</v>
      </c>
      <c r="C6317" s="289" t="s">
        <v>17</v>
      </c>
      <c r="D6317" s="986" t="s">
        <v>8219</v>
      </c>
      <c r="E6317" s="69" t="s">
        <v>1563</v>
      </c>
      <c r="F6317" s="263"/>
      <c r="G6317" s="263"/>
      <c r="H6317" s="291"/>
      <c r="I6317" s="263"/>
      <c r="J6317" s="263" t="s">
        <v>58</v>
      </c>
      <c r="K6317" s="986" t="s">
        <v>8219</v>
      </c>
      <c r="L6317" s="266"/>
    </row>
    <row r="6318" spans="2:12" ht="15.6">
      <c r="B6318" s="57">
        <v>46304</v>
      </c>
      <c r="C6318" s="289" t="s">
        <v>17</v>
      </c>
      <c r="D6318" s="300" t="s">
        <v>8314</v>
      </c>
      <c r="E6318" s="69" t="s">
        <v>1563</v>
      </c>
      <c r="F6318" s="263"/>
      <c r="G6318" s="263"/>
      <c r="H6318" s="291"/>
      <c r="I6318" s="263"/>
      <c r="J6318" s="263" t="s">
        <v>58</v>
      </c>
      <c r="K6318" s="986" t="s">
        <v>8315</v>
      </c>
      <c r="L6318" s="266"/>
    </row>
    <row r="6319" spans="2:12" ht="16.8">
      <c r="B6319" s="57">
        <v>46304</v>
      </c>
      <c r="C6319" s="289" t="s">
        <v>17</v>
      </c>
      <c r="D6319" s="349" t="s">
        <v>8316</v>
      </c>
      <c r="E6319" s="69" t="s">
        <v>1563</v>
      </c>
      <c r="F6319" s="263"/>
      <c r="G6319" s="263"/>
      <c r="H6319" s="291"/>
      <c r="I6319" s="263"/>
      <c r="J6319" s="263" t="s">
        <v>30</v>
      </c>
      <c r="K6319" s="986" t="s">
        <v>8317</v>
      </c>
      <c r="L6319" s="266"/>
    </row>
    <row r="6320" spans="2:12" ht="15.6">
      <c r="B6320" s="57">
        <v>46304</v>
      </c>
      <c r="C6320" s="289" t="s">
        <v>17</v>
      </c>
      <c r="D6320" s="300" t="s">
        <v>8318</v>
      </c>
      <c r="E6320" s="69" t="s">
        <v>1563</v>
      </c>
      <c r="F6320" s="263"/>
      <c r="G6320" s="263"/>
      <c r="H6320" s="291"/>
      <c r="I6320" s="263"/>
      <c r="J6320" s="263" t="s">
        <v>30</v>
      </c>
      <c r="K6320" s="986" t="s">
        <v>8319</v>
      </c>
      <c r="L6320" s="266"/>
    </row>
    <row r="6321" spans="2:12" ht="15.6">
      <c r="B6321" s="57">
        <v>46304</v>
      </c>
      <c r="C6321" s="289" t="s">
        <v>17</v>
      </c>
      <c r="D6321" s="300" t="s">
        <v>8320</v>
      </c>
      <c r="E6321" s="69" t="s">
        <v>1563</v>
      </c>
      <c r="F6321" s="263"/>
      <c r="G6321" s="263"/>
      <c r="H6321" s="291"/>
      <c r="I6321" s="263"/>
      <c r="J6321" s="263" t="s">
        <v>30</v>
      </c>
      <c r="K6321" s="986" t="s">
        <v>5538</v>
      </c>
      <c r="L6321" s="266"/>
    </row>
    <row r="6322" spans="2:12" ht="15.6">
      <c r="B6322" s="57">
        <v>46304</v>
      </c>
      <c r="C6322" s="289" t="s">
        <v>17</v>
      </c>
      <c r="D6322" s="354" t="s">
        <v>8321</v>
      </c>
      <c r="E6322" s="69" t="s">
        <v>1563</v>
      </c>
      <c r="F6322" s="263"/>
      <c r="G6322" s="263"/>
      <c r="H6322" s="291"/>
      <c r="I6322" s="276"/>
      <c r="J6322" s="263" t="s">
        <v>58</v>
      </c>
      <c r="K6322" s="976" t="s">
        <v>8322</v>
      </c>
      <c r="L6322" s="266"/>
    </row>
    <row r="6323" spans="2:12" ht="15.6">
      <c r="B6323" s="57">
        <v>46304</v>
      </c>
      <c r="C6323" s="289" t="s">
        <v>17</v>
      </c>
      <c r="D6323" s="326" t="s">
        <v>8323</v>
      </c>
      <c r="E6323" s="69" t="s">
        <v>1563</v>
      </c>
      <c r="F6323" s="263"/>
      <c r="G6323" s="263"/>
      <c r="H6323" s="291"/>
      <c r="I6323" s="276"/>
      <c r="J6323" s="263" t="s">
        <v>58</v>
      </c>
      <c r="K6323" s="976" t="s">
        <v>8324</v>
      </c>
      <c r="L6323" s="266"/>
    </row>
    <row r="6324" spans="2:12" ht="15.6">
      <c r="B6324" s="57">
        <v>46304</v>
      </c>
      <c r="C6324" s="289" t="s">
        <v>17</v>
      </c>
      <c r="D6324" s="354" t="s">
        <v>8325</v>
      </c>
      <c r="E6324" s="69" t="s">
        <v>1563</v>
      </c>
      <c r="F6324" s="403"/>
      <c r="G6324" s="403"/>
      <c r="H6324" s="291"/>
      <c r="I6324" s="276"/>
      <c r="J6324" s="263" t="s">
        <v>58</v>
      </c>
      <c r="K6324" s="976" t="s">
        <v>8326</v>
      </c>
      <c r="L6324" s="266"/>
    </row>
    <row r="6325" spans="2:12" ht="15.6">
      <c r="B6325" s="57">
        <v>46304</v>
      </c>
      <c r="C6325" s="289" t="s">
        <v>17</v>
      </c>
      <c r="D6325" s="354" t="s">
        <v>8327</v>
      </c>
      <c r="E6325" s="69" t="s">
        <v>1563</v>
      </c>
      <c r="F6325" s="403"/>
      <c r="G6325" s="403"/>
      <c r="H6325" s="291"/>
      <c r="I6325" s="276"/>
      <c r="J6325" s="263" t="s">
        <v>58</v>
      </c>
      <c r="K6325" s="976" t="s">
        <v>8328</v>
      </c>
      <c r="L6325" s="266"/>
    </row>
    <row r="6326" spans="2:12" ht="20.399999999999999">
      <c r="B6326" s="57">
        <v>46304</v>
      </c>
      <c r="C6326" s="289" t="s">
        <v>17</v>
      </c>
      <c r="D6326" s="510" t="s">
        <v>8329</v>
      </c>
      <c r="E6326" s="69" t="s">
        <v>1563</v>
      </c>
      <c r="F6326" s="403"/>
      <c r="G6326" s="403"/>
      <c r="H6326" s="291"/>
      <c r="I6326" s="276"/>
      <c r="J6326" s="263" t="s">
        <v>58</v>
      </c>
      <c r="K6326" s="976" t="s">
        <v>8330</v>
      </c>
      <c r="L6326" s="266"/>
    </row>
    <row r="6327" spans="2:12" ht="15.6">
      <c r="B6327" s="57">
        <v>46304</v>
      </c>
      <c r="C6327" s="289" t="s">
        <v>17</v>
      </c>
      <c r="D6327" s="326" t="s">
        <v>6028</v>
      </c>
      <c r="E6327" s="69" t="s">
        <v>1563</v>
      </c>
      <c r="F6327" s="403"/>
      <c r="G6327" s="403"/>
      <c r="H6327" s="291"/>
      <c r="I6327" s="276"/>
      <c r="J6327" s="263" t="s">
        <v>58</v>
      </c>
      <c r="K6327" s="976" t="s">
        <v>8331</v>
      </c>
      <c r="L6327" s="266"/>
    </row>
    <row r="6328" spans="2:12" ht="15.6">
      <c r="B6328" s="57">
        <v>46304</v>
      </c>
      <c r="C6328" s="289" t="s">
        <v>17</v>
      </c>
      <c r="D6328" s="1042" t="s">
        <v>8332</v>
      </c>
      <c r="E6328" s="69" t="s">
        <v>1563</v>
      </c>
      <c r="F6328" s="403"/>
      <c r="G6328" s="403"/>
      <c r="H6328" s="291"/>
      <c r="I6328" s="276"/>
      <c r="J6328" s="263" t="s">
        <v>195</v>
      </c>
      <c r="K6328" s="976" t="s">
        <v>8332</v>
      </c>
      <c r="L6328" s="266"/>
    </row>
    <row r="6329" spans="2:12" ht="15.6">
      <c r="B6329" s="57">
        <v>46304</v>
      </c>
      <c r="C6329" s="289" t="s">
        <v>17</v>
      </c>
      <c r="D6329" s="995" t="s">
        <v>8333</v>
      </c>
      <c r="E6329" s="69" t="s">
        <v>1563</v>
      </c>
      <c r="F6329" s="403"/>
      <c r="G6329" s="403"/>
      <c r="H6329" s="291"/>
      <c r="I6329" s="319"/>
      <c r="J6329" s="263" t="s">
        <v>195</v>
      </c>
      <c r="K6329" s="995" t="s">
        <v>8333</v>
      </c>
      <c r="L6329" s="266"/>
    </row>
    <row r="6330" spans="2:12" ht="15.6">
      <c r="B6330" s="57">
        <v>46304</v>
      </c>
      <c r="C6330" s="289" t="s">
        <v>17</v>
      </c>
      <c r="D6330" s="995" t="s">
        <v>8334</v>
      </c>
      <c r="E6330" s="69" t="s">
        <v>1563</v>
      </c>
      <c r="F6330" s="403"/>
      <c r="G6330" s="403"/>
      <c r="H6330" s="291"/>
      <c r="I6330" s="319"/>
      <c r="J6330" s="263" t="s">
        <v>195</v>
      </c>
      <c r="K6330" s="995" t="s">
        <v>8334</v>
      </c>
      <c r="L6330" s="266"/>
    </row>
    <row r="6331" spans="2:12" ht="15.6">
      <c r="B6331" s="57">
        <v>46304</v>
      </c>
      <c r="C6331" s="289" t="s">
        <v>17</v>
      </c>
      <c r="D6331" s="995" t="s">
        <v>8335</v>
      </c>
      <c r="E6331" s="69" t="s">
        <v>1563</v>
      </c>
      <c r="F6331" s="403"/>
      <c r="G6331" s="403"/>
      <c r="H6331" s="291"/>
      <c r="I6331" s="319"/>
      <c r="J6331" s="263" t="s">
        <v>195</v>
      </c>
      <c r="K6331" s="995" t="s">
        <v>8335</v>
      </c>
      <c r="L6331" s="266"/>
    </row>
    <row r="6332" spans="2:12" ht="15.6">
      <c r="B6332" s="57">
        <v>46304</v>
      </c>
      <c r="C6332" s="289" t="s">
        <v>17</v>
      </c>
      <c r="D6332" s="995" t="s">
        <v>8336</v>
      </c>
      <c r="E6332" s="69" t="s">
        <v>1563</v>
      </c>
      <c r="F6332" s="403"/>
      <c r="G6332" s="403"/>
      <c r="H6332" s="291"/>
      <c r="I6332" s="319"/>
      <c r="J6332" s="263" t="s">
        <v>195</v>
      </c>
      <c r="K6332" s="995" t="s">
        <v>8336</v>
      </c>
      <c r="L6332" s="266"/>
    </row>
    <row r="6333" spans="2:12" ht="15.6">
      <c r="B6333" s="57">
        <v>46304</v>
      </c>
      <c r="C6333" s="289" t="s">
        <v>17</v>
      </c>
      <c r="D6333" s="995" t="s">
        <v>8337</v>
      </c>
      <c r="E6333" s="69" t="s">
        <v>1563</v>
      </c>
      <c r="F6333" s="403"/>
      <c r="G6333" s="403"/>
      <c r="H6333" s="291"/>
      <c r="I6333" s="319"/>
      <c r="J6333" s="263" t="s">
        <v>195</v>
      </c>
      <c r="K6333" s="995" t="s">
        <v>8337</v>
      </c>
      <c r="L6333" s="266"/>
    </row>
    <row r="6334" spans="2:12" ht="15.6">
      <c r="B6334" s="57">
        <v>46304</v>
      </c>
      <c r="C6334" s="289" t="s">
        <v>17</v>
      </c>
      <c r="D6334" s="995" t="s">
        <v>8338</v>
      </c>
      <c r="E6334" s="69" t="s">
        <v>1563</v>
      </c>
      <c r="F6334" s="403"/>
      <c r="G6334" s="403"/>
      <c r="H6334" s="291"/>
      <c r="I6334" s="319"/>
      <c r="J6334" s="263" t="s">
        <v>195</v>
      </c>
      <c r="K6334" s="995" t="s">
        <v>8338</v>
      </c>
      <c r="L6334" s="266"/>
    </row>
    <row r="6335" spans="2:12" ht="15.6">
      <c r="B6335" s="57">
        <v>46304</v>
      </c>
      <c r="C6335" s="289" t="s">
        <v>17</v>
      </c>
      <c r="D6335" s="995" t="s">
        <v>8339</v>
      </c>
      <c r="E6335" s="69" t="s">
        <v>1563</v>
      </c>
      <c r="F6335" s="403"/>
      <c r="G6335" s="403"/>
      <c r="H6335" s="291"/>
      <c r="I6335" s="319"/>
      <c r="J6335" s="263" t="s">
        <v>195</v>
      </c>
      <c r="K6335" s="995" t="s">
        <v>8339</v>
      </c>
      <c r="L6335" s="266"/>
    </row>
    <row r="6336" spans="2:12" ht="15.6">
      <c r="B6336" s="57">
        <v>46304</v>
      </c>
      <c r="C6336" s="289" t="s">
        <v>17</v>
      </c>
      <c r="D6336" s="995" t="s">
        <v>8312</v>
      </c>
      <c r="E6336" s="69" t="s">
        <v>1563</v>
      </c>
      <c r="F6336" s="403"/>
      <c r="G6336" s="403"/>
      <c r="H6336" s="291"/>
      <c r="I6336" s="319"/>
      <c r="J6336" s="263" t="s">
        <v>195</v>
      </c>
      <c r="K6336" s="995" t="s">
        <v>8312</v>
      </c>
      <c r="L6336" s="266"/>
    </row>
    <row r="6337" spans="2:12" ht="15.6">
      <c r="B6337" s="57">
        <v>46304</v>
      </c>
      <c r="C6337" s="289" t="s">
        <v>17</v>
      </c>
      <c r="D6337" s="995" t="s">
        <v>8340</v>
      </c>
      <c r="E6337" s="69" t="s">
        <v>1563</v>
      </c>
      <c r="F6337" s="403"/>
      <c r="G6337" s="403"/>
      <c r="H6337" s="291"/>
      <c r="I6337" s="319"/>
      <c r="J6337" s="263" t="s">
        <v>195</v>
      </c>
      <c r="K6337" s="995" t="s">
        <v>8340</v>
      </c>
      <c r="L6337" s="266"/>
    </row>
    <row r="6338" spans="2:12" ht="15.6">
      <c r="B6338" s="57">
        <v>46304</v>
      </c>
      <c r="C6338" s="289" t="s">
        <v>17</v>
      </c>
      <c r="D6338" s="995" t="s">
        <v>8341</v>
      </c>
      <c r="E6338" s="69" t="s">
        <v>1563</v>
      </c>
      <c r="F6338" s="403"/>
      <c r="G6338" s="403"/>
      <c r="H6338" s="291"/>
      <c r="I6338" s="319"/>
      <c r="J6338" s="263" t="s">
        <v>195</v>
      </c>
      <c r="K6338" s="995" t="s">
        <v>8341</v>
      </c>
      <c r="L6338" s="266"/>
    </row>
    <row r="6339" spans="2:12" ht="15.6">
      <c r="B6339" s="57">
        <v>46304</v>
      </c>
      <c r="C6339" s="289" t="s">
        <v>17</v>
      </c>
      <c r="D6339" s="995" t="s">
        <v>8342</v>
      </c>
      <c r="E6339" s="69" t="s">
        <v>1563</v>
      </c>
      <c r="F6339" s="403"/>
      <c r="G6339" s="403"/>
      <c r="H6339" s="291"/>
      <c r="I6339" s="319"/>
      <c r="J6339" s="263" t="s">
        <v>195</v>
      </c>
      <c r="K6339" s="995" t="s">
        <v>8342</v>
      </c>
      <c r="L6339" s="266"/>
    </row>
    <row r="6340" spans="2:12" ht="15.6">
      <c r="B6340" s="57">
        <v>46304</v>
      </c>
      <c r="C6340" s="289" t="s">
        <v>17</v>
      </c>
      <c r="D6340" s="995" t="s">
        <v>8343</v>
      </c>
      <c r="E6340" s="69" t="s">
        <v>1563</v>
      </c>
      <c r="F6340" s="403"/>
      <c r="G6340" s="403"/>
      <c r="H6340" s="291"/>
      <c r="I6340" s="319"/>
      <c r="J6340" s="263" t="s">
        <v>195</v>
      </c>
      <c r="K6340" s="995" t="s">
        <v>8343</v>
      </c>
      <c r="L6340" s="266"/>
    </row>
    <row r="6341" spans="2:12" ht="15.6">
      <c r="B6341" s="57">
        <v>46304</v>
      </c>
      <c r="C6341" s="289" t="s">
        <v>17</v>
      </c>
      <c r="D6341" s="995" t="s">
        <v>8344</v>
      </c>
      <c r="E6341" s="69" t="s">
        <v>1563</v>
      </c>
      <c r="F6341" s="403"/>
      <c r="G6341" s="403"/>
      <c r="H6341" s="291"/>
      <c r="I6341" s="319"/>
      <c r="J6341" s="263" t="s">
        <v>195</v>
      </c>
      <c r="K6341" s="995" t="s">
        <v>8344</v>
      </c>
      <c r="L6341" s="266"/>
    </row>
    <row r="6342" spans="2:12" ht="15.6">
      <c r="B6342" s="57">
        <v>46304</v>
      </c>
      <c r="C6342" s="289" t="s">
        <v>17</v>
      </c>
      <c r="D6342" s="995" t="s">
        <v>8345</v>
      </c>
      <c r="E6342" s="69" t="s">
        <v>1563</v>
      </c>
      <c r="F6342" s="403"/>
      <c r="G6342" s="403"/>
      <c r="H6342" s="291"/>
      <c r="I6342" s="319"/>
      <c r="J6342" s="263" t="s">
        <v>195</v>
      </c>
      <c r="K6342" s="995" t="s">
        <v>8345</v>
      </c>
      <c r="L6342" s="266"/>
    </row>
    <row r="6343" spans="2:12" ht="15.6">
      <c r="B6343" s="57">
        <v>46304</v>
      </c>
      <c r="C6343" s="289" t="s">
        <v>17</v>
      </c>
      <c r="D6343" s="995" t="s">
        <v>8346</v>
      </c>
      <c r="E6343" s="69" t="s">
        <v>1563</v>
      </c>
      <c r="F6343" s="403"/>
      <c r="G6343" s="403"/>
      <c r="H6343" s="291"/>
      <c r="I6343" s="319"/>
      <c r="J6343" s="263" t="s">
        <v>195</v>
      </c>
      <c r="K6343" s="995" t="s">
        <v>8346</v>
      </c>
      <c r="L6343" s="266"/>
    </row>
    <row r="6344" spans="2:12" ht="15.6">
      <c r="B6344" s="57">
        <v>46304</v>
      </c>
      <c r="C6344" s="289" t="s">
        <v>17</v>
      </c>
      <c r="D6344" s="995" t="s">
        <v>8347</v>
      </c>
      <c r="E6344" s="69" t="s">
        <v>1563</v>
      </c>
      <c r="F6344" s="263"/>
      <c r="G6344" s="263"/>
      <c r="H6344" s="291"/>
      <c r="I6344" s="319"/>
      <c r="J6344" s="263" t="s">
        <v>195</v>
      </c>
      <c r="K6344" s="995" t="s">
        <v>8347</v>
      </c>
      <c r="L6344" s="266"/>
    </row>
    <row r="6345" spans="2:12" ht="15.6">
      <c r="B6345" s="57">
        <v>46304</v>
      </c>
      <c r="C6345" s="289" t="s">
        <v>17</v>
      </c>
      <c r="D6345" s="995" t="s">
        <v>8348</v>
      </c>
      <c r="E6345" s="69" t="s">
        <v>1563</v>
      </c>
      <c r="F6345" s="263"/>
      <c r="G6345" s="263"/>
      <c r="H6345" s="291"/>
      <c r="I6345" s="319"/>
      <c r="J6345" s="263" t="s">
        <v>195</v>
      </c>
      <c r="K6345" s="995" t="s">
        <v>8348</v>
      </c>
      <c r="L6345" s="266"/>
    </row>
    <row r="6346" spans="2:12" ht="15.6">
      <c r="B6346" s="57">
        <v>46304</v>
      </c>
      <c r="C6346" s="289" t="s">
        <v>17</v>
      </c>
      <c r="D6346" s="995" t="s">
        <v>8349</v>
      </c>
      <c r="E6346" s="69" t="s">
        <v>1563</v>
      </c>
      <c r="F6346" s="263"/>
      <c r="G6346" s="263"/>
      <c r="H6346" s="291"/>
      <c r="I6346" s="319"/>
      <c r="J6346" s="263" t="s">
        <v>195</v>
      </c>
      <c r="K6346" s="995" t="s">
        <v>8349</v>
      </c>
      <c r="L6346" s="266"/>
    </row>
    <row r="6347" spans="2:12" ht="15.6">
      <c r="B6347" s="57">
        <v>46304</v>
      </c>
      <c r="C6347" s="289" t="s">
        <v>17</v>
      </c>
      <c r="D6347" s="995" t="s">
        <v>8350</v>
      </c>
      <c r="E6347" s="69" t="s">
        <v>1563</v>
      </c>
      <c r="F6347" s="263"/>
      <c r="G6347" s="263"/>
      <c r="H6347" s="291"/>
      <c r="I6347" s="319"/>
      <c r="J6347" s="263" t="s">
        <v>195</v>
      </c>
      <c r="K6347" s="995" t="s">
        <v>8350</v>
      </c>
      <c r="L6347" s="266"/>
    </row>
    <row r="6348" spans="2:12" ht="15.6">
      <c r="B6348" s="57">
        <v>46304</v>
      </c>
      <c r="C6348" s="289" t="s">
        <v>17</v>
      </c>
      <c r="D6348" s="995" t="s">
        <v>8351</v>
      </c>
      <c r="E6348" s="69" t="s">
        <v>1563</v>
      </c>
      <c r="F6348" s="263"/>
      <c r="G6348" s="263"/>
      <c r="H6348" s="291"/>
      <c r="I6348" s="319"/>
      <c r="J6348" s="263" t="s">
        <v>195</v>
      </c>
      <c r="K6348" s="995" t="s">
        <v>8351</v>
      </c>
      <c r="L6348" s="266"/>
    </row>
    <row r="6349" spans="2:12" ht="15.6">
      <c r="B6349" s="57">
        <v>46304</v>
      </c>
      <c r="C6349" s="289" t="s">
        <v>17</v>
      </c>
      <c r="D6349" s="1015" t="s">
        <v>8352</v>
      </c>
      <c r="E6349" s="69" t="s">
        <v>1563</v>
      </c>
      <c r="F6349" s="263"/>
      <c r="G6349" s="263"/>
      <c r="H6349" s="291"/>
      <c r="I6349" s="319"/>
      <c r="J6349" s="263" t="s">
        <v>195</v>
      </c>
      <c r="K6349" s="995" t="s">
        <v>8352</v>
      </c>
      <c r="L6349" s="266"/>
    </row>
    <row r="6350" spans="2:12" ht="15.6">
      <c r="B6350" s="57">
        <v>46304</v>
      </c>
      <c r="C6350" s="289" t="s">
        <v>17</v>
      </c>
      <c r="D6350" s="995" t="s">
        <v>8353</v>
      </c>
      <c r="E6350" s="69" t="s">
        <v>1563</v>
      </c>
      <c r="F6350" s="263"/>
      <c r="G6350" s="263"/>
      <c r="H6350" s="291"/>
      <c r="I6350" s="319"/>
      <c r="J6350" s="263" t="s">
        <v>195</v>
      </c>
      <c r="K6350" s="995" t="s">
        <v>8353</v>
      </c>
      <c r="L6350" s="266"/>
    </row>
    <row r="6351" spans="2:12" ht="15.6">
      <c r="B6351" s="57">
        <v>46304</v>
      </c>
      <c r="C6351" s="289" t="s">
        <v>17</v>
      </c>
      <c r="D6351" s="995" t="s">
        <v>5102</v>
      </c>
      <c r="E6351" s="69" t="s">
        <v>1563</v>
      </c>
      <c r="F6351" s="263"/>
      <c r="G6351" s="263"/>
      <c r="H6351" s="291"/>
      <c r="I6351" s="319"/>
      <c r="J6351" s="263" t="s">
        <v>195</v>
      </c>
      <c r="K6351" s="995" t="s">
        <v>5102</v>
      </c>
      <c r="L6351" s="266"/>
    </row>
    <row r="6352" spans="2:12" ht="15.6">
      <c r="B6352" s="57">
        <v>46304</v>
      </c>
      <c r="C6352" s="289" t="s">
        <v>17</v>
      </c>
      <c r="D6352" s="995" t="s">
        <v>8354</v>
      </c>
      <c r="E6352" s="69" t="s">
        <v>1563</v>
      </c>
      <c r="F6352" s="263"/>
      <c r="G6352" s="263"/>
      <c r="H6352" s="291"/>
      <c r="I6352" s="319"/>
      <c r="J6352" s="263" t="s">
        <v>195</v>
      </c>
      <c r="K6352" s="995" t="s">
        <v>8354</v>
      </c>
      <c r="L6352" s="266"/>
    </row>
    <row r="6353" spans="2:12" ht="15.6">
      <c r="B6353" s="57">
        <v>46304</v>
      </c>
      <c r="C6353" s="289" t="s">
        <v>17</v>
      </c>
      <c r="D6353" s="995" t="s">
        <v>8355</v>
      </c>
      <c r="E6353" s="69" t="s">
        <v>1563</v>
      </c>
      <c r="F6353" s="263"/>
      <c r="G6353" s="263"/>
      <c r="H6353" s="291"/>
      <c r="I6353" s="319"/>
      <c r="J6353" s="263" t="s">
        <v>195</v>
      </c>
      <c r="K6353" s="995" t="s">
        <v>8355</v>
      </c>
      <c r="L6353" s="266"/>
    </row>
    <row r="6354" spans="2:12" ht="15.6">
      <c r="B6354" s="57">
        <v>46304</v>
      </c>
      <c r="C6354" s="289" t="s">
        <v>17</v>
      </c>
      <c r="D6354" s="995" t="s">
        <v>8356</v>
      </c>
      <c r="E6354" s="69" t="s">
        <v>1563</v>
      </c>
      <c r="F6354" s="263"/>
      <c r="G6354" s="263"/>
      <c r="H6354" s="291"/>
      <c r="I6354" s="319"/>
      <c r="J6354" s="263" t="s">
        <v>195</v>
      </c>
      <c r="K6354" s="995" t="s">
        <v>8356</v>
      </c>
      <c r="L6354" s="266"/>
    </row>
    <row r="6355" spans="2:12" ht="15.6">
      <c r="B6355" s="419">
        <v>46304</v>
      </c>
      <c r="C6355" s="57" t="s">
        <v>17</v>
      </c>
      <c r="D6355" s="436" t="s">
        <v>8357</v>
      </c>
      <c r="E6355" s="434" t="s">
        <v>1021</v>
      </c>
      <c r="F6355" s="264"/>
      <c r="G6355" s="264"/>
      <c r="H6355" s="291" t="s">
        <v>136</v>
      </c>
      <c r="I6355" s="319"/>
      <c r="J6355" s="263" t="s">
        <v>180</v>
      </c>
      <c r="K6355" s="1006" t="s">
        <v>8358</v>
      </c>
      <c r="L6355" s="266"/>
    </row>
    <row r="6356" spans="2:12" ht="15.6">
      <c r="B6356" s="419">
        <v>46304</v>
      </c>
      <c r="C6356" s="57" t="s">
        <v>17</v>
      </c>
      <c r="D6356" s="436" t="s">
        <v>8359</v>
      </c>
      <c r="E6356" s="434" t="s">
        <v>1021</v>
      </c>
      <c r="F6356" s="264"/>
      <c r="G6356" s="264"/>
      <c r="H6356" s="291" t="s">
        <v>136</v>
      </c>
      <c r="I6356" s="319"/>
      <c r="J6356" s="263" t="s">
        <v>195</v>
      </c>
      <c r="K6356" s="1006" t="s">
        <v>8360</v>
      </c>
      <c r="L6356" s="266"/>
    </row>
    <row r="6357" spans="2:12" ht="15.6">
      <c r="B6357" s="419">
        <v>46304</v>
      </c>
      <c r="C6357" s="57" t="s">
        <v>17</v>
      </c>
      <c r="D6357" s="436" t="s">
        <v>8361</v>
      </c>
      <c r="E6357" s="434" t="s">
        <v>1021</v>
      </c>
      <c r="F6357" s="409"/>
      <c r="G6357" s="409"/>
      <c r="H6357" s="291" t="s">
        <v>136</v>
      </c>
      <c r="I6357" s="319"/>
      <c r="J6357" s="263" t="s">
        <v>195</v>
      </c>
      <c r="K6357" s="1006" t="s">
        <v>8362</v>
      </c>
      <c r="L6357" s="266"/>
    </row>
    <row r="6358" spans="2:12" ht="15.6">
      <c r="B6358" s="419">
        <v>46304</v>
      </c>
      <c r="C6358" s="57" t="s">
        <v>17</v>
      </c>
      <c r="D6358" s="436" t="s">
        <v>7504</v>
      </c>
      <c r="E6358" s="434" t="s">
        <v>1021</v>
      </c>
      <c r="F6358" s="409"/>
      <c r="G6358" s="409"/>
      <c r="H6358" s="291" t="s">
        <v>136</v>
      </c>
      <c r="I6358" s="319"/>
      <c r="J6358" s="263" t="s">
        <v>2344</v>
      </c>
      <c r="K6358" s="1006" t="s">
        <v>8363</v>
      </c>
      <c r="L6358" s="266"/>
    </row>
    <row r="6359" spans="2:12" ht="15.6">
      <c r="B6359" s="419">
        <v>46304</v>
      </c>
      <c r="C6359" s="57" t="s">
        <v>17</v>
      </c>
      <c r="D6359" s="436" t="s">
        <v>8364</v>
      </c>
      <c r="E6359" s="434" t="s">
        <v>1021</v>
      </c>
      <c r="F6359" s="409"/>
      <c r="G6359" s="409"/>
      <c r="H6359" s="291" t="s">
        <v>136</v>
      </c>
      <c r="I6359" s="319"/>
      <c r="J6359" s="263" t="s">
        <v>58</v>
      </c>
      <c r="K6359" s="1006" t="s">
        <v>8365</v>
      </c>
      <c r="L6359" s="266"/>
    </row>
    <row r="6360" spans="2:12" ht="15.6">
      <c r="B6360" s="419">
        <v>46304</v>
      </c>
      <c r="C6360" s="57" t="s">
        <v>17</v>
      </c>
      <c r="D6360" s="436" t="s">
        <v>8366</v>
      </c>
      <c r="E6360" s="434" t="s">
        <v>1021</v>
      </c>
      <c r="F6360" s="409"/>
      <c r="G6360" s="409"/>
      <c r="H6360" s="291" t="s">
        <v>136</v>
      </c>
      <c r="I6360" s="319"/>
      <c r="J6360" s="263" t="s">
        <v>8367</v>
      </c>
      <c r="K6360" s="1006" t="s">
        <v>8368</v>
      </c>
      <c r="L6360" s="266"/>
    </row>
    <row r="6361" spans="2:12" ht="15.6">
      <c r="B6361" s="419">
        <v>46304</v>
      </c>
      <c r="C6361" s="57" t="s">
        <v>17</v>
      </c>
      <c r="D6361" s="436" t="s">
        <v>7483</v>
      </c>
      <c r="E6361" s="434" t="s">
        <v>1021</v>
      </c>
      <c r="F6361" s="409"/>
      <c r="G6361" s="409"/>
      <c r="H6361" s="291" t="s">
        <v>136</v>
      </c>
      <c r="I6361" s="319"/>
      <c r="J6361" s="263" t="s">
        <v>58</v>
      </c>
      <c r="K6361" s="1006" t="s">
        <v>8369</v>
      </c>
      <c r="L6361" s="266"/>
    </row>
    <row r="6362" spans="2:12" ht="15.6">
      <c r="B6362" s="419">
        <v>46304</v>
      </c>
      <c r="C6362" s="57" t="s">
        <v>17</v>
      </c>
      <c r="D6362" s="436" t="s">
        <v>7483</v>
      </c>
      <c r="E6362" s="434" t="s">
        <v>1021</v>
      </c>
      <c r="F6362" s="409"/>
      <c r="G6362" s="409"/>
      <c r="H6362" s="291" t="s">
        <v>136</v>
      </c>
      <c r="I6362" s="319"/>
      <c r="J6362" s="263" t="s">
        <v>195</v>
      </c>
      <c r="K6362" s="1006" t="s">
        <v>8369</v>
      </c>
      <c r="L6362" s="266"/>
    </row>
    <row r="6363" spans="2:12" ht="15.6">
      <c r="B6363" s="419">
        <v>46304</v>
      </c>
      <c r="C6363" s="57" t="s">
        <v>17</v>
      </c>
      <c r="D6363" s="436" t="s">
        <v>8370</v>
      </c>
      <c r="E6363" s="434" t="s">
        <v>1021</v>
      </c>
      <c r="F6363" s="409"/>
      <c r="G6363" s="409"/>
      <c r="H6363" s="291" t="s">
        <v>136</v>
      </c>
      <c r="I6363" s="276"/>
      <c r="J6363" s="263" t="s">
        <v>2344</v>
      </c>
      <c r="K6363" s="1006" t="s">
        <v>8371</v>
      </c>
      <c r="L6363" s="266"/>
    </row>
    <row r="6364" spans="2:12" ht="15.6">
      <c r="B6364" s="419">
        <v>46304</v>
      </c>
      <c r="C6364" s="57" t="s">
        <v>17</v>
      </c>
      <c r="D6364" s="436" t="s">
        <v>4260</v>
      </c>
      <c r="E6364" s="434" t="s">
        <v>1021</v>
      </c>
      <c r="F6364" s="409"/>
      <c r="G6364" s="409"/>
      <c r="H6364" s="291" t="s">
        <v>136</v>
      </c>
      <c r="I6364" s="276"/>
      <c r="J6364" s="263" t="s">
        <v>37</v>
      </c>
      <c r="K6364" s="1006" t="s">
        <v>4262</v>
      </c>
      <c r="L6364" s="266"/>
    </row>
    <row r="6365" spans="2:12" ht="15.6">
      <c r="B6365" s="419">
        <v>46304</v>
      </c>
      <c r="C6365" s="57" t="s">
        <v>17</v>
      </c>
      <c r="D6365" s="436" t="s">
        <v>7485</v>
      </c>
      <c r="E6365" s="434" t="s">
        <v>1021</v>
      </c>
      <c r="F6365" s="409"/>
      <c r="G6365" s="409"/>
      <c r="H6365" s="291" t="s">
        <v>136</v>
      </c>
      <c r="I6365" s="276"/>
      <c r="J6365" s="263" t="s">
        <v>180</v>
      </c>
      <c r="K6365" s="1097" t="s">
        <v>8372</v>
      </c>
      <c r="L6365" s="266"/>
    </row>
    <row r="6366" spans="2:12" ht="15.6">
      <c r="B6366" s="419">
        <v>46304</v>
      </c>
      <c r="C6366" s="57" t="s">
        <v>17</v>
      </c>
      <c r="D6366" s="436" t="s">
        <v>7485</v>
      </c>
      <c r="E6366" s="434" t="s">
        <v>1021</v>
      </c>
      <c r="F6366" s="409"/>
      <c r="G6366" s="409"/>
      <c r="H6366" s="291" t="s">
        <v>136</v>
      </c>
      <c r="I6366" s="276"/>
      <c r="J6366" s="263" t="s">
        <v>34</v>
      </c>
      <c r="K6366" s="1097" t="s">
        <v>8372</v>
      </c>
      <c r="L6366" s="266"/>
    </row>
    <row r="6367" spans="2:12" ht="15.6">
      <c r="B6367" s="419">
        <v>46304</v>
      </c>
      <c r="C6367" s="57" t="s">
        <v>17</v>
      </c>
      <c r="D6367" s="436" t="s">
        <v>8373</v>
      </c>
      <c r="E6367" s="434" t="s">
        <v>1021</v>
      </c>
      <c r="F6367" s="263"/>
      <c r="G6367" s="263"/>
      <c r="H6367" s="291" t="s">
        <v>136</v>
      </c>
      <c r="I6367" s="276"/>
      <c r="J6367" s="263" t="s">
        <v>195</v>
      </c>
      <c r="K6367" s="1098" t="s">
        <v>8374</v>
      </c>
      <c r="L6367" s="266"/>
    </row>
    <row r="6368" spans="2:12" ht="15.6">
      <c r="B6368" s="419">
        <v>46304</v>
      </c>
      <c r="C6368" s="57" t="s">
        <v>17</v>
      </c>
      <c r="D6368" s="436" t="s">
        <v>8375</v>
      </c>
      <c r="E6368" s="434" t="s">
        <v>1021</v>
      </c>
      <c r="F6368" s="263"/>
      <c r="G6368" s="263"/>
      <c r="H6368" s="291" t="s">
        <v>136</v>
      </c>
      <c r="I6368" s="276"/>
      <c r="J6368" s="263" t="s">
        <v>30</v>
      </c>
      <c r="K6368" s="1006" t="s">
        <v>8376</v>
      </c>
      <c r="L6368" s="266"/>
    </row>
    <row r="6369" spans="2:12" ht="15.6">
      <c r="B6369" s="419">
        <v>46304</v>
      </c>
      <c r="C6369" s="57" t="s">
        <v>17</v>
      </c>
      <c r="D6369" s="436" t="s">
        <v>4428</v>
      </c>
      <c r="E6369" s="434" t="s">
        <v>1021</v>
      </c>
      <c r="F6369" s="263"/>
      <c r="G6369" s="263"/>
      <c r="H6369" s="291" t="s">
        <v>136</v>
      </c>
      <c r="I6369" s="276"/>
      <c r="J6369" s="263" t="s">
        <v>195</v>
      </c>
      <c r="K6369" s="1006" t="s">
        <v>8377</v>
      </c>
      <c r="L6369" s="266"/>
    </row>
    <row r="6370" spans="2:12" ht="15.6">
      <c r="B6370" s="419">
        <v>46304</v>
      </c>
      <c r="C6370" s="57" t="s">
        <v>17</v>
      </c>
      <c r="D6370" s="436" t="s">
        <v>7493</v>
      </c>
      <c r="E6370" s="434" t="s">
        <v>1021</v>
      </c>
      <c r="F6370" s="263"/>
      <c r="G6370" s="263"/>
      <c r="H6370" s="291" t="s">
        <v>136</v>
      </c>
      <c r="I6370" s="276"/>
      <c r="J6370" s="263" t="s">
        <v>41</v>
      </c>
      <c r="K6370" s="1006" t="s">
        <v>8378</v>
      </c>
      <c r="L6370" s="266"/>
    </row>
    <row r="6371" spans="2:12" ht="15.6">
      <c r="B6371" s="419">
        <v>46304</v>
      </c>
      <c r="C6371" s="57" t="s">
        <v>17</v>
      </c>
      <c r="D6371" s="436" t="s">
        <v>7478</v>
      </c>
      <c r="E6371" s="434" t="s">
        <v>1021</v>
      </c>
      <c r="F6371" s="263"/>
      <c r="G6371" s="263"/>
      <c r="H6371" s="291" t="s">
        <v>136</v>
      </c>
      <c r="I6371" s="276"/>
      <c r="J6371" s="263" t="s">
        <v>195</v>
      </c>
      <c r="K6371" s="1006" t="s">
        <v>8379</v>
      </c>
      <c r="L6371" s="266"/>
    </row>
    <row r="6372" spans="2:12" ht="15.6">
      <c r="B6372" s="419">
        <v>46304</v>
      </c>
      <c r="C6372" s="57" t="s">
        <v>17</v>
      </c>
      <c r="D6372" s="436" t="s">
        <v>8380</v>
      </c>
      <c r="E6372" s="434" t="s">
        <v>1021</v>
      </c>
      <c r="F6372" s="275"/>
      <c r="G6372" s="275"/>
      <c r="H6372" s="291" t="s">
        <v>136</v>
      </c>
      <c r="I6372" s="276"/>
      <c r="J6372" s="263" t="s">
        <v>195</v>
      </c>
      <c r="K6372" s="1006" t="s">
        <v>8381</v>
      </c>
      <c r="L6372" s="266"/>
    </row>
    <row r="6373" spans="2:12" ht="15.6">
      <c r="B6373" s="419">
        <v>46304</v>
      </c>
      <c r="C6373" s="57" t="s">
        <v>17</v>
      </c>
      <c r="D6373" s="436" t="s">
        <v>7500</v>
      </c>
      <c r="E6373" s="434" t="s">
        <v>1021</v>
      </c>
      <c r="F6373" s="263"/>
      <c r="G6373" s="263"/>
      <c r="H6373" s="291" t="s">
        <v>136</v>
      </c>
      <c r="I6373" s="276"/>
      <c r="J6373" s="263" t="s">
        <v>195</v>
      </c>
      <c r="K6373" s="1006" t="s">
        <v>8382</v>
      </c>
      <c r="L6373" s="266"/>
    </row>
    <row r="6374" spans="2:12" ht="15.6">
      <c r="B6374" s="419">
        <v>46304</v>
      </c>
      <c r="C6374" s="57" t="s">
        <v>17</v>
      </c>
      <c r="D6374" s="436" t="s">
        <v>7502</v>
      </c>
      <c r="E6374" s="434" t="s">
        <v>1021</v>
      </c>
      <c r="F6374" s="263"/>
      <c r="G6374" s="263"/>
      <c r="H6374" s="291" t="s">
        <v>136</v>
      </c>
      <c r="I6374" s="276"/>
      <c r="J6374" s="263" t="s">
        <v>2344</v>
      </c>
      <c r="K6374" s="1006" t="s">
        <v>8383</v>
      </c>
      <c r="L6374" s="266"/>
    </row>
    <row r="6375" spans="2:12" ht="15.6">
      <c r="B6375" s="419">
        <v>46304</v>
      </c>
      <c r="C6375" s="57" t="s">
        <v>17</v>
      </c>
      <c r="D6375" s="436" t="s">
        <v>7476</v>
      </c>
      <c r="E6375" s="434" t="s">
        <v>1021</v>
      </c>
      <c r="F6375" s="263"/>
      <c r="G6375" s="263"/>
      <c r="H6375" s="291" t="s">
        <v>136</v>
      </c>
      <c r="I6375" s="276"/>
      <c r="J6375" s="263" t="s">
        <v>2344</v>
      </c>
      <c r="K6375" s="1006" t="s">
        <v>8384</v>
      </c>
      <c r="L6375" s="266"/>
    </row>
    <row r="6376" spans="2:12" ht="15.6">
      <c r="B6376" s="419">
        <v>46304</v>
      </c>
      <c r="C6376" s="57" t="s">
        <v>17</v>
      </c>
      <c r="D6376" s="436" t="s">
        <v>1281</v>
      </c>
      <c r="E6376" s="434" t="s">
        <v>1021</v>
      </c>
      <c r="F6376" s="263"/>
      <c r="G6376" s="263"/>
      <c r="H6376" s="291" t="s">
        <v>136</v>
      </c>
      <c r="I6376" s="276"/>
      <c r="J6376" s="263" t="s">
        <v>195</v>
      </c>
      <c r="K6376" s="1006" t="s">
        <v>1282</v>
      </c>
      <c r="L6376" s="266"/>
    </row>
    <row r="6377" spans="2:12" ht="15.6">
      <c r="B6377" s="419">
        <v>46304</v>
      </c>
      <c r="C6377" s="57" t="s">
        <v>17</v>
      </c>
      <c r="D6377" s="580" t="s">
        <v>8385</v>
      </c>
      <c r="E6377" s="434" t="s">
        <v>1021</v>
      </c>
      <c r="F6377" s="263"/>
      <c r="G6377" s="263"/>
      <c r="H6377" s="291" t="s">
        <v>136</v>
      </c>
      <c r="I6377" s="276"/>
      <c r="J6377" s="263" t="s">
        <v>195</v>
      </c>
      <c r="K6377" s="1006" t="s">
        <v>8386</v>
      </c>
      <c r="L6377" s="266"/>
    </row>
    <row r="6378" spans="2:12" ht="15.6">
      <c r="B6378" s="419">
        <v>46304</v>
      </c>
      <c r="C6378" s="57" t="s">
        <v>17</v>
      </c>
      <c r="D6378" s="436" t="s">
        <v>7489</v>
      </c>
      <c r="E6378" s="434" t="s">
        <v>1021</v>
      </c>
      <c r="F6378" s="263"/>
      <c r="G6378" s="263"/>
      <c r="H6378" s="291" t="s">
        <v>136</v>
      </c>
      <c r="I6378" s="276"/>
      <c r="J6378" s="263" t="s">
        <v>195</v>
      </c>
      <c r="K6378" s="1006" t="s">
        <v>8387</v>
      </c>
      <c r="L6378" s="266"/>
    </row>
    <row r="6379" spans="2:12" ht="15.6">
      <c r="B6379" s="419">
        <v>46304</v>
      </c>
      <c r="C6379" s="57" t="s">
        <v>17</v>
      </c>
      <c r="D6379" s="436" t="s">
        <v>8388</v>
      </c>
      <c r="E6379" s="434" t="s">
        <v>1021</v>
      </c>
      <c r="F6379" s="263"/>
      <c r="G6379" s="263"/>
      <c r="H6379" s="291" t="s">
        <v>136</v>
      </c>
      <c r="I6379" s="276"/>
      <c r="J6379" s="263" t="s">
        <v>195</v>
      </c>
      <c r="K6379" s="1006" t="s">
        <v>8389</v>
      </c>
      <c r="L6379" s="266"/>
    </row>
    <row r="6380" spans="2:12" ht="15.6">
      <c r="B6380" s="419">
        <v>46304</v>
      </c>
      <c r="C6380" s="57" t="s">
        <v>17</v>
      </c>
      <c r="D6380" s="436" t="s">
        <v>8390</v>
      </c>
      <c r="E6380" s="434" t="s">
        <v>1021</v>
      </c>
      <c r="F6380" s="263"/>
      <c r="G6380" s="263"/>
      <c r="H6380" s="291" t="s">
        <v>136</v>
      </c>
      <c r="I6380" s="276"/>
      <c r="J6380" s="263" t="s">
        <v>41</v>
      </c>
      <c r="K6380" s="1006" t="s">
        <v>8391</v>
      </c>
      <c r="L6380" s="266"/>
    </row>
    <row r="6381" spans="2:12" ht="15.6">
      <c r="B6381" s="419">
        <v>46304</v>
      </c>
      <c r="C6381" s="57" t="s">
        <v>17</v>
      </c>
      <c r="D6381" s="437" t="s">
        <v>8392</v>
      </c>
      <c r="E6381" s="434" t="s">
        <v>1021</v>
      </c>
      <c r="F6381" s="264"/>
      <c r="G6381" s="264"/>
      <c r="H6381" s="291" t="s">
        <v>136</v>
      </c>
      <c r="I6381" s="276"/>
      <c r="J6381" s="263" t="s">
        <v>195</v>
      </c>
      <c r="K6381" s="1006" t="s">
        <v>8393</v>
      </c>
      <c r="L6381" s="266"/>
    </row>
    <row r="6382" spans="2:12" ht="15.6">
      <c r="B6382" s="419">
        <v>46304</v>
      </c>
      <c r="C6382" s="57" t="s">
        <v>17</v>
      </c>
      <c r="D6382" s="436" t="s">
        <v>7496</v>
      </c>
      <c r="E6382" s="434" t="s">
        <v>1021</v>
      </c>
      <c r="F6382" s="264"/>
      <c r="G6382" s="264"/>
      <c r="H6382" s="291" t="s">
        <v>136</v>
      </c>
      <c r="I6382" s="276"/>
      <c r="J6382" s="263" t="s">
        <v>195</v>
      </c>
      <c r="K6382" s="1006" t="s">
        <v>8394</v>
      </c>
      <c r="L6382" s="266"/>
    </row>
    <row r="6383" spans="2:12" ht="15.6">
      <c r="B6383" s="419">
        <v>46304</v>
      </c>
      <c r="C6383" s="57" t="s">
        <v>17</v>
      </c>
      <c r="D6383" s="436" t="s">
        <v>7487</v>
      </c>
      <c r="E6383" s="434" t="s">
        <v>1021</v>
      </c>
      <c r="F6383" s="297"/>
      <c r="G6383" s="297"/>
      <c r="H6383" s="291" t="s">
        <v>136</v>
      </c>
      <c r="I6383" s="276"/>
      <c r="J6383" s="263" t="s">
        <v>195</v>
      </c>
      <c r="K6383" s="1006" t="s">
        <v>8395</v>
      </c>
      <c r="L6383" s="266"/>
    </row>
    <row r="6384" spans="2:12" ht="15.6">
      <c r="B6384" s="419">
        <v>46304</v>
      </c>
      <c r="C6384" s="57" t="s">
        <v>17</v>
      </c>
      <c r="D6384" s="436" t="s">
        <v>7498</v>
      </c>
      <c r="E6384" s="434" t="s">
        <v>1021</v>
      </c>
      <c r="F6384" s="297"/>
      <c r="G6384" s="297"/>
      <c r="H6384" s="291" t="s">
        <v>136</v>
      </c>
      <c r="I6384" s="276"/>
      <c r="J6384" s="263" t="s">
        <v>1482</v>
      </c>
      <c r="K6384" s="1006" t="s">
        <v>8396</v>
      </c>
      <c r="L6384" s="266"/>
    </row>
    <row r="6385" spans="2:12" ht="15.6">
      <c r="B6385" s="419">
        <v>46304</v>
      </c>
      <c r="C6385" s="57" t="s">
        <v>17</v>
      </c>
      <c r="D6385" s="436" t="s">
        <v>8397</v>
      </c>
      <c r="E6385" s="434" t="s">
        <v>1021</v>
      </c>
      <c r="F6385" s="297"/>
      <c r="G6385" s="297"/>
      <c r="H6385" s="291" t="s">
        <v>136</v>
      </c>
      <c r="I6385" s="276"/>
      <c r="J6385" s="263" t="s">
        <v>58</v>
      </c>
      <c r="K6385" s="1006" t="s">
        <v>8398</v>
      </c>
      <c r="L6385" s="266"/>
    </row>
    <row r="6386" spans="2:12" ht="15.6">
      <c r="B6386" s="419">
        <v>46304</v>
      </c>
      <c r="C6386" s="57" t="s">
        <v>17</v>
      </c>
      <c r="D6386" s="436" t="s">
        <v>8399</v>
      </c>
      <c r="E6386" s="434" t="s">
        <v>1021</v>
      </c>
      <c r="F6386" s="297"/>
      <c r="G6386" s="297"/>
      <c r="H6386" s="291" t="s">
        <v>136</v>
      </c>
      <c r="I6386" s="276"/>
      <c r="J6386" s="263" t="s">
        <v>34</v>
      </c>
      <c r="K6386" s="1006" t="s">
        <v>8400</v>
      </c>
      <c r="L6386" s="266"/>
    </row>
    <row r="6387" spans="2:12" ht="15.6">
      <c r="B6387" s="419">
        <v>46304</v>
      </c>
      <c r="C6387" s="57" t="s">
        <v>17</v>
      </c>
      <c r="D6387" s="436" t="s">
        <v>8401</v>
      </c>
      <c r="E6387" s="434" t="s">
        <v>1021</v>
      </c>
      <c r="F6387" s="297"/>
      <c r="G6387" s="297"/>
      <c r="H6387" s="291" t="s">
        <v>136</v>
      </c>
      <c r="I6387" s="276"/>
      <c r="J6387" s="263" t="s">
        <v>58</v>
      </c>
      <c r="K6387" s="1006" t="s">
        <v>8402</v>
      </c>
      <c r="L6387" s="266"/>
    </row>
    <row r="6388" spans="2:12" ht="15.6">
      <c r="B6388" s="419">
        <v>46304</v>
      </c>
      <c r="C6388" s="57" t="s">
        <v>17</v>
      </c>
      <c r="D6388" s="724" t="s">
        <v>7481</v>
      </c>
      <c r="E6388" s="434" t="s">
        <v>1021</v>
      </c>
      <c r="F6388" s="297"/>
      <c r="G6388" s="297"/>
      <c r="H6388" s="291" t="s">
        <v>136</v>
      </c>
      <c r="I6388" s="276"/>
      <c r="J6388" s="263" t="s">
        <v>195</v>
      </c>
      <c r="K6388" s="1098" t="s">
        <v>8403</v>
      </c>
      <c r="L6388" s="266"/>
    </row>
    <row r="6389" spans="2:12" ht="15.6">
      <c r="B6389" s="419">
        <v>46304</v>
      </c>
      <c r="C6389" s="57" t="s">
        <v>17</v>
      </c>
      <c r="D6389" s="724" t="s">
        <v>2600</v>
      </c>
      <c r="E6389" s="434" t="s">
        <v>1021</v>
      </c>
      <c r="F6389" s="297"/>
      <c r="G6389" s="297"/>
      <c r="H6389" s="291" t="s">
        <v>136</v>
      </c>
      <c r="I6389" s="276"/>
      <c r="J6389" s="263" t="s">
        <v>20</v>
      </c>
      <c r="K6389" s="1098" t="s">
        <v>8404</v>
      </c>
      <c r="L6389" s="266"/>
    </row>
    <row r="6390" spans="2:12" ht="16.8">
      <c r="B6390" s="419">
        <v>46304</v>
      </c>
      <c r="C6390" s="57" t="s">
        <v>17</v>
      </c>
      <c r="D6390" s="724" t="s">
        <v>8405</v>
      </c>
      <c r="E6390" s="434" t="s">
        <v>1021</v>
      </c>
      <c r="F6390" s="263"/>
      <c r="G6390" s="263"/>
      <c r="H6390" s="291" t="s">
        <v>136</v>
      </c>
      <c r="I6390" s="276"/>
      <c r="J6390" s="263" t="s">
        <v>58</v>
      </c>
      <c r="K6390" s="1099" t="s">
        <v>8406</v>
      </c>
      <c r="L6390" s="294"/>
    </row>
    <row r="6391" spans="2:12" ht="16.8">
      <c r="B6391" s="419">
        <v>46304</v>
      </c>
      <c r="C6391" s="57" t="s">
        <v>17</v>
      </c>
      <c r="D6391" s="724" t="s">
        <v>8405</v>
      </c>
      <c r="E6391" s="434" t="s">
        <v>1021</v>
      </c>
      <c r="F6391" s="263"/>
      <c r="G6391" s="263"/>
      <c r="H6391" s="291" t="s">
        <v>136</v>
      </c>
      <c r="I6391" s="276"/>
      <c r="J6391" s="263" t="s">
        <v>195</v>
      </c>
      <c r="K6391" s="1098" t="s">
        <v>8407</v>
      </c>
      <c r="L6391" s="294"/>
    </row>
    <row r="6392" spans="2:12" ht="16.8">
      <c r="B6392" s="419">
        <v>46304</v>
      </c>
      <c r="C6392" s="57" t="s">
        <v>17</v>
      </c>
      <c r="D6392" s="724" t="s">
        <v>8408</v>
      </c>
      <c r="E6392" s="434" t="s">
        <v>1021</v>
      </c>
      <c r="F6392" s="263"/>
      <c r="G6392" s="263"/>
      <c r="H6392" s="291" t="s">
        <v>136</v>
      </c>
      <c r="I6392" s="276"/>
      <c r="J6392" s="263" t="s">
        <v>195</v>
      </c>
      <c r="K6392" s="1098" t="s">
        <v>8409</v>
      </c>
      <c r="L6392" s="294"/>
    </row>
    <row r="6393" spans="2:12" ht="16.8">
      <c r="B6393" s="419">
        <v>46304</v>
      </c>
      <c r="C6393" s="57" t="s">
        <v>17</v>
      </c>
      <c r="D6393" s="724" t="s">
        <v>8410</v>
      </c>
      <c r="E6393" s="434" t="s">
        <v>1021</v>
      </c>
      <c r="F6393" s="263"/>
      <c r="G6393" s="263"/>
      <c r="H6393" s="291" t="s">
        <v>136</v>
      </c>
      <c r="I6393" s="276"/>
      <c r="J6393" s="263" t="s">
        <v>180</v>
      </c>
      <c r="K6393" s="1098" t="s">
        <v>8411</v>
      </c>
      <c r="L6393" s="294"/>
    </row>
    <row r="6394" spans="2:12" ht="16.8">
      <c r="B6394" s="419">
        <v>46304</v>
      </c>
      <c r="C6394" s="57" t="s">
        <v>17</v>
      </c>
      <c r="D6394" s="724" t="s">
        <v>2811</v>
      </c>
      <c r="E6394" s="434" t="s">
        <v>1021</v>
      </c>
      <c r="F6394" s="263"/>
      <c r="G6394" s="263"/>
      <c r="H6394" s="291" t="s">
        <v>136</v>
      </c>
      <c r="I6394" s="276"/>
      <c r="J6394" s="263" t="s">
        <v>195</v>
      </c>
      <c r="K6394" s="1098" t="s">
        <v>8412</v>
      </c>
      <c r="L6394" s="294"/>
    </row>
    <row r="6395" spans="2:12" ht="16.8">
      <c r="B6395" s="419">
        <v>46304</v>
      </c>
      <c r="C6395" s="57" t="s">
        <v>17</v>
      </c>
      <c r="D6395" s="437" t="s">
        <v>8413</v>
      </c>
      <c r="E6395" s="434" t="s">
        <v>1021</v>
      </c>
      <c r="F6395" s="263"/>
      <c r="G6395" s="263"/>
      <c r="H6395" s="291" t="s">
        <v>136</v>
      </c>
      <c r="I6395" s="276"/>
      <c r="J6395" s="263" t="s">
        <v>195</v>
      </c>
      <c r="K6395" s="1098" t="s">
        <v>8414</v>
      </c>
      <c r="L6395" s="294"/>
    </row>
    <row r="6396" spans="2:12" ht="16.8">
      <c r="B6396" s="419">
        <v>46304</v>
      </c>
      <c r="C6396" s="57" t="s">
        <v>17</v>
      </c>
      <c r="D6396" s="724" t="s">
        <v>8093</v>
      </c>
      <c r="E6396" s="434" t="s">
        <v>1021</v>
      </c>
      <c r="F6396" s="263"/>
      <c r="G6396" s="263"/>
      <c r="H6396" s="291" t="s">
        <v>136</v>
      </c>
      <c r="I6396" s="276"/>
      <c r="J6396" s="263" t="s">
        <v>58</v>
      </c>
      <c r="K6396" s="1098" t="s">
        <v>8415</v>
      </c>
      <c r="L6396" s="294"/>
    </row>
    <row r="6397" spans="2:12" ht="16.8">
      <c r="B6397" s="419">
        <v>46304</v>
      </c>
      <c r="C6397" s="57" t="s">
        <v>17</v>
      </c>
      <c r="D6397" s="437" t="s">
        <v>8416</v>
      </c>
      <c r="E6397" s="434" t="s">
        <v>1021</v>
      </c>
      <c r="F6397" s="263"/>
      <c r="G6397" s="263"/>
      <c r="H6397" s="291" t="s">
        <v>136</v>
      </c>
      <c r="I6397" s="276"/>
      <c r="J6397" s="263" t="s">
        <v>195</v>
      </c>
      <c r="K6397" s="1098" t="s">
        <v>8417</v>
      </c>
      <c r="L6397" s="294"/>
    </row>
    <row r="6398" spans="2:12" ht="16.8">
      <c r="B6398" s="419">
        <v>46304</v>
      </c>
      <c r="C6398" s="57" t="s">
        <v>17</v>
      </c>
      <c r="D6398" s="724" t="s">
        <v>8418</v>
      </c>
      <c r="E6398" s="434" t="s">
        <v>1021</v>
      </c>
      <c r="F6398" s="263"/>
      <c r="G6398" s="263"/>
      <c r="H6398" s="291" t="s">
        <v>136</v>
      </c>
      <c r="I6398" s="276"/>
      <c r="J6398" s="263" t="s">
        <v>2344</v>
      </c>
      <c r="K6398" s="1098" t="s">
        <v>8419</v>
      </c>
      <c r="L6398" s="294"/>
    </row>
    <row r="6399" spans="2:12" ht="16.8">
      <c r="B6399" s="419">
        <v>46304</v>
      </c>
      <c r="C6399" s="57" t="s">
        <v>17</v>
      </c>
      <c r="D6399" s="437" t="s">
        <v>8420</v>
      </c>
      <c r="E6399" s="434" t="s">
        <v>1021</v>
      </c>
      <c r="F6399" s="263"/>
      <c r="G6399" s="263"/>
      <c r="H6399" s="291" t="s">
        <v>136</v>
      </c>
      <c r="I6399" s="276"/>
      <c r="J6399" s="263" t="s">
        <v>195</v>
      </c>
      <c r="K6399" s="1097" t="s">
        <v>8421</v>
      </c>
      <c r="L6399" s="294"/>
    </row>
    <row r="6400" spans="2:12" ht="16.8">
      <c r="B6400" s="419">
        <v>46304</v>
      </c>
      <c r="C6400" s="57" t="s">
        <v>17</v>
      </c>
      <c r="D6400" s="437" t="s">
        <v>8422</v>
      </c>
      <c r="E6400" s="434" t="s">
        <v>1021</v>
      </c>
      <c r="F6400" s="263"/>
      <c r="G6400" s="263"/>
      <c r="H6400" s="291" t="s">
        <v>136</v>
      </c>
      <c r="I6400" s="276"/>
      <c r="J6400" s="263" t="s">
        <v>195</v>
      </c>
      <c r="K6400" s="1098" t="s">
        <v>8423</v>
      </c>
      <c r="L6400" s="294"/>
    </row>
    <row r="6401" spans="1:12" ht="16.8">
      <c r="B6401" s="419">
        <v>46304</v>
      </c>
      <c r="C6401" s="57" t="s">
        <v>17</v>
      </c>
      <c r="D6401" s="724" t="s">
        <v>8424</v>
      </c>
      <c r="E6401" s="434" t="s">
        <v>1021</v>
      </c>
      <c r="F6401" s="263"/>
      <c r="G6401" s="263"/>
      <c r="H6401" s="291" t="s">
        <v>136</v>
      </c>
      <c r="I6401" s="276"/>
      <c r="J6401" s="263" t="s">
        <v>195</v>
      </c>
      <c r="K6401" s="1098" t="s">
        <v>8425</v>
      </c>
      <c r="L6401" s="294"/>
    </row>
    <row r="6402" spans="1:12" ht="16.8">
      <c r="B6402" s="419">
        <v>46304</v>
      </c>
      <c r="C6402" s="57" t="s">
        <v>17</v>
      </c>
      <c r="D6402" s="437" t="s">
        <v>8426</v>
      </c>
      <c r="E6402" s="434" t="s">
        <v>1021</v>
      </c>
      <c r="F6402" s="263"/>
      <c r="G6402" s="263"/>
      <c r="H6402" s="291" t="s">
        <v>136</v>
      </c>
      <c r="I6402" s="276"/>
      <c r="J6402" s="263" t="s">
        <v>195</v>
      </c>
      <c r="K6402" s="1098" t="s">
        <v>8427</v>
      </c>
      <c r="L6402" s="294"/>
    </row>
    <row r="6403" spans="1:12" ht="16.8">
      <c r="B6403" s="419">
        <v>46304</v>
      </c>
      <c r="C6403" s="57" t="s">
        <v>17</v>
      </c>
      <c r="D6403" s="436" t="s">
        <v>8428</v>
      </c>
      <c r="E6403" s="434" t="s">
        <v>1021</v>
      </c>
      <c r="F6403" s="468"/>
      <c r="G6403" s="468"/>
      <c r="H6403" s="291" t="s">
        <v>136</v>
      </c>
      <c r="I6403" s="319"/>
      <c r="J6403" s="263" t="s">
        <v>41</v>
      </c>
      <c r="K6403" s="1007" t="s">
        <v>8429</v>
      </c>
      <c r="L6403" s="294"/>
    </row>
    <row r="6404" spans="1:12" ht="16.8">
      <c r="B6404" s="419">
        <v>46304</v>
      </c>
      <c r="C6404" s="57" t="s">
        <v>17</v>
      </c>
      <c r="D6404" s="436" t="s">
        <v>8430</v>
      </c>
      <c r="E6404" s="434" t="s">
        <v>1021</v>
      </c>
      <c r="F6404" s="263"/>
      <c r="G6404" s="263"/>
      <c r="H6404" s="291" t="s">
        <v>136</v>
      </c>
      <c r="I6404" s="319"/>
      <c r="J6404" s="263" t="s">
        <v>195</v>
      </c>
      <c r="K6404" s="1006" t="s">
        <v>8431</v>
      </c>
      <c r="L6404" s="294"/>
    </row>
    <row r="6405" spans="1:12" ht="16.8">
      <c r="B6405" s="137">
        <v>46304</v>
      </c>
      <c r="C6405" s="137" t="s">
        <v>17</v>
      </c>
      <c r="D6405" s="411" t="s">
        <v>7643</v>
      </c>
      <c r="E6405" s="725"/>
      <c r="F6405" s="263"/>
      <c r="G6405" s="263"/>
      <c r="H6405" s="263"/>
      <c r="I6405" s="263"/>
      <c r="J6405" s="263" t="s">
        <v>41</v>
      </c>
      <c r="K6405" s="1052" t="s">
        <v>6505</v>
      </c>
      <c r="L6405" s="417" t="s">
        <v>8432</v>
      </c>
    </row>
    <row r="6406" spans="1:12" ht="16.8">
      <c r="B6406" s="137">
        <v>46304</v>
      </c>
      <c r="C6406" s="137" t="s">
        <v>17</v>
      </c>
      <c r="D6406" s="411" t="s">
        <v>2935</v>
      </c>
      <c r="E6406" s="725"/>
      <c r="F6406" s="263"/>
      <c r="G6406" s="263"/>
      <c r="H6406" s="263"/>
      <c r="I6406" s="263"/>
      <c r="J6406" s="263" t="s">
        <v>41</v>
      </c>
      <c r="K6406" s="594"/>
      <c r="L6406" s="417" t="s">
        <v>2936</v>
      </c>
    </row>
    <row r="6407" spans="1:12" ht="16.8">
      <c r="B6407" s="137">
        <v>46304</v>
      </c>
      <c r="C6407" s="137" t="s">
        <v>17</v>
      </c>
      <c r="D6407" s="411" t="s">
        <v>7810</v>
      </c>
      <c r="E6407" s="725"/>
      <c r="F6407" s="444"/>
      <c r="G6407" s="263"/>
      <c r="H6407" s="263"/>
      <c r="I6407" s="263"/>
      <c r="J6407" s="263" t="s">
        <v>41</v>
      </c>
      <c r="K6407" s="1051" t="s">
        <v>7529</v>
      </c>
      <c r="L6407" s="417" t="s">
        <v>7530</v>
      </c>
    </row>
    <row r="6408" spans="1:12" ht="16.8">
      <c r="B6408" s="137">
        <v>46304</v>
      </c>
      <c r="C6408" s="137" t="s">
        <v>17</v>
      </c>
      <c r="D6408" s="411" t="s">
        <v>7982</v>
      </c>
      <c r="E6408" s="725"/>
      <c r="F6408" s="444"/>
      <c r="G6408" s="263"/>
      <c r="H6408" s="263"/>
      <c r="I6408" s="263"/>
      <c r="J6408" s="263" t="s">
        <v>41</v>
      </c>
      <c r="K6408" s="594"/>
      <c r="L6408" s="417" t="s">
        <v>8433</v>
      </c>
    </row>
    <row r="6409" spans="1:12" ht="16.8">
      <c r="B6409" s="137">
        <v>46304</v>
      </c>
      <c r="C6409" s="137" t="s">
        <v>17</v>
      </c>
      <c r="D6409" s="411" t="s">
        <v>8434</v>
      </c>
      <c r="E6409" s="447"/>
      <c r="F6409" s="444"/>
      <c r="G6409" s="263"/>
      <c r="H6409" s="263"/>
      <c r="I6409" s="263"/>
      <c r="J6409" s="726" t="s">
        <v>195</v>
      </c>
      <c r="K6409" s="726"/>
      <c r="L6409" s="268" t="s">
        <v>8038</v>
      </c>
    </row>
    <row r="6410" spans="1:12" ht="16.8">
      <c r="A6410" s="727" t="s">
        <v>1047</v>
      </c>
      <c r="B6410" s="137">
        <v>46304</v>
      </c>
      <c r="C6410" s="137" t="s">
        <v>17</v>
      </c>
      <c r="D6410" s="594" t="s">
        <v>2991</v>
      </c>
      <c r="E6410" s="447"/>
      <c r="F6410" s="444"/>
      <c r="G6410" s="263"/>
      <c r="H6410" s="263"/>
      <c r="I6410" s="263"/>
      <c r="J6410" s="594" t="s">
        <v>41</v>
      </c>
      <c r="K6410" s="594"/>
      <c r="L6410" s="411" t="s">
        <v>8435</v>
      </c>
    </row>
    <row r="6411" spans="1:12" ht="16.8">
      <c r="A6411" s="727"/>
      <c r="B6411" s="137">
        <v>46304</v>
      </c>
      <c r="C6411" s="137" t="s">
        <v>17</v>
      </c>
      <c r="D6411" s="411" t="s">
        <v>8436</v>
      </c>
      <c r="E6411" s="447"/>
      <c r="F6411" s="444"/>
      <c r="G6411" s="263"/>
      <c r="H6411" s="263"/>
      <c r="I6411" s="263"/>
      <c r="J6411" s="594" t="s">
        <v>26</v>
      </c>
      <c r="K6411" s="1052" t="s">
        <v>8437</v>
      </c>
      <c r="L6411" s="411" t="s">
        <v>8438</v>
      </c>
    </row>
    <row r="6412" spans="1:12" ht="16.8">
      <c r="A6412" s="727"/>
      <c r="B6412" s="137">
        <v>46304</v>
      </c>
      <c r="C6412" s="137" t="s">
        <v>17</v>
      </c>
      <c r="D6412" s="411" t="s">
        <v>8439</v>
      </c>
      <c r="E6412" s="447"/>
      <c r="F6412" s="444"/>
      <c r="G6412" s="263"/>
      <c r="H6412" s="263"/>
      <c r="I6412" s="263"/>
      <c r="J6412" s="594" t="s">
        <v>26</v>
      </c>
      <c r="K6412" s="1052" t="s">
        <v>8440</v>
      </c>
      <c r="L6412" s="411" t="s">
        <v>8441</v>
      </c>
    </row>
    <row r="6413" spans="1:12" ht="16.8">
      <c r="A6413" s="727"/>
      <c r="B6413" s="137">
        <v>46304</v>
      </c>
      <c r="C6413" s="137" t="s">
        <v>17</v>
      </c>
      <c r="D6413" s="411" t="s">
        <v>8439</v>
      </c>
      <c r="E6413" s="447"/>
      <c r="F6413" s="444"/>
      <c r="G6413" s="263"/>
      <c r="H6413" s="263"/>
      <c r="I6413" s="263"/>
      <c r="J6413" s="594" t="s">
        <v>8442</v>
      </c>
      <c r="K6413" s="1052" t="s">
        <v>8443</v>
      </c>
      <c r="L6413" s="411" t="s">
        <v>8441</v>
      </c>
    </row>
    <row r="6414" spans="1:12" ht="16.8">
      <c r="A6414" s="727"/>
      <c r="B6414" s="137">
        <v>46304</v>
      </c>
      <c r="C6414" s="137" t="s">
        <v>17</v>
      </c>
      <c r="D6414" s="411" t="s">
        <v>2968</v>
      </c>
      <c r="E6414" s="447"/>
      <c r="F6414" s="444"/>
      <c r="G6414" s="263"/>
      <c r="H6414" s="263"/>
      <c r="I6414" s="263"/>
      <c r="J6414" s="263" t="s">
        <v>41</v>
      </c>
      <c r="K6414" s="1052" t="s">
        <v>8444</v>
      </c>
      <c r="L6414" s="411" t="s">
        <v>8445</v>
      </c>
    </row>
    <row r="6415" spans="1:12" ht="16.8">
      <c r="A6415" s="728"/>
      <c r="B6415" s="137">
        <v>46304</v>
      </c>
      <c r="C6415" s="137" t="s">
        <v>17</v>
      </c>
      <c r="D6415" s="411" t="s">
        <v>8446</v>
      </c>
      <c r="E6415" s="447"/>
      <c r="F6415" s="444"/>
      <c r="G6415" s="263"/>
      <c r="H6415" s="263"/>
      <c r="I6415" s="263"/>
      <c r="J6415" s="263" t="s">
        <v>195</v>
      </c>
      <c r="K6415" s="1052" t="s">
        <v>8447</v>
      </c>
      <c r="L6415" s="411" t="s">
        <v>8448</v>
      </c>
    </row>
    <row r="6416" spans="1:12" ht="16.8">
      <c r="A6416" s="728"/>
      <c r="B6416" s="137">
        <v>46304</v>
      </c>
      <c r="C6416" s="137" t="s">
        <v>17</v>
      </c>
      <c r="D6416" s="411" t="s">
        <v>6028</v>
      </c>
      <c r="E6416" s="447"/>
      <c r="F6416" s="444"/>
      <c r="G6416" s="263"/>
      <c r="H6416" s="263"/>
      <c r="I6416" s="263"/>
      <c r="J6416" s="263" t="s">
        <v>58</v>
      </c>
      <c r="K6416" s="1052" t="s">
        <v>8449</v>
      </c>
      <c r="L6416" s="411" t="s">
        <v>8450</v>
      </c>
    </row>
    <row r="6417" spans="1:12" ht="16.8">
      <c r="A6417" s="728"/>
      <c r="B6417" s="137">
        <v>46304</v>
      </c>
      <c r="C6417" s="137" t="s">
        <v>17</v>
      </c>
      <c r="D6417" s="411" t="s">
        <v>988</v>
      </c>
      <c r="E6417" s="447"/>
      <c r="F6417" s="444"/>
      <c r="G6417" s="263"/>
      <c r="H6417" s="263"/>
      <c r="I6417" s="263"/>
      <c r="J6417" s="263" t="s">
        <v>41</v>
      </c>
      <c r="K6417" s="1052" t="s">
        <v>989</v>
      </c>
      <c r="L6417" s="411" t="s">
        <v>990</v>
      </c>
    </row>
    <row r="6418" spans="1:12" ht="16.8">
      <c r="A6418" s="728"/>
      <c r="B6418" s="137">
        <v>46304</v>
      </c>
      <c r="C6418" s="137" t="s">
        <v>17</v>
      </c>
      <c r="D6418" s="411" t="s">
        <v>988</v>
      </c>
      <c r="E6418" s="447"/>
      <c r="F6418" s="444"/>
      <c r="G6418" s="263"/>
      <c r="H6418" s="263"/>
      <c r="I6418" s="263"/>
      <c r="J6418" s="263" t="s">
        <v>41</v>
      </c>
      <c r="K6418" s="1052" t="s">
        <v>989</v>
      </c>
      <c r="L6418" s="411" t="s">
        <v>990</v>
      </c>
    </row>
    <row r="6419" spans="1:12" ht="15.6">
      <c r="A6419" s="728"/>
      <c r="B6419" s="729">
        <v>46275</v>
      </c>
      <c r="C6419" s="384" t="s">
        <v>818</v>
      </c>
      <c r="D6419" s="996" t="s">
        <v>7591</v>
      </c>
      <c r="E6419" s="116" t="s">
        <v>820</v>
      </c>
      <c r="F6419" s="386"/>
      <c r="G6419" s="730"/>
      <c r="H6419" s="730" t="s">
        <v>3517</v>
      </c>
      <c r="I6419" s="493"/>
      <c r="J6419" s="467"/>
      <c r="K6419" s="495"/>
      <c r="L6419" s="201"/>
    </row>
    <row r="6420" spans="1:12" ht="15.6">
      <c r="A6420" s="728"/>
      <c r="B6420" s="729">
        <v>46275</v>
      </c>
      <c r="C6420" s="384" t="s">
        <v>818</v>
      </c>
      <c r="D6420" s="996" t="s">
        <v>5177</v>
      </c>
      <c r="E6420" s="116" t="s">
        <v>820</v>
      </c>
      <c r="F6420" s="386"/>
      <c r="G6420" s="730"/>
      <c r="H6420" s="730" t="s">
        <v>830</v>
      </c>
      <c r="I6420" s="493"/>
      <c r="J6420" s="467"/>
      <c r="K6420" s="495"/>
      <c r="L6420" s="201"/>
    </row>
    <row r="6421" spans="1:12" ht="15.6">
      <c r="A6421" s="728"/>
      <c r="B6421" s="729">
        <v>46275</v>
      </c>
      <c r="C6421" s="384" t="s">
        <v>818</v>
      </c>
      <c r="D6421" s="996" t="s">
        <v>8451</v>
      </c>
      <c r="E6421" s="116" t="s">
        <v>820</v>
      </c>
      <c r="F6421" s="386"/>
      <c r="G6421" s="730"/>
      <c r="H6421" s="730" t="s">
        <v>6056</v>
      </c>
      <c r="I6421" s="493"/>
      <c r="J6421" s="467"/>
      <c r="K6421" s="495"/>
      <c r="L6421" s="201"/>
    </row>
    <row r="6422" spans="1:12" ht="15.6">
      <c r="A6422" s="728"/>
      <c r="B6422" s="729">
        <v>46275</v>
      </c>
      <c r="C6422" s="384" t="s">
        <v>818</v>
      </c>
      <c r="D6422" s="385" t="s">
        <v>8452</v>
      </c>
      <c r="E6422" s="116" t="s">
        <v>820</v>
      </c>
      <c r="F6422" s="386"/>
      <c r="G6422" s="730"/>
      <c r="H6422" s="730" t="s">
        <v>2408</v>
      </c>
      <c r="I6422" s="493"/>
      <c r="J6422" s="467"/>
      <c r="K6422" s="495"/>
      <c r="L6422" s="201"/>
    </row>
    <row r="6423" spans="1:12" ht="15.6">
      <c r="A6423" s="728"/>
      <c r="B6423" s="729">
        <v>46275</v>
      </c>
      <c r="C6423" s="384" t="s">
        <v>818</v>
      </c>
      <c r="D6423" s="996" t="s">
        <v>8453</v>
      </c>
      <c r="E6423" s="116" t="s">
        <v>820</v>
      </c>
      <c r="F6423" s="386"/>
      <c r="G6423" s="730"/>
      <c r="H6423" s="730" t="s">
        <v>3513</v>
      </c>
      <c r="I6423" s="493"/>
      <c r="J6423" s="467"/>
      <c r="K6423" s="495"/>
      <c r="L6423" s="201"/>
    </row>
    <row r="6424" spans="1:12" ht="15.6">
      <c r="A6424" s="728"/>
      <c r="B6424" s="729">
        <v>46275</v>
      </c>
      <c r="C6424" s="384" t="s">
        <v>818</v>
      </c>
      <c r="D6424" s="385" t="s">
        <v>838</v>
      </c>
      <c r="E6424" s="116" t="s">
        <v>820</v>
      </c>
      <c r="F6424" s="386"/>
      <c r="G6424" s="730"/>
      <c r="H6424" s="730" t="s">
        <v>2409</v>
      </c>
      <c r="I6424" s="493"/>
      <c r="J6424" s="467"/>
      <c r="K6424" s="490"/>
      <c r="L6424" s="201"/>
    </row>
    <row r="6425" spans="1:12" ht="15.6">
      <c r="A6425" s="728"/>
      <c r="B6425" s="729">
        <v>46275</v>
      </c>
      <c r="C6425" s="384" t="s">
        <v>818</v>
      </c>
      <c r="D6425" s="385" t="s">
        <v>836</v>
      </c>
      <c r="E6425" s="116" t="s">
        <v>820</v>
      </c>
      <c r="F6425" s="386"/>
      <c r="G6425" s="730"/>
      <c r="H6425" s="730" t="s">
        <v>2429</v>
      </c>
      <c r="I6425" s="493"/>
      <c r="J6425" s="467"/>
      <c r="K6425" s="490"/>
      <c r="L6425" s="201"/>
    </row>
    <row r="6426" spans="1:12" ht="15.6">
      <c r="A6426" s="728"/>
      <c r="B6426" s="729">
        <v>46275</v>
      </c>
      <c r="C6426" s="384" t="s">
        <v>818</v>
      </c>
      <c r="D6426" s="385" t="s">
        <v>819</v>
      </c>
      <c r="E6426" s="116" t="s">
        <v>820</v>
      </c>
      <c r="F6426" s="386"/>
      <c r="G6426" s="730"/>
      <c r="H6426" s="730" t="s">
        <v>837</v>
      </c>
      <c r="I6426" s="493"/>
      <c r="J6426" s="467"/>
      <c r="K6426" s="490"/>
      <c r="L6426" s="201"/>
    </row>
    <row r="6427" spans="1:12" ht="15.6">
      <c r="A6427" s="728"/>
      <c r="B6427" s="729">
        <v>46275</v>
      </c>
      <c r="C6427" s="384" t="s">
        <v>818</v>
      </c>
      <c r="D6427" s="385" t="s">
        <v>824</v>
      </c>
      <c r="E6427" s="116" t="s">
        <v>820</v>
      </c>
      <c r="F6427" s="386"/>
      <c r="G6427" s="730"/>
      <c r="H6427" s="730" t="s">
        <v>825</v>
      </c>
      <c r="I6427" s="493"/>
      <c r="J6427" s="467"/>
      <c r="K6427" s="490"/>
      <c r="L6427" s="201"/>
    </row>
    <row r="6428" spans="1:12" ht="15.6">
      <c r="A6428" s="728"/>
      <c r="B6428" s="729">
        <v>46275</v>
      </c>
      <c r="C6428" s="384" t="s">
        <v>818</v>
      </c>
      <c r="D6428" s="385" t="s">
        <v>828</v>
      </c>
      <c r="E6428" s="116" t="s">
        <v>820</v>
      </c>
      <c r="F6428" s="386"/>
      <c r="G6428" s="730"/>
      <c r="H6428" s="730" t="s">
        <v>825</v>
      </c>
      <c r="I6428" s="493"/>
      <c r="J6428" s="467"/>
      <c r="K6428" s="490"/>
      <c r="L6428" s="201"/>
    </row>
    <row r="6429" spans="1:12" ht="15.6">
      <c r="A6429" s="728"/>
      <c r="B6429" s="729">
        <v>46275</v>
      </c>
      <c r="C6429" s="384" t="s">
        <v>818</v>
      </c>
      <c r="D6429" s="996" t="s">
        <v>8454</v>
      </c>
      <c r="E6429" s="116" t="s">
        <v>820</v>
      </c>
      <c r="F6429" s="386"/>
      <c r="G6429" s="730"/>
      <c r="H6429" s="730" t="s">
        <v>825</v>
      </c>
      <c r="I6429" s="493"/>
      <c r="J6429" s="467"/>
      <c r="K6429" s="490"/>
      <c r="L6429" s="201"/>
    </row>
    <row r="6430" spans="1:12" ht="15.6">
      <c r="A6430" s="728"/>
      <c r="B6430" s="729">
        <v>46275</v>
      </c>
      <c r="C6430" s="384" t="s">
        <v>818</v>
      </c>
      <c r="D6430" s="385" t="s">
        <v>828</v>
      </c>
      <c r="E6430" s="116" t="s">
        <v>820</v>
      </c>
      <c r="F6430" s="386"/>
      <c r="G6430" s="730"/>
      <c r="H6430" s="730" t="s">
        <v>2405</v>
      </c>
      <c r="I6430" s="493"/>
      <c r="J6430" s="467"/>
      <c r="K6430" s="490"/>
      <c r="L6430" s="201"/>
    </row>
    <row r="6431" spans="1:12" ht="15.6">
      <c r="A6431" s="728"/>
      <c r="B6431" s="729">
        <v>46275</v>
      </c>
      <c r="C6431" s="384" t="s">
        <v>818</v>
      </c>
      <c r="D6431" s="385" t="s">
        <v>824</v>
      </c>
      <c r="E6431" s="116" t="s">
        <v>820</v>
      </c>
      <c r="F6431" s="386"/>
      <c r="G6431" s="730"/>
      <c r="H6431" s="730" t="s">
        <v>2430</v>
      </c>
      <c r="I6431" s="493"/>
      <c r="J6431" s="467"/>
      <c r="K6431" s="490"/>
      <c r="L6431" s="201"/>
    </row>
    <row r="6432" spans="1:12" ht="16.8">
      <c r="A6432" s="728"/>
      <c r="B6432" s="729">
        <v>46275</v>
      </c>
      <c r="C6432" s="384" t="s">
        <v>833</v>
      </c>
      <c r="D6432" s="977" t="s">
        <v>6067</v>
      </c>
      <c r="E6432" s="116" t="s">
        <v>820</v>
      </c>
      <c r="F6432" s="386"/>
      <c r="G6432" s="730"/>
      <c r="H6432" s="730"/>
      <c r="I6432" s="319"/>
      <c r="J6432" s="467"/>
      <c r="K6432" s="490"/>
      <c r="L6432" s="201"/>
    </row>
    <row r="6433" spans="1:13" ht="15.6">
      <c r="A6433" s="728"/>
      <c r="B6433" s="729">
        <v>46275</v>
      </c>
      <c r="C6433" s="384" t="s">
        <v>818</v>
      </c>
      <c r="D6433" s="996" t="s">
        <v>8455</v>
      </c>
      <c r="E6433" s="116" t="s">
        <v>820</v>
      </c>
      <c r="F6433" s="386"/>
      <c r="G6433" s="730"/>
      <c r="H6433" s="730" t="s">
        <v>848</v>
      </c>
      <c r="I6433" s="319"/>
      <c r="J6433" s="467"/>
      <c r="K6433" s="490"/>
      <c r="L6433" s="201"/>
    </row>
    <row r="6434" spans="1:13" ht="15.6">
      <c r="A6434" s="728"/>
      <c r="B6434" s="729">
        <v>46275</v>
      </c>
      <c r="C6434" s="384" t="s">
        <v>818</v>
      </c>
      <c r="D6434" s="385" t="s">
        <v>8456</v>
      </c>
      <c r="E6434" s="116" t="s">
        <v>820</v>
      </c>
      <c r="F6434" s="386"/>
      <c r="G6434" s="730"/>
      <c r="H6434" s="730" t="s">
        <v>3517</v>
      </c>
      <c r="I6434" s="405"/>
      <c r="J6434" s="467"/>
      <c r="K6434" s="490"/>
      <c r="L6434" s="201"/>
    </row>
    <row r="6435" spans="1:13" ht="16.2">
      <c r="B6435" s="729">
        <v>46275</v>
      </c>
      <c r="C6435" s="384" t="s">
        <v>818</v>
      </c>
      <c r="D6435" s="385" t="s">
        <v>819</v>
      </c>
      <c r="E6435" s="116" t="s">
        <v>820</v>
      </c>
      <c r="F6435" s="386"/>
      <c r="G6435" s="730"/>
      <c r="H6435" s="730" t="s">
        <v>3513</v>
      </c>
      <c r="I6435" s="338"/>
      <c r="J6435" s="338"/>
      <c r="K6435" s="341"/>
      <c r="L6435" s="201"/>
    </row>
    <row r="6436" spans="1:13" ht="15.6">
      <c r="B6436" s="729">
        <v>46275</v>
      </c>
      <c r="C6436" s="384" t="s">
        <v>818</v>
      </c>
      <c r="D6436" s="996" t="s">
        <v>7529</v>
      </c>
      <c r="E6436" s="116" t="s">
        <v>820</v>
      </c>
      <c r="F6436" s="386"/>
      <c r="G6436" s="730"/>
      <c r="H6436" s="730" t="s">
        <v>839</v>
      </c>
      <c r="I6436" s="338"/>
      <c r="J6436" s="338"/>
      <c r="K6436" s="604"/>
      <c r="L6436" s="201"/>
    </row>
    <row r="6437" spans="1:13" ht="16.2">
      <c r="B6437" s="729">
        <v>46275</v>
      </c>
      <c r="C6437" s="384" t="s">
        <v>818</v>
      </c>
      <c r="D6437" s="385" t="s">
        <v>831</v>
      </c>
      <c r="E6437" s="116" t="s">
        <v>820</v>
      </c>
      <c r="F6437" s="386"/>
      <c r="G6437" s="730"/>
      <c r="H6437" s="730" t="s">
        <v>829</v>
      </c>
      <c r="I6437" s="338"/>
      <c r="J6437" s="338"/>
      <c r="K6437" s="341"/>
      <c r="L6437" s="201"/>
    </row>
    <row r="6438" spans="1:13" ht="16.2">
      <c r="B6438" s="729">
        <v>46275</v>
      </c>
      <c r="C6438" s="384" t="s">
        <v>818</v>
      </c>
      <c r="D6438" s="385" t="s">
        <v>828</v>
      </c>
      <c r="E6438" s="116" t="s">
        <v>820</v>
      </c>
      <c r="F6438" s="386"/>
      <c r="G6438" s="730"/>
      <c r="H6438" s="730" t="s">
        <v>2430</v>
      </c>
      <c r="I6438" s="338"/>
      <c r="J6438" s="338"/>
      <c r="K6438" s="341"/>
      <c r="L6438" s="201"/>
    </row>
    <row r="6439" spans="1:13" ht="16.2">
      <c r="B6439" s="729">
        <v>46275</v>
      </c>
      <c r="C6439" s="384" t="s">
        <v>833</v>
      </c>
      <c r="D6439" s="996" t="s">
        <v>8457</v>
      </c>
      <c r="E6439" s="116" t="s">
        <v>820</v>
      </c>
      <c r="F6439" s="386"/>
      <c r="G6439" s="730"/>
      <c r="H6439" s="730"/>
      <c r="I6439" s="338"/>
      <c r="J6439" s="338"/>
      <c r="K6439" s="341"/>
      <c r="L6439" s="201"/>
    </row>
    <row r="6440" spans="1:13" ht="16.2">
      <c r="B6440" s="729">
        <v>46275</v>
      </c>
      <c r="C6440" s="384" t="s">
        <v>833</v>
      </c>
      <c r="D6440" s="996" t="s">
        <v>8458</v>
      </c>
      <c r="E6440" s="116" t="s">
        <v>820</v>
      </c>
      <c r="F6440" s="386"/>
      <c r="G6440" s="730"/>
      <c r="H6440" s="730"/>
      <c r="I6440" s="338"/>
      <c r="J6440" s="338"/>
      <c r="K6440" s="341"/>
      <c r="L6440" s="201"/>
    </row>
    <row r="6441" spans="1:13" s="200" customFormat="1" ht="16.5" customHeight="1">
      <c r="A6441" s="606"/>
      <c r="B6441" s="729">
        <v>46275</v>
      </c>
      <c r="C6441" s="384" t="s">
        <v>833</v>
      </c>
      <c r="D6441" s="996" t="s">
        <v>8459</v>
      </c>
      <c r="E6441" s="116" t="s">
        <v>820</v>
      </c>
      <c r="F6441" s="386"/>
      <c r="G6441" s="730"/>
      <c r="H6441" s="730"/>
      <c r="I6441" s="338"/>
      <c r="J6441" s="338"/>
      <c r="K6441" s="341"/>
      <c r="L6441" s="201"/>
      <c r="M6441" s="201"/>
    </row>
    <row r="6442" spans="1:13" s="200" customFormat="1" ht="16.5" customHeight="1">
      <c r="A6442" s="606"/>
      <c r="B6442" s="729">
        <v>46275</v>
      </c>
      <c r="C6442" s="384" t="s">
        <v>818</v>
      </c>
      <c r="D6442" s="996" t="s">
        <v>7512</v>
      </c>
      <c r="E6442" s="116" t="s">
        <v>820</v>
      </c>
      <c r="F6442" s="386"/>
      <c r="G6442" s="730"/>
      <c r="H6442" s="730" t="s">
        <v>2409</v>
      </c>
      <c r="I6442" s="338"/>
      <c r="J6442" s="338"/>
      <c r="K6442" s="341"/>
      <c r="L6442" s="201"/>
      <c r="M6442" s="201"/>
    </row>
    <row r="6443" spans="1:13" s="200" customFormat="1" ht="16.5" customHeight="1">
      <c r="A6443" s="606"/>
      <c r="B6443" s="729">
        <v>46275</v>
      </c>
      <c r="C6443" s="384" t="s">
        <v>818</v>
      </c>
      <c r="D6443" s="385" t="s">
        <v>819</v>
      </c>
      <c r="E6443" s="116" t="s">
        <v>820</v>
      </c>
      <c r="F6443" s="386"/>
      <c r="G6443" s="730"/>
      <c r="H6443" s="730" t="s">
        <v>821</v>
      </c>
      <c r="I6443" s="338"/>
      <c r="J6443" s="338"/>
      <c r="K6443" s="341"/>
      <c r="L6443" s="201"/>
      <c r="M6443" s="201"/>
    </row>
    <row r="6444" spans="1:13" s="200" customFormat="1" ht="16.5" customHeight="1">
      <c r="A6444" s="606"/>
      <c r="B6444" s="729">
        <v>46275</v>
      </c>
      <c r="C6444" s="384" t="s">
        <v>818</v>
      </c>
      <c r="D6444" s="977" t="s">
        <v>8460</v>
      </c>
      <c r="E6444" s="116" t="s">
        <v>820</v>
      </c>
      <c r="F6444" s="386"/>
      <c r="G6444" s="730"/>
      <c r="H6444" s="730" t="s">
        <v>2426</v>
      </c>
      <c r="I6444" s="338"/>
      <c r="J6444" s="338"/>
      <c r="K6444" s="604"/>
      <c r="L6444" s="201"/>
      <c r="M6444" s="201"/>
    </row>
    <row r="6445" spans="1:13" s="200" customFormat="1" ht="16.5" customHeight="1">
      <c r="A6445" s="606"/>
      <c r="B6445" s="729">
        <v>46275</v>
      </c>
      <c r="C6445" s="384" t="s">
        <v>818</v>
      </c>
      <c r="D6445" s="385" t="s">
        <v>838</v>
      </c>
      <c r="E6445" s="116" t="s">
        <v>820</v>
      </c>
      <c r="F6445" s="386"/>
      <c r="G6445" s="730"/>
      <c r="H6445" s="730" t="s">
        <v>830</v>
      </c>
      <c r="I6445" s="338"/>
      <c r="J6445" s="338"/>
      <c r="K6445" s="341"/>
      <c r="L6445" s="201"/>
      <c r="M6445" s="201"/>
    </row>
    <row r="6446" spans="1:13" s="200" customFormat="1" ht="16.5" customHeight="1">
      <c r="A6446" s="606"/>
      <c r="B6446" s="729">
        <v>46275</v>
      </c>
      <c r="C6446" s="384" t="s">
        <v>818</v>
      </c>
      <c r="D6446" s="996" t="s">
        <v>8461</v>
      </c>
      <c r="E6446" s="116" t="s">
        <v>820</v>
      </c>
      <c r="F6446" s="386"/>
      <c r="G6446" s="730"/>
      <c r="H6446" s="730" t="s">
        <v>848</v>
      </c>
      <c r="I6446" s="338"/>
      <c r="J6446" s="338"/>
      <c r="K6446" s="341"/>
      <c r="L6446" s="201"/>
      <c r="M6446" s="201"/>
    </row>
    <row r="6447" spans="1:13" s="200" customFormat="1" ht="16.5" customHeight="1">
      <c r="A6447" s="606"/>
      <c r="B6447" s="729">
        <v>46275</v>
      </c>
      <c r="C6447" s="384" t="s">
        <v>818</v>
      </c>
      <c r="D6447" s="385" t="s">
        <v>824</v>
      </c>
      <c r="E6447" s="116" t="s">
        <v>820</v>
      </c>
      <c r="F6447" s="386"/>
      <c r="G6447" s="730"/>
      <c r="H6447" s="730" t="s">
        <v>844</v>
      </c>
      <c r="I6447" s="338"/>
      <c r="J6447" s="338"/>
      <c r="K6447" s="341"/>
      <c r="L6447" s="201"/>
      <c r="M6447" s="201"/>
    </row>
    <row r="6448" spans="1:13" s="200" customFormat="1" ht="16.5" customHeight="1">
      <c r="A6448" s="606"/>
      <c r="B6448" s="729">
        <v>46275</v>
      </c>
      <c r="C6448" s="384" t="s">
        <v>818</v>
      </c>
      <c r="D6448" s="996" t="s">
        <v>8462</v>
      </c>
      <c r="E6448" s="116" t="s">
        <v>820</v>
      </c>
      <c r="F6448" s="386"/>
      <c r="G6448" s="730"/>
      <c r="H6448" s="730" t="s">
        <v>829</v>
      </c>
      <c r="I6448" s="338"/>
      <c r="J6448" s="338"/>
      <c r="K6448" s="341"/>
      <c r="L6448" s="201"/>
      <c r="M6448" s="201"/>
    </row>
    <row r="6449" spans="1:13" s="200" customFormat="1" ht="16.5" customHeight="1">
      <c r="A6449" s="606"/>
      <c r="B6449" s="729">
        <v>46275</v>
      </c>
      <c r="C6449" s="384" t="s">
        <v>818</v>
      </c>
      <c r="D6449" s="385" t="s">
        <v>2399</v>
      </c>
      <c r="E6449" s="116" t="s">
        <v>820</v>
      </c>
      <c r="F6449" s="386"/>
      <c r="G6449" s="730"/>
      <c r="H6449" s="730" t="s">
        <v>846</v>
      </c>
      <c r="I6449" s="338"/>
      <c r="J6449" s="338"/>
      <c r="K6449" s="341"/>
      <c r="L6449" s="201"/>
      <c r="M6449" s="201"/>
    </row>
    <row r="6450" spans="1:13" s="200" customFormat="1" ht="16.5" customHeight="1">
      <c r="A6450" s="606"/>
      <c r="B6450" s="729">
        <v>46275</v>
      </c>
      <c r="C6450" s="384" t="s">
        <v>818</v>
      </c>
      <c r="D6450" s="385" t="s">
        <v>2399</v>
      </c>
      <c r="E6450" s="116" t="s">
        <v>820</v>
      </c>
      <c r="F6450" s="386"/>
      <c r="G6450" s="730"/>
      <c r="H6450" s="730" t="s">
        <v>3513</v>
      </c>
      <c r="I6450" s="338"/>
      <c r="J6450" s="338"/>
      <c r="K6450" s="341"/>
      <c r="L6450" s="201"/>
      <c r="M6450" s="201"/>
    </row>
    <row r="6451" spans="1:13" s="200" customFormat="1" ht="16.5" customHeight="1">
      <c r="A6451" s="606"/>
      <c r="B6451" s="729">
        <v>46275</v>
      </c>
      <c r="C6451" s="384" t="s">
        <v>833</v>
      </c>
      <c r="D6451" s="996" t="s">
        <v>8463</v>
      </c>
      <c r="E6451" s="116" t="s">
        <v>820</v>
      </c>
      <c r="F6451" s="386"/>
      <c r="G6451" s="730"/>
      <c r="H6451" s="730"/>
      <c r="I6451" s="338"/>
      <c r="J6451" s="338"/>
      <c r="K6451" s="341"/>
      <c r="L6451" s="201"/>
      <c r="M6451" s="201"/>
    </row>
    <row r="6452" spans="1:13" s="200" customFormat="1" ht="16.5" customHeight="1">
      <c r="A6452" s="606"/>
      <c r="B6452" s="729">
        <v>46275</v>
      </c>
      <c r="C6452" s="384" t="s">
        <v>818</v>
      </c>
      <c r="D6452" s="996" t="s">
        <v>6413</v>
      </c>
      <c r="E6452" s="116" t="s">
        <v>820</v>
      </c>
      <c r="F6452" s="386"/>
      <c r="G6452" s="730"/>
      <c r="H6452" s="730" t="s">
        <v>2426</v>
      </c>
      <c r="I6452" s="338"/>
      <c r="J6452" s="338"/>
      <c r="K6452" s="604"/>
      <c r="L6452" s="201"/>
      <c r="M6452" s="201"/>
    </row>
    <row r="6453" spans="1:13" s="200" customFormat="1" ht="16.5" customHeight="1">
      <c r="A6453" s="606"/>
      <c r="B6453" s="729">
        <v>46275</v>
      </c>
      <c r="C6453" s="384" t="s">
        <v>818</v>
      </c>
      <c r="D6453" s="996" t="s">
        <v>3453</v>
      </c>
      <c r="E6453" s="116" t="s">
        <v>820</v>
      </c>
      <c r="F6453" s="386"/>
      <c r="G6453" s="730"/>
      <c r="H6453" s="730" t="s">
        <v>848</v>
      </c>
      <c r="I6453" s="338"/>
      <c r="J6453" s="338"/>
      <c r="K6453" s="341"/>
      <c r="L6453" s="201"/>
      <c r="M6453" s="201"/>
    </row>
    <row r="6454" spans="1:13" s="200" customFormat="1" ht="16.5" customHeight="1">
      <c r="A6454" s="606"/>
      <c r="B6454" s="729">
        <v>46275</v>
      </c>
      <c r="C6454" s="384" t="s">
        <v>818</v>
      </c>
      <c r="D6454" s="385" t="s">
        <v>819</v>
      </c>
      <c r="E6454" s="116" t="s">
        <v>820</v>
      </c>
      <c r="F6454" s="386"/>
      <c r="G6454" s="730"/>
      <c r="H6454" s="730" t="s">
        <v>2426</v>
      </c>
      <c r="I6454" s="338"/>
      <c r="J6454" s="338"/>
      <c r="K6454" s="341"/>
      <c r="L6454" s="201"/>
      <c r="M6454" s="201"/>
    </row>
    <row r="6455" spans="1:13" s="200" customFormat="1" ht="16.5" customHeight="1">
      <c r="A6455" s="606"/>
      <c r="B6455" s="729">
        <v>46275</v>
      </c>
      <c r="C6455" s="384" t="s">
        <v>818</v>
      </c>
      <c r="D6455" s="385" t="s">
        <v>2399</v>
      </c>
      <c r="E6455" s="116" t="s">
        <v>820</v>
      </c>
      <c r="F6455" s="386"/>
      <c r="G6455" s="730"/>
      <c r="H6455" s="730" t="s">
        <v>2426</v>
      </c>
      <c r="I6455" s="338"/>
      <c r="J6455" s="338"/>
      <c r="K6455" s="341"/>
      <c r="L6455" s="201"/>
      <c r="M6455" s="201"/>
    </row>
    <row r="6456" spans="1:13" s="200" customFormat="1" ht="16.5" customHeight="1">
      <c r="A6456" s="606"/>
      <c r="B6456" s="729">
        <v>46275</v>
      </c>
      <c r="C6456" s="384" t="s">
        <v>833</v>
      </c>
      <c r="D6456" s="996" t="s">
        <v>8464</v>
      </c>
      <c r="E6456" s="116" t="s">
        <v>820</v>
      </c>
      <c r="F6456" s="386"/>
      <c r="G6456" s="730"/>
      <c r="H6456" s="730"/>
      <c r="I6456" s="338"/>
      <c r="J6456" s="338"/>
      <c r="K6456" s="341"/>
      <c r="L6456" s="201"/>
      <c r="M6456" s="201"/>
    </row>
    <row r="6457" spans="1:13" s="200" customFormat="1" ht="16.5" customHeight="1">
      <c r="A6457" s="606"/>
      <c r="B6457" s="729">
        <v>46275</v>
      </c>
      <c r="C6457" s="384" t="s">
        <v>818</v>
      </c>
      <c r="D6457" s="385" t="s">
        <v>836</v>
      </c>
      <c r="E6457" s="116" t="s">
        <v>820</v>
      </c>
      <c r="F6457" s="386"/>
      <c r="G6457" s="730"/>
      <c r="H6457" s="730" t="s">
        <v>3513</v>
      </c>
      <c r="I6457" s="201"/>
      <c r="J6457" s="201"/>
      <c r="K6457" s="674"/>
      <c r="L6457" s="201"/>
      <c r="M6457" s="201"/>
    </row>
    <row r="6458" spans="1:13" s="200" customFormat="1" ht="16.5" customHeight="1">
      <c r="A6458" s="606"/>
      <c r="B6458" s="729">
        <v>46275</v>
      </c>
      <c r="C6458" s="384" t="s">
        <v>818</v>
      </c>
      <c r="D6458" s="385" t="s">
        <v>8465</v>
      </c>
      <c r="E6458" s="116" t="s">
        <v>820</v>
      </c>
      <c r="F6458" s="386"/>
      <c r="G6458" s="730"/>
      <c r="H6458" s="730" t="s">
        <v>3513</v>
      </c>
      <c r="I6458" s="263"/>
      <c r="J6458" s="263"/>
      <c r="K6458" s="428"/>
      <c r="L6458" s="429"/>
      <c r="M6458" s="201"/>
    </row>
    <row r="6459" spans="1:13" s="200" customFormat="1" ht="16.5" customHeight="1">
      <c r="A6459" s="606"/>
      <c r="B6459" s="729">
        <v>46275</v>
      </c>
      <c r="C6459" s="384" t="s">
        <v>818</v>
      </c>
      <c r="D6459" s="385" t="s">
        <v>819</v>
      </c>
      <c r="E6459" s="116" t="s">
        <v>820</v>
      </c>
      <c r="F6459" s="386"/>
      <c r="G6459" s="730"/>
      <c r="H6459" s="730" t="s">
        <v>2427</v>
      </c>
      <c r="I6459" s="263"/>
      <c r="J6459" s="263"/>
      <c r="K6459" s="428"/>
      <c r="L6459" s="429"/>
      <c r="M6459" s="201"/>
    </row>
    <row r="6460" spans="1:13" s="200" customFormat="1" ht="16.5" customHeight="1">
      <c r="A6460" s="606"/>
      <c r="B6460" s="729">
        <v>46275</v>
      </c>
      <c r="C6460" s="384" t="s">
        <v>818</v>
      </c>
      <c r="D6460" s="996" t="s">
        <v>4876</v>
      </c>
      <c r="E6460" s="116" t="s">
        <v>820</v>
      </c>
      <c r="F6460" s="386"/>
      <c r="G6460" s="730"/>
      <c r="H6460" s="730" t="s">
        <v>829</v>
      </c>
      <c r="I6460" s="263"/>
      <c r="J6460" s="263"/>
      <c r="K6460" s="428"/>
      <c r="L6460" s="429"/>
      <c r="M6460" s="201"/>
    </row>
    <row r="6461" spans="1:13" s="200" customFormat="1" ht="16.5" customHeight="1">
      <c r="A6461" s="606"/>
      <c r="B6461" s="729">
        <v>46275</v>
      </c>
      <c r="C6461" s="384" t="s">
        <v>818</v>
      </c>
      <c r="D6461" s="385" t="s">
        <v>827</v>
      </c>
      <c r="E6461" s="116" t="s">
        <v>820</v>
      </c>
      <c r="F6461" s="386"/>
      <c r="G6461" s="730"/>
      <c r="H6461" s="730" t="s">
        <v>2430</v>
      </c>
      <c r="I6461" s="263"/>
      <c r="J6461" s="263"/>
      <c r="K6461" s="428"/>
      <c r="L6461" s="429"/>
      <c r="M6461" s="201"/>
    </row>
    <row r="6462" spans="1:13" s="200" customFormat="1" ht="16.5" customHeight="1">
      <c r="A6462" s="606"/>
      <c r="B6462" s="729">
        <v>46275</v>
      </c>
      <c r="C6462" s="384" t="s">
        <v>818</v>
      </c>
      <c r="D6462" s="385" t="s">
        <v>8466</v>
      </c>
      <c r="E6462" s="116" t="s">
        <v>820</v>
      </c>
      <c r="F6462" s="386"/>
      <c r="G6462" s="730"/>
      <c r="H6462" s="730" t="s">
        <v>837</v>
      </c>
      <c r="I6462" s="263"/>
      <c r="J6462" s="263"/>
      <c r="K6462" s="428"/>
      <c r="L6462" s="429"/>
      <c r="M6462" s="201"/>
    </row>
    <row r="6463" spans="1:13" s="200" customFormat="1" ht="16.5" customHeight="1">
      <c r="A6463" s="606"/>
      <c r="B6463" s="729">
        <v>46275</v>
      </c>
      <c r="C6463" s="384" t="s">
        <v>818</v>
      </c>
      <c r="D6463" s="385" t="s">
        <v>836</v>
      </c>
      <c r="E6463" s="116" t="s">
        <v>820</v>
      </c>
      <c r="F6463" s="386"/>
      <c r="G6463" s="730"/>
      <c r="H6463" s="730" t="s">
        <v>2426</v>
      </c>
      <c r="I6463" s="263"/>
      <c r="J6463" s="263"/>
      <c r="K6463" s="428"/>
      <c r="L6463" s="429"/>
      <c r="M6463" s="201"/>
    </row>
    <row r="6464" spans="1:13" s="200" customFormat="1" ht="16.5" customHeight="1">
      <c r="A6464" s="606"/>
      <c r="B6464" s="729">
        <v>46275</v>
      </c>
      <c r="C6464" s="384" t="s">
        <v>818</v>
      </c>
      <c r="D6464" s="996" t="s">
        <v>1322</v>
      </c>
      <c r="E6464" s="116" t="s">
        <v>820</v>
      </c>
      <c r="F6464" s="386"/>
      <c r="G6464" s="730"/>
      <c r="H6464" s="730" t="s">
        <v>848</v>
      </c>
      <c r="I6464" s="263"/>
      <c r="J6464" s="263"/>
      <c r="K6464" s="428"/>
      <c r="L6464" s="429"/>
      <c r="M6464" s="201"/>
    </row>
    <row r="6465" spans="1:13" s="200" customFormat="1" ht="16.5" customHeight="1">
      <c r="A6465" s="606"/>
      <c r="B6465" s="729">
        <v>46275</v>
      </c>
      <c r="C6465" s="384" t="s">
        <v>818</v>
      </c>
      <c r="D6465" s="996" t="s">
        <v>989</v>
      </c>
      <c r="E6465" s="116" t="s">
        <v>820</v>
      </c>
      <c r="F6465" s="386"/>
      <c r="G6465" s="730"/>
      <c r="H6465" s="730" t="s">
        <v>839</v>
      </c>
      <c r="I6465" s="263"/>
      <c r="J6465" s="263"/>
      <c r="K6465" s="428"/>
      <c r="L6465" s="429"/>
      <c r="M6465" s="201"/>
    </row>
    <row r="6466" spans="1:13" s="200" customFormat="1" ht="16.5" customHeight="1">
      <c r="A6466" s="606"/>
      <c r="B6466" s="729">
        <v>46275</v>
      </c>
      <c r="C6466" s="384" t="s">
        <v>818</v>
      </c>
      <c r="D6466" s="385" t="s">
        <v>838</v>
      </c>
      <c r="E6466" s="116" t="s">
        <v>820</v>
      </c>
      <c r="F6466" s="386"/>
      <c r="G6466" s="730"/>
      <c r="H6466" s="730" t="s">
        <v>2426</v>
      </c>
      <c r="I6466" s="263"/>
      <c r="J6466" s="263"/>
      <c r="K6466" s="428"/>
      <c r="L6466" s="429"/>
      <c r="M6466" s="201"/>
    </row>
    <row r="6467" spans="1:13" s="200" customFormat="1" ht="16.5" customHeight="1">
      <c r="A6467" s="606"/>
      <c r="B6467" s="729">
        <v>46275</v>
      </c>
      <c r="C6467" s="384" t="s">
        <v>818</v>
      </c>
      <c r="D6467" s="385" t="s">
        <v>838</v>
      </c>
      <c r="E6467" s="116" t="s">
        <v>820</v>
      </c>
      <c r="F6467" s="386"/>
      <c r="G6467" s="730"/>
      <c r="H6467" s="730" t="s">
        <v>2426</v>
      </c>
      <c r="I6467" s="263"/>
      <c r="J6467" s="263"/>
      <c r="K6467" s="428"/>
      <c r="L6467" s="429"/>
      <c r="M6467" s="201"/>
    </row>
    <row r="6468" spans="1:13" s="200" customFormat="1" ht="16.5" customHeight="1">
      <c r="A6468" s="606"/>
      <c r="B6468" s="729">
        <v>46275</v>
      </c>
      <c r="C6468" s="384" t="s">
        <v>818</v>
      </c>
      <c r="D6468" s="997" t="s">
        <v>8467</v>
      </c>
      <c r="E6468" s="116" t="s">
        <v>820</v>
      </c>
      <c r="F6468" s="386"/>
      <c r="G6468" s="730"/>
      <c r="H6468" s="730" t="s">
        <v>825</v>
      </c>
      <c r="I6468" s="263"/>
      <c r="J6468" s="263"/>
      <c r="K6468" s="428"/>
      <c r="L6468" s="429"/>
      <c r="M6468" s="201"/>
    </row>
    <row r="6469" spans="1:13" s="200" customFormat="1" ht="16.5" customHeight="1">
      <c r="A6469" s="606"/>
      <c r="B6469" s="729">
        <v>46275</v>
      </c>
      <c r="C6469" s="384" t="s">
        <v>818</v>
      </c>
      <c r="D6469" s="385" t="s">
        <v>838</v>
      </c>
      <c r="E6469" s="116" t="s">
        <v>820</v>
      </c>
      <c r="F6469" s="386"/>
      <c r="G6469" s="730"/>
      <c r="H6469" s="730" t="s">
        <v>848</v>
      </c>
      <c r="I6469" s="263"/>
      <c r="J6469" s="263"/>
      <c r="K6469" s="428"/>
      <c r="L6469" s="429"/>
      <c r="M6469" s="201"/>
    </row>
    <row r="6470" spans="1:13" ht="15.6">
      <c r="B6470" s="729">
        <v>46275</v>
      </c>
      <c r="C6470" s="384" t="s">
        <v>818</v>
      </c>
      <c r="D6470" s="996" t="s">
        <v>8468</v>
      </c>
      <c r="E6470" s="116" t="s">
        <v>820</v>
      </c>
      <c r="F6470" s="386"/>
      <c r="G6470" s="730"/>
      <c r="H6470" s="730"/>
      <c r="I6470" s="263"/>
      <c r="J6470" s="263"/>
      <c r="K6470" s="428"/>
      <c r="L6470" s="429"/>
    </row>
    <row r="6471" spans="1:13" ht="15.6">
      <c r="B6471" s="729">
        <v>46275</v>
      </c>
      <c r="C6471" s="384" t="s">
        <v>818</v>
      </c>
      <c r="D6471" s="385" t="s">
        <v>8469</v>
      </c>
      <c r="E6471" s="116" t="s">
        <v>820</v>
      </c>
      <c r="F6471" s="386"/>
      <c r="G6471" s="730"/>
      <c r="H6471" s="730"/>
      <c r="I6471" s="263"/>
      <c r="J6471" s="263"/>
      <c r="K6471" s="428"/>
      <c r="L6471" s="429"/>
    </row>
    <row r="6472" spans="1:13" ht="15.6">
      <c r="B6472" s="729">
        <v>46275</v>
      </c>
      <c r="C6472" s="384" t="s">
        <v>818</v>
      </c>
      <c r="D6472" s="996" t="s">
        <v>5177</v>
      </c>
      <c r="E6472" s="116" t="s">
        <v>820</v>
      </c>
      <c r="F6472" s="386"/>
      <c r="G6472" s="730"/>
      <c r="H6472" s="730" t="s">
        <v>2426</v>
      </c>
      <c r="I6472" s="263"/>
      <c r="J6472" s="263"/>
      <c r="K6472" s="428"/>
      <c r="L6472" s="429"/>
    </row>
    <row r="6473" spans="1:13" ht="15.6">
      <c r="B6473" s="88">
        <v>46304</v>
      </c>
      <c r="C6473" s="57" t="s">
        <v>17</v>
      </c>
      <c r="D6473" s="202" t="s">
        <v>8470</v>
      </c>
      <c r="E6473" s="472" t="s">
        <v>1722</v>
      </c>
      <c r="F6473" s="263"/>
      <c r="G6473" s="263"/>
      <c r="H6473" s="291" t="s">
        <v>194</v>
      </c>
      <c r="I6473" s="202"/>
      <c r="J6473" s="263"/>
      <c r="K6473" s="1045" t="s">
        <v>8471</v>
      </c>
      <c r="L6473"/>
    </row>
    <row r="6474" spans="1:13" ht="15.6">
      <c r="B6474" s="88">
        <v>46304</v>
      </c>
      <c r="C6474" s="57" t="s">
        <v>17</v>
      </c>
      <c r="D6474" t="s">
        <v>8472</v>
      </c>
      <c r="E6474" s="472" t="s">
        <v>1722</v>
      </c>
      <c r="F6474" s="263"/>
      <c r="G6474" s="263"/>
      <c r="H6474" s="291" t="s">
        <v>194</v>
      </c>
      <c r="I6474" s="202"/>
      <c r="J6474" s="263"/>
      <c r="K6474" s="1045" t="s">
        <v>8473</v>
      </c>
      <c r="L6474"/>
    </row>
    <row r="6475" spans="1:13" ht="15.6">
      <c r="B6475" s="88">
        <v>46304</v>
      </c>
      <c r="C6475" s="57" t="s">
        <v>17</v>
      </c>
      <c r="D6475" t="s">
        <v>8474</v>
      </c>
      <c r="E6475" s="472" t="s">
        <v>1722</v>
      </c>
      <c r="F6475" s="263"/>
      <c r="G6475" s="263"/>
      <c r="H6475" s="291" t="s">
        <v>194</v>
      </c>
      <c r="I6475" s="202"/>
      <c r="J6475" s="263"/>
      <c r="K6475" s="1045" t="s">
        <v>8475</v>
      </c>
      <c r="L6475"/>
    </row>
    <row r="6476" spans="1:13" ht="15.6">
      <c r="B6476" s="88">
        <v>46304</v>
      </c>
      <c r="C6476" s="57" t="s">
        <v>17</v>
      </c>
      <c r="D6476" t="s">
        <v>8476</v>
      </c>
      <c r="E6476" s="472" t="s">
        <v>1722</v>
      </c>
      <c r="F6476" s="263"/>
      <c r="G6476" s="263"/>
      <c r="H6476" s="291" t="s">
        <v>194</v>
      </c>
      <c r="I6476" s="202"/>
      <c r="J6476" s="263"/>
      <c r="K6476" s="1045" t="s">
        <v>8477</v>
      </c>
      <c r="L6476"/>
    </row>
    <row r="6477" spans="1:13" ht="15.6">
      <c r="B6477" s="88">
        <v>46304</v>
      </c>
      <c r="C6477" s="57" t="s">
        <v>17</v>
      </c>
      <c r="D6477" s="202" t="s">
        <v>2677</v>
      </c>
      <c r="E6477" s="472" t="s">
        <v>1722</v>
      </c>
      <c r="F6477" s="263"/>
      <c r="G6477" s="263"/>
      <c r="H6477" s="291" t="s">
        <v>194</v>
      </c>
      <c r="I6477" s="202"/>
      <c r="J6477" s="263"/>
      <c r="K6477" s="1045" t="s">
        <v>2678</v>
      </c>
      <c r="L6477"/>
    </row>
    <row r="6478" spans="1:13" ht="15.6">
      <c r="B6478" s="88">
        <v>46304</v>
      </c>
      <c r="C6478" s="57" t="s">
        <v>17</v>
      </c>
      <c r="D6478" t="s">
        <v>8478</v>
      </c>
      <c r="E6478" s="472" t="s">
        <v>1722</v>
      </c>
      <c r="F6478" s="263"/>
      <c r="G6478" s="263"/>
      <c r="H6478" s="291" t="s">
        <v>194</v>
      </c>
      <c r="I6478" s="202"/>
      <c r="J6478" s="263"/>
      <c r="K6478" s="1045" t="s">
        <v>8479</v>
      </c>
      <c r="L6478"/>
    </row>
    <row r="6479" spans="1:13" ht="15.6">
      <c r="B6479" s="88">
        <v>46304</v>
      </c>
      <c r="C6479" s="57" t="s">
        <v>17</v>
      </c>
      <c r="D6479" t="s">
        <v>8480</v>
      </c>
      <c r="E6479" s="472" t="s">
        <v>1722</v>
      </c>
      <c r="F6479" s="263"/>
      <c r="G6479" s="263"/>
      <c r="H6479" s="291" t="s">
        <v>194</v>
      </c>
      <c r="I6479" s="202" t="s">
        <v>141</v>
      </c>
      <c r="J6479" s="263"/>
      <c r="K6479" s="1045" t="s">
        <v>8481</v>
      </c>
      <c r="L6479"/>
    </row>
    <row r="6480" spans="1:13" ht="15.6">
      <c r="B6480" s="88">
        <v>46304</v>
      </c>
      <c r="C6480" s="57" t="s">
        <v>17</v>
      </c>
      <c r="D6480" t="s">
        <v>8480</v>
      </c>
      <c r="E6480" s="472" t="s">
        <v>1722</v>
      </c>
      <c r="F6480" s="263"/>
      <c r="G6480" s="263"/>
      <c r="H6480" s="291" t="s">
        <v>194</v>
      </c>
      <c r="I6480" s="202" t="s">
        <v>141</v>
      </c>
      <c r="J6480" s="263"/>
      <c r="K6480" s="1045" t="s">
        <v>8481</v>
      </c>
      <c r="L6480"/>
    </row>
    <row r="6481" spans="1:12" ht="15.6">
      <c r="B6481" s="88">
        <v>46304</v>
      </c>
      <c r="C6481" s="57" t="s">
        <v>17</v>
      </c>
      <c r="D6481" t="s">
        <v>8482</v>
      </c>
      <c r="E6481" s="472" t="s">
        <v>1722</v>
      </c>
      <c r="F6481" s="263"/>
      <c r="G6481" s="263"/>
      <c r="H6481" s="291" t="s">
        <v>194</v>
      </c>
      <c r="I6481" s="202" t="s">
        <v>141</v>
      </c>
      <c r="J6481" s="263"/>
      <c r="K6481" s="1045" t="s">
        <v>7091</v>
      </c>
      <c r="L6481"/>
    </row>
    <row r="6482" spans="1:12" ht="15.6">
      <c r="B6482" s="88">
        <v>46304</v>
      </c>
      <c r="C6482" s="57" t="s">
        <v>17</v>
      </c>
      <c r="D6482" t="s">
        <v>8482</v>
      </c>
      <c r="E6482" s="472" t="s">
        <v>1722</v>
      </c>
      <c r="F6482" s="263"/>
      <c r="G6482" s="263"/>
      <c r="H6482" s="291" t="s">
        <v>194</v>
      </c>
      <c r="I6482" s="202" t="s">
        <v>141</v>
      </c>
      <c r="J6482" s="263"/>
      <c r="K6482" s="1045" t="s">
        <v>7091</v>
      </c>
      <c r="L6482"/>
    </row>
    <row r="6483" spans="1:12" ht="15.6">
      <c r="A6483" s="731"/>
      <c r="B6483" s="88">
        <v>46304</v>
      </c>
      <c r="C6483" s="57" t="s">
        <v>17</v>
      </c>
      <c r="D6483" t="s">
        <v>8483</v>
      </c>
      <c r="E6483" s="472" t="s">
        <v>1722</v>
      </c>
      <c r="F6483" s="263"/>
      <c r="G6483" s="263"/>
      <c r="H6483" s="291" t="s">
        <v>194</v>
      </c>
      <c r="I6483" s="202"/>
      <c r="J6483" s="263" t="s">
        <v>58</v>
      </c>
      <c r="K6483" s="1045" t="s">
        <v>8484</v>
      </c>
      <c r="L6483"/>
    </row>
    <row r="6484" spans="1:12" ht="15.6">
      <c r="A6484" s="731"/>
      <c r="B6484" s="88">
        <v>46304</v>
      </c>
      <c r="C6484" s="57" t="s">
        <v>17</v>
      </c>
      <c r="D6484" t="s">
        <v>8485</v>
      </c>
      <c r="E6484" s="472" t="s">
        <v>1722</v>
      </c>
      <c r="F6484" s="263"/>
      <c r="G6484" s="263"/>
      <c r="H6484" s="291" t="s">
        <v>194</v>
      </c>
      <c r="I6484" s="202"/>
      <c r="J6484" s="263"/>
      <c r="K6484" s="1045" t="s">
        <v>8486</v>
      </c>
      <c r="L6484"/>
    </row>
    <row r="6485" spans="1:12" ht="15.6">
      <c r="A6485" s="731"/>
      <c r="B6485" s="88">
        <v>46304</v>
      </c>
      <c r="C6485" s="57" t="s">
        <v>17</v>
      </c>
      <c r="D6485" t="s">
        <v>8487</v>
      </c>
      <c r="E6485" s="472" t="s">
        <v>1722</v>
      </c>
      <c r="F6485" s="263"/>
      <c r="G6485" s="263"/>
      <c r="H6485" s="291" t="s">
        <v>194</v>
      </c>
      <c r="I6485" s="202"/>
      <c r="J6485" s="263"/>
      <c r="K6485" s="1045" t="s">
        <v>8488</v>
      </c>
      <c r="L6485"/>
    </row>
    <row r="6486" spans="1:12" ht="15.6">
      <c r="A6486" s="327"/>
      <c r="B6486" s="88">
        <v>46304</v>
      </c>
      <c r="C6486" s="57" t="s">
        <v>17</v>
      </c>
      <c r="D6486" t="s">
        <v>8489</v>
      </c>
      <c r="E6486" s="472" t="s">
        <v>1722</v>
      </c>
      <c r="F6486" s="263"/>
      <c r="G6486" s="263"/>
      <c r="H6486" s="291" t="s">
        <v>194</v>
      </c>
      <c r="I6486" s="202"/>
      <c r="J6486" s="263"/>
      <c r="K6486" s="1045" t="s">
        <v>8490</v>
      </c>
      <c r="L6486"/>
    </row>
    <row r="6487" spans="1:12" ht="15.6">
      <c r="A6487" s="327"/>
      <c r="B6487" s="88">
        <v>46304</v>
      </c>
      <c r="C6487" s="57" t="s">
        <v>17</v>
      </c>
      <c r="D6487" t="s">
        <v>5442</v>
      </c>
      <c r="E6487" s="472" t="s">
        <v>1722</v>
      </c>
      <c r="F6487" s="263"/>
      <c r="G6487" s="263"/>
      <c r="H6487" s="291" t="s">
        <v>194</v>
      </c>
      <c r="I6487" s="202"/>
      <c r="J6487" s="263"/>
      <c r="K6487" s="1045" t="s">
        <v>5443</v>
      </c>
      <c r="L6487"/>
    </row>
    <row r="6488" spans="1:12" ht="15.6">
      <c r="A6488" s="327"/>
      <c r="B6488" s="88">
        <v>46304</v>
      </c>
      <c r="C6488" s="57" t="s">
        <v>17</v>
      </c>
      <c r="D6488" s="202" t="s">
        <v>5284</v>
      </c>
      <c r="E6488" s="472" t="s">
        <v>1722</v>
      </c>
      <c r="F6488" s="263"/>
      <c r="G6488" s="263"/>
      <c r="H6488" s="291" t="s">
        <v>194</v>
      </c>
      <c r="I6488" s="202"/>
      <c r="J6488" s="263"/>
      <c r="K6488" s="1045" t="s">
        <v>5285</v>
      </c>
      <c r="L6488" s="202"/>
    </row>
    <row r="6489" spans="1:12" ht="15.6">
      <c r="A6489" s="327"/>
      <c r="B6489" s="88">
        <v>46304</v>
      </c>
      <c r="C6489" s="57" t="s">
        <v>17</v>
      </c>
      <c r="D6489" s="202" t="s">
        <v>5473</v>
      </c>
      <c r="E6489" s="472" t="s">
        <v>1722</v>
      </c>
      <c r="F6489" s="263"/>
      <c r="G6489" s="263"/>
      <c r="H6489" s="291" t="s">
        <v>194</v>
      </c>
      <c r="I6489" s="202"/>
      <c r="J6489" s="263"/>
      <c r="K6489" s="1045" t="s">
        <v>5474</v>
      </c>
      <c r="L6489" s="202"/>
    </row>
    <row r="6490" spans="1:12" ht="15.6">
      <c r="A6490" s="327"/>
      <c r="B6490" s="88">
        <v>46304</v>
      </c>
      <c r="C6490" s="57" t="s">
        <v>17</v>
      </c>
      <c r="D6490" s="202" t="s">
        <v>6744</v>
      </c>
      <c r="E6490" s="472" t="s">
        <v>1722</v>
      </c>
      <c r="F6490" s="263"/>
      <c r="G6490" s="263"/>
      <c r="H6490" s="291" t="s">
        <v>194</v>
      </c>
      <c r="I6490" s="202"/>
      <c r="J6490" s="263"/>
      <c r="K6490" s="1045" t="s">
        <v>6745</v>
      </c>
      <c r="L6490" s="202"/>
    </row>
    <row r="6491" spans="1:12" ht="15.6">
      <c r="A6491" s="327"/>
      <c r="B6491" s="88">
        <v>46304</v>
      </c>
      <c r="C6491" s="57" t="s">
        <v>17</v>
      </c>
      <c r="D6491" s="202" t="s">
        <v>5280</v>
      </c>
      <c r="E6491" s="472" t="s">
        <v>1722</v>
      </c>
      <c r="F6491" s="263"/>
      <c r="G6491" s="263"/>
      <c r="H6491" s="291" t="s">
        <v>194</v>
      </c>
      <c r="I6491" s="202"/>
      <c r="J6491" s="263"/>
      <c r="K6491" s="1045" t="s">
        <v>5281</v>
      </c>
      <c r="L6491" s="202"/>
    </row>
    <row r="6492" spans="1:12" ht="15.6">
      <c r="A6492" s="327"/>
      <c r="B6492" s="88">
        <v>46304</v>
      </c>
      <c r="C6492" s="57" t="s">
        <v>17</v>
      </c>
      <c r="D6492" s="202" t="s">
        <v>5444</v>
      </c>
      <c r="E6492" s="472" t="s">
        <v>1722</v>
      </c>
      <c r="F6492" s="263"/>
      <c r="G6492" s="263"/>
      <c r="H6492" s="291" t="s">
        <v>194</v>
      </c>
      <c r="I6492" s="202"/>
      <c r="J6492" s="263"/>
      <c r="K6492" s="1045" t="s">
        <v>5445</v>
      </c>
      <c r="L6492" s="202"/>
    </row>
    <row r="6493" spans="1:12" ht="15.6">
      <c r="A6493" s="327"/>
      <c r="B6493" s="88">
        <v>46304</v>
      </c>
      <c r="C6493" s="57" t="s">
        <v>17</v>
      </c>
      <c r="D6493" s="202" t="s">
        <v>8491</v>
      </c>
      <c r="E6493" s="472" t="s">
        <v>1722</v>
      </c>
      <c r="F6493" s="263"/>
      <c r="G6493" s="263"/>
      <c r="H6493" s="291" t="s">
        <v>194</v>
      </c>
      <c r="I6493" s="202"/>
      <c r="J6493" s="263" t="s">
        <v>58</v>
      </c>
      <c r="K6493" s="1045" t="s">
        <v>8492</v>
      </c>
      <c r="L6493" s="202"/>
    </row>
    <row r="6494" spans="1:12" ht="15.6">
      <c r="A6494" s="327"/>
      <c r="B6494" s="88">
        <v>46304</v>
      </c>
      <c r="C6494" s="57" t="s">
        <v>17</v>
      </c>
      <c r="D6494" s="202" t="s">
        <v>8493</v>
      </c>
      <c r="E6494" s="472" t="s">
        <v>1722</v>
      </c>
      <c r="F6494" s="263"/>
      <c r="G6494" s="263"/>
      <c r="H6494" s="291" t="s">
        <v>194</v>
      </c>
      <c r="I6494" s="202"/>
      <c r="J6494" s="263" t="s">
        <v>58</v>
      </c>
      <c r="K6494" s="1045" t="s">
        <v>8494</v>
      </c>
      <c r="L6494" s="202"/>
    </row>
    <row r="6495" spans="1:12" ht="15.6">
      <c r="A6495" s="327"/>
      <c r="B6495" s="88">
        <v>46304</v>
      </c>
      <c r="C6495" s="57" t="s">
        <v>17</v>
      </c>
      <c r="D6495" s="202" t="s">
        <v>8495</v>
      </c>
      <c r="E6495" s="472" t="s">
        <v>1722</v>
      </c>
      <c r="F6495" s="263"/>
      <c r="G6495" s="263"/>
      <c r="H6495" s="291" t="s">
        <v>194</v>
      </c>
      <c r="I6495" s="202"/>
      <c r="J6495" s="263" t="s">
        <v>58</v>
      </c>
      <c r="K6495" s="1045" t="s">
        <v>8496</v>
      </c>
      <c r="L6495" s="202"/>
    </row>
    <row r="6496" spans="1:12" ht="15.6">
      <c r="A6496" s="327"/>
      <c r="B6496" s="88">
        <v>46304</v>
      </c>
      <c r="C6496" s="57" t="s">
        <v>17</v>
      </c>
      <c r="D6496" s="202" t="s">
        <v>8497</v>
      </c>
      <c r="E6496" s="472" t="s">
        <v>1722</v>
      </c>
      <c r="F6496" s="263"/>
      <c r="G6496" s="263"/>
      <c r="H6496" s="291" t="s">
        <v>194</v>
      </c>
      <c r="I6496" s="202"/>
      <c r="J6496" s="263" t="s">
        <v>58</v>
      </c>
      <c r="K6496" s="1045" t="s">
        <v>8498</v>
      </c>
      <c r="L6496" s="202"/>
    </row>
    <row r="6497" spans="1:12" ht="15.6">
      <c r="A6497" s="327"/>
      <c r="B6497" s="88">
        <v>46304</v>
      </c>
      <c r="C6497" s="57" t="s">
        <v>17</v>
      </c>
      <c r="D6497" s="202" t="s">
        <v>5260</v>
      </c>
      <c r="E6497" s="472" t="s">
        <v>1722</v>
      </c>
      <c r="F6497" s="263"/>
      <c r="G6497" s="263"/>
      <c r="H6497" s="291" t="s">
        <v>194</v>
      </c>
      <c r="I6497" s="202"/>
      <c r="J6497" s="263"/>
      <c r="K6497" s="422"/>
      <c r="L6497" s="118" t="s">
        <v>8499</v>
      </c>
    </row>
    <row r="6498" spans="1:12" ht="15.6">
      <c r="A6498" s="327"/>
      <c r="B6498" s="88">
        <v>46304</v>
      </c>
      <c r="C6498" s="57" t="s">
        <v>17</v>
      </c>
      <c r="D6498" s="202" t="s">
        <v>8500</v>
      </c>
      <c r="E6498" s="472" t="s">
        <v>1722</v>
      </c>
      <c r="F6498" s="263"/>
      <c r="G6498" s="263"/>
      <c r="H6498" s="291" t="s">
        <v>194</v>
      </c>
      <c r="I6498" s="202"/>
      <c r="J6498" s="263"/>
      <c r="K6498" s="422"/>
      <c r="L6498" s="118" t="s">
        <v>8501</v>
      </c>
    </row>
    <row r="6499" spans="1:12" ht="15.6">
      <c r="A6499" s="327"/>
      <c r="B6499" s="88">
        <v>46304</v>
      </c>
      <c r="C6499" s="57" t="s">
        <v>17</v>
      </c>
      <c r="D6499" s="202" t="s">
        <v>8502</v>
      </c>
      <c r="E6499" s="472" t="s">
        <v>1722</v>
      </c>
      <c r="F6499" s="263"/>
      <c r="G6499" s="263"/>
      <c r="H6499" s="291" t="s">
        <v>194</v>
      </c>
      <c r="I6499" s="202"/>
      <c r="J6499" s="263"/>
      <c r="K6499" s="422"/>
      <c r="L6499" s="118" t="s">
        <v>8503</v>
      </c>
    </row>
    <row r="6500" spans="1:12" ht="16.8">
      <c r="A6500" s="327"/>
      <c r="B6500" s="88">
        <v>46304</v>
      </c>
      <c r="C6500" s="57" t="s">
        <v>17</v>
      </c>
      <c r="D6500" s="202" t="s">
        <v>8504</v>
      </c>
      <c r="E6500" s="472" t="s">
        <v>1722</v>
      </c>
      <c r="F6500" s="263"/>
      <c r="G6500" s="263"/>
      <c r="H6500" s="291" t="s">
        <v>194</v>
      </c>
      <c r="I6500" s="202"/>
      <c r="J6500" s="263"/>
      <c r="K6500" s="422"/>
      <c r="L6500" s="268" t="s">
        <v>8505</v>
      </c>
    </row>
    <row r="6501" spans="1:12" ht="15.6">
      <c r="A6501" s="327"/>
      <c r="B6501" s="88">
        <v>46304</v>
      </c>
      <c r="C6501" s="57" t="s">
        <v>17</v>
      </c>
      <c r="D6501" s="202" t="s">
        <v>8506</v>
      </c>
      <c r="E6501" s="472" t="s">
        <v>1722</v>
      </c>
      <c r="F6501" s="263"/>
      <c r="G6501" s="263"/>
      <c r="H6501" s="291" t="s">
        <v>194</v>
      </c>
      <c r="I6501" s="202"/>
      <c r="J6501" s="263"/>
      <c r="K6501" s="422"/>
      <c r="L6501" s="118" t="s">
        <v>8507</v>
      </c>
    </row>
    <row r="6502" spans="1:12" ht="15.6">
      <c r="A6502" s="327"/>
      <c r="B6502" s="88">
        <v>46304</v>
      </c>
      <c r="C6502" s="57" t="s">
        <v>17</v>
      </c>
      <c r="D6502" s="202" t="s">
        <v>5280</v>
      </c>
      <c r="E6502" s="472" t="s">
        <v>1722</v>
      </c>
      <c r="F6502" s="263"/>
      <c r="G6502" s="263"/>
      <c r="H6502" s="291" t="s">
        <v>194</v>
      </c>
      <c r="I6502" s="202"/>
      <c r="J6502" s="263"/>
      <c r="K6502" s="422"/>
      <c r="L6502" s="118" t="s">
        <v>8508</v>
      </c>
    </row>
    <row r="6503" spans="1:12" ht="15.6">
      <c r="A6503" s="327"/>
      <c r="B6503" s="88">
        <v>46304</v>
      </c>
      <c r="C6503" s="57" t="s">
        <v>17</v>
      </c>
      <c r="D6503" s="202" t="s">
        <v>8509</v>
      </c>
      <c r="E6503" s="472" t="s">
        <v>1722</v>
      </c>
      <c r="F6503" s="263"/>
      <c r="G6503" s="263"/>
      <c r="H6503" s="291" t="s">
        <v>194</v>
      </c>
      <c r="I6503" s="202"/>
      <c r="J6503" s="263"/>
      <c r="K6503" s="422"/>
      <c r="L6503" s="118" t="s">
        <v>8510</v>
      </c>
    </row>
    <row r="6504" spans="1:12" ht="15.6">
      <c r="A6504" s="327"/>
      <c r="B6504" s="88">
        <v>46304</v>
      </c>
      <c r="C6504" s="57" t="s">
        <v>17</v>
      </c>
      <c r="D6504" s="202" t="s">
        <v>8511</v>
      </c>
      <c r="E6504" s="472" t="s">
        <v>1722</v>
      </c>
      <c r="F6504" s="263"/>
      <c r="G6504" s="263"/>
      <c r="H6504" s="291" t="s">
        <v>194</v>
      </c>
      <c r="I6504" s="202"/>
      <c r="J6504" s="263"/>
      <c r="K6504" s="422"/>
      <c r="L6504" s="118" t="s">
        <v>6378</v>
      </c>
    </row>
    <row r="6505" spans="1:12" ht="15.6">
      <c r="A6505" s="327"/>
      <c r="B6505" s="88">
        <v>46304</v>
      </c>
      <c r="C6505" s="57" t="s">
        <v>17</v>
      </c>
      <c r="D6505" s="202" t="s">
        <v>8512</v>
      </c>
      <c r="E6505" s="472" t="s">
        <v>1722</v>
      </c>
      <c r="F6505" s="263"/>
      <c r="G6505" s="263"/>
      <c r="H6505" s="291" t="s">
        <v>194</v>
      </c>
      <c r="I6505" s="202"/>
      <c r="J6505" s="263"/>
      <c r="K6505" s="422"/>
      <c r="L6505" s="118" t="s">
        <v>8513</v>
      </c>
    </row>
    <row r="6506" spans="1:12" ht="15.6">
      <c r="A6506" s="327"/>
      <c r="B6506" s="88">
        <v>46304</v>
      </c>
      <c r="C6506" s="57" t="s">
        <v>17</v>
      </c>
      <c r="D6506" s="202" t="s">
        <v>8514</v>
      </c>
      <c r="E6506" s="472" t="s">
        <v>1722</v>
      </c>
      <c r="F6506" s="263"/>
      <c r="G6506" s="263"/>
      <c r="H6506" s="291" t="s">
        <v>194</v>
      </c>
      <c r="I6506" s="202"/>
      <c r="J6506" s="263"/>
      <c r="K6506" s="422"/>
      <c r="L6506" s="118" t="s">
        <v>8515</v>
      </c>
    </row>
    <row r="6507" spans="1:12" ht="15.6">
      <c r="A6507" s="327"/>
      <c r="B6507" s="88">
        <v>46304</v>
      </c>
      <c r="C6507" s="57" t="s">
        <v>17</v>
      </c>
      <c r="D6507" s="202" t="s">
        <v>8516</v>
      </c>
      <c r="E6507" s="472" t="s">
        <v>1722</v>
      </c>
      <c r="F6507" s="263"/>
      <c r="G6507" s="263"/>
      <c r="H6507" s="291" t="s">
        <v>194</v>
      </c>
      <c r="I6507" s="202"/>
      <c r="J6507" s="263"/>
      <c r="K6507" s="422"/>
      <c r="L6507" s="118" t="s">
        <v>6005</v>
      </c>
    </row>
    <row r="6508" spans="1:12" ht="15.6">
      <c r="A6508" s="327"/>
      <c r="B6508" s="88">
        <v>46304</v>
      </c>
      <c r="C6508" s="57" t="s">
        <v>17</v>
      </c>
      <c r="D6508" s="202" t="s">
        <v>8517</v>
      </c>
      <c r="E6508" s="472" t="s">
        <v>1722</v>
      </c>
      <c r="F6508" s="263"/>
      <c r="G6508" s="263"/>
      <c r="H6508" s="291" t="s">
        <v>194</v>
      </c>
      <c r="I6508" s="202"/>
      <c r="J6508" s="263"/>
      <c r="K6508" s="422"/>
      <c r="L6508" s="118" t="s">
        <v>8518</v>
      </c>
    </row>
    <row r="6509" spans="1:12" ht="15.6">
      <c r="A6509" s="327"/>
      <c r="B6509" s="88">
        <v>46304</v>
      </c>
      <c r="C6509" s="57" t="s">
        <v>17</v>
      </c>
      <c r="D6509" s="202" t="s">
        <v>8519</v>
      </c>
      <c r="E6509" s="472" t="s">
        <v>1722</v>
      </c>
      <c r="F6509" s="275"/>
      <c r="G6509" s="275"/>
      <c r="H6509" s="291" t="s">
        <v>194</v>
      </c>
      <c r="I6509" s="202"/>
      <c r="J6509" s="263"/>
      <c r="K6509" s="422"/>
      <c r="L6509" s="118" t="s">
        <v>8520</v>
      </c>
    </row>
    <row r="6510" spans="1:12" ht="15.6">
      <c r="A6510" s="327"/>
      <c r="B6510" s="88">
        <v>46304</v>
      </c>
      <c r="C6510" s="57" t="s">
        <v>17</v>
      </c>
      <c r="D6510" s="202" t="s">
        <v>8521</v>
      </c>
      <c r="E6510" s="472" t="s">
        <v>1722</v>
      </c>
      <c r="F6510" s="275"/>
      <c r="G6510" s="275"/>
      <c r="H6510" s="291" t="s">
        <v>194</v>
      </c>
      <c r="I6510" s="202"/>
      <c r="J6510" s="263"/>
      <c r="K6510" s="422"/>
      <c r="L6510" s="118" t="s">
        <v>8522</v>
      </c>
    </row>
    <row r="6511" spans="1:12" ht="15.6">
      <c r="B6511" s="88">
        <v>46304</v>
      </c>
      <c r="C6511" s="57" t="s">
        <v>17</v>
      </c>
      <c r="D6511" s="202" t="s">
        <v>8523</v>
      </c>
      <c r="E6511" s="472" t="s">
        <v>1722</v>
      </c>
      <c r="F6511" s="263"/>
      <c r="G6511" s="263"/>
      <c r="H6511" s="291" t="s">
        <v>194</v>
      </c>
      <c r="I6511" s="202"/>
      <c r="J6511" s="263"/>
      <c r="K6511" s="422"/>
      <c r="L6511" s="118" t="s">
        <v>8524</v>
      </c>
    </row>
    <row r="6512" spans="1:12" ht="15.6">
      <c r="B6512" s="88">
        <v>46304</v>
      </c>
      <c r="C6512" s="57" t="s">
        <v>17</v>
      </c>
      <c r="D6512" s="202" t="s">
        <v>8525</v>
      </c>
      <c r="E6512" s="472" t="s">
        <v>1722</v>
      </c>
      <c r="F6512" s="263"/>
      <c r="G6512" s="263"/>
      <c r="H6512" s="291" t="s">
        <v>194</v>
      </c>
      <c r="I6512" s="202"/>
      <c r="J6512" s="263"/>
      <c r="K6512" s="422"/>
      <c r="L6512" s="118" t="s">
        <v>8526</v>
      </c>
    </row>
    <row r="6513" spans="1:13" ht="15.6">
      <c r="B6513" s="88">
        <v>46304</v>
      </c>
      <c r="C6513" s="57" t="s">
        <v>17</v>
      </c>
      <c r="D6513" s="202" t="s">
        <v>8527</v>
      </c>
      <c r="E6513" s="472" t="s">
        <v>1722</v>
      </c>
      <c r="F6513" s="263"/>
      <c r="G6513" s="263"/>
      <c r="H6513" s="291" t="s">
        <v>194</v>
      </c>
      <c r="I6513" s="202"/>
      <c r="J6513" s="263"/>
      <c r="K6513" s="422"/>
      <c r="L6513" s="118" t="s">
        <v>7200</v>
      </c>
    </row>
    <row r="6514" spans="1:13" ht="15.6">
      <c r="B6514" s="88">
        <v>46304</v>
      </c>
      <c r="C6514" s="57" t="s">
        <v>17</v>
      </c>
      <c r="D6514" s="202" t="s">
        <v>8528</v>
      </c>
      <c r="E6514" s="472" t="s">
        <v>1722</v>
      </c>
      <c r="F6514" s="263"/>
      <c r="G6514" s="263"/>
      <c r="H6514" s="291" t="s">
        <v>194</v>
      </c>
      <c r="I6514" s="202"/>
      <c r="J6514" s="263"/>
      <c r="K6514" s="422"/>
      <c r="L6514" s="118" t="s">
        <v>7001</v>
      </c>
    </row>
    <row r="6515" spans="1:13" ht="15.6">
      <c r="B6515" s="88">
        <v>46304</v>
      </c>
      <c r="C6515" s="57" t="s">
        <v>17</v>
      </c>
      <c r="D6515" s="202" t="s">
        <v>8529</v>
      </c>
      <c r="E6515" s="472" t="s">
        <v>1722</v>
      </c>
      <c r="F6515" s="263"/>
      <c r="G6515" s="263"/>
      <c r="H6515" s="291" t="s">
        <v>194</v>
      </c>
      <c r="I6515" s="202"/>
      <c r="J6515" s="263"/>
      <c r="K6515" s="422"/>
      <c r="L6515" s="118" t="s">
        <v>4718</v>
      </c>
    </row>
    <row r="6516" spans="1:13" ht="15.6">
      <c r="B6516" s="88">
        <v>46304</v>
      </c>
      <c r="C6516" s="57" t="s">
        <v>17</v>
      </c>
      <c r="D6516" s="202" t="s">
        <v>8530</v>
      </c>
      <c r="E6516" s="472" t="s">
        <v>1722</v>
      </c>
      <c r="F6516" s="263"/>
      <c r="G6516" s="263"/>
      <c r="H6516" s="291" t="s">
        <v>194</v>
      </c>
      <c r="I6516" s="202"/>
      <c r="J6516" s="263"/>
      <c r="K6516" s="422"/>
      <c r="L6516" s="118" t="s">
        <v>7097</v>
      </c>
    </row>
    <row r="6517" spans="1:13" ht="15.6">
      <c r="B6517" s="88">
        <v>46304</v>
      </c>
      <c r="C6517" s="57" t="s">
        <v>17</v>
      </c>
      <c r="D6517" s="202" t="s">
        <v>8531</v>
      </c>
      <c r="E6517" s="472" t="s">
        <v>1722</v>
      </c>
      <c r="F6517" s="263"/>
      <c r="G6517" s="263"/>
      <c r="H6517" s="291" t="s">
        <v>194</v>
      </c>
      <c r="I6517" s="202"/>
      <c r="J6517" s="263" t="s">
        <v>58</v>
      </c>
      <c r="K6517" s="1045" t="s">
        <v>8532</v>
      </c>
      <c r="L6517" s="202"/>
    </row>
    <row r="6518" spans="1:13" ht="15.6">
      <c r="B6518" s="88">
        <v>46304</v>
      </c>
      <c r="C6518" s="57" t="s">
        <v>17</v>
      </c>
      <c r="D6518" s="202" t="s">
        <v>6862</v>
      </c>
      <c r="E6518" s="472" t="s">
        <v>1722</v>
      </c>
      <c r="F6518" s="263"/>
      <c r="G6518" s="263"/>
      <c r="H6518" s="291" t="s">
        <v>194</v>
      </c>
      <c r="I6518" s="202"/>
      <c r="J6518" s="263" t="s">
        <v>58</v>
      </c>
      <c r="K6518" s="1045" t="s">
        <v>8533</v>
      </c>
      <c r="L6518" s="202"/>
    </row>
    <row r="6519" spans="1:13" ht="15.6">
      <c r="B6519" s="88">
        <v>46304</v>
      </c>
      <c r="C6519" s="57" t="s">
        <v>17</v>
      </c>
      <c r="D6519" s="202" t="s">
        <v>8534</v>
      </c>
      <c r="E6519" s="472" t="s">
        <v>1722</v>
      </c>
      <c r="F6519" s="263"/>
      <c r="G6519" s="263"/>
      <c r="H6519" s="291" t="s">
        <v>194</v>
      </c>
      <c r="I6519" s="202"/>
      <c r="J6519" s="263" t="s">
        <v>58</v>
      </c>
      <c r="K6519" s="1045" t="s">
        <v>8535</v>
      </c>
      <c r="L6519" s="202"/>
    </row>
    <row r="6520" spans="1:13" ht="15.6">
      <c r="B6520" s="88">
        <v>46304</v>
      </c>
      <c r="C6520" s="57" t="s">
        <v>17</v>
      </c>
      <c r="D6520" s="202" t="s">
        <v>8536</v>
      </c>
      <c r="E6520" s="472" t="s">
        <v>1722</v>
      </c>
      <c r="F6520" s="263"/>
      <c r="G6520" s="263"/>
      <c r="H6520" s="291" t="s">
        <v>194</v>
      </c>
      <c r="I6520" s="202"/>
      <c r="J6520" s="263"/>
      <c r="K6520" s="422"/>
      <c r="L6520" s="118" t="s">
        <v>8006</v>
      </c>
    </row>
    <row r="6521" spans="1:13" ht="15.6">
      <c r="B6521" s="88">
        <v>46304</v>
      </c>
      <c r="C6521" s="57" t="s">
        <v>17</v>
      </c>
      <c r="D6521" s="202" t="s">
        <v>8537</v>
      </c>
      <c r="E6521" s="472" t="s">
        <v>1722</v>
      </c>
      <c r="F6521" s="263"/>
      <c r="G6521" s="263"/>
      <c r="H6521" s="291" t="s">
        <v>194</v>
      </c>
      <c r="I6521" s="202"/>
      <c r="J6521" s="263"/>
      <c r="K6521" s="422"/>
      <c r="L6521" s="118" t="s">
        <v>8538</v>
      </c>
    </row>
    <row r="6522" spans="1:13" ht="15.6">
      <c r="B6522" s="88">
        <v>46304</v>
      </c>
      <c r="C6522" s="57" t="s">
        <v>17</v>
      </c>
      <c r="D6522" s="202" t="s">
        <v>8539</v>
      </c>
      <c r="E6522" s="472" t="s">
        <v>1722</v>
      </c>
      <c r="F6522" s="263"/>
      <c r="G6522" s="263"/>
      <c r="H6522" s="291" t="s">
        <v>194</v>
      </c>
      <c r="I6522" s="202"/>
      <c r="J6522" s="263"/>
      <c r="K6522" s="422"/>
      <c r="L6522" s="202"/>
    </row>
    <row r="6523" spans="1:13" ht="15.6">
      <c r="B6523" s="88">
        <v>46304</v>
      </c>
      <c r="C6523" s="57" t="s">
        <v>17</v>
      </c>
      <c r="D6523" s="202" t="s">
        <v>8540</v>
      </c>
      <c r="E6523" s="472" t="s">
        <v>1722</v>
      </c>
      <c r="F6523" s="263"/>
      <c r="G6523" s="263"/>
      <c r="H6523" s="291" t="s">
        <v>194</v>
      </c>
      <c r="I6523" s="202"/>
      <c r="J6523" s="263"/>
      <c r="K6523" s="422"/>
      <c r="L6523" s="202"/>
    </row>
    <row r="6524" spans="1:13" s="204" customFormat="1" ht="15.6">
      <c r="A6524" s="606"/>
      <c r="B6524" s="88">
        <v>46304</v>
      </c>
      <c r="C6524" s="57" t="s">
        <v>17</v>
      </c>
      <c r="D6524" s="202" t="s">
        <v>8541</v>
      </c>
      <c r="E6524" s="472" t="s">
        <v>1722</v>
      </c>
      <c r="F6524" s="263"/>
      <c r="G6524" s="263"/>
      <c r="H6524" s="291" t="s">
        <v>194</v>
      </c>
      <c r="I6524" s="202"/>
      <c r="J6524" s="263"/>
      <c r="K6524" s="422"/>
      <c r="L6524" s="118" t="s">
        <v>8542</v>
      </c>
      <c r="M6524" s="201"/>
    </row>
    <row r="6525" spans="1:13" s="204" customFormat="1" ht="15.6">
      <c r="A6525" s="606"/>
      <c r="B6525" s="88">
        <v>46304</v>
      </c>
      <c r="C6525" s="57" t="s">
        <v>17</v>
      </c>
      <c r="D6525" s="202" t="s">
        <v>8543</v>
      </c>
      <c r="E6525" s="472" t="s">
        <v>1722</v>
      </c>
      <c r="F6525" s="263"/>
      <c r="G6525" s="263"/>
      <c r="H6525" s="291" t="s">
        <v>194</v>
      </c>
      <c r="I6525" s="202"/>
      <c r="J6525" s="263"/>
      <c r="K6525" s="422"/>
      <c r="L6525" s="118" t="s">
        <v>8544</v>
      </c>
      <c r="M6525" s="201"/>
    </row>
    <row r="6526" spans="1:13" s="204" customFormat="1" ht="15.6">
      <c r="A6526" s="606"/>
      <c r="B6526" s="88">
        <v>46304</v>
      </c>
      <c r="C6526" s="57" t="s">
        <v>17</v>
      </c>
      <c r="D6526" s="202" t="s">
        <v>6822</v>
      </c>
      <c r="E6526" s="472" t="s">
        <v>1722</v>
      </c>
      <c r="F6526" s="263"/>
      <c r="G6526" s="263"/>
      <c r="H6526" s="291" t="s">
        <v>194</v>
      </c>
      <c r="I6526" s="202"/>
      <c r="J6526" s="263"/>
      <c r="K6526" s="422"/>
      <c r="L6526" s="118" t="s">
        <v>6823</v>
      </c>
      <c r="M6526" s="201"/>
    </row>
    <row r="6527" spans="1:13" s="204" customFormat="1" ht="15.6">
      <c r="A6527" s="606"/>
      <c r="B6527" s="88">
        <v>46304</v>
      </c>
      <c r="C6527" s="57" t="s">
        <v>17</v>
      </c>
      <c r="D6527" s="202" t="s">
        <v>6831</v>
      </c>
      <c r="E6527" s="472" t="s">
        <v>1722</v>
      </c>
      <c r="F6527" s="263"/>
      <c r="G6527" s="263"/>
      <c r="H6527" s="291" t="s">
        <v>194</v>
      </c>
      <c r="I6527" s="202"/>
      <c r="J6527" s="263"/>
      <c r="K6527" s="422"/>
      <c r="L6527" s="118" t="s">
        <v>5928</v>
      </c>
      <c r="M6527" s="201"/>
    </row>
    <row r="6528" spans="1:13" s="204" customFormat="1" ht="15.6">
      <c r="A6528" s="606"/>
      <c r="B6528" s="88">
        <v>46304</v>
      </c>
      <c r="C6528" s="57" t="s">
        <v>17</v>
      </c>
      <c r="D6528" s="202" t="s">
        <v>6757</v>
      </c>
      <c r="E6528" s="472" t="s">
        <v>1722</v>
      </c>
      <c r="F6528" s="263"/>
      <c r="G6528" s="263"/>
      <c r="H6528" s="291" t="s">
        <v>194</v>
      </c>
      <c r="I6528" s="202"/>
      <c r="J6528" s="263"/>
      <c r="K6528" s="422"/>
      <c r="L6528" s="202"/>
      <c r="M6528" s="201"/>
    </row>
    <row r="6529" spans="1:13" s="204" customFormat="1" ht="15.6">
      <c r="A6529" s="606"/>
      <c r="B6529" s="88">
        <v>46304</v>
      </c>
      <c r="C6529" s="57" t="s">
        <v>17</v>
      </c>
      <c r="D6529" s="202" t="s">
        <v>8545</v>
      </c>
      <c r="E6529" s="472" t="s">
        <v>1722</v>
      </c>
      <c r="F6529" s="263"/>
      <c r="G6529" s="263"/>
      <c r="H6529" s="291" t="s">
        <v>194</v>
      </c>
      <c r="I6529" s="202"/>
      <c r="J6529" s="263"/>
      <c r="K6529" s="422"/>
      <c r="L6529" s="118" t="s">
        <v>8546</v>
      </c>
      <c r="M6529" s="201"/>
    </row>
    <row r="6530" spans="1:13" s="204" customFormat="1" ht="15.6">
      <c r="A6530" s="606"/>
      <c r="B6530" s="88">
        <v>46304</v>
      </c>
      <c r="C6530" s="57" t="s">
        <v>17</v>
      </c>
      <c r="D6530" s="202" t="s">
        <v>8547</v>
      </c>
      <c r="E6530" s="472" t="s">
        <v>1722</v>
      </c>
      <c r="F6530" s="263"/>
      <c r="G6530" s="263"/>
      <c r="H6530" s="291" t="s">
        <v>194</v>
      </c>
      <c r="I6530" s="202"/>
      <c r="J6530" s="263"/>
      <c r="K6530" s="422"/>
      <c r="L6530" s="118" t="s">
        <v>8012</v>
      </c>
      <c r="M6530" s="201"/>
    </row>
    <row r="6531" spans="1:13" s="204" customFormat="1" ht="15.6">
      <c r="A6531" s="606"/>
      <c r="B6531" s="88">
        <v>46304</v>
      </c>
      <c r="C6531" s="57" t="s">
        <v>17</v>
      </c>
      <c r="D6531" s="202" t="s">
        <v>8548</v>
      </c>
      <c r="E6531" s="472" t="s">
        <v>1722</v>
      </c>
      <c r="F6531" s="263"/>
      <c r="G6531" s="263"/>
      <c r="H6531" s="291" t="s">
        <v>194</v>
      </c>
      <c r="I6531" s="202"/>
      <c r="J6531" s="263"/>
      <c r="K6531" s="422"/>
      <c r="L6531" s="202"/>
      <c r="M6531" s="201"/>
    </row>
    <row r="6532" spans="1:13" s="204" customFormat="1" ht="15.6">
      <c r="A6532" s="606"/>
      <c r="B6532" s="88">
        <v>46304</v>
      </c>
      <c r="C6532" s="57" t="s">
        <v>17</v>
      </c>
      <c r="D6532" s="202" t="s">
        <v>8549</v>
      </c>
      <c r="E6532" s="472" t="s">
        <v>1722</v>
      </c>
      <c r="F6532" s="263"/>
      <c r="G6532" s="263"/>
      <c r="H6532" s="291" t="s">
        <v>194</v>
      </c>
      <c r="I6532" s="202"/>
      <c r="J6532" s="263"/>
      <c r="K6532" s="422"/>
      <c r="L6532" s="118" t="s">
        <v>7573</v>
      </c>
      <c r="M6532" s="201"/>
    </row>
    <row r="6533" spans="1:13" s="204" customFormat="1" ht="15.6">
      <c r="A6533" s="606"/>
      <c r="B6533" s="88">
        <v>46304</v>
      </c>
      <c r="C6533" s="57" t="s">
        <v>17</v>
      </c>
      <c r="D6533" s="202" t="s">
        <v>8550</v>
      </c>
      <c r="E6533" s="472" t="s">
        <v>1722</v>
      </c>
      <c r="F6533" s="263"/>
      <c r="G6533" s="263"/>
      <c r="H6533" s="291" t="s">
        <v>194</v>
      </c>
      <c r="I6533" s="202"/>
      <c r="J6533" s="263"/>
      <c r="K6533" s="422"/>
      <c r="L6533" s="118" t="s">
        <v>8551</v>
      </c>
      <c r="M6533" s="201"/>
    </row>
    <row r="6534" spans="1:13" s="204" customFormat="1" ht="15.6">
      <c r="A6534" s="606"/>
      <c r="B6534" s="88">
        <v>46304</v>
      </c>
      <c r="C6534" s="57" t="s">
        <v>17</v>
      </c>
      <c r="D6534" s="202" t="s">
        <v>8552</v>
      </c>
      <c r="E6534" s="472" t="s">
        <v>1722</v>
      </c>
      <c r="F6534" s="263"/>
      <c r="G6534" s="263"/>
      <c r="H6534" s="291" t="s">
        <v>194</v>
      </c>
      <c r="I6534" s="202"/>
      <c r="J6534" s="263"/>
      <c r="K6534" s="422"/>
      <c r="L6534" s="118" t="s">
        <v>8553</v>
      </c>
      <c r="M6534" s="201"/>
    </row>
    <row r="6535" spans="1:13" s="204" customFormat="1" ht="15.6">
      <c r="A6535" s="606"/>
      <c r="B6535" s="88">
        <v>46304</v>
      </c>
      <c r="C6535" s="57" t="s">
        <v>17</v>
      </c>
      <c r="D6535" s="202" t="s">
        <v>8554</v>
      </c>
      <c r="E6535" s="472" t="s">
        <v>1722</v>
      </c>
      <c r="F6535" s="263"/>
      <c r="G6535" s="263"/>
      <c r="H6535" s="291" t="s">
        <v>194</v>
      </c>
      <c r="I6535" s="202"/>
      <c r="J6535" s="263"/>
      <c r="K6535" s="422"/>
      <c r="L6535" s="118" t="s">
        <v>8555</v>
      </c>
      <c r="M6535" s="201"/>
    </row>
    <row r="6536" spans="1:13" ht="15.6">
      <c r="B6536" s="88">
        <v>46304</v>
      </c>
      <c r="C6536" s="57" t="s">
        <v>17</v>
      </c>
      <c r="D6536" s="202" t="s">
        <v>8556</v>
      </c>
      <c r="E6536" s="472" t="s">
        <v>1722</v>
      </c>
      <c r="F6536" s="263"/>
      <c r="G6536" s="263"/>
      <c r="H6536" s="291" t="s">
        <v>194</v>
      </c>
      <c r="I6536" s="202"/>
      <c r="J6536" s="263"/>
      <c r="K6536" s="422"/>
      <c r="L6536" s="118" t="s">
        <v>8018</v>
      </c>
    </row>
    <row r="6537" spans="1:13" ht="15.6">
      <c r="B6537" s="88">
        <v>46304</v>
      </c>
      <c r="C6537" s="57" t="s">
        <v>17</v>
      </c>
      <c r="D6537" s="202" t="s">
        <v>8557</v>
      </c>
      <c r="E6537" s="472" t="s">
        <v>1722</v>
      </c>
      <c r="F6537" s="263"/>
      <c r="G6537" s="263"/>
      <c r="H6537" s="291" t="s">
        <v>194</v>
      </c>
      <c r="I6537" s="202"/>
      <c r="J6537" s="263"/>
      <c r="K6537" s="422"/>
      <c r="L6537" s="118" t="s">
        <v>7584</v>
      </c>
    </row>
    <row r="6538" spans="1:13" ht="15.6">
      <c r="B6538" s="88">
        <v>46304</v>
      </c>
      <c r="C6538" s="57" t="s">
        <v>17</v>
      </c>
      <c r="D6538" s="202" t="s">
        <v>8558</v>
      </c>
      <c r="E6538" s="472" t="s">
        <v>1722</v>
      </c>
      <c r="F6538" s="263"/>
      <c r="G6538" s="263"/>
      <c r="H6538" s="291" t="s">
        <v>194</v>
      </c>
      <c r="I6538" s="202"/>
      <c r="J6538" s="263"/>
      <c r="K6538" s="422"/>
      <c r="L6538" s="202"/>
    </row>
    <row r="6539" spans="1:13" ht="15.6">
      <c r="B6539" s="88">
        <v>46304</v>
      </c>
      <c r="C6539" s="57" t="s">
        <v>17</v>
      </c>
      <c r="D6539" s="202" t="s">
        <v>8559</v>
      </c>
      <c r="E6539" s="472" t="s">
        <v>1722</v>
      </c>
      <c r="F6539" s="263"/>
      <c r="G6539" s="263"/>
      <c r="H6539" s="291" t="s">
        <v>194</v>
      </c>
      <c r="I6539" s="202"/>
      <c r="J6539" s="263"/>
      <c r="K6539" s="422"/>
      <c r="L6539" s="118" t="s">
        <v>8019</v>
      </c>
    </row>
    <row r="6540" spans="1:13" ht="15.6">
      <c r="B6540" s="88">
        <v>46304</v>
      </c>
      <c r="C6540" s="57" t="s">
        <v>17</v>
      </c>
      <c r="D6540" s="202" t="s">
        <v>8560</v>
      </c>
      <c r="E6540" s="472" t="s">
        <v>1722</v>
      </c>
      <c r="F6540" s="263"/>
      <c r="G6540" s="263"/>
      <c r="H6540" s="291" t="s">
        <v>194</v>
      </c>
      <c r="I6540" s="202"/>
      <c r="J6540" s="263"/>
      <c r="K6540" s="422"/>
      <c r="L6540" s="118" t="s">
        <v>8561</v>
      </c>
    </row>
    <row r="6541" spans="1:13" ht="15.6">
      <c r="B6541" s="88">
        <v>46304</v>
      </c>
      <c r="C6541" s="57" t="s">
        <v>17</v>
      </c>
      <c r="D6541" s="202" t="s">
        <v>8562</v>
      </c>
      <c r="E6541" s="472" t="s">
        <v>1722</v>
      </c>
      <c r="F6541" s="263"/>
      <c r="G6541" s="263"/>
      <c r="H6541" s="291" t="s">
        <v>194</v>
      </c>
      <c r="I6541" s="202"/>
      <c r="J6541" s="263"/>
      <c r="K6541" s="422"/>
      <c r="L6541" s="202"/>
    </row>
    <row r="6542" spans="1:13" ht="15.6">
      <c r="B6542" s="88">
        <v>46304</v>
      </c>
      <c r="C6542" s="57" t="s">
        <v>17</v>
      </c>
      <c r="D6542" s="202" t="s">
        <v>8563</v>
      </c>
      <c r="E6542" s="472" t="s">
        <v>1722</v>
      </c>
      <c r="F6542" s="263"/>
      <c r="G6542" s="263"/>
      <c r="H6542" s="291" t="s">
        <v>194</v>
      </c>
      <c r="I6542" s="202"/>
      <c r="J6542" s="263"/>
      <c r="K6542" s="422"/>
      <c r="L6542" s="118" t="s">
        <v>3719</v>
      </c>
    </row>
    <row r="6543" spans="1:13" ht="15.6">
      <c r="B6543" s="88">
        <v>46304</v>
      </c>
      <c r="C6543" s="57" t="s">
        <v>17</v>
      </c>
      <c r="D6543" s="202" t="s">
        <v>8564</v>
      </c>
      <c r="E6543" s="472" t="s">
        <v>1722</v>
      </c>
      <c r="F6543" s="263"/>
      <c r="G6543" s="263"/>
      <c r="H6543" s="291" t="s">
        <v>194</v>
      </c>
      <c r="I6543" s="202"/>
      <c r="J6543" s="263" t="s">
        <v>58</v>
      </c>
      <c r="K6543" s="1045" t="s">
        <v>8565</v>
      </c>
      <c r="L6543" s="202"/>
    </row>
    <row r="6544" spans="1:13" ht="15.6">
      <c r="B6544" s="88">
        <v>46304</v>
      </c>
      <c r="C6544" s="57" t="s">
        <v>17</v>
      </c>
      <c r="D6544" s="202" t="s">
        <v>8566</v>
      </c>
      <c r="E6544" s="472" t="s">
        <v>1722</v>
      </c>
      <c r="F6544" s="275"/>
      <c r="G6544" s="275"/>
      <c r="H6544" s="291" t="s">
        <v>194</v>
      </c>
      <c r="I6544" s="202"/>
      <c r="J6544" s="263" t="s">
        <v>26</v>
      </c>
      <c r="K6544" s="1045" t="s">
        <v>8567</v>
      </c>
      <c r="L6544" s="202"/>
    </row>
    <row r="6545" spans="2:12" ht="15.6">
      <c r="B6545" s="88">
        <v>46304</v>
      </c>
      <c r="C6545" s="57" t="s">
        <v>17</v>
      </c>
      <c r="D6545" s="202" t="s">
        <v>8568</v>
      </c>
      <c r="E6545" s="472" t="s">
        <v>1722</v>
      </c>
      <c r="F6545" s="275"/>
      <c r="G6545" s="275"/>
      <c r="H6545" s="291" t="s">
        <v>194</v>
      </c>
      <c r="I6545" s="202"/>
      <c r="J6545" s="263" t="s">
        <v>58</v>
      </c>
      <c r="K6545" s="1045" t="s">
        <v>8569</v>
      </c>
      <c r="L6545" s="202"/>
    </row>
    <row r="6546" spans="2:12" ht="15.6">
      <c r="B6546" s="88">
        <v>46304</v>
      </c>
      <c r="C6546" s="57" t="s">
        <v>17</v>
      </c>
      <c r="D6546" s="202" t="s">
        <v>8570</v>
      </c>
      <c r="E6546" s="472" t="s">
        <v>1722</v>
      </c>
      <c r="F6546" s="275"/>
      <c r="G6546" s="275"/>
      <c r="H6546" s="291" t="s">
        <v>194</v>
      </c>
      <c r="I6546" s="202"/>
      <c r="J6546" s="263" t="s">
        <v>58</v>
      </c>
      <c r="K6546" s="1045" t="s">
        <v>8571</v>
      </c>
      <c r="L6546" s="202"/>
    </row>
    <row r="6547" spans="2:12" ht="15.6">
      <c r="B6547" s="88">
        <v>46304</v>
      </c>
      <c r="C6547" s="57" t="s">
        <v>17</v>
      </c>
      <c r="D6547" s="202" t="s">
        <v>8572</v>
      </c>
      <c r="E6547" s="472" t="s">
        <v>1722</v>
      </c>
      <c r="F6547" s="275"/>
      <c r="G6547" s="275"/>
      <c r="H6547" s="291" t="s">
        <v>194</v>
      </c>
      <c r="I6547" s="202"/>
      <c r="J6547" s="263" t="s">
        <v>58</v>
      </c>
      <c r="K6547" s="1045" t="s">
        <v>8573</v>
      </c>
      <c r="L6547" s="202"/>
    </row>
    <row r="6548" spans="2:12" ht="15.6">
      <c r="B6548" s="88">
        <v>46304</v>
      </c>
      <c r="C6548" s="57" t="s">
        <v>36</v>
      </c>
      <c r="D6548" s="202" t="s">
        <v>6874</v>
      </c>
      <c r="E6548" s="472" t="s">
        <v>1722</v>
      </c>
      <c r="F6548" s="275"/>
      <c r="G6548" s="275"/>
      <c r="H6548" s="291" t="s">
        <v>194</v>
      </c>
      <c r="I6548" s="202"/>
      <c r="J6548" s="263"/>
      <c r="K6548" s="422"/>
      <c r="L6548" s="202"/>
    </row>
    <row r="6549" spans="2:12" ht="15.6">
      <c r="B6549" s="88">
        <v>46304</v>
      </c>
      <c r="C6549" s="57" t="s">
        <v>36</v>
      </c>
      <c r="D6549" s="202" t="s">
        <v>6881</v>
      </c>
      <c r="E6549" s="472" t="s">
        <v>1722</v>
      </c>
      <c r="F6549" s="275"/>
      <c r="G6549" s="275"/>
      <c r="H6549" s="291" t="s">
        <v>194</v>
      </c>
      <c r="I6549" s="202"/>
      <c r="J6549" s="263"/>
      <c r="K6549" s="422"/>
      <c r="L6549" s="202"/>
    </row>
    <row r="6550" spans="2:12" ht="15.6">
      <c r="B6550" s="88">
        <v>46304</v>
      </c>
      <c r="C6550" s="57" t="s">
        <v>36</v>
      </c>
      <c r="D6550" s="202" t="s">
        <v>6882</v>
      </c>
      <c r="E6550" s="472" t="s">
        <v>1722</v>
      </c>
      <c r="F6550" s="275"/>
      <c r="G6550" s="275"/>
      <c r="H6550" s="291" t="s">
        <v>194</v>
      </c>
      <c r="I6550" s="202"/>
      <c r="J6550" s="263"/>
      <c r="K6550" s="422"/>
      <c r="L6550" s="202"/>
    </row>
    <row r="6551" spans="2:12" ht="15.6">
      <c r="B6551" s="88">
        <v>46304</v>
      </c>
      <c r="C6551" s="57" t="s">
        <v>36</v>
      </c>
      <c r="D6551" s="202" t="s">
        <v>6871</v>
      </c>
      <c r="E6551" s="472" t="s">
        <v>1722</v>
      </c>
      <c r="F6551" s="275"/>
      <c r="G6551" s="275"/>
      <c r="H6551" s="291" t="s">
        <v>194</v>
      </c>
      <c r="I6551" s="202"/>
      <c r="J6551" s="263"/>
      <c r="K6551" s="422"/>
      <c r="L6551" s="202"/>
    </row>
    <row r="6552" spans="2:12" ht="15.6">
      <c r="B6552" s="88">
        <v>46304</v>
      </c>
      <c r="C6552" s="57" t="s">
        <v>36</v>
      </c>
      <c r="D6552" s="202" t="s">
        <v>6877</v>
      </c>
      <c r="E6552" s="472" t="s">
        <v>1722</v>
      </c>
      <c r="F6552" s="275"/>
      <c r="G6552" s="275"/>
      <c r="H6552" s="291" t="s">
        <v>194</v>
      </c>
      <c r="I6552" s="202"/>
      <c r="J6552" s="263"/>
      <c r="K6552" s="422"/>
      <c r="L6552" s="202"/>
    </row>
    <row r="6553" spans="2:12" ht="15.6">
      <c r="B6553" s="88">
        <v>46304</v>
      </c>
      <c r="C6553" s="57" t="s">
        <v>36</v>
      </c>
      <c r="D6553" s="202" t="s">
        <v>8574</v>
      </c>
      <c r="E6553" s="472" t="s">
        <v>1722</v>
      </c>
      <c r="F6553" s="732"/>
      <c r="G6553" s="732"/>
      <c r="H6553" s="291" t="s">
        <v>194</v>
      </c>
      <c r="I6553" s="202"/>
      <c r="J6553" s="263"/>
      <c r="K6553" s="422"/>
      <c r="L6553" s="202"/>
    </row>
    <row r="6554" spans="2:12" ht="15.6">
      <c r="B6554" s="88">
        <v>46304</v>
      </c>
      <c r="C6554" s="57" t="s">
        <v>36</v>
      </c>
      <c r="D6554" s="202" t="s">
        <v>8575</v>
      </c>
      <c r="E6554" s="472" t="s">
        <v>1722</v>
      </c>
      <c r="F6554" s="275"/>
      <c r="G6554" s="275"/>
      <c r="H6554" s="291" t="s">
        <v>194</v>
      </c>
      <c r="I6554" s="202"/>
      <c r="J6554" s="263"/>
      <c r="K6554" s="422"/>
      <c r="L6554" s="202"/>
    </row>
    <row r="6555" spans="2:12" ht="15.6">
      <c r="B6555" s="88">
        <v>46304</v>
      </c>
      <c r="C6555" s="57" t="s">
        <v>36</v>
      </c>
      <c r="D6555" s="202" t="s">
        <v>8576</v>
      </c>
      <c r="E6555" s="472" t="s">
        <v>1722</v>
      </c>
      <c r="F6555" s="275"/>
      <c r="G6555" s="275"/>
      <c r="H6555" s="291" t="s">
        <v>194</v>
      </c>
      <c r="I6555" s="202"/>
      <c r="J6555" s="263"/>
      <c r="K6555" s="422"/>
      <c r="L6555" s="202"/>
    </row>
    <row r="6556" spans="2:12" ht="15.6">
      <c r="B6556" s="88">
        <v>46304</v>
      </c>
      <c r="C6556" s="57" t="s">
        <v>36</v>
      </c>
      <c r="D6556" s="202" t="s">
        <v>6875</v>
      </c>
      <c r="E6556" s="472" t="s">
        <v>1722</v>
      </c>
      <c r="F6556" s="275"/>
      <c r="G6556" s="275"/>
      <c r="H6556" s="291" t="s">
        <v>194</v>
      </c>
      <c r="I6556" s="202"/>
      <c r="J6556" s="263"/>
      <c r="K6556" s="422"/>
      <c r="L6556" s="202"/>
    </row>
    <row r="6557" spans="2:12" ht="15.6">
      <c r="B6557" s="88">
        <v>46304</v>
      </c>
      <c r="C6557" s="57" t="s">
        <v>36</v>
      </c>
      <c r="D6557" s="202" t="s">
        <v>625</v>
      </c>
      <c r="E6557" s="472" t="s">
        <v>1722</v>
      </c>
      <c r="F6557" s="275"/>
      <c r="G6557" s="275"/>
      <c r="H6557" s="291" t="s">
        <v>194</v>
      </c>
      <c r="I6557" s="202"/>
      <c r="J6557" s="263"/>
      <c r="K6557" s="422"/>
      <c r="L6557" s="202"/>
    </row>
    <row r="6558" spans="2:12" ht="15.6">
      <c r="B6558" s="88">
        <v>46304</v>
      </c>
      <c r="C6558" s="57" t="s">
        <v>36</v>
      </c>
      <c r="D6558" s="202" t="s">
        <v>8577</v>
      </c>
      <c r="E6558" s="472" t="s">
        <v>1722</v>
      </c>
      <c r="F6558" s="275"/>
      <c r="G6558" s="275"/>
      <c r="H6558" s="291" t="s">
        <v>194</v>
      </c>
      <c r="I6558" s="202"/>
      <c r="J6558" s="263"/>
      <c r="K6558" s="422"/>
      <c r="L6558" s="202"/>
    </row>
    <row r="6559" spans="2:12" ht="15.6">
      <c r="B6559" s="88">
        <v>46304</v>
      </c>
      <c r="C6559" s="57" t="s">
        <v>36</v>
      </c>
      <c r="D6559" s="202" t="s">
        <v>8578</v>
      </c>
      <c r="E6559" s="472" t="s">
        <v>1722</v>
      </c>
      <c r="F6559" s="275"/>
      <c r="G6559" s="275"/>
      <c r="H6559" s="291" t="s">
        <v>194</v>
      </c>
      <c r="I6559" s="202"/>
      <c r="J6559" s="263"/>
      <c r="K6559" s="422"/>
      <c r="L6559" s="202"/>
    </row>
    <row r="6560" spans="2:12" ht="15.6">
      <c r="B6560" s="88">
        <v>46304</v>
      </c>
      <c r="C6560" s="57" t="s">
        <v>36</v>
      </c>
      <c r="D6560" s="202" t="s">
        <v>8579</v>
      </c>
      <c r="E6560" s="472" t="s">
        <v>1722</v>
      </c>
      <c r="F6560" s="275"/>
      <c r="G6560" s="275"/>
      <c r="H6560" s="291" t="s">
        <v>194</v>
      </c>
      <c r="I6560" s="202"/>
      <c r="J6560" s="263"/>
      <c r="K6560" s="422"/>
      <c r="L6560" s="202"/>
    </row>
    <row r="6561" spans="2:12" ht="15.6">
      <c r="B6561" s="88">
        <v>46304</v>
      </c>
      <c r="C6561" s="57" t="s">
        <v>36</v>
      </c>
      <c r="D6561" s="202" t="s">
        <v>8580</v>
      </c>
      <c r="E6561" s="472" t="s">
        <v>1722</v>
      </c>
      <c r="F6561" s="275"/>
      <c r="G6561" s="275"/>
      <c r="H6561" s="291" t="s">
        <v>194</v>
      </c>
      <c r="I6561" s="202"/>
      <c r="J6561" s="263"/>
      <c r="K6561" s="422"/>
      <c r="L6561" s="202"/>
    </row>
    <row r="6562" spans="2:12" ht="15.6">
      <c r="B6562" s="88">
        <v>46304</v>
      </c>
      <c r="C6562" s="57" t="s">
        <v>36</v>
      </c>
      <c r="D6562" s="202" t="s">
        <v>8581</v>
      </c>
      <c r="E6562" s="472" t="s">
        <v>1722</v>
      </c>
      <c r="F6562" s="275"/>
      <c r="G6562" s="275"/>
      <c r="H6562" s="291" t="s">
        <v>194</v>
      </c>
      <c r="I6562" s="202"/>
      <c r="J6562" s="263"/>
      <c r="K6562" s="422"/>
      <c r="L6562" s="202"/>
    </row>
    <row r="6563" spans="2:12" ht="15.6">
      <c r="B6563" s="88">
        <v>46304</v>
      </c>
      <c r="C6563" s="57" t="s">
        <v>36</v>
      </c>
      <c r="D6563" s="202" t="s">
        <v>8582</v>
      </c>
      <c r="E6563" s="472" t="s">
        <v>1722</v>
      </c>
      <c r="F6563" s="275"/>
      <c r="G6563" s="275"/>
      <c r="H6563" s="291" t="s">
        <v>194</v>
      </c>
      <c r="I6563" s="202"/>
      <c r="J6563" s="263"/>
      <c r="K6563" s="422"/>
      <c r="L6563" s="202"/>
    </row>
    <row r="6564" spans="2:12" ht="15.6">
      <c r="B6564" s="88">
        <v>46304</v>
      </c>
      <c r="C6564" s="57" t="s">
        <v>36</v>
      </c>
      <c r="D6564" s="202" t="s">
        <v>8583</v>
      </c>
      <c r="E6564" s="472" t="s">
        <v>1722</v>
      </c>
      <c r="F6564" s="733"/>
      <c r="G6564" s="733"/>
      <c r="H6564" s="291" t="s">
        <v>194</v>
      </c>
      <c r="I6564" s="202"/>
      <c r="J6564" s="263"/>
      <c r="K6564" s="422"/>
      <c r="L6564" s="202"/>
    </row>
    <row r="6565" spans="2:12" ht="15.6">
      <c r="B6565" s="88">
        <v>46304</v>
      </c>
      <c r="C6565" s="57" t="s">
        <v>36</v>
      </c>
      <c r="D6565" s="202" t="s">
        <v>8584</v>
      </c>
      <c r="E6565" s="472" t="s">
        <v>1722</v>
      </c>
      <c r="F6565" s="733"/>
      <c r="G6565" s="733"/>
      <c r="H6565" s="291" t="s">
        <v>194</v>
      </c>
      <c r="I6565" s="202"/>
      <c r="J6565" s="263"/>
      <c r="K6565" s="422"/>
      <c r="L6565" s="202"/>
    </row>
    <row r="6566" spans="2:12" ht="15.6">
      <c r="B6566" s="88">
        <v>46304</v>
      </c>
      <c r="C6566" s="57" t="s">
        <v>36</v>
      </c>
      <c r="D6566" s="202" t="s">
        <v>8585</v>
      </c>
      <c r="E6566" s="472" t="s">
        <v>1722</v>
      </c>
      <c r="F6566" s="733"/>
      <c r="G6566" s="733"/>
      <c r="H6566" s="291" t="s">
        <v>194</v>
      </c>
      <c r="I6566" s="202"/>
      <c r="J6566" s="263"/>
      <c r="K6566" s="422"/>
      <c r="L6566" s="202"/>
    </row>
    <row r="6567" spans="2:12" ht="15.6">
      <c r="B6567" s="88">
        <v>46304</v>
      </c>
      <c r="C6567" s="57" t="s">
        <v>36</v>
      </c>
      <c r="D6567" s="202" t="s">
        <v>8586</v>
      </c>
      <c r="E6567" s="472" t="s">
        <v>1722</v>
      </c>
      <c r="F6567" s="271"/>
      <c r="G6567" s="271"/>
      <c r="H6567" s="291" t="s">
        <v>194</v>
      </c>
      <c r="I6567" s="202"/>
      <c r="J6567" s="263"/>
      <c r="K6567" s="422"/>
      <c r="L6567" s="202"/>
    </row>
    <row r="6568" spans="2:12" ht="15.6">
      <c r="B6568" s="88">
        <v>46304</v>
      </c>
      <c r="C6568" s="57" t="s">
        <v>36</v>
      </c>
      <c r="D6568" s="202" t="s">
        <v>8587</v>
      </c>
      <c r="E6568" s="472" t="s">
        <v>1722</v>
      </c>
      <c r="F6568" s="271"/>
      <c r="G6568" s="271"/>
      <c r="H6568" s="291" t="s">
        <v>194</v>
      </c>
      <c r="I6568" s="202"/>
      <c r="J6568" s="263"/>
      <c r="K6568" s="422"/>
      <c r="L6568" s="202"/>
    </row>
    <row r="6569" spans="2:12" ht="15.6">
      <c r="B6569" s="88">
        <v>46304</v>
      </c>
      <c r="C6569" s="57" t="s">
        <v>36</v>
      </c>
      <c r="D6569" s="202" t="s">
        <v>8588</v>
      </c>
      <c r="E6569" s="472" t="s">
        <v>1722</v>
      </c>
      <c r="F6569" s="271"/>
      <c r="G6569" s="271"/>
      <c r="H6569" s="291" t="s">
        <v>194</v>
      </c>
      <c r="I6569" s="202"/>
      <c r="J6569" s="263"/>
      <c r="K6569" s="422"/>
      <c r="L6569" s="202"/>
    </row>
    <row r="6570" spans="2:12" ht="15.6">
      <c r="B6570" s="88">
        <v>46304</v>
      </c>
      <c r="C6570" s="57" t="s">
        <v>36</v>
      </c>
      <c r="D6570" s="202" t="s">
        <v>8589</v>
      </c>
      <c r="E6570" s="472" t="s">
        <v>1722</v>
      </c>
      <c r="F6570" s="271"/>
      <c r="G6570" s="271"/>
      <c r="H6570" s="291" t="s">
        <v>194</v>
      </c>
      <c r="I6570" s="202"/>
      <c r="J6570" s="263"/>
      <c r="K6570" s="422"/>
      <c r="L6570" s="202"/>
    </row>
    <row r="6571" spans="2:12" ht="15.6">
      <c r="B6571" s="88">
        <v>46304</v>
      </c>
      <c r="C6571" s="57" t="s">
        <v>36</v>
      </c>
      <c r="D6571" s="202" t="s">
        <v>8590</v>
      </c>
      <c r="E6571" s="472" t="s">
        <v>1722</v>
      </c>
      <c r="F6571" s="271"/>
      <c r="G6571" s="271"/>
      <c r="H6571" s="291" t="s">
        <v>194</v>
      </c>
      <c r="I6571" s="202"/>
      <c r="J6571" s="202"/>
      <c r="K6571" s="422"/>
      <c r="L6571" s="202"/>
    </row>
    <row r="6572" spans="2:12" ht="15.6">
      <c r="B6572" s="88">
        <v>46304</v>
      </c>
      <c r="C6572" s="57" t="s">
        <v>36</v>
      </c>
      <c r="D6572" s="202" t="s">
        <v>8591</v>
      </c>
      <c r="E6572" s="472" t="s">
        <v>1722</v>
      </c>
      <c r="F6572" s="271"/>
      <c r="G6572" s="271"/>
      <c r="H6572" s="291" t="s">
        <v>194</v>
      </c>
      <c r="I6572" s="202"/>
      <c r="J6572" s="202"/>
      <c r="K6572" s="422"/>
      <c r="L6572" s="202"/>
    </row>
    <row r="6573" spans="2:12" ht="15.6">
      <c r="B6573" s="88">
        <v>46304</v>
      </c>
      <c r="C6573" s="57" t="s">
        <v>36</v>
      </c>
      <c r="D6573" s="202" t="s">
        <v>8592</v>
      </c>
      <c r="E6573" s="472" t="s">
        <v>1722</v>
      </c>
      <c r="F6573" s="271"/>
      <c r="G6573" s="271"/>
      <c r="H6573" s="291" t="s">
        <v>194</v>
      </c>
      <c r="I6573" s="202"/>
      <c r="J6573" s="202"/>
      <c r="K6573" s="422"/>
      <c r="L6573" s="202"/>
    </row>
    <row r="6574" spans="2:12" ht="15.6">
      <c r="B6574" s="88">
        <v>46304</v>
      </c>
      <c r="C6574" s="57" t="s">
        <v>36</v>
      </c>
      <c r="D6574" s="202" t="s">
        <v>8593</v>
      </c>
      <c r="E6574" s="472" t="s">
        <v>1722</v>
      </c>
      <c r="F6574" s="271"/>
      <c r="G6574" s="271"/>
      <c r="H6574" s="291" t="s">
        <v>194</v>
      </c>
      <c r="I6574" s="202"/>
      <c r="J6574" s="202"/>
      <c r="K6574" s="422"/>
      <c r="L6574" s="202"/>
    </row>
    <row r="6575" spans="2:12" ht="15.6">
      <c r="B6575" s="88">
        <v>46304</v>
      </c>
      <c r="C6575" s="57" t="s">
        <v>11</v>
      </c>
      <c r="D6575" s="1073" t="s">
        <v>7702</v>
      </c>
      <c r="E6575" s="472" t="s">
        <v>1722</v>
      </c>
      <c r="F6575" s="271"/>
      <c r="G6575" s="271"/>
      <c r="H6575" s="291" t="s">
        <v>194</v>
      </c>
      <c r="I6575" s="202"/>
      <c r="J6575" s="202"/>
      <c r="K6575" s="422"/>
      <c r="L6575" s="202"/>
    </row>
    <row r="6576" spans="2:12" ht="16.2">
      <c r="B6576" s="337">
        <v>46305</v>
      </c>
      <c r="C6576" s="338" t="s">
        <v>17</v>
      </c>
      <c r="D6576" s="338" t="s">
        <v>8594</v>
      </c>
      <c r="E6576" s="339" t="s">
        <v>549</v>
      </c>
      <c r="F6576" s="339"/>
      <c r="G6576" s="339"/>
      <c r="H6576" s="338"/>
      <c r="I6576" s="338"/>
      <c r="J6576" s="338"/>
      <c r="K6576" s="341">
        <v>20261012213449</v>
      </c>
      <c r="L6576" s="577"/>
    </row>
    <row r="6577" spans="2:12" ht="16.2">
      <c r="B6577" s="337">
        <v>46305</v>
      </c>
      <c r="C6577" s="338" t="s">
        <v>17</v>
      </c>
      <c r="D6577" s="338" t="s">
        <v>8595</v>
      </c>
      <c r="E6577" s="339" t="s">
        <v>549</v>
      </c>
      <c r="F6577" s="339"/>
      <c r="G6577" s="339"/>
      <c r="H6577" s="338"/>
      <c r="I6577" s="338"/>
      <c r="J6577" s="338"/>
      <c r="K6577" s="341">
        <v>20260811898375</v>
      </c>
      <c r="L6577" s="577"/>
    </row>
    <row r="6578" spans="2:12" ht="16.2">
      <c r="B6578" s="337">
        <v>46305</v>
      </c>
      <c r="C6578" s="338" t="s">
        <v>17</v>
      </c>
      <c r="D6578" s="338" t="s">
        <v>2753</v>
      </c>
      <c r="E6578" s="339" t="s">
        <v>549</v>
      </c>
      <c r="F6578" s="339"/>
      <c r="G6578" s="339"/>
      <c r="H6578" s="338"/>
      <c r="I6578" s="338"/>
      <c r="J6578" s="338"/>
      <c r="K6578" s="341">
        <v>20260912065010</v>
      </c>
      <c r="L6578" s="577"/>
    </row>
    <row r="6579" spans="2:12" ht="16.2">
      <c r="B6579" s="337">
        <v>46305</v>
      </c>
      <c r="C6579" s="338" t="s">
        <v>17</v>
      </c>
      <c r="D6579" s="338" t="s">
        <v>2045</v>
      </c>
      <c r="E6579" s="339" t="s">
        <v>549</v>
      </c>
      <c r="F6579" s="339"/>
      <c r="G6579" s="339"/>
      <c r="H6579" s="338"/>
      <c r="I6579" s="338"/>
      <c r="J6579" s="338"/>
      <c r="K6579" s="341">
        <v>20261012213548</v>
      </c>
      <c r="L6579" s="577"/>
    </row>
    <row r="6580" spans="2:12" ht="16.2">
      <c r="B6580" s="337">
        <v>46305</v>
      </c>
      <c r="C6580" s="338" t="s">
        <v>17</v>
      </c>
      <c r="D6580" s="338" t="s">
        <v>7945</v>
      </c>
      <c r="E6580" s="339" t="s">
        <v>549</v>
      </c>
      <c r="F6580" s="339"/>
      <c r="G6580" s="339"/>
      <c r="H6580" s="338"/>
      <c r="I6580" s="338"/>
      <c r="J6580" s="338"/>
      <c r="K6580" s="341">
        <v>20261012210215</v>
      </c>
      <c r="L6580" s="577"/>
    </row>
    <row r="6581" spans="2:12" ht="16.2">
      <c r="B6581" s="337">
        <v>46305</v>
      </c>
      <c r="C6581" s="338" t="s">
        <v>17</v>
      </c>
      <c r="D6581" s="338" t="s">
        <v>7945</v>
      </c>
      <c r="E6581" s="339" t="s">
        <v>549</v>
      </c>
      <c r="F6581" s="339"/>
      <c r="G6581" s="339"/>
      <c r="H6581" s="338"/>
      <c r="I6581" s="338"/>
      <c r="J6581" s="338"/>
      <c r="K6581" s="341">
        <v>20261012210215</v>
      </c>
      <c r="L6581" s="577"/>
    </row>
    <row r="6582" spans="2:12" ht="16.2">
      <c r="B6582" s="337">
        <v>46305</v>
      </c>
      <c r="C6582" s="338" t="s">
        <v>17</v>
      </c>
      <c r="D6582" s="338" t="s">
        <v>8596</v>
      </c>
      <c r="E6582" s="339" t="s">
        <v>549</v>
      </c>
      <c r="F6582" s="339"/>
      <c r="G6582" s="339"/>
      <c r="H6582" s="338"/>
      <c r="I6582" s="338"/>
      <c r="J6582" s="338"/>
      <c r="K6582" s="341">
        <v>20261012210714</v>
      </c>
      <c r="L6582" s="577"/>
    </row>
    <row r="6583" spans="2:12" ht="16.2">
      <c r="B6583" s="337">
        <v>46305</v>
      </c>
      <c r="C6583" s="338" t="s">
        <v>17</v>
      </c>
      <c r="D6583" s="338" t="s">
        <v>8597</v>
      </c>
      <c r="E6583" s="339" t="s">
        <v>549</v>
      </c>
      <c r="F6583" s="339"/>
      <c r="G6583" s="339"/>
      <c r="H6583" s="338"/>
      <c r="I6583" s="338"/>
      <c r="J6583" s="338"/>
      <c r="K6583" s="341">
        <v>20261012211348</v>
      </c>
      <c r="L6583" s="577"/>
    </row>
    <row r="6584" spans="2:12" ht="16.2">
      <c r="B6584" s="337">
        <v>46305</v>
      </c>
      <c r="C6584" s="338" t="s">
        <v>17</v>
      </c>
      <c r="D6584" s="338" t="s">
        <v>8598</v>
      </c>
      <c r="E6584" s="339" t="s">
        <v>549</v>
      </c>
      <c r="F6584" s="339"/>
      <c r="G6584" s="339"/>
      <c r="H6584" s="338"/>
      <c r="I6584" s="338"/>
      <c r="J6584" s="338"/>
      <c r="K6584" s="341">
        <v>20260811777177</v>
      </c>
      <c r="L6584" s="577"/>
    </row>
    <row r="6585" spans="2:12" ht="16.2">
      <c r="B6585" s="337">
        <v>46305</v>
      </c>
      <c r="C6585" s="338" t="s">
        <v>17</v>
      </c>
      <c r="D6585" s="338" t="s">
        <v>7981</v>
      </c>
      <c r="E6585" s="339" t="s">
        <v>549</v>
      </c>
      <c r="F6585" s="339"/>
      <c r="G6585" s="339"/>
      <c r="H6585" s="338"/>
      <c r="I6585" s="338"/>
      <c r="J6585" s="338"/>
      <c r="K6585" s="341">
        <v>20261012207754</v>
      </c>
      <c r="L6585" s="577"/>
    </row>
    <row r="6586" spans="2:12" ht="16.2">
      <c r="B6586" s="337">
        <v>46305</v>
      </c>
      <c r="C6586" s="338" t="s">
        <v>17</v>
      </c>
      <c r="D6586" s="338" t="s">
        <v>8599</v>
      </c>
      <c r="E6586" s="339" t="s">
        <v>549</v>
      </c>
      <c r="F6586" s="339"/>
      <c r="G6586" s="339"/>
      <c r="H6586" s="338"/>
      <c r="I6586" s="338"/>
      <c r="J6586" s="338"/>
      <c r="K6586" s="341">
        <v>20261012210416</v>
      </c>
      <c r="L6586" s="577"/>
    </row>
    <row r="6587" spans="2:12" ht="16.2">
      <c r="B6587" s="337">
        <v>46305</v>
      </c>
      <c r="C6587" s="338" t="s">
        <v>17</v>
      </c>
      <c r="D6587" s="338" t="s">
        <v>8599</v>
      </c>
      <c r="E6587" s="339" t="s">
        <v>549</v>
      </c>
      <c r="F6587" s="339"/>
      <c r="G6587" s="339"/>
      <c r="H6587" s="338"/>
      <c r="I6587" s="338"/>
      <c r="J6587" s="338"/>
      <c r="K6587" s="341">
        <v>20261012210446</v>
      </c>
      <c r="L6587" s="577"/>
    </row>
    <row r="6588" spans="2:12" ht="16.2">
      <c r="B6588" s="337">
        <v>46305</v>
      </c>
      <c r="C6588" s="338" t="s">
        <v>17</v>
      </c>
      <c r="D6588" s="338" t="s">
        <v>8600</v>
      </c>
      <c r="E6588" s="339" t="s">
        <v>549</v>
      </c>
      <c r="F6588" s="339"/>
      <c r="G6588" s="339"/>
      <c r="H6588" s="338"/>
      <c r="I6588" s="338"/>
      <c r="J6588" s="338"/>
      <c r="K6588" s="341">
        <v>20261012213895</v>
      </c>
      <c r="L6588" s="577"/>
    </row>
    <row r="6589" spans="2:12" ht="16.2">
      <c r="B6589" s="337">
        <v>46305</v>
      </c>
      <c r="C6589" s="338" t="s">
        <v>17</v>
      </c>
      <c r="D6589" s="338" t="s">
        <v>8601</v>
      </c>
      <c r="E6589" s="339" t="s">
        <v>549</v>
      </c>
      <c r="F6589" s="339"/>
      <c r="G6589" s="339"/>
      <c r="H6589" s="338"/>
      <c r="I6589" s="338"/>
      <c r="J6589" s="338"/>
      <c r="K6589" s="341">
        <v>20261012213954</v>
      </c>
      <c r="L6589" s="577"/>
    </row>
    <row r="6590" spans="2:12" ht="16.2">
      <c r="B6590" s="337">
        <v>46305</v>
      </c>
      <c r="C6590" s="338" t="s">
        <v>17</v>
      </c>
      <c r="D6590" s="338" t="s">
        <v>8602</v>
      </c>
      <c r="E6590" s="339" t="s">
        <v>549</v>
      </c>
      <c r="F6590" s="339"/>
      <c r="G6590" s="339"/>
      <c r="H6590" s="338"/>
      <c r="I6590" s="338"/>
      <c r="J6590" s="338"/>
      <c r="K6590" s="341">
        <v>20261012213998</v>
      </c>
      <c r="L6590" s="577"/>
    </row>
    <row r="6591" spans="2:12" ht="16.2">
      <c r="B6591" s="337">
        <v>46305</v>
      </c>
      <c r="C6591" s="338" t="s">
        <v>17</v>
      </c>
      <c r="D6591" s="338" t="s">
        <v>8603</v>
      </c>
      <c r="E6591" s="339" t="s">
        <v>549</v>
      </c>
      <c r="F6591" s="339"/>
      <c r="G6591" s="339"/>
      <c r="H6591" s="338"/>
      <c r="I6591" s="338"/>
      <c r="J6591" s="338"/>
      <c r="K6591" s="341">
        <v>20261012213939</v>
      </c>
      <c r="L6591" s="577"/>
    </row>
    <row r="6592" spans="2:12" ht="15.6">
      <c r="B6592" s="337">
        <v>46305</v>
      </c>
      <c r="C6592" s="338" t="s">
        <v>17</v>
      </c>
      <c r="D6592" s="338"/>
      <c r="E6592" s="339" t="s">
        <v>549</v>
      </c>
      <c r="F6592" s="339"/>
      <c r="G6592" s="339"/>
      <c r="H6592" s="697" t="s">
        <v>7998</v>
      </c>
      <c r="I6592" s="338"/>
      <c r="J6592" s="338"/>
      <c r="K6592" s="734">
        <v>3117004578351700</v>
      </c>
      <c r="L6592" s="735" t="s">
        <v>3021</v>
      </c>
    </row>
    <row r="6593" spans="2:12" ht="15.6">
      <c r="B6593" s="337">
        <v>46305</v>
      </c>
      <c r="C6593" s="338" t="s">
        <v>17</v>
      </c>
      <c r="D6593" s="338"/>
      <c r="E6593" s="339" t="s">
        <v>549</v>
      </c>
      <c r="F6593" s="339"/>
      <c r="G6593" s="339"/>
      <c r="H6593" s="700" t="s">
        <v>1912</v>
      </c>
      <c r="I6593" s="338"/>
      <c r="J6593" s="338"/>
      <c r="K6593" s="734">
        <v>2021495911270090</v>
      </c>
      <c r="L6593" s="736" t="s">
        <v>8604</v>
      </c>
    </row>
    <row r="6594" spans="2:12" ht="15.6">
      <c r="B6594" s="337">
        <v>46305</v>
      </c>
      <c r="C6594" s="338" t="s">
        <v>17</v>
      </c>
      <c r="D6594" s="338"/>
      <c r="E6594" s="339" t="s">
        <v>549</v>
      </c>
      <c r="F6594" s="339"/>
      <c r="G6594" s="339"/>
      <c r="H6594" s="700" t="s">
        <v>1912</v>
      </c>
      <c r="I6594" s="338"/>
      <c r="J6594" s="338"/>
      <c r="K6594" s="734">
        <v>5131663703550160</v>
      </c>
      <c r="L6594" s="736" t="s">
        <v>8605</v>
      </c>
    </row>
    <row r="6595" spans="2:12" ht="15.6">
      <c r="B6595" s="337">
        <v>46305</v>
      </c>
      <c r="C6595" s="338" t="s">
        <v>17</v>
      </c>
      <c r="D6595" s="338"/>
      <c r="E6595" s="339" t="s">
        <v>549</v>
      </c>
      <c r="F6595" s="339"/>
      <c r="G6595" s="339"/>
      <c r="H6595" s="700" t="s">
        <v>1912</v>
      </c>
      <c r="I6595" s="338"/>
      <c r="J6595" s="338"/>
      <c r="K6595" s="734">
        <v>3293792680648850</v>
      </c>
      <c r="L6595" s="736" t="s">
        <v>8606</v>
      </c>
    </row>
    <row r="6596" spans="2:12" ht="15.6">
      <c r="B6596" s="337">
        <v>46305</v>
      </c>
      <c r="C6596" s="338" t="s">
        <v>17</v>
      </c>
      <c r="D6596" s="338"/>
      <c r="E6596" s="339" t="s">
        <v>549</v>
      </c>
      <c r="F6596" s="339"/>
      <c r="G6596" s="339"/>
      <c r="H6596" s="700" t="s">
        <v>1912</v>
      </c>
      <c r="I6596" s="338"/>
      <c r="J6596" s="338"/>
      <c r="K6596" s="734">
        <v>6749879348396990</v>
      </c>
      <c r="L6596" s="736" t="s">
        <v>8607</v>
      </c>
    </row>
    <row r="6597" spans="2:12" ht="15.6">
      <c r="B6597" s="337">
        <v>46305</v>
      </c>
      <c r="C6597" s="338" t="s">
        <v>17</v>
      </c>
      <c r="D6597" s="338"/>
      <c r="E6597" s="339" t="s">
        <v>549</v>
      </c>
      <c r="F6597" s="339"/>
      <c r="G6597" s="339"/>
      <c r="H6597" s="700" t="s">
        <v>1912</v>
      </c>
      <c r="I6597" s="338"/>
      <c r="J6597" s="338"/>
      <c r="K6597" s="734">
        <v>4604038983052160</v>
      </c>
      <c r="L6597" s="736" t="s">
        <v>8608</v>
      </c>
    </row>
    <row r="6598" spans="2:12" ht="15.6">
      <c r="B6598" s="337">
        <v>46305</v>
      </c>
      <c r="C6598" s="338" t="s">
        <v>17</v>
      </c>
      <c r="D6598" s="338"/>
      <c r="E6598" s="339" t="s">
        <v>549</v>
      </c>
      <c r="F6598" s="339"/>
      <c r="G6598" s="339"/>
      <c r="H6598" s="700" t="s">
        <v>1912</v>
      </c>
      <c r="I6598" s="338"/>
      <c r="J6598" s="338"/>
      <c r="K6598" s="734">
        <v>3.31855272744247E+16</v>
      </c>
      <c r="L6598" s="736" t="s">
        <v>7832</v>
      </c>
    </row>
    <row r="6599" spans="2:12" ht="15.6">
      <c r="B6599" s="337">
        <v>46305</v>
      </c>
      <c r="C6599" s="338" t="s">
        <v>17</v>
      </c>
      <c r="D6599" s="338"/>
      <c r="E6599" s="339" t="s">
        <v>549</v>
      </c>
      <c r="F6599" s="339"/>
      <c r="G6599" s="339"/>
      <c r="H6599" s="700" t="s">
        <v>1912</v>
      </c>
      <c r="I6599" s="338"/>
      <c r="J6599" s="338"/>
      <c r="K6599" s="734">
        <v>6074859619218810</v>
      </c>
      <c r="L6599" s="736" t="s">
        <v>8609</v>
      </c>
    </row>
    <row r="6600" spans="2:12" ht="15.6">
      <c r="B6600" s="337">
        <v>46305</v>
      </c>
      <c r="C6600" s="338" t="s">
        <v>17</v>
      </c>
      <c r="D6600" s="338"/>
      <c r="E6600" s="339" t="s">
        <v>549</v>
      </c>
      <c r="F6600" s="339"/>
      <c r="G6600" s="339"/>
      <c r="H6600" s="700" t="s">
        <v>1912</v>
      </c>
      <c r="I6600" s="338"/>
      <c r="J6600" s="338"/>
      <c r="K6600" s="734">
        <v>7949773458435820</v>
      </c>
      <c r="L6600" s="736" t="s">
        <v>8077</v>
      </c>
    </row>
    <row r="6601" spans="2:12" ht="15.6">
      <c r="B6601" s="337">
        <v>46305</v>
      </c>
      <c r="C6601" s="338" t="s">
        <v>17</v>
      </c>
      <c r="D6601" s="338"/>
      <c r="E6601" s="339" t="s">
        <v>549</v>
      </c>
      <c r="F6601" s="339"/>
      <c r="G6601" s="339"/>
      <c r="H6601" s="700" t="s">
        <v>1912</v>
      </c>
      <c r="I6601" s="338"/>
      <c r="J6601" s="338"/>
      <c r="K6601" s="734">
        <v>5236963223053160</v>
      </c>
      <c r="L6601" s="736" t="s">
        <v>8610</v>
      </c>
    </row>
    <row r="6602" spans="2:12" ht="15.6">
      <c r="B6602" s="337">
        <v>46305</v>
      </c>
      <c r="C6602" s="338" t="s">
        <v>17</v>
      </c>
      <c r="D6602" s="338"/>
      <c r="E6602" s="339" t="s">
        <v>549</v>
      </c>
      <c r="F6602" s="339"/>
      <c r="G6602" s="339"/>
      <c r="H6602" s="700" t="s">
        <v>7998</v>
      </c>
      <c r="I6602" s="338"/>
      <c r="J6602" s="338"/>
      <c r="K6602" s="734">
        <v>2.5104065385922E+16</v>
      </c>
      <c r="L6602" s="736" t="s">
        <v>7423</v>
      </c>
    </row>
    <row r="6603" spans="2:12" ht="15.6">
      <c r="B6603" s="337">
        <v>46305</v>
      </c>
      <c r="C6603" s="338" t="s">
        <v>17</v>
      </c>
      <c r="D6603" s="338"/>
      <c r="E6603" s="339" t="s">
        <v>549</v>
      </c>
      <c r="F6603" s="339"/>
      <c r="G6603" s="339"/>
      <c r="H6603" s="700" t="s">
        <v>1912</v>
      </c>
      <c r="I6603" s="338"/>
      <c r="J6603" s="338"/>
      <c r="K6603" s="734">
        <v>5236963223053160</v>
      </c>
      <c r="L6603" s="736" t="s">
        <v>8610</v>
      </c>
    </row>
    <row r="6604" spans="2:12" ht="15.6">
      <c r="B6604" s="337">
        <v>46305</v>
      </c>
      <c r="C6604" s="338" t="s">
        <v>17</v>
      </c>
      <c r="D6604" s="338"/>
      <c r="E6604" s="339" t="s">
        <v>549</v>
      </c>
      <c r="F6604" s="339"/>
      <c r="G6604" s="339"/>
      <c r="H6604" s="700" t="s">
        <v>1912</v>
      </c>
      <c r="I6604" s="338"/>
      <c r="J6604" s="338"/>
      <c r="K6604" s="734">
        <v>8766628946706550</v>
      </c>
      <c r="L6604" s="736" t="s">
        <v>8611</v>
      </c>
    </row>
    <row r="6605" spans="2:12" ht="15.6">
      <c r="B6605" s="337">
        <v>46305</v>
      </c>
      <c r="C6605" s="338" t="s">
        <v>17</v>
      </c>
      <c r="D6605" s="338"/>
      <c r="E6605" s="339" t="s">
        <v>549</v>
      </c>
      <c r="F6605" s="339"/>
      <c r="G6605" s="339"/>
      <c r="H6605" s="700" t="s">
        <v>1912</v>
      </c>
      <c r="I6605" s="338"/>
      <c r="J6605" s="338"/>
      <c r="K6605" s="734">
        <v>7567479950047000</v>
      </c>
      <c r="L6605" s="736" t="s">
        <v>8612</v>
      </c>
    </row>
    <row r="6606" spans="2:12" ht="15.6">
      <c r="B6606" s="337">
        <v>46305</v>
      </c>
      <c r="C6606" s="338" t="s">
        <v>17</v>
      </c>
      <c r="D6606" s="338"/>
      <c r="E6606" s="339" t="s">
        <v>549</v>
      </c>
      <c r="F6606" s="339"/>
      <c r="G6606" s="339"/>
      <c r="H6606" s="700" t="s">
        <v>1912</v>
      </c>
      <c r="I6606" s="338"/>
      <c r="J6606" s="338"/>
      <c r="K6606" s="734">
        <v>4497895440226540</v>
      </c>
      <c r="L6606" s="736" t="s">
        <v>8299</v>
      </c>
    </row>
    <row r="6607" spans="2:12" ht="15.6">
      <c r="B6607" s="337">
        <v>46305</v>
      </c>
      <c r="C6607" s="338" t="s">
        <v>17</v>
      </c>
      <c r="D6607" s="338"/>
      <c r="E6607" s="339" t="s">
        <v>549</v>
      </c>
      <c r="F6607" s="339"/>
      <c r="G6607" s="339"/>
      <c r="H6607" s="700" t="s">
        <v>1912</v>
      </c>
      <c r="I6607" s="338"/>
      <c r="J6607" s="338"/>
      <c r="K6607" s="734">
        <v>7057882530892870</v>
      </c>
      <c r="L6607" s="736" t="s">
        <v>8613</v>
      </c>
    </row>
    <row r="6608" spans="2:12" ht="15.6">
      <c r="B6608" s="337">
        <v>46305</v>
      </c>
      <c r="C6608" s="338" t="s">
        <v>17</v>
      </c>
      <c r="D6608" s="338"/>
      <c r="E6608" s="339" t="s">
        <v>549</v>
      </c>
      <c r="F6608" s="339"/>
      <c r="G6608" s="339"/>
      <c r="H6608" s="700" t="s">
        <v>1912</v>
      </c>
      <c r="I6608" s="338"/>
      <c r="J6608" s="338"/>
      <c r="K6608" s="734">
        <v>9744813855560050</v>
      </c>
      <c r="L6608" s="736" t="s">
        <v>8614</v>
      </c>
    </row>
    <row r="6609" spans="1:13" ht="15.6">
      <c r="B6609" s="337">
        <v>46305</v>
      </c>
      <c r="C6609" s="338" t="s">
        <v>17</v>
      </c>
      <c r="D6609" s="338"/>
      <c r="E6609" s="339" t="s">
        <v>549</v>
      </c>
      <c r="F6609" s="339"/>
      <c r="G6609" s="339"/>
      <c r="H6609" s="700" t="s">
        <v>1912</v>
      </c>
      <c r="I6609" s="338"/>
      <c r="J6609" s="338"/>
      <c r="K6609" s="734">
        <v>2.56304400799639E+16</v>
      </c>
      <c r="L6609" s="736" t="s">
        <v>8615</v>
      </c>
    </row>
    <row r="6610" spans="1:13" ht="15.6">
      <c r="B6610" s="337">
        <v>46305</v>
      </c>
      <c r="C6610" s="338" t="s">
        <v>17</v>
      </c>
      <c r="D6610" s="338"/>
      <c r="E6610" s="339" t="s">
        <v>549</v>
      </c>
      <c r="F6610" s="339"/>
      <c r="G6610" s="339"/>
      <c r="H6610" s="700" t="s">
        <v>1912</v>
      </c>
      <c r="I6610" s="338"/>
      <c r="J6610" s="338"/>
      <c r="K6610" s="734">
        <v>2.83763099386514E+16</v>
      </c>
      <c r="L6610" s="736" t="s">
        <v>8616</v>
      </c>
    </row>
    <row r="6611" spans="1:13" ht="15.6">
      <c r="B6611" s="337">
        <v>46305</v>
      </c>
      <c r="C6611" s="338" t="s">
        <v>17</v>
      </c>
      <c r="D6611" s="338"/>
      <c r="E6611" s="339" t="s">
        <v>549</v>
      </c>
      <c r="F6611" s="339"/>
      <c r="G6611" s="339"/>
      <c r="H6611" s="700" t="s">
        <v>1912</v>
      </c>
      <c r="I6611" s="338"/>
      <c r="J6611" s="338"/>
      <c r="K6611" s="734">
        <v>6570049263104340</v>
      </c>
      <c r="L6611" s="736" t="s">
        <v>8617</v>
      </c>
    </row>
    <row r="6612" spans="1:13" ht="15.6">
      <c r="B6612" s="337">
        <v>46305</v>
      </c>
      <c r="C6612" s="338" t="s">
        <v>17</v>
      </c>
      <c r="D6612" s="338"/>
      <c r="E6612" s="339" t="s">
        <v>549</v>
      </c>
      <c r="F6612" s="339"/>
      <c r="G6612" s="339"/>
      <c r="H6612" s="700" t="s">
        <v>1912</v>
      </c>
      <c r="I6612" s="338"/>
      <c r="J6612" s="338"/>
      <c r="K6612" s="734">
        <v>2.91314369164478E+16</v>
      </c>
      <c r="L6612" s="702"/>
    </row>
    <row r="6613" spans="1:13" s="200" customFormat="1" ht="16.5" customHeight="1">
      <c r="A6613" s="606"/>
      <c r="B6613" s="337">
        <v>46305</v>
      </c>
      <c r="C6613" s="338" t="s">
        <v>17</v>
      </c>
      <c r="D6613" s="338"/>
      <c r="E6613" s="339" t="s">
        <v>549</v>
      </c>
      <c r="F6613" s="339"/>
      <c r="G6613" s="339"/>
      <c r="H6613" s="700" t="s">
        <v>1912</v>
      </c>
      <c r="I6613" s="338"/>
      <c r="J6613" s="338"/>
      <c r="K6613" s="734">
        <v>4077400555671790</v>
      </c>
      <c r="L6613" s="736" t="s">
        <v>8618</v>
      </c>
      <c r="M6613" s="201"/>
    </row>
    <row r="6614" spans="1:13" s="200" customFormat="1" ht="16.5" customHeight="1">
      <c r="A6614" s="606"/>
      <c r="B6614" s="337">
        <v>46305</v>
      </c>
      <c r="C6614" s="338" t="s">
        <v>17</v>
      </c>
      <c r="D6614" s="338"/>
      <c r="E6614" s="339" t="s">
        <v>549</v>
      </c>
      <c r="F6614" s="339"/>
      <c r="G6614" s="339"/>
      <c r="H6614" s="700" t="s">
        <v>1912</v>
      </c>
      <c r="I6614" s="338"/>
      <c r="J6614" s="338"/>
      <c r="K6614" s="734">
        <v>4493688630653560</v>
      </c>
      <c r="L6614" s="736" t="s">
        <v>8619</v>
      </c>
      <c r="M6614" s="201"/>
    </row>
    <row r="6615" spans="1:13" s="200" customFormat="1" ht="16.5" customHeight="1">
      <c r="A6615" s="606"/>
      <c r="B6615" s="337">
        <v>46305</v>
      </c>
      <c r="C6615" s="338" t="s">
        <v>17</v>
      </c>
      <c r="D6615" s="338"/>
      <c r="E6615" s="339" t="s">
        <v>549</v>
      </c>
      <c r="F6615" s="339"/>
      <c r="G6615" s="339"/>
      <c r="H6615" s="700" t="s">
        <v>1912</v>
      </c>
      <c r="I6615" s="338"/>
      <c r="J6615" s="338"/>
      <c r="K6615" s="734">
        <v>8184866594902960</v>
      </c>
      <c r="L6615" s="736" t="s">
        <v>8620</v>
      </c>
      <c r="M6615" s="201"/>
    </row>
    <row r="6616" spans="1:13" s="200" customFormat="1" ht="16.5" customHeight="1">
      <c r="A6616" s="606"/>
      <c r="B6616" s="337">
        <v>46305</v>
      </c>
      <c r="C6616" s="338" t="s">
        <v>17</v>
      </c>
      <c r="D6616" s="338"/>
      <c r="E6616" s="339" t="s">
        <v>549</v>
      </c>
      <c r="F6616" s="339"/>
      <c r="G6616" s="339"/>
      <c r="H6616" s="700" t="s">
        <v>1912</v>
      </c>
      <c r="I6616" s="338"/>
      <c r="J6616" s="338"/>
      <c r="K6616" s="734">
        <v>2.91198722642865E+16</v>
      </c>
      <c r="L6616" s="702"/>
      <c r="M6616" s="201"/>
    </row>
    <row r="6617" spans="1:13" s="200" customFormat="1" ht="16.5" customHeight="1">
      <c r="A6617" s="606"/>
      <c r="B6617" s="337">
        <v>46305</v>
      </c>
      <c r="C6617" s="338" t="s">
        <v>17</v>
      </c>
      <c r="D6617" s="338"/>
      <c r="E6617" s="339" t="s">
        <v>549</v>
      </c>
      <c r="F6617" s="339"/>
      <c r="G6617" s="339"/>
      <c r="H6617" s="700" t="s">
        <v>1912</v>
      </c>
      <c r="I6617" s="338"/>
      <c r="J6617" s="338"/>
      <c r="K6617" s="734">
        <v>2.50929715270244E+16</v>
      </c>
      <c r="L6617" s="736" t="s">
        <v>8621</v>
      </c>
      <c r="M6617" s="201"/>
    </row>
    <row r="6618" spans="1:13" s="200" customFormat="1" ht="16.5" customHeight="1">
      <c r="A6618" s="606"/>
      <c r="B6618" s="337">
        <v>46305</v>
      </c>
      <c r="C6618" s="338" t="s">
        <v>17</v>
      </c>
      <c r="D6618" s="338"/>
      <c r="E6618" s="339" t="s">
        <v>549</v>
      </c>
      <c r="F6618" s="339"/>
      <c r="G6618" s="339"/>
      <c r="H6618" s="700" t="s">
        <v>1912</v>
      </c>
      <c r="I6618" s="338"/>
      <c r="J6618" s="338"/>
      <c r="K6618" s="734">
        <v>5989666584383630</v>
      </c>
      <c r="L6618" s="736" t="s">
        <v>4238</v>
      </c>
      <c r="M6618" s="201"/>
    </row>
    <row r="6619" spans="1:13" s="200" customFormat="1" ht="16.5" customHeight="1">
      <c r="A6619" s="606"/>
      <c r="B6619" s="68">
        <v>46305</v>
      </c>
      <c r="C6619" s="286" t="s">
        <v>11</v>
      </c>
      <c r="D6619" s="1046" t="s">
        <v>8622</v>
      </c>
      <c r="E6619" s="281" t="s">
        <v>135</v>
      </c>
      <c r="F6619" s="282"/>
      <c r="G6619" s="282"/>
      <c r="H6619" s="282" t="s">
        <v>136</v>
      </c>
      <c r="I6619" s="395"/>
      <c r="J6619" s="263"/>
      <c r="K6619" s="368"/>
      <c r="L6619" s="1047" t="s">
        <v>8622</v>
      </c>
      <c r="M6619" s="201"/>
    </row>
    <row r="6620" spans="1:13" s="200" customFormat="1" ht="16.5" customHeight="1">
      <c r="A6620" s="606"/>
      <c r="B6620" s="68">
        <v>46305</v>
      </c>
      <c r="C6620" s="286" t="s">
        <v>11</v>
      </c>
      <c r="D6620" s="1047" t="s">
        <v>8623</v>
      </c>
      <c r="E6620" s="281" t="s">
        <v>135</v>
      </c>
      <c r="F6620" s="282"/>
      <c r="G6620" s="282"/>
      <c r="H6620" s="282" t="s">
        <v>136</v>
      </c>
      <c r="I6620" s="213"/>
      <c r="J6620" s="286"/>
      <c r="K6620" s="287"/>
      <c r="L6620" s="1047" t="s">
        <v>8623</v>
      </c>
      <c r="M6620" s="201"/>
    </row>
    <row r="6621" spans="1:13" s="200" customFormat="1" ht="16.5" customHeight="1">
      <c r="A6621" s="606"/>
      <c r="B6621" s="68">
        <v>46305</v>
      </c>
      <c r="C6621" s="286" t="s">
        <v>11</v>
      </c>
      <c r="D6621" s="1047" t="s">
        <v>8624</v>
      </c>
      <c r="E6621" s="281" t="s">
        <v>135</v>
      </c>
      <c r="F6621" s="282"/>
      <c r="G6621" s="282"/>
      <c r="H6621" s="282" t="s">
        <v>136</v>
      </c>
      <c r="I6621" s="398"/>
      <c r="J6621" s="286"/>
      <c r="K6621" s="287"/>
      <c r="L6621" s="1047" t="s">
        <v>8624</v>
      </c>
      <c r="M6621" s="201"/>
    </row>
    <row r="6622" spans="1:13" s="200" customFormat="1" ht="16.5" customHeight="1">
      <c r="A6622" s="606"/>
      <c r="B6622" s="68">
        <v>46305</v>
      </c>
      <c r="C6622" s="286" t="s">
        <v>11</v>
      </c>
      <c r="D6622" s="1047" t="s">
        <v>8625</v>
      </c>
      <c r="E6622" s="281" t="s">
        <v>135</v>
      </c>
      <c r="F6622" s="282"/>
      <c r="G6622" s="282"/>
      <c r="H6622" s="282" t="s">
        <v>136</v>
      </c>
      <c r="I6622" s="398"/>
      <c r="J6622" s="286"/>
      <c r="K6622" s="287"/>
      <c r="L6622" s="1047" t="s">
        <v>8625</v>
      </c>
      <c r="M6622" s="201"/>
    </row>
    <row r="6623" spans="1:13" s="200" customFormat="1" ht="16.5" customHeight="1">
      <c r="A6623" s="606"/>
      <c r="B6623" s="70">
        <v>46305</v>
      </c>
      <c r="C6623" s="57" t="s">
        <v>11</v>
      </c>
      <c r="D6623" s="441"/>
      <c r="E6623" s="296" t="s">
        <v>193</v>
      </c>
      <c r="F6623" s="263"/>
      <c r="G6623" s="263"/>
      <c r="H6623" s="201" t="s">
        <v>194</v>
      </c>
      <c r="I6623" s="276"/>
      <c r="J6623" s="264" t="s">
        <v>195</v>
      </c>
      <c r="K6623" s="976" t="s">
        <v>8622</v>
      </c>
      <c r="L6623" s="441"/>
      <c r="M6623" s="201"/>
    </row>
    <row r="6624" spans="1:13" s="200" customFormat="1" ht="16.5" customHeight="1">
      <c r="A6624" s="606"/>
      <c r="B6624" s="70">
        <v>46305</v>
      </c>
      <c r="C6624" s="57" t="s">
        <v>17</v>
      </c>
      <c r="D6624" s="294" t="s">
        <v>7386</v>
      </c>
      <c r="E6624" s="296" t="s">
        <v>193</v>
      </c>
      <c r="F6624" s="263"/>
      <c r="G6624" s="263"/>
      <c r="H6624" s="201" t="s">
        <v>194</v>
      </c>
      <c r="I6624" s="276"/>
      <c r="J6624" s="264" t="s">
        <v>26</v>
      </c>
      <c r="K6624" s="976" t="s">
        <v>8626</v>
      </c>
      <c r="L6624" s="294" t="s">
        <v>7388</v>
      </c>
      <c r="M6624" s="201"/>
    </row>
    <row r="6625" spans="1:13" s="200" customFormat="1" ht="16.5" customHeight="1">
      <c r="A6625" s="606"/>
      <c r="B6625" s="70">
        <v>46305</v>
      </c>
      <c r="C6625" s="57" t="s">
        <v>17</v>
      </c>
      <c r="D6625" s="294" t="s">
        <v>7505</v>
      </c>
      <c r="E6625" s="296" t="s">
        <v>193</v>
      </c>
      <c r="F6625" s="263"/>
      <c r="G6625" s="263"/>
      <c r="H6625" s="201" t="s">
        <v>194</v>
      </c>
      <c r="I6625" s="276"/>
      <c r="J6625" s="264" t="s">
        <v>41</v>
      </c>
      <c r="K6625" s="976" t="s">
        <v>7506</v>
      </c>
      <c r="L6625" s="294" t="s">
        <v>7507</v>
      </c>
      <c r="M6625" s="201"/>
    </row>
    <row r="6626" spans="1:13" s="200" customFormat="1" ht="16.5" customHeight="1">
      <c r="A6626" s="606"/>
      <c r="B6626" s="70">
        <v>46305</v>
      </c>
      <c r="C6626" s="57" t="s">
        <v>17</v>
      </c>
      <c r="D6626" s="294" t="s">
        <v>571</v>
      </c>
      <c r="E6626" s="296" t="s">
        <v>193</v>
      </c>
      <c r="F6626" s="263"/>
      <c r="G6626" s="263"/>
      <c r="H6626" s="201" t="s">
        <v>194</v>
      </c>
      <c r="I6626" s="276"/>
      <c r="J6626" s="264" t="s">
        <v>30</v>
      </c>
      <c r="K6626" s="976" t="s">
        <v>8276</v>
      </c>
      <c r="L6626" s="294" t="s">
        <v>3576</v>
      </c>
      <c r="M6626" s="201"/>
    </row>
    <row r="6627" spans="1:13" s="200" customFormat="1" ht="16.5" customHeight="1">
      <c r="A6627" s="606"/>
      <c r="B6627" s="70">
        <v>46305</v>
      </c>
      <c r="C6627" s="57" t="s">
        <v>17</v>
      </c>
      <c r="D6627" s="294" t="s">
        <v>571</v>
      </c>
      <c r="E6627" s="296" t="s">
        <v>193</v>
      </c>
      <c r="F6627" s="263"/>
      <c r="G6627" s="263"/>
      <c r="H6627" s="201" t="s">
        <v>194</v>
      </c>
      <c r="I6627" s="276"/>
      <c r="J6627" s="264" t="s">
        <v>30</v>
      </c>
      <c r="K6627" s="976" t="s">
        <v>8276</v>
      </c>
      <c r="L6627" s="294" t="s">
        <v>3576</v>
      </c>
      <c r="M6627" s="201"/>
    </row>
    <row r="6628" spans="1:13" s="200" customFormat="1" ht="16.5" customHeight="1">
      <c r="A6628" s="606"/>
      <c r="B6628" s="70">
        <v>46305</v>
      </c>
      <c r="C6628" s="57" t="s">
        <v>17</v>
      </c>
      <c r="D6628" s="294" t="s">
        <v>8627</v>
      </c>
      <c r="E6628" s="296" t="s">
        <v>193</v>
      </c>
      <c r="F6628" s="263"/>
      <c r="G6628" s="263"/>
      <c r="H6628" s="201" t="s">
        <v>194</v>
      </c>
      <c r="I6628" s="276"/>
      <c r="J6628" s="264" t="s">
        <v>41</v>
      </c>
      <c r="K6628" s="976" t="s">
        <v>8628</v>
      </c>
      <c r="L6628" s="294" t="s">
        <v>8629</v>
      </c>
      <c r="M6628" s="201"/>
    </row>
    <row r="6629" spans="1:13" s="200" customFormat="1" ht="16.5" customHeight="1">
      <c r="A6629" s="606"/>
      <c r="B6629" s="70">
        <v>46305</v>
      </c>
      <c r="C6629" s="57" t="s">
        <v>17</v>
      </c>
      <c r="D6629" s="645" t="s">
        <v>372</v>
      </c>
      <c r="E6629" s="296" t="s">
        <v>193</v>
      </c>
      <c r="F6629" s="263"/>
      <c r="G6629" s="263"/>
      <c r="H6629" s="201" t="s">
        <v>194</v>
      </c>
      <c r="I6629" s="276"/>
      <c r="J6629" s="264" t="s">
        <v>37</v>
      </c>
      <c r="K6629" s="976" t="s">
        <v>8630</v>
      </c>
      <c r="L6629" s="294" t="s">
        <v>8631</v>
      </c>
      <c r="M6629" s="201"/>
    </row>
    <row r="6630" spans="1:13" s="200" customFormat="1" ht="16.5" customHeight="1">
      <c r="A6630" s="606"/>
      <c r="B6630" s="70">
        <v>46305</v>
      </c>
      <c r="C6630" s="57" t="s">
        <v>17</v>
      </c>
      <c r="D6630" s="294" t="s">
        <v>8632</v>
      </c>
      <c r="E6630" s="296" t="s">
        <v>193</v>
      </c>
      <c r="F6630" s="263"/>
      <c r="G6630" s="263"/>
      <c r="H6630" s="201" t="s">
        <v>194</v>
      </c>
      <c r="I6630" s="276"/>
      <c r="J6630" s="264" t="s">
        <v>30</v>
      </c>
      <c r="K6630" s="976" t="s">
        <v>8633</v>
      </c>
      <c r="L6630" s="294" t="s">
        <v>8634</v>
      </c>
      <c r="M6630" s="201"/>
    </row>
    <row r="6631" spans="1:13" s="200" customFormat="1" ht="16.5" customHeight="1">
      <c r="A6631" s="606"/>
      <c r="B6631" s="70">
        <v>46305</v>
      </c>
      <c r="C6631" s="57" t="s">
        <v>17</v>
      </c>
      <c r="D6631" s="294" t="s">
        <v>8635</v>
      </c>
      <c r="E6631" s="296" t="s">
        <v>193</v>
      </c>
      <c r="F6631" s="275"/>
      <c r="G6631" s="275"/>
      <c r="H6631" s="201" t="s">
        <v>194</v>
      </c>
      <c r="I6631" s="276"/>
      <c r="J6631" s="264" t="s">
        <v>41</v>
      </c>
      <c r="K6631" s="976" t="s">
        <v>8636</v>
      </c>
      <c r="L6631" s="294" t="s">
        <v>8637</v>
      </c>
      <c r="M6631" s="201"/>
    </row>
    <row r="6632" spans="1:13" s="200" customFormat="1" ht="16.5" customHeight="1">
      <c r="A6632" s="606"/>
      <c r="B6632" s="70">
        <v>46305</v>
      </c>
      <c r="C6632" s="57" t="s">
        <v>17</v>
      </c>
      <c r="D6632" s="294" t="s">
        <v>8638</v>
      </c>
      <c r="E6632" s="296" t="s">
        <v>193</v>
      </c>
      <c r="F6632" s="275"/>
      <c r="G6632" s="275"/>
      <c r="H6632" s="201" t="s">
        <v>194</v>
      </c>
      <c r="I6632" s="276"/>
      <c r="J6632" s="264" t="s">
        <v>41</v>
      </c>
      <c r="K6632" s="986" t="s">
        <v>8639</v>
      </c>
      <c r="L6632" s="294" t="s">
        <v>8640</v>
      </c>
      <c r="M6632" s="201"/>
    </row>
    <row r="6633" spans="1:13" s="200" customFormat="1" ht="16.5" customHeight="1">
      <c r="A6633" s="606"/>
      <c r="B6633" s="70">
        <v>46305</v>
      </c>
      <c r="C6633" s="57" t="s">
        <v>11</v>
      </c>
      <c r="D6633" s="300"/>
      <c r="E6633" s="296" t="s">
        <v>193</v>
      </c>
      <c r="F6633" s="275"/>
      <c r="G6633" s="275"/>
      <c r="H6633" s="201" t="s">
        <v>194</v>
      </c>
      <c r="I6633" s="276"/>
      <c r="J6633" s="264" t="s">
        <v>195</v>
      </c>
      <c r="K6633" s="986" t="s">
        <v>8641</v>
      </c>
      <c r="L6633" s="264"/>
      <c r="M6633" s="201"/>
    </row>
    <row r="6634" spans="1:13" s="200" customFormat="1" ht="16.5" customHeight="1">
      <c r="A6634" s="606"/>
      <c r="B6634" s="70">
        <v>46305</v>
      </c>
      <c r="C6634" s="57" t="s">
        <v>17</v>
      </c>
      <c r="D6634" s="300"/>
      <c r="E6634" s="296" t="s">
        <v>193</v>
      </c>
      <c r="F6634" s="275"/>
      <c r="G6634" s="275"/>
      <c r="H6634" s="201" t="s">
        <v>194</v>
      </c>
      <c r="I6634" s="276"/>
      <c r="J6634" s="264" t="s">
        <v>30</v>
      </c>
      <c r="K6634" s="986" t="s">
        <v>8642</v>
      </c>
      <c r="L6634" s="668"/>
      <c r="M6634" s="201"/>
    </row>
    <row r="6635" spans="1:13" s="200" customFormat="1" ht="16.5" customHeight="1">
      <c r="A6635" s="606"/>
      <c r="B6635" s="70">
        <v>46305</v>
      </c>
      <c r="C6635" s="57" t="s">
        <v>17</v>
      </c>
      <c r="D6635" s="300"/>
      <c r="E6635" s="296" t="s">
        <v>193</v>
      </c>
      <c r="F6635" s="263"/>
      <c r="G6635" s="263"/>
      <c r="H6635" s="201" t="s">
        <v>194</v>
      </c>
      <c r="I6635" s="276"/>
      <c r="J6635" s="264" t="s">
        <v>30</v>
      </c>
      <c r="K6635" s="986" t="s">
        <v>8643</v>
      </c>
      <c r="L6635" s="330" t="s">
        <v>8644</v>
      </c>
      <c r="M6635" s="201"/>
    </row>
    <row r="6636" spans="1:13" s="200" customFormat="1" ht="16.5" customHeight="1">
      <c r="A6636" s="606"/>
      <c r="B6636" s="70">
        <v>46305</v>
      </c>
      <c r="C6636" s="57" t="s">
        <v>17</v>
      </c>
      <c r="D6636" s="300"/>
      <c r="E6636" s="296" t="s">
        <v>193</v>
      </c>
      <c r="F6636" s="263"/>
      <c r="G6636" s="263"/>
      <c r="H6636" s="201" t="s">
        <v>194</v>
      </c>
      <c r="I6636" s="276"/>
      <c r="J6636" s="264" t="s">
        <v>30</v>
      </c>
      <c r="K6636" s="986" t="s">
        <v>8645</v>
      </c>
      <c r="L6636" s="330" t="s">
        <v>7231</v>
      </c>
      <c r="M6636" s="201"/>
    </row>
    <row r="6637" spans="1:13" s="200" customFormat="1" ht="16.5" customHeight="1">
      <c r="A6637" s="606"/>
      <c r="B6637" s="70">
        <v>46305</v>
      </c>
      <c r="C6637" s="57" t="s">
        <v>17</v>
      </c>
      <c r="D6637" s="300"/>
      <c r="E6637" s="296" t="s">
        <v>193</v>
      </c>
      <c r="F6637" s="263"/>
      <c r="G6637" s="263"/>
      <c r="H6637" s="201" t="s">
        <v>194</v>
      </c>
      <c r="I6637" s="276"/>
      <c r="J6637" s="264" t="s">
        <v>30</v>
      </c>
      <c r="K6637" s="986" t="s">
        <v>8646</v>
      </c>
      <c r="L6637" s="330" t="s">
        <v>4824</v>
      </c>
      <c r="M6637" s="201"/>
    </row>
    <row r="6638" spans="1:13" s="200" customFormat="1" ht="16.5" customHeight="1">
      <c r="A6638" s="606"/>
      <c r="B6638" s="70">
        <v>46305</v>
      </c>
      <c r="C6638" s="57" t="s">
        <v>17</v>
      </c>
      <c r="D6638" s="300"/>
      <c r="E6638" s="296" t="s">
        <v>193</v>
      </c>
      <c r="F6638" s="263"/>
      <c r="G6638" s="263"/>
      <c r="H6638" s="201" t="s">
        <v>194</v>
      </c>
      <c r="I6638" s="276"/>
      <c r="J6638" s="264" t="s">
        <v>30</v>
      </c>
      <c r="K6638" s="986" t="s">
        <v>8647</v>
      </c>
      <c r="L6638" s="330" t="s">
        <v>8648</v>
      </c>
      <c r="M6638" s="201"/>
    </row>
    <row r="6639" spans="1:13" ht="15.6">
      <c r="B6639" s="70">
        <v>46305</v>
      </c>
      <c r="C6639" s="57" t="s">
        <v>17</v>
      </c>
      <c r="D6639" s="300"/>
      <c r="E6639" s="296" t="s">
        <v>193</v>
      </c>
      <c r="F6639" s="263"/>
      <c r="G6639" s="263"/>
      <c r="H6639" s="201" t="s">
        <v>194</v>
      </c>
      <c r="I6639" s="276"/>
      <c r="J6639" s="264" t="s">
        <v>30</v>
      </c>
      <c r="K6639" s="986" t="s">
        <v>8649</v>
      </c>
      <c r="L6639" s="330" t="s">
        <v>8650</v>
      </c>
    </row>
    <row r="6640" spans="1:13" ht="15.6">
      <c r="B6640" s="70">
        <v>46305</v>
      </c>
      <c r="C6640" s="57" t="s">
        <v>17</v>
      </c>
      <c r="D6640" s="300"/>
      <c r="E6640" s="296" t="s">
        <v>193</v>
      </c>
      <c r="F6640" s="263"/>
      <c r="G6640" s="263"/>
      <c r="H6640" s="201" t="s">
        <v>194</v>
      </c>
      <c r="I6640" s="276"/>
      <c r="J6640" s="264" t="s">
        <v>30</v>
      </c>
      <c r="K6640" s="986" t="s">
        <v>8651</v>
      </c>
      <c r="L6640" s="330" t="s">
        <v>8652</v>
      </c>
    </row>
    <row r="6641" spans="2:12" ht="15.6">
      <c r="B6641" s="70">
        <v>46305</v>
      </c>
      <c r="C6641" s="57" t="s">
        <v>17</v>
      </c>
      <c r="D6641" s="300"/>
      <c r="E6641" s="296" t="s">
        <v>193</v>
      </c>
      <c r="F6641" s="263"/>
      <c r="G6641" s="263"/>
      <c r="H6641" s="201" t="s">
        <v>194</v>
      </c>
      <c r="I6641" s="276"/>
      <c r="J6641" s="264" t="s">
        <v>30</v>
      </c>
      <c r="K6641" s="986" t="s">
        <v>8340</v>
      </c>
      <c r="L6641" s="330" t="s">
        <v>8653</v>
      </c>
    </row>
    <row r="6642" spans="2:12" ht="15.6">
      <c r="B6642" s="70">
        <v>46305</v>
      </c>
      <c r="C6642" s="57" t="s">
        <v>17</v>
      </c>
      <c r="D6642" s="441"/>
      <c r="E6642" s="296" t="s">
        <v>193</v>
      </c>
      <c r="F6642" s="263"/>
      <c r="G6642" s="263"/>
      <c r="H6642" s="201" t="s">
        <v>194</v>
      </c>
      <c r="I6642" s="276"/>
      <c r="J6642" s="264" t="s">
        <v>30</v>
      </c>
      <c r="K6642" s="976" t="s">
        <v>8654</v>
      </c>
      <c r="L6642" s="668"/>
    </row>
    <row r="6643" spans="2:12" ht="15.6">
      <c r="B6643" s="70">
        <v>46305</v>
      </c>
      <c r="C6643" s="57" t="s">
        <v>17</v>
      </c>
      <c r="D6643" s="441"/>
      <c r="E6643" s="296" t="s">
        <v>193</v>
      </c>
      <c r="F6643" s="263"/>
      <c r="G6643" s="263"/>
      <c r="H6643" s="201" t="s">
        <v>194</v>
      </c>
      <c r="I6643" s="276"/>
      <c r="J6643" s="264" t="s">
        <v>30</v>
      </c>
      <c r="K6643" s="976" t="s">
        <v>8655</v>
      </c>
      <c r="L6643" s="330" t="s">
        <v>8656</v>
      </c>
    </row>
    <row r="6644" spans="2:12" ht="15.6">
      <c r="B6644" s="70">
        <v>46305</v>
      </c>
      <c r="C6644" s="57" t="s">
        <v>17</v>
      </c>
      <c r="D6644" s="441"/>
      <c r="E6644" s="296" t="s">
        <v>193</v>
      </c>
      <c r="F6644" s="263"/>
      <c r="G6644" s="263"/>
      <c r="H6644" s="201" t="s">
        <v>194</v>
      </c>
      <c r="I6644" s="276"/>
      <c r="J6644" s="264" t="s">
        <v>30</v>
      </c>
      <c r="K6644" s="976" t="s">
        <v>8657</v>
      </c>
      <c r="L6644" s="330" t="s">
        <v>8658</v>
      </c>
    </row>
    <row r="6645" spans="2:12" ht="15.6">
      <c r="B6645" s="70">
        <v>46305</v>
      </c>
      <c r="C6645" s="57" t="s">
        <v>17</v>
      </c>
      <c r="D6645" s="262"/>
      <c r="E6645" s="296" t="s">
        <v>193</v>
      </c>
      <c r="F6645" s="263"/>
      <c r="G6645" s="263"/>
      <c r="H6645" s="201" t="s">
        <v>194</v>
      </c>
      <c r="I6645" s="276"/>
      <c r="J6645" s="264" t="s">
        <v>30</v>
      </c>
      <c r="K6645" s="976" t="s">
        <v>8659</v>
      </c>
      <c r="L6645" s="330" t="s">
        <v>8660</v>
      </c>
    </row>
    <row r="6646" spans="2:12" ht="15.6">
      <c r="B6646" s="70">
        <v>46305</v>
      </c>
      <c r="C6646" s="57" t="s">
        <v>17</v>
      </c>
      <c r="D6646" s="262"/>
      <c r="E6646" s="296" t="s">
        <v>193</v>
      </c>
      <c r="F6646" s="263"/>
      <c r="G6646" s="263"/>
      <c r="H6646" s="201" t="s">
        <v>194</v>
      </c>
      <c r="I6646" s="276"/>
      <c r="J6646" s="264" t="s">
        <v>30</v>
      </c>
      <c r="K6646" s="976" t="s">
        <v>8661</v>
      </c>
      <c r="L6646" s="330" t="s">
        <v>8662</v>
      </c>
    </row>
    <row r="6647" spans="2:12" ht="15.6">
      <c r="B6647" s="70">
        <v>46305</v>
      </c>
      <c r="C6647" s="57" t="s">
        <v>17</v>
      </c>
      <c r="D6647" s="262"/>
      <c r="E6647" s="296" t="s">
        <v>193</v>
      </c>
      <c r="F6647" s="263"/>
      <c r="G6647" s="263"/>
      <c r="H6647" s="201" t="s">
        <v>194</v>
      </c>
      <c r="I6647" s="276"/>
      <c r="J6647" s="264" t="s">
        <v>30</v>
      </c>
      <c r="K6647" s="976" t="s">
        <v>8663</v>
      </c>
      <c r="L6647" s="330" t="s">
        <v>8664</v>
      </c>
    </row>
    <row r="6648" spans="2:12" ht="15.6">
      <c r="B6648" s="70">
        <v>46305</v>
      </c>
      <c r="C6648" s="57" t="s">
        <v>17</v>
      </c>
      <c r="D6648" s="262"/>
      <c r="E6648" s="296" t="s">
        <v>193</v>
      </c>
      <c r="F6648" s="263"/>
      <c r="G6648" s="263"/>
      <c r="H6648" s="201" t="s">
        <v>194</v>
      </c>
      <c r="I6648" s="276"/>
      <c r="J6648" s="264" t="s">
        <v>30</v>
      </c>
      <c r="K6648" s="976" t="s">
        <v>8356</v>
      </c>
      <c r="L6648" s="330" t="s">
        <v>8665</v>
      </c>
    </row>
    <row r="6649" spans="2:12" ht="15.6">
      <c r="B6649" s="70">
        <v>46305</v>
      </c>
      <c r="C6649" s="57" t="s">
        <v>17</v>
      </c>
      <c r="D6649" s="262"/>
      <c r="E6649" s="296" t="s">
        <v>193</v>
      </c>
      <c r="F6649" s="263"/>
      <c r="G6649" s="263"/>
      <c r="H6649" s="201" t="s">
        <v>194</v>
      </c>
      <c r="I6649" s="276"/>
      <c r="J6649" s="264" t="s">
        <v>30</v>
      </c>
      <c r="K6649" s="976" t="s">
        <v>8666</v>
      </c>
      <c r="L6649" s="330" t="s">
        <v>8667</v>
      </c>
    </row>
    <row r="6650" spans="2:12" ht="15.6">
      <c r="B6650" s="70">
        <v>46305</v>
      </c>
      <c r="C6650" s="57" t="s">
        <v>17</v>
      </c>
      <c r="D6650" s="262"/>
      <c r="E6650" s="296" t="s">
        <v>193</v>
      </c>
      <c r="F6650" s="263"/>
      <c r="G6650" s="263"/>
      <c r="H6650" s="201" t="s">
        <v>194</v>
      </c>
      <c r="I6650" s="276"/>
      <c r="J6650" s="264" t="s">
        <v>30</v>
      </c>
      <c r="K6650" s="976" t="s">
        <v>8668</v>
      </c>
      <c r="L6650" s="330" t="s">
        <v>5893</v>
      </c>
    </row>
    <row r="6651" spans="2:12" ht="15.6">
      <c r="B6651" s="70">
        <v>46305</v>
      </c>
      <c r="C6651" s="57" t="s">
        <v>17</v>
      </c>
      <c r="D6651" s="262"/>
      <c r="E6651" s="296" t="s">
        <v>193</v>
      </c>
      <c r="F6651" s="263"/>
      <c r="G6651" s="263"/>
      <c r="H6651" s="201" t="s">
        <v>194</v>
      </c>
      <c r="I6651" s="276"/>
      <c r="J6651" s="264" t="s">
        <v>30</v>
      </c>
      <c r="K6651" s="976" t="s">
        <v>8343</v>
      </c>
      <c r="L6651" s="330" t="s">
        <v>8669</v>
      </c>
    </row>
    <row r="6652" spans="2:12" ht="15.6">
      <c r="B6652" s="70">
        <v>46305</v>
      </c>
      <c r="C6652" s="57" t="s">
        <v>17</v>
      </c>
      <c r="D6652" s="262"/>
      <c r="E6652" s="296" t="s">
        <v>193</v>
      </c>
      <c r="F6652" s="263"/>
      <c r="G6652" s="263"/>
      <c r="H6652" s="201" t="s">
        <v>194</v>
      </c>
      <c r="I6652" s="276"/>
      <c r="J6652" s="264" t="s">
        <v>30</v>
      </c>
      <c r="K6652" s="976" t="s">
        <v>8670</v>
      </c>
      <c r="L6652" s="330" t="s">
        <v>8671</v>
      </c>
    </row>
    <row r="6653" spans="2:12" ht="15.6">
      <c r="B6653" s="70">
        <v>46305</v>
      </c>
      <c r="C6653" s="57" t="s">
        <v>17</v>
      </c>
      <c r="D6653" s="262"/>
      <c r="E6653" s="296" t="s">
        <v>193</v>
      </c>
      <c r="F6653" s="263"/>
      <c r="G6653" s="263"/>
      <c r="H6653" s="201" t="s">
        <v>194</v>
      </c>
      <c r="I6653" s="276"/>
      <c r="J6653" s="264" t="s">
        <v>30</v>
      </c>
      <c r="K6653" s="976" t="s">
        <v>8335</v>
      </c>
      <c r="L6653" s="330" t="s">
        <v>8672</v>
      </c>
    </row>
    <row r="6654" spans="2:12" ht="15.6">
      <c r="B6654" s="70">
        <v>46305</v>
      </c>
      <c r="C6654" s="57" t="s">
        <v>17</v>
      </c>
      <c r="D6654" s="262"/>
      <c r="E6654" s="296" t="s">
        <v>193</v>
      </c>
      <c r="F6654" s="263"/>
      <c r="G6654" s="263"/>
      <c r="H6654" s="201" t="s">
        <v>194</v>
      </c>
      <c r="I6654" s="276"/>
      <c r="J6654" s="264" t="s">
        <v>30</v>
      </c>
      <c r="K6654" s="976" t="s">
        <v>8673</v>
      </c>
      <c r="L6654" s="330" t="s">
        <v>8674</v>
      </c>
    </row>
    <row r="6655" spans="2:12" ht="15.6">
      <c r="B6655" s="70">
        <v>46305</v>
      </c>
      <c r="C6655" s="57" t="s">
        <v>17</v>
      </c>
      <c r="D6655" s="262"/>
      <c r="E6655" s="296" t="s">
        <v>193</v>
      </c>
      <c r="F6655" s="263"/>
      <c r="G6655" s="263"/>
      <c r="H6655" s="201" t="s">
        <v>194</v>
      </c>
      <c r="I6655" s="276"/>
      <c r="J6655" s="264" t="s">
        <v>30</v>
      </c>
      <c r="K6655" s="976" t="s">
        <v>8675</v>
      </c>
      <c r="L6655" s="330" t="s">
        <v>8676</v>
      </c>
    </row>
    <row r="6656" spans="2:12" ht="15.6">
      <c r="B6656" s="70">
        <v>46305</v>
      </c>
      <c r="C6656" s="57" t="s">
        <v>17</v>
      </c>
      <c r="D6656" s="262"/>
      <c r="E6656" s="296" t="s">
        <v>193</v>
      </c>
      <c r="F6656" s="263"/>
      <c r="G6656" s="263"/>
      <c r="H6656" s="201" t="s">
        <v>194</v>
      </c>
      <c r="I6656" s="276"/>
      <c r="J6656" s="264" t="s">
        <v>30</v>
      </c>
      <c r="K6656" s="976" t="s">
        <v>8677</v>
      </c>
      <c r="L6656" s="330" t="s">
        <v>8678</v>
      </c>
    </row>
    <row r="6657" spans="2:12">
      <c r="B6657" s="70">
        <v>46305</v>
      </c>
      <c r="C6657" s="57" t="s">
        <v>17</v>
      </c>
      <c r="D6657" s="262"/>
      <c r="E6657" s="296" t="s">
        <v>193</v>
      </c>
      <c r="F6657" s="263"/>
      <c r="G6657" s="263"/>
      <c r="H6657" s="201" t="s">
        <v>194</v>
      </c>
      <c r="I6657" s="276"/>
      <c r="J6657" s="264" t="s">
        <v>30</v>
      </c>
      <c r="K6657" s="976" t="s">
        <v>8679</v>
      </c>
      <c r="L6657" s="668"/>
    </row>
    <row r="6658" spans="2:12" ht="15.6">
      <c r="B6658" s="70">
        <v>46305</v>
      </c>
      <c r="C6658" s="57" t="s">
        <v>17</v>
      </c>
      <c r="D6658" s="262"/>
      <c r="E6658" s="296" t="s">
        <v>193</v>
      </c>
      <c r="F6658" s="263"/>
      <c r="G6658" s="263"/>
      <c r="H6658" s="201" t="s">
        <v>194</v>
      </c>
      <c r="I6658" s="276"/>
      <c r="J6658" s="264" t="s">
        <v>30</v>
      </c>
      <c r="K6658" s="976" t="s">
        <v>8680</v>
      </c>
      <c r="L6658" s="330" t="s">
        <v>8681</v>
      </c>
    </row>
    <row r="6659" spans="2:12" ht="15.6">
      <c r="B6659" s="70">
        <v>46305</v>
      </c>
      <c r="C6659" s="57" t="s">
        <v>17</v>
      </c>
      <c r="D6659" s="262"/>
      <c r="E6659" s="296" t="s">
        <v>193</v>
      </c>
      <c r="F6659" s="263"/>
      <c r="G6659" s="263"/>
      <c r="H6659" s="201" t="s">
        <v>194</v>
      </c>
      <c r="I6659" s="276"/>
      <c r="J6659" s="264" t="s">
        <v>30</v>
      </c>
      <c r="K6659" s="976" t="s">
        <v>8682</v>
      </c>
      <c r="L6659" s="330" t="s">
        <v>8683</v>
      </c>
    </row>
    <row r="6660" spans="2:12">
      <c r="B6660" s="70">
        <v>46305</v>
      </c>
      <c r="C6660" s="57" t="s">
        <v>17</v>
      </c>
      <c r="D6660" s="262"/>
      <c r="E6660" s="296" t="s">
        <v>193</v>
      </c>
      <c r="F6660" s="263"/>
      <c r="G6660" s="263"/>
      <c r="H6660" s="201" t="s">
        <v>194</v>
      </c>
      <c r="I6660" s="276"/>
      <c r="J6660" s="264" t="s">
        <v>30</v>
      </c>
      <c r="K6660" s="976" t="s">
        <v>8684</v>
      </c>
      <c r="L6660" s="668"/>
    </row>
    <row r="6661" spans="2:12" ht="15.6">
      <c r="B6661" s="70">
        <v>46305</v>
      </c>
      <c r="C6661" s="57" t="s">
        <v>17</v>
      </c>
      <c r="D6661" s="262"/>
      <c r="E6661" s="296" t="s">
        <v>193</v>
      </c>
      <c r="F6661" s="263"/>
      <c r="G6661" s="263"/>
      <c r="H6661" s="201" t="s">
        <v>194</v>
      </c>
      <c r="I6661" s="276"/>
      <c r="J6661" s="264" t="s">
        <v>30</v>
      </c>
      <c r="K6661" s="1009" t="s">
        <v>8685</v>
      </c>
      <c r="L6661" s="330" t="s">
        <v>8686</v>
      </c>
    </row>
    <row r="6662" spans="2:12" ht="15.6">
      <c r="B6662" s="70">
        <v>46305</v>
      </c>
      <c r="C6662" s="57" t="s">
        <v>17</v>
      </c>
      <c r="D6662" s="262"/>
      <c r="E6662" s="296" t="s">
        <v>193</v>
      </c>
      <c r="F6662" s="263"/>
      <c r="G6662" s="263"/>
      <c r="H6662" s="201" t="s">
        <v>194</v>
      </c>
      <c r="I6662" s="276"/>
      <c r="J6662" s="264" t="s">
        <v>30</v>
      </c>
      <c r="K6662" s="1009" t="s">
        <v>8687</v>
      </c>
      <c r="L6662" s="330" t="s">
        <v>8688</v>
      </c>
    </row>
    <row r="6663" spans="2:12">
      <c r="B6663" s="70">
        <v>46305</v>
      </c>
      <c r="C6663" s="57" t="s">
        <v>17</v>
      </c>
      <c r="D6663" s="529" t="s">
        <v>8689</v>
      </c>
      <c r="E6663" s="296" t="s">
        <v>193</v>
      </c>
      <c r="F6663" s="263"/>
      <c r="G6663" s="263"/>
      <c r="H6663" s="201" t="s">
        <v>194</v>
      </c>
      <c r="I6663" s="276"/>
      <c r="J6663" s="264" t="s">
        <v>30</v>
      </c>
      <c r="K6663" s="262"/>
      <c r="L6663" s="528" t="s">
        <v>8690</v>
      </c>
    </row>
    <row r="6664" spans="2:12" ht="28.8">
      <c r="B6664" s="70">
        <v>46305</v>
      </c>
      <c r="C6664" s="57" t="s">
        <v>17</v>
      </c>
      <c r="D6664" s="527" t="s">
        <v>8691</v>
      </c>
      <c r="E6664" s="296" t="s">
        <v>193</v>
      </c>
      <c r="F6664" s="263"/>
      <c r="G6664" s="263"/>
      <c r="H6664" s="201" t="s">
        <v>194</v>
      </c>
      <c r="I6664" s="276"/>
      <c r="J6664" s="264" t="s">
        <v>30</v>
      </c>
      <c r="K6664" s="262"/>
      <c r="L6664" s="528" t="s">
        <v>8692</v>
      </c>
    </row>
    <row r="6665" spans="2:12">
      <c r="B6665" s="70">
        <v>46305</v>
      </c>
      <c r="C6665" s="57" t="s">
        <v>17</v>
      </c>
      <c r="D6665" s="529" t="s">
        <v>8693</v>
      </c>
      <c r="E6665" s="296" t="s">
        <v>193</v>
      </c>
      <c r="F6665" s="263"/>
      <c r="G6665" s="263"/>
      <c r="H6665" s="201" t="s">
        <v>194</v>
      </c>
      <c r="I6665" s="276"/>
      <c r="J6665" s="264" t="s">
        <v>30</v>
      </c>
      <c r="K6665" s="262"/>
      <c r="L6665" s="528" t="s">
        <v>8694</v>
      </c>
    </row>
    <row r="6666" spans="2:12">
      <c r="B6666" s="70">
        <v>46305</v>
      </c>
      <c r="C6666" s="57" t="s">
        <v>17</v>
      </c>
      <c r="D6666" s="527" t="s">
        <v>8695</v>
      </c>
      <c r="E6666" s="296" t="s">
        <v>193</v>
      </c>
      <c r="F6666" s="263"/>
      <c r="G6666" s="263"/>
      <c r="H6666" s="201" t="s">
        <v>194</v>
      </c>
      <c r="I6666" s="276"/>
      <c r="J6666" s="264" t="s">
        <v>30</v>
      </c>
      <c r="K6666" s="262"/>
      <c r="L6666" s="528" t="s">
        <v>8696</v>
      </c>
    </row>
    <row r="6667" spans="2:12" ht="28.8">
      <c r="B6667" s="70">
        <v>46305</v>
      </c>
      <c r="C6667" s="57" t="s">
        <v>17</v>
      </c>
      <c r="D6667" s="527" t="s">
        <v>8697</v>
      </c>
      <c r="E6667" s="296" t="s">
        <v>193</v>
      </c>
      <c r="F6667" s="263"/>
      <c r="G6667" s="263"/>
      <c r="H6667" s="201" t="s">
        <v>194</v>
      </c>
      <c r="I6667" s="276"/>
      <c r="J6667" s="264" t="s">
        <v>30</v>
      </c>
      <c r="K6667" s="300"/>
      <c r="L6667" s="530" t="s">
        <v>8698</v>
      </c>
    </row>
    <row r="6668" spans="2:12" ht="15.6">
      <c r="B6668" s="70">
        <v>46305</v>
      </c>
      <c r="C6668" s="57" t="s">
        <v>17</v>
      </c>
      <c r="D6668" s="529" t="s">
        <v>8699</v>
      </c>
      <c r="E6668" s="296" t="s">
        <v>193</v>
      </c>
      <c r="F6668" s="263"/>
      <c r="G6668" s="263"/>
      <c r="H6668" s="201" t="s">
        <v>194</v>
      </c>
      <c r="I6668" s="276"/>
      <c r="J6668" s="264" t="s">
        <v>30</v>
      </c>
      <c r="K6668" s="300"/>
      <c r="L6668" s="528" t="s">
        <v>8700</v>
      </c>
    </row>
    <row r="6669" spans="2:12" ht="15.6">
      <c r="B6669" s="70">
        <v>46305</v>
      </c>
      <c r="C6669" s="57" t="s">
        <v>17</v>
      </c>
      <c r="D6669" s="527" t="s">
        <v>8701</v>
      </c>
      <c r="E6669" s="296" t="s">
        <v>193</v>
      </c>
      <c r="F6669" s="263"/>
      <c r="G6669" s="263"/>
      <c r="H6669" s="201" t="s">
        <v>194</v>
      </c>
      <c r="I6669" s="276"/>
      <c r="J6669" s="264" t="s">
        <v>30</v>
      </c>
      <c r="K6669" s="300"/>
      <c r="L6669" s="528" t="s">
        <v>8702</v>
      </c>
    </row>
    <row r="6670" spans="2:12" ht="15.6">
      <c r="B6670" s="70">
        <v>46305</v>
      </c>
      <c r="C6670" s="57" t="s">
        <v>17</v>
      </c>
      <c r="D6670" s="529" t="s">
        <v>6602</v>
      </c>
      <c r="E6670" s="296" t="s">
        <v>193</v>
      </c>
      <c r="F6670" s="263"/>
      <c r="G6670" s="263"/>
      <c r="H6670" s="201" t="s">
        <v>194</v>
      </c>
      <c r="I6670" s="276"/>
      <c r="J6670" s="264" t="s">
        <v>30</v>
      </c>
      <c r="K6670" s="300"/>
      <c r="L6670" s="528" t="s">
        <v>5029</v>
      </c>
    </row>
    <row r="6671" spans="2:12" ht="15.6">
      <c r="B6671" s="70">
        <v>46305</v>
      </c>
      <c r="C6671" s="57" t="s">
        <v>17</v>
      </c>
      <c r="D6671" s="529" t="s">
        <v>8703</v>
      </c>
      <c r="E6671" s="296" t="s">
        <v>193</v>
      </c>
      <c r="F6671" s="263"/>
      <c r="G6671" s="263"/>
      <c r="H6671" s="201" t="s">
        <v>194</v>
      </c>
      <c r="I6671" s="276"/>
      <c r="J6671" s="264" t="s">
        <v>30</v>
      </c>
      <c r="K6671" s="300"/>
      <c r="L6671" s="528" t="s">
        <v>8704</v>
      </c>
    </row>
    <row r="6672" spans="2:12" ht="15.6">
      <c r="B6672" s="70">
        <v>46305</v>
      </c>
      <c r="C6672" s="57" t="s">
        <v>17</v>
      </c>
      <c r="D6672" s="527" t="s">
        <v>8705</v>
      </c>
      <c r="E6672" s="296" t="s">
        <v>193</v>
      </c>
      <c r="F6672" s="263"/>
      <c r="G6672" s="263"/>
      <c r="H6672" s="201" t="s">
        <v>194</v>
      </c>
      <c r="I6672" s="276"/>
      <c r="J6672" s="264" t="s">
        <v>30</v>
      </c>
      <c r="K6672" s="300"/>
      <c r="L6672" s="528"/>
    </row>
    <row r="6673" spans="2:12" ht="15.6">
      <c r="B6673" s="70">
        <v>46305</v>
      </c>
      <c r="C6673" s="57" t="s">
        <v>17</v>
      </c>
      <c r="D6673" s="527" t="s">
        <v>8706</v>
      </c>
      <c r="E6673" s="296" t="s">
        <v>193</v>
      </c>
      <c r="F6673" s="263"/>
      <c r="G6673" s="263"/>
      <c r="H6673" s="201" t="s">
        <v>194</v>
      </c>
      <c r="I6673" s="276"/>
      <c r="J6673" s="264" t="s">
        <v>30</v>
      </c>
      <c r="K6673" s="300"/>
      <c r="L6673" s="528" t="s">
        <v>8707</v>
      </c>
    </row>
    <row r="6674" spans="2:12" ht="15.6">
      <c r="B6674" s="70">
        <v>46305</v>
      </c>
      <c r="C6674" s="57" t="s">
        <v>17</v>
      </c>
      <c r="D6674" s="529" t="s">
        <v>8708</v>
      </c>
      <c r="E6674" s="296" t="s">
        <v>193</v>
      </c>
      <c r="F6674" s="263"/>
      <c r="G6674" s="263"/>
      <c r="H6674" s="201" t="s">
        <v>194</v>
      </c>
      <c r="I6674" s="276"/>
      <c r="J6674" s="264" t="s">
        <v>30</v>
      </c>
      <c r="K6674" s="300"/>
      <c r="L6674" s="528" t="s">
        <v>8709</v>
      </c>
    </row>
    <row r="6675" spans="2:12" ht="15.6">
      <c r="B6675" s="70">
        <v>46305</v>
      </c>
      <c r="C6675" s="57" t="s">
        <v>17</v>
      </c>
      <c r="D6675" s="529" t="s">
        <v>4046</v>
      </c>
      <c r="E6675" s="296" t="s">
        <v>193</v>
      </c>
      <c r="F6675" s="263"/>
      <c r="G6675" s="263"/>
      <c r="H6675" s="201" t="s">
        <v>194</v>
      </c>
      <c r="I6675" s="276"/>
      <c r="J6675" s="264" t="s">
        <v>30</v>
      </c>
      <c r="K6675" s="300"/>
      <c r="L6675" s="528" t="s">
        <v>8710</v>
      </c>
    </row>
    <row r="6676" spans="2:12" ht="15.6">
      <c r="B6676" s="70">
        <v>46305</v>
      </c>
      <c r="C6676" s="57" t="s">
        <v>17</v>
      </c>
      <c r="D6676" s="529" t="s">
        <v>8711</v>
      </c>
      <c r="E6676" s="296" t="s">
        <v>193</v>
      </c>
      <c r="F6676" s="263"/>
      <c r="G6676" s="263"/>
      <c r="H6676" s="201" t="s">
        <v>194</v>
      </c>
      <c r="I6676" s="276"/>
      <c r="J6676" s="264" t="s">
        <v>30</v>
      </c>
      <c r="K6676" s="300"/>
      <c r="L6676" s="528" t="s">
        <v>8712</v>
      </c>
    </row>
    <row r="6677" spans="2:12">
      <c r="B6677" s="70">
        <v>46305</v>
      </c>
      <c r="C6677" s="57" t="s">
        <v>17</v>
      </c>
      <c r="D6677" s="529" t="s">
        <v>8713</v>
      </c>
      <c r="E6677" s="296" t="s">
        <v>193</v>
      </c>
      <c r="F6677" s="263"/>
      <c r="G6677" s="263"/>
      <c r="H6677" s="201" t="s">
        <v>194</v>
      </c>
      <c r="I6677" s="276"/>
      <c r="J6677" s="264" t="s">
        <v>30</v>
      </c>
      <c r="K6677" s="262"/>
      <c r="L6677" s="528" t="s">
        <v>8714</v>
      </c>
    </row>
    <row r="6678" spans="2:12">
      <c r="B6678" s="70">
        <v>46305</v>
      </c>
      <c r="C6678" s="57" t="s">
        <v>17</v>
      </c>
      <c r="D6678" s="529" t="s">
        <v>8715</v>
      </c>
      <c r="E6678" s="296" t="s">
        <v>193</v>
      </c>
      <c r="F6678" s="263"/>
      <c r="G6678" s="263"/>
      <c r="H6678" s="201" t="s">
        <v>194</v>
      </c>
      <c r="I6678" s="276"/>
      <c r="J6678" s="264" t="s">
        <v>30</v>
      </c>
      <c r="K6678" s="262"/>
      <c r="L6678" s="528" t="s">
        <v>8716</v>
      </c>
    </row>
    <row r="6679" spans="2:12">
      <c r="B6679" s="70">
        <v>46305</v>
      </c>
      <c r="C6679" s="57" t="s">
        <v>17</v>
      </c>
      <c r="D6679" s="529" t="s">
        <v>8717</v>
      </c>
      <c r="E6679" s="296" t="s">
        <v>193</v>
      </c>
      <c r="F6679" s="263"/>
      <c r="G6679" s="263"/>
      <c r="H6679" s="201" t="s">
        <v>194</v>
      </c>
      <c r="I6679" s="276"/>
      <c r="J6679" s="264" t="s">
        <v>30</v>
      </c>
      <c r="K6679" s="262"/>
      <c r="L6679" s="528" t="s">
        <v>8718</v>
      </c>
    </row>
    <row r="6680" spans="2:12">
      <c r="B6680" s="70">
        <v>46305</v>
      </c>
      <c r="C6680" s="57" t="s">
        <v>17</v>
      </c>
      <c r="D6680" s="527" t="s">
        <v>8719</v>
      </c>
      <c r="E6680" s="296" t="s">
        <v>193</v>
      </c>
      <c r="F6680" s="263"/>
      <c r="G6680" s="263"/>
      <c r="H6680" s="201" t="s">
        <v>194</v>
      </c>
      <c r="I6680" s="276"/>
      <c r="J6680" s="264" t="s">
        <v>30</v>
      </c>
      <c r="K6680" s="366"/>
      <c r="L6680" s="528"/>
    </row>
    <row r="6681" spans="2:12">
      <c r="B6681" s="70">
        <v>46305</v>
      </c>
      <c r="C6681" s="57" t="s">
        <v>17</v>
      </c>
      <c r="D6681" s="529" t="s">
        <v>237</v>
      </c>
      <c r="E6681" s="296" t="s">
        <v>193</v>
      </c>
      <c r="F6681" s="263"/>
      <c r="G6681" s="263"/>
      <c r="H6681" s="201" t="s">
        <v>194</v>
      </c>
      <c r="I6681" s="276"/>
      <c r="J6681" s="264" t="s">
        <v>30</v>
      </c>
      <c r="K6681" s="366"/>
      <c r="L6681" s="528" t="s">
        <v>8004</v>
      </c>
    </row>
    <row r="6682" spans="2:12">
      <c r="B6682" s="70">
        <v>46305</v>
      </c>
      <c r="C6682" s="57" t="s">
        <v>17</v>
      </c>
      <c r="D6682" s="529" t="s">
        <v>3191</v>
      </c>
      <c r="E6682" s="296" t="s">
        <v>193</v>
      </c>
      <c r="F6682" s="263"/>
      <c r="G6682" s="263"/>
      <c r="H6682" s="201" t="s">
        <v>194</v>
      </c>
      <c r="I6682" s="276"/>
      <c r="J6682" s="264" t="s">
        <v>30</v>
      </c>
      <c r="K6682" s="366"/>
      <c r="L6682" s="528" t="s">
        <v>8720</v>
      </c>
    </row>
    <row r="6683" spans="2:12">
      <c r="B6683" s="70">
        <v>46305</v>
      </c>
      <c r="C6683" s="57" t="s">
        <v>17</v>
      </c>
      <c r="D6683" s="527" t="s">
        <v>8721</v>
      </c>
      <c r="E6683" s="296" t="s">
        <v>193</v>
      </c>
      <c r="F6683" s="263"/>
      <c r="G6683" s="263"/>
      <c r="H6683" s="201" t="s">
        <v>194</v>
      </c>
      <c r="I6683" s="276"/>
      <c r="J6683" s="264" t="s">
        <v>30</v>
      </c>
      <c r="K6683" s="366"/>
      <c r="L6683" s="528"/>
    </row>
    <row r="6684" spans="2:12">
      <c r="B6684" s="70">
        <v>46305</v>
      </c>
      <c r="C6684" s="57" t="s">
        <v>17</v>
      </c>
      <c r="D6684" s="529" t="s">
        <v>8722</v>
      </c>
      <c r="E6684" s="296" t="s">
        <v>193</v>
      </c>
      <c r="F6684" s="263"/>
      <c r="G6684" s="263"/>
      <c r="H6684" s="201" t="s">
        <v>194</v>
      </c>
      <c r="I6684" s="276"/>
      <c r="J6684" s="264" t="s">
        <v>30</v>
      </c>
      <c r="K6684" s="366"/>
      <c r="L6684" s="528" t="s">
        <v>8723</v>
      </c>
    </row>
    <row r="6685" spans="2:12">
      <c r="B6685" s="70">
        <v>46305</v>
      </c>
      <c r="C6685" s="57" t="s">
        <v>17</v>
      </c>
      <c r="D6685" s="529" t="s">
        <v>8724</v>
      </c>
      <c r="E6685" s="296" t="s">
        <v>193</v>
      </c>
      <c r="F6685" s="263"/>
      <c r="G6685" s="263"/>
      <c r="H6685" s="201" t="s">
        <v>194</v>
      </c>
      <c r="I6685" s="276"/>
      <c r="J6685" s="264" t="s">
        <v>30</v>
      </c>
      <c r="K6685" s="366"/>
      <c r="L6685" s="528" t="s">
        <v>4415</v>
      </c>
    </row>
    <row r="6686" spans="2:12">
      <c r="B6686" s="70">
        <v>46305</v>
      </c>
      <c r="C6686" s="57" t="s">
        <v>17</v>
      </c>
      <c r="D6686" s="529" t="s">
        <v>8725</v>
      </c>
      <c r="E6686" s="296" t="s">
        <v>193</v>
      </c>
      <c r="F6686" s="263"/>
      <c r="G6686" s="263"/>
      <c r="H6686" s="201" t="s">
        <v>194</v>
      </c>
      <c r="I6686" s="276"/>
      <c r="J6686" s="264" t="s">
        <v>30</v>
      </c>
      <c r="K6686" s="366"/>
      <c r="L6686" s="528" t="s">
        <v>6565</v>
      </c>
    </row>
    <row r="6687" spans="2:12" ht="28.8">
      <c r="B6687" s="70">
        <v>46305</v>
      </c>
      <c r="C6687" s="57" t="s">
        <v>17</v>
      </c>
      <c r="D6687" s="527" t="s">
        <v>7402</v>
      </c>
      <c r="E6687" s="296" t="s">
        <v>193</v>
      </c>
      <c r="F6687" s="263"/>
      <c r="G6687" s="263"/>
      <c r="H6687" s="201" t="s">
        <v>194</v>
      </c>
      <c r="I6687" s="276"/>
      <c r="J6687" s="264" t="s">
        <v>30</v>
      </c>
      <c r="K6687" s="366"/>
      <c r="L6687" s="528" t="s">
        <v>8726</v>
      </c>
    </row>
    <row r="6688" spans="2:12" ht="28.8">
      <c r="B6688" s="70">
        <v>46305</v>
      </c>
      <c r="C6688" s="57" t="s">
        <v>17</v>
      </c>
      <c r="D6688" s="527" t="s">
        <v>8727</v>
      </c>
      <c r="E6688" s="296" t="s">
        <v>193</v>
      </c>
      <c r="F6688" s="263"/>
      <c r="G6688" s="263"/>
      <c r="H6688" s="201" t="s">
        <v>194</v>
      </c>
      <c r="I6688" s="276"/>
      <c r="J6688" s="264" t="s">
        <v>30</v>
      </c>
      <c r="K6688" s="366"/>
      <c r="L6688" s="528" t="s">
        <v>8728</v>
      </c>
    </row>
    <row r="6689" spans="1:13" s="200" customFormat="1" ht="16.5" customHeight="1">
      <c r="A6689" s="606"/>
      <c r="B6689" s="70">
        <v>46305</v>
      </c>
      <c r="C6689" s="57" t="s">
        <v>17</v>
      </c>
      <c r="D6689" s="527" t="s">
        <v>8729</v>
      </c>
      <c r="E6689" s="296" t="s">
        <v>193</v>
      </c>
      <c r="F6689" s="263"/>
      <c r="G6689" s="263"/>
      <c r="H6689" s="201" t="s">
        <v>194</v>
      </c>
      <c r="I6689" s="276"/>
      <c r="J6689" s="264" t="s">
        <v>30</v>
      </c>
      <c r="K6689" s="366"/>
      <c r="L6689" s="528" t="s">
        <v>8730</v>
      </c>
      <c r="M6689" s="201"/>
    </row>
    <row r="6690" spans="1:13" s="200" customFormat="1" ht="16.5" customHeight="1">
      <c r="A6690" s="606"/>
      <c r="B6690" s="70">
        <v>46305</v>
      </c>
      <c r="C6690" s="57" t="s">
        <v>17</v>
      </c>
      <c r="D6690" s="529" t="s">
        <v>7643</v>
      </c>
      <c r="E6690" s="296" t="s">
        <v>193</v>
      </c>
      <c r="F6690" s="263"/>
      <c r="G6690" s="263"/>
      <c r="H6690" s="201" t="s">
        <v>194</v>
      </c>
      <c r="I6690" s="276"/>
      <c r="J6690" s="264" t="s">
        <v>30</v>
      </c>
      <c r="K6690" s="366"/>
      <c r="L6690" s="528" t="s">
        <v>8731</v>
      </c>
      <c r="M6690" s="201"/>
    </row>
    <row r="6691" spans="1:13" s="200" customFormat="1" ht="16.5" customHeight="1">
      <c r="A6691" s="606"/>
      <c r="B6691" s="70">
        <v>46305</v>
      </c>
      <c r="C6691" s="57" t="s">
        <v>17</v>
      </c>
      <c r="D6691" s="527" t="s">
        <v>8732</v>
      </c>
      <c r="E6691" s="296" t="s">
        <v>193</v>
      </c>
      <c r="F6691" s="263"/>
      <c r="G6691" s="263"/>
      <c r="H6691" s="201" t="s">
        <v>194</v>
      </c>
      <c r="I6691" s="276"/>
      <c r="J6691" s="264" t="s">
        <v>30</v>
      </c>
      <c r="K6691" s="366"/>
      <c r="L6691" s="528" t="s">
        <v>8733</v>
      </c>
      <c r="M6691" s="201"/>
    </row>
    <row r="6692" spans="1:13" s="200" customFormat="1" ht="16.5" customHeight="1">
      <c r="A6692" s="606"/>
      <c r="B6692" s="70">
        <v>46305</v>
      </c>
      <c r="C6692" s="57" t="s">
        <v>17</v>
      </c>
      <c r="D6692" s="529"/>
      <c r="E6692" s="296" t="s">
        <v>193</v>
      </c>
      <c r="F6692" s="263"/>
      <c r="G6692" s="263"/>
      <c r="H6692" s="201" t="s">
        <v>194</v>
      </c>
      <c r="I6692" s="276"/>
      <c r="J6692" s="264" t="s">
        <v>30</v>
      </c>
      <c r="K6692" s="366"/>
      <c r="L6692" s="528" t="s">
        <v>8734</v>
      </c>
      <c r="M6692" s="201"/>
    </row>
    <row r="6693" spans="1:13" s="200" customFormat="1" ht="16.5" customHeight="1">
      <c r="A6693" s="606"/>
      <c r="B6693" s="70">
        <v>46305</v>
      </c>
      <c r="C6693" s="57" t="s">
        <v>17</v>
      </c>
      <c r="D6693" s="529" t="s">
        <v>8735</v>
      </c>
      <c r="E6693" s="296" t="s">
        <v>193</v>
      </c>
      <c r="F6693" s="263"/>
      <c r="G6693" s="263"/>
      <c r="H6693" s="201" t="s">
        <v>194</v>
      </c>
      <c r="I6693" s="276"/>
      <c r="J6693" s="264" t="s">
        <v>30</v>
      </c>
      <c r="K6693" s="366"/>
      <c r="L6693" s="528" t="s">
        <v>8736</v>
      </c>
      <c r="M6693" s="201"/>
    </row>
    <row r="6694" spans="1:13" s="200" customFormat="1" ht="16.5" customHeight="1">
      <c r="A6694" s="606"/>
      <c r="B6694" s="70">
        <v>46305</v>
      </c>
      <c r="C6694" s="57" t="s">
        <v>17</v>
      </c>
      <c r="D6694" s="527" t="s">
        <v>8737</v>
      </c>
      <c r="E6694" s="296" t="s">
        <v>193</v>
      </c>
      <c r="F6694" s="263"/>
      <c r="G6694" s="263"/>
      <c r="H6694" s="201" t="s">
        <v>194</v>
      </c>
      <c r="I6694" s="276"/>
      <c r="J6694" s="264" t="s">
        <v>30</v>
      </c>
      <c r="K6694" s="366"/>
      <c r="L6694" s="528" t="s">
        <v>8738</v>
      </c>
      <c r="M6694" s="201"/>
    </row>
    <row r="6695" spans="1:13" s="200" customFormat="1" ht="16.5" customHeight="1">
      <c r="A6695" s="606"/>
      <c r="B6695" s="70">
        <v>46305</v>
      </c>
      <c r="C6695" s="57" t="s">
        <v>17</v>
      </c>
      <c r="D6695" s="529" t="s">
        <v>8739</v>
      </c>
      <c r="E6695" s="296" t="s">
        <v>193</v>
      </c>
      <c r="F6695" s="263"/>
      <c r="G6695" s="263"/>
      <c r="H6695" s="201" t="s">
        <v>194</v>
      </c>
      <c r="I6695" s="276"/>
      <c r="J6695" s="264" t="s">
        <v>30</v>
      </c>
      <c r="K6695" s="366"/>
      <c r="L6695" s="528" t="s">
        <v>8740</v>
      </c>
      <c r="M6695" s="201"/>
    </row>
    <row r="6696" spans="1:13" s="200" customFormat="1" ht="16.5" customHeight="1">
      <c r="A6696" s="606"/>
      <c r="B6696" s="70">
        <v>46305</v>
      </c>
      <c r="C6696" s="57" t="s">
        <v>17</v>
      </c>
      <c r="D6696" s="527" t="s">
        <v>8741</v>
      </c>
      <c r="E6696" s="296" t="s">
        <v>193</v>
      </c>
      <c r="F6696" s="263"/>
      <c r="G6696" s="263"/>
      <c r="H6696" s="201" t="s">
        <v>194</v>
      </c>
      <c r="I6696" s="276"/>
      <c r="J6696" s="264" t="s">
        <v>30</v>
      </c>
      <c r="K6696" s="481"/>
      <c r="L6696" s="528"/>
      <c r="M6696" s="201"/>
    </row>
    <row r="6697" spans="1:13" s="200" customFormat="1" ht="16.5" customHeight="1">
      <c r="A6697" s="606"/>
      <c r="B6697" s="70">
        <v>46305</v>
      </c>
      <c r="C6697" s="57" t="s">
        <v>17</v>
      </c>
      <c r="D6697" s="527" t="s">
        <v>8742</v>
      </c>
      <c r="E6697" s="296" t="s">
        <v>193</v>
      </c>
      <c r="F6697" s="263"/>
      <c r="G6697" s="263"/>
      <c r="H6697" s="201" t="s">
        <v>194</v>
      </c>
      <c r="I6697" s="276"/>
      <c r="J6697" s="264" t="s">
        <v>30</v>
      </c>
      <c r="K6697" s="481"/>
      <c r="L6697" s="528" t="s">
        <v>6262</v>
      </c>
      <c r="M6697" s="201"/>
    </row>
    <row r="6698" spans="1:13" s="200" customFormat="1" ht="16.5" customHeight="1">
      <c r="A6698" s="606"/>
      <c r="B6698" s="70">
        <v>46305</v>
      </c>
      <c r="C6698" s="57" t="s">
        <v>17</v>
      </c>
      <c r="D6698" s="529" t="s">
        <v>8743</v>
      </c>
      <c r="E6698" s="296" t="s">
        <v>193</v>
      </c>
      <c r="F6698" s="263"/>
      <c r="G6698" s="263"/>
      <c r="H6698" s="201" t="s">
        <v>194</v>
      </c>
      <c r="I6698" s="276"/>
      <c r="J6698" s="264" t="s">
        <v>30</v>
      </c>
      <c r="K6698" s="481"/>
      <c r="L6698" s="528" t="s">
        <v>8744</v>
      </c>
      <c r="M6698" s="201"/>
    </row>
    <row r="6699" spans="1:13">
      <c r="B6699" s="70">
        <v>46305</v>
      </c>
      <c r="C6699" s="57" t="s">
        <v>17</v>
      </c>
      <c r="D6699" s="529" t="s">
        <v>8745</v>
      </c>
      <c r="E6699" s="296" t="s">
        <v>193</v>
      </c>
      <c r="F6699" s="263"/>
      <c r="G6699" s="263"/>
      <c r="H6699" s="201" t="s">
        <v>194</v>
      </c>
      <c r="I6699" s="276"/>
      <c r="J6699" s="264" t="s">
        <v>30</v>
      </c>
      <c r="K6699" s="481"/>
      <c r="L6699" s="528" t="s">
        <v>8746</v>
      </c>
    </row>
    <row r="6700" spans="1:13">
      <c r="B6700" s="70">
        <v>46305</v>
      </c>
      <c r="C6700" s="57" t="s">
        <v>17</v>
      </c>
      <c r="D6700" s="529" t="s">
        <v>2753</v>
      </c>
      <c r="E6700" s="296" t="s">
        <v>193</v>
      </c>
      <c r="F6700" s="263"/>
      <c r="G6700" s="263"/>
      <c r="H6700" s="201" t="s">
        <v>194</v>
      </c>
      <c r="I6700" s="276"/>
      <c r="J6700" s="264" t="s">
        <v>30</v>
      </c>
      <c r="K6700" s="481"/>
      <c r="L6700" s="528" t="s">
        <v>2754</v>
      </c>
    </row>
    <row r="6701" spans="1:13">
      <c r="B6701" s="70">
        <v>46305</v>
      </c>
      <c r="C6701" s="57" t="s">
        <v>17</v>
      </c>
      <c r="D6701" s="529" t="s">
        <v>8747</v>
      </c>
      <c r="E6701" s="296" t="s">
        <v>193</v>
      </c>
      <c r="F6701" s="263"/>
      <c r="G6701" s="263"/>
      <c r="H6701" s="201" t="s">
        <v>194</v>
      </c>
      <c r="I6701" s="276"/>
      <c r="J6701" s="264" t="s">
        <v>30</v>
      </c>
      <c r="K6701" s="481"/>
      <c r="L6701" s="528" t="s">
        <v>8648</v>
      </c>
    </row>
    <row r="6702" spans="1:13">
      <c r="B6702" s="70">
        <v>46305</v>
      </c>
      <c r="C6702" s="57" t="s">
        <v>17</v>
      </c>
      <c r="D6702" s="527" t="s">
        <v>8748</v>
      </c>
      <c r="E6702" s="296" t="s">
        <v>193</v>
      </c>
      <c r="F6702" s="263"/>
      <c r="G6702" s="263"/>
      <c r="H6702" s="201" t="s">
        <v>194</v>
      </c>
      <c r="I6702" s="276"/>
      <c r="J6702" s="264" t="s">
        <v>30</v>
      </c>
      <c r="K6702" s="481"/>
      <c r="L6702" s="528" t="s">
        <v>8749</v>
      </c>
    </row>
    <row r="6703" spans="1:13">
      <c r="B6703" s="70">
        <v>46305</v>
      </c>
      <c r="C6703" s="57" t="s">
        <v>17</v>
      </c>
      <c r="D6703" s="529" t="s">
        <v>342</v>
      </c>
      <c r="E6703" s="296" t="s">
        <v>193</v>
      </c>
      <c r="F6703" s="263"/>
      <c r="G6703" s="263"/>
      <c r="H6703" s="201" t="s">
        <v>194</v>
      </c>
      <c r="I6703" s="276"/>
      <c r="J6703" s="264" t="s">
        <v>30</v>
      </c>
      <c r="K6703" s="481"/>
      <c r="L6703" s="528" t="s">
        <v>8750</v>
      </c>
    </row>
    <row r="6704" spans="1:13">
      <c r="B6704" s="70">
        <v>46305</v>
      </c>
      <c r="C6704" s="57" t="s">
        <v>17</v>
      </c>
      <c r="D6704" s="527" t="s">
        <v>8751</v>
      </c>
      <c r="E6704" s="296" t="s">
        <v>193</v>
      </c>
      <c r="F6704" s="263"/>
      <c r="G6704" s="263"/>
      <c r="H6704" s="201" t="s">
        <v>194</v>
      </c>
      <c r="I6704" s="276"/>
      <c r="J6704" s="264" t="s">
        <v>30</v>
      </c>
      <c r="K6704" s="481"/>
      <c r="L6704" s="528" t="s">
        <v>6940</v>
      </c>
    </row>
    <row r="6705" spans="1:12" ht="15.6">
      <c r="B6705" s="70">
        <v>46305</v>
      </c>
      <c r="C6705" s="57" t="s">
        <v>17</v>
      </c>
      <c r="D6705" s="527" t="s">
        <v>8752</v>
      </c>
      <c r="E6705" s="296" t="s">
        <v>193</v>
      </c>
      <c r="F6705" s="263"/>
      <c r="G6705" s="263"/>
      <c r="H6705" s="201" t="s">
        <v>194</v>
      </c>
      <c r="I6705" s="276"/>
      <c r="J6705" s="264" t="s">
        <v>30</v>
      </c>
      <c r="K6705" s="440"/>
      <c r="L6705" s="531" t="s">
        <v>8753</v>
      </c>
    </row>
    <row r="6706" spans="1:12" ht="15.6">
      <c r="B6706" s="70">
        <v>46305</v>
      </c>
      <c r="C6706" s="57" t="s">
        <v>17</v>
      </c>
      <c r="D6706" s="529" t="s">
        <v>8754</v>
      </c>
      <c r="E6706" s="296" t="s">
        <v>193</v>
      </c>
      <c r="F6706" s="263"/>
      <c r="G6706" s="263"/>
      <c r="H6706" s="201" t="s">
        <v>194</v>
      </c>
      <c r="I6706" s="276"/>
      <c r="J6706" s="264" t="s">
        <v>30</v>
      </c>
      <c r="K6706" s="440"/>
      <c r="L6706" s="528" t="s">
        <v>8755</v>
      </c>
    </row>
    <row r="6707" spans="1:12" ht="15.6">
      <c r="B6707" s="70">
        <v>46305</v>
      </c>
      <c r="C6707" s="57" t="s">
        <v>17</v>
      </c>
      <c r="D6707" s="527" t="s">
        <v>8756</v>
      </c>
      <c r="E6707" s="296" t="s">
        <v>193</v>
      </c>
      <c r="F6707" s="263"/>
      <c r="G6707" s="263"/>
      <c r="H6707" s="201" t="s">
        <v>194</v>
      </c>
      <c r="I6707" s="276"/>
      <c r="J6707" s="264" t="s">
        <v>30</v>
      </c>
      <c r="K6707" s="440"/>
      <c r="L6707" s="528"/>
    </row>
    <row r="6708" spans="1:12" ht="15.6">
      <c r="B6708" s="70">
        <v>46305</v>
      </c>
      <c r="C6708" s="57" t="s">
        <v>17</v>
      </c>
      <c r="D6708" s="529" t="s">
        <v>7229</v>
      </c>
      <c r="E6708" s="296" t="s">
        <v>193</v>
      </c>
      <c r="F6708" s="263"/>
      <c r="G6708" s="263"/>
      <c r="H6708" s="201" t="s">
        <v>194</v>
      </c>
      <c r="I6708" s="276"/>
      <c r="J6708" s="264" t="s">
        <v>30</v>
      </c>
      <c r="K6708" s="440"/>
      <c r="L6708" s="528" t="s">
        <v>7231</v>
      </c>
    </row>
    <row r="6709" spans="1:12" ht="28.8">
      <c r="B6709" s="70">
        <v>46305</v>
      </c>
      <c r="C6709" s="57" t="s">
        <v>17</v>
      </c>
      <c r="D6709" s="527" t="s">
        <v>8757</v>
      </c>
      <c r="E6709" s="296" t="s">
        <v>193</v>
      </c>
      <c r="F6709" s="263"/>
      <c r="G6709" s="263"/>
      <c r="H6709" s="201" t="s">
        <v>194</v>
      </c>
      <c r="I6709" s="276"/>
      <c r="J6709" s="264" t="s">
        <v>30</v>
      </c>
      <c r="K6709" s="440"/>
      <c r="L6709" s="528" t="s">
        <v>8606</v>
      </c>
    </row>
    <row r="6710" spans="1:12" ht="15.6">
      <c r="B6710" s="70">
        <v>46305</v>
      </c>
      <c r="C6710" s="57" t="s">
        <v>17</v>
      </c>
      <c r="D6710" s="529" t="s">
        <v>8758</v>
      </c>
      <c r="E6710" s="296" t="s">
        <v>193</v>
      </c>
      <c r="F6710" s="297"/>
      <c r="G6710" s="297"/>
      <c r="H6710" s="201" t="s">
        <v>194</v>
      </c>
      <c r="I6710" s="276"/>
      <c r="J6710" s="264" t="s">
        <v>30</v>
      </c>
      <c r="K6710" s="440"/>
      <c r="L6710" s="528" t="s">
        <v>8759</v>
      </c>
    </row>
    <row r="6711" spans="1:12" ht="15.6">
      <c r="B6711" s="70">
        <v>46305</v>
      </c>
      <c r="C6711" s="57" t="s">
        <v>17</v>
      </c>
      <c r="D6711" s="529" t="s">
        <v>8760</v>
      </c>
      <c r="E6711" s="296" t="s">
        <v>193</v>
      </c>
      <c r="F6711" s="297"/>
      <c r="G6711" s="297"/>
      <c r="H6711" s="201" t="s">
        <v>194</v>
      </c>
      <c r="I6711" s="276"/>
      <c r="J6711" s="264" t="s">
        <v>30</v>
      </c>
      <c r="K6711" s="440"/>
      <c r="L6711" s="528" t="s">
        <v>8761</v>
      </c>
    </row>
    <row r="6712" spans="1:12" ht="15.6">
      <c r="B6712" s="70">
        <v>46305</v>
      </c>
      <c r="C6712" s="57" t="s">
        <v>17</v>
      </c>
      <c r="D6712" s="529" t="s">
        <v>8762</v>
      </c>
      <c r="E6712" s="296" t="s">
        <v>193</v>
      </c>
      <c r="F6712" s="297"/>
      <c r="G6712" s="297"/>
      <c r="H6712" s="201" t="s">
        <v>194</v>
      </c>
      <c r="I6712" s="276"/>
      <c r="J6712" s="264" t="s">
        <v>30</v>
      </c>
      <c r="K6712" s="440"/>
      <c r="L6712" s="528" t="s">
        <v>8763</v>
      </c>
    </row>
    <row r="6713" spans="1:12" ht="15.6">
      <c r="B6713" s="70">
        <v>46305</v>
      </c>
      <c r="C6713" s="57" t="s">
        <v>17</v>
      </c>
      <c r="D6713" s="529" t="s">
        <v>8764</v>
      </c>
      <c r="E6713" s="296" t="s">
        <v>193</v>
      </c>
      <c r="F6713" s="297"/>
      <c r="G6713" s="297"/>
      <c r="H6713" s="201" t="s">
        <v>194</v>
      </c>
      <c r="I6713" s="276"/>
      <c r="J6713" s="264" t="s">
        <v>30</v>
      </c>
      <c r="K6713" s="440"/>
      <c r="L6713" s="528" t="s">
        <v>8765</v>
      </c>
    </row>
    <row r="6714" spans="1:12" ht="15.6">
      <c r="B6714" s="70">
        <v>46305</v>
      </c>
      <c r="C6714" s="57" t="s">
        <v>17</v>
      </c>
      <c r="D6714" s="529" t="s">
        <v>8766</v>
      </c>
      <c r="E6714" s="296" t="s">
        <v>193</v>
      </c>
      <c r="F6714" s="297"/>
      <c r="G6714" s="297"/>
      <c r="H6714" s="201" t="s">
        <v>194</v>
      </c>
      <c r="I6714" s="276"/>
      <c r="J6714" s="264" t="s">
        <v>30</v>
      </c>
      <c r="K6714" s="440"/>
      <c r="L6714" s="528" t="s">
        <v>8767</v>
      </c>
    </row>
    <row r="6715" spans="1:12" ht="15.6">
      <c r="B6715" s="70">
        <v>46305</v>
      </c>
      <c r="C6715" s="57" t="s">
        <v>17</v>
      </c>
      <c r="D6715" s="529" t="s">
        <v>8768</v>
      </c>
      <c r="E6715" s="296" t="s">
        <v>193</v>
      </c>
      <c r="F6715" s="297"/>
      <c r="G6715" s="297"/>
      <c r="H6715" s="201" t="s">
        <v>194</v>
      </c>
      <c r="I6715" s="276"/>
      <c r="J6715" s="264" t="s">
        <v>30</v>
      </c>
      <c r="K6715" s="440"/>
      <c r="L6715" s="528" t="s">
        <v>8769</v>
      </c>
    </row>
    <row r="6716" spans="1:12" s="201" customFormat="1" ht="15" customHeight="1">
      <c r="A6716" s="606"/>
      <c r="B6716" s="70">
        <v>46305</v>
      </c>
      <c r="C6716" s="57" t="s">
        <v>17</v>
      </c>
      <c r="D6716" s="527" t="s">
        <v>8770</v>
      </c>
      <c r="E6716" s="296" t="s">
        <v>193</v>
      </c>
      <c r="F6716" s="297"/>
      <c r="G6716" s="297"/>
      <c r="H6716" s="201" t="s">
        <v>194</v>
      </c>
      <c r="I6716" s="276"/>
      <c r="J6716" s="264" t="s">
        <v>30</v>
      </c>
      <c r="K6716" s="440"/>
      <c r="L6716" s="528"/>
    </row>
    <row r="6717" spans="1:12" ht="15.6">
      <c r="B6717" s="70">
        <v>46305</v>
      </c>
      <c r="C6717" s="57" t="s">
        <v>17</v>
      </c>
      <c r="D6717" s="527" t="s">
        <v>8771</v>
      </c>
      <c r="E6717" s="296" t="s">
        <v>193</v>
      </c>
      <c r="F6717" s="297"/>
      <c r="G6717" s="297"/>
      <c r="H6717" s="201" t="s">
        <v>194</v>
      </c>
      <c r="I6717" s="276"/>
      <c r="J6717" s="264" t="s">
        <v>30</v>
      </c>
      <c r="K6717" s="440"/>
      <c r="L6717" s="528" t="s">
        <v>8772</v>
      </c>
    </row>
    <row r="6718" spans="1:12" ht="15.6">
      <c r="B6718" s="70">
        <v>46305</v>
      </c>
      <c r="C6718" s="57" t="s">
        <v>17</v>
      </c>
      <c r="D6718" s="527" t="s">
        <v>8773</v>
      </c>
      <c r="E6718" s="296" t="s">
        <v>193</v>
      </c>
      <c r="F6718" s="297"/>
      <c r="G6718" s="297"/>
      <c r="H6718" s="201" t="s">
        <v>194</v>
      </c>
      <c r="I6718" s="276"/>
      <c r="J6718" s="264" t="s">
        <v>30</v>
      </c>
      <c r="K6718" s="440"/>
      <c r="L6718" s="528" t="s">
        <v>8774</v>
      </c>
    </row>
    <row r="6719" spans="1:12" ht="15.6">
      <c r="B6719" s="70">
        <v>46305</v>
      </c>
      <c r="C6719" s="57" t="s">
        <v>17</v>
      </c>
      <c r="D6719" s="529" t="s">
        <v>7592</v>
      </c>
      <c r="E6719" s="296" t="s">
        <v>193</v>
      </c>
      <c r="F6719" s="297"/>
      <c r="G6719" s="297"/>
      <c r="H6719" s="201" t="s">
        <v>194</v>
      </c>
      <c r="I6719" s="276"/>
      <c r="J6719" s="264" t="s">
        <v>30</v>
      </c>
      <c r="K6719" s="300"/>
      <c r="L6719" s="528" t="s">
        <v>8522</v>
      </c>
    </row>
    <row r="6720" spans="1:12" ht="15.6">
      <c r="B6720" s="70">
        <v>46305</v>
      </c>
      <c r="C6720" s="57" t="s">
        <v>17</v>
      </c>
      <c r="D6720" s="527" t="s">
        <v>8775</v>
      </c>
      <c r="E6720" s="296" t="s">
        <v>193</v>
      </c>
      <c r="F6720" s="297"/>
      <c r="G6720" s="297"/>
      <c r="H6720" s="201" t="s">
        <v>194</v>
      </c>
      <c r="I6720" s="276"/>
      <c r="J6720" s="264" t="s">
        <v>30</v>
      </c>
      <c r="K6720" s="300"/>
      <c r="L6720" s="528"/>
    </row>
    <row r="6721" spans="1:12" ht="15.6">
      <c r="B6721" s="70">
        <v>46305</v>
      </c>
      <c r="C6721" s="57" t="s">
        <v>17</v>
      </c>
      <c r="D6721" s="527" t="s">
        <v>8776</v>
      </c>
      <c r="E6721" s="296" t="s">
        <v>193</v>
      </c>
      <c r="F6721" s="297"/>
      <c r="G6721" s="297"/>
      <c r="H6721" s="201" t="s">
        <v>194</v>
      </c>
      <c r="I6721" s="276"/>
      <c r="J6721" s="264" t="s">
        <v>30</v>
      </c>
      <c r="K6721" s="300"/>
      <c r="L6721" s="531" t="s">
        <v>8777</v>
      </c>
    </row>
    <row r="6722" spans="1:12" s="203" customFormat="1" ht="15.6">
      <c r="A6722" s="737"/>
      <c r="B6722" s="70">
        <v>46305</v>
      </c>
      <c r="C6722" s="419" t="s">
        <v>17</v>
      </c>
      <c r="D6722" s="738" t="s">
        <v>8778</v>
      </c>
      <c r="E6722" s="739" t="s">
        <v>193</v>
      </c>
      <c r="F6722" s="625"/>
      <c r="G6722" s="625"/>
      <c r="H6722" s="200" t="s">
        <v>194</v>
      </c>
      <c r="I6722" s="439"/>
      <c r="J6722" s="438" t="s">
        <v>30</v>
      </c>
      <c r="K6722" s="740"/>
      <c r="L6722" s="741" t="s">
        <v>8779</v>
      </c>
    </row>
    <row r="6723" spans="1:12" ht="15.6">
      <c r="B6723" s="84">
        <v>46305</v>
      </c>
      <c r="C6723" s="304" t="s">
        <v>17</v>
      </c>
      <c r="D6723" s="300"/>
      <c r="E6723" s="301" t="s">
        <v>245</v>
      </c>
      <c r="F6723" s="291"/>
      <c r="G6723" s="291"/>
      <c r="H6723" s="264"/>
      <c r="I6723" s="264"/>
      <c r="J6723" s="264"/>
      <c r="K6723" s="266">
        <v>2.84064504823807E+16</v>
      </c>
      <c r="L6723" s="266" t="s">
        <v>8780</v>
      </c>
    </row>
    <row r="6724" spans="1:12" ht="15.6">
      <c r="B6724" s="84">
        <v>46305</v>
      </c>
      <c r="C6724" s="304" t="s">
        <v>17</v>
      </c>
      <c r="D6724" s="300"/>
      <c r="E6724" s="301" t="s">
        <v>245</v>
      </c>
      <c r="F6724" s="263"/>
      <c r="G6724" s="263"/>
      <c r="H6724" s="264"/>
      <c r="I6724" s="264"/>
      <c r="J6724" s="264"/>
      <c r="K6724" s="266">
        <v>2623485011009000</v>
      </c>
      <c r="L6724" s="266" t="s">
        <v>7794</v>
      </c>
    </row>
    <row r="6725" spans="1:12" ht="15.6">
      <c r="B6725" s="84">
        <v>46305</v>
      </c>
      <c r="C6725" s="304" t="s">
        <v>17</v>
      </c>
      <c r="D6725" s="300"/>
      <c r="E6725" s="301" t="s">
        <v>245</v>
      </c>
      <c r="F6725" s="263"/>
      <c r="G6725" s="263"/>
      <c r="H6725" s="264"/>
      <c r="I6725" s="264"/>
      <c r="J6725" s="264"/>
      <c r="K6725" s="266">
        <v>3069091273157150</v>
      </c>
      <c r="L6725" s="266" t="s">
        <v>8781</v>
      </c>
    </row>
    <row r="6726" spans="1:12" ht="15.6">
      <c r="B6726" s="84">
        <v>46305</v>
      </c>
      <c r="C6726" s="304" t="s">
        <v>17</v>
      </c>
      <c r="D6726" s="300"/>
      <c r="E6726" s="301" t="s">
        <v>245</v>
      </c>
      <c r="F6726" s="263"/>
      <c r="G6726" s="263"/>
      <c r="H6726" s="264"/>
      <c r="I6726" s="264"/>
      <c r="J6726" s="264"/>
      <c r="K6726" s="266">
        <v>3.00040501358527E+16</v>
      </c>
      <c r="L6726" s="266" t="s">
        <v>8782</v>
      </c>
    </row>
    <row r="6727" spans="1:12" ht="15.6">
      <c r="B6727" s="84">
        <v>46305</v>
      </c>
      <c r="C6727" s="304" t="s">
        <v>17</v>
      </c>
      <c r="D6727" s="300"/>
      <c r="E6727" s="301" t="s">
        <v>245</v>
      </c>
      <c r="F6727" s="263"/>
      <c r="G6727" s="263"/>
      <c r="H6727" s="264"/>
      <c r="I6727" s="264"/>
      <c r="J6727" s="264"/>
      <c r="K6727" s="266">
        <v>1761517877218310</v>
      </c>
      <c r="L6727" s="266" t="s">
        <v>8783</v>
      </c>
    </row>
    <row r="6728" spans="1:12" ht="15.6">
      <c r="B6728" s="84">
        <v>46305</v>
      </c>
      <c r="C6728" s="304" t="s">
        <v>17</v>
      </c>
      <c r="D6728" s="300"/>
      <c r="E6728" s="301" t="s">
        <v>245</v>
      </c>
      <c r="F6728" s="263"/>
      <c r="G6728" s="263"/>
      <c r="H6728" s="264"/>
      <c r="I6728" s="264"/>
      <c r="J6728" s="264"/>
      <c r="K6728" s="266">
        <v>9857937990897570</v>
      </c>
      <c r="L6728" s="266" t="s">
        <v>2001</v>
      </c>
    </row>
    <row r="6729" spans="1:12" ht="15.6">
      <c r="B6729" s="84">
        <v>46305</v>
      </c>
      <c r="C6729" s="304" t="s">
        <v>17</v>
      </c>
      <c r="D6729" s="300"/>
      <c r="E6729" s="301" t="s">
        <v>245</v>
      </c>
      <c r="F6729" s="263"/>
      <c r="G6729" s="263"/>
      <c r="H6729" s="264"/>
      <c r="I6729" s="264"/>
      <c r="J6729" s="264"/>
      <c r="K6729" s="266">
        <v>3631261223571140</v>
      </c>
      <c r="L6729" s="266" t="s">
        <v>8784</v>
      </c>
    </row>
    <row r="6730" spans="1:12" ht="15.6">
      <c r="B6730" s="84">
        <v>46305</v>
      </c>
      <c r="C6730" s="304" t="s">
        <v>17</v>
      </c>
      <c r="D6730" s="300"/>
      <c r="E6730" s="301" t="s">
        <v>245</v>
      </c>
      <c r="F6730" s="263"/>
      <c r="G6730" s="263"/>
      <c r="H6730" s="264"/>
      <c r="I6730" s="264"/>
      <c r="J6730" s="264"/>
      <c r="K6730" s="266">
        <v>5853817687985350</v>
      </c>
      <c r="L6730" s="266" t="s">
        <v>2004</v>
      </c>
    </row>
    <row r="6731" spans="1:12" ht="15.6">
      <c r="B6731" s="84">
        <v>46305</v>
      </c>
      <c r="C6731" s="304" t="s">
        <v>17</v>
      </c>
      <c r="D6731" s="300"/>
      <c r="E6731" s="301" t="s">
        <v>245</v>
      </c>
      <c r="F6731" s="263"/>
      <c r="G6731" s="263"/>
      <c r="H6731" s="264"/>
      <c r="I6731" s="264"/>
      <c r="J6731" s="264"/>
      <c r="K6731" s="266">
        <v>2702038879876120</v>
      </c>
      <c r="L6731" s="266" t="s">
        <v>8785</v>
      </c>
    </row>
    <row r="6732" spans="1:12" ht="15.6">
      <c r="B6732" s="84">
        <v>46305</v>
      </c>
      <c r="C6732" s="304" t="s">
        <v>17</v>
      </c>
      <c r="D6732" s="300"/>
      <c r="E6732" s="301" t="s">
        <v>245</v>
      </c>
      <c r="F6732" s="263"/>
      <c r="G6732" s="263"/>
      <c r="H6732" s="264"/>
      <c r="I6732" s="264"/>
      <c r="J6732" s="264"/>
      <c r="K6732" s="266">
        <v>2.38884457474608E+16</v>
      </c>
      <c r="L6732" s="266" t="s">
        <v>8786</v>
      </c>
    </row>
    <row r="6733" spans="1:12" ht="15.6">
      <c r="B6733" s="84">
        <v>46305</v>
      </c>
      <c r="C6733" s="304" t="s">
        <v>17</v>
      </c>
      <c r="D6733" s="300"/>
      <c r="E6733" s="301" t="s">
        <v>245</v>
      </c>
      <c r="F6733" s="263"/>
      <c r="G6733" s="263"/>
      <c r="H6733" s="264"/>
      <c r="I6733" s="264"/>
      <c r="J6733" s="264"/>
      <c r="K6733" s="266">
        <v>9746736505399770</v>
      </c>
      <c r="L6733" s="266" t="s">
        <v>1990</v>
      </c>
    </row>
    <row r="6734" spans="1:12" ht="15.6">
      <c r="B6734" s="84">
        <v>46305</v>
      </c>
      <c r="C6734" s="304" t="s">
        <v>17</v>
      </c>
      <c r="D6734" s="300"/>
      <c r="E6734" s="301" t="s">
        <v>245</v>
      </c>
      <c r="F6734" s="263"/>
      <c r="G6734" s="263"/>
      <c r="H6734" s="264"/>
      <c r="I6734" s="264"/>
      <c r="J6734" s="264"/>
      <c r="K6734" s="396">
        <v>8876642555743870</v>
      </c>
      <c r="L6734" s="396" t="s">
        <v>8787</v>
      </c>
    </row>
    <row r="6735" spans="1:12" ht="15.6">
      <c r="B6735" s="84">
        <v>46305</v>
      </c>
      <c r="C6735" s="304" t="s">
        <v>17</v>
      </c>
      <c r="D6735" s="300"/>
      <c r="E6735" s="301" t="s">
        <v>245</v>
      </c>
      <c r="F6735" s="263"/>
      <c r="G6735" s="263"/>
      <c r="H6735" s="264"/>
      <c r="I6735" s="264"/>
      <c r="J6735" s="264"/>
      <c r="K6735" s="396">
        <v>8139549356064850</v>
      </c>
      <c r="L6735" s="396" t="s">
        <v>8788</v>
      </c>
    </row>
    <row r="6736" spans="1:12" ht="15.6">
      <c r="B6736" s="84">
        <v>46305</v>
      </c>
      <c r="C6736" s="304" t="s">
        <v>17</v>
      </c>
      <c r="D6736" s="300"/>
      <c r="E6736" s="301" t="s">
        <v>245</v>
      </c>
      <c r="F6736" s="263"/>
      <c r="G6736" s="263"/>
      <c r="H6736" s="264"/>
      <c r="I6736" s="264"/>
      <c r="J6736" s="264"/>
      <c r="K6736" s="396">
        <v>2.45843245011815E+16</v>
      </c>
      <c r="L6736" s="396" t="s">
        <v>8789</v>
      </c>
    </row>
    <row r="6737" spans="2:12" ht="15.6">
      <c r="B6737" s="84">
        <v>46305</v>
      </c>
      <c r="C6737" s="304" t="s">
        <v>17</v>
      </c>
      <c r="D6737" s="300"/>
      <c r="E6737" s="301" t="s">
        <v>245</v>
      </c>
      <c r="F6737" s="263"/>
      <c r="G6737" s="263"/>
      <c r="H6737" s="264"/>
      <c r="I6737" s="264"/>
      <c r="J6737" s="264"/>
      <c r="K6737" s="396">
        <v>4372325802892920</v>
      </c>
      <c r="L6737" s="396" t="s">
        <v>4497</v>
      </c>
    </row>
    <row r="6738" spans="2:12" ht="15.6">
      <c r="B6738" s="84">
        <v>46305</v>
      </c>
      <c r="C6738" s="304" t="s">
        <v>17</v>
      </c>
      <c r="D6738" s="300"/>
      <c r="E6738" s="301" t="s">
        <v>245</v>
      </c>
      <c r="F6738" s="263"/>
      <c r="G6738" s="263"/>
      <c r="H6738" s="264"/>
      <c r="I6738" s="264"/>
      <c r="J6738" s="264"/>
      <c r="K6738" s="396">
        <v>2.42129948884012E+16</v>
      </c>
      <c r="L6738" s="396" t="s">
        <v>8515</v>
      </c>
    </row>
    <row r="6739" spans="2:12" ht="15.6">
      <c r="B6739" s="84">
        <v>46305</v>
      </c>
      <c r="C6739" s="304" t="s">
        <v>17</v>
      </c>
      <c r="D6739" s="300"/>
      <c r="E6739" s="301" t="s">
        <v>245</v>
      </c>
      <c r="F6739" s="263"/>
      <c r="G6739" s="263"/>
      <c r="H6739" s="264"/>
      <c r="I6739" s="264"/>
      <c r="J6739" s="264"/>
      <c r="K6739" s="396">
        <v>3051368034937300</v>
      </c>
      <c r="L6739" s="396" t="s">
        <v>8790</v>
      </c>
    </row>
    <row r="6740" spans="2:12" ht="15.6">
      <c r="B6740" s="84">
        <v>46305</v>
      </c>
      <c r="C6740" s="304" t="s">
        <v>17</v>
      </c>
      <c r="D6740" s="300"/>
      <c r="E6740" s="301" t="s">
        <v>245</v>
      </c>
      <c r="F6740" s="263"/>
      <c r="G6740" s="263"/>
      <c r="H6740" s="264"/>
      <c r="I6740" s="264"/>
      <c r="J6740" s="264"/>
      <c r="K6740" s="396">
        <v>2.85828118680126E+16</v>
      </c>
      <c r="L6740" s="668"/>
    </row>
    <row r="6741" spans="2:12" ht="15.6">
      <c r="B6741" s="84">
        <v>46305</v>
      </c>
      <c r="C6741" s="304" t="s">
        <v>17</v>
      </c>
      <c r="D6741" s="300"/>
      <c r="E6741" s="301" t="s">
        <v>245</v>
      </c>
      <c r="F6741" s="263"/>
      <c r="G6741" s="263"/>
      <c r="H6741" s="264"/>
      <c r="I6741" s="264"/>
      <c r="J6741" s="264"/>
      <c r="K6741" s="396">
        <v>5726675637416990</v>
      </c>
      <c r="L6741" s="396" t="s">
        <v>8791</v>
      </c>
    </row>
    <row r="6742" spans="2:12" ht="15.6">
      <c r="B6742" s="84">
        <v>46305</v>
      </c>
      <c r="C6742" s="304" t="s">
        <v>17</v>
      </c>
      <c r="D6742" s="300"/>
      <c r="E6742" s="301" t="s">
        <v>245</v>
      </c>
      <c r="F6742" s="263"/>
      <c r="G6742" s="263"/>
      <c r="H6742" s="264"/>
      <c r="I6742" s="264"/>
      <c r="J6742" s="264"/>
      <c r="K6742" s="396">
        <v>2.81489709614372E+16</v>
      </c>
      <c r="L6742" s="396" t="s">
        <v>8792</v>
      </c>
    </row>
    <row r="6743" spans="2:12" ht="15.6">
      <c r="B6743" s="84">
        <v>46305</v>
      </c>
      <c r="C6743" s="304" t="s">
        <v>17</v>
      </c>
      <c r="D6743" s="300"/>
      <c r="E6743" s="301" t="s">
        <v>245</v>
      </c>
      <c r="F6743" s="263"/>
      <c r="G6743" s="263"/>
      <c r="H6743" s="264"/>
      <c r="I6743" s="264"/>
      <c r="J6743" s="264"/>
      <c r="K6743" s="396">
        <v>2.52678327895043E+16</v>
      </c>
      <c r="L6743" s="396" t="s">
        <v>8793</v>
      </c>
    </row>
    <row r="6744" spans="2:12" ht="15.6">
      <c r="B6744" s="84">
        <v>46305</v>
      </c>
      <c r="C6744" s="304" t="s">
        <v>17</v>
      </c>
      <c r="D6744" s="300"/>
      <c r="E6744" s="301" t="s">
        <v>245</v>
      </c>
      <c r="F6744" s="263"/>
      <c r="G6744" s="263"/>
      <c r="H6744" s="264"/>
      <c r="I6744" s="264"/>
      <c r="J6744" s="264"/>
      <c r="K6744" s="396">
        <v>4819101721468720</v>
      </c>
      <c r="L6744" s="396" t="s">
        <v>5044</v>
      </c>
    </row>
    <row r="6745" spans="2:12" ht="15.6">
      <c r="B6745" s="84">
        <v>46305</v>
      </c>
      <c r="C6745" s="304" t="s">
        <v>17</v>
      </c>
      <c r="D6745" s="300"/>
      <c r="E6745" s="301" t="s">
        <v>245</v>
      </c>
      <c r="F6745" s="263"/>
      <c r="G6745" s="263"/>
      <c r="H6745" s="264"/>
      <c r="I6745" s="264"/>
      <c r="J6745" s="264"/>
      <c r="K6745" s="396">
        <v>5846595188684600</v>
      </c>
      <c r="L6745" s="396" t="s">
        <v>8794</v>
      </c>
    </row>
    <row r="6746" spans="2:12" ht="15.6">
      <c r="B6746" s="84">
        <v>46305</v>
      </c>
      <c r="C6746" s="304" t="s">
        <v>17</v>
      </c>
      <c r="D6746" s="300"/>
      <c r="E6746" s="301" t="s">
        <v>245</v>
      </c>
      <c r="F6746" s="263"/>
      <c r="G6746" s="263"/>
      <c r="H6746" s="264"/>
      <c r="I6746" s="264"/>
      <c r="J6746" s="264"/>
      <c r="K6746" s="680">
        <v>2.41535E+20</v>
      </c>
      <c r="L6746" s="396" t="s">
        <v>8795</v>
      </c>
    </row>
    <row r="6747" spans="2:12" ht="15.6">
      <c r="B6747" s="84">
        <v>46305</v>
      </c>
      <c r="C6747" s="304" t="s">
        <v>17</v>
      </c>
      <c r="D6747" s="300"/>
      <c r="E6747" s="301" t="s">
        <v>245</v>
      </c>
      <c r="F6747" s="263"/>
      <c r="G6747" s="263"/>
      <c r="H6747" s="264"/>
      <c r="I6747" s="264"/>
      <c r="J6747" s="264"/>
      <c r="K6747" s="396">
        <v>3.17055888357515E+16</v>
      </c>
      <c r="L6747" s="396" t="s">
        <v>8796</v>
      </c>
    </row>
    <row r="6748" spans="2:12" ht="15.6">
      <c r="B6748" s="84">
        <v>46305</v>
      </c>
      <c r="C6748" s="304" t="s">
        <v>17</v>
      </c>
      <c r="D6748" s="300"/>
      <c r="E6748" s="301" t="s">
        <v>245</v>
      </c>
      <c r="F6748" s="263"/>
      <c r="G6748" s="263"/>
      <c r="H6748" s="264"/>
      <c r="I6748" s="264"/>
      <c r="J6748" s="264"/>
      <c r="K6748" s="396">
        <v>6789127944538010</v>
      </c>
      <c r="L6748" s="396" t="s">
        <v>8797</v>
      </c>
    </row>
    <row r="6749" spans="2:12" ht="15.6">
      <c r="B6749" s="84">
        <v>46305</v>
      </c>
      <c r="C6749" s="304" t="s">
        <v>17</v>
      </c>
      <c r="D6749" s="300"/>
      <c r="E6749" s="301" t="s">
        <v>245</v>
      </c>
      <c r="F6749" s="263"/>
      <c r="G6749" s="263"/>
      <c r="H6749" s="264"/>
      <c r="I6749" s="264"/>
      <c r="J6749" s="264"/>
      <c r="K6749" s="396">
        <v>5595412397176590</v>
      </c>
      <c r="L6749" s="396" t="s">
        <v>8798</v>
      </c>
    </row>
    <row r="6750" spans="2:12" ht="15.6">
      <c r="B6750" s="84">
        <v>46305</v>
      </c>
      <c r="C6750" s="304" t="s">
        <v>17</v>
      </c>
      <c r="D6750" s="300"/>
      <c r="E6750" s="301" t="s">
        <v>245</v>
      </c>
      <c r="F6750" s="263"/>
      <c r="G6750" s="263"/>
      <c r="H6750" s="264"/>
      <c r="I6750" s="264"/>
      <c r="J6750" s="264"/>
      <c r="K6750" s="396">
        <v>2771334179585370</v>
      </c>
      <c r="L6750" s="396" t="s">
        <v>6805</v>
      </c>
    </row>
    <row r="6751" spans="2:12" ht="15.6">
      <c r="B6751" s="84">
        <v>46305</v>
      </c>
      <c r="C6751" s="304" t="s">
        <v>17</v>
      </c>
      <c r="D6751" s="300"/>
      <c r="E6751" s="301" t="s">
        <v>245</v>
      </c>
      <c r="F6751" s="263"/>
      <c r="G6751" s="263"/>
      <c r="H6751" s="264"/>
      <c r="I6751" s="264"/>
      <c r="J6751" s="264"/>
      <c r="K6751" s="396">
        <v>9108800472485810</v>
      </c>
      <c r="L6751" s="396" t="s">
        <v>7819</v>
      </c>
    </row>
    <row r="6752" spans="2:12" ht="15.6">
      <c r="B6752" s="84">
        <v>46305</v>
      </c>
      <c r="C6752" s="304" t="s">
        <v>17</v>
      </c>
      <c r="D6752" s="300"/>
      <c r="E6752" s="301" t="s">
        <v>245</v>
      </c>
      <c r="F6752" s="263"/>
      <c r="G6752" s="263"/>
      <c r="H6752" s="264"/>
      <c r="I6752" s="264"/>
      <c r="J6752" s="264"/>
      <c r="K6752" s="266">
        <v>2.57401907389718E+16</v>
      </c>
      <c r="L6752" s="330" t="s">
        <v>2631</v>
      </c>
    </row>
    <row r="6753" spans="2:12" ht="15.6">
      <c r="B6753" s="84">
        <v>46305</v>
      </c>
      <c r="C6753" s="304" t="s">
        <v>17</v>
      </c>
      <c r="D6753" s="300"/>
      <c r="E6753" s="301" t="s">
        <v>245</v>
      </c>
      <c r="F6753" s="263"/>
      <c r="G6753" s="263"/>
      <c r="H6753" s="264"/>
      <c r="I6753" s="264"/>
      <c r="J6753" s="264"/>
      <c r="K6753" s="266">
        <v>5347715871915220</v>
      </c>
      <c r="L6753" s="330" t="s">
        <v>8799</v>
      </c>
    </row>
    <row r="6754" spans="2:12" ht="15.6">
      <c r="B6754" s="84">
        <v>46305</v>
      </c>
      <c r="C6754" s="304" t="s">
        <v>17</v>
      </c>
      <c r="D6754" s="300"/>
      <c r="E6754" s="301" t="s">
        <v>245</v>
      </c>
      <c r="F6754" s="269"/>
      <c r="G6754" s="269"/>
      <c r="H6754" s="264"/>
      <c r="I6754" s="264"/>
      <c r="J6754" s="264"/>
      <c r="K6754" s="266">
        <v>2880294592075920</v>
      </c>
      <c r="L6754" s="330" t="s">
        <v>8800</v>
      </c>
    </row>
    <row r="6755" spans="2:12" ht="15.6">
      <c r="B6755" s="84">
        <v>46305</v>
      </c>
      <c r="C6755" s="304" t="s">
        <v>17</v>
      </c>
      <c r="D6755" s="300"/>
      <c r="E6755" s="301" t="s">
        <v>245</v>
      </c>
      <c r="F6755" s="269"/>
      <c r="G6755" s="269"/>
      <c r="H6755" s="264"/>
      <c r="I6755" s="264"/>
      <c r="J6755" s="264"/>
      <c r="K6755" s="266">
        <v>2.85700490159774E+16</v>
      </c>
      <c r="L6755" s="668"/>
    </row>
    <row r="6756" spans="2:12" ht="15.6">
      <c r="B6756" s="84">
        <v>46305</v>
      </c>
      <c r="C6756" s="304" t="s">
        <v>17</v>
      </c>
      <c r="D6756" s="300"/>
      <c r="E6756" s="301" t="s">
        <v>245</v>
      </c>
      <c r="F6756" s="269"/>
      <c r="G6756" s="269"/>
      <c r="H6756" s="264"/>
      <c r="I6756" s="264"/>
      <c r="J6756" s="264"/>
      <c r="K6756" s="266">
        <v>3.90404714655978E+16</v>
      </c>
      <c r="L6756" s="330" t="s">
        <v>8801</v>
      </c>
    </row>
    <row r="6757" spans="2:12" ht="15.6">
      <c r="B6757" s="84">
        <v>46305</v>
      </c>
      <c r="C6757" s="304" t="s">
        <v>17</v>
      </c>
      <c r="D6757" s="300"/>
      <c r="E6757" s="301" t="s">
        <v>245</v>
      </c>
      <c r="F6757" s="269"/>
      <c r="G6757" s="269"/>
      <c r="H6757" s="264"/>
      <c r="I6757" s="264"/>
      <c r="J6757" s="264"/>
      <c r="K6757" s="266">
        <v>2.85070143722458E+16</v>
      </c>
      <c r="L6757" s="330" t="s">
        <v>7689</v>
      </c>
    </row>
    <row r="6758" spans="2:12" ht="15.6">
      <c r="B6758" s="84">
        <v>46305</v>
      </c>
      <c r="C6758" s="304" t="s">
        <v>17</v>
      </c>
      <c r="D6758" s="300"/>
      <c r="E6758" s="301" t="s">
        <v>245</v>
      </c>
      <c r="F6758" s="269"/>
      <c r="G6758" s="269"/>
      <c r="H6758" s="264"/>
      <c r="I6758" s="264"/>
      <c r="J6758" s="264"/>
      <c r="K6758" s="266">
        <v>8214035248639130</v>
      </c>
      <c r="L6758" s="330" t="s">
        <v>8802</v>
      </c>
    </row>
    <row r="6759" spans="2:12" ht="15.6">
      <c r="B6759" s="84">
        <v>46305</v>
      </c>
      <c r="C6759" s="304" t="s">
        <v>17</v>
      </c>
      <c r="D6759" s="300"/>
      <c r="E6759" s="301" t="s">
        <v>245</v>
      </c>
      <c r="F6759" s="269"/>
      <c r="G6759" s="269"/>
      <c r="H6759" s="264"/>
      <c r="I6759" s="264"/>
      <c r="J6759" s="264"/>
      <c r="K6759" s="266">
        <v>2785099174914650</v>
      </c>
      <c r="L6759" s="330" t="s">
        <v>8803</v>
      </c>
    </row>
    <row r="6760" spans="2:12" ht="15.6">
      <c r="B6760" s="84">
        <v>46305</v>
      </c>
      <c r="C6760" s="304" t="s">
        <v>17</v>
      </c>
      <c r="D6760" s="300"/>
      <c r="E6760" s="301" t="s">
        <v>245</v>
      </c>
      <c r="F6760" s="269"/>
      <c r="G6760" s="269"/>
      <c r="H6760" s="264"/>
      <c r="I6760" s="264"/>
      <c r="J6760" s="264"/>
      <c r="K6760" s="266">
        <v>2.89639580532934E+16</v>
      </c>
      <c r="L6760" s="330" t="s">
        <v>8804</v>
      </c>
    </row>
    <row r="6761" spans="2:12" ht="15.6">
      <c r="B6761" s="84">
        <v>46305</v>
      </c>
      <c r="C6761" s="304" t="s">
        <v>17</v>
      </c>
      <c r="D6761" s="300"/>
      <c r="E6761" s="301" t="s">
        <v>245</v>
      </c>
      <c r="F6761" s="269"/>
      <c r="G6761" s="269"/>
      <c r="H6761" s="264"/>
      <c r="I6761" s="264"/>
      <c r="J6761" s="264"/>
      <c r="K6761" s="266">
        <v>2581444175270360</v>
      </c>
      <c r="L6761" s="330" t="s">
        <v>8805</v>
      </c>
    </row>
    <row r="6762" spans="2:12" ht="15.6">
      <c r="B6762" s="84">
        <v>46305</v>
      </c>
      <c r="C6762" s="304" t="s">
        <v>17</v>
      </c>
      <c r="D6762" s="300"/>
      <c r="E6762" s="301" t="s">
        <v>245</v>
      </c>
      <c r="F6762" s="269"/>
      <c r="G6762" s="269"/>
      <c r="H6762" s="264"/>
      <c r="I6762" s="264"/>
      <c r="J6762" s="264"/>
      <c r="K6762" s="266">
        <v>2.8825469303736E+16</v>
      </c>
      <c r="L6762" s="330" t="s">
        <v>8806</v>
      </c>
    </row>
    <row r="6763" spans="2:12" ht="15.6">
      <c r="B6763" s="84">
        <v>46305</v>
      </c>
      <c r="C6763" s="304" t="s">
        <v>17</v>
      </c>
      <c r="D6763" s="300"/>
      <c r="E6763" s="301" t="s">
        <v>245</v>
      </c>
      <c r="F6763" s="269"/>
      <c r="G6763" s="269"/>
      <c r="H6763" s="264"/>
      <c r="I6763" s="264"/>
      <c r="J6763" s="264"/>
      <c r="K6763" s="266">
        <v>5682099321915860</v>
      </c>
      <c r="L6763" s="330" t="s">
        <v>8807</v>
      </c>
    </row>
    <row r="6764" spans="2:12" ht="15.6">
      <c r="B6764" s="84">
        <v>46305</v>
      </c>
      <c r="C6764" s="304" t="s">
        <v>17</v>
      </c>
      <c r="D6764" s="300"/>
      <c r="E6764" s="301" t="s">
        <v>245</v>
      </c>
      <c r="F6764" s="269"/>
      <c r="G6764" s="269"/>
      <c r="H6764" s="264"/>
      <c r="I6764" s="264"/>
      <c r="J6764" s="264"/>
      <c r="K6764" s="266">
        <v>2.47209410374956E+16</v>
      </c>
      <c r="L6764" s="330" t="s">
        <v>8808</v>
      </c>
    </row>
    <row r="6765" spans="2:12" ht="15.6">
      <c r="B6765" s="84">
        <v>46305</v>
      </c>
      <c r="C6765" s="304" t="s">
        <v>17</v>
      </c>
      <c r="D6765" s="300"/>
      <c r="E6765" s="301" t="s">
        <v>245</v>
      </c>
      <c r="F6765" s="269"/>
      <c r="G6765" s="269"/>
      <c r="H6765" s="264"/>
      <c r="I6765" s="264"/>
      <c r="J6765" s="264"/>
      <c r="K6765" s="266">
        <v>4776250345837840</v>
      </c>
      <c r="L6765" s="330" t="s">
        <v>8809</v>
      </c>
    </row>
    <row r="6766" spans="2:12" ht="15.6">
      <c r="B6766" s="84">
        <v>46305</v>
      </c>
      <c r="C6766" s="304" t="s">
        <v>17</v>
      </c>
      <c r="D6766" s="300"/>
      <c r="E6766" s="301" t="s">
        <v>245</v>
      </c>
      <c r="F6766" s="269"/>
      <c r="G6766" s="269"/>
      <c r="H6766" s="264"/>
      <c r="I6766" s="264"/>
      <c r="J6766" s="264"/>
      <c r="K6766" s="266">
        <v>4070034066454630</v>
      </c>
      <c r="L6766" s="330" t="s">
        <v>8810</v>
      </c>
    </row>
    <row r="6767" spans="2:12" ht="15.6">
      <c r="B6767" s="84">
        <v>46305</v>
      </c>
      <c r="C6767" s="304" t="s">
        <v>17</v>
      </c>
      <c r="D6767" s="300"/>
      <c r="E6767" s="301" t="s">
        <v>245</v>
      </c>
      <c r="F6767" s="269"/>
      <c r="G6767" s="269"/>
      <c r="H6767" s="264"/>
      <c r="I6767" s="264"/>
      <c r="J6767" s="264"/>
      <c r="K6767" s="266">
        <v>9973428762724900</v>
      </c>
      <c r="L6767" s="330" t="s">
        <v>8811</v>
      </c>
    </row>
    <row r="6768" spans="2:12" ht="15.6">
      <c r="B6768" s="84">
        <v>46305</v>
      </c>
      <c r="C6768" s="304" t="s">
        <v>17</v>
      </c>
      <c r="D6768" s="300"/>
      <c r="E6768" s="301" t="s">
        <v>245</v>
      </c>
      <c r="F6768" s="263"/>
      <c r="G6768" s="263"/>
      <c r="H6768" s="264"/>
      <c r="I6768" s="264"/>
      <c r="J6768" s="264"/>
      <c r="K6768" s="266">
        <v>2.51285482301671E+16</v>
      </c>
      <c r="L6768" s="330" t="s">
        <v>7434</v>
      </c>
    </row>
    <row r="6769" spans="2:12">
      <c r="B6769" s="742">
        <v>46305</v>
      </c>
      <c r="C6769" s="137" t="s">
        <v>17</v>
      </c>
      <c r="D6769" s="202" t="s">
        <v>8812</v>
      </c>
      <c r="E6769" s="89" t="s">
        <v>1071</v>
      </c>
      <c r="F6769" s="263"/>
      <c r="G6769" s="263"/>
      <c r="H6769" s="202"/>
      <c r="I6769" s="202"/>
      <c r="J6769" s="202" t="s">
        <v>195</v>
      </c>
      <c r="K6769" s="1069" t="s">
        <v>8813</v>
      </c>
      <c r="L6769" s="202"/>
    </row>
    <row r="6770" spans="2:12">
      <c r="B6770" s="742">
        <v>46305</v>
      </c>
      <c r="C6770" s="137" t="s">
        <v>17</v>
      </c>
      <c r="D6770" s="202" t="s">
        <v>1102</v>
      </c>
      <c r="E6770" s="89" t="s">
        <v>1071</v>
      </c>
      <c r="F6770" s="263"/>
      <c r="G6770" s="263"/>
      <c r="H6770" s="202"/>
      <c r="I6770" s="202"/>
      <c r="J6770" s="202" t="s">
        <v>180</v>
      </c>
      <c r="K6770" s="1069" t="s">
        <v>8814</v>
      </c>
      <c r="L6770" s="202"/>
    </row>
    <row r="6771" spans="2:12">
      <c r="B6771" s="742">
        <v>46305</v>
      </c>
      <c r="C6771" s="137" t="s">
        <v>17</v>
      </c>
      <c r="D6771" s="202" t="s">
        <v>8815</v>
      </c>
      <c r="E6771" s="89" t="s">
        <v>1071</v>
      </c>
      <c r="F6771" s="263"/>
      <c r="G6771" s="263"/>
      <c r="H6771" s="202"/>
      <c r="I6771" s="202"/>
      <c r="J6771" s="202" t="s">
        <v>195</v>
      </c>
      <c r="K6771" s="1069" t="s">
        <v>8816</v>
      </c>
      <c r="L6771" s="202"/>
    </row>
    <row r="6772" spans="2:12">
      <c r="B6772" s="742">
        <v>46305</v>
      </c>
      <c r="C6772" s="137" t="s">
        <v>17</v>
      </c>
      <c r="D6772" s="202" t="s">
        <v>8817</v>
      </c>
      <c r="E6772" s="89" t="s">
        <v>1071</v>
      </c>
      <c r="F6772" s="263"/>
      <c r="G6772" s="263"/>
      <c r="H6772" s="202"/>
      <c r="I6772" s="202"/>
      <c r="J6772" s="202" t="s">
        <v>180</v>
      </c>
      <c r="K6772" s="1069" t="s">
        <v>8818</v>
      </c>
      <c r="L6772" s="202"/>
    </row>
    <row r="6773" spans="2:12">
      <c r="B6773" s="742">
        <v>46305</v>
      </c>
      <c r="C6773" s="137" t="s">
        <v>17</v>
      </c>
      <c r="D6773" s="202" t="s">
        <v>8817</v>
      </c>
      <c r="E6773" s="89" t="s">
        <v>1071</v>
      </c>
      <c r="F6773" s="263"/>
      <c r="G6773" s="263"/>
      <c r="H6773" s="202"/>
      <c r="I6773" s="202"/>
      <c r="J6773" s="202" t="s">
        <v>180</v>
      </c>
      <c r="K6773" s="1069" t="s">
        <v>8819</v>
      </c>
      <c r="L6773" s="202"/>
    </row>
    <row r="6774" spans="2:12">
      <c r="B6774" s="742">
        <v>46305</v>
      </c>
      <c r="C6774" s="137" t="s">
        <v>17</v>
      </c>
      <c r="D6774" s="202" t="s">
        <v>8817</v>
      </c>
      <c r="E6774" s="89" t="s">
        <v>1071</v>
      </c>
      <c r="F6774" s="263"/>
      <c r="G6774" s="263"/>
      <c r="H6774" s="202"/>
      <c r="I6774" s="202"/>
      <c r="J6774" s="202" t="s">
        <v>180</v>
      </c>
      <c r="K6774" s="1069" t="s">
        <v>8820</v>
      </c>
      <c r="L6774" s="202"/>
    </row>
    <row r="6775" spans="2:12">
      <c r="B6775" s="742">
        <v>46305</v>
      </c>
      <c r="C6775" s="137" t="s">
        <v>17</v>
      </c>
      <c r="D6775" s="202" t="s">
        <v>8817</v>
      </c>
      <c r="E6775" s="89" t="s">
        <v>1071</v>
      </c>
      <c r="F6775" s="263"/>
      <c r="G6775" s="263"/>
      <c r="H6775" s="202"/>
      <c r="I6775" s="202"/>
      <c r="J6775" s="202" t="s">
        <v>180</v>
      </c>
      <c r="K6775" s="1069" t="s">
        <v>8821</v>
      </c>
      <c r="L6775" s="202"/>
    </row>
    <row r="6776" spans="2:12">
      <c r="B6776" s="742">
        <v>46305</v>
      </c>
      <c r="C6776" s="137" t="s">
        <v>17</v>
      </c>
      <c r="D6776" s="202" t="s">
        <v>8817</v>
      </c>
      <c r="E6776" s="89" t="s">
        <v>1071</v>
      </c>
      <c r="F6776" s="263"/>
      <c r="G6776" s="263"/>
      <c r="H6776" s="202"/>
      <c r="I6776" s="202"/>
      <c r="J6776" s="202" t="s">
        <v>180</v>
      </c>
      <c r="K6776" s="1069" t="s">
        <v>8822</v>
      </c>
      <c r="L6776" s="202"/>
    </row>
    <row r="6777" spans="2:12">
      <c r="B6777" s="742">
        <v>46305</v>
      </c>
      <c r="C6777" s="137" t="s">
        <v>17</v>
      </c>
      <c r="D6777" s="202" t="s">
        <v>8817</v>
      </c>
      <c r="E6777" s="89" t="s">
        <v>1071</v>
      </c>
      <c r="F6777" s="263"/>
      <c r="G6777" s="263"/>
      <c r="H6777" s="202"/>
      <c r="I6777" s="202"/>
      <c r="J6777" s="202" t="s">
        <v>195</v>
      </c>
      <c r="K6777" s="1069" t="s">
        <v>8823</v>
      </c>
      <c r="L6777" s="202"/>
    </row>
    <row r="6778" spans="2:12">
      <c r="B6778" s="742">
        <v>46305</v>
      </c>
      <c r="C6778" s="137" t="s">
        <v>17</v>
      </c>
      <c r="D6778" s="202" t="s">
        <v>8824</v>
      </c>
      <c r="E6778" s="89" t="s">
        <v>1071</v>
      </c>
      <c r="F6778" s="263"/>
      <c r="G6778" s="263"/>
      <c r="H6778" s="202"/>
      <c r="I6778" s="202"/>
      <c r="J6778" s="202" t="s">
        <v>180</v>
      </c>
      <c r="K6778" s="1069" t="s">
        <v>8825</v>
      </c>
      <c r="L6778" s="202"/>
    </row>
    <row r="6779" spans="2:12">
      <c r="B6779" s="742">
        <v>46305</v>
      </c>
      <c r="C6779" s="137" t="s">
        <v>17</v>
      </c>
      <c r="D6779" s="202" t="s">
        <v>8699</v>
      </c>
      <c r="E6779" s="89" t="s">
        <v>1071</v>
      </c>
      <c r="F6779" s="263"/>
      <c r="G6779" s="263"/>
      <c r="H6779" s="202"/>
      <c r="I6779" s="202"/>
      <c r="J6779" s="202" t="s">
        <v>180</v>
      </c>
      <c r="K6779" s="1069" t="s">
        <v>8826</v>
      </c>
      <c r="L6779" s="202"/>
    </row>
    <row r="6780" spans="2:12" ht="15.6">
      <c r="B6780" s="742">
        <v>46305</v>
      </c>
      <c r="C6780" s="137" t="s">
        <v>17</v>
      </c>
      <c r="D6780" s="555" t="s">
        <v>8827</v>
      </c>
      <c r="E6780" s="89" t="s">
        <v>1071</v>
      </c>
      <c r="F6780" s="263"/>
      <c r="G6780" s="263"/>
      <c r="H6780" s="202"/>
      <c r="I6780" s="202"/>
      <c r="J6780" s="202" t="s">
        <v>195</v>
      </c>
      <c r="K6780" s="201"/>
      <c r="L6780" s="743" t="s">
        <v>8828</v>
      </c>
    </row>
    <row r="6781" spans="2:12" ht="15.6">
      <c r="B6781" s="742">
        <v>46305</v>
      </c>
      <c r="C6781" s="137" t="s">
        <v>17</v>
      </c>
      <c r="D6781" s="545" t="s">
        <v>8829</v>
      </c>
      <c r="E6781" s="89" t="s">
        <v>1071</v>
      </c>
      <c r="F6781" s="263"/>
      <c r="G6781" s="263"/>
      <c r="H6781" s="202"/>
      <c r="I6781" s="202"/>
      <c r="J6781" s="202" t="s">
        <v>195</v>
      </c>
      <c r="K6781" s="201"/>
      <c r="L6781" s="385" t="s">
        <v>8830</v>
      </c>
    </row>
    <row r="6782" spans="2:12" ht="15.6">
      <c r="B6782" s="742">
        <v>46305</v>
      </c>
      <c r="C6782" s="137" t="s">
        <v>17</v>
      </c>
      <c r="D6782" s="458" t="s">
        <v>8831</v>
      </c>
      <c r="E6782" s="89" t="s">
        <v>1071</v>
      </c>
      <c r="F6782" s="263"/>
      <c r="G6782" s="263"/>
      <c r="H6782" s="202"/>
      <c r="I6782" s="202"/>
      <c r="J6782" s="202" t="s">
        <v>195</v>
      </c>
      <c r="K6782" s="201"/>
      <c r="L6782" s="552" t="s">
        <v>8832</v>
      </c>
    </row>
    <row r="6783" spans="2:12" ht="19.2">
      <c r="B6783" s="742">
        <v>46305</v>
      </c>
      <c r="C6783" s="137" t="s">
        <v>17</v>
      </c>
      <c r="D6783" s="744" t="s">
        <v>8833</v>
      </c>
      <c r="E6783" s="89" t="s">
        <v>1071</v>
      </c>
      <c r="F6783" s="263"/>
      <c r="G6783" s="263"/>
      <c r="H6783" s="202"/>
      <c r="I6783" s="202"/>
      <c r="J6783" s="202" t="s">
        <v>195</v>
      </c>
      <c r="K6783" s="507">
        <v>2.82616548301567E+16</v>
      </c>
      <c r="L6783" s="202"/>
    </row>
    <row r="6784" spans="2:12" ht="15.6">
      <c r="B6784" s="742">
        <v>46305</v>
      </c>
      <c r="C6784" s="137" t="s">
        <v>17</v>
      </c>
      <c r="D6784" s="545" t="s">
        <v>8834</v>
      </c>
      <c r="E6784" s="89" t="s">
        <v>1071</v>
      </c>
      <c r="F6784" s="263"/>
      <c r="G6784" s="263"/>
      <c r="H6784" s="202"/>
      <c r="I6784" s="202"/>
      <c r="J6784" s="202" t="s">
        <v>195</v>
      </c>
      <c r="K6784" s="596">
        <v>2.46681E+20</v>
      </c>
      <c r="L6784" s="202"/>
    </row>
    <row r="6785" spans="2:12" ht="15.6">
      <c r="B6785" s="742">
        <v>46305</v>
      </c>
      <c r="C6785" s="137" t="s">
        <v>17</v>
      </c>
      <c r="D6785" s="458" t="s">
        <v>8835</v>
      </c>
      <c r="E6785" s="89" t="s">
        <v>1071</v>
      </c>
      <c r="F6785" s="263"/>
      <c r="G6785" s="263"/>
      <c r="H6785" s="202"/>
      <c r="I6785" s="202"/>
      <c r="J6785" s="202" t="s">
        <v>195</v>
      </c>
      <c r="K6785" s="201"/>
      <c r="L6785" s="552" t="s">
        <v>8836</v>
      </c>
    </row>
    <row r="6786" spans="2:12" ht="15.6">
      <c r="B6786" s="742">
        <v>46305</v>
      </c>
      <c r="C6786" s="137" t="s">
        <v>17</v>
      </c>
      <c r="D6786" s="555" t="s">
        <v>4916</v>
      </c>
      <c r="E6786" s="89" t="s">
        <v>1071</v>
      </c>
      <c r="F6786" s="263"/>
      <c r="G6786" s="263"/>
      <c r="H6786" s="202"/>
      <c r="I6786" s="202"/>
      <c r="J6786" s="202" t="s">
        <v>195</v>
      </c>
      <c r="K6786" s="507">
        <v>2.64139151782298E+16</v>
      </c>
      <c r="L6786" s="202"/>
    </row>
    <row r="6787" spans="2:12" ht="19.2">
      <c r="B6787" s="742">
        <v>46305</v>
      </c>
      <c r="C6787" s="137" t="s">
        <v>17</v>
      </c>
      <c r="D6787" s="745" t="s">
        <v>6593</v>
      </c>
      <c r="E6787" s="89" t="s">
        <v>1071</v>
      </c>
      <c r="F6787" s="263"/>
      <c r="G6787" s="263"/>
      <c r="H6787" s="202"/>
      <c r="I6787" s="202"/>
      <c r="J6787" s="202" t="s">
        <v>195</v>
      </c>
      <c r="K6787" s="596">
        <v>8.8294499999999997E+20</v>
      </c>
      <c r="L6787" s="202"/>
    </row>
    <row r="6788" spans="2:12" ht="15.6">
      <c r="B6788" s="742">
        <v>46305</v>
      </c>
      <c r="C6788" s="137" t="s">
        <v>17</v>
      </c>
      <c r="D6788" s="545" t="s">
        <v>8837</v>
      </c>
      <c r="E6788" s="89" t="s">
        <v>1071</v>
      </c>
      <c r="F6788" s="263"/>
      <c r="G6788" s="263"/>
      <c r="H6788" s="202"/>
      <c r="I6788" s="202"/>
      <c r="J6788" s="202" t="s">
        <v>195</v>
      </c>
      <c r="K6788" s="508">
        <v>5802760833102040</v>
      </c>
      <c r="L6788" s="202"/>
    </row>
    <row r="6789" spans="2:12" ht="15.6">
      <c r="B6789" s="742">
        <v>46305</v>
      </c>
      <c r="C6789" s="137" t="s">
        <v>17</v>
      </c>
      <c r="D6789" s="545" t="s">
        <v>8838</v>
      </c>
      <c r="E6789" s="89" t="s">
        <v>1071</v>
      </c>
      <c r="F6789" s="275"/>
      <c r="G6789" s="275"/>
      <c r="H6789" s="202"/>
      <c r="I6789" s="202"/>
      <c r="J6789" s="202" t="s">
        <v>195</v>
      </c>
      <c r="K6789" s="508">
        <v>2.81052759658205E+16</v>
      </c>
      <c r="L6789" s="202"/>
    </row>
    <row r="6790" spans="2:12" ht="15.6">
      <c r="B6790" s="742">
        <v>46305</v>
      </c>
      <c r="C6790" s="137" t="s">
        <v>17</v>
      </c>
      <c r="D6790" s="545" t="s">
        <v>4920</v>
      </c>
      <c r="E6790" s="89" t="s">
        <v>1071</v>
      </c>
      <c r="F6790" s="275"/>
      <c r="G6790" s="275"/>
      <c r="H6790" s="202"/>
      <c r="I6790" s="202"/>
      <c r="J6790" s="202" t="s">
        <v>195</v>
      </c>
      <c r="K6790" s="508">
        <v>2564452183623840</v>
      </c>
      <c r="L6790" s="202"/>
    </row>
    <row r="6791" spans="2:12" ht="15.6">
      <c r="B6791" s="742">
        <v>46305</v>
      </c>
      <c r="C6791" s="137" t="s">
        <v>17</v>
      </c>
      <c r="D6791" t="s">
        <v>8839</v>
      </c>
      <c r="E6791" s="89" t="s">
        <v>1071</v>
      </c>
      <c r="F6791" s="275"/>
      <c r="G6791" s="275"/>
      <c r="H6791" s="202"/>
      <c r="I6791" s="202"/>
      <c r="J6791" s="202" t="s">
        <v>195</v>
      </c>
      <c r="K6791" s="201"/>
      <c r="L6791" s="552" t="s">
        <v>8840</v>
      </c>
    </row>
    <row r="6792" spans="2:12" ht="15.6">
      <c r="B6792" s="742">
        <v>46305</v>
      </c>
      <c r="C6792" s="137" t="s">
        <v>17</v>
      </c>
      <c r="D6792" s="458" t="s">
        <v>8841</v>
      </c>
      <c r="E6792" s="89" t="s">
        <v>1071</v>
      </c>
      <c r="F6792" s="275"/>
      <c r="G6792" s="275"/>
      <c r="H6792" s="202"/>
      <c r="I6792" s="202"/>
      <c r="J6792" s="202" t="s">
        <v>195</v>
      </c>
      <c r="K6792" s="552">
        <v>2.82256822737692E+16</v>
      </c>
      <c r="L6792" s="202"/>
    </row>
    <row r="6793" spans="2:12" ht="15.6">
      <c r="B6793" s="742">
        <v>46305</v>
      </c>
      <c r="C6793" s="137" t="s">
        <v>17</v>
      </c>
      <c r="D6793" s="555" t="s">
        <v>8842</v>
      </c>
      <c r="E6793" s="89" t="s">
        <v>1071</v>
      </c>
      <c r="F6793" s="275"/>
      <c r="G6793" s="275"/>
      <c r="H6793" s="202"/>
      <c r="I6793" s="202"/>
      <c r="J6793" s="202" t="s">
        <v>195</v>
      </c>
      <c r="K6793" s="507">
        <v>8710349155673520</v>
      </c>
      <c r="L6793" s="202"/>
    </row>
    <row r="6794" spans="2:12" ht="15.6">
      <c r="B6794" s="742">
        <v>46305</v>
      </c>
      <c r="C6794" s="137" t="s">
        <v>17</v>
      </c>
      <c r="D6794" s="545" t="s">
        <v>4914</v>
      </c>
      <c r="E6794" s="89" t="s">
        <v>1071</v>
      </c>
      <c r="F6794" s="275"/>
      <c r="G6794" s="275"/>
      <c r="H6794" s="202"/>
      <c r="I6794" s="202"/>
      <c r="J6794" s="202" t="s">
        <v>195</v>
      </c>
      <c r="K6794" s="508">
        <v>2.85608821668384E+16</v>
      </c>
      <c r="L6794" s="202"/>
    </row>
    <row r="6795" spans="2:12" ht="15.6">
      <c r="B6795" s="742">
        <v>46305</v>
      </c>
      <c r="C6795" s="137" t="s">
        <v>17</v>
      </c>
      <c r="D6795" s="545" t="s">
        <v>8843</v>
      </c>
      <c r="E6795" s="89" t="s">
        <v>1071</v>
      </c>
      <c r="F6795" s="275"/>
      <c r="G6795" s="275"/>
      <c r="H6795" s="202"/>
      <c r="I6795" s="202"/>
      <c r="J6795" s="202" t="s">
        <v>195</v>
      </c>
      <c r="K6795" s="508">
        <v>2.84088531020756E+16</v>
      </c>
      <c r="L6795" s="202"/>
    </row>
    <row r="6796" spans="2:12" ht="15.6">
      <c r="B6796" s="742">
        <v>46305</v>
      </c>
      <c r="C6796" s="137" t="s">
        <v>17</v>
      </c>
      <c r="D6796" s="545" t="s">
        <v>8844</v>
      </c>
      <c r="E6796" s="89" t="s">
        <v>1071</v>
      </c>
      <c r="F6796" s="275"/>
      <c r="G6796" s="275"/>
      <c r="H6796" s="202"/>
      <c r="I6796" s="202"/>
      <c r="J6796" s="202" t="s">
        <v>195</v>
      </c>
      <c r="K6796" s="508">
        <v>2.80050502991442E+16</v>
      </c>
      <c r="L6796" s="202"/>
    </row>
    <row r="6797" spans="2:12">
      <c r="B6797" s="742">
        <v>46305</v>
      </c>
      <c r="C6797" s="137" t="s">
        <v>17</v>
      </c>
      <c r="D6797" s="202" t="s">
        <v>8845</v>
      </c>
      <c r="E6797" s="89" t="s">
        <v>1071</v>
      </c>
      <c r="F6797" s="263"/>
      <c r="G6797" s="263"/>
      <c r="H6797" s="202"/>
      <c r="I6797" s="202" t="s">
        <v>8846</v>
      </c>
      <c r="J6797" s="202" t="s">
        <v>195</v>
      </c>
      <c r="K6797" s="1069" t="s">
        <v>2407</v>
      </c>
      <c r="L6797" s="202"/>
    </row>
    <row r="6798" spans="2:12">
      <c r="B6798" s="742">
        <v>46305</v>
      </c>
      <c r="C6798" s="137" t="s">
        <v>17</v>
      </c>
      <c r="D6798" s="202" t="s">
        <v>8845</v>
      </c>
      <c r="E6798" s="89" t="s">
        <v>1071</v>
      </c>
      <c r="F6798" s="263"/>
      <c r="G6798" s="263"/>
      <c r="H6798" s="202"/>
      <c r="I6798" s="202" t="s">
        <v>8846</v>
      </c>
      <c r="J6798" s="202" t="s">
        <v>195</v>
      </c>
      <c r="K6798" s="1069" t="s">
        <v>2407</v>
      </c>
      <c r="L6798" s="202"/>
    </row>
    <row r="6799" spans="2:12">
      <c r="B6799" s="742">
        <v>46305</v>
      </c>
      <c r="C6799" s="137" t="s">
        <v>17</v>
      </c>
      <c r="D6799" s="202" t="s">
        <v>8847</v>
      </c>
      <c r="E6799" s="89" t="s">
        <v>1071</v>
      </c>
      <c r="F6799" s="263"/>
      <c r="G6799" s="263"/>
      <c r="H6799" s="202"/>
      <c r="I6799" s="202"/>
      <c r="J6799" s="202" t="s">
        <v>26</v>
      </c>
      <c r="K6799" s="1069" t="s">
        <v>8848</v>
      </c>
      <c r="L6799" s="202"/>
    </row>
    <row r="6800" spans="2:12" ht="28.8">
      <c r="B6800" s="742">
        <v>46305</v>
      </c>
      <c r="C6800" s="137" t="s">
        <v>17</v>
      </c>
      <c r="D6800" s="202" t="s">
        <v>8849</v>
      </c>
      <c r="E6800" s="89" t="s">
        <v>1071</v>
      </c>
      <c r="F6800" s="263"/>
      <c r="G6800" s="263"/>
      <c r="H6800" s="202"/>
      <c r="I6800" s="202"/>
      <c r="J6800" s="202" t="s">
        <v>26</v>
      </c>
      <c r="K6800" s="673" t="s">
        <v>8850</v>
      </c>
      <c r="L6800" s="202"/>
    </row>
    <row r="6801" spans="2:12">
      <c r="B6801" s="742">
        <v>46305</v>
      </c>
      <c r="C6801" s="137" t="s">
        <v>17</v>
      </c>
      <c r="D6801" s="202" t="s">
        <v>8851</v>
      </c>
      <c r="E6801" s="89" t="s">
        <v>1071</v>
      </c>
      <c r="F6801" s="263"/>
      <c r="G6801" s="263"/>
      <c r="H6801" s="202"/>
      <c r="I6801" s="202"/>
      <c r="J6801" s="202" t="s">
        <v>37</v>
      </c>
      <c r="K6801" s="1069" t="s">
        <v>8852</v>
      </c>
      <c r="L6801" s="202"/>
    </row>
    <row r="6802" spans="2:12">
      <c r="B6802" s="742">
        <v>46305</v>
      </c>
      <c r="C6802" s="137" t="s">
        <v>17</v>
      </c>
      <c r="D6802" s="202" t="s">
        <v>8853</v>
      </c>
      <c r="E6802" s="89" t="s">
        <v>1071</v>
      </c>
      <c r="F6802" s="263"/>
      <c r="G6802" s="263"/>
      <c r="H6802" s="202"/>
      <c r="I6802" s="202"/>
      <c r="J6802" s="202" t="s">
        <v>26</v>
      </c>
      <c r="K6802" s="1069" t="s">
        <v>8854</v>
      </c>
      <c r="L6802" s="202"/>
    </row>
    <row r="6803" spans="2:12">
      <c r="B6803" s="742">
        <v>46305</v>
      </c>
      <c r="C6803" s="137" t="s">
        <v>17</v>
      </c>
      <c r="D6803" s="202" t="s">
        <v>8855</v>
      </c>
      <c r="E6803" s="89" t="s">
        <v>1071</v>
      </c>
      <c r="F6803" s="263"/>
      <c r="G6803" s="263"/>
      <c r="H6803" s="202"/>
      <c r="I6803" s="202"/>
      <c r="J6803" s="202" t="s">
        <v>41</v>
      </c>
      <c r="K6803" s="1069" t="s">
        <v>8856</v>
      </c>
      <c r="L6803" s="202"/>
    </row>
    <row r="6804" spans="2:12" ht="28.8">
      <c r="B6804" s="742">
        <v>46305</v>
      </c>
      <c r="C6804" s="137" t="s">
        <v>17</v>
      </c>
      <c r="D6804" s="202" t="s">
        <v>8857</v>
      </c>
      <c r="E6804" s="89" t="s">
        <v>1071</v>
      </c>
      <c r="F6804" s="263"/>
      <c r="G6804" s="263"/>
      <c r="H6804" s="202"/>
      <c r="I6804" s="202"/>
      <c r="J6804" s="202" t="s">
        <v>41</v>
      </c>
      <c r="K6804" s="673" t="s">
        <v>8858</v>
      </c>
      <c r="L6804" s="202"/>
    </row>
    <row r="6805" spans="2:12">
      <c r="B6805" s="742">
        <v>46305</v>
      </c>
      <c r="C6805" s="137" t="s">
        <v>17</v>
      </c>
      <c r="D6805" s="202" t="s">
        <v>8859</v>
      </c>
      <c r="E6805" s="89" t="s">
        <v>1071</v>
      </c>
      <c r="F6805" s="263"/>
      <c r="G6805" s="263"/>
      <c r="H6805" s="202"/>
      <c r="I6805" s="202"/>
      <c r="J6805" s="202" t="s">
        <v>195</v>
      </c>
      <c r="K6805" s="1069" t="s">
        <v>8860</v>
      </c>
      <c r="L6805" s="202"/>
    </row>
    <row r="6806" spans="2:12">
      <c r="B6806" s="742">
        <v>46305</v>
      </c>
      <c r="C6806" s="137" t="s">
        <v>17</v>
      </c>
      <c r="D6806" s="202" t="s">
        <v>8861</v>
      </c>
      <c r="E6806" s="89" t="s">
        <v>1071</v>
      </c>
      <c r="F6806" s="263"/>
      <c r="G6806" s="263"/>
      <c r="H6806" s="202"/>
      <c r="I6806" s="202"/>
      <c r="J6806" s="202" t="s">
        <v>41</v>
      </c>
      <c r="K6806" s="1045" t="s">
        <v>8862</v>
      </c>
      <c r="L6806" s="202"/>
    </row>
    <row r="6807" spans="2:12">
      <c r="B6807" s="742">
        <v>46305</v>
      </c>
      <c r="C6807" s="137" t="s">
        <v>17</v>
      </c>
      <c r="D6807" s="202" t="s">
        <v>8861</v>
      </c>
      <c r="E6807" s="89" t="s">
        <v>1071</v>
      </c>
      <c r="F6807" s="263"/>
      <c r="G6807" s="263"/>
      <c r="H6807" s="202"/>
      <c r="I6807" s="202"/>
      <c r="J6807" s="202" t="s">
        <v>195</v>
      </c>
      <c r="K6807" s="1045" t="s">
        <v>8863</v>
      </c>
      <c r="L6807" s="202"/>
    </row>
    <row r="6808" spans="2:12">
      <c r="B6808" s="742">
        <v>46305</v>
      </c>
      <c r="C6808" s="137" t="s">
        <v>17</v>
      </c>
      <c r="D6808" s="202" t="s">
        <v>8864</v>
      </c>
      <c r="E6808" s="89" t="s">
        <v>1071</v>
      </c>
      <c r="F6808" s="263"/>
      <c r="G6808" s="263"/>
      <c r="H6808" s="202"/>
      <c r="I6808" s="202"/>
      <c r="J6808" s="202" t="s">
        <v>26</v>
      </c>
      <c r="K6808" s="1045" t="s">
        <v>8865</v>
      </c>
      <c r="L6808" s="202"/>
    </row>
    <row r="6809" spans="2:12">
      <c r="B6809" s="742">
        <v>46305</v>
      </c>
      <c r="C6809" s="137" t="s">
        <v>17</v>
      </c>
      <c r="D6809" s="202" t="s">
        <v>8866</v>
      </c>
      <c r="E6809" s="89" t="s">
        <v>1071</v>
      </c>
      <c r="F6809" s="263"/>
      <c r="G6809" s="263"/>
      <c r="H6809" s="202"/>
      <c r="I6809" s="202"/>
      <c r="J6809" s="202" t="s">
        <v>37</v>
      </c>
      <c r="K6809" s="1045" t="s">
        <v>8867</v>
      </c>
      <c r="L6809" s="202"/>
    </row>
    <row r="6810" spans="2:12">
      <c r="B6810" s="742">
        <v>46305</v>
      </c>
      <c r="C6810" s="137" t="s">
        <v>17</v>
      </c>
      <c r="D6810" s="202" t="s">
        <v>8868</v>
      </c>
      <c r="E6810" s="89" t="s">
        <v>1071</v>
      </c>
      <c r="F6810" s="263"/>
      <c r="G6810" s="263"/>
      <c r="H6810" s="202"/>
      <c r="I6810" s="202"/>
      <c r="J6810" s="202" t="s">
        <v>37</v>
      </c>
      <c r="K6810" s="1045" t="s">
        <v>8869</v>
      </c>
      <c r="L6810" s="202"/>
    </row>
    <row r="6811" spans="2:12">
      <c r="B6811" s="742">
        <v>46305</v>
      </c>
      <c r="C6811" s="137" t="s">
        <v>17</v>
      </c>
      <c r="D6811" s="202" t="s">
        <v>8870</v>
      </c>
      <c r="E6811" s="89" t="s">
        <v>1071</v>
      </c>
      <c r="F6811" s="263"/>
      <c r="G6811" s="263"/>
      <c r="H6811" s="202"/>
      <c r="I6811" s="202"/>
      <c r="J6811" s="202" t="s">
        <v>37</v>
      </c>
      <c r="K6811" s="1045" t="s">
        <v>8871</v>
      </c>
      <c r="L6811" s="202"/>
    </row>
    <row r="6812" spans="2:12">
      <c r="B6812" s="742">
        <v>46305</v>
      </c>
      <c r="C6812" s="137" t="s">
        <v>17</v>
      </c>
      <c r="D6812" s="202" t="s">
        <v>8872</v>
      </c>
      <c r="E6812" s="89" t="s">
        <v>1071</v>
      </c>
      <c r="F6812" s="263"/>
      <c r="G6812" s="263"/>
      <c r="H6812" s="202"/>
      <c r="I6812" s="202"/>
      <c r="J6812" s="202" t="s">
        <v>26</v>
      </c>
      <c r="K6812" s="1045" t="s">
        <v>8873</v>
      </c>
      <c r="L6812" s="202"/>
    </row>
    <row r="6813" spans="2:12">
      <c r="B6813" s="742">
        <v>46305</v>
      </c>
      <c r="C6813" s="137" t="s">
        <v>17</v>
      </c>
      <c r="D6813" s="202" t="s">
        <v>8874</v>
      </c>
      <c r="E6813" s="89" t="s">
        <v>1071</v>
      </c>
      <c r="F6813" s="275"/>
      <c r="G6813" s="275"/>
      <c r="H6813" s="202"/>
      <c r="I6813" s="202"/>
      <c r="J6813" s="202" t="s">
        <v>26</v>
      </c>
      <c r="K6813" s="1045" t="s">
        <v>8875</v>
      </c>
      <c r="L6813" s="202"/>
    </row>
    <row r="6814" spans="2:12">
      <c r="B6814" s="742">
        <v>46305</v>
      </c>
      <c r="C6814" s="137" t="s">
        <v>17</v>
      </c>
      <c r="D6814" s="202" t="s">
        <v>8876</v>
      </c>
      <c r="E6814" s="89" t="s">
        <v>1071</v>
      </c>
      <c r="F6814" s="275"/>
      <c r="G6814" s="275"/>
      <c r="H6814" s="202"/>
      <c r="I6814" s="202"/>
      <c r="J6814" s="202" t="s">
        <v>37</v>
      </c>
      <c r="K6814" s="1045" t="s">
        <v>8877</v>
      </c>
      <c r="L6814" s="202"/>
    </row>
    <row r="6815" spans="2:12">
      <c r="B6815" s="742">
        <v>46305</v>
      </c>
      <c r="C6815" s="137" t="s">
        <v>17</v>
      </c>
      <c r="D6815" s="202" t="s">
        <v>8878</v>
      </c>
      <c r="E6815" s="89" t="s">
        <v>1071</v>
      </c>
      <c r="F6815" s="275"/>
      <c r="G6815" s="275"/>
      <c r="H6815" s="202"/>
      <c r="I6815" s="202"/>
      <c r="J6815" s="202" t="s">
        <v>37</v>
      </c>
      <c r="K6815" s="1045" t="s">
        <v>8879</v>
      </c>
      <c r="L6815" s="202"/>
    </row>
    <row r="6816" spans="2:12">
      <c r="B6816" s="742">
        <v>46305</v>
      </c>
      <c r="C6816" s="137" t="s">
        <v>17</v>
      </c>
      <c r="D6816" s="202" t="s">
        <v>8880</v>
      </c>
      <c r="E6816" s="89" t="s">
        <v>1071</v>
      </c>
      <c r="F6816" s="631"/>
      <c r="G6816" s="263"/>
      <c r="H6816" s="202"/>
      <c r="I6816" s="202"/>
      <c r="J6816" s="202" t="s">
        <v>180</v>
      </c>
      <c r="K6816" s="1045" t="s">
        <v>8881</v>
      </c>
      <c r="L6816" s="202"/>
    </row>
    <row r="6817" spans="2:12" ht="15.6">
      <c r="B6817" s="57">
        <v>46305</v>
      </c>
      <c r="C6817" s="57" t="s">
        <v>17</v>
      </c>
      <c r="D6817" s="300" t="s">
        <v>8882</v>
      </c>
      <c r="E6817" s="69" t="s">
        <v>1295</v>
      </c>
      <c r="F6817" s="263"/>
      <c r="G6817" s="263" t="s">
        <v>136</v>
      </c>
      <c r="H6817" s="264"/>
      <c r="I6817" s="319"/>
      <c r="J6817" s="264" t="s">
        <v>41</v>
      </c>
      <c r="K6817" s="986" t="s">
        <v>8883</v>
      </c>
      <c r="L6817" s="264"/>
    </row>
    <row r="6818" spans="2:12" ht="15.6">
      <c r="B6818" s="57">
        <v>46305</v>
      </c>
      <c r="C6818" s="57" t="s">
        <v>17</v>
      </c>
      <c r="D6818" s="300" t="s">
        <v>8884</v>
      </c>
      <c r="E6818" s="69" t="s">
        <v>1295</v>
      </c>
      <c r="F6818" s="263"/>
      <c r="G6818" s="263" t="s">
        <v>136</v>
      </c>
      <c r="H6818" s="264"/>
      <c r="I6818" s="319"/>
      <c r="J6818" s="264" t="s">
        <v>41</v>
      </c>
      <c r="K6818" s="986" t="s">
        <v>8885</v>
      </c>
      <c r="L6818" s="264"/>
    </row>
    <row r="6819" spans="2:12" ht="15.6">
      <c r="B6819" s="57">
        <v>46305</v>
      </c>
      <c r="C6819" s="57" t="s">
        <v>17</v>
      </c>
      <c r="D6819" s="300" t="s">
        <v>8886</v>
      </c>
      <c r="E6819" s="69" t="s">
        <v>1295</v>
      </c>
      <c r="F6819" s="263"/>
      <c r="G6819" s="263" t="s">
        <v>136</v>
      </c>
      <c r="H6819" s="264"/>
      <c r="I6819" s="319"/>
      <c r="J6819" s="264" t="s">
        <v>30</v>
      </c>
      <c r="K6819" s="986" t="s">
        <v>8887</v>
      </c>
      <c r="L6819" s="264"/>
    </row>
    <row r="6820" spans="2:12" ht="15.6">
      <c r="B6820" s="57">
        <v>46305</v>
      </c>
      <c r="C6820" s="57" t="s">
        <v>11</v>
      </c>
      <c r="D6820" s="986" t="s">
        <v>8888</v>
      </c>
      <c r="E6820" s="69" t="s">
        <v>1295</v>
      </c>
      <c r="F6820" s="263"/>
      <c r="G6820" s="263" t="s">
        <v>136</v>
      </c>
      <c r="H6820" s="264"/>
      <c r="I6820" s="319"/>
      <c r="J6820" s="264" t="s">
        <v>41</v>
      </c>
      <c r="K6820" s="300"/>
      <c r="L6820" s="264" t="s">
        <v>8889</v>
      </c>
    </row>
    <row r="6821" spans="2:12" ht="15.6">
      <c r="B6821" s="57">
        <v>46305</v>
      </c>
      <c r="C6821" s="57" t="s">
        <v>17</v>
      </c>
      <c r="D6821" s="300" t="s">
        <v>8890</v>
      </c>
      <c r="E6821" s="69" t="s">
        <v>1295</v>
      </c>
      <c r="F6821" s="263"/>
      <c r="G6821" s="263" t="s">
        <v>136</v>
      </c>
      <c r="H6821" s="264"/>
      <c r="I6821" s="319"/>
      <c r="J6821" s="264" t="s">
        <v>41</v>
      </c>
      <c r="K6821" s="986" t="s">
        <v>8891</v>
      </c>
      <c r="L6821" s="264"/>
    </row>
    <row r="6822" spans="2:12" ht="15.6">
      <c r="B6822" s="57">
        <v>46305</v>
      </c>
      <c r="C6822" s="57" t="s">
        <v>17</v>
      </c>
      <c r="D6822" s="300" t="s">
        <v>8892</v>
      </c>
      <c r="E6822" s="69" t="s">
        <v>1295</v>
      </c>
      <c r="F6822" s="263"/>
      <c r="G6822" s="263" t="s">
        <v>136</v>
      </c>
      <c r="H6822" s="264"/>
      <c r="I6822" s="319"/>
      <c r="J6822" s="264" t="s">
        <v>41</v>
      </c>
      <c r="K6822" s="986" t="s">
        <v>8893</v>
      </c>
      <c r="L6822" s="264"/>
    </row>
    <row r="6823" spans="2:12" ht="15.6">
      <c r="B6823" s="57">
        <v>46305</v>
      </c>
      <c r="C6823" s="57" t="s">
        <v>17</v>
      </c>
      <c r="D6823" s="300" t="s">
        <v>8894</v>
      </c>
      <c r="E6823" s="69" t="s">
        <v>1295</v>
      </c>
      <c r="F6823" s="269"/>
      <c r="G6823" s="269" t="s">
        <v>136</v>
      </c>
      <c r="H6823" s="264"/>
      <c r="I6823" s="319"/>
      <c r="J6823" s="264" t="s">
        <v>30</v>
      </c>
      <c r="K6823" s="986" t="s">
        <v>8895</v>
      </c>
      <c r="L6823" s="264"/>
    </row>
    <row r="6824" spans="2:12" ht="15.6">
      <c r="B6824" s="57">
        <v>46305</v>
      </c>
      <c r="C6824" s="57" t="s">
        <v>17</v>
      </c>
      <c r="D6824" s="300" t="s">
        <v>8896</v>
      </c>
      <c r="E6824" s="69" t="s">
        <v>1295</v>
      </c>
      <c r="F6824" s="269"/>
      <c r="G6824" s="269" t="s">
        <v>136</v>
      </c>
      <c r="H6824" s="264"/>
      <c r="I6824" s="319"/>
      <c r="J6824" s="264" t="s">
        <v>41</v>
      </c>
      <c r="K6824" s="986" t="s">
        <v>8897</v>
      </c>
      <c r="L6824" s="264"/>
    </row>
    <row r="6825" spans="2:12" ht="15.6">
      <c r="B6825" s="57">
        <v>46305</v>
      </c>
      <c r="C6825" s="57" t="s">
        <v>17</v>
      </c>
      <c r="D6825" s="300" t="s">
        <v>8898</v>
      </c>
      <c r="E6825" s="69" t="s">
        <v>1295</v>
      </c>
      <c r="F6825" s="269"/>
      <c r="G6825" s="269" t="s">
        <v>136</v>
      </c>
      <c r="H6825" s="264"/>
      <c r="I6825" s="319"/>
      <c r="J6825" s="264" t="s">
        <v>195</v>
      </c>
      <c r="K6825" s="986" t="s">
        <v>8899</v>
      </c>
      <c r="L6825" s="264"/>
    </row>
    <row r="6826" spans="2:12" ht="15.6">
      <c r="B6826" s="57">
        <v>46305</v>
      </c>
      <c r="C6826" s="57" t="s">
        <v>11</v>
      </c>
      <c r="D6826" s="986" t="s">
        <v>8623</v>
      </c>
      <c r="E6826" s="69" t="s">
        <v>1295</v>
      </c>
      <c r="F6826" s="269"/>
      <c r="G6826" s="269" t="s">
        <v>136</v>
      </c>
      <c r="H6826" s="264"/>
      <c r="I6826" s="319"/>
      <c r="J6826" s="264" t="s">
        <v>41</v>
      </c>
      <c r="K6826" s="300"/>
      <c r="L6826" s="264" t="s">
        <v>8900</v>
      </c>
    </row>
    <row r="6827" spans="2:12" ht="15.6">
      <c r="B6827" s="57">
        <v>46305</v>
      </c>
      <c r="C6827" s="57" t="s">
        <v>11</v>
      </c>
      <c r="D6827" s="986" t="s">
        <v>8901</v>
      </c>
      <c r="E6827" s="69" t="s">
        <v>1295</v>
      </c>
      <c r="F6827" s="269"/>
      <c r="G6827" s="269" t="s">
        <v>136</v>
      </c>
      <c r="H6827" s="264"/>
      <c r="I6827" s="319"/>
      <c r="J6827" s="264" t="s">
        <v>195</v>
      </c>
      <c r="K6827" s="300"/>
      <c r="L6827" s="264" t="s">
        <v>8902</v>
      </c>
    </row>
    <row r="6828" spans="2:12" ht="15.6">
      <c r="B6828" s="57">
        <v>46305</v>
      </c>
      <c r="C6828" s="57" t="s">
        <v>17</v>
      </c>
      <c r="D6828" s="300" t="s">
        <v>4879</v>
      </c>
      <c r="E6828" s="69" t="s">
        <v>1295</v>
      </c>
      <c r="F6828" s="269"/>
      <c r="G6828" s="269" t="s">
        <v>136</v>
      </c>
      <c r="H6828" s="264"/>
      <c r="I6828" s="319"/>
      <c r="J6828" s="264" t="s">
        <v>180</v>
      </c>
      <c r="K6828" s="986" t="s">
        <v>4880</v>
      </c>
      <c r="L6828" s="264"/>
    </row>
    <row r="6829" spans="2:12" ht="15.6">
      <c r="B6829" s="57">
        <v>46305</v>
      </c>
      <c r="C6829" s="57" t="s">
        <v>17</v>
      </c>
      <c r="D6829" s="300" t="s">
        <v>1319</v>
      </c>
      <c r="E6829" s="69" t="s">
        <v>1295</v>
      </c>
      <c r="F6829" s="269"/>
      <c r="G6829" s="269" t="s">
        <v>136</v>
      </c>
      <c r="H6829" s="264"/>
      <c r="I6829" s="319" t="s">
        <v>141</v>
      </c>
      <c r="J6829" s="264" t="s">
        <v>30</v>
      </c>
      <c r="K6829" s="986" t="s">
        <v>1320</v>
      </c>
      <c r="L6829" s="264"/>
    </row>
    <row r="6830" spans="2:12" ht="15.6">
      <c r="B6830" s="57">
        <v>46305</v>
      </c>
      <c r="C6830" s="57" t="s">
        <v>17</v>
      </c>
      <c r="D6830" s="300" t="s">
        <v>1319</v>
      </c>
      <c r="E6830" s="69" t="s">
        <v>1295</v>
      </c>
      <c r="F6830" s="269"/>
      <c r="G6830" s="269" t="s">
        <v>136</v>
      </c>
      <c r="H6830" s="264"/>
      <c r="I6830" s="319" t="s">
        <v>141</v>
      </c>
      <c r="J6830" s="264" t="s">
        <v>30</v>
      </c>
      <c r="K6830" s="986" t="s">
        <v>1320</v>
      </c>
      <c r="L6830" s="264"/>
    </row>
    <row r="6831" spans="2:12" ht="15.6">
      <c r="B6831" s="57">
        <v>46305</v>
      </c>
      <c r="C6831" s="57" t="s">
        <v>17</v>
      </c>
      <c r="D6831" s="300" t="s">
        <v>1329</v>
      </c>
      <c r="E6831" s="69" t="s">
        <v>1295</v>
      </c>
      <c r="F6831" s="269"/>
      <c r="G6831" s="269" t="s">
        <v>136</v>
      </c>
      <c r="H6831" s="264"/>
      <c r="I6831" s="319" t="s">
        <v>141</v>
      </c>
      <c r="J6831" s="264" t="s">
        <v>30</v>
      </c>
      <c r="K6831" s="986" t="s">
        <v>1330</v>
      </c>
      <c r="L6831" s="264"/>
    </row>
    <row r="6832" spans="2:12" ht="15.6">
      <c r="B6832" s="57">
        <v>46305</v>
      </c>
      <c r="C6832" s="57" t="s">
        <v>17</v>
      </c>
      <c r="D6832" s="300" t="s">
        <v>1329</v>
      </c>
      <c r="E6832" s="69" t="s">
        <v>1295</v>
      </c>
      <c r="F6832" s="269"/>
      <c r="G6832" s="269" t="s">
        <v>136</v>
      </c>
      <c r="H6832" s="264"/>
      <c r="I6832" s="319" t="s">
        <v>141</v>
      </c>
      <c r="J6832" s="264" t="s">
        <v>30</v>
      </c>
      <c r="K6832" s="986" t="s">
        <v>1330</v>
      </c>
      <c r="L6832" s="264"/>
    </row>
    <row r="6833" spans="2:12" ht="15.6">
      <c r="B6833" s="57">
        <v>46305</v>
      </c>
      <c r="C6833" s="57" t="s">
        <v>17</v>
      </c>
      <c r="D6833" s="300" t="s">
        <v>4863</v>
      </c>
      <c r="E6833" s="69" t="s">
        <v>1295</v>
      </c>
      <c r="F6833" s="269"/>
      <c r="G6833" s="269" t="s">
        <v>136</v>
      </c>
      <c r="H6833" s="264"/>
      <c r="I6833" s="319"/>
      <c r="J6833" s="264" t="s">
        <v>41</v>
      </c>
      <c r="K6833" s="986" t="s">
        <v>4864</v>
      </c>
      <c r="L6833" s="264"/>
    </row>
    <row r="6834" spans="2:12" ht="15.6">
      <c r="B6834" s="57">
        <v>46305</v>
      </c>
      <c r="C6834" s="57" t="s">
        <v>17</v>
      </c>
      <c r="D6834" s="300" t="s">
        <v>4865</v>
      </c>
      <c r="E6834" s="69" t="s">
        <v>1295</v>
      </c>
      <c r="F6834" s="269"/>
      <c r="G6834" s="269" t="s">
        <v>136</v>
      </c>
      <c r="H6834" s="264"/>
      <c r="I6834" s="319"/>
      <c r="J6834" s="264" t="s">
        <v>41</v>
      </c>
      <c r="K6834" s="986" t="s">
        <v>4866</v>
      </c>
      <c r="L6834" s="264"/>
    </row>
    <row r="6835" spans="2:12" ht="15.6">
      <c r="B6835" s="57">
        <v>46305</v>
      </c>
      <c r="C6835" s="57" t="s">
        <v>17</v>
      </c>
      <c r="D6835" s="300" t="s">
        <v>6022</v>
      </c>
      <c r="E6835" s="69" t="s">
        <v>1295</v>
      </c>
      <c r="F6835" s="269"/>
      <c r="G6835" s="269" t="s">
        <v>136</v>
      </c>
      <c r="H6835" s="264"/>
      <c r="I6835" s="319"/>
      <c r="J6835" s="264" t="s">
        <v>30</v>
      </c>
      <c r="K6835" s="986" t="s">
        <v>6023</v>
      </c>
      <c r="L6835" s="264"/>
    </row>
    <row r="6836" spans="2:12" ht="16.8">
      <c r="B6836" s="57">
        <v>46305</v>
      </c>
      <c r="C6836" s="57" t="s">
        <v>17</v>
      </c>
      <c r="D6836" s="417" t="s">
        <v>6026</v>
      </c>
      <c r="E6836" s="69" t="s">
        <v>1295</v>
      </c>
      <c r="F6836" s="269"/>
      <c r="G6836" s="269" t="s">
        <v>136</v>
      </c>
      <c r="H6836" s="264"/>
      <c r="I6836" s="319"/>
      <c r="J6836" s="264" t="s">
        <v>26</v>
      </c>
      <c r="K6836" s="986" t="s">
        <v>6027</v>
      </c>
      <c r="L6836" s="264"/>
    </row>
    <row r="6837" spans="2:12" ht="15.6">
      <c r="B6837" s="57">
        <v>46305</v>
      </c>
      <c r="C6837" s="57" t="s">
        <v>17</v>
      </c>
      <c r="D6837" s="300" t="s">
        <v>6038</v>
      </c>
      <c r="E6837" s="69" t="s">
        <v>1295</v>
      </c>
      <c r="F6837" s="263"/>
      <c r="G6837" s="263" t="s">
        <v>136</v>
      </c>
      <c r="H6837" s="264"/>
      <c r="I6837" s="319"/>
      <c r="J6837" s="264" t="s">
        <v>26</v>
      </c>
      <c r="K6837" s="986" t="s">
        <v>6039</v>
      </c>
      <c r="L6837" s="264"/>
    </row>
    <row r="6838" spans="2:12" ht="15.6">
      <c r="B6838" s="57">
        <v>46305</v>
      </c>
      <c r="C6838" s="57" t="s">
        <v>17</v>
      </c>
      <c r="D6838" s="300" t="s">
        <v>6034</v>
      </c>
      <c r="E6838" s="69" t="s">
        <v>1295</v>
      </c>
      <c r="F6838" s="263"/>
      <c r="G6838" s="263" t="s">
        <v>136</v>
      </c>
      <c r="H6838" s="412"/>
      <c r="I6838" s="319" t="s">
        <v>141</v>
      </c>
      <c r="J6838" s="264" t="s">
        <v>30</v>
      </c>
      <c r="K6838" s="986" t="s">
        <v>6035</v>
      </c>
      <c r="L6838" s="746"/>
    </row>
    <row r="6839" spans="2:12" ht="15.6">
      <c r="B6839" s="57">
        <v>46305</v>
      </c>
      <c r="C6839" s="57" t="s">
        <v>17</v>
      </c>
      <c r="D6839" s="300" t="s">
        <v>6034</v>
      </c>
      <c r="E6839" s="69" t="s">
        <v>1295</v>
      </c>
      <c r="F6839" s="263"/>
      <c r="G6839" s="263" t="s">
        <v>136</v>
      </c>
      <c r="H6839" s="412"/>
      <c r="I6839" s="319" t="s">
        <v>141</v>
      </c>
      <c r="J6839" s="264" t="s">
        <v>30</v>
      </c>
      <c r="K6839" s="986" t="s">
        <v>6035</v>
      </c>
      <c r="L6839" s="746"/>
    </row>
    <row r="6840" spans="2:12" ht="15.6">
      <c r="B6840" s="57">
        <v>46305</v>
      </c>
      <c r="C6840" s="57" t="s">
        <v>17</v>
      </c>
      <c r="D6840" s="300" t="s">
        <v>6036</v>
      </c>
      <c r="E6840" s="69" t="s">
        <v>1295</v>
      </c>
      <c r="F6840" s="263"/>
      <c r="G6840" s="263" t="s">
        <v>136</v>
      </c>
      <c r="H6840" s="412"/>
      <c r="I6840" s="319"/>
      <c r="J6840" s="264" t="s">
        <v>26</v>
      </c>
      <c r="K6840" s="986" t="s">
        <v>6037</v>
      </c>
      <c r="L6840" s="746"/>
    </row>
    <row r="6841" spans="2:12" ht="15.6">
      <c r="B6841" s="57">
        <v>46305</v>
      </c>
      <c r="C6841" s="57" t="s">
        <v>17</v>
      </c>
      <c r="D6841" s="300" t="s">
        <v>7509</v>
      </c>
      <c r="E6841" s="69" t="s">
        <v>1295</v>
      </c>
      <c r="F6841" s="263"/>
      <c r="G6841" s="263" t="s">
        <v>136</v>
      </c>
      <c r="H6841" s="412"/>
      <c r="I6841" s="319"/>
      <c r="J6841" s="264" t="s">
        <v>41</v>
      </c>
      <c r="K6841" s="986" t="s">
        <v>7510</v>
      </c>
      <c r="L6841" s="746"/>
    </row>
    <row r="6842" spans="2:12" ht="15.6">
      <c r="B6842" s="57">
        <v>46305</v>
      </c>
      <c r="C6842" s="57" t="s">
        <v>17</v>
      </c>
      <c r="D6842" s="300" t="s">
        <v>7515</v>
      </c>
      <c r="E6842" s="69" t="s">
        <v>1295</v>
      </c>
      <c r="F6842" s="263"/>
      <c r="G6842" s="263" t="s">
        <v>136</v>
      </c>
      <c r="H6842" s="412"/>
      <c r="I6842" s="319"/>
      <c r="J6842" s="264" t="s">
        <v>30</v>
      </c>
      <c r="K6842" s="986" t="s">
        <v>7516</v>
      </c>
      <c r="L6842" s="746"/>
    </row>
    <row r="6843" spans="2:12" ht="16.8">
      <c r="B6843" s="57">
        <v>46305</v>
      </c>
      <c r="C6843" s="57" t="s">
        <v>17</v>
      </c>
      <c r="D6843" s="268" t="s">
        <v>643</v>
      </c>
      <c r="E6843" s="69" t="s">
        <v>1295</v>
      </c>
      <c r="F6843" s="263"/>
      <c r="G6843" s="263" t="s">
        <v>136</v>
      </c>
      <c r="H6843" s="412"/>
      <c r="I6843" s="319"/>
      <c r="J6843" s="264" t="s">
        <v>26</v>
      </c>
      <c r="K6843" s="986" t="s">
        <v>7519</v>
      </c>
      <c r="L6843" s="746"/>
    </row>
    <row r="6844" spans="2:12" ht="15.6">
      <c r="B6844" s="57">
        <v>46305</v>
      </c>
      <c r="C6844" s="57" t="s">
        <v>17</v>
      </c>
      <c r="D6844" s="300" t="s">
        <v>7523</v>
      </c>
      <c r="E6844" s="69" t="s">
        <v>1295</v>
      </c>
      <c r="F6844" s="263"/>
      <c r="G6844" s="263" t="s">
        <v>136</v>
      </c>
      <c r="H6844" s="412"/>
      <c r="I6844" s="319"/>
      <c r="J6844" s="264" t="s">
        <v>195</v>
      </c>
      <c r="K6844" s="986" t="s">
        <v>7524</v>
      </c>
      <c r="L6844" s="746"/>
    </row>
    <row r="6845" spans="2:12" ht="15.6">
      <c r="B6845" s="57">
        <v>46305</v>
      </c>
      <c r="C6845" s="57" t="s">
        <v>17</v>
      </c>
      <c r="D6845" s="300" t="s">
        <v>7513</v>
      </c>
      <c r="E6845" s="69" t="s">
        <v>1295</v>
      </c>
      <c r="F6845" s="263"/>
      <c r="G6845" s="263" t="s">
        <v>136</v>
      </c>
      <c r="H6845" s="412"/>
      <c r="I6845" s="319"/>
      <c r="J6845" s="264" t="s">
        <v>41</v>
      </c>
      <c r="K6845" s="986" t="s">
        <v>7514</v>
      </c>
      <c r="L6845" s="746"/>
    </row>
    <row r="6846" spans="2:12" ht="15.6">
      <c r="B6846" s="57">
        <v>46305</v>
      </c>
      <c r="C6846" s="57" t="s">
        <v>17</v>
      </c>
      <c r="D6846" s="300" t="s">
        <v>6177</v>
      </c>
      <c r="E6846" s="69" t="s">
        <v>1295</v>
      </c>
      <c r="F6846" s="263"/>
      <c r="G6846" s="263" t="s">
        <v>136</v>
      </c>
      <c r="H6846" s="412"/>
      <c r="I6846" s="319"/>
      <c r="J6846" s="264" t="s">
        <v>26</v>
      </c>
      <c r="K6846" s="986" t="s">
        <v>8903</v>
      </c>
      <c r="L6846" s="746"/>
    </row>
    <row r="6847" spans="2:12" ht="15.6">
      <c r="B6847" s="57">
        <v>46305</v>
      </c>
      <c r="C6847" s="57" t="s">
        <v>11</v>
      </c>
      <c r="D6847" s="986" t="s">
        <v>8904</v>
      </c>
      <c r="E6847" s="69" t="s">
        <v>1295</v>
      </c>
      <c r="F6847" s="269"/>
      <c r="G6847" s="269" t="s">
        <v>136</v>
      </c>
      <c r="H6847" s="412"/>
      <c r="I6847" s="319"/>
      <c r="J6847" s="264" t="s">
        <v>30</v>
      </c>
      <c r="K6847" s="300"/>
      <c r="L6847" s="746" t="s">
        <v>8905</v>
      </c>
    </row>
    <row r="6848" spans="2:12">
      <c r="B6848" s="57">
        <v>46305</v>
      </c>
      <c r="C6848" s="57" t="s">
        <v>17</v>
      </c>
      <c r="D6848" s="262" t="s">
        <v>8906</v>
      </c>
      <c r="E6848" s="344" t="s">
        <v>575</v>
      </c>
      <c r="F6848" s="264"/>
      <c r="G6848" s="264"/>
      <c r="H6848" s="202" t="s">
        <v>194</v>
      </c>
      <c r="I6848" s="264"/>
      <c r="J6848" s="264" t="s">
        <v>26</v>
      </c>
      <c r="K6848" s="475">
        <v>20260912034357</v>
      </c>
      <c r="L6848" s="406"/>
    </row>
    <row r="6849" spans="2:12">
      <c r="B6849" s="57">
        <v>46305</v>
      </c>
      <c r="C6849" s="57" t="s">
        <v>11</v>
      </c>
      <c r="D6849" s="262" t="s">
        <v>8907</v>
      </c>
      <c r="E6849" s="344" t="s">
        <v>575</v>
      </c>
      <c r="F6849" s="264"/>
      <c r="G6849" s="264"/>
      <c r="H6849" s="202" t="s">
        <v>194</v>
      </c>
      <c r="I6849" s="264"/>
      <c r="J6849" s="264" t="s">
        <v>30</v>
      </c>
      <c r="K6849" s="475">
        <v>9095587558</v>
      </c>
      <c r="L6849" s="406"/>
    </row>
    <row r="6850" spans="2:12">
      <c r="B6850" s="57">
        <v>46305</v>
      </c>
      <c r="C6850" s="57" t="s">
        <v>17</v>
      </c>
      <c r="D6850" s="264" t="s">
        <v>8908</v>
      </c>
      <c r="E6850" s="344" t="s">
        <v>575</v>
      </c>
      <c r="F6850" s="264"/>
      <c r="G6850" s="264"/>
      <c r="H6850" s="202" t="s">
        <v>194</v>
      </c>
      <c r="I6850" s="264"/>
      <c r="J6850" s="264" t="s">
        <v>30</v>
      </c>
      <c r="K6850" s="475">
        <v>20260912034573</v>
      </c>
      <c r="L6850" s="406"/>
    </row>
    <row r="6851" spans="2:12">
      <c r="B6851" s="57">
        <v>46305</v>
      </c>
      <c r="C6851" s="57" t="s">
        <v>17</v>
      </c>
      <c r="D6851" s="264" t="s">
        <v>8909</v>
      </c>
      <c r="E6851" s="344" t="s">
        <v>575</v>
      </c>
      <c r="F6851" s="264"/>
      <c r="G6851" s="264"/>
      <c r="H6851" s="202" t="s">
        <v>194</v>
      </c>
      <c r="I6851" s="264"/>
      <c r="J6851" s="264" t="s">
        <v>26</v>
      </c>
      <c r="K6851" s="475">
        <v>20261012175241</v>
      </c>
      <c r="L6851" s="406"/>
    </row>
    <row r="6852" spans="2:12">
      <c r="B6852" s="57">
        <v>46305</v>
      </c>
      <c r="C6852" s="57" t="s">
        <v>17</v>
      </c>
      <c r="D6852" s="264" t="s">
        <v>8910</v>
      </c>
      <c r="E6852" s="344" t="s">
        <v>575</v>
      </c>
      <c r="F6852" s="264"/>
      <c r="G6852" s="264"/>
      <c r="H6852" s="202" t="s">
        <v>194</v>
      </c>
      <c r="I6852" s="264"/>
      <c r="J6852" s="264" t="s">
        <v>41</v>
      </c>
      <c r="K6852" s="475">
        <v>20261012176023</v>
      </c>
      <c r="L6852" s="406"/>
    </row>
    <row r="6853" spans="2:12">
      <c r="B6853" s="57">
        <v>46305</v>
      </c>
      <c r="C6853" s="57" t="s">
        <v>17</v>
      </c>
      <c r="D6853" s="264" t="s">
        <v>8911</v>
      </c>
      <c r="E6853" s="344" t="s">
        <v>575</v>
      </c>
      <c r="F6853" s="264"/>
      <c r="G6853" s="264"/>
      <c r="H6853" s="202" t="s">
        <v>194</v>
      </c>
      <c r="I6853" s="264"/>
      <c r="J6853" s="264" t="s">
        <v>30</v>
      </c>
      <c r="K6853" s="475">
        <v>20261012209633</v>
      </c>
      <c r="L6853" s="406"/>
    </row>
    <row r="6854" spans="2:12">
      <c r="B6854" s="57">
        <v>46305</v>
      </c>
      <c r="C6854" s="57" t="s">
        <v>17</v>
      </c>
      <c r="D6854" s="264" t="s">
        <v>8912</v>
      </c>
      <c r="E6854" s="344" t="s">
        <v>575</v>
      </c>
      <c r="F6854" s="264"/>
      <c r="G6854" s="264"/>
      <c r="H6854" s="202" t="s">
        <v>194</v>
      </c>
      <c r="I6854" s="264"/>
      <c r="J6854" s="264" t="s">
        <v>26</v>
      </c>
      <c r="K6854" s="475">
        <v>20261012211367</v>
      </c>
      <c r="L6854" s="406"/>
    </row>
    <row r="6855" spans="2:12">
      <c r="B6855" s="57">
        <v>46305</v>
      </c>
      <c r="C6855" s="57" t="s">
        <v>17</v>
      </c>
      <c r="D6855" s="264" t="s">
        <v>8913</v>
      </c>
      <c r="E6855" s="344" t="s">
        <v>575</v>
      </c>
      <c r="F6855" s="264"/>
      <c r="G6855" s="264"/>
      <c r="H6855" s="202" t="s">
        <v>194</v>
      </c>
      <c r="I6855" s="264"/>
      <c r="J6855" s="264" t="s">
        <v>195</v>
      </c>
      <c r="K6855" s="475">
        <v>20261012211407</v>
      </c>
      <c r="L6855" s="406"/>
    </row>
    <row r="6856" spans="2:12">
      <c r="B6856" s="57">
        <v>46305</v>
      </c>
      <c r="C6856" s="57" t="s">
        <v>17</v>
      </c>
      <c r="D6856" s="264" t="s">
        <v>8913</v>
      </c>
      <c r="E6856" s="344" t="s">
        <v>575</v>
      </c>
      <c r="F6856" s="264"/>
      <c r="G6856" s="264"/>
      <c r="H6856" s="202" t="s">
        <v>194</v>
      </c>
      <c r="I6856" s="264"/>
      <c r="J6856" s="264" t="s">
        <v>41</v>
      </c>
      <c r="K6856" s="475">
        <v>20261012211407</v>
      </c>
      <c r="L6856" s="406"/>
    </row>
    <row r="6857" spans="2:12">
      <c r="B6857" s="57">
        <v>46305</v>
      </c>
      <c r="C6857" s="57" t="s">
        <v>17</v>
      </c>
      <c r="D6857" s="264" t="s">
        <v>942</v>
      </c>
      <c r="E6857" s="344" t="s">
        <v>575</v>
      </c>
      <c r="F6857" s="264"/>
      <c r="G6857" s="264"/>
      <c r="H6857" s="202" t="s">
        <v>194</v>
      </c>
      <c r="I6857" s="264"/>
      <c r="J6857" s="264" t="s">
        <v>26</v>
      </c>
      <c r="K6857" s="475">
        <v>20261012209860</v>
      </c>
      <c r="L6857" s="406"/>
    </row>
    <row r="6858" spans="2:12">
      <c r="B6858" s="57">
        <v>46305</v>
      </c>
      <c r="C6858" s="57" t="s">
        <v>17</v>
      </c>
      <c r="D6858" s="264" t="s">
        <v>942</v>
      </c>
      <c r="E6858" s="344" t="s">
        <v>575</v>
      </c>
      <c r="F6858" s="264"/>
      <c r="G6858" s="264"/>
      <c r="H6858" s="202" t="s">
        <v>194</v>
      </c>
      <c r="I6858" s="264"/>
      <c r="J6858" s="264" t="s">
        <v>30</v>
      </c>
      <c r="K6858" s="475">
        <v>20261012209860</v>
      </c>
      <c r="L6858" s="406"/>
    </row>
    <row r="6859" spans="2:12">
      <c r="B6859" s="57">
        <v>46305</v>
      </c>
      <c r="C6859" s="57" t="s">
        <v>17</v>
      </c>
      <c r="D6859" s="264" t="s">
        <v>8914</v>
      </c>
      <c r="E6859" s="344" t="s">
        <v>575</v>
      </c>
      <c r="F6859" s="264"/>
      <c r="G6859" s="264"/>
      <c r="H6859" s="202" t="s">
        <v>194</v>
      </c>
      <c r="I6859" s="264"/>
      <c r="J6859" s="264" t="s">
        <v>26</v>
      </c>
      <c r="K6859" s="475">
        <v>20261012209623</v>
      </c>
      <c r="L6859" s="406"/>
    </row>
    <row r="6860" spans="2:12">
      <c r="B6860" s="57">
        <v>46305</v>
      </c>
      <c r="C6860" s="57" t="s">
        <v>17</v>
      </c>
      <c r="D6860" s="264" t="s">
        <v>8914</v>
      </c>
      <c r="E6860" s="344" t="s">
        <v>575</v>
      </c>
      <c r="F6860" s="264"/>
      <c r="G6860" s="264"/>
      <c r="H6860" s="202" t="s">
        <v>194</v>
      </c>
      <c r="I6860" s="264"/>
      <c r="J6860" s="264" t="s">
        <v>30</v>
      </c>
      <c r="K6860" s="475">
        <v>20261012209623</v>
      </c>
      <c r="L6860" s="406"/>
    </row>
    <row r="6861" spans="2:12" ht="16.2">
      <c r="B6861" s="88">
        <v>46305</v>
      </c>
      <c r="C6861" s="57" t="s">
        <v>17</v>
      </c>
      <c r="D6861" s="59" t="s">
        <v>8915</v>
      </c>
      <c r="E6861" s="123" t="s">
        <v>1129</v>
      </c>
      <c r="F6861" s="263"/>
      <c r="G6861" s="263"/>
      <c r="H6861" s="263"/>
      <c r="I6861" s="263"/>
      <c r="J6861" s="263" t="s">
        <v>41</v>
      </c>
      <c r="K6861" s="1003" t="s">
        <v>8916</v>
      </c>
      <c r="L6861" s="429" t="s">
        <v>8917</v>
      </c>
    </row>
    <row r="6862" spans="2:12" ht="16.2">
      <c r="B6862" s="88">
        <v>46305</v>
      </c>
      <c r="C6862" s="57" t="s">
        <v>17</v>
      </c>
      <c r="D6862" s="59" t="s">
        <v>8918</v>
      </c>
      <c r="E6862" s="123" t="s">
        <v>1129</v>
      </c>
      <c r="F6862" s="263"/>
      <c r="G6862" s="263"/>
      <c r="H6862" s="263"/>
      <c r="I6862" s="263"/>
      <c r="J6862" s="263" t="s">
        <v>41</v>
      </c>
      <c r="K6862" s="1003" t="s">
        <v>8919</v>
      </c>
      <c r="L6862" s="429" t="s">
        <v>8920</v>
      </c>
    </row>
    <row r="6863" spans="2:12" ht="16.2">
      <c r="B6863" s="88">
        <v>46305</v>
      </c>
      <c r="C6863" s="57" t="s">
        <v>17</v>
      </c>
      <c r="D6863" s="59" t="s">
        <v>4767</v>
      </c>
      <c r="E6863" s="123" t="s">
        <v>1129</v>
      </c>
      <c r="F6863" s="263"/>
      <c r="G6863" s="263"/>
      <c r="H6863" s="263"/>
      <c r="I6863" s="263" t="s">
        <v>141</v>
      </c>
      <c r="J6863" s="263" t="s">
        <v>30</v>
      </c>
      <c r="K6863" s="1003" t="s">
        <v>4768</v>
      </c>
      <c r="L6863" s="429" t="s">
        <v>4769</v>
      </c>
    </row>
    <row r="6864" spans="2:12" ht="16.2">
      <c r="B6864" s="88">
        <v>46305</v>
      </c>
      <c r="C6864" s="57" t="s">
        <v>17</v>
      </c>
      <c r="D6864" s="59" t="s">
        <v>4767</v>
      </c>
      <c r="E6864" s="123" t="s">
        <v>1129</v>
      </c>
      <c r="F6864" s="263"/>
      <c r="G6864" s="263"/>
      <c r="H6864" s="263"/>
      <c r="I6864" s="263" t="s">
        <v>141</v>
      </c>
      <c r="J6864" s="263" t="s">
        <v>30</v>
      </c>
      <c r="K6864" s="1003" t="s">
        <v>4768</v>
      </c>
      <c r="L6864" s="429" t="s">
        <v>4769</v>
      </c>
    </row>
    <row r="6865" spans="2:12" ht="16.2">
      <c r="B6865" s="88">
        <v>46305</v>
      </c>
      <c r="C6865" s="57" t="s">
        <v>17</v>
      </c>
      <c r="D6865" s="59" t="s">
        <v>4773</v>
      </c>
      <c r="E6865" s="123" t="s">
        <v>1129</v>
      </c>
      <c r="F6865" s="263"/>
      <c r="G6865" s="263"/>
      <c r="H6865" s="263"/>
      <c r="I6865" s="263" t="s">
        <v>141</v>
      </c>
      <c r="J6865" s="263" t="s">
        <v>30</v>
      </c>
      <c r="K6865" s="1003" t="s">
        <v>4774</v>
      </c>
      <c r="L6865" s="429" t="s">
        <v>4775</v>
      </c>
    </row>
    <row r="6866" spans="2:12" ht="16.2">
      <c r="B6866" s="88">
        <v>46305</v>
      </c>
      <c r="C6866" s="57" t="s">
        <v>17</v>
      </c>
      <c r="D6866" s="59" t="s">
        <v>4773</v>
      </c>
      <c r="E6866" s="123" t="s">
        <v>1129</v>
      </c>
      <c r="F6866" s="263"/>
      <c r="G6866" s="263"/>
      <c r="H6866" s="263"/>
      <c r="I6866" s="263" t="s">
        <v>141</v>
      </c>
      <c r="J6866" s="263" t="s">
        <v>30</v>
      </c>
      <c r="K6866" s="1003" t="s">
        <v>4774</v>
      </c>
      <c r="L6866" s="429" t="s">
        <v>4775</v>
      </c>
    </row>
    <row r="6867" spans="2:12" ht="16.2">
      <c r="B6867" s="88">
        <v>46305</v>
      </c>
      <c r="C6867" s="57" t="s">
        <v>17</v>
      </c>
      <c r="D6867" s="59" t="s">
        <v>2875</v>
      </c>
      <c r="E6867" s="123" t="s">
        <v>1129</v>
      </c>
      <c r="F6867" s="263"/>
      <c r="G6867" s="263"/>
      <c r="H6867" s="263"/>
      <c r="I6867" s="263"/>
      <c r="J6867" s="263" t="s">
        <v>41</v>
      </c>
      <c r="K6867" s="1003" t="s">
        <v>2876</v>
      </c>
      <c r="L6867" s="429" t="s">
        <v>2877</v>
      </c>
    </row>
    <row r="6868" spans="2:12" ht="16.2">
      <c r="B6868" s="88">
        <v>46305</v>
      </c>
      <c r="C6868" s="57" t="s">
        <v>17</v>
      </c>
      <c r="D6868" s="59" t="s">
        <v>8921</v>
      </c>
      <c r="E6868" s="123" t="s">
        <v>1129</v>
      </c>
      <c r="F6868" s="263"/>
      <c r="G6868" s="263"/>
      <c r="H6868" s="263"/>
      <c r="I6868" s="263"/>
      <c r="J6868" s="263" t="s">
        <v>30</v>
      </c>
      <c r="K6868" s="1003" t="s">
        <v>8922</v>
      </c>
      <c r="L6868" s="429" t="s">
        <v>8923</v>
      </c>
    </row>
    <row r="6869" spans="2:12" ht="16.2">
      <c r="B6869" s="88">
        <v>46305</v>
      </c>
      <c r="C6869" s="57" t="s">
        <v>17</v>
      </c>
      <c r="D6869" s="59" t="s">
        <v>6026</v>
      </c>
      <c r="E6869" s="123" t="s">
        <v>1129</v>
      </c>
      <c r="F6869" s="263"/>
      <c r="G6869" s="263"/>
      <c r="H6869" s="263"/>
      <c r="I6869" s="263"/>
      <c r="J6869" s="263" t="s">
        <v>26</v>
      </c>
      <c r="K6869" s="1003" t="s">
        <v>6027</v>
      </c>
      <c r="L6869" s="429" t="s">
        <v>6399</v>
      </c>
    </row>
    <row r="6870" spans="2:12" ht="16.2">
      <c r="B6870" s="88">
        <v>46305</v>
      </c>
      <c r="C6870" s="57" t="s">
        <v>17</v>
      </c>
      <c r="D6870" s="59" t="s">
        <v>8924</v>
      </c>
      <c r="E6870" s="123" t="s">
        <v>1129</v>
      </c>
      <c r="F6870" s="263"/>
      <c r="G6870" s="263"/>
      <c r="H6870" s="263"/>
      <c r="I6870" s="263"/>
      <c r="J6870" s="263" t="s">
        <v>30</v>
      </c>
      <c r="K6870" s="1003" t="s">
        <v>8925</v>
      </c>
      <c r="L6870" s="429" t="s">
        <v>8926</v>
      </c>
    </row>
    <row r="6871" spans="2:12" ht="16.2">
      <c r="B6871" s="88">
        <v>46305</v>
      </c>
      <c r="C6871" s="57" t="s">
        <v>17</v>
      </c>
      <c r="D6871" s="59" t="s">
        <v>6196</v>
      </c>
      <c r="E6871" s="123" t="s">
        <v>1129</v>
      </c>
      <c r="F6871" s="263"/>
      <c r="G6871" s="263"/>
      <c r="H6871" s="263"/>
      <c r="I6871" s="263"/>
      <c r="J6871" s="263" t="s">
        <v>30</v>
      </c>
      <c r="K6871" s="1003" t="s">
        <v>8927</v>
      </c>
      <c r="L6871" s="429" t="s">
        <v>6654</v>
      </c>
    </row>
    <row r="6872" spans="2:12" ht="16.2">
      <c r="B6872" s="88">
        <v>46305</v>
      </c>
      <c r="C6872" s="57" t="s">
        <v>17</v>
      </c>
      <c r="D6872" s="59" t="s">
        <v>7909</v>
      </c>
      <c r="E6872" s="123" t="s">
        <v>1129</v>
      </c>
      <c r="F6872" s="263"/>
      <c r="G6872" s="263"/>
      <c r="H6872" s="263"/>
      <c r="I6872" s="263"/>
      <c r="J6872" s="263" t="s">
        <v>37</v>
      </c>
      <c r="K6872" s="1003" t="s">
        <v>8928</v>
      </c>
      <c r="L6872" s="429" t="s">
        <v>8929</v>
      </c>
    </row>
    <row r="6873" spans="2:12" ht="16.2">
      <c r="B6873" s="88">
        <v>46305</v>
      </c>
      <c r="C6873" s="57" t="s">
        <v>17</v>
      </c>
      <c r="D6873" s="59" t="s">
        <v>2045</v>
      </c>
      <c r="E6873" s="123" t="s">
        <v>1129</v>
      </c>
      <c r="F6873" s="263"/>
      <c r="G6873" s="263"/>
      <c r="H6873" s="263"/>
      <c r="I6873" s="263"/>
      <c r="J6873" s="263" t="s">
        <v>41</v>
      </c>
      <c r="K6873" s="1003" t="s">
        <v>2878</v>
      </c>
      <c r="L6873" s="429" t="s">
        <v>2047</v>
      </c>
    </row>
    <row r="6874" spans="2:12" ht="16.2">
      <c r="B6874" s="88">
        <v>46305</v>
      </c>
      <c r="C6874" s="57" t="s">
        <v>17</v>
      </c>
      <c r="D6874" s="59" t="s">
        <v>8930</v>
      </c>
      <c r="E6874" s="123" t="s">
        <v>1129</v>
      </c>
      <c r="F6874" s="263"/>
      <c r="G6874" s="263"/>
      <c r="H6874" s="263"/>
      <c r="I6874" s="263"/>
      <c r="J6874" s="263" t="s">
        <v>41</v>
      </c>
      <c r="K6874" s="1003" t="s">
        <v>8931</v>
      </c>
      <c r="L6874" s="429" t="s">
        <v>7206</v>
      </c>
    </row>
    <row r="6875" spans="2:12" ht="16.2">
      <c r="B6875" s="88">
        <v>46305</v>
      </c>
      <c r="C6875" s="57" t="s">
        <v>17</v>
      </c>
      <c r="D6875" s="59" t="s">
        <v>8932</v>
      </c>
      <c r="E6875" s="123" t="s">
        <v>1129</v>
      </c>
      <c r="F6875" s="263"/>
      <c r="G6875" s="263"/>
      <c r="H6875" s="263"/>
      <c r="I6875" s="263" t="s">
        <v>586</v>
      </c>
      <c r="J6875" s="263" t="s">
        <v>30</v>
      </c>
      <c r="K6875" s="1003" t="s">
        <v>8933</v>
      </c>
      <c r="L6875" s="429" t="s">
        <v>8934</v>
      </c>
    </row>
    <row r="6876" spans="2:12" ht="16.2">
      <c r="B6876" s="88">
        <v>46305</v>
      </c>
      <c r="C6876" s="57" t="s">
        <v>17</v>
      </c>
      <c r="D6876" s="59" t="s">
        <v>8932</v>
      </c>
      <c r="E6876" s="123" t="s">
        <v>1129</v>
      </c>
      <c r="F6876" s="263"/>
      <c r="G6876" s="263"/>
      <c r="H6876" s="263"/>
      <c r="I6876" s="263" t="s">
        <v>586</v>
      </c>
      <c r="J6876" s="263" t="s">
        <v>30</v>
      </c>
      <c r="K6876" s="1003" t="s">
        <v>8933</v>
      </c>
      <c r="L6876" s="429" t="s">
        <v>8934</v>
      </c>
    </row>
    <row r="6877" spans="2:12">
      <c r="B6877" s="84">
        <v>46305</v>
      </c>
      <c r="C6877" s="222" t="s">
        <v>40</v>
      </c>
      <c r="D6877" s="222" t="s">
        <v>334</v>
      </c>
      <c r="E6877" s="104" t="s">
        <v>307</v>
      </c>
      <c r="F6877" s="320"/>
      <c r="G6877" s="320"/>
      <c r="H6877" s="222"/>
      <c r="I6877" s="222"/>
      <c r="J6877" s="222" t="s">
        <v>195</v>
      </c>
      <c r="K6877" s="222"/>
      <c r="L6877" s="201"/>
    </row>
    <row r="6878" spans="2:12">
      <c r="B6878" s="84">
        <v>46305</v>
      </c>
      <c r="C6878" s="222" t="s">
        <v>40</v>
      </c>
      <c r="D6878" s="222" t="s">
        <v>8935</v>
      </c>
      <c r="E6878" s="104" t="s">
        <v>307</v>
      </c>
      <c r="F6878" s="320"/>
      <c r="G6878" s="320"/>
      <c r="H6878" s="222"/>
      <c r="I6878" s="222"/>
      <c r="J6878" s="222" t="s">
        <v>195</v>
      </c>
      <c r="K6878" s="222"/>
      <c r="L6878" s="201"/>
    </row>
    <row r="6879" spans="2:12">
      <c r="B6879" s="84">
        <v>46305</v>
      </c>
      <c r="C6879" s="222" t="s">
        <v>40</v>
      </c>
      <c r="D6879" s="222" t="s">
        <v>8269</v>
      </c>
      <c r="E6879" s="104" t="s">
        <v>307</v>
      </c>
      <c r="F6879" s="320"/>
      <c r="G6879" s="320"/>
      <c r="H6879" s="222"/>
      <c r="I6879" s="222"/>
      <c r="J6879" s="222" t="s">
        <v>195</v>
      </c>
      <c r="K6879" s="222"/>
      <c r="L6879" s="201"/>
    </row>
    <row r="6880" spans="2:12">
      <c r="B6880" s="84">
        <v>46305</v>
      </c>
      <c r="C6880" s="222" t="s">
        <v>40</v>
      </c>
      <c r="D6880" s="222" t="s">
        <v>8936</v>
      </c>
      <c r="E6880" s="104" t="s">
        <v>307</v>
      </c>
      <c r="F6880" s="320"/>
      <c r="G6880" s="320"/>
      <c r="H6880" s="222"/>
      <c r="I6880" s="222"/>
      <c r="J6880" s="222" t="s">
        <v>195</v>
      </c>
      <c r="K6880" s="222"/>
      <c r="L6880" s="201"/>
    </row>
    <row r="6881" spans="2:12">
      <c r="B6881" s="84">
        <v>46305</v>
      </c>
      <c r="C6881" s="222" t="s">
        <v>40</v>
      </c>
      <c r="D6881" s="222" t="s">
        <v>8937</v>
      </c>
      <c r="E6881" s="104" t="s">
        <v>307</v>
      </c>
      <c r="F6881" s="320"/>
      <c r="G6881" s="320"/>
      <c r="H6881" s="222"/>
      <c r="I6881" s="222"/>
      <c r="J6881" s="222" t="s">
        <v>195</v>
      </c>
      <c r="K6881" s="222"/>
      <c r="L6881" s="201"/>
    </row>
    <row r="6882" spans="2:12">
      <c r="B6882" s="84">
        <v>46305</v>
      </c>
      <c r="C6882" s="222" t="s">
        <v>17</v>
      </c>
      <c r="D6882" s="396" t="s">
        <v>6807</v>
      </c>
      <c r="E6882" s="104" t="s">
        <v>307</v>
      </c>
      <c r="F6882" s="320"/>
      <c r="G6882" s="320"/>
      <c r="H6882" s="222"/>
      <c r="I6882" s="222"/>
      <c r="J6882" s="222" t="s">
        <v>195</v>
      </c>
      <c r="K6882" s="396" t="s">
        <v>6807</v>
      </c>
      <c r="L6882" s="201"/>
    </row>
    <row r="6883" spans="2:12">
      <c r="B6883" s="84">
        <v>46305</v>
      </c>
      <c r="C6883" s="222" t="s">
        <v>17</v>
      </c>
      <c r="D6883" s="396" t="s">
        <v>8938</v>
      </c>
      <c r="E6883" s="104" t="s">
        <v>307</v>
      </c>
      <c r="F6883" s="320"/>
      <c r="G6883" s="320"/>
      <c r="H6883" s="222"/>
      <c r="I6883" s="222"/>
      <c r="J6883" s="222" t="s">
        <v>195</v>
      </c>
      <c r="K6883" s="396" t="s">
        <v>8938</v>
      </c>
      <c r="L6883" s="201"/>
    </row>
    <row r="6884" spans="2:12">
      <c r="B6884" s="84">
        <v>46305</v>
      </c>
      <c r="C6884" s="222" t="s">
        <v>17</v>
      </c>
      <c r="D6884" s="396" t="s">
        <v>8939</v>
      </c>
      <c r="E6884" s="104" t="s">
        <v>307</v>
      </c>
      <c r="F6884" s="320"/>
      <c r="G6884" s="320"/>
      <c r="H6884" s="222"/>
      <c r="I6884" s="222"/>
      <c r="J6884" s="222" t="s">
        <v>195</v>
      </c>
      <c r="K6884" s="396" t="s">
        <v>8939</v>
      </c>
      <c r="L6884" s="201"/>
    </row>
    <row r="6885" spans="2:12">
      <c r="B6885" s="84">
        <v>46305</v>
      </c>
      <c r="C6885" s="222" t="s">
        <v>17</v>
      </c>
      <c r="D6885" s="396" t="s">
        <v>8940</v>
      </c>
      <c r="E6885" s="104" t="s">
        <v>307</v>
      </c>
      <c r="F6885" s="320"/>
      <c r="G6885" s="320"/>
      <c r="H6885" s="222"/>
      <c r="I6885" s="222"/>
      <c r="J6885" s="222" t="s">
        <v>195</v>
      </c>
      <c r="K6885" s="396" t="s">
        <v>8940</v>
      </c>
      <c r="L6885" s="201"/>
    </row>
    <row r="6886" spans="2:12">
      <c r="B6886" s="84">
        <v>46305</v>
      </c>
      <c r="C6886" s="222" t="s">
        <v>17</v>
      </c>
      <c r="D6886" s="396" t="s">
        <v>6825</v>
      </c>
      <c r="E6886" s="104" t="s">
        <v>307</v>
      </c>
      <c r="F6886" s="320"/>
      <c r="G6886" s="320"/>
      <c r="H6886" s="222"/>
      <c r="I6886" s="222"/>
      <c r="J6886" s="222" t="s">
        <v>195</v>
      </c>
      <c r="K6886" s="396" t="s">
        <v>6825</v>
      </c>
      <c r="L6886" s="201"/>
    </row>
    <row r="6887" spans="2:12">
      <c r="B6887" s="84">
        <v>46305</v>
      </c>
      <c r="C6887" s="222" t="s">
        <v>17</v>
      </c>
      <c r="D6887" s="668" t="s">
        <v>8941</v>
      </c>
      <c r="E6887" s="104" t="s">
        <v>307</v>
      </c>
      <c r="F6887" s="320"/>
      <c r="G6887" s="320"/>
      <c r="H6887" s="222"/>
      <c r="I6887" s="222"/>
      <c r="J6887" s="222" t="s">
        <v>195</v>
      </c>
      <c r="K6887" s="668" t="s">
        <v>8941</v>
      </c>
      <c r="L6887" s="201"/>
    </row>
    <row r="6888" spans="2:12">
      <c r="B6888" s="84">
        <v>46305</v>
      </c>
      <c r="C6888" s="222" t="s">
        <v>17</v>
      </c>
      <c r="D6888" s="668" t="s">
        <v>7663</v>
      </c>
      <c r="E6888" s="104" t="s">
        <v>307</v>
      </c>
      <c r="F6888" s="320"/>
      <c r="G6888" s="320"/>
      <c r="H6888" s="222"/>
      <c r="I6888" s="222"/>
      <c r="J6888" s="222" t="s">
        <v>195</v>
      </c>
      <c r="K6888" s="668" t="s">
        <v>7663</v>
      </c>
      <c r="L6888" s="201"/>
    </row>
    <row r="6889" spans="2:12">
      <c r="B6889" s="84">
        <v>46305</v>
      </c>
      <c r="C6889" s="222" t="s">
        <v>17</v>
      </c>
      <c r="D6889" s="396" t="s">
        <v>8942</v>
      </c>
      <c r="E6889" s="104" t="s">
        <v>307</v>
      </c>
      <c r="F6889" s="320"/>
      <c r="G6889" s="320"/>
      <c r="H6889" s="222"/>
      <c r="I6889" s="222"/>
      <c r="J6889" s="222" t="s">
        <v>195</v>
      </c>
      <c r="K6889" s="396" t="s">
        <v>8942</v>
      </c>
      <c r="L6889" s="201"/>
    </row>
    <row r="6890" spans="2:12">
      <c r="B6890" s="84">
        <v>46305</v>
      </c>
      <c r="C6890" s="222" t="s">
        <v>17</v>
      </c>
      <c r="D6890" s="396" t="s">
        <v>5816</v>
      </c>
      <c r="E6890" s="104" t="s">
        <v>307</v>
      </c>
      <c r="F6890" s="320"/>
      <c r="G6890" s="320"/>
      <c r="H6890" s="222"/>
      <c r="I6890" s="222"/>
      <c r="J6890" s="222" t="s">
        <v>195</v>
      </c>
      <c r="K6890" s="396" t="s">
        <v>5816</v>
      </c>
      <c r="L6890" s="201"/>
    </row>
    <row r="6891" spans="2:12">
      <c r="B6891" s="84">
        <v>46305</v>
      </c>
      <c r="C6891" s="222" t="s">
        <v>17</v>
      </c>
      <c r="D6891" s="396" t="s">
        <v>8943</v>
      </c>
      <c r="E6891" s="104" t="s">
        <v>307</v>
      </c>
      <c r="F6891" s="320"/>
      <c r="G6891" s="320"/>
      <c r="H6891" s="222"/>
      <c r="I6891" s="222"/>
      <c r="J6891" s="222" t="s">
        <v>195</v>
      </c>
      <c r="K6891" s="396" t="s">
        <v>8943</v>
      </c>
      <c r="L6891" s="201"/>
    </row>
    <row r="6892" spans="2:12">
      <c r="B6892" s="84">
        <v>46305</v>
      </c>
      <c r="C6892" s="222" t="s">
        <v>17</v>
      </c>
      <c r="D6892" s="396" t="s">
        <v>8944</v>
      </c>
      <c r="E6892" s="104" t="s">
        <v>307</v>
      </c>
      <c r="F6892" s="320"/>
      <c r="G6892" s="320"/>
      <c r="H6892" s="222"/>
      <c r="I6892" s="222"/>
      <c r="J6892" s="222" t="s">
        <v>195</v>
      </c>
      <c r="K6892" s="396" t="s">
        <v>8944</v>
      </c>
      <c r="L6892" s="201"/>
    </row>
    <row r="6893" spans="2:12">
      <c r="B6893" s="84">
        <v>46305</v>
      </c>
      <c r="C6893" s="222" t="s">
        <v>17</v>
      </c>
      <c r="D6893" s="396" t="s">
        <v>6258</v>
      </c>
      <c r="E6893" s="104" t="s">
        <v>307</v>
      </c>
      <c r="F6893" s="320"/>
      <c r="G6893" s="320"/>
      <c r="H6893" s="222"/>
      <c r="I6893" s="222"/>
      <c r="J6893" s="222" t="s">
        <v>195</v>
      </c>
      <c r="K6893" s="396" t="s">
        <v>6258</v>
      </c>
      <c r="L6893" s="201"/>
    </row>
    <row r="6894" spans="2:12">
      <c r="B6894" s="84">
        <v>46305</v>
      </c>
      <c r="C6894" s="222" t="s">
        <v>17</v>
      </c>
      <c r="D6894" s="396" t="s">
        <v>8945</v>
      </c>
      <c r="E6894" s="104" t="s">
        <v>307</v>
      </c>
      <c r="F6894" s="320"/>
      <c r="G6894" s="320"/>
      <c r="H6894" s="222"/>
      <c r="I6894" s="222"/>
      <c r="J6894" s="222" t="s">
        <v>195</v>
      </c>
      <c r="K6894" s="396" t="s">
        <v>8945</v>
      </c>
      <c r="L6894" s="201"/>
    </row>
    <row r="6895" spans="2:12">
      <c r="B6895" s="84">
        <v>46305</v>
      </c>
      <c r="C6895" s="222" t="s">
        <v>17</v>
      </c>
      <c r="D6895" s="396" t="s">
        <v>8946</v>
      </c>
      <c r="E6895" s="104" t="s">
        <v>307</v>
      </c>
      <c r="F6895" s="320"/>
      <c r="G6895" s="320"/>
      <c r="H6895" s="222"/>
      <c r="I6895" s="222"/>
      <c r="J6895" s="222" t="s">
        <v>195</v>
      </c>
      <c r="K6895" s="396" t="s">
        <v>8946</v>
      </c>
      <c r="L6895" s="201"/>
    </row>
    <row r="6896" spans="2:12">
      <c r="B6896" s="84">
        <v>46305</v>
      </c>
      <c r="C6896" s="222" t="s">
        <v>17</v>
      </c>
      <c r="D6896" s="668" t="s">
        <v>8947</v>
      </c>
      <c r="E6896" s="104" t="s">
        <v>307</v>
      </c>
      <c r="F6896" s="320"/>
      <c r="G6896" s="320"/>
      <c r="H6896" s="222"/>
      <c r="I6896" s="222"/>
      <c r="J6896" s="222" t="s">
        <v>195</v>
      </c>
      <c r="K6896" s="668" t="s">
        <v>8947</v>
      </c>
      <c r="L6896" s="201"/>
    </row>
    <row r="6897" spans="2:12">
      <c r="B6897" s="84">
        <v>46305</v>
      </c>
      <c r="C6897" s="222" t="s">
        <v>17</v>
      </c>
      <c r="D6897" s="396" t="s">
        <v>8948</v>
      </c>
      <c r="E6897" s="104" t="s">
        <v>307</v>
      </c>
      <c r="F6897" s="320"/>
      <c r="G6897" s="320"/>
      <c r="H6897" s="222"/>
      <c r="I6897" s="222"/>
      <c r="J6897" s="222" t="s">
        <v>195</v>
      </c>
      <c r="K6897" s="396" t="s">
        <v>8948</v>
      </c>
      <c r="L6897" s="201"/>
    </row>
    <row r="6898" spans="2:12">
      <c r="B6898" s="84">
        <v>46305</v>
      </c>
      <c r="C6898" s="222" t="s">
        <v>17</v>
      </c>
      <c r="D6898" s="396" t="s">
        <v>6270</v>
      </c>
      <c r="E6898" s="104" t="s">
        <v>307</v>
      </c>
      <c r="F6898" s="320"/>
      <c r="G6898" s="320"/>
      <c r="H6898" s="222"/>
      <c r="I6898" s="222"/>
      <c r="J6898" s="222" t="s">
        <v>195</v>
      </c>
      <c r="K6898" s="396" t="s">
        <v>6270</v>
      </c>
      <c r="L6898" s="201"/>
    </row>
    <row r="6899" spans="2:12">
      <c r="B6899" s="84">
        <v>46305</v>
      </c>
      <c r="C6899" s="222" t="s">
        <v>17</v>
      </c>
      <c r="D6899" s="396" t="s">
        <v>8949</v>
      </c>
      <c r="E6899" s="104" t="s">
        <v>307</v>
      </c>
      <c r="F6899" s="320"/>
      <c r="G6899" s="320"/>
      <c r="H6899" s="222"/>
      <c r="I6899" s="222"/>
      <c r="J6899" s="222" t="s">
        <v>195</v>
      </c>
      <c r="K6899" s="396" t="s">
        <v>8949</v>
      </c>
      <c r="L6899" s="201"/>
    </row>
    <row r="6900" spans="2:12">
      <c r="B6900" s="84">
        <v>46305</v>
      </c>
      <c r="C6900" s="222" t="s">
        <v>17</v>
      </c>
      <c r="D6900" s="396" t="s">
        <v>6709</v>
      </c>
      <c r="E6900" s="104" t="s">
        <v>307</v>
      </c>
      <c r="F6900" s="320"/>
      <c r="G6900" s="320"/>
      <c r="H6900" s="222"/>
      <c r="I6900" s="222"/>
      <c r="J6900" s="222" t="s">
        <v>195</v>
      </c>
      <c r="K6900" s="396" t="s">
        <v>6709</v>
      </c>
      <c r="L6900" s="201"/>
    </row>
    <row r="6901" spans="2:12">
      <c r="B6901" s="84">
        <v>46305</v>
      </c>
      <c r="C6901" s="222" t="s">
        <v>17</v>
      </c>
      <c r="D6901" s="396" t="s">
        <v>6280</v>
      </c>
      <c r="E6901" s="104" t="s">
        <v>307</v>
      </c>
      <c r="F6901" s="320"/>
      <c r="G6901" s="320"/>
      <c r="H6901" s="222"/>
      <c r="I6901" s="222"/>
      <c r="J6901" s="222" t="s">
        <v>195</v>
      </c>
      <c r="K6901" s="396" t="s">
        <v>6280</v>
      </c>
      <c r="L6901" s="201"/>
    </row>
    <row r="6902" spans="2:12">
      <c r="B6902" s="84">
        <v>46305</v>
      </c>
      <c r="C6902" s="222" t="s">
        <v>17</v>
      </c>
      <c r="D6902" s="396" t="s">
        <v>8950</v>
      </c>
      <c r="E6902" s="104" t="s">
        <v>307</v>
      </c>
      <c r="F6902" s="320"/>
      <c r="G6902" s="320"/>
      <c r="H6902" s="222"/>
      <c r="I6902" s="222"/>
      <c r="J6902" s="222" t="s">
        <v>195</v>
      </c>
      <c r="K6902" s="396" t="s">
        <v>8950</v>
      </c>
      <c r="L6902" s="201"/>
    </row>
    <row r="6903" spans="2:12">
      <c r="B6903" s="84">
        <v>46305</v>
      </c>
      <c r="C6903" s="222" t="s">
        <v>17</v>
      </c>
      <c r="D6903" s="396" t="s">
        <v>4419</v>
      </c>
      <c r="E6903" s="104" t="s">
        <v>307</v>
      </c>
      <c r="F6903" s="320"/>
      <c r="G6903" s="320"/>
      <c r="H6903" s="222"/>
      <c r="I6903" s="222"/>
      <c r="J6903" s="222" t="s">
        <v>195</v>
      </c>
      <c r="K6903" s="396" t="s">
        <v>4419</v>
      </c>
      <c r="L6903" s="201"/>
    </row>
    <row r="6904" spans="2:12">
      <c r="B6904" s="84">
        <v>46305</v>
      </c>
      <c r="C6904" s="222" t="s">
        <v>17</v>
      </c>
      <c r="D6904" s="396" t="s">
        <v>8951</v>
      </c>
      <c r="E6904" s="104" t="s">
        <v>307</v>
      </c>
      <c r="F6904" s="320"/>
      <c r="G6904" s="320"/>
      <c r="H6904" s="222"/>
      <c r="I6904" s="222"/>
      <c r="J6904" s="222" t="s">
        <v>195</v>
      </c>
      <c r="K6904" s="396" t="s">
        <v>8951</v>
      </c>
      <c r="L6904" s="201"/>
    </row>
    <row r="6905" spans="2:12">
      <c r="B6905" s="84">
        <v>46305</v>
      </c>
      <c r="C6905" s="222" t="s">
        <v>17</v>
      </c>
      <c r="D6905" s="396" t="s">
        <v>8952</v>
      </c>
      <c r="E6905" s="104" t="s">
        <v>307</v>
      </c>
      <c r="F6905" s="320"/>
      <c r="G6905" s="320"/>
      <c r="H6905" s="222"/>
      <c r="I6905" s="222"/>
      <c r="J6905" s="222" t="s">
        <v>195</v>
      </c>
      <c r="K6905" s="396" t="s">
        <v>8952</v>
      </c>
      <c r="L6905" s="201"/>
    </row>
    <row r="6906" spans="2:12">
      <c r="B6906" s="84">
        <v>46305</v>
      </c>
      <c r="C6906" s="222" t="s">
        <v>17</v>
      </c>
      <c r="D6906" s="396" t="s">
        <v>6285</v>
      </c>
      <c r="E6906" s="104" t="s">
        <v>307</v>
      </c>
      <c r="F6906" s="320"/>
      <c r="G6906" s="320"/>
      <c r="H6906" s="222"/>
      <c r="I6906" s="222"/>
      <c r="J6906" s="222" t="s">
        <v>195</v>
      </c>
      <c r="K6906" s="396" t="s">
        <v>6285</v>
      </c>
      <c r="L6906" s="201"/>
    </row>
    <row r="6907" spans="2:12">
      <c r="B6907" s="84">
        <v>46305</v>
      </c>
      <c r="C6907" s="222" t="s">
        <v>17</v>
      </c>
      <c r="D6907" s="396" t="s">
        <v>6775</v>
      </c>
      <c r="E6907" s="104" t="s">
        <v>307</v>
      </c>
      <c r="F6907" s="320"/>
      <c r="G6907" s="320"/>
      <c r="H6907" s="222"/>
      <c r="I6907" s="222"/>
      <c r="J6907" s="222" t="s">
        <v>195</v>
      </c>
      <c r="K6907" s="396" t="s">
        <v>6775</v>
      </c>
      <c r="L6907" s="201"/>
    </row>
    <row r="6908" spans="2:12">
      <c r="B6908" s="84">
        <v>46305</v>
      </c>
      <c r="C6908" s="222" t="s">
        <v>17</v>
      </c>
      <c r="D6908" s="396" t="s">
        <v>8953</v>
      </c>
      <c r="E6908" s="104" t="s">
        <v>307</v>
      </c>
      <c r="F6908" s="320"/>
      <c r="G6908" s="320"/>
      <c r="H6908" s="222"/>
      <c r="I6908" s="222"/>
      <c r="J6908" s="222" t="s">
        <v>195</v>
      </c>
      <c r="K6908" s="396" t="s">
        <v>8953</v>
      </c>
      <c r="L6908" s="201"/>
    </row>
    <row r="6909" spans="2:12">
      <c r="B6909" s="84">
        <v>46305</v>
      </c>
      <c r="C6909" s="222" t="s">
        <v>17</v>
      </c>
      <c r="D6909" s="396" t="s">
        <v>8954</v>
      </c>
      <c r="E6909" s="104" t="s">
        <v>307</v>
      </c>
      <c r="F6909" s="320"/>
      <c r="G6909" s="320"/>
      <c r="H6909" s="222"/>
      <c r="I6909" s="222"/>
      <c r="J6909" s="222" t="s">
        <v>195</v>
      </c>
      <c r="K6909" s="396" t="s">
        <v>8954</v>
      </c>
      <c r="L6909" s="201"/>
    </row>
    <row r="6910" spans="2:12">
      <c r="B6910" s="84">
        <v>46305</v>
      </c>
      <c r="C6910" s="222" t="s">
        <v>17</v>
      </c>
      <c r="D6910" s="396" t="s">
        <v>8955</v>
      </c>
      <c r="E6910" s="104" t="s">
        <v>307</v>
      </c>
      <c r="F6910" s="320"/>
      <c r="G6910" s="320"/>
      <c r="H6910" s="222"/>
      <c r="I6910" s="222"/>
      <c r="J6910" s="222" t="s">
        <v>195</v>
      </c>
      <c r="K6910" s="396" t="s">
        <v>8955</v>
      </c>
      <c r="L6910" s="201"/>
    </row>
    <row r="6911" spans="2:12">
      <c r="B6911" s="84">
        <v>46305</v>
      </c>
      <c r="C6911" s="222" t="s">
        <v>17</v>
      </c>
      <c r="D6911" s="396" t="s">
        <v>7904</v>
      </c>
      <c r="E6911" s="104" t="s">
        <v>307</v>
      </c>
      <c r="F6911" s="320"/>
      <c r="G6911" s="320"/>
      <c r="H6911" s="222"/>
      <c r="I6911" s="222"/>
      <c r="J6911" s="222" t="s">
        <v>195</v>
      </c>
      <c r="K6911" s="396" t="s">
        <v>7904</v>
      </c>
      <c r="L6911" s="201"/>
    </row>
    <row r="6912" spans="2:12">
      <c r="B6912" s="84">
        <v>46305</v>
      </c>
      <c r="C6912" s="222" t="s">
        <v>17</v>
      </c>
      <c r="D6912" s="396" t="s">
        <v>8005</v>
      </c>
      <c r="E6912" s="104" t="s">
        <v>307</v>
      </c>
      <c r="F6912" s="320"/>
      <c r="G6912" s="320"/>
      <c r="H6912" s="222"/>
      <c r="I6912" s="222"/>
      <c r="J6912" s="222" t="s">
        <v>195</v>
      </c>
      <c r="K6912" s="396" t="s">
        <v>8005</v>
      </c>
      <c r="L6912" s="201"/>
    </row>
    <row r="6913" spans="2:12">
      <c r="B6913" s="84">
        <v>46305</v>
      </c>
      <c r="C6913" s="222" t="s">
        <v>17</v>
      </c>
      <c r="D6913" s="396" t="s">
        <v>7554</v>
      </c>
      <c r="E6913" s="104" t="s">
        <v>307</v>
      </c>
      <c r="F6913" s="320"/>
      <c r="G6913" s="320"/>
      <c r="H6913" s="222"/>
      <c r="I6913" s="222"/>
      <c r="J6913" s="222" t="s">
        <v>195</v>
      </c>
      <c r="K6913" s="396" t="s">
        <v>7554</v>
      </c>
      <c r="L6913" s="201"/>
    </row>
    <row r="6914" spans="2:12">
      <c r="B6914" s="84">
        <v>46305</v>
      </c>
      <c r="C6914" s="222" t="s">
        <v>17</v>
      </c>
      <c r="D6914" s="396" t="s">
        <v>7182</v>
      </c>
      <c r="E6914" s="104" t="s">
        <v>307</v>
      </c>
      <c r="F6914" s="320"/>
      <c r="G6914" s="320"/>
      <c r="H6914" s="222"/>
      <c r="I6914" s="222"/>
      <c r="J6914" s="222" t="s">
        <v>195</v>
      </c>
      <c r="K6914" s="396" t="s">
        <v>7182</v>
      </c>
      <c r="L6914" s="201"/>
    </row>
    <row r="6915" spans="2:12">
      <c r="B6915" s="84">
        <v>46305</v>
      </c>
      <c r="C6915" s="222" t="s">
        <v>17</v>
      </c>
      <c r="D6915" s="396" t="s">
        <v>8956</v>
      </c>
      <c r="E6915" s="104" t="s">
        <v>307</v>
      </c>
      <c r="F6915" s="320"/>
      <c r="G6915" s="320"/>
      <c r="H6915" s="222"/>
      <c r="I6915" s="222"/>
      <c r="J6915" s="222" t="s">
        <v>195</v>
      </c>
      <c r="K6915" s="396" t="s">
        <v>8956</v>
      </c>
      <c r="L6915" s="201"/>
    </row>
    <row r="6916" spans="2:12">
      <c r="B6916" s="84">
        <v>46305</v>
      </c>
      <c r="C6916" s="222" t="s">
        <v>17</v>
      </c>
      <c r="D6916" s="396" t="s">
        <v>6819</v>
      </c>
      <c r="E6916" s="104" t="s">
        <v>307</v>
      </c>
      <c r="F6916" s="320"/>
      <c r="G6916" s="320"/>
      <c r="H6916" s="222"/>
      <c r="I6916" s="222"/>
      <c r="J6916" s="222" t="s">
        <v>195</v>
      </c>
      <c r="K6916" s="396" t="s">
        <v>6819</v>
      </c>
      <c r="L6916" s="201"/>
    </row>
    <row r="6917" spans="2:12">
      <c r="B6917" s="84">
        <v>46305</v>
      </c>
      <c r="C6917" s="222" t="s">
        <v>17</v>
      </c>
      <c r="D6917" s="396" t="s">
        <v>620</v>
      </c>
      <c r="E6917" s="104" t="s">
        <v>307</v>
      </c>
      <c r="F6917" s="320"/>
      <c r="G6917" s="320"/>
      <c r="H6917" s="222"/>
      <c r="I6917" s="222"/>
      <c r="J6917" s="222" t="s">
        <v>195</v>
      </c>
      <c r="K6917" s="396" t="s">
        <v>620</v>
      </c>
      <c r="L6917" s="201"/>
    </row>
    <row r="6918" spans="2:12">
      <c r="B6918" s="84">
        <v>46305</v>
      </c>
      <c r="C6918" s="222" t="s">
        <v>17</v>
      </c>
      <c r="D6918" s="668" t="s">
        <v>8957</v>
      </c>
      <c r="E6918" s="104" t="s">
        <v>307</v>
      </c>
      <c r="F6918" s="320"/>
      <c r="G6918" s="320"/>
      <c r="H6918" s="222"/>
      <c r="I6918" s="222"/>
      <c r="J6918" s="222" t="s">
        <v>195</v>
      </c>
      <c r="K6918" s="668" t="s">
        <v>8957</v>
      </c>
      <c r="L6918" s="201"/>
    </row>
    <row r="6919" spans="2:12">
      <c r="B6919" s="84">
        <v>46305</v>
      </c>
      <c r="C6919" s="222" t="s">
        <v>17</v>
      </c>
      <c r="D6919" s="396" t="s">
        <v>8958</v>
      </c>
      <c r="E6919" s="104" t="s">
        <v>307</v>
      </c>
      <c r="F6919" s="320"/>
      <c r="G6919" s="320"/>
      <c r="H6919" s="222"/>
      <c r="I6919" s="222"/>
      <c r="J6919" s="222" t="s">
        <v>195</v>
      </c>
      <c r="K6919" s="396" t="s">
        <v>8958</v>
      </c>
      <c r="L6919" s="201"/>
    </row>
    <row r="6920" spans="2:12">
      <c r="B6920" s="84">
        <v>46305</v>
      </c>
      <c r="C6920" s="222" t="s">
        <v>17</v>
      </c>
      <c r="D6920" s="396" t="s">
        <v>8959</v>
      </c>
      <c r="E6920" s="104" t="s">
        <v>307</v>
      </c>
      <c r="F6920" s="320"/>
      <c r="G6920" s="320"/>
      <c r="H6920" s="222"/>
      <c r="I6920" s="222"/>
      <c r="J6920" s="222" t="s">
        <v>195</v>
      </c>
      <c r="K6920" s="396" t="s">
        <v>8959</v>
      </c>
      <c r="L6920" s="201"/>
    </row>
    <row r="6921" spans="2:12">
      <c r="B6921" s="84">
        <v>46305</v>
      </c>
      <c r="C6921" s="222" t="s">
        <v>17</v>
      </c>
      <c r="D6921" s="396" t="s">
        <v>6699</v>
      </c>
      <c r="E6921" s="104" t="s">
        <v>307</v>
      </c>
      <c r="F6921" s="320"/>
      <c r="G6921" s="320"/>
      <c r="H6921" s="222"/>
      <c r="I6921" s="222"/>
      <c r="J6921" s="222" t="s">
        <v>195</v>
      </c>
      <c r="K6921" s="396" t="s">
        <v>6699</v>
      </c>
      <c r="L6921" s="201"/>
    </row>
    <row r="6922" spans="2:12">
      <c r="B6922" s="84">
        <v>46305</v>
      </c>
      <c r="C6922" s="222" t="s">
        <v>17</v>
      </c>
      <c r="D6922" s="396" t="s">
        <v>8960</v>
      </c>
      <c r="E6922" s="104" t="s">
        <v>307</v>
      </c>
      <c r="F6922" s="320"/>
      <c r="G6922" s="320"/>
      <c r="H6922" s="222"/>
      <c r="I6922" s="222"/>
      <c r="J6922" s="222" t="s">
        <v>195</v>
      </c>
      <c r="K6922" s="396" t="s">
        <v>8960</v>
      </c>
      <c r="L6922" s="201"/>
    </row>
    <row r="6923" spans="2:12">
      <c r="B6923" s="84">
        <v>46305</v>
      </c>
      <c r="C6923" s="222" t="s">
        <v>17</v>
      </c>
      <c r="D6923" s="396" t="s">
        <v>8961</v>
      </c>
      <c r="E6923" s="104" t="s">
        <v>307</v>
      </c>
      <c r="F6923" s="320"/>
      <c r="G6923" s="320"/>
      <c r="H6923" s="222"/>
      <c r="I6923" s="222"/>
      <c r="J6923" s="222" t="s">
        <v>195</v>
      </c>
      <c r="K6923" s="396" t="s">
        <v>8961</v>
      </c>
      <c r="L6923" s="201"/>
    </row>
    <row r="6924" spans="2:12">
      <c r="B6924" s="84">
        <v>46305</v>
      </c>
      <c r="C6924" s="222" t="s">
        <v>17</v>
      </c>
      <c r="D6924" s="222" t="s">
        <v>8962</v>
      </c>
      <c r="E6924" s="104" t="s">
        <v>307</v>
      </c>
      <c r="F6924" s="320"/>
      <c r="G6924" s="320"/>
      <c r="H6924" s="222"/>
      <c r="I6924" s="222"/>
      <c r="J6924" s="222" t="s">
        <v>37</v>
      </c>
      <c r="K6924" s="981" t="s">
        <v>8963</v>
      </c>
      <c r="L6924" s="201"/>
    </row>
    <row r="6925" spans="2:12">
      <c r="B6925" s="84">
        <v>46305</v>
      </c>
      <c r="C6925" s="222" t="s">
        <v>17</v>
      </c>
      <c r="D6925" s="222" t="s">
        <v>8964</v>
      </c>
      <c r="E6925" s="104" t="s">
        <v>307</v>
      </c>
      <c r="F6925" s="320"/>
      <c r="G6925" s="320"/>
      <c r="H6925" s="222"/>
      <c r="I6925" s="222"/>
      <c r="J6925" s="222" t="s">
        <v>37</v>
      </c>
      <c r="K6925" s="981" t="s">
        <v>8965</v>
      </c>
      <c r="L6925" s="201"/>
    </row>
    <row r="6926" spans="2:12">
      <c r="B6926" s="84">
        <v>46305</v>
      </c>
      <c r="C6926" s="222" t="s">
        <v>17</v>
      </c>
      <c r="D6926" s="222" t="s">
        <v>8966</v>
      </c>
      <c r="E6926" s="104" t="s">
        <v>307</v>
      </c>
      <c r="F6926" s="320"/>
      <c r="G6926" s="320"/>
      <c r="H6926" s="222"/>
      <c r="I6926" s="222"/>
      <c r="J6926" s="222" t="s">
        <v>26</v>
      </c>
      <c r="K6926" s="981" t="s">
        <v>8967</v>
      </c>
      <c r="L6926" s="201"/>
    </row>
    <row r="6927" spans="2:12">
      <c r="B6927" s="84">
        <v>46305</v>
      </c>
      <c r="C6927" s="222" t="s">
        <v>40</v>
      </c>
      <c r="D6927" s="222" t="s">
        <v>8267</v>
      </c>
      <c r="E6927" s="104" t="s">
        <v>307</v>
      </c>
      <c r="F6927" s="320"/>
      <c r="G6927" s="320"/>
      <c r="H6927" s="222"/>
      <c r="I6927" s="222"/>
      <c r="J6927" s="222" t="s">
        <v>195</v>
      </c>
      <c r="K6927" s="222"/>
      <c r="L6927" s="201"/>
    </row>
    <row r="6928" spans="2:12">
      <c r="B6928" s="84">
        <v>46305</v>
      </c>
      <c r="C6928" s="222" t="s">
        <v>40</v>
      </c>
      <c r="D6928" s="222" t="s">
        <v>4372</v>
      </c>
      <c r="E6928" s="104" t="s">
        <v>307</v>
      </c>
      <c r="F6928" s="320"/>
      <c r="G6928" s="320"/>
      <c r="H6928" s="222"/>
      <c r="I6928" s="222"/>
      <c r="J6928" s="222" t="s">
        <v>195</v>
      </c>
      <c r="K6928" s="222"/>
      <c r="L6928" s="201"/>
    </row>
    <row r="6929" spans="2:12" ht="15.6">
      <c r="B6929" s="84">
        <v>46305</v>
      </c>
      <c r="C6929" s="222" t="s">
        <v>17</v>
      </c>
      <c r="D6929" s="330" t="s">
        <v>8968</v>
      </c>
      <c r="E6929" s="104" t="s">
        <v>307</v>
      </c>
      <c r="F6929" s="320"/>
      <c r="G6929" s="320"/>
      <c r="H6929" s="222"/>
      <c r="I6929" s="222"/>
      <c r="J6929" s="222" t="s">
        <v>195</v>
      </c>
      <c r="K6929" s="330" t="s">
        <v>8968</v>
      </c>
      <c r="L6929" s="201"/>
    </row>
    <row r="6930" spans="2:12" ht="15.6">
      <c r="B6930" s="84">
        <v>46305</v>
      </c>
      <c r="C6930" s="222" t="s">
        <v>17</v>
      </c>
      <c r="D6930" s="330" t="s">
        <v>8969</v>
      </c>
      <c r="E6930" s="104" t="s">
        <v>307</v>
      </c>
      <c r="F6930" s="320"/>
      <c r="G6930" s="320"/>
      <c r="H6930" s="222"/>
      <c r="I6930" s="222"/>
      <c r="J6930" s="222" t="s">
        <v>195</v>
      </c>
      <c r="K6930" s="330" t="s">
        <v>8969</v>
      </c>
      <c r="L6930" s="201"/>
    </row>
    <row r="6931" spans="2:12" ht="15.6">
      <c r="B6931" s="84">
        <v>46305</v>
      </c>
      <c r="C6931" s="222" t="s">
        <v>17</v>
      </c>
      <c r="D6931" s="330" t="s">
        <v>6689</v>
      </c>
      <c r="E6931" s="104" t="s">
        <v>307</v>
      </c>
      <c r="F6931" s="320"/>
      <c r="G6931" s="320"/>
      <c r="H6931" s="222"/>
      <c r="I6931" s="222"/>
      <c r="J6931" s="222" t="s">
        <v>195</v>
      </c>
      <c r="K6931" s="330" t="s">
        <v>6689</v>
      </c>
      <c r="L6931" s="201"/>
    </row>
    <row r="6932" spans="2:12" ht="15.6">
      <c r="B6932" s="84">
        <v>46305</v>
      </c>
      <c r="C6932" s="222" t="s">
        <v>17</v>
      </c>
      <c r="D6932" s="330" t="s">
        <v>7537</v>
      </c>
      <c r="E6932" s="104" t="s">
        <v>307</v>
      </c>
      <c r="F6932" s="320"/>
      <c r="G6932" s="320"/>
      <c r="H6932" s="222"/>
      <c r="I6932" s="222"/>
      <c r="J6932" s="222" t="s">
        <v>195</v>
      </c>
      <c r="K6932" s="330" t="s">
        <v>7537</v>
      </c>
      <c r="L6932" s="201"/>
    </row>
    <row r="6933" spans="2:12" ht="15.6">
      <c r="B6933" s="84">
        <v>46305</v>
      </c>
      <c r="C6933" s="222" t="s">
        <v>17</v>
      </c>
      <c r="D6933" s="330" t="s">
        <v>990</v>
      </c>
      <c r="E6933" s="104" t="s">
        <v>307</v>
      </c>
      <c r="F6933" s="320"/>
      <c r="G6933" s="320"/>
      <c r="H6933" s="222"/>
      <c r="I6933" s="222"/>
      <c r="J6933" s="222" t="s">
        <v>195</v>
      </c>
      <c r="K6933" s="330" t="s">
        <v>990</v>
      </c>
      <c r="L6933" s="201"/>
    </row>
    <row r="6934" spans="2:12" ht="15.6">
      <c r="B6934" s="84">
        <v>46305</v>
      </c>
      <c r="C6934" s="222" t="s">
        <v>17</v>
      </c>
      <c r="D6934" s="330" t="s">
        <v>8970</v>
      </c>
      <c r="E6934" s="104" t="s">
        <v>307</v>
      </c>
      <c r="F6934" s="320"/>
      <c r="G6934" s="320"/>
      <c r="H6934" s="222"/>
      <c r="I6934" s="222"/>
      <c r="J6934" s="222" t="s">
        <v>195</v>
      </c>
      <c r="K6934" s="330" t="s">
        <v>8970</v>
      </c>
      <c r="L6934" s="201"/>
    </row>
    <row r="6935" spans="2:12" ht="15.6">
      <c r="B6935" s="84">
        <v>46305</v>
      </c>
      <c r="C6935" s="222" t="s">
        <v>17</v>
      </c>
      <c r="D6935" s="330" t="s">
        <v>8971</v>
      </c>
      <c r="E6935" s="104" t="s">
        <v>307</v>
      </c>
      <c r="F6935" s="320"/>
      <c r="G6935" s="320"/>
      <c r="H6935" s="222"/>
      <c r="I6935" s="222"/>
      <c r="J6935" s="222" t="s">
        <v>195</v>
      </c>
      <c r="K6935" s="330" t="s">
        <v>8971</v>
      </c>
      <c r="L6935" s="201"/>
    </row>
    <row r="6936" spans="2:12" ht="15.6">
      <c r="B6936" s="84">
        <v>46305</v>
      </c>
      <c r="C6936" s="222" t="s">
        <v>17</v>
      </c>
      <c r="D6936" s="330" t="s">
        <v>8972</v>
      </c>
      <c r="E6936" s="104" t="s">
        <v>307</v>
      </c>
      <c r="F6936" s="320"/>
      <c r="G6936" s="320"/>
      <c r="H6936" s="222"/>
      <c r="I6936" s="222"/>
      <c r="J6936" s="222" t="s">
        <v>195</v>
      </c>
      <c r="K6936" s="330" t="s">
        <v>8972</v>
      </c>
      <c r="L6936" s="201"/>
    </row>
    <row r="6937" spans="2:12" ht="15.6">
      <c r="B6937" s="84">
        <v>46305</v>
      </c>
      <c r="C6937" s="222" t="s">
        <v>17</v>
      </c>
      <c r="D6937" s="330" t="s">
        <v>8973</v>
      </c>
      <c r="E6937" s="104" t="s">
        <v>307</v>
      </c>
      <c r="F6937" s="320"/>
      <c r="G6937" s="320"/>
      <c r="H6937" s="222"/>
      <c r="I6937" s="222"/>
      <c r="J6937" s="222" t="s">
        <v>195</v>
      </c>
      <c r="K6937" s="330" t="s">
        <v>8973</v>
      </c>
      <c r="L6937" s="201"/>
    </row>
    <row r="6938" spans="2:12" ht="15.6">
      <c r="B6938" s="84">
        <v>46305</v>
      </c>
      <c r="C6938" s="222" t="s">
        <v>17</v>
      </c>
      <c r="D6938" s="330" t="s">
        <v>8974</v>
      </c>
      <c r="E6938" s="104" t="s">
        <v>307</v>
      </c>
      <c r="F6938" s="320"/>
      <c r="G6938" s="320"/>
      <c r="H6938" s="222"/>
      <c r="I6938" s="222"/>
      <c r="J6938" s="222" t="s">
        <v>195</v>
      </c>
      <c r="K6938" s="330" t="s">
        <v>8974</v>
      </c>
      <c r="L6938" s="201"/>
    </row>
    <row r="6939" spans="2:12" ht="15.6">
      <c r="B6939" s="84">
        <v>46305</v>
      </c>
      <c r="C6939" s="222" t="s">
        <v>17</v>
      </c>
      <c r="D6939" s="330" t="s">
        <v>8975</v>
      </c>
      <c r="E6939" s="104" t="s">
        <v>307</v>
      </c>
      <c r="F6939" s="320"/>
      <c r="G6939" s="320"/>
      <c r="H6939" s="222"/>
      <c r="I6939" s="222"/>
      <c r="J6939" s="222" t="s">
        <v>195</v>
      </c>
      <c r="K6939" s="330" t="s">
        <v>8975</v>
      </c>
      <c r="L6939" s="201"/>
    </row>
    <row r="6940" spans="2:12" ht="15.6">
      <c r="B6940" s="84">
        <v>46305</v>
      </c>
      <c r="C6940" s="222" t="s">
        <v>17</v>
      </c>
      <c r="D6940" s="330" t="s">
        <v>2783</v>
      </c>
      <c r="E6940" s="104" t="s">
        <v>307</v>
      </c>
      <c r="F6940" s="320"/>
      <c r="G6940" s="320"/>
      <c r="H6940" s="222"/>
      <c r="I6940" s="222"/>
      <c r="J6940" s="222" t="s">
        <v>195</v>
      </c>
      <c r="K6940" s="330" t="s">
        <v>2783</v>
      </c>
      <c r="L6940" s="201"/>
    </row>
    <row r="6941" spans="2:12" ht="15.6">
      <c r="B6941" s="84">
        <v>46305</v>
      </c>
      <c r="C6941" s="222" t="s">
        <v>17</v>
      </c>
      <c r="D6941" s="330" t="s">
        <v>8976</v>
      </c>
      <c r="E6941" s="104" t="s">
        <v>307</v>
      </c>
      <c r="F6941" s="320"/>
      <c r="G6941" s="320"/>
      <c r="H6941" s="222"/>
      <c r="I6941" s="222"/>
      <c r="J6941" s="222" t="s">
        <v>195</v>
      </c>
      <c r="K6941" s="330" t="s">
        <v>8976</v>
      </c>
      <c r="L6941" s="201"/>
    </row>
    <row r="6942" spans="2:12" ht="15.6">
      <c r="B6942" s="84">
        <v>46305</v>
      </c>
      <c r="C6942" s="222" t="s">
        <v>17</v>
      </c>
      <c r="D6942" s="330" t="s">
        <v>8977</v>
      </c>
      <c r="E6942" s="104" t="s">
        <v>307</v>
      </c>
      <c r="F6942" s="320"/>
      <c r="G6942" s="320"/>
      <c r="H6942" s="222"/>
      <c r="I6942" s="222"/>
      <c r="J6942" s="222" t="s">
        <v>195</v>
      </c>
      <c r="K6942" s="330" t="s">
        <v>8977</v>
      </c>
      <c r="L6942" s="201"/>
    </row>
    <row r="6943" spans="2:12" ht="15.6">
      <c r="B6943" s="84">
        <v>46305</v>
      </c>
      <c r="C6943" s="222" t="s">
        <v>17</v>
      </c>
      <c r="D6943" s="330" t="s">
        <v>3745</v>
      </c>
      <c r="E6943" s="104" t="s">
        <v>307</v>
      </c>
      <c r="F6943" s="320"/>
      <c r="G6943" s="320"/>
      <c r="H6943" s="222"/>
      <c r="I6943" s="222"/>
      <c r="J6943" s="222" t="s">
        <v>195</v>
      </c>
      <c r="K6943" s="330" t="s">
        <v>3745</v>
      </c>
    </row>
    <row r="6944" spans="2:12" ht="15.6">
      <c r="B6944" s="84">
        <v>46305</v>
      </c>
      <c r="C6944" s="222" t="s">
        <v>17</v>
      </c>
      <c r="D6944" s="330" t="s">
        <v>8978</v>
      </c>
      <c r="E6944" s="104" t="s">
        <v>307</v>
      </c>
      <c r="F6944" s="320"/>
      <c r="G6944" s="320"/>
      <c r="H6944" s="222"/>
      <c r="I6944" s="222"/>
      <c r="J6944" s="222" t="s">
        <v>195</v>
      </c>
      <c r="K6944" s="330" t="s">
        <v>8978</v>
      </c>
    </row>
    <row r="6945" spans="2:12" ht="15.6">
      <c r="B6945" s="84">
        <v>46305</v>
      </c>
      <c r="C6945" s="222" t="s">
        <v>17</v>
      </c>
      <c r="D6945" s="330" t="s">
        <v>8979</v>
      </c>
      <c r="E6945" s="104" t="s">
        <v>307</v>
      </c>
      <c r="F6945" s="320"/>
      <c r="G6945" s="320"/>
      <c r="H6945" s="222"/>
      <c r="I6945" s="222"/>
      <c r="J6945" s="222" t="s">
        <v>195</v>
      </c>
      <c r="K6945" s="330" t="s">
        <v>8979</v>
      </c>
    </row>
    <row r="6946" spans="2:12" ht="15.6">
      <c r="B6946" s="84">
        <v>46305</v>
      </c>
      <c r="C6946" s="222" t="s">
        <v>17</v>
      </c>
      <c r="D6946" s="330" t="s">
        <v>7103</v>
      </c>
      <c r="E6946" s="104" t="s">
        <v>307</v>
      </c>
      <c r="F6946" s="320"/>
      <c r="G6946" s="320"/>
      <c r="H6946" s="222"/>
      <c r="I6946" s="222"/>
      <c r="J6946" s="222" t="s">
        <v>195</v>
      </c>
      <c r="K6946" s="330" t="s">
        <v>7103</v>
      </c>
    </row>
    <row r="6947" spans="2:12" ht="15.6">
      <c r="B6947" s="84">
        <v>46305</v>
      </c>
      <c r="C6947" s="222" t="s">
        <v>17</v>
      </c>
      <c r="D6947" s="330" t="s">
        <v>8980</v>
      </c>
      <c r="E6947" s="104" t="s">
        <v>307</v>
      </c>
      <c r="F6947" s="320"/>
      <c r="G6947" s="320"/>
      <c r="H6947" s="222"/>
      <c r="I6947" s="222"/>
      <c r="J6947" s="222" t="s">
        <v>195</v>
      </c>
      <c r="K6947" s="330" t="s">
        <v>8980</v>
      </c>
    </row>
    <row r="6948" spans="2:12" ht="15.6">
      <c r="B6948" s="84">
        <v>46305</v>
      </c>
      <c r="C6948" s="222" t="s">
        <v>17</v>
      </c>
      <c r="D6948" s="330" t="s">
        <v>8981</v>
      </c>
      <c r="E6948" s="104" t="s">
        <v>307</v>
      </c>
      <c r="F6948" s="320"/>
      <c r="G6948" s="320"/>
      <c r="H6948" s="222"/>
      <c r="I6948" s="222"/>
      <c r="J6948" s="222" t="s">
        <v>195</v>
      </c>
      <c r="K6948" s="330" t="s">
        <v>8981</v>
      </c>
    </row>
    <row r="6949" spans="2:12" ht="15.6">
      <c r="B6949" s="84">
        <v>46305</v>
      </c>
      <c r="C6949" s="222" t="s">
        <v>17</v>
      </c>
      <c r="D6949" s="330" t="s">
        <v>8982</v>
      </c>
      <c r="E6949" s="104" t="s">
        <v>307</v>
      </c>
      <c r="F6949" s="320"/>
      <c r="G6949" s="320"/>
      <c r="H6949" s="222"/>
      <c r="I6949" s="222"/>
      <c r="J6949" s="222" t="s">
        <v>195</v>
      </c>
      <c r="K6949" s="330" t="s">
        <v>8982</v>
      </c>
    </row>
    <row r="6950" spans="2:12" ht="15.6">
      <c r="B6950" s="84">
        <v>46305</v>
      </c>
      <c r="C6950" s="222" t="s">
        <v>17</v>
      </c>
      <c r="D6950" s="330" t="s">
        <v>8983</v>
      </c>
      <c r="E6950" s="104" t="s">
        <v>307</v>
      </c>
      <c r="F6950" s="320"/>
      <c r="G6950" s="320"/>
      <c r="H6950" s="222"/>
      <c r="I6950" s="222"/>
      <c r="J6950" s="222" t="s">
        <v>195</v>
      </c>
      <c r="K6950" s="330" t="s">
        <v>8983</v>
      </c>
    </row>
    <row r="6951" spans="2:12" ht="15.6">
      <c r="B6951" s="84">
        <v>46305</v>
      </c>
      <c r="C6951" s="222" t="s">
        <v>17</v>
      </c>
      <c r="D6951" s="330" t="s">
        <v>8615</v>
      </c>
      <c r="E6951" s="104" t="s">
        <v>307</v>
      </c>
      <c r="F6951" s="320"/>
      <c r="G6951" s="320"/>
      <c r="H6951" s="222"/>
      <c r="I6951" s="222"/>
      <c r="J6951" s="222" t="s">
        <v>195</v>
      </c>
      <c r="K6951" s="330" t="s">
        <v>8615</v>
      </c>
    </row>
    <row r="6952" spans="2:12" ht="15.6">
      <c r="B6952" s="84">
        <v>46305</v>
      </c>
      <c r="C6952" s="222" t="s">
        <v>17</v>
      </c>
      <c r="D6952" s="330" t="s">
        <v>8984</v>
      </c>
      <c r="E6952" s="104" t="s">
        <v>307</v>
      </c>
      <c r="F6952" s="320"/>
      <c r="G6952" s="320"/>
      <c r="H6952" s="222"/>
      <c r="I6952" s="222"/>
      <c r="J6952" s="222" t="s">
        <v>195</v>
      </c>
      <c r="K6952" s="330" t="s">
        <v>8984</v>
      </c>
    </row>
    <row r="6953" spans="2:12" ht="15.6">
      <c r="B6953" s="84">
        <v>46305</v>
      </c>
      <c r="C6953" s="222" t="s">
        <v>17</v>
      </c>
      <c r="D6953" s="330" t="s">
        <v>8985</v>
      </c>
      <c r="E6953" s="104" t="s">
        <v>307</v>
      </c>
      <c r="F6953" s="320"/>
      <c r="G6953" s="320"/>
      <c r="H6953" s="222"/>
      <c r="I6953" s="222"/>
      <c r="J6953" s="222" t="s">
        <v>195</v>
      </c>
      <c r="K6953" s="330" t="s">
        <v>8985</v>
      </c>
    </row>
    <row r="6954" spans="2:12">
      <c r="B6954" s="84">
        <v>46305</v>
      </c>
      <c r="C6954" s="222" t="s">
        <v>17</v>
      </c>
      <c r="D6954" s="668" t="s">
        <v>8986</v>
      </c>
      <c r="E6954" s="104" t="s">
        <v>307</v>
      </c>
      <c r="F6954" s="320"/>
      <c r="G6954" s="320"/>
      <c r="H6954" s="222"/>
      <c r="I6954" s="222"/>
      <c r="J6954" s="222" t="s">
        <v>195</v>
      </c>
      <c r="K6954" s="668" t="s">
        <v>8986</v>
      </c>
    </row>
    <row r="6955" spans="2:12" ht="15.6">
      <c r="B6955" s="84">
        <v>46305</v>
      </c>
      <c r="C6955" s="222" t="s">
        <v>17</v>
      </c>
      <c r="D6955" s="330" t="s">
        <v>8987</v>
      </c>
      <c r="E6955" s="104" t="s">
        <v>307</v>
      </c>
      <c r="F6955" s="320"/>
      <c r="G6955" s="320"/>
      <c r="H6955" s="222"/>
      <c r="I6955" s="222"/>
      <c r="J6955" s="222" t="s">
        <v>195</v>
      </c>
      <c r="K6955" s="330" t="s">
        <v>8987</v>
      </c>
    </row>
    <row r="6956" spans="2:12" ht="16.8">
      <c r="B6956" s="84">
        <v>46305</v>
      </c>
      <c r="C6956" s="222" t="s">
        <v>17</v>
      </c>
      <c r="D6956" s="668" t="s">
        <v>8988</v>
      </c>
      <c r="E6956" s="104" t="s">
        <v>307</v>
      </c>
      <c r="F6956" s="320"/>
      <c r="G6956" s="320"/>
      <c r="H6956" s="222"/>
      <c r="I6956" s="222"/>
      <c r="J6956" s="222" t="s">
        <v>195</v>
      </c>
      <c r="K6956" s="668" t="s">
        <v>8988</v>
      </c>
      <c r="L6956" s="294"/>
    </row>
    <row r="6957" spans="2:12" ht="16.8">
      <c r="B6957" s="84">
        <v>46305</v>
      </c>
      <c r="C6957" s="222" t="s">
        <v>17</v>
      </c>
      <c r="D6957" s="330" t="s">
        <v>8989</v>
      </c>
      <c r="E6957" s="104" t="s">
        <v>307</v>
      </c>
      <c r="F6957" s="320"/>
      <c r="G6957" s="320"/>
      <c r="H6957" s="222"/>
      <c r="I6957" s="222"/>
      <c r="J6957" s="222" t="s">
        <v>195</v>
      </c>
      <c r="K6957" s="330" t="s">
        <v>8989</v>
      </c>
      <c r="L6957" s="294"/>
    </row>
    <row r="6958" spans="2:12" ht="16.8">
      <c r="B6958" s="84">
        <v>46305</v>
      </c>
      <c r="C6958" s="222" t="s">
        <v>17</v>
      </c>
      <c r="D6958" s="330" t="s">
        <v>8942</v>
      </c>
      <c r="E6958" s="104" t="s">
        <v>307</v>
      </c>
      <c r="F6958" s="320"/>
      <c r="G6958" s="320"/>
      <c r="H6958" s="222"/>
      <c r="I6958" s="222"/>
      <c r="J6958" s="222" t="s">
        <v>195</v>
      </c>
      <c r="K6958" s="330" t="s">
        <v>8942</v>
      </c>
      <c r="L6958" s="294"/>
    </row>
    <row r="6959" spans="2:12" ht="16.8">
      <c r="B6959" s="84">
        <v>46305</v>
      </c>
      <c r="C6959" s="222" t="s">
        <v>17</v>
      </c>
      <c r="D6959" s="330" t="s">
        <v>8990</v>
      </c>
      <c r="E6959" s="104" t="s">
        <v>307</v>
      </c>
      <c r="F6959" s="320"/>
      <c r="G6959" s="320"/>
      <c r="H6959" s="222"/>
      <c r="I6959" s="222"/>
      <c r="J6959" s="222" t="s">
        <v>195</v>
      </c>
      <c r="K6959" s="330" t="s">
        <v>8990</v>
      </c>
      <c r="L6959" s="294"/>
    </row>
    <row r="6960" spans="2:12" ht="16.8">
      <c r="B6960" s="84">
        <v>46305</v>
      </c>
      <c r="C6960" s="222" t="s">
        <v>17</v>
      </c>
      <c r="D6960" s="330" t="s">
        <v>8991</v>
      </c>
      <c r="E6960" s="104" t="s">
        <v>307</v>
      </c>
      <c r="F6960" s="320"/>
      <c r="G6960" s="320"/>
      <c r="H6960" s="222"/>
      <c r="I6960" s="222"/>
      <c r="J6960" s="222" t="s">
        <v>195</v>
      </c>
      <c r="K6960" s="330" t="s">
        <v>8991</v>
      </c>
      <c r="L6960" s="294"/>
    </row>
    <row r="6961" spans="2:12" ht="16.8">
      <c r="B6961" s="84">
        <v>46305</v>
      </c>
      <c r="C6961" s="222" t="s">
        <v>17</v>
      </c>
      <c r="D6961" s="330" t="s">
        <v>8992</v>
      </c>
      <c r="E6961" s="104" t="s">
        <v>307</v>
      </c>
      <c r="F6961" s="320"/>
      <c r="G6961" s="320"/>
      <c r="H6961" s="222"/>
      <c r="I6961" s="222"/>
      <c r="J6961" s="222" t="s">
        <v>195</v>
      </c>
      <c r="K6961" s="330" t="s">
        <v>8992</v>
      </c>
      <c r="L6961" s="294"/>
    </row>
    <row r="6962" spans="2:12" ht="16.8">
      <c r="B6962" s="84">
        <v>46305</v>
      </c>
      <c r="C6962" s="222" t="s">
        <v>17</v>
      </c>
      <c r="D6962" s="330" t="s">
        <v>8993</v>
      </c>
      <c r="E6962" s="104" t="s">
        <v>307</v>
      </c>
      <c r="F6962" s="320"/>
      <c r="G6962" s="320"/>
      <c r="H6962" s="222"/>
      <c r="I6962" s="222"/>
      <c r="J6962" s="222" t="s">
        <v>195</v>
      </c>
      <c r="K6962" s="330" t="s">
        <v>8993</v>
      </c>
      <c r="L6962" s="294"/>
    </row>
    <row r="6963" spans="2:12" ht="16.8">
      <c r="B6963" s="84">
        <v>46305</v>
      </c>
      <c r="C6963" s="222" t="s">
        <v>17</v>
      </c>
      <c r="D6963" s="330" t="s">
        <v>8994</v>
      </c>
      <c r="E6963" s="104" t="s">
        <v>307</v>
      </c>
      <c r="F6963" s="320"/>
      <c r="G6963" s="320"/>
      <c r="H6963" s="222"/>
      <c r="I6963" s="222"/>
      <c r="J6963" s="222" t="s">
        <v>195</v>
      </c>
      <c r="K6963" s="330" t="s">
        <v>8994</v>
      </c>
      <c r="L6963" s="294"/>
    </row>
    <row r="6964" spans="2:12" ht="16.8">
      <c r="B6964" s="84">
        <v>46305</v>
      </c>
      <c r="C6964" s="222" t="s">
        <v>17</v>
      </c>
      <c r="D6964" s="330" t="s">
        <v>8995</v>
      </c>
      <c r="E6964" s="104" t="s">
        <v>307</v>
      </c>
      <c r="F6964" s="320"/>
      <c r="G6964" s="320"/>
      <c r="H6964" s="222"/>
      <c r="I6964" s="222"/>
      <c r="J6964" s="222" t="s">
        <v>195</v>
      </c>
      <c r="K6964" s="330" t="s">
        <v>8995</v>
      </c>
      <c r="L6964" s="294"/>
    </row>
    <row r="6965" spans="2:12" ht="16.8">
      <c r="B6965" s="84">
        <v>46305</v>
      </c>
      <c r="C6965" s="222" t="s">
        <v>17</v>
      </c>
      <c r="D6965" s="330" t="s">
        <v>8996</v>
      </c>
      <c r="E6965" s="104" t="s">
        <v>307</v>
      </c>
      <c r="F6965" s="320"/>
      <c r="G6965" s="320"/>
      <c r="H6965" s="222"/>
      <c r="I6965" s="222"/>
      <c r="J6965" s="222" t="s">
        <v>195</v>
      </c>
      <c r="K6965" s="330" t="s">
        <v>8996</v>
      </c>
      <c r="L6965" s="294"/>
    </row>
    <row r="6966" spans="2:12" ht="16.8">
      <c r="B6966" s="84">
        <v>46305</v>
      </c>
      <c r="C6966" s="222" t="s">
        <v>17</v>
      </c>
      <c r="D6966" s="330" t="s">
        <v>8997</v>
      </c>
      <c r="E6966" s="104" t="s">
        <v>307</v>
      </c>
      <c r="F6966" s="320"/>
      <c r="G6966" s="320"/>
      <c r="H6966" s="222"/>
      <c r="I6966" s="222"/>
      <c r="J6966" s="222" t="s">
        <v>195</v>
      </c>
      <c r="K6966" s="330" t="s">
        <v>8997</v>
      </c>
      <c r="L6966" s="294"/>
    </row>
    <row r="6967" spans="2:12" ht="16.8">
      <c r="B6967" s="84">
        <v>46305</v>
      </c>
      <c r="C6967" s="222" t="s">
        <v>17</v>
      </c>
      <c r="D6967" s="330" t="s">
        <v>8998</v>
      </c>
      <c r="E6967" s="104" t="s">
        <v>307</v>
      </c>
      <c r="F6967" s="320"/>
      <c r="G6967" s="320"/>
      <c r="H6967" s="222"/>
      <c r="I6967" s="222"/>
      <c r="J6967" s="222" t="s">
        <v>195</v>
      </c>
      <c r="K6967" s="330" t="s">
        <v>8998</v>
      </c>
      <c r="L6967" s="294"/>
    </row>
    <row r="6968" spans="2:12" ht="16.8">
      <c r="B6968" s="84">
        <v>46305</v>
      </c>
      <c r="C6968" s="222" t="s">
        <v>17</v>
      </c>
      <c r="D6968" s="222" t="s">
        <v>8999</v>
      </c>
      <c r="E6968" s="104" t="s">
        <v>307</v>
      </c>
      <c r="F6968" s="320"/>
      <c r="G6968" s="320"/>
      <c r="H6968" s="222"/>
      <c r="I6968" s="222"/>
      <c r="J6968" s="222" t="s">
        <v>37</v>
      </c>
      <c r="K6968" s="981" t="s">
        <v>9000</v>
      </c>
      <c r="L6968" s="294"/>
    </row>
    <row r="6969" spans="2:12" ht="16.8">
      <c r="B6969" s="84">
        <v>46305</v>
      </c>
      <c r="C6969" s="222" t="s">
        <v>17</v>
      </c>
      <c r="D6969" s="222" t="s">
        <v>7829</v>
      </c>
      <c r="E6969" s="104" t="s">
        <v>307</v>
      </c>
      <c r="F6969" s="320"/>
      <c r="G6969" s="320"/>
      <c r="H6969" s="222"/>
      <c r="I6969" s="222"/>
      <c r="J6969" s="222" t="s">
        <v>37</v>
      </c>
      <c r="K6969" s="981" t="s">
        <v>9001</v>
      </c>
      <c r="L6969" s="294"/>
    </row>
    <row r="6970" spans="2:12" ht="16.8">
      <c r="B6970" s="84">
        <v>46305</v>
      </c>
      <c r="C6970" s="222" t="s">
        <v>17</v>
      </c>
      <c r="D6970" s="222" t="s">
        <v>9002</v>
      </c>
      <c r="E6970" s="104" t="s">
        <v>307</v>
      </c>
      <c r="F6970" s="320"/>
      <c r="G6970" s="320"/>
      <c r="H6970" s="222"/>
      <c r="I6970" s="222"/>
      <c r="J6970" s="222" t="s">
        <v>41</v>
      </c>
      <c r="K6970" s="981" t="s">
        <v>9003</v>
      </c>
      <c r="L6970" s="294"/>
    </row>
    <row r="6971" spans="2:12" ht="16.8">
      <c r="B6971" s="84">
        <v>46305</v>
      </c>
      <c r="C6971" s="222" t="s">
        <v>17</v>
      </c>
      <c r="D6971" s="222" t="s">
        <v>3855</v>
      </c>
      <c r="E6971" s="104" t="s">
        <v>307</v>
      </c>
      <c r="F6971" s="320"/>
      <c r="G6971" s="320"/>
      <c r="H6971" s="222"/>
      <c r="I6971" s="222"/>
      <c r="J6971" s="222" t="s">
        <v>30</v>
      </c>
      <c r="K6971" s="981" t="s">
        <v>9004</v>
      </c>
      <c r="L6971" s="294"/>
    </row>
    <row r="6972" spans="2:12" ht="16.8">
      <c r="B6972" s="84">
        <v>46305</v>
      </c>
      <c r="C6972" s="222" t="s">
        <v>17</v>
      </c>
      <c r="D6972" s="222" t="s">
        <v>3855</v>
      </c>
      <c r="E6972" s="104" t="s">
        <v>307</v>
      </c>
      <c r="F6972" s="320"/>
      <c r="G6972" s="320"/>
      <c r="H6972" s="222"/>
      <c r="I6972" s="222"/>
      <c r="J6972" s="222" t="s">
        <v>30</v>
      </c>
      <c r="K6972" s="981" t="s">
        <v>9004</v>
      </c>
      <c r="L6972" s="294"/>
    </row>
    <row r="6973" spans="2:12" ht="16.8">
      <c r="B6973" s="84">
        <v>46305</v>
      </c>
      <c r="C6973" s="222" t="s">
        <v>17</v>
      </c>
      <c r="D6973" s="222" t="s">
        <v>9005</v>
      </c>
      <c r="E6973" s="104" t="s">
        <v>307</v>
      </c>
      <c r="F6973" s="320"/>
      <c r="G6973" s="320"/>
      <c r="H6973" s="222"/>
      <c r="I6973" s="222"/>
      <c r="J6973" s="222" t="s">
        <v>30</v>
      </c>
      <c r="K6973" s="981" t="s">
        <v>9006</v>
      </c>
      <c r="L6973" s="294"/>
    </row>
    <row r="6974" spans="2:12" ht="16.8">
      <c r="B6974" s="84">
        <v>46305</v>
      </c>
      <c r="C6974" s="222" t="s">
        <v>17</v>
      </c>
      <c r="D6974" s="222" t="s">
        <v>9007</v>
      </c>
      <c r="E6974" s="104" t="s">
        <v>307</v>
      </c>
      <c r="F6974" s="320"/>
      <c r="G6974" s="320"/>
      <c r="H6974" s="222"/>
      <c r="I6974" s="222"/>
      <c r="J6974" s="222" t="s">
        <v>41</v>
      </c>
      <c r="K6974" s="981" t="s">
        <v>9008</v>
      </c>
      <c r="L6974" s="294"/>
    </row>
    <row r="6975" spans="2:12" ht="16.8">
      <c r="B6975" s="84">
        <v>46305</v>
      </c>
      <c r="C6975" s="222" t="s">
        <v>17</v>
      </c>
      <c r="D6975" s="222" t="s">
        <v>7501</v>
      </c>
      <c r="E6975" s="104" t="s">
        <v>307</v>
      </c>
      <c r="F6975" s="320"/>
      <c r="G6975" s="320"/>
      <c r="H6975" s="222"/>
      <c r="I6975" s="222"/>
      <c r="J6975" s="222" t="s">
        <v>41</v>
      </c>
      <c r="K6975" s="981" t="s">
        <v>9009</v>
      </c>
      <c r="L6975" s="294"/>
    </row>
    <row r="6976" spans="2:12" ht="16.8">
      <c r="B6976" s="84">
        <v>46305</v>
      </c>
      <c r="C6976" s="222" t="s">
        <v>40</v>
      </c>
      <c r="D6976" s="222" t="s">
        <v>9010</v>
      </c>
      <c r="E6976" s="104" t="s">
        <v>307</v>
      </c>
      <c r="F6976" s="320"/>
      <c r="G6976" s="320"/>
      <c r="H6976" s="222"/>
      <c r="I6976" s="222"/>
      <c r="J6976" s="222" t="s">
        <v>195</v>
      </c>
      <c r="K6976" s="222"/>
      <c r="L6976" s="294"/>
    </row>
    <row r="6977" spans="1:14" ht="16.8">
      <c r="B6977" s="84">
        <v>46305</v>
      </c>
      <c r="C6977" s="222" t="s">
        <v>40</v>
      </c>
      <c r="D6977" s="222" t="s">
        <v>9011</v>
      </c>
      <c r="E6977" s="104" t="s">
        <v>307</v>
      </c>
      <c r="F6977" s="320"/>
      <c r="G6977" s="320"/>
      <c r="H6977" s="222"/>
      <c r="I6977" s="222"/>
      <c r="J6977" s="222" t="s">
        <v>195</v>
      </c>
      <c r="K6977" s="222"/>
      <c r="L6977" s="294"/>
    </row>
    <row r="6978" spans="1:14" ht="16.8">
      <c r="B6978" s="84">
        <v>46305</v>
      </c>
      <c r="C6978" s="222" t="s">
        <v>11</v>
      </c>
      <c r="D6978" s="222" t="s">
        <v>9012</v>
      </c>
      <c r="E6978" s="104" t="s">
        <v>307</v>
      </c>
      <c r="F6978" s="320"/>
      <c r="G6978" s="320"/>
      <c r="H6978" s="222"/>
      <c r="I6978" s="222"/>
      <c r="J6978" s="222" t="s">
        <v>195</v>
      </c>
      <c r="K6978" s="981" t="s">
        <v>9013</v>
      </c>
      <c r="L6978" s="294"/>
    </row>
    <row r="6979" spans="1:14" ht="16.8">
      <c r="B6979" s="84">
        <v>46305</v>
      </c>
      <c r="C6979" s="222" t="s">
        <v>17</v>
      </c>
      <c r="D6979" s="222" t="s">
        <v>7892</v>
      </c>
      <c r="E6979" s="104" t="s">
        <v>307</v>
      </c>
      <c r="F6979" s="320"/>
      <c r="G6979" s="320"/>
      <c r="H6979" s="222"/>
      <c r="I6979" s="222"/>
      <c r="J6979" s="222" t="s">
        <v>26</v>
      </c>
      <c r="K6979" s="981" t="s">
        <v>9014</v>
      </c>
      <c r="L6979" s="294"/>
    </row>
    <row r="6980" spans="1:14" ht="16.8">
      <c r="B6980" s="84">
        <v>46305</v>
      </c>
      <c r="C6980" s="222" t="s">
        <v>17</v>
      </c>
      <c r="D6980" s="222" t="s">
        <v>7892</v>
      </c>
      <c r="E6980" s="104" t="s">
        <v>307</v>
      </c>
      <c r="F6980" s="320"/>
      <c r="G6980" s="320"/>
      <c r="H6980" s="222"/>
      <c r="I6980" s="222"/>
      <c r="J6980" s="222" t="s">
        <v>26</v>
      </c>
      <c r="K6980" s="981" t="s">
        <v>9015</v>
      </c>
      <c r="L6980" s="294"/>
    </row>
    <row r="6981" spans="1:14" ht="16.8">
      <c r="B6981" s="84">
        <v>46305</v>
      </c>
      <c r="C6981" s="222" t="s">
        <v>11</v>
      </c>
      <c r="D6981" s="222" t="s">
        <v>9012</v>
      </c>
      <c r="E6981" s="104" t="s">
        <v>307</v>
      </c>
      <c r="F6981" s="320"/>
      <c r="G6981" s="320"/>
      <c r="H6981" s="222"/>
      <c r="I6981" s="222"/>
      <c r="J6981" s="222" t="s">
        <v>195</v>
      </c>
      <c r="K6981" s="981" t="s">
        <v>9013</v>
      </c>
      <c r="L6981" s="294"/>
    </row>
    <row r="6982" spans="1:14" ht="16.8">
      <c r="B6982" s="84">
        <v>46305</v>
      </c>
      <c r="C6982" s="222" t="s">
        <v>40</v>
      </c>
      <c r="D6982" s="222" t="s">
        <v>8268</v>
      </c>
      <c r="E6982" s="104" t="s">
        <v>307</v>
      </c>
      <c r="F6982" s="320"/>
      <c r="G6982" s="320"/>
      <c r="H6982" s="222"/>
      <c r="I6982" s="222"/>
      <c r="J6982" s="222" t="s">
        <v>195</v>
      </c>
      <c r="K6982" s="222"/>
      <c r="L6982" s="294"/>
    </row>
    <row r="6983" spans="1:14" ht="16.8">
      <c r="B6983" s="84">
        <v>46305</v>
      </c>
      <c r="C6983" s="222" t="s">
        <v>17</v>
      </c>
      <c r="D6983" s="222" t="s">
        <v>9016</v>
      </c>
      <c r="E6983" s="104" t="s">
        <v>307</v>
      </c>
      <c r="F6983" s="320"/>
      <c r="G6983" s="320"/>
      <c r="H6983" s="222"/>
      <c r="I6983" s="222"/>
      <c r="J6983" s="222" t="s">
        <v>30</v>
      </c>
      <c r="K6983" s="981" t="s">
        <v>9017</v>
      </c>
      <c r="L6983" s="294"/>
    </row>
    <row r="6984" spans="1:14" ht="16.8">
      <c r="B6984" s="84">
        <v>46305</v>
      </c>
      <c r="C6984" s="222" t="s">
        <v>17</v>
      </c>
      <c r="D6984" s="222" t="s">
        <v>7887</v>
      </c>
      <c r="E6984" s="104" t="s">
        <v>307</v>
      </c>
      <c r="F6984" s="320"/>
      <c r="G6984" s="320"/>
      <c r="H6984" s="222"/>
      <c r="I6984" s="222"/>
      <c r="J6984" s="222" t="s">
        <v>41</v>
      </c>
      <c r="K6984" s="981" t="s">
        <v>9018</v>
      </c>
      <c r="L6984" s="294"/>
    </row>
    <row r="6985" spans="1:14" ht="16.8">
      <c r="B6985" s="402" t="s">
        <v>9019</v>
      </c>
      <c r="C6985" s="289" t="s">
        <v>17</v>
      </c>
      <c r="D6985" s="277" t="s">
        <v>9020</v>
      </c>
      <c r="E6985" s="118" t="s">
        <v>889</v>
      </c>
      <c r="F6985" s="263"/>
      <c r="G6985" s="263"/>
      <c r="H6985" s="291" t="s">
        <v>136</v>
      </c>
      <c r="I6985" s="319"/>
      <c r="J6985" s="263" t="s">
        <v>26</v>
      </c>
      <c r="K6985" s="977" t="s">
        <v>9021</v>
      </c>
      <c r="L6985" s="294"/>
    </row>
    <row r="6986" spans="1:14" ht="16.8">
      <c r="B6986" s="57" t="s">
        <v>9019</v>
      </c>
      <c r="C6986" s="289" t="s">
        <v>17</v>
      </c>
      <c r="D6986" s="277" t="s">
        <v>8237</v>
      </c>
      <c r="E6986" s="118" t="s">
        <v>889</v>
      </c>
      <c r="F6986" s="263"/>
      <c r="G6986" s="263"/>
      <c r="H6986" s="291" t="s">
        <v>136</v>
      </c>
      <c r="I6986" s="319"/>
      <c r="J6986" s="263" t="s">
        <v>26</v>
      </c>
      <c r="K6986" s="977" t="s">
        <v>9022</v>
      </c>
      <c r="L6986" s="294"/>
    </row>
    <row r="6987" spans="1:14" ht="16.8">
      <c r="B6987" s="57" t="s">
        <v>9019</v>
      </c>
      <c r="C6987" s="289" t="s">
        <v>17</v>
      </c>
      <c r="D6987" s="277" t="s">
        <v>1813</v>
      </c>
      <c r="E6987" s="118" t="s">
        <v>889</v>
      </c>
      <c r="F6987" s="272"/>
      <c r="G6987" s="272"/>
      <c r="H6987" s="291" t="s">
        <v>136</v>
      </c>
      <c r="I6987" s="319"/>
      <c r="J6987" s="263" t="s">
        <v>26</v>
      </c>
      <c r="K6987" s="977" t="s">
        <v>9023</v>
      </c>
      <c r="L6987" s="294"/>
    </row>
    <row r="6988" spans="1:14" ht="16.8">
      <c r="B6988" s="57" t="s">
        <v>9019</v>
      </c>
      <c r="C6988" s="289" t="s">
        <v>17</v>
      </c>
      <c r="D6988" s="277" t="s">
        <v>5832</v>
      </c>
      <c r="E6988" s="118" t="s">
        <v>889</v>
      </c>
      <c r="F6988" s="272"/>
      <c r="G6988" s="272"/>
      <c r="H6988" s="291" t="s">
        <v>136</v>
      </c>
      <c r="I6988" s="319"/>
      <c r="J6988" s="263" t="s">
        <v>195</v>
      </c>
      <c r="K6988" s="977" t="s">
        <v>9024</v>
      </c>
      <c r="L6988" s="294"/>
    </row>
    <row r="6989" spans="1:14" ht="16.8">
      <c r="B6989" s="57" t="s">
        <v>9019</v>
      </c>
      <c r="C6989" s="289" t="s">
        <v>17</v>
      </c>
      <c r="D6989" s="404" t="s">
        <v>9025</v>
      </c>
      <c r="E6989" s="118" t="s">
        <v>889</v>
      </c>
      <c r="F6989" s="272"/>
      <c r="G6989" s="272"/>
      <c r="H6989" s="291" t="s">
        <v>136</v>
      </c>
      <c r="I6989" s="319"/>
      <c r="J6989" s="263" t="s">
        <v>58</v>
      </c>
      <c r="K6989" s="977" t="s">
        <v>9026</v>
      </c>
      <c r="L6989" s="294"/>
    </row>
    <row r="6990" spans="1:14" s="202" customFormat="1" ht="16.8">
      <c r="A6990" s="424"/>
      <c r="B6990" s="57" t="s">
        <v>9019</v>
      </c>
      <c r="C6990" s="289" t="s">
        <v>17</v>
      </c>
      <c r="D6990" s="277" t="s">
        <v>9027</v>
      </c>
      <c r="E6990" s="118" t="s">
        <v>889</v>
      </c>
      <c r="F6990" s="272"/>
      <c r="G6990" s="272"/>
      <c r="H6990" s="291" t="s">
        <v>136</v>
      </c>
      <c r="I6990" s="319"/>
      <c r="J6990" s="263" t="s">
        <v>26</v>
      </c>
      <c r="K6990" s="977" t="s">
        <v>9028</v>
      </c>
      <c r="L6990" s="294"/>
      <c r="M6990" s="263"/>
      <c r="N6990" s="368"/>
    </row>
    <row r="6991" spans="1:14" s="202" customFormat="1" ht="16.8">
      <c r="A6991" s="424"/>
      <c r="B6991" s="57" t="s">
        <v>9019</v>
      </c>
      <c r="C6991" s="289" t="s">
        <v>17</v>
      </c>
      <c r="D6991" s="277" t="s">
        <v>7501</v>
      </c>
      <c r="E6991" s="118" t="s">
        <v>889</v>
      </c>
      <c r="F6991" s="263"/>
      <c r="G6991" s="263"/>
      <c r="H6991" s="291" t="s">
        <v>136</v>
      </c>
      <c r="I6991" s="319"/>
      <c r="J6991" s="263" t="s">
        <v>37</v>
      </c>
      <c r="K6991" s="977" t="s">
        <v>9029</v>
      </c>
      <c r="L6991" s="294"/>
      <c r="M6991" s="263"/>
      <c r="N6991" s="368"/>
    </row>
    <row r="6992" spans="1:14" s="202" customFormat="1" ht="16.8">
      <c r="A6992" s="424"/>
      <c r="B6992" s="57" t="s">
        <v>9019</v>
      </c>
      <c r="C6992" s="289" t="s">
        <v>17</v>
      </c>
      <c r="D6992" s="277" t="s">
        <v>9030</v>
      </c>
      <c r="E6992" s="118" t="s">
        <v>889</v>
      </c>
      <c r="F6992" s="263"/>
      <c r="G6992" s="263"/>
      <c r="H6992" s="291" t="s">
        <v>136</v>
      </c>
      <c r="I6992" s="319"/>
      <c r="J6992" s="263" t="s">
        <v>37</v>
      </c>
      <c r="K6992" s="977" t="s">
        <v>9031</v>
      </c>
      <c r="L6992" s="144"/>
      <c r="M6992" s="263"/>
      <c r="N6992" s="368"/>
    </row>
    <row r="6993" spans="1:14" s="202" customFormat="1" ht="16.8">
      <c r="A6993" s="424"/>
      <c r="B6993" s="57" t="s">
        <v>9019</v>
      </c>
      <c r="C6993" s="289" t="s">
        <v>17</v>
      </c>
      <c r="D6993" s="277" t="s">
        <v>772</v>
      </c>
      <c r="E6993" s="118" t="s">
        <v>889</v>
      </c>
      <c r="F6993" s="263"/>
      <c r="G6993" s="263"/>
      <c r="H6993" s="291" t="s">
        <v>136</v>
      </c>
      <c r="I6993" s="319"/>
      <c r="J6993" s="263" t="s">
        <v>195</v>
      </c>
      <c r="K6993" s="977" t="s">
        <v>9032</v>
      </c>
      <c r="L6993" s="294"/>
      <c r="M6993" s="263"/>
      <c r="N6993" s="368"/>
    </row>
    <row r="6994" spans="1:14" s="202" customFormat="1" ht="16.8">
      <c r="A6994" s="424"/>
      <c r="B6994" s="57" t="s">
        <v>9019</v>
      </c>
      <c r="C6994" s="289" t="s">
        <v>17</v>
      </c>
      <c r="D6994" s="277" t="s">
        <v>9033</v>
      </c>
      <c r="E6994" s="118" t="s">
        <v>889</v>
      </c>
      <c r="F6994" s="263"/>
      <c r="G6994" s="263"/>
      <c r="H6994" s="291" t="s">
        <v>136</v>
      </c>
      <c r="I6994" s="319"/>
      <c r="J6994" s="263" t="s">
        <v>195</v>
      </c>
      <c r="K6994" s="977" t="s">
        <v>9034</v>
      </c>
      <c r="L6994" s="294"/>
      <c r="M6994" s="263"/>
      <c r="N6994" s="368"/>
    </row>
    <row r="6995" spans="1:14" s="202" customFormat="1" ht="16.8">
      <c r="A6995" s="424"/>
      <c r="B6995" s="57" t="s">
        <v>9019</v>
      </c>
      <c r="C6995" s="289" t="s">
        <v>17</v>
      </c>
      <c r="D6995" s="404" t="s">
        <v>7033</v>
      </c>
      <c r="E6995" s="118" t="s">
        <v>889</v>
      </c>
      <c r="F6995" s="263"/>
      <c r="G6995" s="263"/>
      <c r="H6995" s="291" t="s">
        <v>136</v>
      </c>
      <c r="I6995" s="319"/>
      <c r="J6995" s="263" t="s">
        <v>58</v>
      </c>
      <c r="K6995" s="977" t="s">
        <v>9035</v>
      </c>
      <c r="L6995" s="294"/>
      <c r="M6995" s="263"/>
      <c r="N6995" s="368"/>
    </row>
    <row r="6996" spans="1:14" s="202" customFormat="1" ht="16.8">
      <c r="A6996" s="424"/>
      <c r="B6996" s="57" t="s">
        <v>9019</v>
      </c>
      <c r="C6996" s="289" t="s">
        <v>17</v>
      </c>
      <c r="D6996" s="277" t="s">
        <v>9036</v>
      </c>
      <c r="E6996" s="118" t="s">
        <v>889</v>
      </c>
      <c r="F6996" s="263"/>
      <c r="G6996" s="263"/>
      <c r="H6996" s="291" t="s">
        <v>136</v>
      </c>
      <c r="I6996" s="319"/>
      <c r="J6996" s="263" t="s">
        <v>58</v>
      </c>
      <c r="K6996" s="977" t="s">
        <v>9037</v>
      </c>
      <c r="L6996" s="294"/>
      <c r="M6996" s="263"/>
      <c r="N6996" s="368"/>
    </row>
    <row r="6997" spans="1:14" ht="16.8">
      <c r="B6997" s="57" t="s">
        <v>9019</v>
      </c>
      <c r="C6997" s="289" t="s">
        <v>17</v>
      </c>
      <c r="D6997" s="404" t="s">
        <v>9038</v>
      </c>
      <c r="E6997" s="118" t="s">
        <v>889</v>
      </c>
      <c r="F6997" s="263"/>
      <c r="G6997" s="263"/>
      <c r="H6997" s="291" t="s">
        <v>136</v>
      </c>
      <c r="I6997" s="319"/>
      <c r="J6997" s="263" t="s">
        <v>58</v>
      </c>
      <c r="K6997" s="977" t="s">
        <v>9039</v>
      </c>
      <c r="L6997" s="322"/>
    </row>
    <row r="6998" spans="1:14" s="202" customFormat="1" ht="16.8">
      <c r="A6998" s="261"/>
      <c r="B6998" s="346">
        <v>46305</v>
      </c>
      <c r="C6998" s="57" t="s">
        <v>17</v>
      </c>
      <c r="D6998" s="277" t="s">
        <v>342</v>
      </c>
      <c r="E6998" s="347" t="s">
        <v>601</v>
      </c>
      <c r="F6998" s="264"/>
      <c r="G6998" s="264"/>
      <c r="H6998" s="264"/>
      <c r="I6998" s="276"/>
      <c r="J6998" s="264"/>
      <c r="K6998" s="265"/>
      <c r="L6998" s="262"/>
    </row>
    <row r="6999" spans="1:14" s="202" customFormat="1" ht="16.8">
      <c r="A6999" s="261"/>
      <c r="B6999" s="346">
        <v>46305</v>
      </c>
      <c r="C6999" s="57" t="s">
        <v>17</v>
      </c>
      <c r="D6999" s="277" t="s">
        <v>6030</v>
      </c>
      <c r="E6999" s="347" t="s">
        <v>601</v>
      </c>
      <c r="F6999" s="264"/>
      <c r="G6999" s="264"/>
      <c r="H6999" s="291" t="s">
        <v>602</v>
      </c>
      <c r="I6999" s="276"/>
      <c r="J6999" s="264" t="s">
        <v>195</v>
      </c>
      <c r="K6999" s="458">
        <v>20261012210633</v>
      </c>
      <c r="L6999" s="277" t="s">
        <v>8750</v>
      </c>
    </row>
    <row r="7000" spans="1:14" s="202" customFormat="1" ht="16.8">
      <c r="A7000" s="261"/>
      <c r="B7000" s="346">
        <v>46305</v>
      </c>
      <c r="C7000" s="57" t="s">
        <v>17</v>
      </c>
      <c r="D7000" s="277" t="s">
        <v>9040</v>
      </c>
      <c r="E7000" s="347" t="s">
        <v>601</v>
      </c>
      <c r="F7000" s="264"/>
      <c r="G7000" s="264"/>
      <c r="H7000" s="291" t="s">
        <v>602</v>
      </c>
      <c r="I7000" s="276"/>
      <c r="J7000" s="264" t="s">
        <v>26</v>
      </c>
      <c r="K7000" s="268">
        <v>20261012203682</v>
      </c>
      <c r="L7000" s="277" t="s">
        <v>9041</v>
      </c>
    </row>
    <row r="7001" spans="1:14" s="202" customFormat="1" ht="16.8">
      <c r="A7001" s="261"/>
      <c r="B7001" s="346">
        <v>46305</v>
      </c>
      <c r="C7001" s="57" t="s">
        <v>17</v>
      </c>
      <c r="D7001" s="277" t="s">
        <v>9040</v>
      </c>
      <c r="E7001" s="347" t="s">
        <v>601</v>
      </c>
      <c r="F7001" s="264"/>
      <c r="G7001" s="264"/>
      <c r="H7001" s="291" t="s">
        <v>602</v>
      </c>
      <c r="I7001" s="276"/>
      <c r="J7001" s="264" t="s">
        <v>34</v>
      </c>
      <c r="K7001" s="268">
        <v>20261012214861</v>
      </c>
      <c r="L7001" s="277" t="s">
        <v>9042</v>
      </c>
    </row>
    <row r="7002" spans="1:14" s="202" customFormat="1" ht="16.8">
      <c r="A7002" s="261"/>
      <c r="B7002" s="346">
        <v>46305</v>
      </c>
      <c r="C7002" s="57" t="s">
        <v>17</v>
      </c>
      <c r="D7002" s="262"/>
      <c r="E7002" s="347" t="s">
        <v>601</v>
      </c>
      <c r="F7002" s="264"/>
      <c r="G7002" s="264"/>
      <c r="H7002" s="291" t="s">
        <v>602</v>
      </c>
      <c r="I7002" s="276"/>
      <c r="J7002" s="264" t="s">
        <v>34</v>
      </c>
      <c r="K7002" s="268">
        <v>20261012214868</v>
      </c>
      <c r="L7002" s="277" t="s">
        <v>9042</v>
      </c>
    </row>
    <row r="7003" spans="1:14" s="202" customFormat="1" ht="15.6">
      <c r="A7003" s="261"/>
      <c r="B7003" s="346">
        <v>46305</v>
      </c>
      <c r="C7003" s="57" t="s">
        <v>17</v>
      </c>
      <c r="D7003" s="262"/>
      <c r="E7003" s="347" t="s">
        <v>601</v>
      </c>
      <c r="F7003" s="264"/>
      <c r="G7003" s="264"/>
      <c r="H7003" s="291" t="s">
        <v>602</v>
      </c>
      <c r="I7003" s="276"/>
      <c r="J7003" s="264" t="s">
        <v>195</v>
      </c>
      <c r="K7003" s="507">
        <v>5989666584383630</v>
      </c>
      <c r="L7003" s="747" t="s">
        <v>4238</v>
      </c>
    </row>
    <row r="7004" spans="1:14" s="202" customFormat="1" ht="15.6">
      <c r="A7004" s="261"/>
      <c r="B7004" s="346">
        <v>46305</v>
      </c>
      <c r="C7004" s="57" t="s">
        <v>17</v>
      </c>
      <c r="D7004" s="262"/>
      <c r="E7004" s="347" t="s">
        <v>601</v>
      </c>
      <c r="F7004" s="264"/>
      <c r="G7004" s="264"/>
      <c r="H7004" s="291" t="s">
        <v>602</v>
      </c>
      <c r="I7004" s="276"/>
      <c r="J7004" s="264" t="s">
        <v>195</v>
      </c>
      <c r="K7004" s="507">
        <v>2.8657320383934E+16</v>
      </c>
      <c r="L7004" s="176"/>
    </row>
    <row r="7005" spans="1:14" s="202" customFormat="1" ht="15.6">
      <c r="A7005" s="261"/>
      <c r="B7005" s="346">
        <v>46305</v>
      </c>
      <c r="C7005" s="57" t="s">
        <v>17</v>
      </c>
      <c r="D7005" s="262"/>
      <c r="E7005" s="347" t="s">
        <v>601</v>
      </c>
      <c r="F7005" s="264"/>
      <c r="G7005" s="264"/>
      <c r="H7005" s="291" t="s">
        <v>602</v>
      </c>
      <c r="I7005" s="276"/>
      <c r="J7005" s="264" t="s">
        <v>195</v>
      </c>
      <c r="K7005" s="507">
        <v>8984667344879910</v>
      </c>
      <c r="L7005" s="747" t="s">
        <v>4048</v>
      </c>
    </row>
    <row r="7006" spans="1:14" s="202" customFormat="1" ht="15.6">
      <c r="A7006" s="261"/>
      <c r="B7006" s="346">
        <v>46305</v>
      </c>
      <c r="C7006" s="57" t="s">
        <v>17</v>
      </c>
      <c r="D7006" s="262"/>
      <c r="E7006" s="347" t="s">
        <v>601</v>
      </c>
      <c r="F7006" s="264"/>
      <c r="G7006" s="264"/>
      <c r="H7006" s="291" t="s">
        <v>602</v>
      </c>
      <c r="I7006" s="276"/>
      <c r="J7006" s="264" t="s">
        <v>195</v>
      </c>
      <c r="K7006" s="507">
        <v>5949819065031140</v>
      </c>
      <c r="L7006" s="747" t="s">
        <v>9043</v>
      </c>
    </row>
    <row r="7007" spans="1:14" s="202" customFormat="1" ht="15.6">
      <c r="A7007" s="261"/>
      <c r="B7007" s="346">
        <v>46305</v>
      </c>
      <c r="C7007" s="57" t="s">
        <v>17</v>
      </c>
      <c r="D7007" s="262"/>
      <c r="E7007" s="347" t="s">
        <v>601</v>
      </c>
      <c r="F7007" s="264"/>
      <c r="G7007" s="264"/>
      <c r="H7007" s="291" t="s">
        <v>602</v>
      </c>
      <c r="I7007" s="276"/>
      <c r="J7007" s="264" t="s">
        <v>195</v>
      </c>
      <c r="K7007" s="507">
        <v>2013748585369490</v>
      </c>
      <c r="L7007" s="747" t="s">
        <v>9044</v>
      </c>
    </row>
    <row r="7008" spans="1:14" s="202" customFormat="1" ht="15.6">
      <c r="A7008" s="261"/>
      <c r="B7008" s="346">
        <v>46305</v>
      </c>
      <c r="C7008" s="57" t="s">
        <v>17</v>
      </c>
      <c r="D7008" s="479"/>
      <c r="E7008" s="347" t="s">
        <v>601</v>
      </c>
      <c r="F7008" s="264"/>
      <c r="G7008" s="264"/>
      <c r="H7008" s="291" t="s">
        <v>602</v>
      </c>
      <c r="I7008" s="479"/>
      <c r="J7008" s="264" t="s">
        <v>195</v>
      </c>
      <c r="K7008" s="507">
        <v>6021528317858470</v>
      </c>
      <c r="L7008" s="747" t="s">
        <v>9045</v>
      </c>
    </row>
    <row r="7009" spans="1:12" s="202" customFormat="1" ht="15.6">
      <c r="A7009" s="261"/>
      <c r="B7009" s="346">
        <v>46305</v>
      </c>
      <c r="C7009" s="57" t="s">
        <v>17</v>
      </c>
      <c r="D7009" s="262"/>
      <c r="E7009" s="347" t="s">
        <v>601</v>
      </c>
      <c r="F7009" s="264"/>
      <c r="G7009" s="264"/>
      <c r="H7009" s="291" t="s">
        <v>602</v>
      </c>
      <c r="I7009" s="276"/>
      <c r="J7009" s="264" t="s">
        <v>195</v>
      </c>
      <c r="K7009" s="507">
        <v>1249184005143820</v>
      </c>
      <c r="L7009" s="747" t="s">
        <v>6703</v>
      </c>
    </row>
    <row r="7010" spans="1:12" s="202" customFormat="1" ht="15.6">
      <c r="A7010" s="261"/>
      <c r="B7010" s="346">
        <v>46305</v>
      </c>
      <c r="C7010" s="57" t="s">
        <v>17</v>
      </c>
      <c r="D7010" s="262"/>
      <c r="E7010" s="347" t="s">
        <v>601</v>
      </c>
      <c r="F7010" s="264"/>
      <c r="G7010" s="264"/>
      <c r="H7010" s="291" t="s">
        <v>602</v>
      </c>
      <c r="I7010" s="276"/>
      <c r="J7010" s="264" t="s">
        <v>195</v>
      </c>
      <c r="K7010" s="507">
        <v>2769654156482480</v>
      </c>
      <c r="L7010" s="747" t="s">
        <v>2754</v>
      </c>
    </row>
    <row r="7011" spans="1:12" s="202" customFormat="1" ht="15.6">
      <c r="A7011" s="261"/>
      <c r="B7011" s="346">
        <v>46305</v>
      </c>
      <c r="C7011" s="57" t="s">
        <v>17</v>
      </c>
      <c r="D7011" s="262"/>
      <c r="E7011" s="347" t="s">
        <v>601</v>
      </c>
      <c r="F7011" s="264"/>
      <c r="G7011" s="264"/>
      <c r="H7011" s="291" t="s">
        <v>602</v>
      </c>
      <c r="I7011" s="276"/>
      <c r="J7011" s="264" t="s">
        <v>195</v>
      </c>
      <c r="K7011" s="509">
        <v>2022500000000000</v>
      </c>
      <c r="L7011" s="747" t="s">
        <v>9046</v>
      </c>
    </row>
    <row r="7012" spans="1:12" s="202" customFormat="1" ht="15.6">
      <c r="A7012" s="261"/>
      <c r="B7012" s="346">
        <v>46305</v>
      </c>
      <c r="C7012" s="57" t="s">
        <v>17</v>
      </c>
      <c r="D7012" s="262"/>
      <c r="E7012" s="347" t="s">
        <v>601</v>
      </c>
      <c r="F7012" s="264"/>
      <c r="G7012" s="264"/>
      <c r="H7012" s="291" t="s">
        <v>602</v>
      </c>
      <c r="I7012" s="276"/>
      <c r="J7012" s="264" t="s">
        <v>195</v>
      </c>
      <c r="K7012" s="507">
        <v>6383871935042100</v>
      </c>
      <c r="L7012" s="747" t="s">
        <v>9047</v>
      </c>
    </row>
    <row r="7013" spans="1:12" s="202" customFormat="1" ht="15.6">
      <c r="A7013" s="261"/>
      <c r="B7013" s="346">
        <v>46305</v>
      </c>
      <c r="C7013" s="57" t="s">
        <v>17</v>
      </c>
      <c r="D7013" s="262"/>
      <c r="E7013" s="347" t="s">
        <v>601</v>
      </c>
      <c r="F7013" s="264"/>
      <c r="G7013" s="264"/>
      <c r="H7013" s="291" t="s">
        <v>602</v>
      </c>
      <c r="I7013" s="276"/>
      <c r="J7013" s="264" t="s">
        <v>195</v>
      </c>
      <c r="K7013" s="507">
        <v>8593978707309010</v>
      </c>
      <c r="L7013" s="747" t="s">
        <v>9048</v>
      </c>
    </row>
    <row r="7014" spans="1:12" s="202" customFormat="1" ht="15.6">
      <c r="A7014" s="261"/>
      <c r="B7014" s="346">
        <v>46305</v>
      </c>
      <c r="C7014" s="57" t="s">
        <v>17</v>
      </c>
      <c r="D7014" s="262"/>
      <c r="E7014" s="347" t="s">
        <v>601</v>
      </c>
      <c r="F7014" s="264"/>
      <c r="G7014" s="264"/>
      <c r="H7014" s="291" t="s">
        <v>602</v>
      </c>
      <c r="I7014" s="276"/>
      <c r="J7014" s="264" t="s">
        <v>195</v>
      </c>
      <c r="K7014" s="507">
        <v>1480410155334750</v>
      </c>
      <c r="L7014" s="747" t="s">
        <v>8977</v>
      </c>
    </row>
    <row r="7015" spans="1:12" s="202" customFormat="1" ht="15.6">
      <c r="A7015" s="261"/>
      <c r="B7015" s="346">
        <v>46305</v>
      </c>
      <c r="C7015" s="57" t="s">
        <v>17</v>
      </c>
      <c r="D7015" s="262"/>
      <c r="E7015" s="347" t="s">
        <v>601</v>
      </c>
      <c r="F7015" s="263"/>
      <c r="G7015" s="263"/>
      <c r="H7015" s="291" t="s">
        <v>602</v>
      </c>
      <c r="I7015" s="276"/>
      <c r="J7015" s="264" t="s">
        <v>195</v>
      </c>
      <c r="K7015" s="507">
        <v>3047139538722240</v>
      </c>
      <c r="L7015" s="747" t="s">
        <v>8744</v>
      </c>
    </row>
    <row r="7016" spans="1:12" s="202" customFormat="1" ht="15.6">
      <c r="A7016" s="261"/>
      <c r="B7016" s="346">
        <v>46305</v>
      </c>
      <c r="C7016" s="57" t="s">
        <v>17</v>
      </c>
      <c r="D7016" s="262"/>
      <c r="E7016" s="347" t="s">
        <v>601</v>
      </c>
      <c r="F7016" s="263"/>
      <c r="G7016" s="263"/>
      <c r="H7016" s="291" t="s">
        <v>602</v>
      </c>
      <c r="I7016" s="276"/>
      <c r="J7016" s="264" t="s">
        <v>195</v>
      </c>
      <c r="K7016" s="507">
        <v>2.86253362737745E+16</v>
      </c>
      <c r="L7016" s="176"/>
    </row>
    <row r="7017" spans="1:12" s="202" customFormat="1" ht="15.6">
      <c r="A7017" s="261"/>
      <c r="B7017" s="346">
        <v>46305</v>
      </c>
      <c r="C7017" s="57" t="s">
        <v>17</v>
      </c>
      <c r="D7017" s="262"/>
      <c r="E7017" s="347" t="s">
        <v>601</v>
      </c>
      <c r="F7017" s="264"/>
      <c r="G7017" s="264"/>
      <c r="H7017" s="291" t="s">
        <v>602</v>
      </c>
      <c r="I7017" s="276"/>
      <c r="J7017" s="264" t="s">
        <v>195</v>
      </c>
      <c r="K7017" s="507">
        <v>8367498183325000</v>
      </c>
      <c r="L7017" s="747" t="s">
        <v>9049</v>
      </c>
    </row>
    <row r="7018" spans="1:12" s="202" customFormat="1" ht="15.6">
      <c r="A7018" s="261"/>
      <c r="B7018" s="346">
        <v>46305</v>
      </c>
      <c r="C7018" s="57" t="s">
        <v>17</v>
      </c>
      <c r="D7018" s="262"/>
      <c r="E7018" s="347" t="s">
        <v>601</v>
      </c>
      <c r="F7018" s="263"/>
      <c r="G7018" s="263"/>
      <c r="H7018" s="291" t="s">
        <v>602</v>
      </c>
      <c r="I7018" s="276"/>
      <c r="J7018" s="264" t="s">
        <v>195</v>
      </c>
      <c r="K7018" s="552">
        <v>3414662248560180</v>
      </c>
      <c r="L7018" s="262"/>
    </row>
    <row r="7019" spans="1:12" s="202" customFormat="1" ht="15.6">
      <c r="A7019" s="261"/>
      <c r="B7019" s="346">
        <v>46305</v>
      </c>
      <c r="C7019" s="57" t="s">
        <v>17</v>
      </c>
      <c r="D7019" s="262"/>
      <c r="E7019" s="347" t="s">
        <v>601</v>
      </c>
      <c r="F7019" s="263"/>
      <c r="G7019" s="263"/>
      <c r="H7019" s="291" t="s">
        <v>602</v>
      </c>
      <c r="I7019" s="276"/>
      <c r="J7019" s="264" t="s">
        <v>195</v>
      </c>
      <c r="K7019" s="507">
        <v>2.85320539831109E+16</v>
      </c>
      <c r="L7019" s="747" t="s">
        <v>9050</v>
      </c>
    </row>
    <row r="7020" spans="1:12" s="202" customFormat="1" ht="15.6">
      <c r="A7020" s="261"/>
      <c r="B7020" s="346">
        <v>46305</v>
      </c>
      <c r="C7020" s="57" t="s">
        <v>17</v>
      </c>
      <c r="D7020" s="262"/>
      <c r="E7020" s="347" t="s">
        <v>601</v>
      </c>
      <c r="F7020" s="263"/>
      <c r="G7020" s="263"/>
      <c r="H7020" s="291" t="s">
        <v>602</v>
      </c>
      <c r="I7020" s="276"/>
      <c r="J7020" s="264" t="s">
        <v>195</v>
      </c>
      <c r="K7020" s="507">
        <v>2274086486029410</v>
      </c>
      <c r="L7020" s="747" t="s">
        <v>9051</v>
      </c>
    </row>
    <row r="7021" spans="1:12" s="202" customFormat="1" ht="16.8">
      <c r="A7021" s="261"/>
      <c r="B7021" s="346">
        <v>46305</v>
      </c>
      <c r="C7021" s="57" t="s">
        <v>17</v>
      </c>
      <c r="D7021" s="277" t="s">
        <v>5361</v>
      </c>
      <c r="E7021" s="347" t="s">
        <v>601</v>
      </c>
      <c r="F7021" s="263"/>
      <c r="G7021" s="263"/>
      <c r="H7021" s="291" t="s">
        <v>602</v>
      </c>
      <c r="I7021" s="350" t="s">
        <v>141</v>
      </c>
      <c r="J7021" s="264" t="s">
        <v>30</v>
      </c>
      <c r="K7021" s="268">
        <v>20261012165962</v>
      </c>
      <c r="L7021" s="277" t="s">
        <v>9052</v>
      </c>
    </row>
    <row r="7022" spans="1:12" s="202" customFormat="1" ht="16.8">
      <c r="A7022" s="261"/>
      <c r="B7022" s="346">
        <v>46305</v>
      </c>
      <c r="C7022" s="57" t="s">
        <v>17</v>
      </c>
      <c r="D7022" s="277" t="s">
        <v>5361</v>
      </c>
      <c r="E7022" s="347" t="s">
        <v>601</v>
      </c>
      <c r="F7022" s="263"/>
      <c r="G7022" s="263"/>
      <c r="H7022" s="291" t="s">
        <v>602</v>
      </c>
      <c r="I7022" s="350" t="s">
        <v>141</v>
      </c>
      <c r="J7022" s="264" t="s">
        <v>30</v>
      </c>
      <c r="K7022" s="268">
        <v>20261012165962</v>
      </c>
      <c r="L7022" s="277" t="s">
        <v>9052</v>
      </c>
    </row>
    <row r="7023" spans="1:12" s="202" customFormat="1" ht="16.8">
      <c r="A7023" s="261"/>
      <c r="B7023" s="346">
        <v>46305</v>
      </c>
      <c r="C7023" s="57" t="s">
        <v>17</v>
      </c>
      <c r="D7023" s="277" t="s">
        <v>342</v>
      </c>
      <c r="E7023" s="347" t="s">
        <v>601</v>
      </c>
      <c r="F7023" s="263"/>
      <c r="G7023" s="263"/>
      <c r="H7023" s="291" t="s">
        <v>602</v>
      </c>
      <c r="I7023" s="276"/>
      <c r="J7023" s="264" t="s">
        <v>30</v>
      </c>
      <c r="K7023" s="268">
        <v>20260912036224</v>
      </c>
      <c r="L7023" s="277" t="s">
        <v>8750</v>
      </c>
    </row>
    <row r="7024" spans="1:12" s="202" customFormat="1" ht="16.8">
      <c r="A7024" s="261"/>
      <c r="B7024" s="346">
        <v>46305</v>
      </c>
      <c r="C7024" s="57" t="s">
        <v>17</v>
      </c>
      <c r="D7024" s="277" t="s">
        <v>9053</v>
      </c>
      <c r="E7024" s="347" t="s">
        <v>601</v>
      </c>
      <c r="F7024" s="263"/>
      <c r="G7024" s="263"/>
      <c r="H7024" s="291" t="s">
        <v>602</v>
      </c>
      <c r="I7024" s="276"/>
      <c r="J7024" s="264" t="s">
        <v>26</v>
      </c>
      <c r="K7024" s="268">
        <v>20261012206935</v>
      </c>
      <c r="L7024" s="277" t="s">
        <v>9054</v>
      </c>
    </row>
    <row r="7025" spans="1:13" s="202" customFormat="1" ht="16.8">
      <c r="A7025" s="261"/>
      <c r="B7025" s="346">
        <v>46305</v>
      </c>
      <c r="C7025" s="57" t="s">
        <v>17</v>
      </c>
      <c r="D7025" s="277" t="s">
        <v>9053</v>
      </c>
      <c r="E7025" s="347" t="s">
        <v>601</v>
      </c>
      <c r="F7025" s="263"/>
      <c r="G7025" s="263"/>
      <c r="H7025" s="291" t="s">
        <v>602</v>
      </c>
      <c r="I7025" s="276"/>
      <c r="J7025" s="264" t="s">
        <v>37</v>
      </c>
      <c r="K7025" s="268">
        <v>20261012207002</v>
      </c>
      <c r="L7025" s="277" t="s">
        <v>9054</v>
      </c>
    </row>
    <row r="7026" spans="1:13" s="202" customFormat="1" ht="16.8">
      <c r="A7026" s="261"/>
      <c r="B7026" s="346">
        <v>46305</v>
      </c>
      <c r="C7026" s="57" t="s">
        <v>17</v>
      </c>
      <c r="D7026" s="277" t="s">
        <v>9055</v>
      </c>
      <c r="E7026" s="347" t="s">
        <v>601</v>
      </c>
      <c r="F7026" s="263"/>
      <c r="G7026" s="263"/>
      <c r="H7026" s="291" t="s">
        <v>602</v>
      </c>
      <c r="I7026" s="276"/>
      <c r="J7026" s="264" t="s">
        <v>26</v>
      </c>
      <c r="K7026" s="268">
        <v>20261012209571</v>
      </c>
      <c r="L7026" s="277" t="s">
        <v>9056</v>
      </c>
    </row>
    <row r="7027" spans="1:13" s="202" customFormat="1" ht="29.4">
      <c r="A7027" s="261"/>
      <c r="B7027" s="346">
        <v>46305</v>
      </c>
      <c r="C7027" s="57" t="s">
        <v>17</v>
      </c>
      <c r="D7027" s="277" t="s">
        <v>8033</v>
      </c>
      <c r="E7027" s="347" t="s">
        <v>601</v>
      </c>
      <c r="F7027" s="263"/>
      <c r="G7027" s="263"/>
      <c r="H7027" s="291" t="s">
        <v>602</v>
      </c>
      <c r="I7027" s="276"/>
      <c r="J7027" s="264" t="s">
        <v>58</v>
      </c>
      <c r="K7027" s="268">
        <v>20260912084469</v>
      </c>
      <c r="L7027" s="748"/>
      <c r="M7027" s="520" t="s">
        <v>9057</v>
      </c>
    </row>
    <row r="7028" spans="1:13" ht="15.6">
      <c r="B7028" s="88">
        <v>46305</v>
      </c>
      <c r="C7028" s="57" t="s">
        <v>17</v>
      </c>
      <c r="D7028" s="202" t="s">
        <v>1610</v>
      </c>
      <c r="E7028" s="472" t="s">
        <v>1643</v>
      </c>
      <c r="F7028" s="263"/>
      <c r="G7028" s="263"/>
      <c r="H7028" s="264"/>
      <c r="I7028" s="276"/>
      <c r="J7028" s="264"/>
      <c r="K7028" s="976" t="s">
        <v>9058</v>
      </c>
      <c r="L7028" s="266"/>
    </row>
    <row r="7029" spans="1:13" ht="15.6">
      <c r="B7029" s="88">
        <v>46305</v>
      </c>
      <c r="C7029" s="57" t="s">
        <v>17</v>
      </c>
      <c r="D7029" s="202" t="s">
        <v>9059</v>
      </c>
      <c r="E7029" s="472" t="s">
        <v>1643</v>
      </c>
      <c r="F7029" s="263"/>
      <c r="G7029" s="263"/>
      <c r="H7029" s="264"/>
      <c r="I7029" s="276"/>
      <c r="J7029" s="264"/>
      <c r="K7029" s="976" t="s">
        <v>9060</v>
      </c>
      <c r="L7029" s="266"/>
    </row>
    <row r="7030" spans="1:13" ht="15.6">
      <c r="B7030" s="88">
        <v>46305</v>
      </c>
      <c r="C7030" s="57" t="s">
        <v>11</v>
      </c>
      <c r="D7030" s="1073" t="s">
        <v>8623</v>
      </c>
      <c r="E7030" s="472" t="s">
        <v>1643</v>
      </c>
      <c r="F7030" s="263"/>
      <c r="G7030" s="263"/>
      <c r="H7030" s="264"/>
      <c r="I7030" s="276"/>
      <c r="J7030" s="264"/>
      <c r="K7030" s="976" t="s">
        <v>8623</v>
      </c>
      <c r="L7030" s="266"/>
    </row>
    <row r="7031" spans="1:13" ht="15.6">
      <c r="B7031" s="88">
        <v>46305</v>
      </c>
      <c r="C7031" s="57" t="s">
        <v>17</v>
      </c>
      <c r="D7031" s="326" t="s">
        <v>558</v>
      </c>
      <c r="E7031" s="472" t="s">
        <v>1643</v>
      </c>
      <c r="F7031" s="263"/>
      <c r="G7031" s="263"/>
      <c r="H7031" s="264"/>
      <c r="I7031" s="276"/>
      <c r="J7031" s="264"/>
      <c r="K7031" s="976" t="s">
        <v>9061</v>
      </c>
      <c r="L7031" s="266"/>
    </row>
    <row r="7032" spans="1:13" ht="15.6">
      <c r="B7032" s="88">
        <v>46305</v>
      </c>
      <c r="C7032" s="57" t="s">
        <v>17</v>
      </c>
      <c r="D7032" s="326" t="s">
        <v>9062</v>
      </c>
      <c r="E7032" s="472" t="s">
        <v>1643</v>
      </c>
      <c r="F7032" s="263"/>
      <c r="G7032" s="263"/>
      <c r="H7032" s="264"/>
      <c r="I7032" s="276"/>
      <c r="J7032" s="264"/>
      <c r="K7032" s="976" t="s">
        <v>9063</v>
      </c>
      <c r="L7032" s="266"/>
    </row>
    <row r="7033" spans="1:13" ht="15.6">
      <c r="B7033" s="88">
        <v>46305</v>
      </c>
      <c r="C7033" s="57" t="s">
        <v>17</v>
      </c>
      <c r="D7033" s="326" t="s">
        <v>9064</v>
      </c>
      <c r="E7033" s="472" t="s">
        <v>1643</v>
      </c>
      <c r="F7033" s="263"/>
      <c r="G7033" s="263"/>
      <c r="H7033" s="264"/>
      <c r="I7033" s="276"/>
      <c r="J7033" s="264"/>
      <c r="K7033" s="976" t="s">
        <v>9065</v>
      </c>
      <c r="L7033" s="266"/>
    </row>
    <row r="7034" spans="1:13" ht="15.6">
      <c r="B7034" s="88">
        <v>46305</v>
      </c>
      <c r="C7034" s="57" t="s">
        <v>17</v>
      </c>
      <c r="D7034" s="326" t="s">
        <v>7740</v>
      </c>
      <c r="E7034" s="472" t="s">
        <v>1643</v>
      </c>
      <c r="F7034" s="275"/>
      <c r="G7034" s="275"/>
      <c r="H7034" s="264"/>
      <c r="I7034" s="276"/>
      <c r="J7034" s="264"/>
      <c r="K7034" s="976" t="s">
        <v>7741</v>
      </c>
      <c r="L7034" s="266"/>
    </row>
    <row r="7035" spans="1:13" ht="15.6">
      <c r="B7035" s="88">
        <v>46305</v>
      </c>
      <c r="C7035" s="57" t="s">
        <v>17</v>
      </c>
      <c r="D7035" s="326" t="s">
        <v>9066</v>
      </c>
      <c r="E7035" s="472" t="s">
        <v>1643</v>
      </c>
      <c r="F7035" s="275"/>
      <c r="G7035" s="275"/>
      <c r="H7035" s="264"/>
      <c r="I7035" s="276"/>
      <c r="J7035" s="264"/>
      <c r="K7035" s="976" t="s">
        <v>9067</v>
      </c>
      <c r="L7035" s="266"/>
    </row>
    <row r="7036" spans="1:13" ht="15.6">
      <c r="B7036" s="88">
        <v>46305</v>
      </c>
      <c r="C7036" s="57" t="s">
        <v>17</v>
      </c>
      <c r="D7036" s="326" t="s">
        <v>7990</v>
      </c>
      <c r="E7036" s="472" t="s">
        <v>1643</v>
      </c>
      <c r="F7036" s="269"/>
      <c r="G7036" s="269"/>
      <c r="H7036" s="264"/>
      <c r="I7036" s="276" t="s">
        <v>464</v>
      </c>
      <c r="J7036" s="264"/>
      <c r="K7036" s="976" t="s">
        <v>9068</v>
      </c>
      <c r="L7036" s="266"/>
    </row>
    <row r="7037" spans="1:13" ht="15.6">
      <c r="B7037" s="88">
        <v>46305</v>
      </c>
      <c r="C7037" s="57" t="s">
        <v>17</v>
      </c>
      <c r="D7037" s="326" t="s">
        <v>7990</v>
      </c>
      <c r="E7037" s="472" t="s">
        <v>1643</v>
      </c>
      <c r="F7037" s="269"/>
      <c r="G7037" s="269"/>
      <c r="H7037" s="264"/>
      <c r="I7037" s="276" t="s">
        <v>464</v>
      </c>
      <c r="J7037" s="264"/>
      <c r="K7037" s="976" t="s">
        <v>9068</v>
      </c>
      <c r="L7037" s="266"/>
    </row>
    <row r="7038" spans="1:13" ht="15.6">
      <c r="B7038" s="88">
        <v>46305</v>
      </c>
      <c r="C7038" s="57" t="s">
        <v>17</v>
      </c>
      <c r="D7038" s="326" t="s">
        <v>4297</v>
      </c>
      <c r="E7038" s="472" t="s">
        <v>1643</v>
      </c>
      <c r="F7038" s="269"/>
      <c r="G7038" s="269"/>
      <c r="H7038" s="264"/>
      <c r="I7038" s="276"/>
      <c r="J7038" s="264"/>
      <c r="K7038" s="976" t="s">
        <v>9069</v>
      </c>
      <c r="L7038" s="266"/>
    </row>
    <row r="7039" spans="1:13" ht="15.6">
      <c r="B7039" s="88">
        <v>46305</v>
      </c>
      <c r="C7039" s="57" t="s">
        <v>17</v>
      </c>
      <c r="D7039" s="326" t="s">
        <v>9070</v>
      </c>
      <c r="E7039" s="472" t="s">
        <v>1643</v>
      </c>
      <c r="F7039" s="269"/>
      <c r="G7039" s="269"/>
      <c r="H7039" s="264"/>
      <c r="I7039" s="276"/>
      <c r="J7039" s="264"/>
      <c r="K7039" s="976" t="s">
        <v>9071</v>
      </c>
      <c r="L7039" s="266"/>
    </row>
    <row r="7040" spans="1:13" ht="15.6">
      <c r="B7040" s="88">
        <v>46305</v>
      </c>
      <c r="C7040" s="57" t="s">
        <v>17</v>
      </c>
      <c r="D7040" s="354" t="s">
        <v>8932</v>
      </c>
      <c r="E7040" s="472" t="s">
        <v>1643</v>
      </c>
      <c r="F7040" s="263"/>
      <c r="G7040" s="263"/>
      <c r="H7040" s="264"/>
      <c r="I7040" s="276"/>
      <c r="J7040" s="264"/>
      <c r="K7040" s="976" t="s">
        <v>8933</v>
      </c>
      <c r="L7040" s="266"/>
    </row>
    <row r="7041" spans="2:12" ht="15.6">
      <c r="B7041" s="88">
        <v>46305</v>
      </c>
      <c r="C7041" s="57" t="s">
        <v>11</v>
      </c>
      <c r="D7041" s="1042" t="s">
        <v>8641</v>
      </c>
      <c r="E7041" s="472" t="s">
        <v>1643</v>
      </c>
      <c r="F7041" s="263"/>
      <c r="G7041" s="263"/>
      <c r="H7041" s="264"/>
      <c r="I7041" s="276"/>
      <c r="J7041" s="264"/>
      <c r="K7041" s="976" t="s">
        <v>8641</v>
      </c>
      <c r="L7041" s="266"/>
    </row>
    <row r="7042" spans="2:12" ht="15.6">
      <c r="B7042" s="88">
        <v>46305</v>
      </c>
      <c r="C7042" s="57" t="s">
        <v>17</v>
      </c>
      <c r="D7042" s="326" t="s">
        <v>8932</v>
      </c>
      <c r="E7042" s="472" t="s">
        <v>1643</v>
      </c>
      <c r="F7042" s="263"/>
      <c r="G7042" s="263"/>
      <c r="H7042" s="264"/>
      <c r="I7042" s="276"/>
      <c r="J7042" s="264"/>
      <c r="K7042" s="976" t="s">
        <v>8933</v>
      </c>
      <c r="L7042" s="266"/>
    </row>
    <row r="7043" spans="2:12" ht="15.6">
      <c r="B7043" s="88">
        <v>46305</v>
      </c>
      <c r="C7043" s="57" t="s">
        <v>17</v>
      </c>
      <c r="D7043" s="326" t="s">
        <v>9072</v>
      </c>
      <c r="E7043" s="472" t="s">
        <v>1643</v>
      </c>
      <c r="F7043" s="263"/>
      <c r="G7043" s="263"/>
      <c r="H7043" s="264"/>
      <c r="I7043" s="276"/>
      <c r="J7043" s="264"/>
      <c r="K7043" s="976" t="s">
        <v>9073</v>
      </c>
      <c r="L7043" s="266"/>
    </row>
    <row r="7044" spans="2:12" ht="15.6">
      <c r="B7044" s="88">
        <v>46305</v>
      </c>
      <c r="C7044" s="57" t="s">
        <v>17</v>
      </c>
      <c r="D7044" s="326" t="s">
        <v>596</v>
      </c>
      <c r="E7044" s="472" t="s">
        <v>1643</v>
      </c>
      <c r="F7044" s="263"/>
      <c r="G7044" s="263"/>
      <c r="H7044" s="264"/>
      <c r="I7044" s="276"/>
      <c r="J7044" s="264"/>
      <c r="K7044" s="976" t="s">
        <v>9074</v>
      </c>
      <c r="L7044" s="266"/>
    </row>
    <row r="7045" spans="2:12" ht="15.6">
      <c r="B7045" s="88">
        <v>46305</v>
      </c>
      <c r="C7045" s="57" t="s">
        <v>17</v>
      </c>
      <c r="D7045" s="356" t="s">
        <v>9075</v>
      </c>
      <c r="E7045" s="472" t="s">
        <v>1643</v>
      </c>
      <c r="F7045" s="263"/>
      <c r="G7045" s="263"/>
      <c r="H7045" s="264"/>
      <c r="I7045" s="357"/>
      <c r="J7045" s="264"/>
      <c r="K7045" s="1059" t="s">
        <v>9076</v>
      </c>
      <c r="L7045" s="266"/>
    </row>
    <row r="7046" spans="2:12" ht="15.6">
      <c r="B7046" s="88">
        <v>46305</v>
      </c>
      <c r="C7046" s="57" t="s">
        <v>17</v>
      </c>
      <c r="D7046" s="356" t="s">
        <v>9077</v>
      </c>
      <c r="E7046" s="472" t="s">
        <v>1643</v>
      </c>
      <c r="F7046" s="263"/>
      <c r="G7046" s="263"/>
      <c r="H7046" s="264"/>
      <c r="I7046" s="357"/>
      <c r="J7046" s="264"/>
      <c r="K7046" s="1045" t="s">
        <v>9078</v>
      </c>
      <c r="L7046" s="266"/>
    </row>
    <row r="7047" spans="2:12" ht="15.6">
      <c r="B7047" s="88">
        <v>46305</v>
      </c>
      <c r="C7047" s="57" t="s">
        <v>17</v>
      </c>
      <c r="D7047" s="356">
        <v>3899160863483820</v>
      </c>
      <c r="E7047" s="472" t="s">
        <v>1643</v>
      </c>
      <c r="F7047" s="263"/>
      <c r="G7047" s="263"/>
      <c r="H7047" s="264"/>
      <c r="I7047" s="357"/>
      <c r="J7047" s="264"/>
      <c r="K7047" s="356">
        <v>3899160863483820</v>
      </c>
      <c r="L7047" s="266"/>
    </row>
    <row r="7048" spans="2:12" ht="15.6">
      <c r="B7048" s="88">
        <v>46305</v>
      </c>
      <c r="C7048" s="57" t="s">
        <v>17</v>
      </c>
      <c r="D7048" s="356">
        <v>2.54167678179153E+16</v>
      </c>
      <c r="E7048" s="472" t="s">
        <v>1643</v>
      </c>
      <c r="F7048" s="263"/>
      <c r="G7048" s="263"/>
      <c r="H7048" s="264"/>
      <c r="I7048" s="357"/>
      <c r="J7048" s="264"/>
      <c r="K7048" s="356">
        <v>2.54167678179153E+16</v>
      </c>
      <c r="L7048" s="266"/>
    </row>
    <row r="7049" spans="2:12" ht="15.6">
      <c r="B7049" s="88">
        <v>46305</v>
      </c>
      <c r="C7049" s="57" t="s">
        <v>17</v>
      </c>
      <c r="D7049" s="356">
        <v>2.6056754090601E+16</v>
      </c>
      <c r="E7049" s="472" t="s">
        <v>1643</v>
      </c>
      <c r="F7049" s="263"/>
      <c r="G7049" s="263"/>
      <c r="H7049" s="264"/>
      <c r="I7049" s="357"/>
      <c r="J7049" s="264"/>
      <c r="K7049" s="356">
        <v>2.6056754090601E+16</v>
      </c>
      <c r="L7049" s="266"/>
    </row>
    <row r="7050" spans="2:12" ht="16.8">
      <c r="B7050" s="88">
        <v>46305</v>
      </c>
      <c r="C7050" s="57" t="s">
        <v>17</v>
      </c>
      <c r="D7050" s="356">
        <v>2739144062808370</v>
      </c>
      <c r="E7050" s="472" t="s">
        <v>1643</v>
      </c>
      <c r="F7050" s="263"/>
      <c r="G7050" s="263"/>
      <c r="H7050" s="264"/>
      <c r="I7050" s="357"/>
      <c r="J7050" s="264"/>
      <c r="K7050" s="356">
        <v>2739144062808370</v>
      </c>
      <c r="L7050" s="749"/>
    </row>
    <row r="7051" spans="2:12" ht="16.8">
      <c r="B7051" s="88">
        <v>46305</v>
      </c>
      <c r="C7051" s="57" t="s">
        <v>17</v>
      </c>
      <c r="D7051" s="356">
        <v>7995433813890290</v>
      </c>
      <c r="E7051" s="472" t="s">
        <v>1643</v>
      </c>
      <c r="F7051" s="263"/>
      <c r="G7051" s="263"/>
      <c r="H7051" s="264"/>
      <c r="I7051" s="357"/>
      <c r="J7051" s="264"/>
      <c r="K7051" s="356">
        <v>7995433813890290</v>
      </c>
      <c r="L7051" s="375"/>
    </row>
    <row r="7052" spans="2:12" ht="15.6">
      <c r="B7052" s="750">
        <v>46305</v>
      </c>
      <c r="C7052" s="57" t="s">
        <v>17</v>
      </c>
      <c r="D7052" s="356">
        <v>2.57634804299601E+16</v>
      </c>
      <c r="E7052" s="69" t="s">
        <v>1643</v>
      </c>
      <c r="F7052" s="263"/>
      <c r="G7052" s="263"/>
      <c r="H7052" s="264"/>
      <c r="I7052" s="319"/>
      <c r="J7052" s="263"/>
      <c r="K7052" s="356">
        <v>2.57634804299601E+16</v>
      </c>
      <c r="L7052" s="276"/>
    </row>
    <row r="7053" spans="2:12" ht="15.6">
      <c r="B7053" s="750">
        <v>46305</v>
      </c>
      <c r="C7053" s="57" t="s">
        <v>17</v>
      </c>
      <c r="D7053" s="356">
        <v>2.88361648093319E+16</v>
      </c>
      <c r="E7053" s="116" t="s">
        <v>1643</v>
      </c>
      <c r="F7053" s="263"/>
      <c r="G7053" s="263"/>
      <c r="H7053" s="264"/>
      <c r="I7053" s="319"/>
      <c r="J7053" s="263"/>
      <c r="K7053" s="356">
        <v>2.88361648093319E+16</v>
      </c>
      <c r="L7053" s="276"/>
    </row>
    <row r="7054" spans="2:12" ht="15.6">
      <c r="B7054" s="750">
        <v>46305</v>
      </c>
      <c r="C7054" s="57" t="s">
        <v>17</v>
      </c>
      <c r="D7054" s="356">
        <v>2.96417787420896E+16</v>
      </c>
      <c r="E7054" s="69" t="s">
        <v>1643</v>
      </c>
      <c r="F7054" s="263"/>
      <c r="G7054" s="263"/>
      <c r="H7054" s="264"/>
      <c r="I7054" s="319"/>
      <c r="J7054" s="263"/>
      <c r="K7054" s="356">
        <v>2.96417787420896E+16</v>
      </c>
      <c r="L7054" s="276"/>
    </row>
    <row r="7055" spans="2:12" ht="15.6">
      <c r="B7055" s="750">
        <v>46305</v>
      </c>
      <c r="C7055" s="57" t="s">
        <v>17</v>
      </c>
      <c r="D7055" s="356">
        <v>2.49202001276653E+16</v>
      </c>
      <c r="E7055" s="69" t="s">
        <v>1643</v>
      </c>
      <c r="F7055" s="263"/>
      <c r="G7055" s="263"/>
      <c r="H7055" s="264"/>
      <c r="I7055" s="319"/>
      <c r="J7055" s="263"/>
      <c r="K7055" s="356">
        <v>2.49202001276653E+16</v>
      </c>
      <c r="L7055" s="262"/>
    </row>
    <row r="7056" spans="2:12" ht="15.6">
      <c r="B7056" s="750">
        <v>46305</v>
      </c>
      <c r="C7056" s="57" t="s">
        <v>17</v>
      </c>
      <c r="D7056" s="356">
        <v>6.5622599999999993E+20</v>
      </c>
      <c r="E7056" s="69" t="s">
        <v>1643</v>
      </c>
      <c r="F7056" s="263"/>
      <c r="G7056" s="263"/>
      <c r="H7056" s="264"/>
      <c r="I7056" s="319"/>
      <c r="J7056" s="263"/>
      <c r="K7056" s="356">
        <v>6.5622599999999993E+20</v>
      </c>
      <c r="L7056" s="366"/>
    </row>
    <row r="7057" spans="2:12" ht="15.6">
      <c r="B7057" s="750">
        <v>46305</v>
      </c>
      <c r="C7057" s="57" t="s">
        <v>17</v>
      </c>
      <c r="D7057" s="356">
        <v>6435964303103590</v>
      </c>
      <c r="E7057" s="69" t="s">
        <v>1643</v>
      </c>
      <c r="F7057" s="263"/>
      <c r="G7057" s="263"/>
      <c r="H7057" s="264"/>
      <c r="I7057" s="319"/>
      <c r="J7057" s="263"/>
      <c r="K7057" s="356">
        <v>6435964303103590</v>
      </c>
      <c r="L7057" s="366"/>
    </row>
    <row r="7058" spans="2:12" ht="15.6">
      <c r="B7058" s="750">
        <v>46305</v>
      </c>
      <c r="C7058" s="57" t="s">
        <v>17</v>
      </c>
      <c r="D7058" s="356">
        <v>3707352522694700</v>
      </c>
      <c r="E7058" s="69" t="s">
        <v>1643</v>
      </c>
      <c r="F7058" s="263"/>
      <c r="G7058" s="263"/>
      <c r="H7058" s="264"/>
      <c r="I7058" s="319"/>
      <c r="J7058" s="263"/>
      <c r="K7058" s="356">
        <v>3707352522694700</v>
      </c>
      <c r="L7058" s="366"/>
    </row>
    <row r="7059" spans="2:12" ht="15.6">
      <c r="B7059" s="750">
        <v>46305</v>
      </c>
      <c r="C7059" s="57" t="s">
        <v>17</v>
      </c>
      <c r="D7059" s="356">
        <v>2116981891698320</v>
      </c>
      <c r="E7059" s="116" t="s">
        <v>1643</v>
      </c>
      <c r="F7059" s="263"/>
      <c r="G7059" s="263"/>
      <c r="H7059" s="264"/>
      <c r="I7059" s="319"/>
      <c r="J7059" s="263"/>
      <c r="K7059" s="356">
        <v>2116981891698320</v>
      </c>
      <c r="L7059" s="366"/>
    </row>
    <row r="7060" spans="2:12" ht="15.6">
      <c r="B7060" s="750">
        <v>46305</v>
      </c>
      <c r="C7060" s="57" t="s">
        <v>17</v>
      </c>
      <c r="D7060" s="356">
        <v>2.80417624021828E+16</v>
      </c>
      <c r="E7060" s="69" t="s">
        <v>1643</v>
      </c>
      <c r="F7060" s="263"/>
      <c r="G7060" s="263"/>
      <c r="H7060" s="264"/>
      <c r="I7060" s="319"/>
      <c r="J7060" s="263"/>
      <c r="K7060" s="356">
        <v>2.80417624021828E+16</v>
      </c>
      <c r="L7060" s="366"/>
    </row>
    <row r="7061" spans="2:12" ht="15.6">
      <c r="B7061" s="750">
        <v>46305</v>
      </c>
      <c r="C7061" s="57" t="s">
        <v>17</v>
      </c>
      <c r="D7061" s="356">
        <v>2200113633390880</v>
      </c>
      <c r="E7061" s="69" t="s">
        <v>1643</v>
      </c>
      <c r="F7061" s="263"/>
      <c r="G7061" s="263"/>
      <c r="H7061" s="264"/>
      <c r="I7061" s="319"/>
      <c r="J7061" s="263"/>
      <c r="K7061" s="356">
        <v>2200113633390880</v>
      </c>
      <c r="L7061" s="366"/>
    </row>
    <row r="7062" spans="2:12" ht="15.6">
      <c r="B7062" s="750">
        <v>46305</v>
      </c>
      <c r="C7062" s="57" t="s">
        <v>17</v>
      </c>
      <c r="D7062" s="356">
        <v>2.65294025100804E+16</v>
      </c>
      <c r="E7062" s="69" t="s">
        <v>1643</v>
      </c>
      <c r="F7062" s="263"/>
      <c r="G7062" s="263"/>
      <c r="H7062" s="264"/>
      <c r="I7062" s="319"/>
      <c r="J7062" s="263"/>
      <c r="K7062" s="356">
        <v>2.65294025100804E+16</v>
      </c>
      <c r="L7062" s="366"/>
    </row>
    <row r="7063" spans="2:12" ht="15.6">
      <c r="B7063" s="750">
        <v>46305</v>
      </c>
      <c r="C7063" s="57" t="s">
        <v>17</v>
      </c>
      <c r="D7063" s="356">
        <v>7263591080409780</v>
      </c>
      <c r="E7063" s="69" t="s">
        <v>1643</v>
      </c>
      <c r="F7063" s="263"/>
      <c r="G7063" s="263"/>
      <c r="H7063" s="263"/>
      <c r="I7063" s="319"/>
      <c r="J7063" s="263"/>
      <c r="K7063" s="263">
        <v>7263591080409780</v>
      </c>
      <c r="L7063" s="263"/>
    </row>
    <row r="7064" spans="2:12" ht="15.6">
      <c r="B7064" s="750">
        <v>46305</v>
      </c>
      <c r="C7064" s="57" t="s">
        <v>17</v>
      </c>
      <c r="D7064" s="356">
        <v>6.9045400000000007E+20</v>
      </c>
      <c r="E7064" s="69" t="s">
        <v>1643</v>
      </c>
      <c r="F7064" s="263"/>
      <c r="G7064" s="263"/>
      <c r="H7064" s="264"/>
      <c r="I7064" s="319"/>
      <c r="J7064" s="263"/>
      <c r="K7064" s="356">
        <v>6.9045400000000007E+20</v>
      </c>
      <c r="L7064" s="366"/>
    </row>
    <row r="7065" spans="2:12" ht="15.6">
      <c r="B7065" s="750">
        <v>46305</v>
      </c>
      <c r="C7065" s="57" t="s">
        <v>17</v>
      </c>
      <c r="D7065" s="356">
        <v>2.80867343643627E+16</v>
      </c>
      <c r="E7065" s="69" t="s">
        <v>1643</v>
      </c>
      <c r="F7065" s="263"/>
      <c r="G7065" s="263"/>
      <c r="H7065" s="264"/>
      <c r="I7065" s="319"/>
      <c r="J7065" s="263"/>
      <c r="K7065" s="356">
        <v>2.80867343643627E+16</v>
      </c>
      <c r="L7065" s="366"/>
    </row>
    <row r="7066" spans="2:12" ht="15.6">
      <c r="B7066" s="750">
        <v>46305</v>
      </c>
      <c r="C7066" s="57" t="s">
        <v>17</v>
      </c>
      <c r="D7066" s="356">
        <v>9969724703067480</v>
      </c>
      <c r="E7066" s="69" t="s">
        <v>1643</v>
      </c>
      <c r="F7066" s="263"/>
      <c r="G7066" s="263"/>
      <c r="H7066" s="264"/>
      <c r="I7066" s="319"/>
      <c r="J7066" s="263"/>
      <c r="K7066" s="356">
        <v>9969724703067480</v>
      </c>
      <c r="L7066" s="366"/>
    </row>
    <row r="7067" spans="2:12" ht="15.6">
      <c r="B7067" s="750">
        <v>46305</v>
      </c>
      <c r="C7067" s="57" t="s">
        <v>17</v>
      </c>
      <c r="D7067" s="356">
        <v>8.4989400000000007E+20</v>
      </c>
      <c r="E7067" s="69" t="s">
        <v>1643</v>
      </c>
      <c r="F7067" s="263"/>
      <c r="G7067" s="263"/>
      <c r="H7067" s="264"/>
      <c r="I7067" s="319"/>
      <c r="J7067" s="263"/>
      <c r="K7067" s="356">
        <v>8.4989400000000007E+20</v>
      </c>
      <c r="L7067" s="366"/>
    </row>
    <row r="7068" spans="2:12" ht="15.6">
      <c r="B7068" s="750">
        <v>46305</v>
      </c>
      <c r="C7068" s="57" t="s">
        <v>17</v>
      </c>
      <c r="D7068" s="356">
        <v>3032105246904850</v>
      </c>
      <c r="E7068" s="69" t="s">
        <v>1643</v>
      </c>
      <c r="F7068" s="263"/>
      <c r="G7068" s="263"/>
      <c r="H7068" s="264"/>
      <c r="I7068" s="319"/>
      <c r="J7068" s="263"/>
      <c r="K7068" s="356">
        <v>3032105246904850</v>
      </c>
      <c r="L7068" s="366"/>
    </row>
    <row r="7069" spans="2:12" ht="15.6">
      <c r="B7069" s="750">
        <v>46305</v>
      </c>
      <c r="C7069" s="57" t="s">
        <v>17</v>
      </c>
      <c r="D7069" s="356">
        <v>3.8955917900666E+16</v>
      </c>
      <c r="E7069" s="69" t="s">
        <v>1643</v>
      </c>
      <c r="F7069" s="263"/>
      <c r="G7069" s="263"/>
      <c r="H7069" s="264"/>
      <c r="I7069" s="319"/>
      <c r="J7069" s="263"/>
      <c r="K7069" s="356">
        <v>3.8955917900666E+16</v>
      </c>
      <c r="L7069" s="366"/>
    </row>
    <row r="7070" spans="2:12" ht="15.6">
      <c r="B7070" s="750">
        <v>46305</v>
      </c>
      <c r="C7070" s="57" t="s">
        <v>17</v>
      </c>
      <c r="D7070" s="356">
        <v>2.89017149194412E+16</v>
      </c>
      <c r="E7070" s="116" t="s">
        <v>1643</v>
      </c>
      <c r="F7070" s="263"/>
      <c r="G7070" s="263"/>
      <c r="H7070" s="264"/>
      <c r="I7070" s="319"/>
      <c r="J7070" s="263"/>
      <c r="K7070" s="356">
        <v>2.89017149194412E+16</v>
      </c>
      <c r="L7070" s="366"/>
    </row>
    <row r="7071" spans="2:12" ht="16.8">
      <c r="B7071" s="84">
        <v>46305</v>
      </c>
      <c r="C7071" s="222" t="s">
        <v>17</v>
      </c>
      <c r="D7071" s="222">
        <v>7045284342149320</v>
      </c>
      <c r="E7071" s="104" t="s">
        <v>1643</v>
      </c>
      <c r="F7071" s="320"/>
      <c r="G7071" s="320"/>
      <c r="H7071" s="222"/>
      <c r="I7071" s="222"/>
      <c r="J7071" s="222"/>
      <c r="K7071" s="222">
        <v>7045284342149320</v>
      </c>
      <c r="L7071" s="375"/>
    </row>
    <row r="7072" spans="2:12" ht="16.8">
      <c r="B7072" s="84">
        <v>46305</v>
      </c>
      <c r="C7072" s="222" t="s">
        <v>11</v>
      </c>
      <c r="D7072" s="981" t="s">
        <v>6116</v>
      </c>
      <c r="E7072" s="104" t="s">
        <v>1643</v>
      </c>
      <c r="F7072" s="320"/>
      <c r="G7072" s="320"/>
      <c r="H7072" s="222"/>
      <c r="I7072" s="222"/>
      <c r="J7072" s="222"/>
      <c r="K7072" s="981" t="s">
        <v>6116</v>
      </c>
      <c r="L7072" s="375"/>
    </row>
    <row r="7073" spans="2:12" ht="16.8">
      <c r="B7073" s="84">
        <v>46305</v>
      </c>
      <c r="C7073" s="222" t="s">
        <v>17</v>
      </c>
      <c r="D7073" s="222">
        <v>2.4367E+19</v>
      </c>
      <c r="E7073" s="104" t="s">
        <v>1643</v>
      </c>
      <c r="F7073" s="320"/>
      <c r="G7073" s="320"/>
      <c r="H7073" s="222"/>
      <c r="I7073" s="222"/>
      <c r="J7073" s="222"/>
      <c r="K7073" s="222">
        <v>2.4367E+19</v>
      </c>
      <c r="L7073" s="375"/>
    </row>
    <row r="7074" spans="2:12" ht="16.8">
      <c r="B7074" s="84">
        <v>46305</v>
      </c>
      <c r="C7074" s="222" t="s">
        <v>17</v>
      </c>
      <c r="D7074" s="222">
        <v>8071558629571810</v>
      </c>
      <c r="E7074" s="104" t="s">
        <v>1643</v>
      </c>
      <c r="F7074" s="320"/>
      <c r="G7074" s="320"/>
      <c r="H7074" s="222"/>
      <c r="I7074" s="222"/>
      <c r="J7074" s="222"/>
      <c r="K7074" s="222">
        <v>8071558629571810</v>
      </c>
      <c r="L7074" s="375"/>
    </row>
    <row r="7075" spans="2:12" ht="16.8">
      <c r="B7075" s="84">
        <v>46305</v>
      </c>
      <c r="C7075" s="222" t="s">
        <v>17</v>
      </c>
      <c r="D7075" s="222">
        <v>3.94004377662366E+16</v>
      </c>
      <c r="E7075" s="104" t="s">
        <v>1643</v>
      </c>
      <c r="F7075" s="320"/>
      <c r="G7075" s="320"/>
      <c r="H7075" s="222"/>
      <c r="I7075" s="222"/>
      <c r="J7075" s="222"/>
      <c r="K7075" s="222">
        <v>3.94004377662366E+16</v>
      </c>
      <c r="L7075" s="375"/>
    </row>
    <row r="7076" spans="2:12" ht="16.8">
      <c r="B7076" s="84">
        <v>46305</v>
      </c>
      <c r="C7076" s="222" t="s">
        <v>17</v>
      </c>
      <c r="D7076" s="222">
        <v>6726561114050110</v>
      </c>
      <c r="E7076" s="104" t="s">
        <v>1643</v>
      </c>
      <c r="F7076" s="320"/>
      <c r="G7076" s="320"/>
      <c r="H7076" s="222"/>
      <c r="I7076" s="222"/>
      <c r="J7076" s="222"/>
      <c r="K7076" s="222">
        <v>6726561114050110</v>
      </c>
      <c r="L7076" s="375"/>
    </row>
    <row r="7077" spans="2:12">
      <c r="B7077" s="84">
        <v>46305</v>
      </c>
      <c r="C7077" s="222" t="s">
        <v>17</v>
      </c>
      <c r="D7077" s="222">
        <v>3283331155100590</v>
      </c>
      <c r="E7077" s="104" t="s">
        <v>1643</v>
      </c>
      <c r="F7077" s="320"/>
      <c r="G7077" s="320"/>
      <c r="H7077" s="222"/>
      <c r="I7077" s="222"/>
      <c r="J7077" s="222"/>
      <c r="K7077" s="222">
        <v>3283331155100590</v>
      </c>
      <c r="L7077" s="373"/>
    </row>
    <row r="7078" spans="2:12">
      <c r="B7078" s="84">
        <v>46305</v>
      </c>
      <c r="C7078" s="222" t="s">
        <v>17</v>
      </c>
      <c r="D7078" s="222">
        <v>7461386590557560</v>
      </c>
      <c r="E7078" s="104" t="s">
        <v>1643</v>
      </c>
      <c r="F7078" s="320"/>
      <c r="G7078" s="320"/>
      <c r="H7078" s="222"/>
      <c r="I7078" s="222"/>
      <c r="J7078" s="222"/>
      <c r="K7078" s="222">
        <v>7461386590557560</v>
      </c>
      <c r="L7078" s="374"/>
    </row>
    <row r="7079" spans="2:12" ht="16.8">
      <c r="B7079" s="84">
        <v>46305</v>
      </c>
      <c r="C7079" s="222" t="s">
        <v>17</v>
      </c>
      <c r="D7079" s="222">
        <v>9764887960298280</v>
      </c>
      <c r="E7079" s="104" t="s">
        <v>1643</v>
      </c>
      <c r="F7079" s="320"/>
      <c r="G7079" s="320"/>
      <c r="H7079" s="222"/>
      <c r="I7079" s="222"/>
      <c r="J7079" s="222"/>
      <c r="K7079" s="222">
        <v>9764887960298280</v>
      </c>
      <c r="L7079" s="375"/>
    </row>
    <row r="7080" spans="2:12">
      <c r="B7080" s="84">
        <v>46305</v>
      </c>
      <c r="C7080" s="222" t="s">
        <v>17</v>
      </c>
      <c r="D7080" s="222">
        <v>3.87559067440534E+16</v>
      </c>
      <c r="E7080" s="104" t="s">
        <v>1643</v>
      </c>
      <c r="F7080" s="320"/>
      <c r="G7080" s="320"/>
      <c r="H7080" s="222"/>
      <c r="I7080" s="222"/>
      <c r="J7080" s="222"/>
      <c r="K7080" s="222">
        <v>3.87559067440534E+16</v>
      </c>
      <c r="L7080" s="324"/>
    </row>
    <row r="7081" spans="2:12">
      <c r="B7081" s="84">
        <v>46305</v>
      </c>
      <c r="C7081" s="222" t="s">
        <v>17</v>
      </c>
      <c r="D7081" s="222">
        <v>3.8797753226534496E+16</v>
      </c>
      <c r="E7081" s="104" t="s">
        <v>1643</v>
      </c>
      <c r="F7081" s="320"/>
      <c r="G7081" s="320"/>
      <c r="H7081" s="222"/>
      <c r="I7081" s="222"/>
      <c r="J7081" s="222"/>
      <c r="K7081" s="222">
        <v>3.8797753226534496E+16</v>
      </c>
      <c r="L7081" s="374"/>
    </row>
    <row r="7082" spans="2:12">
      <c r="B7082" s="84">
        <v>46305</v>
      </c>
      <c r="C7082" s="222" t="s">
        <v>17</v>
      </c>
      <c r="D7082" s="222">
        <v>1875570189231400</v>
      </c>
      <c r="E7082" s="104" t="s">
        <v>1643</v>
      </c>
      <c r="F7082" s="320"/>
      <c r="G7082" s="320"/>
      <c r="H7082" s="222"/>
      <c r="I7082" s="222"/>
      <c r="J7082" s="222"/>
      <c r="K7082" s="222">
        <v>1875570189231400</v>
      </c>
      <c r="L7082" s="374"/>
    </row>
    <row r="7083" spans="2:12" ht="16.8">
      <c r="B7083" s="84">
        <v>46305</v>
      </c>
      <c r="C7083" s="222" t="s">
        <v>17</v>
      </c>
      <c r="D7083" s="222">
        <v>3.9339105035702896E+16</v>
      </c>
      <c r="E7083" s="104" t="s">
        <v>1643</v>
      </c>
      <c r="F7083" s="320"/>
      <c r="G7083" s="320"/>
      <c r="H7083" s="222"/>
      <c r="I7083" s="222"/>
      <c r="J7083" s="222"/>
      <c r="K7083" s="222">
        <v>3.9339105035702896E+16</v>
      </c>
      <c r="L7083" s="375"/>
    </row>
    <row r="7084" spans="2:12" ht="16.8">
      <c r="B7084" s="84">
        <v>46305</v>
      </c>
      <c r="C7084" s="222" t="s">
        <v>17</v>
      </c>
      <c r="D7084" s="222">
        <v>2986801494726080</v>
      </c>
      <c r="E7084" s="104" t="s">
        <v>1643</v>
      </c>
      <c r="F7084" s="320"/>
      <c r="G7084" s="320"/>
      <c r="H7084" s="222"/>
      <c r="I7084" s="222"/>
      <c r="J7084" s="222"/>
      <c r="K7084" s="222">
        <v>2986801494726080</v>
      </c>
      <c r="L7084" s="375"/>
    </row>
    <row r="7085" spans="2:12">
      <c r="B7085" s="84">
        <v>46305</v>
      </c>
      <c r="C7085" s="222" t="s">
        <v>17</v>
      </c>
      <c r="D7085" s="222">
        <v>2.80533384376812E+16</v>
      </c>
      <c r="E7085" s="104" t="s">
        <v>1643</v>
      </c>
      <c r="F7085" s="320"/>
      <c r="G7085" s="320"/>
      <c r="H7085" s="222"/>
      <c r="I7085" s="222"/>
      <c r="J7085" s="222"/>
      <c r="K7085" s="222">
        <v>2.80533384376812E+16</v>
      </c>
      <c r="L7085" s="324"/>
    </row>
    <row r="7086" spans="2:12" ht="16.8">
      <c r="B7086" s="84">
        <v>46305</v>
      </c>
      <c r="C7086" s="222" t="s">
        <v>17</v>
      </c>
      <c r="D7086" s="222">
        <v>5624322664361930</v>
      </c>
      <c r="E7086" s="104" t="s">
        <v>1643</v>
      </c>
      <c r="F7086" s="320"/>
      <c r="G7086" s="320"/>
      <c r="H7086" s="222"/>
      <c r="I7086" s="222"/>
      <c r="J7086" s="222"/>
      <c r="K7086" s="222">
        <v>5624322664361930</v>
      </c>
      <c r="L7086" s="375"/>
    </row>
    <row r="7087" spans="2:12">
      <c r="B7087" s="84">
        <v>46305</v>
      </c>
      <c r="C7087" s="222" t="s">
        <v>11</v>
      </c>
      <c r="D7087" s="981" t="s">
        <v>8904</v>
      </c>
      <c r="E7087" s="104" t="s">
        <v>1643</v>
      </c>
      <c r="F7087" s="320"/>
      <c r="G7087" s="320"/>
      <c r="H7087" s="222"/>
      <c r="I7087" s="222"/>
      <c r="J7087" s="222"/>
      <c r="K7087" s="981" t="s">
        <v>8904</v>
      </c>
      <c r="L7087" s="374"/>
    </row>
    <row r="7088" spans="2:12">
      <c r="B7088" s="84">
        <v>46305</v>
      </c>
      <c r="C7088" s="222" t="s">
        <v>17</v>
      </c>
      <c r="D7088" s="222" t="s">
        <v>9079</v>
      </c>
      <c r="E7088" s="104" t="s">
        <v>1643</v>
      </c>
      <c r="F7088" s="320"/>
      <c r="G7088" s="320"/>
      <c r="H7088" s="222"/>
      <c r="I7088" s="222" t="s">
        <v>586</v>
      </c>
      <c r="J7088" s="222"/>
      <c r="K7088" s="981" t="s">
        <v>9080</v>
      </c>
      <c r="L7088" s="374"/>
    </row>
    <row r="7089" spans="2:12" ht="31.2">
      <c r="B7089" s="84">
        <v>46305</v>
      </c>
      <c r="C7089" s="222" t="s">
        <v>17</v>
      </c>
      <c r="D7089" s="330" t="s">
        <v>9079</v>
      </c>
      <c r="E7089" s="104" t="s">
        <v>1643</v>
      </c>
      <c r="F7089" s="320"/>
      <c r="G7089" s="320"/>
      <c r="H7089" s="222"/>
      <c r="I7089" s="222" t="s">
        <v>586</v>
      </c>
      <c r="J7089" s="222"/>
      <c r="K7089" s="1100" t="s">
        <v>9080</v>
      </c>
      <c r="L7089" s="324"/>
    </row>
    <row r="7090" spans="2:12" ht="62.4">
      <c r="B7090" s="84">
        <v>46305</v>
      </c>
      <c r="C7090" s="222" t="s">
        <v>17</v>
      </c>
      <c r="D7090" s="330" t="s">
        <v>9081</v>
      </c>
      <c r="E7090" s="104" t="s">
        <v>1643</v>
      </c>
      <c r="F7090" s="320"/>
      <c r="G7090" s="320"/>
      <c r="H7090" s="222"/>
      <c r="I7090" s="222"/>
      <c r="J7090" s="222"/>
      <c r="K7090" s="330" t="s">
        <v>9081</v>
      </c>
      <c r="L7090" s="374"/>
    </row>
    <row r="7091" spans="2:12" ht="62.4">
      <c r="B7091" s="84">
        <v>46305</v>
      </c>
      <c r="C7091" s="222" t="s">
        <v>17</v>
      </c>
      <c r="D7091" s="330" t="s">
        <v>9082</v>
      </c>
      <c r="E7091" s="104" t="s">
        <v>1643</v>
      </c>
      <c r="F7091" s="320"/>
      <c r="G7091" s="320"/>
      <c r="H7091" s="222"/>
      <c r="I7091" s="222"/>
      <c r="J7091" s="222"/>
      <c r="K7091" s="330" t="s">
        <v>9082</v>
      </c>
      <c r="L7091" s="324"/>
    </row>
    <row r="7092" spans="2:12" ht="63.6">
      <c r="B7092" s="84">
        <v>46305</v>
      </c>
      <c r="C7092" s="222" t="s">
        <v>17</v>
      </c>
      <c r="D7092" s="330" t="s">
        <v>9083</v>
      </c>
      <c r="E7092" s="104" t="s">
        <v>1643</v>
      </c>
      <c r="F7092" s="320"/>
      <c r="G7092" s="320"/>
      <c r="H7092" s="222"/>
      <c r="I7092" s="222"/>
      <c r="J7092" s="222"/>
      <c r="K7092" s="330" t="s">
        <v>9083</v>
      </c>
      <c r="L7092" s="375"/>
    </row>
    <row r="7093" spans="2:12" ht="62.4">
      <c r="B7093" s="84">
        <v>46305</v>
      </c>
      <c r="C7093" s="222" t="s">
        <v>17</v>
      </c>
      <c r="D7093" s="330" t="s">
        <v>9084</v>
      </c>
      <c r="E7093" s="104" t="s">
        <v>1643</v>
      </c>
      <c r="F7093" s="320"/>
      <c r="G7093" s="320"/>
      <c r="H7093" s="222"/>
      <c r="I7093" s="222"/>
      <c r="J7093" s="222"/>
      <c r="K7093" s="330" t="s">
        <v>9084</v>
      </c>
      <c r="L7093" s="324"/>
    </row>
    <row r="7094" spans="2:12" ht="62.4">
      <c r="B7094" s="84">
        <v>46305</v>
      </c>
      <c r="C7094" s="222" t="s">
        <v>17</v>
      </c>
      <c r="D7094" s="330" t="s">
        <v>9085</v>
      </c>
      <c r="E7094" s="104" t="s">
        <v>1643</v>
      </c>
      <c r="F7094" s="320"/>
      <c r="G7094" s="320"/>
      <c r="H7094" s="222"/>
      <c r="I7094" s="222"/>
      <c r="J7094" s="222"/>
      <c r="K7094" s="330" t="s">
        <v>9085</v>
      </c>
      <c r="L7094" s="324"/>
    </row>
    <row r="7095" spans="2:12" ht="63.6">
      <c r="B7095" s="84">
        <v>46305</v>
      </c>
      <c r="C7095" s="222" t="s">
        <v>17</v>
      </c>
      <c r="D7095" s="330" t="s">
        <v>9086</v>
      </c>
      <c r="E7095" s="104" t="s">
        <v>1643</v>
      </c>
      <c r="F7095" s="320"/>
      <c r="G7095" s="320"/>
      <c r="H7095" s="222"/>
      <c r="I7095" s="222"/>
      <c r="J7095" s="222"/>
      <c r="K7095" s="330" t="s">
        <v>9086</v>
      </c>
      <c r="L7095" s="375"/>
    </row>
    <row r="7096" spans="2:12" ht="63.6">
      <c r="B7096" s="84">
        <v>46305</v>
      </c>
      <c r="C7096" s="222" t="s">
        <v>17</v>
      </c>
      <c r="D7096" s="330" t="s">
        <v>9087</v>
      </c>
      <c r="E7096" s="104" t="s">
        <v>1643</v>
      </c>
      <c r="F7096" s="320"/>
      <c r="G7096" s="320"/>
      <c r="H7096" s="222"/>
      <c r="I7096" s="222"/>
      <c r="J7096" s="222"/>
      <c r="K7096" s="330" t="s">
        <v>9087</v>
      </c>
      <c r="L7096" s="375"/>
    </row>
    <row r="7097" spans="2:12" ht="63.6">
      <c r="B7097" s="84">
        <v>46305</v>
      </c>
      <c r="C7097" s="222" t="s">
        <v>17</v>
      </c>
      <c r="D7097" s="330" t="s">
        <v>9088</v>
      </c>
      <c r="E7097" s="104" t="s">
        <v>1643</v>
      </c>
      <c r="F7097" s="320"/>
      <c r="G7097" s="320"/>
      <c r="H7097" s="222"/>
      <c r="I7097" s="222"/>
      <c r="J7097" s="222"/>
      <c r="K7097" s="330" t="s">
        <v>9088</v>
      </c>
      <c r="L7097" s="375"/>
    </row>
    <row r="7098" spans="2:12" ht="62.4">
      <c r="B7098" s="84">
        <v>46305</v>
      </c>
      <c r="C7098" s="222" t="s">
        <v>17</v>
      </c>
      <c r="D7098" s="330" t="s">
        <v>9089</v>
      </c>
      <c r="E7098" s="104" t="s">
        <v>1643</v>
      </c>
      <c r="F7098" s="320"/>
      <c r="G7098" s="320"/>
      <c r="H7098" s="222"/>
      <c r="I7098" s="222"/>
      <c r="J7098" s="222"/>
      <c r="K7098" s="330" t="s">
        <v>9089</v>
      </c>
      <c r="L7098" s="751"/>
    </row>
    <row r="7099" spans="2:12" ht="32.4">
      <c r="B7099" s="84">
        <v>46305</v>
      </c>
      <c r="C7099" s="222" t="s">
        <v>17</v>
      </c>
      <c r="D7099" s="330" t="s">
        <v>9090</v>
      </c>
      <c r="E7099" s="104" t="s">
        <v>1643</v>
      </c>
      <c r="F7099" s="320"/>
      <c r="G7099" s="320"/>
      <c r="H7099" s="222"/>
      <c r="I7099" s="222"/>
      <c r="J7099" s="222"/>
      <c r="K7099" s="330" t="s">
        <v>9090</v>
      </c>
      <c r="L7099" s="375"/>
    </row>
    <row r="7100" spans="2:12" ht="63.6">
      <c r="B7100" s="84">
        <v>46305</v>
      </c>
      <c r="C7100" s="222" t="s">
        <v>17</v>
      </c>
      <c r="D7100" s="330" t="s">
        <v>9091</v>
      </c>
      <c r="E7100" s="104" t="s">
        <v>1643</v>
      </c>
      <c r="F7100" s="320"/>
      <c r="G7100" s="320"/>
      <c r="H7100" s="222"/>
      <c r="I7100" s="222"/>
      <c r="J7100" s="222"/>
      <c r="K7100" s="330" t="s">
        <v>9091</v>
      </c>
      <c r="L7100" s="375"/>
    </row>
    <row r="7101" spans="2:12" ht="63.6">
      <c r="B7101" s="84">
        <v>46305</v>
      </c>
      <c r="C7101" s="222" t="s">
        <v>17</v>
      </c>
      <c r="D7101" s="330" t="s">
        <v>9092</v>
      </c>
      <c r="E7101" s="104" t="s">
        <v>1643</v>
      </c>
      <c r="F7101" s="320"/>
      <c r="G7101" s="320"/>
      <c r="H7101" s="222"/>
      <c r="I7101" s="222"/>
      <c r="J7101" s="222"/>
      <c r="K7101" s="330" t="s">
        <v>9092</v>
      </c>
      <c r="L7101" s="375"/>
    </row>
    <row r="7102" spans="2:12" ht="62.4">
      <c r="B7102" s="84">
        <v>46305</v>
      </c>
      <c r="C7102" s="222" t="s">
        <v>17</v>
      </c>
      <c r="D7102" s="330" t="s">
        <v>9093</v>
      </c>
      <c r="E7102" s="104" t="s">
        <v>1643</v>
      </c>
      <c r="F7102" s="320"/>
      <c r="G7102" s="320"/>
      <c r="H7102" s="222"/>
      <c r="I7102" s="222"/>
      <c r="J7102" s="222"/>
      <c r="K7102" s="330" t="s">
        <v>9093</v>
      </c>
      <c r="L7102" s="752"/>
    </row>
    <row r="7103" spans="2:12" ht="62.4">
      <c r="B7103" s="84">
        <v>46305</v>
      </c>
      <c r="C7103" s="222" t="s">
        <v>17</v>
      </c>
      <c r="D7103" s="330" t="s">
        <v>9094</v>
      </c>
      <c r="E7103" s="104" t="s">
        <v>1643</v>
      </c>
      <c r="F7103" s="320"/>
      <c r="G7103" s="320"/>
      <c r="H7103" s="222"/>
      <c r="I7103" s="222"/>
      <c r="J7103" s="222"/>
      <c r="K7103" s="330" t="s">
        <v>9094</v>
      </c>
      <c r="L7103" s="752"/>
    </row>
    <row r="7104" spans="2:12" ht="63.6">
      <c r="B7104" s="84">
        <v>46305</v>
      </c>
      <c r="C7104" s="222" t="s">
        <v>17</v>
      </c>
      <c r="D7104" s="330" t="s">
        <v>9095</v>
      </c>
      <c r="E7104" s="104" t="s">
        <v>1643</v>
      </c>
      <c r="F7104" s="320"/>
      <c r="G7104" s="320"/>
      <c r="H7104" s="222"/>
      <c r="I7104" s="222"/>
      <c r="J7104" s="222"/>
      <c r="K7104" s="330" t="s">
        <v>9095</v>
      </c>
      <c r="L7104" s="375"/>
    </row>
    <row r="7105" spans="2:12" ht="62.4">
      <c r="B7105" s="84">
        <v>46305</v>
      </c>
      <c r="C7105" s="222" t="s">
        <v>17</v>
      </c>
      <c r="D7105" s="330" t="s">
        <v>9096</v>
      </c>
      <c r="E7105" s="104" t="s">
        <v>1643</v>
      </c>
      <c r="F7105" s="320"/>
      <c r="G7105" s="320"/>
      <c r="H7105" s="222"/>
      <c r="I7105" s="222"/>
      <c r="J7105" s="222"/>
      <c r="K7105" s="330" t="s">
        <v>9096</v>
      </c>
      <c r="L7105" s="752"/>
    </row>
    <row r="7106" spans="2:12" ht="62.4">
      <c r="B7106" s="84">
        <v>46305</v>
      </c>
      <c r="C7106" s="222" t="s">
        <v>17</v>
      </c>
      <c r="D7106" s="330" t="s">
        <v>9097</v>
      </c>
      <c r="E7106" s="104" t="s">
        <v>1643</v>
      </c>
      <c r="F7106" s="320"/>
      <c r="G7106" s="320"/>
      <c r="H7106" s="222"/>
      <c r="I7106" s="222"/>
      <c r="J7106" s="222"/>
      <c r="K7106" s="330" t="s">
        <v>9097</v>
      </c>
      <c r="L7106" s="753"/>
    </row>
    <row r="7107" spans="2:12" ht="62.4">
      <c r="B7107" s="84">
        <v>46305</v>
      </c>
      <c r="C7107" s="222" t="s">
        <v>17</v>
      </c>
      <c r="D7107" s="330" t="s">
        <v>9098</v>
      </c>
      <c r="E7107" s="104" t="s">
        <v>1643</v>
      </c>
      <c r="F7107" s="320"/>
      <c r="G7107" s="320"/>
      <c r="H7107" s="222"/>
      <c r="I7107" s="222"/>
      <c r="J7107" s="222"/>
      <c r="K7107" s="330" t="s">
        <v>9098</v>
      </c>
      <c r="L7107" s="754"/>
    </row>
    <row r="7108" spans="2:12" ht="62.4">
      <c r="B7108" s="84">
        <v>46305</v>
      </c>
      <c r="C7108" s="222" t="s">
        <v>17</v>
      </c>
      <c r="D7108" s="330" t="s">
        <v>9099</v>
      </c>
      <c r="E7108" s="104" t="s">
        <v>1643</v>
      </c>
      <c r="F7108" s="320"/>
      <c r="G7108" s="320"/>
      <c r="H7108" s="222"/>
      <c r="I7108" s="222"/>
      <c r="J7108" s="222"/>
      <c r="K7108" s="330" t="s">
        <v>9099</v>
      </c>
      <c r="L7108" s="754"/>
    </row>
    <row r="7109" spans="2:12" ht="62.4">
      <c r="B7109" s="84">
        <v>46305</v>
      </c>
      <c r="C7109" s="222" t="s">
        <v>17</v>
      </c>
      <c r="D7109" s="330" t="s">
        <v>9100</v>
      </c>
      <c r="E7109" s="104" t="s">
        <v>1643</v>
      </c>
      <c r="F7109" s="320"/>
      <c r="G7109" s="320"/>
      <c r="H7109" s="222"/>
      <c r="I7109" s="222"/>
      <c r="J7109" s="222"/>
      <c r="K7109" s="330" t="s">
        <v>9100</v>
      </c>
      <c r="L7109" s="754"/>
    </row>
    <row r="7110" spans="2:12" ht="62.4">
      <c r="B7110" s="84">
        <v>46305</v>
      </c>
      <c r="C7110" s="222" t="s">
        <v>17</v>
      </c>
      <c r="D7110" s="330" t="s">
        <v>9101</v>
      </c>
      <c r="E7110" s="104" t="s">
        <v>1643</v>
      </c>
      <c r="F7110" s="320"/>
      <c r="G7110" s="320"/>
      <c r="H7110" s="222"/>
      <c r="I7110" s="222"/>
      <c r="J7110" s="222"/>
      <c r="K7110" s="330" t="s">
        <v>9101</v>
      </c>
      <c r="L7110" s="420"/>
    </row>
    <row r="7111" spans="2:12" ht="62.4">
      <c r="B7111" s="84">
        <v>46305</v>
      </c>
      <c r="C7111" s="222" t="s">
        <v>17</v>
      </c>
      <c r="D7111" s="330" t="s">
        <v>9102</v>
      </c>
      <c r="E7111" s="104" t="s">
        <v>1643</v>
      </c>
      <c r="F7111" s="320"/>
      <c r="G7111" s="320"/>
      <c r="H7111" s="222"/>
      <c r="I7111" s="222"/>
      <c r="J7111" s="222"/>
      <c r="K7111" s="330" t="s">
        <v>9102</v>
      </c>
      <c r="L7111" s="420"/>
    </row>
    <row r="7112" spans="2:12" ht="15.6">
      <c r="B7112" s="419">
        <v>46305</v>
      </c>
      <c r="C7112" s="57" t="s">
        <v>17</v>
      </c>
      <c r="D7112" s="436" t="s">
        <v>9103</v>
      </c>
      <c r="E7112" s="434" t="s">
        <v>1021</v>
      </c>
      <c r="F7112" s="263"/>
      <c r="G7112" s="263"/>
      <c r="H7112" s="291" t="s">
        <v>136</v>
      </c>
      <c r="I7112" s="319"/>
      <c r="J7112" s="263" t="s">
        <v>195</v>
      </c>
      <c r="K7112" s="1006" t="s">
        <v>9104</v>
      </c>
      <c r="L7112" s="420"/>
    </row>
    <row r="7113" spans="2:12" ht="15.6">
      <c r="B7113" s="419">
        <v>46305</v>
      </c>
      <c r="C7113" s="57" t="s">
        <v>17</v>
      </c>
      <c r="D7113" s="436" t="s">
        <v>9105</v>
      </c>
      <c r="E7113" s="434" t="s">
        <v>1021</v>
      </c>
      <c r="F7113" s="263"/>
      <c r="G7113" s="263"/>
      <c r="H7113" s="291" t="s">
        <v>136</v>
      </c>
      <c r="I7113" s="319"/>
      <c r="J7113" s="263" t="s">
        <v>195</v>
      </c>
      <c r="K7113" s="1006" t="s">
        <v>9106</v>
      </c>
      <c r="L7113" s="420"/>
    </row>
    <row r="7114" spans="2:12" ht="15.6">
      <c r="B7114" s="419">
        <v>46305</v>
      </c>
      <c r="C7114" s="57" t="s">
        <v>17</v>
      </c>
      <c r="D7114" s="436" t="s">
        <v>8731</v>
      </c>
      <c r="E7114" s="434" t="s">
        <v>1021</v>
      </c>
      <c r="F7114" s="263"/>
      <c r="G7114" s="263"/>
      <c r="H7114" s="291" t="s">
        <v>136</v>
      </c>
      <c r="I7114" s="319"/>
      <c r="J7114" s="263" t="s">
        <v>58</v>
      </c>
      <c r="K7114" s="1006" t="s">
        <v>9107</v>
      </c>
      <c r="L7114" s="420"/>
    </row>
    <row r="7115" spans="2:12" ht="15.6">
      <c r="B7115" s="419">
        <v>46305</v>
      </c>
      <c r="C7115" s="57" t="s">
        <v>17</v>
      </c>
      <c r="D7115" s="436" t="s">
        <v>9108</v>
      </c>
      <c r="E7115" s="434" t="s">
        <v>1021</v>
      </c>
      <c r="F7115" s="263"/>
      <c r="G7115" s="263"/>
      <c r="H7115" s="291" t="s">
        <v>136</v>
      </c>
      <c r="I7115" s="319"/>
      <c r="J7115" s="263" t="s">
        <v>58</v>
      </c>
      <c r="K7115" s="1006" t="s">
        <v>9109</v>
      </c>
      <c r="L7115" s="420"/>
    </row>
    <row r="7116" spans="2:12" ht="15.6">
      <c r="B7116" s="419">
        <v>46305</v>
      </c>
      <c r="C7116" s="57" t="s">
        <v>17</v>
      </c>
      <c r="D7116" s="436" t="s">
        <v>9110</v>
      </c>
      <c r="E7116" s="434" t="s">
        <v>1021</v>
      </c>
      <c r="F7116" s="263"/>
      <c r="G7116" s="263"/>
      <c r="H7116" s="291" t="s">
        <v>136</v>
      </c>
      <c r="I7116" s="319"/>
      <c r="J7116" s="263" t="s">
        <v>58</v>
      </c>
      <c r="K7116" s="1006" t="s">
        <v>9111</v>
      </c>
      <c r="L7116" s="420"/>
    </row>
    <row r="7117" spans="2:12" ht="15.6">
      <c r="B7117" s="419">
        <v>46305</v>
      </c>
      <c r="C7117" s="57" t="s">
        <v>17</v>
      </c>
      <c r="D7117" s="436" t="s">
        <v>9112</v>
      </c>
      <c r="E7117" s="434" t="s">
        <v>1021</v>
      </c>
      <c r="F7117" s="275"/>
      <c r="G7117" s="275"/>
      <c r="H7117" s="291" t="s">
        <v>136</v>
      </c>
      <c r="I7117" s="319"/>
      <c r="J7117" s="263" t="s">
        <v>58</v>
      </c>
      <c r="K7117" s="1006" t="s">
        <v>9113</v>
      </c>
      <c r="L7117" s="420"/>
    </row>
    <row r="7118" spans="2:12" ht="15.6">
      <c r="B7118" s="419">
        <v>46305</v>
      </c>
      <c r="C7118" s="57" t="s">
        <v>17</v>
      </c>
      <c r="D7118" s="436" t="s">
        <v>9114</v>
      </c>
      <c r="E7118" s="434" t="s">
        <v>1021</v>
      </c>
      <c r="F7118" s="275"/>
      <c r="G7118" s="275"/>
      <c r="H7118" s="291" t="s">
        <v>136</v>
      </c>
      <c r="I7118" s="319"/>
      <c r="J7118" s="263" t="s">
        <v>58</v>
      </c>
      <c r="K7118" s="1006" t="s">
        <v>9115</v>
      </c>
      <c r="L7118" s="420"/>
    </row>
    <row r="7119" spans="2:12" ht="15.6">
      <c r="B7119" s="419">
        <v>46305</v>
      </c>
      <c r="C7119" s="57" t="s">
        <v>17</v>
      </c>
      <c r="D7119" s="436" t="s">
        <v>9116</v>
      </c>
      <c r="E7119" s="434" t="s">
        <v>1021</v>
      </c>
      <c r="F7119" s="275"/>
      <c r="G7119" s="275"/>
      <c r="H7119" s="291" t="s">
        <v>136</v>
      </c>
      <c r="I7119" s="319"/>
      <c r="J7119" s="263" t="s">
        <v>58</v>
      </c>
      <c r="K7119" s="1006" t="s">
        <v>9117</v>
      </c>
      <c r="L7119" s="420"/>
    </row>
    <row r="7120" spans="2:12" ht="15.6">
      <c r="B7120" s="419">
        <v>46305</v>
      </c>
      <c r="C7120" s="57" t="s">
        <v>17</v>
      </c>
      <c r="D7120" s="436" t="s">
        <v>9118</v>
      </c>
      <c r="E7120" s="434" t="s">
        <v>1021</v>
      </c>
      <c r="F7120" s="297"/>
      <c r="G7120" s="297"/>
      <c r="H7120" s="291" t="s">
        <v>136</v>
      </c>
      <c r="I7120" s="319"/>
      <c r="J7120" s="263" t="s">
        <v>58</v>
      </c>
      <c r="K7120" s="1006" t="s">
        <v>9119</v>
      </c>
    </row>
    <row r="7121" spans="2:11" ht="15.6">
      <c r="B7121" s="419">
        <v>46305</v>
      </c>
      <c r="C7121" s="57" t="s">
        <v>17</v>
      </c>
      <c r="D7121" s="436" t="s">
        <v>9120</v>
      </c>
      <c r="E7121" s="434" t="s">
        <v>1021</v>
      </c>
      <c r="F7121" s="297"/>
      <c r="G7121" s="297"/>
      <c r="H7121" s="291" t="s">
        <v>136</v>
      </c>
      <c r="I7121" s="319"/>
      <c r="J7121" s="263" t="s">
        <v>58</v>
      </c>
      <c r="K7121" s="1006" t="s">
        <v>9121</v>
      </c>
    </row>
    <row r="7122" spans="2:11" ht="15.6">
      <c r="B7122" s="419">
        <v>46305</v>
      </c>
      <c r="C7122" s="57" t="s">
        <v>17</v>
      </c>
      <c r="D7122" s="436" t="s">
        <v>9122</v>
      </c>
      <c r="E7122" s="434" t="s">
        <v>1021</v>
      </c>
      <c r="F7122" s="297"/>
      <c r="G7122" s="297"/>
      <c r="H7122" s="291" t="s">
        <v>136</v>
      </c>
      <c r="I7122" s="319"/>
      <c r="J7122" s="263" t="s">
        <v>58</v>
      </c>
      <c r="K7122" s="1006" t="s">
        <v>9123</v>
      </c>
    </row>
    <row r="7123" spans="2:11" ht="15.6">
      <c r="B7123" s="419">
        <v>46305</v>
      </c>
      <c r="C7123" s="57" t="s">
        <v>17</v>
      </c>
      <c r="D7123" s="436" t="s">
        <v>9124</v>
      </c>
      <c r="E7123" s="434" t="s">
        <v>1021</v>
      </c>
      <c r="F7123" s="297"/>
      <c r="G7123" s="297"/>
      <c r="H7123" s="291" t="s">
        <v>136</v>
      </c>
      <c r="I7123" s="319"/>
      <c r="J7123" s="263" t="s">
        <v>58</v>
      </c>
      <c r="K7123" s="1006" t="s">
        <v>9125</v>
      </c>
    </row>
    <row r="7124" spans="2:11" ht="15.6">
      <c r="B7124" s="419">
        <v>46305</v>
      </c>
      <c r="C7124" s="57" t="s">
        <v>17</v>
      </c>
      <c r="D7124" s="436" t="s">
        <v>8690</v>
      </c>
      <c r="E7124" s="434" t="s">
        <v>1021</v>
      </c>
      <c r="F7124" s="297"/>
      <c r="G7124" s="297"/>
      <c r="H7124" s="291" t="s">
        <v>136</v>
      </c>
      <c r="I7124" s="319"/>
      <c r="J7124" s="263" t="s">
        <v>58</v>
      </c>
      <c r="K7124" s="1006" t="s">
        <v>9126</v>
      </c>
    </row>
    <row r="7125" spans="2:11" ht="15.6">
      <c r="B7125" s="419">
        <v>46305</v>
      </c>
      <c r="C7125" s="57" t="s">
        <v>17</v>
      </c>
      <c r="D7125" s="436" t="s">
        <v>9127</v>
      </c>
      <c r="E7125" s="434" t="s">
        <v>1021</v>
      </c>
      <c r="F7125" s="297"/>
      <c r="G7125" s="297"/>
      <c r="H7125" s="291" t="s">
        <v>136</v>
      </c>
      <c r="I7125" s="319"/>
      <c r="J7125" s="263" t="s">
        <v>58</v>
      </c>
      <c r="K7125" s="1066" t="s">
        <v>9128</v>
      </c>
    </row>
    <row r="7126" spans="2:11" ht="15.6">
      <c r="B7126" s="419">
        <v>46305</v>
      </c>
      <c r="C7126" s="57" t="s">
        <v>17</v>
      </c>
      <c r="D7126" s="436" t="s">
        <v>9129</v>
      </c>
      <c r="E7126" s="434" t="s">
        <v>1021</v>
      </c>
      <c r="F7126" s="297"/>
      <c r="G7126" s="297"/>
      <c r="H7126" s="291" t="s">
        <v>136</v>
      </c>
      <c r="I7126" s="319"/>
      <c r="J7126" s="263" t="s">
        <v>195</v>
      </c>
      <c r="K7126" s="1006" t="s">
        <v>9130</v>
      </c>
    </row>
    <row r="7127" spans="2:11" ht="15.6">
      <c r="B7127" s="419">
        <v>46305</v>
      </c>
      <c r="C7127" s="57" t="s">
        <v>17</v>
      </c>
      <c r="D7127" s="436" t="s">
        <v>9131</v>
      </c>
      <c r="E7127" s="434" t="s">
        <v>1021</v>
      </c>
      <c r="F7127" s="297"/>
      <c r="G7127" s="297"/>
      <c r="H7127" s="291" t="s">
        <v>136</v>
      </c>
      <c r="I7127" s="319"/>
      <c r="J7127" s="263" t="s">
        <v>41</v>
      </c>
      <c r="K7127" s="1006" t="s">
        <v>9132</v>
      </c>
    </row>
    <row r="7128" spans="2:11" ht="15.6">
      <c r="B7128" s="419">
        <v>46305</v>
      </c>
      <c r="C7128" s="57" t="s">
        <v>17</v>
      </c>
      <c r="D7128" s="436" t="s">
        <v>9129</v>
      </c>
      <c r="E7128" s="434" t="s">
        <v>1021</v>
      </c>
      <c r="F7128" s="297"/>
      <c r="G7128" s="297"/>
      <c r="H7128" s="291" t="s">
        <v>136</v>
      </c>
      <c r="I7128" s="319"/>
      <c r="J7128" s="263" t="s">
        <v>195</v>
      </c>
      <c r="K7128" s="1006" t="s">
        <v>9130</v>
      </c>
    </row>
    <row r="7129" spans="2:11" ht="15.6">
      <c r="B7129" s="419">
        <v>46305</v>
      </c>
      <c r="C7129" s="57" t="s">
        <v>17</v>
      </c>
      <c r="D7129" s="436" t="s">
        <v>9133</v>
      </c>
      <c r="E7129" s="434" t="s">
        <v>1021</v>
      </c>
      <c r="F7129" s="297"/>
      <c r="G7129" s="297"/>
      <c r="H7129" s="291" t="s">
        <v>136</v>
      </c>
      <c r="I7129" s="319"/>
      <c r="J7129" s="263" t="s">
        <v>58</v>
      </c>
      <c r="K7129" s="1006" t="s">
        <v>9134</v>
      </c>
    </row>
    <row r="7130" spans="2:11" ht="15.6">
      <c r="B7130" s="419">
        <v>46305</v>
      </c>
      <c r="C7130" s="57" t="s">
        <v>17</v>
      </c>
      <c r="D7130" s="436" t="s">
        <v>8979</v>
      </c>
      <c r="E7130" s="434" t="s">
        <v>1021</v>
      </c>
      <c r="F7130" s="297"/>
      <c r="G7130" s="297"/>
      <c r="H7130" s="291" t="s">
        <v>136</v>
      </c>
      <c r="I7130" s="319"/>
      <c r="J7130" s="263" t="s">
        <v>58</v>
      </c>
      <c r="K7130" s="1006" t="s">
        <v>9135</v>
      </c>
    </row>
    <row r="7131" spans="2:11" ht="15.6">
      <c r="B7131" s="419">
        <v>46305</v>
      </c>
      <c r="C7131" s="57" t="s">
        <v>17</v>
      </c>
      <c r="D7131" s="436" t="s">
        <v>8976</v>
      </c>
      <c r="E7131" s="434" t="s">
        <v>1021</v>
      </c>
      <c r="F7131" s="297"/>
      <c r="G7131" s="297"/>
      <c r="H7131" s="291" t="s">
        <v>136</v>
      </c>
      <c r="I7131" s="319"/>
      <c r="J7131" s="263" t="s">
        <v>58</v>
      </c>
      <c r="K7131" s="1006" t="s">
        <v>9136</v>
      </c>
    </row>
    <row r="7132" spans="2:11" ht="15.6">
      <c r="B7132" s="419">
        <v>46305</v>
      </c>
      <c r="C7132" s="57" t="s">
        <v>17</v>
      </c>
      <c r="D7132" s="436" t="s">
        <v>9137</v>
      </c>
      <c r="E7132" s="434" t="s">
        <v>1021</v>
      </c>
      <c r="F7132" s="297"/>
      <c r="G7132" s="297"/>
      <c r="H7132" s="291" t="s">
        <v>136</v>
      </c>
      <c r="I7132" s="319"/>
      <c r="J7132" s="263" t="s">
        <v>195</v>
      </c>
      <c r="K7132" s="1006" t="s">
        <v>9138</v>
      </c>
    </row>
    <row r="7133" spans="2:11" ht="15.6">
      <c r="B7133" s="419">
        <v>46305</v>
      </c>
      <c r="C7133" s="57" t="s">
        <v>17</v>
      </c>
      <c r="D7133" s="436" t="s">
        <v>9139</v>
      </c>
      <c r="E7133" s="434" t="s">
        <v>1021</v>
      </c>
      <c r="F7133" s="297"/>
      <c r="G7133" s="297"/>
      <c r="H7133" s="291" t="s">
        <v>136</v>
      </c>
      <c r="I7133" s="319"/>
      <c r="J7133" s="263" t="s">
        <v>58</v>
      </c>
      <c r="K7133" s="1006" t="s">
        <v>9140</v>
      </c>
    </row>
    <row r="7134" spans="2:11" ht="15.6">
      <c r="B7134" s="419">
        <v>46305</v>
      </c>
      <c r="C7134" s="57" t="s">
        <v>17</v>
      </c>
      <c r="D7134" s="436" t="s">
        <v>9141</v>
      </c>
      <c r="E7134" s="434" t="s">
        <v>1021</v>
      </c>
      <c r="F7134" s="297"/>
      <c r="G7134" s="297"/>
      <c r="H7134" s="291" t="s">
        <v>136</v>
      </c>
      <c r="I7134" s="319"/>
      <c r="J7134" s="263" t="s">
        <v>195</v>
      </c>
      <c r="K7134" s="1006" t="s">
        <v>9142</v>
      </c>
    </row>
    <row r="7135" spans="2:11" ht="15.6">
      <c r="B7135" s="419">
        <v>46305</v>
      </c>
      <c r="C7135" s="57" t="s">
        <v>17</v>
      </c>
      <c r="D7135" s="436" t="s">
        <v>9143</v>
      </c>
      <c r="E7135" s="434" t="s">
        <v>1021</v>
      </c>
      <c r="F7135" s="297"/>
      <c r="G7135" s="297"/>
      <c r="H7135" s="291" t="s">
        <v>136</v>
      </c>
      <c r="I7135" s="319"/>
      <c r="J7135" s="263" t="s">
        <v>58</v>
      </c>
      <c r="K7135" s="1006" t="s">
        <v>9144</v>
      </c>
    </row>
    <row r="7136" spans="2:11" ht="15.6">
      <c r="B7136" s="419">
        <v>46305</v>
      </c>
      <c r="C7136" s="57" t="s">
        <v>17</v>
      </c>
      <c r="D7136" s="436" t="s">
        <v>7295</v>
      </c>
      <c r="E7136" s="434" t="s">
        <v>1021</v>
      </c>
      <c r="F7136" s="297"/>
      <c r="G7136" s="297"/>
      <c r="H7136" s="291" t="s">
        <v>136</v>
      </c>
      <c r="I7136" s="319"/>
      <c r="J7136" s="263" t="s">
        <v>30</v>
      </c>
      <c r="K7136" s="1006" t="s">
        <v>9145</v>
      </c>
    </row>
    <row r="7137" spans="2:11" ht="15.6">
      <c r="B7137" s="419">
        <v>46305</v>
      </c>
      <c r="C7137" s="57" t="s">
        <v>17</v>
      </c>
      <c r="D7137" s="436" t="s">
        <v>9146</v>
      </c>
      <c r="E7137" s="434" t="s">
        <v>1021</v>
      </c>
      <c r="F7137" s="297"/>
      <c r="G7137" s="297"/>
      <c r="H7137" s="291" t="s">
        <v>136</v>
      </c>
      <c r="I7137" s="319"/>
      <c r="J7137" s="263" t="s">
        <v>195</v>
      </c>
      <c r="K7137" s="1006" t="s">
        <v>9147</v>
      </c>
    </row>
    <row r="7138" spans="2:11" ht="15.6">
      <c r="B7138" s="419">
        <v>46305</v>
      </c>
      <c r="C7138" s="57" t="s">
        <v>17</v>
      </c>
      <c r="D7138" s="436" t="s">
        <v>9148</v>
      </c>
      <c r="E7138" s="434" t="s">
        <v>1021</v>
      </c>
      <c r="F7138" s="297"/>
      <c r="G7138" s="297"/>
      <c r="H7138" s="291" t="s">
        <v>136</v>
      </c>
      <c r="I7138" s="319"/>
      <c r="J7138" s="263" t="s">
        <v>58</v>
      </c>
      <c r="K7138" s="1006" t="s">
        <v>9149</v>
      </c>
    </row>
    <row r="7139" spans="2:11" ht="15.6">
      <c r="B7139" s="419">
        <v>46305</v>
      </c>
      <c r="C7139" s="57" t="s">
        <v>17</v>
      </c>
      <c r="D7139" s="436" t="s">
        <v>9150</v>
      </c>
      <c r="E7139" s="434" t="s">
        <v>1021</v>
      </c>
      <c r="F7139" s="297"/>
      <c r="G7139" s="297"/>
      <c r="H7139" s="291" t="s">
        <v>136</v>
      </c>
      <c r="I7139" s="319"/>
      <c r="J7139" s="263" t="s">
        <v>58</v>
      </c>
      <c r="K7139" s="1066" t="s">
        <v>9151</v>
      </c>
    </row>
    <row r="7140" spans="2:11" ht="15.6">
      <c r="B7140" s="419">
        <v>46305</v>
      </c>
      <c r="C7140" s="57" t="s">
        <v>17</v>
      </c>
      <c r="D7140" s="436" t="s">
        <v>9152</v>
      </c>
      <c r="E7140" s="434" t="s">
        <v>1021</v>
      </c>
      <c r="F7140" s="297"/>
      <c r="G7140" s="297"/>
      <c r="H7140" s="291" t="s">
        <v>136</v>
      </c>
      <c r="I7140" s="319"/>
      <c r="J7140" s="263" t="s">
        <v>195</v>
      </c>
      <c r="K7140" s="1006" t="s">
        <v>9153</v>
      </c>
    </row>
    <row r="7141" spans="2:11" ht="15.6">
      <c r="B7141" s="419">
        <v>46305</v>
      </c>
      <c r="C7141" s="57" t="s">
        <v>17</v>
      </c>
      <c r="D7141" s="436" t="s">
        <v>9154</v>
      </c>
      <c r="E7141" s="434" t="s">
        <v>1021</v>
      </c>
      <c r="F7141" s="297"/>
      <c r="G7141" s="297"/>
      <c r="H7141" s="291" t="s">
        <v>136</v>
      </c>
      <c r="I7141" s="319"/>
      <c r="J7141" s="263" t="s">
        <v>195</v>
      </c>
      <c r="K7141" s="1006" t="s">
        <v>9155</v>
      </c>
    </row>
    <row r="7142" spans="2:11" ht="15.6">
      <c r="B7142" s="419">
        <v>46305</v>
      </c>
      <c r="C7142" s="57" t="s">
        <v>17</v>
      </c>
      <c r="D7142" s="436" t="s">
        <v>9156</v>
      </c>
      <c r="E7142" s="434" t="s">
        <v>1021</v>
      </c>
      <c r="F7142" s="297"/>
      <c r="G7142" s="297"/>
      <c r="H7142" s="291" t="s">
        <v>136</v>
      </c>
      <c r="I7142" s="319"/>
      <c r="J7142" s="263" t="s">
        <v>195</v>
      </c>
      <c r="K7142" s="1006" t="s">
        <v>9157</v>
      </c>
    </row>
    <row r="7143" spans="2:11" ht="15.6">
      <c r="B7143" s="419">
        <v>46305</v>
      </c>
      <c r="C7143" s="57" t="s">
        <v>17</v>
      </c>
      <c r="D7143" s="436" t="s">
        <v>9158</v>
      </c>
      <c r="E7143" s="434" t="s">
        <v>1021</v>
      </c>
      <c r="F7143" s="297"/>
      <c r="G7143" s="297"/>
      <c r="H7143" s="291" t="s">
        <v>136</v>
      </c>
      <c r="I7143" s="319"/>
      <c r="J7143" s="263" t="s">
        <v>195</v>
      </c>
      <c r="K7143" s="1006" t="s">
        <v>9159</v>
      </c>
    </row>
    <row r="7144" spans="2:11" ht="15.6">
      <c r="B7144" s="419">
        <v>46305</v>
      </c>
      <c r="C7144" s="57" t="s">
        <v>17</v>
      </c>
      <c r="D7144" s="436" t="s">
        <v>9160</v>
      </c>
      <c r="E7144" s="434" t="s">
        <v>1021</v>
      </c>
      <c r="F7144" s="297"/>
      <c r="G7144" s="297"/>
      <c r="H7144" s="291" t="s">
        <v>136</v>
      </c>
      <c r="I7144" s="319"/>
      <c r="J7144" s="263" t="s">
        <v>195</v>
      </c>
      <c r="K7144" s="1006" t="s">
        <v>9161</v>
      </c>
    </row>
    <row r="7145" spans="2:11" ht="15.6">
      <c r="B7145" s="419">
        <v>46305</v>
      </c>
      <c r="C7145" s="57" t="s">
        <v>17</v>
      </c>
      <c r="D7145" s="436" t="s">
        <v>9105</v>
      </c>
      <c r="E7145" s="432" t="s">
        <v>1021</v>
      </c>
      <c r="F7145" s="620"/>
      <c r="G7145" s="620"/>
      <c r="H7145" s="291" t="s">
        <v>136</v>
      </c>
      <c r="I7145" s="439"/>
      <c r="J7145" s="291" t="s">
        <v>180</v>
      </c>
      <c r="K7145" s="1006" t="s">
        <v>9106</v>
      </c>
    </row>
    <row r="7146" spans="2:11" ht="15.6">
      <c r="B7146" s="419">
        <v>46305</v>
      </c>
      <c r="C7146" s="57" t="s">
        <v>17</v>
      </c>
      <c r="D7146" s="437" t="s">
        <v>9162</v>
      </c>
      <c r="E7146" s="432" t="s">
        <v>1021</v>
      </c>
      <c r="F7146" s="620"/>
      <c r="G7146" s="620"/>
      <c r="H7146" s="291" t="s">
        <v>136</v>
      </c>
      <c r="I7146" s="439"/>
      <c r="J7146" s="291" t="s">
        <v>195</v>
      </c>
      <c r="K7146" s="1006" t="s">
        <v>9163</v>
      </c>
    </row>
    <row r="7147" spans="2:11" ht="15.6">
      <c r="B7147" s="419">
        <v>46305</v>
      </c>
      <c r="C7147" s="57" t="s">
        <v>17</v>
      </c>
      <c r="D7147" s="436" t="s">
        <v>7198</v>
      </c>
      <c r="E7147" s="434" t="s">
        <v>1021</v>
      </c>
      <c r="F7147" s="297"/>
      <c r="G7147" s="297"/>
      <c r="H7147" s="291" t="s">
        <v>136</v>
      </c>
      <c r="I7147" s="276"/>
      <c r="J7147" s="263" t="s">
        <v>195</v>
      </c>
      <c r="K7147" s="1006" t="s">
        <v>9164</v>
      </c>
    </row>
    <row r="7148" spans="2:11" ht="15.6">
      <c r="B7148" s="419">
        <v>46305</v>
      </c>
      <c r="C7148" s="57" t="s">
        <v>17</v>
      </c>
      <c r="D7148" s="436" t="s">
        <v>9165</v>
      </c>
      <c r="E7148" s="434" t="s">
        <v>1021</v>
      </c>
      <c r="F7148" s="297"/>
      <c r="G7148" s="297"/>
      <c r="H7148" s="291" t="s">
        <v>136</v>
      </c>
      <c r="I7148" s="276"/>
      <c r="J7148" s="263" t="s">
        <v>58</v>
      </c>
      <c r="K7148" s="1007" t="s">
        <v>9166</v>
      </c>
    </row>
    <row r="7149" spans="2:11" ht="15.6">
      <c r="B7149" s="419">
        <v>46305</v>
      </c>
      <c r="C7149" s="57" t="s">
        <v>17</v>
      </c>
      <c r="D7149" s="436" t="s">
        <v>9167</v>
      </c>
      <c r="E7149" s="434" t="s">
        <v>1021</v>
      </c>
      <c r="F7149" s="275"/>
      <c r="G7149" s="275"/>
      <c r="H7149" s="291" t="s">
        <v>136</v>
      </c>
      <c r="I7149" s="276"/>
      <c r="J7149" s="263" t="s">
        <v>58</v>
      </c>
      <c r="K7149" s="1006" t="s">
        <v>2322</v>
      </c>
    </row>
    <row r="7150" spans="2:11" ht="15.6">
      <c r="B7150" s="419">
        <v>46305</v>
      </c>
      <c r="C7150" s="57" t="s">
        <v>17</v>
      </c>
      <c r="D7150" s="436" t="s">
        <v>9168</v>
      </c>
      <c r="E7150" s="434" t="s">
        <v>1021</v>
      </c>
      <c r="F7150" s="275"/>
      <c r="G7150" s="275"/>
      <c r="H7150" s="291" t="s">
        <v>136</v>
      </c>
      <c r="I7150" s="276"/>
      <c r="J7150" s="263" t="s">
        <v>34</v>
      </c>
      <c r="K7150" s="1006" t="s">
        <v>9169</v>
      </c>
    </row>
    <row r="7151" spans="2:11" ht="15.6">
      <c r="B7151" s="419">
        <v>46305</v>
      </c>
      <c r="C7151" s="57" t="s">
        <v>17</v>
      </c>
      <c r="D7151" s="436" t="s">
        <v>9170</v>
      </c>
      <c r="E7151" s="434" t="s">
        <v>1021</v>
      </c>
      <c r="F7151" s="275"/>
      <c r="G7151" s="275"/>
      <c r="H7151" s="291" t="s">
        <v>136</v>
      </c>
      <c r="I7151" s="276"/>
      <c r="J7151" s="263" t="s">
        <v>58</v>
      </c>
      <c r="K7151" s="1006" t="s">
        <v>9171</v>
      </c>
    </row>
    <row r="7152" spans="2:11" ht="15.6">
      <c r="B7152" s="419">
        <v>46305</v>
      </c>
      <c r="C7152" s="57" t="s">
        <v>17</v>
      </c>
      <c r="D7152" s="436" t="s">
        <v>9172</v>
      </c>
      <c r="E7152" s="434" t="s">
        <v>1021</v>
      </c>
      <c r="F7152" s="263"/>
      <c r="G7152" s="263"/>
      <c r="H7152" s="291" t="s">
        <v>136</v>
      </c>
      <c r="I7152" s="276"/>
      <c r="J7152" s="263" t="s">
        <v>58</v>
      </c>
      <c r="K7152" s="1066" t="s">
        <v>9173</v>
      </c>
    </row>
    <row r="7153" spans="2:11" ht="15.6">
      <c r="B7153" s="419">
        <v>46305</v>
      </c>
      <c r="C7153" s="57" t="s">
        <v>17</v>
      </c>
      <c r="D7153" s="436" t="s">
        <v>9174</v>
      </c>
      <c r="E7153" s="434" t="s">
        <v>1021</v>
      </c>
      <c r="F7153" s="372"/>
      <c r="G7153" s="263"/>
      <c r="H7153" s="291" t="s">
        <v>136</v>
      </c>
      <c r="I7153" s="276"/>
      <c r="J7153" s="263" t="s">
        <v>195</v>
      </c>
      <c r="K7153" s="1006" t="s">
        <v>9175</v>
      </c>
    </row>
    <row r="7154" spans="2:11" ht="15.6">
      <c r="B7154" s="419">
        <v>46305</v>
      </c>
      <c r="C7154" s="57" t="s">
        <v>17</v>
      </c>
      <c r="D7154" s="436" t="s">
        <v>9176</v>
      </c>
      <c r="E7154" s="434" t="s">
        <v>1021</v>
      </c>
      <c r="F7154" s="263"/>
      <c r="G7154" s="263"/>
      <c r="H7154" s="291" t="s">
        <v>136</v>
      </c>
      <c r="I7154" s="276"/>
      <c r="J7154" s="263" t="s">
        <v>58</v>
      </c>
      <c r="K7154" s="1006" t="s">
        <v>9177</v>
      </c>
    </row>
    <row r="7155" spans="2:11" ht="15.6">
      <c r="B7155" s="419">
        <v>46305</v>
      </c>
      <c r="C7155" s="57" t="s">
        <v>17</v>
      </c>
      <c r="D7155" s="436" t="s">
        <v>9178</v>
      </c>
      <c r="E7155" s="434" t="s">
        <v>1021</v>
      </c>
      <c r="F7155" s="271"/>
      <c r="G7155" s="271"/>
      <c r="H7155" s="291" t="s">
        <v>136</v>
      </c>
      <c r="I7155" s="275"/>
      <c r="J7155" s="263" t="s">
        <v>180</v>
      </c>
      <c r="K7155" s="1006" t="s">
        <v>9179</v>
      </c>
    </row>
    <row r="7156" spans="2:11" ht="15.6">
      <c r="B7156" s="419">
        <v>46305</v>
      </c>
      <c r="C7156" s="57" t="s">
        <v>17</v>
      </c>
      <c r="D7156" s="436" t="s">
        <v>9180</v>
      </c>
      <c r="E7156" s="434" t="s">
        <v>1021</v>
      </c>
      <c r="F7156" s="271"/>
      <c r="G7156" s="271"/>
      <c r="H7156" s="291" t="s">
        <v>136</v>
      </c>
      <c r="I7156" s="276"/>
      <c r="J7156" s="263" t="s">
        <v>58</v>
      </c>
      <c r="K7156" s="1006" t="s">
        <v>9181</v>
      </c>
    </row>
    <row r="7157" spans="2:11" ht="15.6">
      <c r="B7157" s="419">
        <v>46305</v>
      </c>
      <c r="C7157" s="57" t="s">
        <v>17</v>
      </c>
      <c r="D7157" s="436" t="s">
        <v>9182</v>
      </c>
      <c r="E7157" s="434" t="s">
        <v>1021</v>
      </c>
      <c r="F7157" s="669"/>
      <c r="G7157" s="669"/>
      <c r="H7157" s="291" t="s">
        <v>136</v>
      </c>
      <c r="I7157" s="276"/>
      <c r="J7157" s="263" t="s">
        <v>195</v>
      </c>
      <c r="K7157" s="1006" t="s">
        <v>9183</v>
      </c>
    </row>
    <row r="7158" spans="2:11" ht="15.6">
      <c r="B7158" s="419">
        <v>46305</v>
      </c>
      <c r="C7158" s="57" t="s">
        <v>17</v>
      </c>
      <c r="D7158" s="436" t="s">
        <v>9184</v>
      </c>
      <c r="E7158" s="434" t="s">
        <v>1021</v>
      </c>
      <c r="F7158" s="669"/>
      <c r="G7158" s="669"/>
      <c r="H7158" s="291" t="s">
        <v>136</v>
      </c>
      <c r="I7158" s="276"/>
      <c r="J7158" s="263" t="s">
        <v>195</v>
      </c>
      <c r="K7158" s="1006" t="s">
        <v>9185</v>
      </c>
    </row>
    <row r="7159" spans="2:11" ht="15.6">
      <c r="B7159" s="419">
        <v>46305</v>
      </c>
      <c r="C7159" s="57" t="s">
        <v>17</v>
      </c>
      <c r="D7159" s="436" t="s">
        <v>9186</v>
      </c>
      <c r="E7159" s="434" t="s">
        <v>1021</v>
      </c>
      <c r="F7159" s="669"/>
      <c r="G7159" s="669"/>
      <c r="H7159" s="291" t="s">
        <v>136</v>
      </c>
      <c r="I7159" s="276"/>
      <c r="J7159" s="263" t="s">
        <v>180</v>
      </c>
      <c r="K7159" s="1006" t="s">
        <v>9187</v>
      </c>
    </row>
    <row r="7160" spans="2:11" ht="15.6">
      <c r="B7160" s="419">
        <v>46305</v>
      </c>
      <c r="C7160" s="57" t="s">
        <v>17</v>
      </c>
      <c r="D7160" s="436" t="s">
        <v>9188</v>
      </c>
      <c r="E7160" s="434" t="s">
        <v>1021</v>
      </c>
      <c r="F7160" s="669"/>
      <c r="G7160" s="669"/>
      <c r="H7160" s="291" t="s">
        <v>136</v>
      </c>
      <c r="I7160" s="276"/>
      <c r="J7160" s="263" t="s">
        <v>195</v>
      </c>
      <c r="K7160" s="1006" t="s">
        <v>9189</v>
      </c>
    </row>
    <row r="7161" spans="2:11" ht="15.6">
      <c r="B7161" s="419">
        <v>46305</v>
      </c>
      <c r="C7161" s="57" t="s">
        <v>17</v>
      </c>
      <c r="D7161" s="436" t="s">
        <v>9190</v>
      </c>
      <c r="E7161" s="434" t="s">
        <v>1021</v>
      </c>
      <c r="F7161" s="669"/>
      <c r="G7161" s="669"/>
      <c r="H7161" s="291" t="s">
        <v>136</v>
      </c>
      <c r="I7161" s="276"/>
      <c r="J7161" s="263" t="s">
        <v>195</v>
      </c>
      <c r="K7161" s="1006" t="s">
        <v>9191</v>
      </c>
    </row>
    <row r="7162" spans="2:11" ht="15.6">
      <c r="B7162" s="419">
        <v>46305</v>
      </c>
      <c r="C7162" s="57" t="s">
        <v>17</v>
      </c>
      <c r="D7162" s="436" t="s">
        <v>9192</v>
      </c>
      <c r="E7162" s="434" t="s">
        <v>1021</v>
      </c>
      <c r="F7162" s="669"/>
      <c r="G7162" s="669"/>
      <c r="H7162" s="291" t="s">
        <v>136</v>
      </c>
      <c r="I7162" s="276"/>
      <c r="J7162" s="263" t="s">
        <v>58</v>
      </c>
      <c r="K7162" s="1006" t="s">
        <v>9193</v>
      </c>
    </row>
    <row r="7163" spans="2:11" ht="15.6">
      <c r="B7163" s="419">
        <v>46305</v>
      </c>
      <c r="C7163" s="57" t="s">
        <v>17</v>
      </c>
      <c r="D7163" s="436" t="s">
        <v>9194</v>
      </c>
      <c r="E7163" s="434" t="s">
        <v>1021</v>
      </c>
      <c r="F7163" s="669"/>
      <c r="G7163" s="669"/>
      <c r="H7163" s="291" t="s">
        <v>136</v>
      </c>
      <c r="I7163" s="276"/>
      <c r="J7163" s="263" t="s">
        <v>195</v>
      </c>
      <c r="K7163" s="1006" t="s">
        <v>9195</v>
      </c>
    </row>
    <row r="7164" spans="2:11" ht="15.6">
      <c r="B7164" s="419">
        <v>46305</v>
      </c>
      <c r="C7164" s="57" t="s">
        <v>17</v>
      </c>
      <c r="D7164" s="436" t="s">
        <v>3469</v>
      </c>
      <c r="E7164" s="434" t="s">
        <v>1021</v>
      </c>
      <c r="F7164" s="669"/>
      <c r="G7164" s="669"/>
      <c r="H7164" s="291" t="s">
        <v>136</v>
      </c>
      <c r="I7164" s="276"/>
      <c r="J7164" s="263" t="s">
        <v>195</v>
      </c>
      <c r="K7164" s="1006" t="s">
        <v>9196</v>
      </c>
    </row>
    <row r="7165" spans="2:11" ht="15.6">
      <c r="B7165" s="419">
        <v>46305</v>
      </c>
      <c r="C7165" s="57" t="s">
        <v>17</v>
      </c>
      <c r="D7165" s="436" t="s">
        <v>8546</v>
      </c>
      <c r="E7165" s="434" t="s">
        <v>1021</v>
      </c>
      <c r="F7165" s="669"/>
      <c r="G7165" s="669"/>
      <c r="H7165" s="291" t="s">
        <v>136</v>
      </c>
      <c r="I7165" s="276"/>
      <c r="J7165" s="263" t="s">
        <v>195</v>
      </c>
      <c r="K7165" s="1006" t="s">
        <v>9197</v>
      </c>
    </row>
    <row r="7166" spans="2:11" ht="15.6">
      <c r="B7166" s="419">
        <v>46305</v>
      </c>
      <c r="C7166" s="57" t="s">
        <v>17</v>
      </c>
      <c r="D7166" s="436" t="s">
        <v>7680</v>
      </c>
      <c r="E7166" s="434" t="s">
        <v>1021</v>
      </c>
      <c r="F7166" s="269"/>
      <c r="G7166" s="269"/>
      <c r="H7166" s="291" t="s">
        <v>136</v>
      </c>
      <c r="I7166" s="276"/>
      <c r="J7166" s="263" t="s">
        <v>195</v>
      </c>
      <c r="K7166" s="1006" t="s">
        <v>9198</v>
      </c>
    </row>
    <row r="7167" spans="2:11" ht="15.6">
      <c r="B7167" s="419">
        <v>46305</v>
      </c>
      <c r="C7167" s="57" t="s">
        <v>17</v>
      </c>
      <c r="D7167" s="436" t="s">
        <v>7676</v>
      </c>
      <c r="E7167" s="434" t="s">
        <v>1021</v>
      </c>
      <c r="F7167" s="263"/>
      <c r="G7167" s="263"/>
      <c r="H7167" s="291" t="s">
        <v>136</v>
      </c>
      <c r="I7167" s="276"/>
      <c r="J7167" s="263" t="s">
        <v>195</v>
      </c>
      <c r="K7167" s="1006" t="s">
        <v>9199</v>
      </c>
    </row>
    <row r="7168" spans="2:11" ht="15.6">
      <c r="B7168" s="419">
        <v>46305</v>
      </c>
      <c r="C7168" s="57" t="s">
        <v>17</v>
      </c>
      <c r="D7168" s="436" t="s">
        <v>6942</v>
      </c>
      <c r="E7168" s="434" t="s">
        <v>1021</v>
      </c>
      <c r="F7168" s="263"/>
      <c r="G7168" s="263"/>
      <c r="H7168" s="291" t="s">
        <v>136</v>
      </c>
      <c r="I7168" s="276"/>
      <c r="J7168" s="263" t="s">
        <v>195</v>
      </c>
      <c r="K7168" s="1006" t="s">
        <v>9200</v>
      </c>
    </row>
    <row r="7169" spans="2:11" ht="15.6">
      <c r="B7169" s="419">
        <v>46305</v>
      </c>
      <c r="C7169" s="57" t="s">
        <v>17</v>
      </c>
      <c r="D7169" s="437" t="s">
        <v>9201</v>
      </c>
      <c r="E7169" s="434" t="s">
        <v>1021</v>
      </c>
      <c r="F7169" s="263"/>
      <c r="G7169" s="263"/>
      <c r="H7169" s="291" t="s">
        <v>136</v>
      </c>
      <c r="I7169" s="276"/>
      <c r="J7169" s="263" t="s">
        <v>195</v>
      </c>
      <c r="K7169" s="1006" t="s">
        <v>9202</v>
      </c>
    </row>
    <row r="7170" spans="2:11" ht="15.6">
      <c r="B7170" s="419">
        <v>46305</v>
      </c>
      <c r="C7170" s="57" t="s">
        <v>17</v>
      </c>
      <c r="D7170" s="436" t="s">
        <v>9203</v>
      </c>
      <c r="E7170" s="434" t="s">
        <v>1021</v>
      </c>
      <c r="F7170" s="263"/>
      <c r="G7170" s="263"/>
      <c r="H7170" s="291" t="s">
        <v>136</v>
      </c>
      <c r="I7170" s="276"/>
      <c r="J7170" s="263" t="s">
        <v>195</v>
      </c>
      <c r="K7170" s="1006" t="s">
        <v>9204</v>
      </c>
    </row>
    <row r="7171" spans="2:11" ht="15.6">
      <c r="B7171" s="419">
        <v>46305</v>
      </c>
      <c r="C7171" s="57" t="s">
        <v>17</v>
      </c>
      <c r="D7171" s="436" t="s">
        <v>9205</v>
      </c>
      <c r="E7171" s="434" t="s">
        <v>1021</v>
      </c>
      <c r="F7171" s="263"/>
      <c r="G7171" s="263"/>
      <c r="H7171" s="291" t="s">
        <v>136</v>
      </c>
      <c r="I7171" s="276"/>
      <c r="J7171" s="263" t="s">
        <v>195</v>
      </c>
      <c r="K7171" s="1006" t="s">
        <v>9206</v>
      </c>
    </row>
    <row r="7172" spans="2:11" ht="15.6">
      <c r="B7172" s="419">
        <v>46305</v>
      </c>
      <c r="C7172" s="57" t="s">
        <v>17</v>
      </c>
      <c r="D7172" s="436" t="s">
        <v>7691</v>
      </c>
      <c r="E7172" s="434" t="s">
        <v>1021</v>
      </c>
      <c r="F7172" s="263"/>
      <c r="G7172" s="263"/>
      <c r="H7172" s="291" t="s">
        <v>136</v>
      </c>
      <c r="I7172" s="276"/>
      <c r="J7172" s="263" t="s">
        <v>195</v>
      </c>
      <c r="K7172" s="1006" t="s">
        <v>9207</v>
      </c>
    </row>
    <row r="7173" spans="2:11" ht="15.6">
      <c r="B7173" s="419">
        <v>46305</v>
      </c>
      <c r="C7173" s="57" t="s">
        <v>17</v>
      </c>
      <c r="D7173" s="436" t="s">
        <v>7688</v>
      </c>
      <c r="E7173" s="434" t="s">
        <v>1021</v>
      </c>
      <c r="F7173" s="263"/>
      <c r="G7173" s="263"/>
      <c r="H7173" s="291" t="s">
        <v>136</v>
      </c>
      <c r="I7173" s="276"/>
      <c r="J7173" s="263" t="s">
        <v>195</v>
      </c>
      <c r="K7173" s="1006" t="s">
        <v>9208</v>
      </c>
    </row>
    <row r="7174" spans="2:11" ht="15.6">
      <c r="B7174" s="419">
        <v>46305</v>
      </c>
      <c r="C7174" s="57" t="s">
        <v>17</v>
      </c>
      <c r="D7174" s="436" t="s">
        <v>9209</v>
      </c>
      <c r="E7174" s="434" t="s">
        <v>1021</v>
      </c>
      <c r="F7174" s="263"/>
      <c r="G7174" s="263"/>
      <c r="H7174" s="291" t="s">
        <v>136</v>
      </c>
      <c r="I7174" s="276"/>
      <c r="J7174" s="263" t="s">
        <v>195</v>
      </c>
      <c r="K7174" s="1006" t="s">
        <v>9210</v>
      </c>
    </row>
    <row r="7175" spans="2:11" ht="15.6">
      <c r="B7175" s="419">
        <v>46305</v>
      </c>
      <c r="C7175" s="57" t="s">
        <v>17</v>
      </c>
      <c r="D7175" s="436" t="s">
        <v>9211</v>
      </c>
      <c r="E7175" s="434" t="s">
        <v>1021</v>
      </c>
      <c r="F7175" s="263"/>
      <c r="G7175" s="263"/>
      <c r="H7175" s="291" t="s">
        <v>136</v>
      </c>
      <c r="I7175" s="276"/>
      <c r="J7175" s="263" t="s">
        <v>195</v>
      </c>
      <c r="K7175" s="1006" t="s">
        <v>9212</v>
      </c>
    </row>
    <row r="7176" spans="2:11" ht="15.6">
      <c r="B7176" s="419">
        <v>46305</v>
      </c>
      <c r="C7176" s="57" t="s">
        <v>17</v>
      </c>
      <c r="D7176" s="436" t="s">
        <v>8002</v>
      </c>
      <c r="E7176" s="434" t="s">
        <v>1021</v>
      </c>
      <c r="F7176" s="263"/>
      <c r="G7176" s="263"/>
      <c r="H7176" s="291" t="s">
        <v>136</v>
      </c>
      <c r="I7176" s="276"/>
      <c r="J7176" s="263" t="s">
        <v>195</v>
      </c>
      <c r="K7176" s="1006" t="s">
        <v>9213</v>
      </c>
    </row>
    <row r="7177" spans="2:11" ht="15.6">
      <c r="B7177" s="419">
        <v>46305</v>
      </c>
      <c r="C7177" s="57" t="s">
        <v>17</v>
      </c>
      <c r="D7177" s="436" t="s">
        <v>9214</v>
      </c>
      <c r="E7177" s="434" t="s">
        <v>1021</v>
      </c>
      <c r="F7177" s="263"/>
      <c r="G7177" s="263"/>
      <c r="H7177" s="291" t="s">
        <v>136</v>
      </c>
      <c r="I7177" s="276"/>
      <c r="J7177" s="263" t="s">
        <v>195</v>
      </c>
      <c r="K7177" s="1006" t="s">
        <v>9215</v>
      </c>
    </row>
    <row r="7178" spans="2:11" ht="15.6">
      <c r="B7178" s="419">
        <v>46305</v>
      </c>
      <c r="C7178" s="57" t="s">
        <v>17</v>
      </c>
      <c r="D7178" s="436" t="s">
        <v>7811</v>
      </c>
      <c r="E7178" s="434" t="s">
        <v>1021</v>
      </c>
      <c r="F7178" s="263"/>
      <c r="G7178" s="263"/>
      <c r="H7178" s="291" t="s">
        <v>136</v>
      </c>
      <c r="I7178" s="276"/>
      <c r="J7178" s="263" t="s">
        <v>195</v>
      </c>
      <c r="K7178" s="1006" t="s">
        <v>9216</v>
      </c>
    </row>
    <row r="7179" spans="2:11" ht="15.6">
      <c r="B7179" s="419">
        <v>46305</v>
      </c>
      <c r="C7179" s="57" t="s">
        <v>17</v>
      </c>
      <c r="D7179" s="436" t="s">
        <v>8980</v>
      </c>
      <c r="E7179" s="434" t="s">
        <v>1021</v>
      </c>
      <c r="F7179" s="263"/>
      <c r="G7179" s="263"/>
      <c r="H7179" s="291" t="s">
        <v>136</v>
      </c>
      <c r="I7179" s="276"/>
      <c r="J7179" s="263" t="s">
        <v>195</v>
      </c>
      <c r="K7179" s="1006" t="s">
        <v>9217</v>
      </c>
    </row>
    <row r="7180" spans="2:11" ht="15.6">
      <c r="B7180" s="419">
        <v>46305</v>
      </c>
      <c r="C7180" s="57" t="s">
        <v>17</v>
      </c>
      <c r="D7180" s="436" t="s">
        <v>6477</v>
      </c>
      <c r="E7180" s="434" t="s">
        <v>1021</v>
      </c>
      <c r="F7180" s="409"/>
      <c r="G7180" s="409"/>
      <c r="H7180" s="291" t="s">
        <v>136</v>
      </c>
      <c r="I7180" s="276"/>
      <c r="J7180" s="263" t="s">
        <v>195</v>
      </c>
      <c r="K7180" s="1006" t="s">
        <v>9218</v>
      </c>
    </row>
    <row r="7181" spans="2:11" ht="15.6">
      <c r="B7181" s="419">
        <v>46305</v>
      </c>
      <c r="C7181" s="57" t="s">
        <v>17</v>
      </c>
      <c r="D7181" s="437" t="s">
        <v>8420</v>
      </c>
      <c r="E7181" s="434" t="s">
        <v>1021</v>
      </c>
      <c r="F7181" s="409"/>
      <c r="G7181" s="409"/>
      <c r="H7181" s="291" t="s">
        <v>136</v>
      </c>
      <c r="I7181" s="276"/>
      <c r="J7181" s="263" t="s">
        <v>20</v>
      </c>
      <c r="K7181" s="1006" t="s">
        <v>9219</v>
      </c>
    </row>
    <row r="7182" spans="2:11" ht="15.6">
      <c r="B7182" s="419">
        <v>46305</v>
      </c>
      <c r="C7182" s="57" t="s">
        <v>17</v>
      </c>
      <c r="D7182" s="436" t="s">
        <v>9220</v>
      </c>
      <c r="E7182" s="434" t="s">
        <v>1021</v>
      </c>
      <c r="F7182" s="409"/>
      <c r="G7182" s="409"/>
      <c r="H7182" s="291" t="s">
        <v>136</v>
      </c>
      <c r="I7182" s="276"/>
      <c r="J7182" s="263" t="s">
        <v>58</v>
      </c>
      <c r="K7182" s="1006" t="s">
        <v>9221</v>
      </c>
    </row>
    <row r="7183" spans="2:11" ht="15.6">
      <c r="B7183" s="419">
        <v>46305</v>
      </c>
      <c r="C7183" s="57" t="s">
        <v>17</v>
      </c>
      <c r="D7183" s="437" t="s">
        <v>9222</v>
      </c>
      <c r="E7183" s="434" t="s">
        <v>1021</v>
      </c>
      <c r="F7183" s="409"/>
      <c r="G7183" s="409"/>
      <c r="H7183" s="291" t="s">
        <v>136</v>
      </c>
      <c r="I7183" s="276"/>
      <c r="J7183" s="263" t="s">
        <v>195</v>
      </c>
      <c r="K7183" s="1006" t="s">
        <v>9223</v>
      </c>
    </row>
    <row r="7184" spans="2:11" ht="15.6">
      <c r="B7184" s="419">
        <v>46305</v>
      </c>
      <c r="C7184" s="57" t="s">
        <v>17</v>
      </c>
      <c r="D7184" s="436" t="s">
        <v>9224</v>
      </c>
      <c r="E7184" s="434" t="s">
        <v>1021</v>
      </c>
      <c r="F7184" s="409"/>
      <c r="G7184" s="409"/>
      <c r="H7184" s="291" t="s">
        <v>136</v>
      </c>
      <c r="I7184" s="276"/>
      <c r="J7184" s="263" t="s">
        <v>195</v>
      </c>
      <c r="K7184" s="1006" t="s">
        <v>9225</v>
      </c>
    </row>
    <row r="7185" spans="2:12" ht="15.6">
      <c r="B7185" s="419">
        <v>46305</v>
      </c>
      <c r="C7185" s="57" t="s">
        <v>17</v>
      </c>
      <c r="D7185" s="436" t="s">
        <v>9226</v>
      </c>
      <c r="E7185" s="434" t="s">
        <v>1021</v>
      </c>
      <c r="F7185" s="409"/>
      <c r="G7185" s="409"/>
      <c r="H7185" s="291" t="s">
        <v>136</v>
      </c>
      <c r="I7185" s="276"/>
      <c r="J7185" s="263" t="s">
        <v>195</v>
      </c>
      <c r="K7185" s="1006" t="s">
        <v>9227</v>
      </c>
    </row>
    <row r="7186" spans="2:12" ht="15.6">
      <c r="B7186" s="419">
        <v>46305</v>
      </c>
      <c r="C7186" s="57" t="s">
        <v>17</v>
      </c>
      <c r="D7186" s="436" t="s">
        <v>7930</v>
      </c>
      <c r="E7186" s="434" t="s">
        <v>1021</v>
      </c>
      <c r="F7186" s="423"/>
      <c r="G7186" s="423"/>
      <c r="H7186" s="291" t="s">
        <v>136</v>
      </c>
      <c r="I7186" s="276"/>
      <c r="J7186" s="263" t="s">
        <v>180</v>
      </c>
      <c r="K7186" s="1006" t="s">
        <v>9228</v>
      </c>
    </row>
    <row r="7187" spans="2:12" ht="15.6">
      <c r="B7187" s="419">
        <v>46305</v>
      </c>
      <c r="C7187" s="57" t="s">
        <v>17</v>
      </c>
      <c r="D7187" s="436" t="s">
        <v>9229</v>
      </c>
      <c r="E7187" s="434" t="s">
        <v>1021</v>
      </c>
      <c r="F7187" s="423"/>
      <c r="G7187" s="423"/>
      <c r="H7187" s="291" t="s">
        <v>136</v>
      </c>
      <c r="I7187" s="276"/>
      <c r="J7187" s="263" t="s">
        <v>58</v>
      </c>
      <c r="K7187" s="1006" t="s">
        <v>9230</v>
      </c>
    </row>
    <row r="7188" spans="2:12" ht="16.8">
      <c r="B7188" s="122">
        <v>46305</v>
      </c>
      <c r="C7188" s="454" t="s">
        <v>17</v>
      </c>
      <c r="D7188" s="1056" t="s">
        <v>9231</v>
      </c>
      <c r="E7188" s="118" t="s">
        <v>1485</v>
      </c>
      <c r="F7188" s="723"/>
      <c r="G7188" s="723"/>
      <c r="H7188" s="456" t="s">
        <v>136</v>
      </c>
      <c r="I7188" s="213"/>
      <c r="J7188" s="213" t="s">
        <v>41</v>
      </c>
      <c r="K7188" s="1096" t="s">
        <v>9232</v>
      </c>
      <c r="L7188" s="277" t="s">
        <v>9233</v>
      </c>
    </row>
    <row r="7189" spans="2:12" ht="16.8">
      <c r="B7189" s="122">
        <v>46305</v>
      </c>
      <c r="C7189" s="454" t="s">
        <v>17</v>
      </c>
      <c r="D7189" s="1056" t="s">
        <v>9234</v>
      </c>
      <c r="E7189" s="118" t="s">
        <v>1485</v>
      </c>
      <c r="F7189" s="723"/>
      <c r="G7189" s="723"/>
      <c r="H7189" s="456" t="s">
        <v>136</v>
      </c>
      <c r="I7189" s="213"/>
      <c r="J7189" s="213" t="s">
        <v>41</v>
      </c>
      <c r="K7189" s="1096" t="s">
        <v>9235</v>
      </c>
      <c r="L7189" s="277" t="s">
        <v>6893</v>
      </c>
    </row>
    <row r="7190" spans="2:12" ht="16.8">
      <c r="B7190" s="122">
        <v>46305</v>
      </c>
      <c r="C7190" s="454" t="s">
        <v>17</v>
      </c>
      <c r="D7190" s="1056" t="s">
        <v>9236</v>
      </c>
      <c r="E7190" s="118" t="s">
        <v>1485</v>
      </c>
      <c r="F7190" s="723"/>
      <c r="G7190" s="723"/>
      <c r="H7190" s="456" t="s">
        <v>136</v>
      </c>
      <c r="I7190" s="213"/>
      <c r="J7190" s="213" t="s">
        <v>41</v>
      </c>
      <c r="K7190" s="1096" t="s">
        <v>9237</v>
      </c>
      <c r="L7190" s="277" t="s">
        <v>9238</v>
      </c>
    </row>
    <row r="7191" spans="2:12" ht="16.8">
      <c r="B7191" s="122">
        <v>46305</v>
      </c>
      <c r="C7191" s="454" t="s">
        <v>17</v>
      </c>
      <c r="D7191" s="1056" t="s">
        <v>8867</v>
      </c>
      <c r="E7191" s="118" t="s">
        <v>1485</v>
      </c>
      <c r="F7191" s="723"/>
      <c r="G7191" s="723"/>
      <c r="H7191" s="456" t="s">
        <v>136</v>
      </c>
      <c r="I7191" s="213"/>
      <c r="J7191" s="213" t="s">
        <v>37</v>
      </c>
      <c r="K7191" s="1096" t="s">
        <v>9239</v>
      </c>
      <c r="L7191" s="277" t="s">
        <v>9240</v>
      </c>
    </row>
    <row r="7192" spans="2:12" ht="16.8">
      <c r="B7192" s="122">
        <v>46305</v>
      </c>
      <c r="C7192" s="454" t="s">
        <v>17</v>
      </c>
      <c r="D7192" s="1056" t="s">
        <v>9241</v>
      </c>
      <c r="E7192" s="118" t="s">
        <v>1485</v>
      </c>
      <c r="F7192" s="723"/>
      <c r="G7192" s="723"/>
      <c r="H7192" s="456" t="s">
        <v>136</v>
      </c>
      <c r="I7192" s="213"/>
      <c r="J7192" s="213" t="s">
        <v>41</v>
      </c>
      <c r="K7192" s="1096" t="s">
        <v>9242</v>
      </c>
      <c r="L7192" s="277" t="s">
        <v>9243</v>
      </c>
    </row>
    <row r="7193" spans="2:12" ht="16.8">
      <c r="B7193" s="122">
        <v>46305</v>
      </c>
      <c r="C7193" s="454" t="s">
        <v>17</v>
      </c>
      <c r="D7193" s="1056" t="s">
        <v>9244</v>
      </c>
      <c r="E7193" s="118" t="s">
        <v>1485</v>
      </c>
      <c r="F7193" s="723"/>
      <c r="G7193" s="723"/>
      <c r="H7193" s="456" t="s">
        <v>136</v>
      </c>
      <c r="I7193" s="213"/>
      <c r="J7193" s="213" t="s">
        <v>34</v>
      </c>
      <c r="K7193" s="1096" t="s">
        <v>9245</v>
      </c>
      <c r="L7193" s="277" t="s">
        <v>9246</v>
      </c>
    </row>
    <row r="7194" spans="2:12" ht="16.8">
      <c r="B7194" s="122">
        <v>46305</v>
      </c>
      <c r="C7194" s="454" t="s">
        <v>17</v>
      </c>
      <c r="D7194" s="1056" t="s">
        <v>8873</v>
      </c>
      <c r="E7194" s="118" t="s">
        <v>1485</v>
      </c>
      <c r="F7194" s="723"/>
      <c r="G7194" s="723"/>
      <c r="H7194" s="456" t="s">
        <v>136</v>
      </c>
      <c r="I7194" s="213"/>
      <c r="J7194" s="213" t="s">
        <v>26</v>
      </c>
      <c r="K7194" s="1096" t="s">
        <v>9247</v>
      </c>
      <c r="L7194" s="277" t="s">
        <v>9248</v>
      </c>
    </row>
    <row r="7195" spans="2:12" ht="16.8">
      <c r="B7195" s="122">
        <v>46305</v>
      </c>
      <c r="C7195" s="454" t="s">
        <v>17</v>
      </c>
      <c r="D7195" s="1056" t="s">
        <v>9249</v>
      </c>
      <c r="E7195" s="118" t="s">
        <v>1485</v>
      </c>
      <c r="F7195" s="723"/>
      <c r="G7195" s="723"/>
      <c r="H7195" s="456" t="s">
        <v>136</v>
      </c>
      <c r="I7195" s="213"/>
      <c r="J7195" s="213" t="s">
        <v>58</v>
      </c>
      <c r="K7195" s="349" t="s">
        <v>9250</v>
      </c>
      <c r="L7195" s="277" t="s">
        <v>3303</v>
      </c>
    </row>
    <row r="7196" spans="2:12" ht="16.8">
      <c r="B7196" s="122">
        <v>46305</v>
      </c>
      <c r="C7196" s="454" t="s">
        <v>17</v>
      </c>
      <c r="D7196" s="1056" t="s">
        <v>9251</v>
      </c>
      <c r="E7196" s="118" t="s">
        <v>1485</v>
      </c>
      <c r="F7196" s="723"/>
      <c r="G7196" s="723"/>
      <c r="H7196" s="456" t="s">
        <v>136</v>
      </c>
      <c r="I7196" s="213"/>
      <c r="J7196" s="213" t="s">
        <v>58</v>
      </c>
      <c r="K7196" s="1096" t="s">
        <v>9252</v>
      </c>
      <c r="L7196" s="277" t="s">
        <v>5836</v>
      </c>
    </row>
    <row r="7197" spans="2:12" ht="16.8">
      <c r="B7197" s="122">
        <v>46305</v>
      </c>
      <c r="C7197" s="454" t="s">
        <v>17</v>
      </c>
      <c r="D7197" s="1056" t="s">
        <v>8877</v>
      </c>
      <c r="E7197" s="118" t="s">
        <v>1485</v>
      </c>
      <c r="F7197" s="723"/>
      <c r="G7197" s="723"/>
      <c r="H7197" s="456" t="s">
        <v>136</v>
      </c>
      <c r="I7197" s="213"/>
      <c r="J7197" s="213" t="s">
        <v>37</v>
      </c>
      <c r="K7197" s="1096" t="s">
        <v>7184</v>
      </c>
      <c r="L7197" s="277" t="s">
        <v>7107</v>
      </c>
    </row>
    <row r="7198" spans="2:12" ht="16.8">
      <c r="B7198" s="122">
        <v>46305</v>
      </c>
      <c r="C7198" s="454" t="s">
        <v>17</v>
      </c>
      <c r="D7198" s="1101" t="s">
        <v>8879</v>
      </c>
      <c r="E7198" s="118" t="s">
        <v>1485</v>
      </c>
      <c r="F7198" s="723"/>
      <c r="G7198" s="723"/>
      <c r="H7198" s="456" t="s">
        <v>136</v>
      </c>
      <c r="I7198" s="213"/>
      <c r="J7198" s="213" t="s">
        <v>37</v>
      </c>
      <c r="K7198" s="1102" t="s">
        <v>6464</v>
      </c>
      <c r="L7198" s="277" t="s">
        <v>9253</v>
      </c>
    </row>
    <row r="7199" spans="2:12" ht="16.8">
      <c r="B7199" s="122">
        <v>46305</v>
      </c>
      <c r="C7199" s="454" t="s">
        <v>17</v>
      </c>
      <c r="D7199" s="1101" t="s">
        <v>9254</v>
      </c>
      <c r="E7199" s="118" t="s">
        <v>1485</v>
      </c>
      <c r="F7199" s="723"/>
      <c r="G7199" s="723"/>
      <c r="H7199" s="456" t="s">
        <v>136</v>
      </c>
      <c r="I7199" s="213"/>
      <c r="J7199" s="213" t="s">
        <v>37</v>
      </c>
      <c r="K7199" s="1102" t="s">
        <v>9255</v>
      </c>
      <c r="L7199" s="349" t="s">
        <v>8720</v>
      </c>
    </row>
    <row r="7200" spans="2:12" ht="16.8">
      <c r="B7200" s="122">
        <v>46305</v>
      </c>
      <c r="C7200" s="454" t="s">
        <v>17</v>
      </c>
      <c r="D7200" s="1101" t="s">
        <v>9256</v>
      </c>
      <c r="E7200" s="118" t="s">
        <v>1485</v>
      </c>
      <c r="F7200" s="723"/>
      <c r="G7200" s="723"/>
      <c r="H7200" s="456" t="s">
        <v>136</v>
      </c>
      <c r="I7200" s="213"/>
      <c r="J7200" s="213" t="s">
        <v>41</v>
      </c>
      <c r="K7200" s="1102" t="s">
        <v>9257</v>
      </c>
      <c r="L7200" s="349" t="s">
        <v>9258</v>
      </c>
    </row>
    <row r="7201" spans="2:12" ht="16.8">
      <c r="B7201" s="122">
        <v>46305</v>
      </c>
      <c r="C7201" s="454" t="s">
        <v>17</v>
      </c>
      <c r="D7201" s="1101" t="s">
        <v>5414</v>
      </c>
      <c r="E7201" s="118" t="s">
        <v>1485</v>
      </c>
      <c r="F7201" s="723"/>
      <c r="G7201" s="723"/>
      <c r="H7201" s="456" t="s">
        <v>136</v>
      </c>
      <c r="I7201" s="213"/>
      <c r="J7201" s="213" t="s">
        <v>41</v>
      </c>
      <c r="K7201" s="1102" t="s">
        <v>7207</v>
      </c>
      <c r="L7201" s="277" t="s">
        <v>6378</v>
      </c>
    </row>
    <row r="7202" spans="2:12" ht="15.6">
      <c r="B7202" s="143">
        <v>46305</v>
      </c>
      <c r="C7202" s="143" t="s">
        <v>17</v>
      </c>
      <c r="D7202" s="469" t="s">
        <v>9259</v>
      </c>
      <c r="E7202" s="118" t="s">
        <v>2226</v>
      </c>
      <c r="F7202" s="467"/>
      <c r="G7202" s="467"/>
      <c r="H7202" s="467" t="s">
        <v>136</v>
      </c>
      <c r="I7202" s="467"/>
      <c r="J7202" s="467" t="s">
        <v>180</v>
      </c>
      <c r="K7202" s="1029" t="s">
        <v>9260</v>
      </c>
    </row>
    <row r="7203" spans="2:12" ht="62.4">
      <c r="B7203" s="143">
        <v>46305</v>
      </c>
      <c r="C7203" s="143" t="s">
        <v>17</v>
      </c>
      <c r="D7203" s="338" t="s">
        <v>3946</v>
      </c>
      <c r="E7203" s="118" t="s">
        <v>2226</v>
      </c>
      <c r="F7203" s="467"/>
      <c r="G7203" s="467"/>
      <c r="H7203" s="467" t="s">
        <v>136</v>
      </c>
      <c r="I7203" s="467"/>
      <c r="J7203" s="467" t="s">
        <v>180</v>
      </c>
      <c r="K7203" s="1030" t="s">
        <v>9261</v>
      </c>
    </row>
    <row r="7204" spans="2:12" ht="16.8">
      <c r="B7204" s="143">
        <v>46305</v>
      </c>
      <c r="C7204" s="143" t="s">
        <v>17</v>
      </c>
      <c r="D7204" s="268" t="s">
        <v>251</v>
      </c>
      <c r="E7204" s="118" t="s">
        <v>2226</v>
      </c>
      <c r="F7204" s="467"/>
      <c r="G7204" s="467"/>
      <c r="H7204" s="467" t="s">
        <v>136</v>
      </c>
      <c r="I7204" s="467"/>
      <c r="J7204" s="467" t="s">
        <v>180</v>
      </c>
      <c r="K7204" s="1029" t="s">
        <v>9262</v>
      </c>
    </row>
    <row r="7205" spans="2:12" ht="16.8">
      <c r="B7205" s="143">
        <v>46305</v>
      </c>
      <c r="C7205" s="143" t="s">
        <v>17</v>
      </c>
      <c r="D7205" s="268" t="s">
        <v>9263</v>
      </c>
      <c r="E7205" s="118" t="s">
        <v>2226</v>
      </c>
      <c r="F7205" s="467"/>
      <c r="G7205" s="467"/>
      <c r="H7205" s="467" t="s">
        <v>136</v>
      </c>
      <c r="I7205" s="467"/>
      <c r="J7205" s="467" t="s">
        <v>180</v>
      </c>
      <c r="K7205" s="1029" t="s">
        <v>8159</v>
      </c>
    </row>
    <row r="7206" spans="2:12" ht="15.6">
      <c r="B7206" s="143">
        <v>46305</v>
      </c>
      <c r="C7206" s="143" t="s">
        <v>17</v>
      </c>
      <c r="D7206" s="492" t="s">
        <v>9264</v>
      </c>
      <c r="E7206" s="118" t="s">
        <v>2226</v>
      </c>
      <c r="F7206" s="467"/>
      <c r="G7206" s="467"/>
      <c r="H7206" s="467" t="s">
        <v>136</v>
      </c>
      <c r="I7206" s="493"/>
      <c r="J7206" s="467" t="s">
        <v>58</v>
      </c>
      <c r="K7206" s="1029" t="s">
        <v>9265</v>
      </c>
    </row>
    <row r="7207" spans="2:12" ht="15.6">
      <c r="B7207" s="143">
        <v>46305</v>
      </c>
      <c r="C7207" s="143" t="s">
        <v>17</v>
      </c>
      <c r="D7207" s="494" t="s">
        <v>9266</v>
      </c>
      <c r="E7207" s="118" t="s">
        <v>2226</v>
      </c>
      <c r="F7207" s="467"/>
      <c r="G7207" s="467"/>
      <c r="H7207" s="467" t="s">
        <v>136</v>
      </c>
      <c r="I7207" s="493"/>
      <c r="J7207" s="467" t="s">
        <v>180</v>
      </c>
      <c r="K7207" s="1029" t="s">
        <v>9267</v>
      </c>
    </row>
    <row r="7208" spans="2:12" ht="15.6">
      <c r="B7208" s="143">
        <v>46305</v>
      </c>
      <c r="C7208" s="143" t="s">
        <v>17</v>
      </c>
      <c r="D7208" s="469" t="s">
        <v>9268</v>
      </c>
      <c r="E7208" s="118" t="s">
        <v>2226</v>
      </c>
      <c r="F7208" s="467"/>
      <c r="G7208" s="467"/>
      <c r="H7208" s="467" t="s">
        <v>136</v>
      </c>
      <c r="I7208" s="493"/>
      <c r="J7208" s="467" t="s">
        <v>180</v>
      </c>
      <c r="K7208" s="1031" t="s">
        <v>9269</v>
      </c>
    </row>
    <row r="7209" spans="2:12" ht="15.6">
      <c r="B7209" s="143">
        <v>46305</v>
      </c>
      <c r="C7209" s="143" t="s">
        <v>17</v>
      </c>
      <c r="D7209" s="469" t="s">
        <v>9270</v>
      </c>
      <c r="E7209" s="118" t="s">
        <v>2226</v>
      </c>
      <c r="F7209" s="467"/>
      <c r="G7209" s="467"/>
      <c r="H7209" s="467" t="s">
        <v>136</v>
      </c>
      <c r="I7209" s="493"/>
      <c r="J7209" s="467" t="s">
        <v>58</v>
      </c>
      <c r="K7209" s="1031" t="s">
        <v>9271</v>
      </c>
    </row>
    <row r="7210" spans="2:12" ht="15.6">
      <c r="B7210" s="143">
        <v>46305</v>
      </c>
      <c r="C7210" s="143" t="s">
        <v>17</v>
      </c>
      <c r="D7210" s="469" t="s">
        <v>9272</v>
      </c>
      <c r="E7210" s="118" t="s">
        <v>2226</v>
      </c>
      <c r="F7210" s="467"/>
      <c r="G7210" s="467"/>
      <c r="H7210" s="467" t="s">
        <v>136</v>
      </c>
      <c r="I7210" s="493"/>
      <c r="J7210" s="467" t="s">
        <v>180</v>
      </c>
      <c r="K7210" s="1030" t="s">
        <v>8166</v>
      </c>
    </row>
    <row r="7211" spans="2:12" ht="31.2">
      <c r="B7211" s="143">
        <v>46305</v>
      </c>
      <c r="C7211" s="143" t="s">
        <v>17</v>
      </c>
      <c r="D7211" s="469" t="s">
        <v>9273</v>
      </c>
      <c r="E7211" s="118" t="s">
        <v>2226</v>
      </c>
      <c r="F7211" s="467"/>
      <c r="G7211" s="467"/>
      <c r="H7211" s="467" t="s">
        <v>136</v>
      </c>
      <c r="I7211" s="493"/>
      <c r="J7211" s="467" t="s">
        <v>180</v>
      </c>
      <c r="K7211" s="1031" t="s">
        <v>9274</v>
      </c>
    </row>
    <row r="7212" spans="2:12" ht="15.6">
      <c r="B7212" s="143">
        <v>46305</v>
      </c>
      <c r="C7212" s="143" t="s">
        <v>17</v>
      </c>
      <c r="D7212" s="469" t="s">
        <v>9275</v>
      </c>
      <c r="E7212" s="118" t="s">
        <v>2226</v>
      </c>
      <c r="F7212" s="467"/>
      <c r="G7212" s="467"/>
      <c r="H7212" s="467" t="s">
        <v>136</v>
      </c>
      <c r="I7212" s="493"/>
      <c r="J7212" s="467" t="s">
        <v>58</v>
      </c>
      <c r="K7212" s="1031" t="s">
        <v>9276</v>
      </c>
    </row>
    <row r="7213" spans="2:12" ht="15.6">
      <c r="B7213" s="143">
        <v>46305</v>
      </c>
      <c r="C7213" s="143" t="s">
        <v>17</v>
      </c>
      <c r="D7213" s="469" t="s">
        <v>1193</v>
      </c>
      <c r="E7213" s="118" t="s">
        <v>2226</v>
      </c>
      <c r="F7213" s="467"/>
      <c r="G7213" s="467"/>
      <c r="H7213" s="467" t="s">
        <v>136</v>
      </c>
      <c r="I7213" s="493"/>
      <c r="J7213" s="467" t="s">
        <v>58</v>
      </c>
      <c r="K7213" s="1031" t="s">
        <v>9277</v>
      </c>
    </row>
    <row r="7214" spans="2:12" ht="15.6">
      <c r="B7214" s="143">
        <v>46305</v>
      </c>
      <c r="C7214" s="143" t="s">
        <v>17</v>
      </c>
      <c r="D7214" s="469" t="s">
        <v>7501</v>
      </c>
      <c r="E7214" s="118" t="s">
        <v>2226</v>
      </c>
      <c r="F7214" s="467"/>
      <c r="G7214" s="467"/>
      <c r="H7214" s="467" t="s">
        <v>136</v>
      </c>
      <c r="I7214" s="493"/>
      <c r="J7214" s="467" t="s">
        <v>26</v>
      </c>
      <c r="K7214" s="1031" t="s">
        <v>9278</v>
      </c>
    </row>
    <row r="7215" spans="2:12" ht="15.6">
      <c r="B7215" s="143">
        <v>46305</v>
      </c>
      <c r="C7215" s="143" t="s">
        <v>17</v>
      </c>
      <c r="D7215" s="469" t="s">
        <v>8206</v>
      </c>
      <c r="E7215" s="118" t="s">
        <v>2226</v>
      </c>
      <c r="F7215" s="467"/>
      <c r="G7215" s="467"/>
      <c r="H7215" s="467" t="s">
        <v>136</v>
      </c>
      <c r="I7215" s="493"/>
      <c r="J7215" s="467" t="s">
        <v>195</v>
      </c>
      <c r="K7215" s="1031" t="s">
        <v>8207</v>
      </c>
    </row>
    <row r="7216" spans="2:12" ht="15.6">
      <c r="B7216" s="143">
        <v>46305</v>
      </c>
      <c r="C7216" s="143" t="s">
        <v>17</v>
      </c>
      <c r="D7216" s="469" t="s">
        <v>9279</v>
      </c>
      <c r="E7216" s="118" t="s">
        <v>2226</v>
      </c>
      <c r="F7216" s="467"/>
      <c r="G7216" s="467"/>
      <c r="H7216" s="467" t="s">
        <v>136</v>
      </c>
      <c r="I7216" s="493"/>
      <c r="J7216" s="467" t="s">
        <v>195</v>
      </c>
      <c r="K7216" s="1029" t="s">
        <v>9280</v>
      </c>
    </row>
    <row r="7217" spans="2:11" ht="15.6">
      <c r="B7217" s="143">
        <v>46305</v>
      </c>
      <c r="C7217" s="143" t="s">
        <v>17</v>
      </c>
      <c r="D7217" s="469" t="s">
        <v>9281</v>
      </c>
      <c r="E7217" s="118" t="s">
        <v>2226</v>
      </c>
      <c r="F7217" s="467"/>
      <c r="G7217" s="467"/>
      <c r="H7217" s="467" t="s">
        <v>136</v>
      </c>
      <c r="I7217" s="493"/>
      <c r="J7217" s="467" t="s">
        <v>195</v>
      </c>
      <c r="K7217" s="1029" t="s">
        <v>9282</v>
      </c>
    </row>
    <row r="7218" spans="2:11" ht="15.6">
      <c r="B7218" s="143">
        <v>46305</v>
      </c>
      <c r="C7218" s="143" t="s">
        <v>17</v>
      </c>
      <c r="D7218" s="469" t="s">
        <v>1058</v>
      </c>
      <c r="E7218" s="118" t="s">
        <v>2226</v>
      </c>
      <c r="F7218" s="467"/>
      <c r="G7218" s="467"/>
      <c r="H7218" s="467" t="s">
        <v>136</v>
      </c>
      <c r="I7218" s="493"/>
      <c r="J7218" s="467" t="s">
        <v>58</v>
      </c>
      <c r="K7218" s="1029" t="s">
        <v>9283</v>
      </c>
    </row>
    <row r="7219" spans="2:11" ht="15.6">
      <c r="B7219" s="143">
        <v>46305</v>
      </c>
      <c r="C7219" s="143" t="s">
        <v>17</v>
      </c>
      <c r="D7219" s="497" t="s">
        <v>3159</v>
      </c>
      <c r="E7219" s="16" t="s">
        <v>2226</v>
      </c>
      <c r="F7219" s="467"/>
      <c r="G7219" s="467"/>
      <c r="H7219" s="467" t="s">
        <v>136</v>
      </c>
      <c r="I7219" s="493"/>
      <c r="J7219" s="467" t="s">
        <v>180</v>
      </c>
      <c r="K7219" s="1029" t="s">
        <v>9284</v>
      </c>
    </row>
    <row r="7220" spans="2:11" ht="15.6">
      <c r="B7220" s="143">
        <v>46305</v>
      </c>
      <c r="C7220" s="143" t="s">
        <v>17</v>
      </c>
      <c r="D7220" s="469" t="s">
        <v>9285</v>
      </c>
      <c r="E7220" s="118" t="s">
        <v>2226</v>
      </c>
      <c r="F7220" s="467"/>
      <c r="G7220" s="467"/>
      <c r="H7220" s="467" t="s">
        <v>136</v>
      </c>
      <c r="I7220" s="493"/>
      <c r="J7220" s="467" t="s">
        <v>180</v>
      </c>
      <c r="K7220" s="1029" t="s">
        <v>9286</v>
      </c>
    </row>
    <row r="7221" spans="2:11" ht="15.6">
      <c r="B7221" s="143">
        <v>46305</v>
      </c>
      <c r="C7221" s="143" t="s">
        <v>17</v>
      </c>
      <c r="D7221" s="469" t="s">
        <v>9287</v>
      </c>
      <c r="E7221" s="118" t="s">
        <v>2226</v>
      </c>
      <c r="F7221" s="467"/>
      <c r="G7221" s="467"/>
      <c r="H7221" s="467" t="s">
        <v>136</v>
      </c>
      <c r="I7221" s="493"/>
      <c r="J7221" s="467" t="s">
        <v>195</v>
      </c>
      <c r="K7221" s="1029" t="s">
        <v>9288</v>
      </c>
    </row>
    <row r="7222" spans="2:11" ht="15.6">
      <c r="B7222" s="143">
        <v>46305</v>
      </c>
      <c r="C7222" s="143" t="s">
        <v>17</v>
      </c>
      <c r="D7222" s="497" t="s">
        <v>9289</v>
      </c>
      <c r="E7222" s="118" t="s">
        <v>2226</v>
      </c>
      <c r="F7222" s="467"/>
      <c r="G7222" s="467"/>
      <c r="H7222" s="467" t="s">
        <v>136</v>
      </c>
      <c r="I7222" s="493"/>
      <c r="J7222" s="467" t="s">
        <v>180</v>
      </c>
      <c r="K7222" s="1029" t="s">
        <v>9290</v>
      </c>
    </row>
    <row r="7223" spans="2:11" ht="46.8">
      <c r="B7223" s="143">
        <v>46305</v>
      </c>
      <c r="C7223" s="143" t="s">
        <v>17</v>
      </c>
      <c r="D7223" s="469" t="s">
        <v>9291</v>
      </c>
      <c r="E7223" s="118" t="s">
        <v>2226</v>
      </c>
      <c r="F7223" s="467"/>
      <c r="G7223" s="467"/>
      <c r="H7223" s="467" t="s">
        <v>136</v>
      </c>
      <c r="I7223" s="493"/>
      <c r="J7223" s="467" t="s">
        <v>195</v>
      </c>
      <c r="K7223" s="1030" t="s">
        <v>9292</v>
      </c>
    </row>
    <row r="7224" spans="2:11" ht="31.2">
      <c r="B7224" s="143">
        <v>46305</v>
      </c>
      <c r="C7224" s="143" t="s">
        <v>17</v>
      </c>
      <c r="D7224" s="469" t="s">
        <v>9293</v>
      </c>
      <c r="E7224" s="118" t="s">
        <v>2226</v>
      </c>
      <c r="F7224" s="467"/>
      <c r="G7224" s="467"/>
      <c r="H7224" s="467" t="s">
        <v>136</v>
      </c>
      <c r="I7224" s="319"/>
      <c r="J7224" s="467" t="s">
        <v>26</v>
      </c>
      <c r="K7224" s="1030" t="s">
        <v>9294</v>
      </c>
    </row>
    <row r="7225" spans="2:11" ht="15.6">
      <c r="B7225" s="143">
        <v>46305</v>
      </c>
      <c r="C7225" s="143" t="s">
        <v>17</v>
      </c>
      <c r="D7225" s="469" t="s">
        <v>9295</v>
      </c>
      <c r="E7225" s="118" t="s">
        <v>2226</v>
      </c>
      <c r="F7225" s="467"/>
      <c r="G7225" s="467"/>
      <c r="H7225" s="467" t="s">
        <v>136</v>
      </c>
      <c r="I7225" s="319"/>
      <c r="J7225" s="467" t="s">
        <v>37</v>
      </c>
      <c r="K7225" s="1029" t="s">
        <v>8348</v>
      </c>
    </row>
    <row r="7226" spans="2:11" ht="15.6">
      <c r="B7226" s="143">
        <v>46305</v>
      </c>
      <c r="C7226" s="143" t="s">
        <v>17</v>
      </c>
      <c r="D7226" s="469" t="s">
        <v>9296</v>
      </c>
      <c r="E7226" s="118" t="s">
        <v>2226</v>
      </c>
      <c r="F7226" s="467"/>
      <c r="G7226" s="467"/>
      <c r="H7226" s="467" t="s">
        <v>136</v>
      </c>
      <c r="I7226" s="405"/>
      <c r="J7226" s="467" t="s">
        <v>195</v>
      </c>
      <c r="K7226" s="1029" t="s">
        <v>9297</v>
      </c>
    </row>
    <row r="7227" spans="2:11" ht="31.2">
      <c r="B7227" s="143">
        <v>46305</v>
      </c>
      <c r="C7227" s="143" t="s">
        <v>17</v>
      </c>
      <c r="D7227" s="469" t="s">
        <v>9298</v>
      </c>
      <c r="E7227" s="118" t="s">
        <v>2226</v>
      </c>
      <c r="F7227" s="467"/>
      <c r="G7227" s="467"/>
      <c r="H7227" s="467" t="s">
        <v>136</v>
      </c>
      <c r="I7227" s="319"/>
      <c r="J7227" s="467" t="s">
        <v>58</v>
      </c>
      <c r="K7227" s="1030" t="s">
        <v>9299</v>
      </c>
    </row>
    <row r="7228" spans="2:11" ht="15.6">
      <c r="B7228" s="143">
        <v>46305</v>
      </c>
      <c r="C7228" s="143" t="s">
        <v>17</v>
      </c>
      <c r="D7228" s="469" t="s">
        <v>9300</v>
      </c>
      <c r="E7228" s="118" t="s">
        <v>2226</v>
      </c>
      <c r="F7228" s="467"/>
      <c r="G7228" s="467"/>
      <c r="H7228" s="467" t="s">
        <v>136</v>
      </c>
      <c r="I7228" s="319"/>
      <c r="J7228" s="467" t="s">
        <v>37</v>
      </c>
      <c r="K7228" s="1029" t="s">
        <v>9301</v>
      </c>
    </row>
    <row r="7229" spans="2:11" ht="15.6">
      <c r="B7229" s="143">
        <v>46305</v>
      </c>
      <c r="C7229" s="143" t="s">
        <v>17</v>
      </c>
      <c r="D7229" s="469" t="s">
        <v>9302</v>
      </c>
      <c r="E7229" s="118" t="s">
        <v>2226</v>
      </c>
      <c r="F7229" s="467"/>
      <c r="G7229" s="467"/>
      <c r="H7229" s="467" t="s">
        <v>136</v>
      </c>
      <c r="I7229" s="319"/>
      <c r="J7229" s="467" t="s">
        <v>58</v>
      </c>
      <c r="K7229" s="1029" t="s">
        <v>9303</v>
      </c>
    </row>
    <row r="7230" spans="2:11" ht="15.6">
      <c r="B7230" s="143">
        <v>46305</v>
      </c>
      <c r="C7230" s="143" t="s">
        <v>17</v>
      </c>
      <c r="D7230" s="469" t="s">
        <v>9304</v>
      </c>
      <c r="E7230" s="118" t="s">
        <v>2226</v>
      </c>
      <c r="F7230" s="467"/>
      <c r="G7230" s="467"/>
      <c r="H7230" s="467" t="s">
        <v>136</v>
      </c>
      <c r="I7230" s="319"/>
      <c r="J7230" s="467" t="s">
        <v>180</v>
      </c>
      <c r="K7230" s="1029" t="s">
        <v>9305</v>
      </c>
    </row>
    <row r="7231" spans="2:11" ht="15.6">
      <c r="B7231" s="143">
        <v>46305</v>
      </c>
      <c r="C7231" s="143" t="s">
        <v>17</v>
      </c>
      <c r="D7231" s="469" t="s">
        <v>9306</v>
      </c>
      <c r="E7231" s="118" t="s">
        <v>2226</v>
      </c>
      <c r="F7231" s="467"/>
      <c r="G7231" s="467"/>
      <c r="H7231" s="467" t="s">
        <v>136</v>
      </c>
      <c r="I7231" s="319"/>
      <c r="J7231" s="467" t="s">
        <v>195</v>
      </c>
      <c r="K7231" s="1029" t="s">
        <v>9307</v>
      </c>
    </row>
    <row r="7232" spans="2:11" ht="15.6">
      <c r="B7232" s="143">
        <v>46305</v>
      </c>
      <c r="C7232" s="143" t="s">
        <v>17</v>
      </c>
      <c r="D7232" s="493" t="s">
        <v>9308</v>
      </c>
      <c r="E7232" s="118" t="s">
        <v>2226</v>
      </c>
      <c r="F7232" s="467"/>
      <c r="G7232" s="467"/>
      <c r="H7232" s="467" t="s">
        <v>136</v>
      </c>
      <c r="I7232" s="319"/>
      <c r="J7232" s="467" t="s">
        <v>180</v>
      </c>
      <c r="K7232" s="995" t="s">
        <v>9309</v>
      </c>
    </row>
    <row r="7233" spans="2:11" ht="15.6">
      <c r="B7233" s="143">
        <v>46305</v>
      </c>
      <c r="C7233" s="143" t="s">
        <v>17</v>
      </c>
      <c r="D7233" s="469" t="s">
        <v>9310</v>
      </c>
      <c r="E7233" s="118" t="s">
        <v>2226</v>
      </c>
      <c r="F7233" s="467"/>
      <c r="G7233" s="467"/>
      <c r="H7233" s="467" t="s">
        <v>136</v>
      </c>
      <c r="I7233" s="319"/>
      <c r="J7233" s="467" t="s">
        <v>58</v>
      </c>
      <c r="K7233" s="1029" t="s">
        <v>9311</v>
      </c>
    </row>
    <row r="7234" spans="2:11" ht="15.6">
      <c r="B7234" s="143">
        <v>46305</v>
      </c>
      <c r="C7234" s="143" t="s">
        <v>17</v>
      </c>
      <c r="D7234" s="469" t="s">
        <v>9312</v>
      </c>
      <c r="E7234" s="118" t="s">
        <v>2226</v>
      </c>
      <c r="F7234" s="467"/>
      <c r="G7234" s="467"/>
      <c r="H7234" s="467" t="s">
        <v>136</v>
      </c>
      <c r="I7234" s="319"/>
      <c r="J7234" s="467" t="s">
        <v>195</v>
      </c>
      <c r="K7234" s="1029" t="s">
        <v>9313</v>
      </c>
    </row>
    <row r="7235" spans="2:11" ht="15.6">
      <c r="B7235" s="143">
        <v>46305</v>
      </c>
      <c r="C7235" s="143" t="s">
        <v>17</v>
      </c>
      <c r="D7235" s="469" t="s">
        <v>9314</v>
      </c>
      <c r="E7235" s="118" t="s">
        <v>2226</v>
      </c>
      <c r="F7235" s="467"/>
      <c r="G7235" s="467"/>
      <c r="H7235" s="467" t="s">
        <v>136</v>
      </c>
      <c r="I7235" s="319"/>
      <c r="J7235" s="467" t="s">
        <v>58</v>
      </c>
      <c r="K7235" s="1029" t="s">
        <v>9315</v>
      </c>
    </row>
    <row r="7236" spans="2:11" ht="15.6">
      <c r="B7236" s="143">
        <v>46305</v>
      </c>
      <c r="C7236" s="143" t="s">
        <v>17</v>
      </c>
      <c r="D7236" s="469" t="s">
        <v>9316</v>
      </c>
      <c r="E7236" s="118" t="s">
        <v>2226</v>
      </c>
      <c r="F7236" s="467"/>
      <c r="G7236" s="467"/>
      <c r="H7236" s="467" t="s">
        <v>136</v>
      </c>
      <c r="I7236" s="319"/>
      <c r="J7236" s="467" t="s">
        <v>180</v>
      </c>
      <c r="K7236" s="1029" t="s">
        <v>9317</v>
      </c>
    </row>
    <row r="7237" spans="2:11" ht="15.6">
      <c r="B7237" s="143">
        <v>46305</v>
      </c>
      <c r="C7237" s="143" t="s">
        <v>17</v>
      </c>
      <c r="D7237" s="497" t="s">
        <v>9318</v>
      </c>
      <c r="E7237" s="118" t="s">
        <v>2226</v>
      </c>
      <c r="F7237" s="467"/>
      <c r="G7237" s="467"/>
      <c r="H7237" s="467" t="s">
        <v>136</v>
      </c>
      <c r="I7237" s="319"/>
      <c r="J7237" s="467" t="s">
        <v>30</v>
      </c>
      <c r="K7237" s="1032" t="s">
        <v>9319</v>
      </c>
    </row>
    <row r="7238" spans="2:11" ht="15.6">
      <c r="B7238" s="143">
        <v>46305</v>
      </c>
      <c r="C7238" s="143" t="s">
        <v>17</v>
      </c>
      <c r="D7238" s="469" t="s">
        <v>9320</v>
      </c>
      <c r="E7238" s="118" t="s">
        <v>2226</v>
      </c>
      <c r="F7238" s="467"/>
      <c r="G7238" s="467"/>
      <c r="H7238" s="467" t="s">
        <v>136</v>
      </c>
      <c r="I7238" s="319"/>
      <c r="J7238" s="467" t="s">
        <v>195</v>
      </c>
      <c r="K7238" s="1029" t="s">
        <v>9321</v>
      </c>
    </row>
    <row r="7239" spans="2:11" ht="15.6">
      <c r="B7239" s="143">
        <v>46305</v>
      </c>
      <c r="C7239" s="143" t="s">
        <v>17</v>
      </c>
      <c r="D7239" s="469" t="s">
        <v>1183</v>
      </c>
      <c r="E7239" s="118" t="s">
        <v>2226</v>
      </c>
      <c r="F7239" s="467"/>
      <c r="G7239" s="467"/>
      <c r="H7239" s="467" t="s">
        <v>136</v>
      </c>
      <c r="I7239" s="319"/>
      <c r="J7239" s="467" t="s">
        <v>180</v>
      </c>
      <c r="K7239" s="1029" t="s">
        <v>9322</v>
      </c>
    </row>
    <row r="7240" spans="2:11" ht="15.6">
      <c r="B7240" s="143">
        <v>46305</v>
      </c>
      <c r="C7240" s="143" t="s">
        <v>17</v>
      </c>
      <c r="D7240" s="469" t="s">
        <v>9323</v>
      </c>
      <c r="E7240" s="118" t="s">
        <v>2226</v>
      </c>
      <c r="F7240" s="467"/>
      <c r="G7240" s="467"/>
      <c r="H7240" s="467" t="s">
        <v>136</v>
      </c>
      <c r="I7240" s="319"/>
      <c r="J7240" s="467" t="s">
        <v>180</v>
      </c>
      <c r="K7240" s="1029" t="s">
        <v>9324</v>
      </c>
    </row>
    <row r="7241" spans="2:11" ht="15.6">
      <c r="B7241" s="143">
        <v>46305</v>
      </c>
      <c r="C7241" s="143" t="s">
        <v>17</v>
      </c>
      <c r="D7241" s="469" t="s">
        <v>9316</v>
      </c>
      <c r="E7241" s="118" t="s">
        <v>2226</v>
      </c>
      <c r="F7241" s="467"/>
      <c r="G7241" s="467"/>
      <c r="H7241" s="467" t="s">
        <v>136</v>
      </c>
      <c r="I7241" s="319"/>
      <c r="J7241" s="467" t="s">
        <v>180</v>
      </c>
      <c r="K7241" s="1029" t="s">
        <v>9317</v>
      </c>
    </row>
    <row r="7242" spans="2:11" ht="15.6">
      <c r="B7242" s="143">
        <v>46305</v>
      </c>
      <c r="C7242" s="143" t="s">
        <v>17</v>
      </c>
      <c r="D7242" s="469" t="s">
        <v>9055</v>
      </c>
      <c r="E7242" s="118" t="s">
        <v>2226</v>
      </c>
      <c r="F7242" s="467"/>
      <c r="G7242" s="467"/>
      <c r="H7242" s="467" t="s">
        <v>136</v>
      </c>
      <c r="I7242" s="319"/>
      <c r="J7242" s="467" t="s">
        <v>58</v>
      </c>
      <c r="K7242" s="1029" t="s">
        <v>9325</v>
      </c>
    </row>
    <row r="7243" spans="2:11" ht="15.6">
      <c r="B7243" s="143">
        <v>46305</v>
      </c>
      <c r="C7243" s="143" t="s">
        <v>17</v>
      </c>
      <c r="D7243" s="469" t="s">
        <v>3855</v>
      </c>
      <c r="E7243" s="118" t="s">
        <v>2226</v>
      </c>
      <c r="F7243" s="467"/>
      <c r="G7243" s="467"/>
      <c r="H7243" s="467" t="s">
        <v>136</v>
      </c>
      <c r="I7243" s="319"/>
      <c r="J7243" s="467" t="s">
        <v>180</v>
      </c>
      <c r="K7243" s="1029" t="s">
        <v>9326</v>
      </c>
    </row>
    <row r="7244" spans="2:11" ht="15.6">
      <c r="B7244" s="143">
        <v>46305</v>
      </c>
      <c r="C7244" s="143" t="s">
        <v>17</v>
      </c>
      <c r="D7244" s="469" t="s">
        <v>9327</v>
      </c>
      <c r="E7244" s="118" t="s">
        <v>2226</v>
      </c>
      <c r="F7244" s="408"/>
      <c r="G7244" s="408"/>
      <c r="H7244" s="467" t="s">
        <v>136</v>
      </c>
      <c r="I7244" s="319"/>
      <c r="J7244" s="467" t="s">
        <v>34</v>
      </c>
      <c r="K7244" s="995" t="s">
        <v>9328</v>
      </c>
    </row>
    <row r="7245" spans="2:11" ht="15.6">
      <c r="B7245" s="143">
        <v>46305</v>
      </c>
      <c r="C7245" s="143" t="s">
        <v>17</v>
      </c>
      <c r="D7245" s="469" t="s">
        <v>9329</v>
      </c>
      <c r="E7245" s="118" t="s">
        <v>2226</v>
      </c>
      <c r="F7245" s="408"/>
      <c r="G7245" s="408"/>
      <c r="H7245" s="467" t="s">
        <v>136</v>
      </c>
      <c r="I7245" s="319"/>
      <c r="J7245" s="467" t="s">
        <v>195</v>
      </c>
      <c r="K7245" s="995" t="s">
        <v>9330</v>
      </c>
    </row>
    <row r="7246" spans="2:11" ht="15.6">
      <c r="B7246" s="143">
        <v>46305</v>
      </c>
      <c r="C7246" s="143" t="s">
        <v>17</v>
      </c>
      <c r="D7246" s="469" t="s">
        <v>7477</v>
      </c>
      <c r="E7246" s="118" t="s">
        <v>2226</v>
      </c>
      <c r="F7246" s="409"/>
      <c r="G7246" s="409"/>
      <c r="H7246" s="467" t="s">
        <v>136</v>
      </c>
      <c r="I7246" s="319"/>
      <c r="J7246" s="467" t="s">
        <v>195</v>
      </c>
      <c r="K7246" s="995" t="s">
        <v>9331</v>
      </c>
    </row>
    <row r="7247" spans="2:11" ht="15.6">
      <c r="B7247" s="143">
        <v>46305</v>
      </c>
      <c r="C7247" s="143" t="s">
        <v>17</v>
      </c>
      <c r="D7247" s="469" t="s">
        <v>9332</v>
      </c>
      <c r="E7247" s="118" t="s">
        <v>2226</v>
      </c>
      <c r="F7247" s="409"/>
      <c r="G7247" s="409"/>
      <c r="H7247" s="467" t="s">
        <v>136</v>
      </c>
      <c r="I7247" s="319"/>
      <c r="J7247" s="467" t="s">
        <v>195</v>
      </c>
      <c r="K7247" s="995" t="s">
        <v>9333</v>
      </c>
    </row>
    <row r="7248" spans="2:11" ht="15.6">
      <c r="B7248" s="143">
        <v>46305</v>
      </c>
      <c r="C7248" s="143" t="s">
        <v>17</v>
      </c>
      <c r="D7248" s="469" t="s">
        <v>6164</v>
      </c>
      <c r="E7248" s="118" t="s">
        <v>2226</v>
      </c>
      <c r="F7248" s="409"/>
      <c r="G7248" s="409"/>
      <c r="H7248" s="467" t="s">
        <v>136</v>
      </c>
      <c r="I7248" s="319"/>
      <c r="J7248" s="467" t="s">
        <v>34</v>
      </c>
      <c r="K7248" s="995" t="s">
        <v>6165</v>
      </c>
    </row>
    <row r="7249" spans="1:11" ht="15.6">
      <c r="B7249" s="143">
        <v>46305</v>
      </c>
      <c r="C7249" s="143" t="s">
        <v>17</v>
      </c>
      <c r="D7249" s="469" t="s">
        <v>9334</v>
      </c>
      <c r="E7249" s="118" t="s">
        <v>2226</v>
      </c>
      <c r="F7249" s="409"/>
      <c r="G7249" s="409"/>
      <c r="H7249" s="467" t="s">
        <v>136</v>
      </c>
      <c r="I7249" s="319"/>
      <c r="J7249" s="467" t="s">
        <v>180</v>
      </c>
      <c r="K7249" s="995" t="s">
        <v>9335</v>
      </c>
    </row>
    <row r="7250" spans="1:11" ht="15.6">
      <c r="B7250" s="143">
        <v>46305</v>
      </c>
      <c r="C7250" s="143" t="s">
        <v>17</v>
      </c>
      <c r="D7250" s="469" t="s">
        <v>9336</v>
      </c>
      <c r="E7250" s="118" t="s">
        <v>2226</v>
      </c>
      <c r="F7250" s="467"/>
      <c r="G7250" s="467"/>
      <c r="H7250" s="467" t="s">
        <v>136</v>
      </c>
      <c r="I7250" s="319"/>
      <c r="J7250" s="467" t="s">
        <v>180</v>
      </c>
      <c r="K7250" s="995" t="s">
        <v>9337</v>
      </c>
    </row>
    <row r="7251" spans="1:11" ht="15.6">
      <c r="B7251" s="143">
        <v>46305</v>
      </c>
      <c r="C7251" s="143" t="s">
        <v>17</v>
      </c>
      <c r="D7251" s="469" t="s">
        <v>9338</v>
      </c>
      <c r="E7251" s="118" t="s">
        <v>2226</v>
      </c>
      <c r="F7251" s="467"/>
      <c r="G7251" s="467"/>
      <c r="H7251" s="467" t="s">
        <v>136</v>
      </c>
      <c r="I7251" s="319"/>
      <c r="J7251" s="467" t="s">
        <v>180</v>
      </c>
      <c r="K7251" s="995" t="s">
        <v>9339</v>
      </c>
    </row>
    <row r="7252" spans="1:11" ht="15.6">
      <c r="B7252" s="143">
        <v>46305</v>
      </c>
      <c r="C7252" s="143" t="s">
        <v>17</v>
      </c>
      <c r="D7252" s="469" t="s">
        <v>9340</v>
      </c>
      <c r="E7252" s="118" t="s">
        <v>2226</v>
      </c>
      <c r="F7252" s="467"/>
      <c r="G7252" s="467"/>
      <c r="H7252" s="467" t="s">
        <v>136</v>
      </c>
      <c r="I7252" s="319"/>
      <c r="J7252" s="467" t="s">
        <v>195</v>
      </c>
      <c r="K7252" s="995" t="s">
        <v>9341</v>
      </c>
    </row>
    <row r="7253" spans="1:11">
      <c r="B7253" s="515">
        <v>46305</v>
      </c>
      <c r="C7253" s="200" t="s">
        <v>17</v>
      </c>
      <c r="D7253" s="200" t="s">
        <v>9342</v>
      </c>
      <c r="E7253" s="516" t="s">
        <v>2562</v>
      </c>
      <c r="F7253" s="200"/>
      <c r="G7253" s="200"/>
      <c r="H7253" s="200"/>
      <c r="I7253" s="200"/>
      <c r="J7253" s="200" t="s">
        <v>195</v>
      </c>
      <c r="K7253" s="1016" t="s">
        <v>9343</v>
      </c>
    </row>
    <row r="7254" spans="1:11">
      <c r="B7254" s="515">
        <v>46305</v>
      </c>
      <c r="C7254" s="200" t="s">
        <v>17</v>
      </c>
      <c r="D7254" s="200" t="s">
        <v>9344</v>
      </c>
      <c r="E7254" s="516" t="s">
        <v>2562</v>
      </c>
      <c r="F7254" s="200"/>
      <c r="G7254" s="200"/>
      <c r="H7254" s="200"/>
      <c r="I7254" s="200"/>
      <c r="J7254" s="200" t="s">
        <v>195</v>
      </c>
      <c r="K7254" s="1016" t="s">
        <v>9345</v>
      </c>
    </row>
    <row r="7255" spans="1:11">
      <c r="B7255" s="515">
        <v>46305</v>
      </c>
      <c r="C7255" s="200" t="s">
        <v>17</v>
      </c>
      <c r="D7255" s="200" t="s">
        <v>9346</v>
      </c>
      <c r="E7255" s="516" t="s">
        <v>2562</v>
      </c>
      <c r="F7255" s="200"/>
      <c r="G7255" s="200"/>
      <c r="H7255" s="200"/>
      <c r="I7255" s="200"/>
      <c r="J7255" s="200" t="s">
        <v>195</v>
      </c>
      <c r="K7255" s="1016" t="s">
        <v>9347</v>
      </c>
    </row>
    <row r="7256" spans="1:11">
      <c r="B7256" s="515">
        <v>46305</v>
      </c>
      <c r="C7256" s="200" t="s">
        <v>17</v>
      </c>
      <c r="D7256" s="200" t="s">
        <v>9348</v>
      </c>
      <c r="E7256" s="516" t="s">
        <v>2562</v>
      </c>
      <c r="F7256" s="200"/>
      <c r="G7256" s="200"/>
      <c r="H7256" s="200"/>
      <c r="I7256" s="200"/>
      <c r="J7256" s="200" t="s">
        <v>195</v>
      </c>
      <c r="K7256" s="1016" t="s">
        <v>9349</v>
      </c>
    </row>
    <row r="7257" spans="1:11">
      <c r="B7257" s="515">
        <v>46305</v>
      </c>
      <c r="C7257" s="200" t="s">
        <v>17</v>
      </c>
      <c r="D7257" s="200" t="s">
        <v>9350</v>
      </c>
      <c r="E7257" s="516" t="s">
        <v>2562</v>
      </c>
      <c r="F7257" s="200"/>
      <c r="G7257" s="200"/>
      <c r="H7257" s="200"/>
      <c r="I7257" s="200"/>
      <c r="J7257" s="200" t="s">
        <v>195</v>
      </c>
      <c r="K7257" s="1016" t="s">
        <v>9351</v>
      </c>
    </row>
    <row r="7258" spans="1:11">
      <c r="B7258" s="515">
        <v>46305</v>
      </c>
      <c r="C7258" s="200" t="s">
        <v>17</v>
      </c>
      <c r="D7258" s="200" t="s">
        <v>9352</v>
      </c>
      <c r="E7258" s="516" t="s">
        <v>2562</v>
      </c>
      <c r="F7258" s="200"/>
      <c r="G7258" s="200"/>
      <c r="H7258" s="200"/>
      <c r="I7258" s="200"/>
      <c r="J7258" s="200" t="s">
        <v>195</v>
      </c>
      <c r="K7258" s="1016" t="s">
        <v>9353</v>
      </c>
    </row>
    <row r="7259" spans="1:11">
      <c r="B7259" s="515">
        <v>46305</v>
      </c>
      <c r="C7259" s="200" t="s">
        <v>17</v>
      </c>
      <c r="D7259" s="200" t="s">
        <v>9354</v>
      </c>
      <c r="E7259" s="516" t="s">
        <v>2562</v>
      </c>
      <c r="F7259" s="200"/>
      <c r="G7259" s="200"/>
      <c r="H7259" s="200"/>
      <c r="I7259" s="200"/>
      <c r="J7259" s="200" t="s">
        <v>195</v>
      </c>
      <c r="K7259" s="1016" t="s">
        <v>4626</v>
      </c>
    </row>
    <row r="7260" spans="1:11">
      <c r="B7260" s="515">
        <v>46305</v>
      </c>
      <c r="C7260" s="200" t="s">
        <v>17</v>
      </c>
      <c r="D7260" s="200" t="s">
        <v>9355</v>
      </c>
      <c r="E7260" s="516" t="s">
        <v>2562</v>
      </c>
      <c r="F7260" s="200"/>
      <c r="G7260" s="200"/>
      <c r="H7260" s="200"/>
      <c r="I7260" s="200"/>
      <c r="J7260" s="200" t="s">
        <v>195</v>
      </c>
      <c r="K7260" s="1016" t="s">
        <v>6417</v>
      </c>
    </row>
    <row r="7261" spans="1:11">
      <c r="B7261" s="515">
        <v>46305</v>
      </c>
      <c r="C7261" s="200" t="s">
        <v>17</v>
      </c>
      <c r="D7261" s="200" t="s">
        <v>9356</v>
      </c>
      <c r="E7261" s="516" t="s">
        <v>2562</v>
      </c>
      <c r="F7261" s="200"/>
      <c r="G7261" s="200"/>
      <c r="H7261" s="200"/>
      <c r="I7261" s="200"/>
      <c r="J7261" s="200" t="s">
        <v>195</v>
      </c>
      <c r="K7261" s="1016" t="s">
        <v>9357</v>
      </c>
    </row>
    <row r="7262" spans="1:11">
      <c r="B7262" s="515">
        <v>46305</v>
      </c>
      <c r="C7262" s="200" t="s">
        <v>17</v>
      </c>
      <c r="D7262" s="200" t="s">
        <v>9358</v>
      </c>
      <c r="E7262" s="516" t="s">
        <v>2562</v>
      </c>
      <c r="F7262" s="200"/>
      <c r="G7262" s="200"/>
      <c r="H7262" s="200"/>
      <c r="I7262" s="200"/>
      <c r="J7262" s="200" t="s">
        <v>195</v>
      </c>
      <c r="K7262" s="1016" t="s">
        <v>9359</v>
      </c>
    </row>
    <row r="7263" spans="1:11">
      <c r="B7263" s="515">
        <v>46305</v>
      </c>
      <c r="C7263" s="200" t="s">
        <v>17</v>
      </c>
      <c r="D7263" s="200" t="s">
        <v>9360</v>
      </c>
      <c r="E7263" s="516" t="s">
        <v>2562</v>
      </c>
      <c r="F7263" s="200"/>
      <c r="G7263" s="200"/>
      <c r="H7263" s="200"/>
      <c r="I7263" s="200"/>
      <c r="J7263" s="200" t="s">
        <v>195</v>
      </c>
      <c r="K7263" s="1016" t="s">
        <v>4637</v>
      </c>
    </row>
    <row r="7264" spans="1:11">
      <c r="A7264" s="336"/>
      <c r="B7264" s="515">
        <v>46305</v>
      </c>
      <c r="C7264" s="200" t="s">
        <v>17</v>
      </c>
      <c r="D7264" s="200" t="s">
        <v>9361</v>
      </c>
      <c r="E7264" s="516" t="s">
        <v>2562</v>
      </c>
      <c r="F7264" s="200"/>
      <c r="G7264" s="200"/>
      <c r="H7264" s="200"/>
      <c r="I7264" s="200"/>
      <c r="J7264" s="200" t="s">
        <v>195</v>
      </c>
      <c r="K7264" s="1016" t="s">
        <v>9362</v>
      </c>
    </row>
    <row r="7265" spans="1:11">
      <c r="A7265" s="336"/>
      <c r="B7265" s="515">
        <v>46305</v>
      </c>
      <c r="C7265" s="200" t="s">
        <v>17</v>
      </c>
      <c r="D7265" s="200" t="s">
        <v>6414</v>
      </c>
      <c r="E7265" s="516" t="s">
        <v>2562</v>
      </c>
      <c r="F7265" s="200"/>
      <c r="G7265" s="200"/>
      <c r="H7265" s="200"/>
      <c r="I7265" s="200"/>
      <c r="J7265" s="200" t="s">
        <v>195</v>
      </c>
      <c r="K7265" s="1016" t="s">
        <v>6415</v>
      </c>
    </row>
    <row r="7266" spans="1:11">
      <c r="A7266" s="336"/>
      <c r="B7266" s="515">
        <v>46305</v>
      </c>
      <c r="C7266" s="200" t="s">
        <v>17</v>
      </c>
      <c r="D7266" s="200" t="s">
        <v>6420</v>
      </c>
      <c r="E7266" s="516" t="s">
        <v>2562</v>
      </c>
      <c r="F7266" s="200"/>
      <c r="G7266" s="200"/>
      <c r="H7266" s="200"/>
      <c r="I7266" s="200"/>
      <c r="J7266" s="200" t="s">
        <v>195</v>
      </c>
      <c r="K7266" s="1016" t="s">
        <v>6421</v>
      </c>
    </row>
    <row r="7267" spans="1:11">
      <c r="A7267" s="336"/>
      <c r="B7267" s="515">
        <v>46305</v>
      </c>
      <c r="C7267" s="200" t="s">
        <v>17</v>
      </c>
      <c r="D7267" s="200" t="s">
        <v>4665</v>
      </c>
      <c r="E7267" s="516" t="s">
        <v>2562</v>
      </c>
      <c r="F7267" s="200"/>
      <c r="G7267" s="200"/>
      <c r="H7267" s="200"/>
      <c r="I7267" s="200"/>
      <c r="J7267" s="200" t="s">
        <v>195</v>
      </c>
      <c r="K7267" s="1016" t="s">
        <v>4666</v>
      </c>
    </row>
    <row r="7268" spans="1:11">
      <c r="A7268" s="336"/>
      <c r="B7268" s="515">
        <v>46305</v>
      </c>
      <c r="C7268" s="200" t="s">
        <v>17</v>
      </c>
      <c r="D7268" s="200" t="s">
        <v>9363</v>
      </c>
      <c r="E7268" s="516" t="s">
        <v>2562</v>
      </c>
      <c r="F7268" s="200"/>
      <c r="G7268" s="200"/>
      <c r="H7268" s="200"/>
      <c r="I7268" s="200"/>
      <c r="J7268" s="200" t="s">
        <v>195</v>
      </c>
      <c r="K7268" s="1016" t="s">
        <v>9364</v>
      </c>
    </row>
    <row r="7269" spans="1:11">
      <c r="A7269" s="336"/>
      <c r="B7269" s="515">
        <v>46305</v>
      </c>
      <c r="C7269" s="200" t="s">
        <v>17</v>
      </c>
      <c r="D7269" s="200" t="s">
        <v>9365</v>
      </c>
      <c r="E7269" s="516" t="s">
        <v>2562</v>
      </c>
      <c r="F7269" s="200"/>
      <c r="G7269" s="200"/>
      <c r="H7269" s="200"/>
      <c r="I7269" s="200"/>
      <c r="J7269" s="200" t="s">
        <v>195</v>
      </c>
      <c r="K7269" s="1016" t="s">
        <v>9366</v>
      </c>
    </row>
    <row r="7270" spans="1:11">
      <c r="A7270" s="336"/>
      <c r="B7270" s="515">
        <v>46305</v>
      </c>
      <c r="C7270" s="200" t="s">
        <v>17</v>
      </c>
      <c r="D7270" s="200" t="s">
        <v>9367</v>
      </c>
      <c r="E7270" s="516" t="s">
        <v>2562</v>
      </c>
      <c r="F7270" s="200"/>
      <c r="G7270" s="200"/>
      <c r="H7270" s="200"/>
      <c r="I7270" s="200"/>
      <c r="J7270" s="200" t="s">
        <v>195</v>
      </c>
      <c r="K7270" s="1016" t="s">
        <v>9368</v>
      </c>
    </row>
    <row r="7271" spans="1:11">
      <c r="A7271" s="336"/>
      <c r="B7271" s="515">
        <v>46305</v>
      </c>
      <c r="C7271" s="200" t="s">
        <v>17</v>
      </c>
      <c r="D7271" s="200" t="s">
        <v>9369</v>
      </c>
      <c r="E7271" s="516" t="s">
        <v>2562</v>
      </c>
      <c r="F7271" s="200"/>
      <c r="G7271" s="200"/>
      <c r="H7271" s="200"/>
      <c r="I7271" s="200"/>
      <c r="J7271" s="200" t="s">
        <v>195</v>
      </c>
      <c r="K7271" s="1016" t="s">
        <v>9370</v>
      </c>
    </row>
    <row r="7272" spans="1:11">
      <c r="A7272" s="336"/>
      <c r="B7272" s="515">
        <v>46305</v>
      </c>
      <c r="C7272" s="200" t="s">
        <v>17</v>
      </c>
      <c r="D7272" s="200" t="s">
        <v>9371</v>
      </c>
      <c r="E7272" s="516" t="s">
        <v>2562</v>
      </c>
      <c r="F7272" s="200"/>
      <c r="G7272" s="200"/>
      <c r="H7272" s="200"/>
      <c r="I7272" s="200"/>
      <c r="J7272" s="200" t="s">
        <v>195</v>
      </c>
      <c r="K7272" s="1016" t="s">
        <v>9372</v>
      </c>
    </row>
    <row r="7273" spans="1:11">
      <c r="A7273" s="336"/>
      <c r="B7273" s="515">
        <v>46305</v>
      </c>
      <c r="C7273" s="200" t="s">
        <v>17</v>
      </c>
      <c r="D7273" s="200" t="s">
        <v>9373</v>
      </c>
      <c r="E7273" s="516" t="s">
        <v>2562</v>
      </c>
      <c r="F7273" s="200"/>
      <c r="G7273" s="200"/>
      <c r="H7273" s="200"/>
      <c r="I7273" s="200"/>
      <c r="J7273" s="200" t="s">
        <v>195</v>
      </c>
      <c r="K7273" s="1016" t="s">
        <v>9374</v>
      </c>
    </row>
    <row r="7274" spans="1:11">
      <c r="A7274" s="336"/>
      <c r="B7274" s="515">
        <v>46305</v>
      </c>
      <c r="C7274" s="200" t="s">
        <v>17</v>
      </c>
      <c r="D7274" s="200" t="s">
        <v>9375</v>
      </c>
      <c r="E7274" s="516" t="s">
        <v>2562</v>
      </c>
      <c r="F7274" s="200"/>
      <c r="G7274" s="200"/>
      <c r="H7274" s="200"/>
      <c r="I7274" s="200"/>
      <c r="J7274" s="200" t="s">
        <v>195</v>
      </c>
      <c r="K7274" s="1016" t="s">
        <v>8685</v>
      </c>
    </row>
    <row r="7275" spans="1:11">
      <c r="A7275" s="336"/>
      <c r="B7275" s="515">
        <v>46305</v>
      </c>
      <c r="C7275" s="200" t="s">
        <v>17</v>
      </c>
      <c r="D7275" s="200" t="s">
        <v>9376</v>
      </c>
      <c r="E7275" s="516" t="s">
        <v>2562</v>
      </c>
      <c r="F7275" s="200"/>
      <c r="G7275" s="200"/>
      <c r="H7275" s="200"/>
      <c r="I7275" s="200"/>
      <c r="J7275" s="200" t="s">
        <v>195</v>
      </c>
      <c r="K7275" s="1016" t="s">
        <v>9377</v>
      </c>
    </row>
    <row r="7276" spans="1:11">
      <c r="A7276" s="336"/>
      <c r="B7276" s="515">
        <v>46305</v>
      </c>
      <c r="C7276" s="200" t="s">
        <v>17</v>
      </c>
      <c r="D7276" s="200" t="s">
        <v>9378</v>
      </c>
      <c r="E7276" s="516" t="s">
        <v>2562</v>
      </c>
      <c r="F7276" s="200"/>
      <c r="G7276" s="200"/>
      <c r="H7276" s="200"/>
      <c r="I7276" s="200"/>
      <c r="J7276" s="200" t="s">
        <v>195</v>
      </c>
      <c r="K7276" s="1016" t="s">
        <v>9379</v>
      </c>
    </row>
    <row r="7277" spans="1:11">
      <c r="A7277" s="336"/>
      <c r="B7277" s="515">
        <v>46305</v>
      </c>
      <c r="C7277" s="200" t="s">
        <v>17</v>
      </c>
      <c r="D7277" s="200" t="s">
        <v>9380</v>
      </c>
      <c r="E7277" s="516" t="s">
        <v>2562</v>
      </c>
      <c r="F7277" s="200"/>
      <c r="G7277" s="200"/>
      <c r="H7277" s="200"/>
      <c r="I7277" s="200"/>
      <c r="J7277" s="200" t="s">
        <v>195</v>
      </c>
      <c r="K7277" s="1016" t="s">
        <v>9381</v>
      </c>
    </row>
    <row r="7278" spans="1:11">
      <c r="A7278" s="336"/>
      <c r="B7278" s="515">
        <v>46305</v>
      </c>
      <c r="C7278" s="200" t="s">
        <v>17</v>
      </c>
      <c r="D7278" s="200" t="s">
        <v>9382</v>
      </c>
      <c r="E7278" s="516" t="s">
        <v>2562</v>
      </c>
      <c r="F7278" s="200"/>
      <c r="G7278" s="200"/>
      <c r="H7278" s="200"/>
      <c r="I7278" s="200"/>
      <c r="J7278" s="200" t="s">
        <v>195</v>
      </c>
      <c r="K7278" s="1016" t="s">
        <v>9383</v>
      </c>
    </row>
    <row r="7279" spans="1:11">
      <c r="A7279" s="336"/>
      <c r="B7279" s="515">
        <v>46305</v>
      </c>
      <c r="C7279" s="200" t="s">
        <v>17</v>
      </c>
      <c r="D7279" s="200" t="s">
        <v>9384</v>
      </c>
      <c r="E7279" s="516" t="s">
        <v>2562</v>
      </c>
      <c r="F7279" s="200"/>
      <c r="G7279" s="200"/>
      <c r="H7279" s="200"/>
      <c r="I7279" s="200"/>
      <c r="J7279" s="200" t="s">
        <v>195</v>
      </c>
      <c r="K7279" s="1016" t="s">
        <v>9385</v>
      </c>
    </row>
    <row r="7280" spans="1:11" ht="16.8">
      <c r="A7280" s="336"/>
      <c r="B7280" s="729">
        <v>46305</v>
      </c>
      <c r="C7280" s="384" t="s">
        <v>833</v>
      </c>
      <c r="D7280" s="996" t="s">
        <v>9386</v>
      </c>
      <c r="E7280" s="116" t="s">
        <v>820</v>
      </c>
      <c r="F7280" s="386"/>
      <c r="G7280" s="730"/>
      <c r="H7280" s="730"/>
      <c r="I7280" s="755"/>
      <c r="J7280" s="467"/>
      <c r="K7280" s="294"/>
    </row>
    <row r="7281" spans="1:11" ht="16.8">
      <c r="A7281" s="336"/>
      <c r="B7281" s="729">
        <v>46305</v>
      </c>
      <c r="C7281" s="384" t="s">
        <v>818</v>
      </c>
      <c r="D7281" s="385" t="s">
        <v>836</v>
      </c>
      <c r="E7281" s="116" t="s">
        <v>820</v>
      </c>
      <c r="F7281" s="386"/>
      <c r="G7281" s="730"/>
      <c r="H7281" s="730" t="s">
        <v>2409</v>
      </c>
      <c r="I7281" s="755"/>
      <c r="J7281" s="467"/>
      <c r="K7281" s="294"/>
    </row>
    <row r="7282" spans="1:11" ht="16.8">
      <c r="A7282" s="336"/>
      <c r="B7282" s="729">
        <v>46305</v>
      </c>
      <c r="C7282" s="384" t="s">
        <v>818</v>
      </c>
      <c r="D7282" s="385" t="s">
        <v>6054</v>
      </c>
      <c r="E7282" s="116" t="s">
        <v>820</v>
      </c>
      <c r="F7282" s="386"/>
      <c r="G7282" s="730"/>
      <c r="H7282" s="730"/>
      <c r="I7282" s="755"/>
      <c r="J7282" s="467"/>
      <c r="K7282" s="294"/>
    </row>
    <row r="7283" spans="1:11" ht="16.8">
      <c r="A7283" s="336"/>
      <c r="B7283" s="729">
        <v>46305</v>
      </c>
      <c r="C7283" s="384" t="s">
        <v>818</v>
      </c>
      <c r="D7283" s="385" t="s">
        <v>824</v>
      </c>
      <c r="E7283" s="116" t="s">
        <v>820</v>
      </c>
      <c r="F7283" s="386"/>
      <c r="G7283" s="730"/>
      <c r="H7283" s="730"/>
      <c r="I7283" s="755"/>
      <c r="J7283" s="467"/>
      <c r="K7283" s="334"/>
    </row>
    <row r="7284" spans="1:11" ht="16.8">
      <c r="A7284" s="336"/>
      <c r="B7284" s="729">
        <v>46305</v>
      </c>
      <c r="C7284" s="384" t="s">
        <v>818</v>
      </c>
      <c r="D7284" s="996" t="s">
        <v>8276</v>
      </c>
      <c r="E7284" s="116" t="s">
        <v>820</v>
      </c>
      <c r="F7284" s="386"/>
      <c r="G7284" s="730"/>
      <c r="H7284" s="730" t="s">
        <v>830</v>
      </c>
      <c r="I7284" s="755"/>
      <c r="J7284" s="467"/>
      <c r="K7284" s="334"/>
    </row>
    <row r="7285" spans="1:11" ht="16.8">
      <c r="A7285" s="336"/>
      <c r="B7285" s="729">
        <v>46305</v>
      </c>
      <c r="C7285" s="384" t="s">
        <v>818</v>
      </c>
      <c r="D7285" s="385" t="s">
        <v>824</v>
      </c>
      <c r="E7285" s="116" t="s">
        <v>820</v>
      </c>
      <c r="F7285" s="386"/>
      <c r="G7285" s="730"/>
      <c r="H7285" s="730" t="s">
        <v>837</v>
      </c>
      <c r="I7285" s="755"/>
      <c r="J7285" s="467"/>
      <c r="K7285" s="334"/>
    </row>
    <row r="7286" spans="1:11" ht="16.8">
      <c r="A7286" s="336"/>
      <c r="B7286" s="729">
        <v>46305</v>
      </c>
      <c r="C7286" s="384" t="s">
        <v>818</v>
      </c>
      <c r="D7286" s="385" t="s">
        <v>6043</v>
      </c>
      <c r="E7286" s="116" t="s">
        <v>820</v>
      </c>
      <c r="F7286" s="386"/>
      <c r="G7286" s="730"/>
      <c r="H7286" s="730" t="s">
        <v>9387</v>
      </c>
      <c r="I7286" s="755"/>
      <c r="J7286" s="467"/>
      <c r="K7286" s="334"/>
    </row>
    <row r="7287" spans="1:11" ht="16.8">
      <c r="A7287" s="336"/>
      <c r="B7287" s="729">
        <v>46305</v>
      </c>
      <c r="C7287" s="384" t="s">
        <v>818</v>
      </c>
      <c r="D7287" s="385" t="s">
        <v>819</v>
      </c>
      <c r="E7287" s="116" t="s">
        <v>820</v>
      </c>
      <c r="F7287" s="386"/>
      <c r="G7287" s="730"/>
      <c r="H7287" s="730" t="s">
        <v>2426</v>
      </c>
      <c r="I7287" s="755"/>
      <c r="J7287" s="467"/>
      <c r="K7287" s="334"/>
    </row>
    <row r="7288" spans="1:11" ht="16.8">
      <c r="A7288" s="336"/>
      <c r="B7288" s="729">
        <v>46305</v>
      </c>
      <c r="C7288" s="384" t="s">
        <v>818</v>
      </c>
      <c r="D7288" s="385" t="s">
        <v>831</v>
      </c>
      <c r="E7288" s="116" t="s">
        <v>820</v>
      </c>
      <c r="F7288" s="386"/>
      <c r="G7288" s="730"/>
      <c r="H7288" s="730" t="s">
        <v>2426</v>
      </c>
      <c r="I7288" s="755"/>
      <c r="J7288" s="467"/>
      <c r="K7288" s="334"/>
    </row>
    <row r="7289" spans="1:11" ht="16.8">
      <c r="B7289" s="729">
        <v>46305</v>
      </c>
      <c r="C7289" s="384" t="s">
        <v>833</v>
      </c>
      <c r="D7289" s="996" t="s">
        <v>9388</v>
      </c>
      <c r="E7289" s="116" t="s">
        <v>820</v>
      </c>
      <c r="F7289" s="386"/>
      <c r="G7289" s="730"/>
      <c r="H7289" s="730"/>
      <c r="I7289" s="755"/>
      <c r="J7289" s="467"/>
      <c r="K7289" s="334"/>
    </row>
    <row r="7290" spans="1:11" ht="16.8">
      <c r="B7290" s="729">
        <v>46305</v>
      </c>
      <c r="C7290" s="384" t="s">
        <v>833</v>
      </c>
      <c r="D7290" s="996" t="s">
        <v>8464</v>
      </c>
      <c r="E7290" s="116" t="s">
        <v>820</v>
      </c>
      <c r="F7290" s="386"/>
      <c r="G7290" s="730"/>
      <c r="H7290" s="730"/>
      <c r="I7290" s="755"/>
      <c r="J7290" s="467"/>
      <c r="K7290" s="334"/>
    </row>
    <row r="7291" spans="1:11" ht="16.8">
      <c r="B7291" s="729">
        <v>46305</v>
      </c>
      <c r="C7291" s="384" t="s">
        <v>818</v>
      </c>
      <c r="D7291" s="996" t="s">
        <v>6059</v>
      </c>
      <c r="E7291" s="116" t="s">
        <v>820</v>
      </c>
      <c r="F7291" s="386"/>
      <c r="G7291" s="730"/>
      <c r="H7291" s="730" t="s">
        <v>829</v>
      </c>
      <c r="I7291" s="755"/>
      <c r="J7291" s="467"/>
      <c r="K7291" s="334"/>
    </row>
    <row r="7292" spans="1:11" ht="16.8">
      <c r="B7292" s="729">
        <v>46305</v>
      </c>
      <c r="C7292" s="384" t="s">
        <v>833</v>
      </c>
      <c r="D7292" s="996" t="s">
        <v>9389</v>
      </c>
      <c r="E7292" s="116" t="s">
        <v>820</v>
      </c>
      <c r="F7292" s="386"/>
      <c r="G7292" s="730"/>
      <c r="H7292" s="730"/>
      <c r="I7292" s="755"/>
      <c r="J7292" s="467"/>
      <c r="K7292" s="334"/>
    </row>
    <row r="7293" spans="1:11" ht="16.8">
      <c r="B7293" s="729">
        <v>46305</v>
      </c>
      <c r="C7293" s="384" t="s">
        <v>833</v>
      </c>
      <c r="D7293" s="996" t="s">
        <v>9390</v>
      </c>
      <c r="E7293" s="116" t="s">
        <v>820</v>
      </c>
      <c r="F7293" s="386"/>
      <c r="G7293" s="730"/>
      <c r="H7293" s="730"/>
      <c r="I7293" s="755"/>
      <c r="J7293" s="467"/>
      <c r="K7293" s="334"/>
    </row>
    <row r="7294" spans="1:11" ht="16.8">
      <c r="B7294" s="729">
        <v>46305</v>
      </c>
      <c r="C7294" s="384" t="s">
        <v>833</v>
      </c>
      <c r="D7294" s="996" t="s">
        <v>9391</v>
      </c>
      <c r="E7294" s="116" t="s">
        <v>820</v>
      </c>
      <c r="F7294" s="386"/>
      <c r="G7294" s="730"/>
      <c r="H7294" s="730"/>
      <c r="I7294" s="755"/>
      <c r="J7294" s="467"/>
      <c r="K7294" s="334"/>
    </row>
    <row r="7295" spans="1:11" ht="16.8">
      <c r="B7295" s="729">
        <v>46305</v>
      </c>
      <c r="C7295" s="384" t="s">
        <v>833</v>
      </c>
      <c r="D7295" s="996" t="s">
        <v>9392</v>
      </c>
      <c r="E7295" s="116" t="s">
        <v>820</v>
      </c>
      <c r="F7295" s="386"/>
      <c r="G7295" s="730"/>
      <c r="H7295" s="730"/>
      <c r="I7295" s="755"/>
      <c r="J7295" s="467"/>
      <c r="K7295" s="334"/>
    </row>
    <row r="7296" spans="1:11" ht="16.8">
      <c r="B7296" s="729">
        <v>46305</v>
      </c>
      <c r="C7296" s="384" t="s">
        <v>833</v>
      </c>
      <c r="D7296" s="996" t="s">
        <v>9393</v>
      </c>
      <c r="E7296" s="116" t="s">
        <v>820</v>
      </c>
      <c r="F7296" s="386"/>
      <c r="G7296" s="730"/>
      <c r="H7296" s="730"/>
      <c r="I7296" s="755"/>
      <c r="J7296" s="467"/>
      <c r="K7296" s="334"/>
    </row>
    <row r="7297" spans="2:11" ht="16.8">
      <c r="B7297" s="729">
        <v>46305</v>
      </c>
      <c r="C7297" s="384" t="s">
        <v>833</v>
      </c>
      <c r="D7297" s="996" t="s">
        <v>6491</v>
      </c>
      <c r="E7297" s="116" t="s">
        <v>820</v>
      </c>
      <c r="F7297" s="386"/>
      <c r="G7297" s="730"/>
      <c r="H7297" s="730"/>
      <c r="I7297" s="755"/>
      <c r="J7297" s="467"/>
      <c r="K7297" s="294"/>
    </row>
    <row r="7298" spans="2:11" ht="16.8">
      <c r="B7298" s="729">
        <v>46305</v>
      </c>
      <c r="C7298" s="384" t="s">
        <v>833</v>
      </c>
      <c r="D7298" s="996" t="s">
        <v>9394</v>
      </c>
      <c r="E7298" s="116" t="s">
        <v>820</v>
      </c>
      <c r="F7298" s="386"/>
      <c r="G7298" s="730"/>
      <c r="H7298" s="730"/>
      <c r="I7298" s="755"/>
      <c r="J7298" s="467"/>
      <c r="K7298" s="334"/>
    </row>
    <row r="7299" spans="2:11" ht="16.8">
      <c r="B7299" s="729">
        <v>46305</v>
      </c>
      <c r="C7299" s="384" t="s">
        <v>833</v>
      </c>
      <c r="D7299" s="996" t="s">
        <v>9395</v>
      </c>
      <c r="E7299" s="116" t="s">
        <v>820</v>
      </c>
      <c r="F7299" s="386"/>
      <c r="G7299" s="730"/>
      <c r="H7299" s="730"/>
      <c r="I7299" s="755"/>
      <c r="J7299" s="467"/>
      <c r="K7299" s="334"/>
    </row>
    <row r="7300" spans="2:11" ht="16.8">
      <c r="B7300" s="729">
        <v>46305</v>
      </c>
      <c r="C7300" s="384" t="s">
        <v>833</v>
      </c>
      <c r="D7300" s="996" t="s">
        <v>9396</v>
      </c>
      <c r="E7300" s="116" t="s">
        <v>820</v>
      </c>
      <c r="F7300" s="386"/>
      <c r="G7300" s="730"/>
      <c r="H7300" s="730"/>
      <c r="I7300" s="755"/>
      <c r="J7300" s="467"/>
      <c r="K7300" s="334"/>
    </row>
    <row r="7301" spans="2:11" ht="16.8">
      <c r="B7301" s="729">
        <v>46305</v>
      </c>
      <c r="C7301" s="384" t="s">
        <v>833</v>
      </c>
      <c r="D7301" s="996" t="s">
        <v>9397</v>
      </c>
      <c r="E7301" s="116" t="s">
        <v>820</v>
      </c>
      <c r="F7301" s="386"/>
      <c r="G7301" s="730"/>
      <c r="H7301" s="730"/>
      <c r="I7301" s="755"/>
      <c r="J7301" s="467"/>
      <c r="K7301" s="334"/>
    </row>
    <row r="7302" spans="2:11" ht="16.8">
      <c r="B7302" s="729">
        <v>46305</v>
      </c>
      <c r="C7302" s="384" t="s">
        <v>833</v>
      </c>
      <c r="D7302" s="996" t="s">
        <v>9398</v>
      </c>
      <c r="E7302" s="116" t="s">
        <v>820</v>
      </c>
      <c r="F7302" s="386"/>
      <c r="G7302" s="730"/>
      <c r="H7302" s="730"/>
      <c r="I7302" s="755"/>
      <c r="J7302" s="467"/>
      <c r="K7302" s="334"/>
    </row>
    <row r="7303" spans="2:11" ht="16.8">
      <c r="B7303" s="729">
        <v>46305</v>
      </c>
      <c r="C7303" s="384" t="s">
        <v>833</v>
      </c>
      <c r="D7303" s="996" t="s">
        <v>9399</v>
      </c>
      <c r="E7303" s="116" t="s">
        <v>820</v>
      </c>
      <c r="F7303" s="386"/>
      <c r="G7303" s="730"/>
      <c r="H7303" s="730"/>
      <c r="I7303" s="755"/>
      <c r="J7303" s="467"/>
      <c r="K7303" s="334"/>
    </row>
    <row r="7304" spans="2:11" ht="15.6">
      <c r="B7304" s="729">
        <v>46305</v>
      </c>
      <c r="C7304" s="384" t="s">
        <v>833</v>
      </c>
      <c r="D7304" s="996" t="s">
        <v>9400</v>
      </c>
      <c r="E7304" s="116" t="s">
        <v>820</v>
      </c>
      <c r="F7304" s="386"/>
      <c r="G7304" s="730"/>
      <c r="H7304" s="730"/>
      <c r="I7304" s="276"/>
      <c r="J7304" s="264"/>
      <c r="K7304" s="265"/>
    </row>
    <row r="7305" spans="2:11" ht="15.6">
      <c r="B7305" s="729">
        <v>46305</v>
      </c>
      <c r="C7305" s="384" t="s">
        <v>833</v>
      </c>
      <c r="D7305" s="996" t="s">
        <v>9401</v>
      </c>
      <c r="E7305" s="116" t="s">
        <v>820</v>
      </c>
      <c r="F7305" s="386"/>
      <c r="G7305" s="730"/>
      <c r="H7305" s="730"/>
      <c r="I7305" s="357"/>
      <c r="J7305" s="264"/>
      <c r="K7305" s="356"/>
    </row>
    <row r="7306" spans="2:11" ht="15.6">
      <c r="B7306" s="729">
        <v>46305</v>
      </c>
      <c r="C7306" s="384" t="s">
        <v>833</v>
      </c>
      <c r="D7306" s="996" t="s">
        <v>9402</v>
      </c>
      <c r="E7306" s="116" t="s">
        <v>820</v>
      </c>
      <c r="F7306" s="386"/>
      <c r="G7306" s="730"/>
      <c r="H7306" s="730"/>
      <c r="I7306" s="357"/>
      <c r="J7306" s="264"/>
      <c r="K7306" s="356"/>
    </row>
    <row r="7307" spans="2:11" ht="15.6">
      <c r="B7307" s="729">
        <v>46305</v>
      </c>
      <c r="C7307" s="384" t="s">
        <v>833</v>
      </c>
      <c r="D7307" s="996" t="s">
        <v>9403</v>
      </c>
      <c r="E7307" s="116" t="s">
        <v>820</v>
      </c>
      <c r="F7307" s="386"/>
      <c r="G7307" s="730"/>
      <c r="H7307" s="730"/>
      <c r="I7307" s="357"/>
      <c r="J7307" s="264"/>
      <c r="K7307" s="356"/>
    </row>
    <row r="7308" spans="2:11" ht="15.6">
      <c r="B7308" s="729">
        <v>46305</v>
      </c>
      <c r="C7308" s="384" t="s">
        <v>833</v>
      </c>
      <c r="D7308" s="996" t="s">
        <v>9404</v>
      </c>
      <c r="E7308" s="116" t="s">
        <v>820</v>
      </c>
      <c r="F7308" s="386"/>
      <c r="G7308" s="730"/>
      <c r="H7308" s="730"/>
      <c r="I7308" s="357"/>
      <c r="J7308" s="264"/>
      <c r="K7308" s="356"/>
    </row>
    <row r="7309" spans="2:11" ht="16.8">
      <c r="B7309" s="729">
        <v>46305</v>
      </c>
      <c r="C7309" s="384" t="s">
        <v>833</v>
      </c>
      <c r="D7309" s="977" t="s">
        <v>9405</v>
      </c>
      <c r="E7309" s="116" t="s">
        <v>820</v>
      </c>
      <c r="F7309" s="386"/>
      <c r="G7309" s="730"/>
      <c r="H7309" s="730"/>
      <c r="I7309" s="357"/>
      <c r="J7309" s="264"/>
      <c r="K7309" s="356"/>
    </row>
    <row r="7310" spans="2:11" ht="15.6">
      <c r="B7310" s="729">
        <v>46305</v>
      </c>
      <c r="C7310" s="384" t="s">
        <v>833</v>
      </c>
      <c r="D7310" s="996" t="s">
        <v>9406</v>
      </c>
      <c r="E7310" s="116" t="s">
        <v>820</v>
      </c>
      <c r="F7310" s="386"/>
      <c r="G7310" s="730"/>
      <c r="H7310" s="730"/>
      <c r="I7310" s="357"/>
      <c r="J7310" s="264"/>
      <c r="K7310" s="356"/>
    </row>
    <row r="7311" spans="2:11" ht="16.8">
      <c r="B7311" s="729">
        <v>46305</v>
      </c>
      <c r="C7311" s="384" t="s">
        <v>833</v>
      </c>
      <c r="D7311" s="977" t="s">
        <v>9407</v>
      </c>
      <c r="E7311" s="116" t="s">
        <v>820</v>
      </c>
      <c r="F7311" s="386"/>
      <c r="G7311" s="730"/>
      <c r="H7311" s="730"/>
      <c r="I7311" s="357"/>
      <c r="J7311" s="264"/>
      <c r="K7311" s="356"/>
    </row>
    <row r="7312" spans="2:11" ht="15.6">
      <c r="B7312" s="729">
        <v>46305</v>
      </c>
      <c r="C7312" s="384" t="s">
        <v>833</v>
      </c>
      <c r="D7312" s="996" t="s">
        <v>9408</v>
      </c>
      <c r="E7312" s="116" t="s">
        <v>820</v>
      </c>
      <c r="F7312" s="386"/>
      <c r="G7312" s="730"/>
      <c r="H7312" s="730"/>
      <c r="I7312" s="357"/>
      <c r="J7312" s="264"/>
      <c r="K7312" s="356"/>
    </row>
    <row r="7313" spans="1:12" ht="15.6">
      <c r="B7313" s="729">
        <v>46305</v>
      </c>
      <c r="C7313" s="384" t="s">
        <v>833</v>
      </c>
      <c r="D7313" s="996" t="s">
        <v>9409</v>
      </c>
      <c r="E7313" s="116" t="s">
        <v>820</v>
      </c>
      <c r="F7313" s="386"/>
      <c r="G7313" s="730"/>
      <c r="H7313" s="730"/>
      <c r="I7313" s="357"/>
      <c r="J7313" s="264"/>
      <c r="K7313" s="356"/>
    </row>
    <row r="7314" spans="1:12" ht="15.6">
      <c r="B7314" s="729">
        <v>46305</v>
      </c>
      <c r="C7314" s="384" t="s">
        <v>833</v>
      </c>
      <c r="D7314" s="996" t="s">
        <v>6067</v>
      </c>
      <c r="E7314" s="116" t="s">
        <v>820</v>
      </c>
      <c r="F7314" s="386"/>
      <c r="G7314" s="730"/>
      <c r="H7314" s="730"/>
      <c r="I7314" s="357"/>
      <c r="J7314" s="264"/>
      <c r="K7314" s="356"/>
    </row>
    <row r="7315" spans="1:12" ht="15.6">
      <c r="B7315" s="729">
        <v>46305</v>
      </c>
      <c r="C7315" s="384" t="s">
        <v>833</v>
      </c>
      <c r="D7315" s="1103" t="s">
        <v>9410</v>
      </c>
      <c r="E7315" s="116" t="s">
        <v>820</v>
      </c>
      <c r="F7315" s="386"/>
      <c r="G7315" s="730"/>
      <c r="H7315" s="730"/>
      <c r="I7315" s="357"/>
      <c r="J7315" s="264"/>
      <c r="K7315" s="356"/>
    </row>
    <row r="7316" spans="1:12" ht="15.6">
      <c r="B7316" s="729">
        <v>46305</v>
      </c>
      <c r="C7316" s="384" t="s">
        <v>833</v>
      </c>
      <c r="D7316" s="996" t="s">
        <v>9411</v>
      </c>
      <c r="E7316" s="116" t="s">
        <v>820</v>
      </c>
      <c r="F7316" s="386"/>
      <c r="G7316" s="730"/>
      <c r="H7316" s="730"/>
      <c r="I7316" s="357"/>
      <c r="J7316" s="264"/>
      <c r="K7316" s="356"/>
    </row>
    <row r="7317" spans="1:12" ht="15.6">
      <c r="B7317" s="729">
        <v>46305</v>
      </c>
      <c r="C7317" s="384" t="s">
        <v>833</v>
      </c>
      <c r="D7317" s="996" t="s">
        <v>9412</v>
      </c>
      <c r="E7317" s="116" t="s">
        <v>820</v>
      </c>
      <c r="F7317" s="386"/>
      <c r="G7317" s="730"/>
      <c r="H7317" s="730"/>
      <c r="I7317" s="357"/>
      <c r="J7317" s="264"/>
      <c r="K7317" s="356"/>
    </row>
    <row r="7318" spans="1:12" ht="15.6">
      <c r="A7318" s="336"/>
      <c r="B7318" s="729">
        <v>46305</v>
      </c>
      <c r="C7318" s="384" t="s">
        <v>833</v>
      </c>
      <c r="D7318" s="996" t="s">
        <v>9413</v>
      </c>
      <c r="E7318" s="116" t="s">
        <v>820</v>
      </c>
      <c r="F7318" s="386"/>
      <c r="G7318" s="730"/>
      <c r="H7318" s="730"/>
      <c r="I7318" s="357"/>
      <c r="J7318" s="264"/>
      <c r="K7318" s="356"/>
      <c r="L7318" s="280"/>
    </row>
    <row r="7319" spans="1:12" ht="15.6">
      <c r="A7319" s="336"/>
      <c r="B7319" s="729">
        <v>46305</v>
      </c>
      <c r="C7319" s="384" t="s">
        <v>818</v>
      </c>
      <c r="D7319" s="385" t="s">
        <v>831</v>
      </c>
      <c r="E7319" s="116" t="s">
        <v>820</v>
      </c>
      <c r="F7319" s="386"/>
      <c r="G7319" s="730"/>
      <c r="H7319" s="730" t="s">
        <v>2414</v>
      </c>
      <c r="I7319" s="357"/>
      <c r="J7319" s="264"/>
      <c r="K7319" s="356"/>
      <c r="L7319" s="280"/>
    </row>
    <row r="7320" spans="1:12" ht="15.6">
      <c r="A7320" s="336"/>
      <c r="B7320" s="729">
        <v>46305</v>
      </c>
      <c r="C7320" s="384" t="s">
        <v>818</v>
      </c>
      <c r="D7320" s="996" t="s">
        <v>4666</v>
      </c>
      <c r="E7320" s="116" t="s">
        <v>820</v>
      </c>
      <c r="F7320" s="386"/>
      <c r="G7320" s="730"/>
      <c r="H7320" s="730" t="s">
        <v>2414</v>
      </c>
      <c r="I7320" s="357"/>
      <c r="J7320" s="264"/>
      <c r="K7320" s="356"/>
      <c r="L7320" s="280"/>
    </row>
    <row r="7321" spans="1:12" ht="15.6">
      <c r="A7321" s="336"/>
      <c r="B7321" s="729">
        <v>46305</v>
      </c>
      <c r="C7321" s="384" t="s">
        <v>818</v>
      </c>
      <c r="D7321" s="996" t="s">
        <v>9414</v>
      </c>
      <c r="E7321" s="116" t="s">
        <v>820</v>
      </c>
      <c r="F7321" s="386"/>
      <c r="G7321" s="730"/>
      <c r="H7321" s="730" t="s">
        <v>829</v>
      </c>
      <c r="I7321" s="357"/>
      <c r="J7321" s="264"/>
      <c r="K7321" s="356"/>
      <c r="L7321" s="280"/>
    </row>
    <row r="7322" spans="1:12" ht="15.6">
      <c r="A7322" s="336"/>
      <c r="B7322" s="729">
        <v>46305</v>
      </c>
      <c r="C7322" s="384" t="s">
        <v>833</v>
      </c>
      <c r="D7322" s="996" t="s">
        <v>9415</v>
      </c>
      <c r="E7322" s="116" t="s">
        <v>820</v>
      </c>
      <c r="F7322" s="386"/>
      <c r="G7322" s="730"/>
      <c r="H7322" s="730"/>
      <c r="I7322" s="357"/>
      <c r="J7322" s="264"/>
      <c r="K7322" s="356"/>
      <c r="L7322" s="280"/>
    </row>
    <row r="7323" spans="1:12" ht="15.6">
      <c r="A7323" s="336"/>
      <c r="B7323" s="729">
        <v>46305</v>
      </c>
      <c r="C7323" s="384" t="s">
        <v>833</v>
      </c>
      <c r="D7323" s="996" t="s">
        <v>9416</v>
      </c>
      <c r="E7323" s="116" t="s">
        <v>820</v>
      </c>
      <c r="F7323" s="386"/>
      <c r="G7323" s="730"/>
      <c r="H7323" s="730"/>
      <c r="I7323" s="357"/>
      <c r="J7323" s="264"/>
      <c r="K7323" s="356"/>
      <c r="L7323" s="280"/>
    </row>
    <row r="7324" spans="1:12" ht="15.6">
      <c r="A7324" s="336"/>
      <c r="B7324" s="729">
        <v>46305</v>
      </c>
      <c r="C7324" s="384" t="s">
        <v>818</v>
      </c>
      <c r="D7324" s="996" t="s">
        <v>9417</v>
      </c>
      <c r="E7324" s="116" t="s">
        <v>820</v>
      </c>
      <c r="F7324" s="386"/>
      <c r="G7324" s="730"/>
      <c r="H7324" s="730" t="s">
        <v>830</v>
      </c>
      <c r="I7324" s="466"/>
      <c r="J7324" s="264"/>
      <c r="K7324" s="694"/>
      <c r="L7324" s="280"/>
    </row>
    <row r="7325" spans="1:12" ht="15.6">
      <c r="A7325" s="336"/>
      <c r="B7325" s="729">
        <v>46305</v>
      </c>
      <c r="C7325" s="384" t="s">
        <v>833</v>
      </c>
      <c r="D7325" s="996" t="s">
        <v>9418</v>
      </c>
      <c r="E7325" s="116" t="s">
        <v>820</v>
      </c>
      <c r="F7325" s="386"/>
      <c r="G7325" s="730"/>
      <c r="H7325" s="730"/>
      <c r="I7325" s="357"/>
      <c r="J7325" s="264"/>
      <c r="K7325" s="356"/>
      <c r="L7325" s="280"/>
    </row>
    <row r="7326" spans="1:12" ht="15.6">
      <c r="A7326" s="336"/>
      <c r="B7326" s="729">
        <v>46305</v>
      </c>
      <c r="C7326" s="384" t="s">
        <v>833</v>
      </c>
      <c r="D7326" s="996" t="s">
        <v>9419</v>
      </c>
      <c r="E7326" s="116" t="s">
        <v>820</v>
      </c>
      <c r="F7326" s="386"/>
      <c r="G7326" s="730"/>
      <c r="H7326" s="730"/>
      <c r="I7326" s="357"/>
      <c r="J7326" s="264"/>
      <c r="K7326" s="356"/>
      <c r="L7326" s="280"/>
    </row>
    <row r="7327" spans="1:12" ht="15.6">
      <c r="A7327" s="336"/>
      <c r="B7327" s="729">
        <v>46305</v>
      </c>
      <c r="C7327" s="384" t="s">
        <v>833</v>
      </c>
      <c r="D7327" s="996" t="s">
        <v>9420</v>
      </c>
      <c r="E7327" s="116" t="s">
        <v>820</v>
      </c>
      <c r="F7327" s="386"/>
      <c r="G7327" s="730"/>
      <c r="H7327" s="730"/>
      <c r="I7327" s="357"/>
      <c r="J7327" s="264"/>
      <c r="K7327" s="356"/>
      <c r="L7327" s="280"/>
    </row>
    <row r="7328" spans="1:12" ht="15.6">
      <c r="A7328" s="336"/>
      <c r="B7328" s="729">
        <v>46305</v>
      </c>
      <c r="C7328" s="384" t="s">
        <v>833</v>
      </c>
      <c r="D7328" s="996" t="s">
        <v>9421</v>
      </c>
      <c r="E7328" s="116" t="s">
        <v>820</v>
      </c>
      <c r="F7328" s="386"/>
      <c r="G7328" s="730"/>
      <c r="H7328" s="730"/>
      <c r="I7328" s="357"/>
      <c r="J7328" s="264"/>
      <c r="K7328" s="356"/>
      <c r="L7328" s="280"/>
    </row>
    <row r="7329" spans="1:12" ht="15.6">
      <c r="A7329" s="336"/>
      <c r="B7329" s="729">
        <v>46305</v>
      </c>
      <c r="C7329" s="384" t="s">
        <v>833</v>
      </c>
      <c r="D7329" s="996" t="s">
        <v>9422</v>
      </c>
      <c r="E7329" s="116" t="s">
        <v>820</v>
      </c>
      <c r="F7329" s="386"/>
      <c r="G7329" s="730"/>
      <c r="H7329" s="730"/>
      <c r="I7329" s="357"/>
      <c r="J7329" s="264"/>
      <c r="K7329" s="356"/>
      <c r="L7329" s="280"/>
    </row>
    <row r="7330" spans="1:12" ht="15.6">
      <c r="A7330" s="336"/>
      <c r="B7330" s="729">
        <v>46305</v>
      </c>
      <c r="C7330" s="384" t="s">
        <v>833</v>
      </c>
      <c r="D7330" s="996" t="s">
        <v>9423</v>
      </c>
      <c r="E7330" s="116" t="s">
        <v>820</v>
      </c>
      <c r="F7330" s="386"/>
      <c r="G7330" s="730"/>
      <c r="H7330" s="730"/>
      <c r="I7330" s="357"/>
      <c r="J7330" s="264"/>
      <c r="K7330" s="356"/>
      <c r="L7330" s="280"/>
    </row>
    <row r="7331" spans="1:12" ht="15.6">
      <c r="A7331" s="336"/>
      <c r="B7331" s="729">
        <v>46305</v>
      </c>
      <c r="C7331" s="384" t="s">
        <v>833</v>
      </c>
      <c r="D7331" s="996" t="s">
        <v>9424</v>
      </c>
      <c r="E7331" s="116" t="s">
        <v>820</v>
      </c>
      <c r="F7331" s="386"/>
      <c r="G7331" s="730"/>
      <c r="H7331" s="730"/>
      <c r="I7331" s="357"/>
      <c r="J7331" s="264"/>
      <c r="K7331" s="356"/>
      <c r="L7331" s="280"/>
    </row>
    <row r="7332" spans="1:12" ht="15.6">
      <c r="A7332" s="336"/>
      <c r="B7332" s="729">
        <v>46305</v>
      </c>
      <c r="C7332" s="384" t="s">
        <v>818</v>
      </c>
      <c r="D7332" s="385" t="s">
        <v>828</v>
      </c>
      <c r="E7332" s="116" t="s">
        <v>820</v>
      </c>
      <c r="F7332" s="386"/>
      <c r="G7332" s="730"/>
      <c r="H7332" s="730" t="s">
        <v>2409</v>
      </c>
      <c r="I7332" s="357"/>
      <c r="J7332" s="264"/>
      <c r="K7332" s="356"/>
      <c r="L7332" s="280"/>
    </row>
    <row r="7333" spans="1:12" ht="15.6">
      <c r="A7333" s="336"/>
      <c r="B7333" s="729">
        <v>46305</v>
      </c>
      <c r="C7333" s="384" t="s">
        <v>818</v>
      </c>
      <c r="D7333" s="385" t="s">
        <v>827</v>
      </c>
      <c r="E7333" s="116" t="s">
        <v>820</v>
      </c>
      <c r="F7333" s="386"/>
      <c r="G7333" s="730"/>
      <c r="H7333" s="730" t="s">
        <v>2409</v>
      </c>
      <c r="I7333" s="357"/>
      <c r="J7333" s="264"/>
      <c r="K7333" s="356"/>
      <c r="L7333" s="280"/>
    </row>
    <row r="7334" spans="1:12" ht="15.6">
      <c r="A7334" s="336"/>
      <c r="B7334" s="729">
        <v>46305</v>
      </c>
      <c r="C7334" s="384" t="s">
        <v>818</v>
      </c>
      <c r="D7334" s="385" t="s">
        <v>6043</v>
      </c>
      <c r="E7334" s="116" t="s">
        <v>820</v>
      </c>
      <c r="F7334" s="386"/>
      <c r="G7334" s="730"/>
      <c r="H7334" s="730" t="s">
        <v>2409</v>
      </c>
      <c r="I7334" s="357"/>
      <c r="J7334" s="264"/>
      <c r="K7334" s="356"/>
      <c r="L7334" s="280"/>
    </row>
    <row r="7335" spans="1:12" ht="15.6">
      <c r="A7335" s="336"/>
      <c r="B7335" s="729">
        <v>46305</v>
      </c>
      <c r="C7335" s="384" t="s">
        <v>833</v>
      </c>
      <c r="D7335" s="996" t="s">
        <v>9425</v>
      </c>
      <c r="E7335" s="116" t="s">
        <v>820</v>
      </c>
      <c r="F7335" s="386"/>
      <c r="G7335" s="730"/>
      <c r="H7335" s="730"/>
      <c r="I7335" s="357"/>
      <c r="J7335" s="264"/>
      <c r="K7335" s="356"/>
      <c r="L7335" s="280"/>
    </row>
    <row r="7336" spans="1:12" ht="15.6">
      <c r="A7336" s="336"/>
      <c r="B7336" s="729">
        <v>46305</v>
      </c>
      <c r="C7336" s="384" t="s">
        <v>818</v>
      </c>
      <c r="D7336" s="996" t="s">
        <v>8933</v>
      </c>
      <c r="E7336" s="116" t="s">
        <v>820</v>
      </c>
      <c r="F7336" s="386"/>
      <c r="G7336" s="730"/>
      <c r="H7336" s="730" t="s">
        <v>9387</v>
      </c>
      <c r="I7336" s="357"/>
      <c r="J7336" s="264"/>
      <c r="K7336" s="356"/>
      <c r="L7336" s="280"/>
    </row>
    <row r="7337" spans="1:12" ht="15.6">
      <c r="A7337" s="336"/>
      <c r="B7337" s="729">
        <v>46305</v>
      </c>
      <c r="C7337" s="384" t="s">
        <v>833</v>
      </c>
      <c r="D7337" s="996" t="s">
        <v>9426</v>
      </c>
      <c r="E7337" s="116" t="s">
        <v>820</v>
      </c>
      <c r="F7337" s="386"/>
      <c r="G7337" s="730"/>
      <c r="H7337" s="730"/>
      <c r="I7337" s="357"/>
      <c r="J7337" s="264"/>
      <c r="K7337" s="356"/>
      <c r="L7337" s="280"/>
    </row>
    <row r="7338" spans="1:12" ht="15.6">
      <c r="A7338" s="336"/>
      <c r="B7338" s="729">
        <v>46305</v>
      </c>
      <c r="C7338" s="384" t="s">
        <v>818</v>
      </c>
      <c r="D7338" s="385" t="s">
        <v>9427</v>
      </c>
      <c r="E7338" s="116" t="s">
        <v>820</v>
      </c>
      <c r="F7338" s="386"/>
      <c r="G7338" s="730"/>
      <c r="H7338" s="730" t="s">
        <v>829</v>
      </c>
      <c r="I7338" s="357"/>
      <c r="J7338" s="264"/>
      <c r="K7338" s="356"/>
      <c r="L7338" s="280"/>
    </row>
    <row r="7339" spans="1:12" ht="15.6">
      <c r="A7339" s="336"/>
      <c r="B7339" s="729">
        <v>46305</v>
      </c>
      <c r="C7339" s="384" t="s">
        <v>833</v>
      </c>
      <c r="D7339" s="319" t="s">
        <v>809</v>
      </c>
      <c r="E7339" s="649" t="s">
        <v>1704</v>
      </c>
      <c r="F7339" s="263"/>
      <c r="G7339" s="263"/>
      <c r="H7339" s="291"/>
      <c r="I7339" s="319"/>
      <c r="J7339" s="263" t="s">
        <v>37</v>
      </c>
      <c r="K7339" s="995" t="s">
        <v>9426</v>
      </c>
      <c r="L7339" s="326" t="s">
        <v>9114</v>
      </c>
    </row>
    <row r="7340" spans="1:12" s="204" customFormat="1" ht="15.6">
      <c r="A7340" s="656"/>
      <c r="B7340" s="729">
        <v>46305</v>
      </c>
      <c r="C7340" s="384" t="s">
        <v>833</v>
      </c>
      <c r="D7340" s="319" t="s">
        <v>809</v>
      </c>
      <c r="E7340" s="649" t="s">
        <v>1704</v>
      </c>
      <c r="F7340" s="263"/>
      <c r="G7340" s="263"/>
      <c r="H7340" s="291"/>
      <c r="I7340" s="319"/>
      <c r="J7340" s="263" t="s">
        <v>58</v>
      </c>
      <c r="K7340" s="995" t="s">
        <v>9428</v>
      </c>
      <c r="L7340" s="326" t="s">
        <v>9114</v>
      </c>
    </row>
    <row r="7341" spans="1:12" s="204" customFormat="1" ht="15.6">
      <c r="A7341" s="656"/>
      <c r="B7341" s="729">
        <v>46305</v>
      </c>
      <c r="C7341" s="384" t="s">
        <v>833</v>
      </c>
      <c r="D7341" s="319" t="s">
        <v>3638</v>
      </c>
      <c r="E7341" s="649" t="s">
        <v>1704</v>
      </c>
      <c r="F7341" s="263"/>
      <c r="G7341" s="263"/>
      <c r="H7341" s="291"/>
      <c r="I7341" s="319"/>
      <c r="J7341" s="263" t="s">
        <v>58</v>
      </c>
      <c r="K7341" s="995" t="s">
        <v>9429</v>
      </c>
      <c r="L7341" s="326" t="s">
        <v>9133</v>
      </c>
    </row>
    <row r="7342" spans="1:12" s="204" customFormat="1" ht="15.6">
      <c r="A7342" s="656"/>
      <c r="B7342" s="729">
        <v>46305</v>
      </c>
      <c r="C7342" s="384" t="s">
        <v>833</v>
      </c>
      <c r="D7342" s="319" t="s">
        <v>9430</v>
      </c>
      <c r="E7342" s="649" t="s">
        <v>1704</v>
      </c>
      <c r="F7342" s="263"/>
      <c r="G7342" s="263"/>
      <c r="H7342" s="291"/>
      <c r="I7342" s="319"/>
      <c r="J7342" s="263" t="s">
        <v>37</v>
      </c>
      <c r="K7342" s="995" t="s">
        <v>9431</v>
      </c>
      <c r="L7342" s="326" t="s">
        <v>9432</v>
      </c>
    </row>
    <row r="7343" spans="1:12" s="204" customFormat="1" ht="15.6">
      <c r="A7343" s="656"/>
      <c r="B7343" s="729">
        <v>46305</v>
      </c>
      <c r="C7343" s="384" t="s">
        <v>833</v>
      </c>
      <c r="D7343" s="319" t="s">
        <v>9433</v>
      </c>
      <c r="E7343" s="649" t="s">
        <v>1704</v>
      </c>
      <c r="F7343" s="263"/>
      <c r="G7343" s="263"/>
      <c r="H7343" s="291"/>
      <c r="I7343" s="319"/>
      <c r="J7343" s="263" t="s">
        <v>180</v>
      </c>
      <c r="K7343" s="995" t="s">
        <v>9434</v>
      </c>
      <c r="L7343" s="326" t="s">
        <v>9435</v>
      </c>
    </row>
    <row r="7344" spans="1:12" s="204" customFormat="1" ht="15.6">
      <c r="A7344" s="656"/>
      <c r="B7344" s="729">
        <v>46305</v>
      </c>
      <c r="C7344" s="384" t="s">
        <v>833</v>
      </c>
      <c r="D7344" s="319" t="s">
        <v>9436</v>
      </c>
      <c r="E7344" s="649" t="s">
        <v>1704</v>
      </c>
      <c r="F7344" s="263"/>
      <c r="G7344" s="263"/>
      <c r="H7344" s="291"/>
      <c r="I7344" s="319"/>
      <c r="J7344" s="263" t="s">
        <v>58</v>
      </c>
      <c r="K7344" s="995" t="s">
        <v>9437</v>
      </c>
      <c r="L7344" s="325" t="s">
        <v>9438</v>
      </c>
    </row>
    <row r="7345" spans="1:12" s="204" customFormat="1" ht="15.6">
      <c r="A7345" s="656"/>
      <c r="B7345" s="729">
        <v>46305</v>
      </c>
      <c r="C7345" s="384" t="s">
        <v>833</v>
      </c>
      <c r="D7345" s="319" t="s">
        <v>9439</v>
      </c>
      <c r="E7345" s="649" t="s">
        <v>1704</v>
      </c>
      <c r="F7345" s="263"/>
      <c r="G7345" s="263"/>
      <c r="H7345" s="291"/>
      <c r="I7345" s="319"/>
      <c r="J7345" s="263" t="s">
        <v>41</v>
      </c>
      <c r="K7345" s="995" t="s">
        <v>9440</v>
      </c>
      <c r="L7345" s="325" t="s">
        <v>9441</v>
      </c>
    </row>
    <row r="7346" spans="1:12" s="204" customFormat="1" ht="15.6">
      <c r="A7346" s="656"/>
      <c r="B7346" s="729">
        <v>46305</v>
      </c>
      <c r="C7346" s="384" t="s">
        <v>833</v>
      </c>
      <c r="D7346" s="319" t="s">
        <v>9442</v>
      </c>
      <c r="E7346" s="649" t="s">
        <v>1704</v>
      </c>
      <c r="F7346" s="263"/>
      <c r="G7346" s="263"/>
      <c r="H7346" s="291"/>
      <c r="I7346" s="319"/>
      <c r="J7346" s="263" t="s">
        <v>180</v>
      </c>
      <c r="K7346" s="995" t="s">
        <v>9443</v>
      </c>
      <c r="L7346" s="325" t="s">
        <v>9444</v>
      </c>
    </row>
    <row r="7347" spans="1:12" s="204" customFormat="1" ht="15.6">
      <c r="A7347" s="656"/>
      <c r="B7347" s="729">
        <v>46305</v>
      </c>
      <c r="C7347" s="384" t="s">
        <v>833</v>
      </c>
      <c r="D7347" s="319" t="s">
        <v>9445</v>
      </c>
      <c r="E7347" s="649" t="s">
        <v>1704</v>
      </c>
      <c r="F7347" s="263"/>
      <c r="G7347" s="263"/>
      <c r="H7347" s="291"/>
      <c r="I7347" s="319"/>
      <c r="J7347" s="263" t="s">
        <v>26</v>
      </c>
      <c r="K7347" s="995" t="s">
        <v>9446</v>
      </c>
      <c r="L7347" s="325" t="s">
        <v>9447</v>
      </c>
    </row>
    <row r="7348" spans="1:12" s="204" customFormat="1" ht="15.6">
      <c r="A7348" s="656"/>
      <c r="B7348" s="729">
        <v>46305</v>
      </c>
      <c r="C7348" s="384" t="s">
        <v>833</v>
      </c>
      <c r="D7348" s="319" t="s">
        <v>9448</v>
      </c>
      <c r="E7348" s="649" t="s">
        <v>1704</v>
      </c>
      <c r="F7348" s="272"/>
      <c r="G7348" s="272"/>
      <c r="H7348" s="291"/>
      <c r="I7348" s="319"/>
      <c r="J7348" s="263" t="s">
        <v>37</v>
      </c>
      <c r="K7348" s="995" t="s">
        <v>9449</v>
      </c>
      <c r="L7348" s="325" t="s">
        <v>9450</v>
      </c>
    </row>
    <row r="7349" spans="1:12" s="204" customFormat="1" ht="15.6">
      <c r="A7349" s="656"/>
      <c r="B7349" s="729">
        <v>46305</v>
      </c>
      <c r="C7349" s="384" t="s">
        <v>833</v>
      </c>
      <c r="D7349" s="319" t="s">
        <v>4685</v>
      </c>
      <c r="E7349" s="649" t="s">
        <v>1704</v>
      </c>
      <c r="F7349" s="272"/>
      <c r="G7349" s="272"/>
      <c r="H7349" s="291"/>
      <c r="I7349" s="319"/>
      <c r="J7349" s="263" t="s">
        <v>37</v>
      </c>
      <c r="K7349" s="995" t="s">
        <v>9451</v>
      </c>
      <c r="L7349" s="325" t="s">
        <v>4687</v>
      </c>
    </row>
    <row r="7350" spans="1:12" s="204" customFormat="1" ht="15.6">
      <c r="A7350" s="656"/>
      <c r="B7350" s="729">
        <v>46305</v>
      </c>
      <c r="C7350" s="384" t="s">
        <v>833</v>
      </c>
      <c r="D7350" s="319" t="s">
        <v>9452</v>
      </c>
      <c r="E7350" s="649" t="s">
        <v>1704</v>
      </c>
      <c r="F7350" s="272"/>
      <c r="G7350" s="272"/>
      <c r="H7350" s="291"/>
      <c r="I7350" s="319"/>
      <c r="J7350" s="263" t="s">
        <v>37</v>
      </c>
      <c r="K7350" s="995" t="s">
        <v>9453</v>
      </c>
      <c r="L7350" s="325" t="s">
        <v>9454</v>
      </c>
    </row>
    <row r="7351" spans="1:12" s="204" customFormat="1" ht="15.6">
      <c r="A7351" s="656"/>
      <c r="B7351" s="729">
        <v>46305</v>
      </c>
      <c r="C7351" s="384" t="s">
        <v>833</v>
      </c>
      <c r="D7351" s="319" t="s">
        <v>9455</v>
      </c>
      <c r="E7351" s="649" t="s">
        <v>1704</v>
      </c>
      <c r="F7351" s="272"/>
      <c r="G7351" s="272"/>
      <c r="H7351" s="291"/>
      <c r="I7351" s="319"/>
      <c r="J7351" s="263" t="s">
        <v>26</v>
      </c>
      <c r="K7351" s="995" t="s">
        <v>7208</v>
      </c>
      <c r="L7351" s="325" t="s">
        <v>7210</v>
      </c>
    </row>
    <row r="7352" spans="1:12" s="204" customFormat="1" ht="15.6">
      <c r="A7352" s="656"/>
      <c r="B7352" s="729">
        <v>46305</v>
      </c>
      <c r="C7352" s="384" t="s">
        <v>833</v>
      </c>
      <c r="D7352" s="319" t="s">
        <v>9456</v>
      </c>
      <c r="E7352" s="649" t="s">
        <v>1704</v>
      </c>
      <c r="F7352" s="263"/>
      <c r="G7352" s="263"/>
      <c r="H7352" s="291"/>
      <c r="I7352" s="319"/>
      <c r="J7352" s="263" t="s">
        <v>37</v>
      </c>
      <c r="K7352" s="995" t="s">
        <v>7188</v>
      </c>
      <c r="L7352" s="325" t="s">
        <v>7190</v>
      </c>
    </row>
    <row r="7353" spans="1:12" s="204" customFormat="1" ht="15.6">
      <c r="A7353" s="656"/>
      <c r="B7353" s="729">
        <v>46305</v>
      </c>
      <c r="C7353" s="384" t="s">
        <v>833</v>
      </c>
      <c r="D7353" s="319" t="s">
        <v>9457</v>
      </c>
      <c r="E7353" s="649" t="s">
        <v>1704</v>
      </c>
      <c r="F7353" s="263"/>
      <c r="G7353" s="263"/>
      <c r="H7353" s="291"/>
      <c r="I7353" s="319"/>
      <c r="J7353" s="263" t="s">
        <v>37</v>
      </c>
      <c r="K7353" s="995" t="s">
        <v>9458</v>
      </c>
      <c r="L7353" s="325" t="s">
        <v>9459</v>
      </c>
    </row>
    <row r="7354" spans="1:12" s="204" customFormat="1" ht="15.6">
      <c r="A7354" s="656"/>
      <c r="B7354" s="729">
        <v>46305</v>
      </c>
      <c r="C7354" s="384" t="s">
        <v>833</v>
      </c>
      <c r="D7354" s="319" t="s">
        <v>9460</v>
      </c>
      <c r="E7354" s="649" t="s">
        <v>1704</v>
      </c>
      <c r="F7354" s="263"/>
      <c r="G7354" s="263"/>
      <c r="H7354" s="291"/>
      <c r="I7354" s="319"/>
      <c r="J7354" s="263" t="s">
        <v>41</v>
      </c>
      <c r="K7354" s="995" t="s">
        <v>9461</v>
      </c>
      <c r="L7354" s="325" t="s">
        <v>9462</v>
      </c>
    </row>
    <row r="7355" spans="1:12" s="204" customFormat="1" ht="15.6">
      <c r="A7355" s="656"/>
      <c r="B7355" s="729">
        <v>46305</v>
      </c>
      <c r="C7355" s="384" t="s">
        <v>833</v>
      </c>
      <c r="D7355" s="319" t="s">
        <v>9463</v>
      </c>
      <c r="E7355" s="649" t="s">
        <v>1704</v>
      </c>
      <c r="F7355" s="263"/>
      <c r="G7355" s="263"/>
      <c r="H7355" s="291"/>
      <c r="I7355" s="319"/>
      <c r="J7355" s="263" t="s">
        <v>37</v>
      </c>
      <c r="K7355" s="995" t="s">
        <v>9464</v>
      </c>
      <c r="L7355" s="325" t="s">
        <v>9465</v>
      </c>
    </row>
    <row r="7356" spans="1:12" s="204" customFormat="1" ht="15.6">
      <c r="A7356" s="656"/>
      <c r="B7356" s="729">
        <v>46305</v>
      </c>
      <c r="C7356" s="384" t="s">
        <v>833</v>
      </c>
      <c r="D7356" s="319" t="s">
        <v>9466</v>
      </c>
      <c r="E7356" s="649" t="s">
        <v>1704</v>
      </c>
      <c r="F7356" s="263"/>
      <c r="G7356" s="263"/>
      <c r="H7356" s="291"/>
      <c r="I7356" s="319"/>
      <c r="J7356" s="263" t="s">
        <v>34</v>
      </c>
      <c r="K7356" s="995" t="s">
        <v>9467</v>
      </c>
      <c r="L7356" s="325" t="s">
        <v>9468</v>
      </c>
    </row>
    <row r="7357" spans="1:12" s="204" customFormat="1" ht="15.6">
      <c r="A7357" s="656"/>
      <c r="B7357" s="729">
        <v>46305</v>
      </c>
      <c r="C7357" s="384" t="s">
        <v>833</v>
      </c>
      <c r="D7357" s="469" t="s">
        <v>9466</v>
      </c>
      <c r="E7357" s="649" t="s">
        <v>1704</v>
      </c>
      <c r="F7357" s="263"/>
      <c r="G7357" s="263"/>
      <c r="H7357" s="291"/>
      <c r="I7357" s="319"/>
      <c r="J7357" s="263" t="s">
        <v>37</v>
      </c>
      <c r="K7357" s="995" t="s">
        <v>9469</v>
      </c>
      <c r="L7357" s="325"/>
    </row>
    <row r="7358" spans="1:12" s="204" customFormat="1" ht="15.6">
      <c r="A7358" s="656"/>
      <c r="B7358" s="729">
        <v>46305</v>
      </c>
      <c r="C7358" s="384" t="s">
        <v>833</v>
      </c>
      <c r="D7358" s="319" t="s">
        <v>9470</v>
      </c>
      <c r="E7358" s="649" t="s">
        <v>1704</v>
      </c>
      <c r="F7358" s="263"/>
      <c r="G7358" s="263"/>
      <c r="H7358" s="291"/>
      <c r="I7358" s="319"/>
      <c r="J7358" s="263" t="s">
        <v>37</v>
      </c>
      <c r="K7358" s="995" t="s">
        <v>9471</v>
      </c>
      <c r="L7358" s="325" t="s">
        <v>9472</v>
      </c>
    </row>
    <row r="7359" spans="1:12" s="204" customFormat="1" ht="15.6">
      <c r="A7359" s="656"/>
      <c r="B7359" s="729">
        <v>46305</v>
      </c>
      <c r="C7359" s="384" t="s">
        <v>833</v>
      </c>
      <c r="D7359" s="319" t="s">
        <v>9473</v>
      </c>
      <c r="E7359" s="649" t="s">
        <v>1704</v>
      </c>
      <c r="F7359" s="263"/>
      <c r="G7359" s="263"/>
      <c r="H7359" s="291"/>
      <c r="I7359" s="319"/>
      <c r="J7359" s="263" t="s">
        <v>195</v>
      </c>
      <c r="K7359" s="995" t="s">
        <v>9474</v>
      </c>
      <c r="L7359" s="325" t="s">
        <v>8401</v>
      </c>
    </row>
    <row r="7360" spans="1:12" s="204" customFormat="1">
      <c r="A7360" s="656"/>
      <c r="B7360" s="729">
        <v>46305</v>
      </c>
      <c r="C7360" s="384" t="s">
        <v>833</v>
      </c>
      <c r="D7360" s="756" t="s">
        <v>3735</v>
      </c>
      <c r="E7360" s="69" t="s">
        <v>9475</v>
      </c>
      <c r="F7360" s="282"/>
      <c r="G7360" s="282"/>
      <c r="H7360" s="282" t="s">
        <v>136</v>
      </c>
      <c r="I7360" s="213"/>
      <c r="J7360" s="213"/>
      <c r="K7360" s="400"/>
      <c r="L7360" s="401"/>
    </row>
    <row r="7361" spans="1:12" s="204" customFormat="1">
      <c r="A7361" s="656"/>
      <c r="B7361" s="729">
        <v>46305</v>
      </c>
      <c r="C7361" s="384" t="s">
        <v>833</v>
      </c>
      <c r="D7361" s="756" t="s">
        <v>2397</v>
      </c>
      <c r="E7361" s="69" t="s">
        <v>9475</v>
      </c>
      <c r="F7361" s="282"/>
      <c r="G7361" s="282"/>
      <c r="H7361" s="282" t="s">
        <v>136</v>
      </c>
      <c r="I7361" s="213"/>
      <c r="J7361" s="263" t="s">
        <v>58</v>
      </c>
      <c r="K7361" s="757">
        <v>5346295885394620</v>
      </c>
      <c r="L7361" s="757" t="s">
        <v>9476</v>
      </c>
    </row>
    <row r="7362" spans="1:12" s="204" customFormat="1">
      <c r="A7362" s="656"/>
      <c r="B7362" s="729">
        <v>46305</v>
      </c>
      <c r="C7362" s="384" t="s">
        <v>833</v>
      </c>
      <c r="D7362" s="756" t="s">
        <v>9477</v>
      </c>
      <c r="E7362" s="69" t="s">
        <v>9475</v>
      </c>
      <c r="F7362" s="282"/>
      <c r="G7362" s="282"/>
      <c r="H7362" s="282" t="s">
        <v>136</v>
      </c>
      <c r="I7362" s="213"/>
      <c r="J7362" s="263" t="s">
        <v>58</v>
      </c>
      <c r="K7362" s="262">
        <v>4359592570831880</v>
      </c>
      <c r="L7362" s="263" t="s">
        <v>2201</v>
      </c>
    </row>
    <row r="7363" spans="1:12" s="204" customFormat="1">
      <c r="A7363" s="656"/>
      <c r="B7363" s="729">
        <v>46305</v>
      </c>
      <c r="C7363" s="384" t="s">
        <v>833</v>
      </c>
      <c r="D7363" s="756" t="s">
        <v>1058</v>
      </c>
      <c r="E7363" s="69" t="s">
        <v>9475</v>
      </c>
      <c r="F7363" s="282"/>
      <c r="G7363" s="282"/>
      <c r="H7363" s="282" t="s">
        <v>136</v>
      </c>
      <c r="I7363" s="213"/>
      <c r="J7363" s="263" t="s">
        <v>58</v>
      </c>
      <c r="K7363" s="262">
        <v>1718410801529260</v>
      </c>
      <c r="L7363" s="263" t="s">
        <v>9478</v>
      </c>
    </row>
    <row r="7364" spans="1:12" s="204" customFormat="1">
      <c r="A7364" s="656"/>
      <c r="B7364" s="729">
        <v>46305</v>
      </c>
      <c r="C7364" s="384" t="s">
        <v>833</v>
      </c>
      <c r="D7364" s="756" t="s">
        <v>9479</v>
      </c>
      <c r="E7364" s="69" t="s">
        <v>9475</v>
      </c>
      <c r="F7364" s="282"/>
      <c r="G7364" s="282"/>
      <c r="H7364" s="282" t="s">
        <v>136</v>
      </c>
      <c r="I7364" s="213"/>
      <c r="J7364" s="263" t="s">
        <v>58</v>
      </c>
      <c r="K7364" s="262">
        <v>7690655557633920</v>
      </c>
      <c r="L7364" s="263" t="s">
        <v>9480</v>
      </c>
    </row>
    <row r="7365" spans="1:12" s="204" customFormat="1">
      <c r="A7365" s="656"/>
      <c r="B7365" s="729">
        <v>46305</v>
      </c>
      <c r="C7365" s="384" t="s">
        <v>833</v>
      </c>
      <c r="D7365" s="756" t="s">
        <v>9481</v>
      </c>
      <c r="E7365" s="69" t="s">
        <v>9475</v>
      </c>
      <c r="F7365" s="282"/>
      <c r="G7365" s="282"/>
      <c r="H7365" s="282" t="s">
        <v>136</v>
      </c>
      <c r="I7365" s="213"/>
      <c r="J7365" s="263" t="s">
        <v>58</v>
      </c>
      <c r="K7365" s="276">
        <v>6265101446888550</v>
      </c>
      <c r="L7365" s="263" t="s">
        <v>9240</v>
      </c>
    </row>
    <row r="7366" spans="1:12" s="204" customFormat="1">
      <c r="A7366" s="656"/>
      <c r="B7366" s="729">
        <v>46305</v>
      </c>
      <c r="C7366" s="384" t="s">
        <v>833</v>
      </c>
      <c r="D7366" s="756" t="s">
        <v>9285</v>
      </c>
      <c r="E7366" s="69" t="s">
        <v>9475</v>
      </c>
      <c r="F7366" s="282"/>
      <c r="G7366" s="282"/>
      <c r="H7366" s="282" t="s">
        <v>136</v>
      </c>
      <c r="I7366" s="213"/>
      <c r="J7366" s="263" t="s">
        <v>58</v>
      </c>
      <c r="K7366" s="276">
        <v>8368869366508930</v>
      </c>
      <c r="L7366" s="263" t="s">
        <v>9482</v>
      </c>
    </row>
    <row r="7367" spans="1:12">
      <c r="A7367" s="336"/>
      <c r="B7367" s="729">
        <v>46305</v>
      </c>
      <c r="C7367" s="384" t="s">
        <v>833</v>
      </c>
      <c r="D7367" s="756" t="s">
        <v>9483</v>
      </c>
      <c r="E7367" s="69" t="s">
        <v>9475</v>
      </c>
      <c r="F7367" s="386"/>
      <c r="G7367" s="758"/>
      <c r="H7367" s="282" t="s">
        <v>136</v>
      </c>
      <c r="I7367" s="201"/>
      <c r="J7367" s="263" t="s">
        <v>58</v>
      </c>
      <c r="K7367" s="276">
        <v>2993459484047060</v>
      </c>
      <c r="L7367" s="263" t="s">
        <v>9484</v>
      </c>
    </row>
    <row r="7368" spans="1:12">
      <c r="A7368" s="336"/>
      <c r="B7368" s="729">
        <v>46305</v>
      </c>
      <c r="C7368" s="384" t="s">
        <v>833</v>
      </c>
      <c r="D7368" s="756" t="s">
        <v>9485</v>
      </c>
      <c r="E7368" s="69" t="s">
        <v>9475</v>
      </c>
      <c r="F7368" s="386"/>
      <c r="G7368" s="758"/>
      <c r="H7368" s="282" t="s">
        <v>136</v>
      </c>
      <c r="I7368" s="201"/>
      <c r="J7368" s="263" t="s">
        <v>58</v>
      </c>
      <c r="K7368" s="276">
        <v>6625161954219650</v>
      </c>
      <c r="L7368" s="263" t="s">
        <v>9486</v>
      </c>
    </row>
    <row r="7369" spans="1:12">
      <c r="A7369" s="336"/>
      <c r="B7369" s="729">
        <v>46305</v>
      </c>
      <c r="C7369" s="384" t="s">
        <v>833</v>
      </c>
      <c r="D7369" s="756" t="s">
        <v>9487</v>
      </c>
      <c r="E7369" s="69" t="s">
        <v>9475</v>
      </c>
      <c r="F7369" s="386"/>
      <c r="G7369" s="758"/>
      <c r="H7369" s="282" t="s">
        <v>136</v>
      </c>
      <c r="I7369" s="201"/>
      <c r="J7369" s="263" t="s">
        <v>58</v>
      </c>
      <c r="K7369" s="276">
        <v>7917687638307580</v>
      </c>
      <c r="L7369" s="263" t="s">
        <v>9488</v>
      </c>
    </row>
    <row r="7370" spans="1:12">
      <c r="A7370" s="336"/>
      <c r="B7370" s="729">
        <v>46305</v>
      </c>
      <c r="C7370" s="384" t="s">
        <v>833</v>
      </c>
      <c r="D7370" s="756" t="s">
        <v>9302</v>
      </c>
      <c r="E7370" s="69" t="s">
        <v>9475</v>
      </c>
      <c r="F7370" s="386"/>
      <c r="G7370" s="758"/>
      <c r="H7370" s="282" t="s">
        <v>136</v>
      </c>
      <c r="I7370" s="201"/>
      <c r="J7370" s="263" t="s">
        <v>58</v>
      </c>
      <c r="K7370" s="276">
        <v>7707536905986400</v>
      </c>
      <c r="L7370" s="263" t="s">
        <v>9438</v>
      </c>
    </row>
    <row r="7371" spans="1:12">
      <c r="A7371" s="336"/>
      <c r="B7371" s="729">
        <v>46305</v>
      </c>
      <c r="C7371" s="384" t="s">
        <v>833</v>
      </c>
      <c r="D7371" s="756" t="s">
        <v>9489</v>
      </c>
      <c r="E7371" s="69" t="s">
        <v>9475</v>
      </c>
      <c r="F7371" s="386"/>
      <c r="G7371" s="758"/>
      <c r="H7371" s="282" t="s">
        <v>136</v>
      </c>
      <c r="I7371" s="201"/>
      <c r="J7371" s="263" t="s">
        <v>58</v>
      </c>
      <c r="K7371" s="276">
        <v>2165107950174430</v>
      </c>
      <c r="L7371" s="263" t="s">
        <v>9490</v>
      </c>
    </row>
    <row r="7372" spans="1:12">
      <c r="A7372" s="336"/>
      <c r="B7372" s="729">
        <v>46305</v>
      </c>
      <c r="C7372" s="384" t="s">
        <v>833</v>
      </c>
      <c r="D7372" s="756" t="s">
        <v>9491</v>
      </c>
      <c r="E7372" s="69" t="s">
        <v>9475</v>
      </c>
      <c r="F7372" s="386"/>
      <c r="G7372" s="758"/>
      <c r="H7372" s="282" t="s">
        <v>136</v>
      </c>
      <c r="I7372" s="201"/>
      <c r="J7372" s="263" t="s">
        <v>58</v>
      </c>
      <c r="K7372" s="276">
        <v>2.54302981032878E+16</v>
      </c>
      <c r="L7372" s="263" t="s">
        <v>9492</v>
      </c>
    </row>
    <row r="7373" spans="1:12">
      <c r="A7373" s="336"/>
      <c r="B7373" s="729">
        <v>46305</v>
      </c>
      <c r="C7373" s="384" t="s">
        <v>833</v>
      </c>
      <c r="D7373" s="756" t="s">
        <v>9493</v>
      </c>
      <c r="E7373" s="69" t="s">
        <v>9475</v>
      </c>
      <c r="F7373" s="386"/>
      <c r="G7373" s="758"/>
      <c r="H7373" s="282" t="s">
        <v>136</v>
      </c>
      <c r="I7373" s="201"/>
      <c r="J7373" s="263" t="s">
        <v>58</v>
      </c>
      <c r="K7373" s="276">
        <v>2417010228340290</v>
      </c>
      <c r="L7373" s="263" t="s">
        <v>9494</v>
      </c>
    </row>
    <row r="7374" spans="1:12">
      <c r="A7374" s="336"/>
      <c r="B7374" s="729">
        <v>46305</v>
      </c>
      <c r="C7374" s="384" t="s">
        <v>833</v>
      </c>
      <c r="D7374" s="756" t="s">
        <v>9314</v>
      </c>
      <c r="E7374" s="69" t="s">
        <v>9475</v>
      </c>
      <c r="F7374" s="386"/>
      <c r="G7374" s="758"/>
      <c r="H7374" s="282" t="s">
        <v>136</v>
      </c>
      <c r="I7374" s="201"/>
      <c r="J7374" s="263" t="s">
        <v>58</v>
      </c>
      <c r="K7374" s="276">
        <v>6270841382973040</v>
      </c>
      <c r="L7374" s="263" t="s">
        <v>9495</v>
      </c>
    </row>
    <row r="7375" spans="1:12">
      <c r="A7375" s="336"/>
      <c r="B7375" s="729">
        <v>46305</v>
      </c>
      <c r="C7375" s="384" t="s">
        <v>833</v>
      </c>
      <c r="D7375" s="756" t="s">
        <v>9496</v>
      </c>
      <c r="E7375" s="69" t="s">
        <v>9475</v>
      </c>
      <c r="F7375" s="386"/>
      <c r="G7375" s="758"/>
      <c r="H7375" s="282" t="s">
        <v>136</v>
      </c>
      <c r="I7375" s="201"/>
      <c r="J7375" s="263" t="s">
        <v>58</v>
      </c>
      <c r="K7375" s="276">
        <v>3451050334999530</v>
      </c>
      <c r="L7375" s="263" t="s">
        <v>9497</v>
      </c>
    </row>
    <row r="7376" spans="1:12">
      <c r="A7376" s="336"/>
      <c r="B7376" s="729">
        <v>46305</v>
      </c>
      <c r="C7376" s="384" t="s">
        <v>833</v>
      </c>
      <c r="D7376" s="756" t="s">
        <v>9498</v>
      </c>
      <c r="E7376" s="69" t="s">
        <v>9475</v>
      </c>
      <c r="F7376" s="386"/>
      <c r="G7376" s="758"/>
      <c r="H7376" s="282" t="s">
        <v>136</v>
      </c>
      <c r="I7376" s="201"/>
      <c r="J7376" s="263" t="s">
        <v>58</v>
      </c>
      <c r="K7376" s="276">
        <v>2233393410064050</v>
      </c>
      <c r="L7376" s="263" t="s">
        <v>9499</v>
      </c>
    </row>
    <row r="7377" spans="1:12">
      <c r="A7377" s="336"/>
      <c r="B7377" s="729">
        <v>46305</v>
      </c>
      <c r="C7377" s="384" t="s">
        <v>833</v>
      </c>
      <c r="D7377" s="202" t="s">
        <v>9055</v>
      </c>
      <c r="E7377" s="69" t="s">
        <v>9475</v>
      </c>
      <c r="F7377" s="386"/>
      <c r="G7377" s="758"/>
      <c r="H7377" s="282" t="s">
        <v>136</v>
      </c>
      <c r="I7377" s="201"/>
      <c r="J7377" s="263" t="s">
        <v>58</v>
      </c>
      <c r="K7377" s="276">
        <v>9911064245599050</v>
      </c>
      <c r="L7377" s="263" t="s">
        <v>9500</v>
      </c>
    </row>
    <row r="7378" spans="1:12">
      <c r="A7378" s="336"/>
      <c r="B7378" s="729">
        <v>46305</v>
      </c>
      <c r="C7378" s="384" t="s">
        <v>833</v>
      </c>
      <c r="D7378" s="756" t="s">
        <v>9501</v>
      </c>
      <c r="E7378" s="69" t="s">
        <v>9475</v>
      </c>
      <c r="F7378" s="386"/>
      <c r="G7378" s="758"/>
      <c r="H7378" s="282" t="s">
        <v>136</v>
      </c>
      <c r="I7378" s="201"/>
      <c r="J7378" s="263" t="s">
        <v>58</v>
      </c>
      <c r="K7378" s="276">
        <v>6780618848653200</v>
      </c>
      <c r="L7378" s="263" t="s">
        <v>9056</v>
      </c>
    </row>
    <row r="7379" spans="1:12">
      <c r="A7379" s="336"/>
      <c r="B7379" s="729">
        <v>46305</v>
      </c>
      <c r="C7379" s="384" t="s">
        <v>833</v>
      </c>
      <c r="D7379" s="756" t="s">
        <v>9502</v>
      </c>
      <c r="E7379" s="69" t="s">
        <v>9475</v>
      </c>
      <c r="F7379" s="386"/>
      <c r="G7379" s="758"/>
      <c r="H7379" s="282" t="s">
        <v>136</v>
      </c>
      <c r="I7379" s="201"/>
      <c r="J7379" s="263" t="s">
        <v>58</v>
      </c>
      <c r="K7379" s="276">
        <v>4654812341310680</v>
      </c>
      <c r="L7379" s="263" t="s">
        <v>9503</v>
      </c>
    </row>
    <row r="7380" spans="1:12">
      <c r="A7380" s="336"/>
      <c r="B7380" s="729">
        <v>46305</v>
      </c>
      <c r="C7380" s="384" t="s">
        <v>833</v>
      </c>
      <c r="D7380" s="756" t="s">
        <v>9504</v>
      </c>
      <c r="E7380" s="69" t="s">
        <v>9475</v>
      </c>
      <c r="F7380" s="386"/>
      <c r="G7380" s="758"/>
      <c r="H7380" s="282" t="s">
        <v>136</v>
      </c>
      <c r="I7380" s="201"/>
      <c r="J7380" s="263" t="s">
        <v>58</v>
      </c>
      <c r="K7380" s="276">
        <v>7334817156529360</v>
      </c>
      <c r="L7380" s="263" t="s">
        <v>9505</v>
      </c>
    </row>
    <row r="7381" spans="1:12">
      <c r="A7381" s="336"/>
      <c r="B7381" s="729">
        <v>46305</v>
      </c>
      <c r="C7381" s="384" t="s">
        <v>833</v>
      </c>
      <c r="D7381" s="756" t="s">
        <v>9506</v>
      </c>
      <c r="E7381" s="69" t="s">
        <v>9475</v>
      </c>
      <c r="F7381" s="386"/>
      <c r="G7381" s="758"/>
      <c r="H7381" s="282" t="s">
        <v>136</v>
      </c>
      <c r="I7381" s="201"/>
      <c r="J7381" s="263" t="s">
        <v>58</v>
      </c>
      <c r="K7381" s="276">
        <v>2.65546847808572E+16</v>
      </c>
      <c r="L7381" s="263" t="s">
        <v>9507</v>
      </c>
    </row>
    <row r="7382" spans="1:12">
      <c r="A7382" s="336"/>
      <c r="B7382" s="57">
        <v>46305</v>
      </c>
      <c r="C7382" s="57" t="s">
        <v>17</v>
      </c>
      <c r="D7382" s="262" t="s">
        <v>9508</v>
      </c>
      <c r="E7382" s="117" t="s">
        <v>3640</v>
      </c>
      <c r="F7382" s="297"/>
      <c r="G7382" s="297"/>
      <c r="H7382" s="264" t="s">
        <v>136</v>
      </c>
      <c r="I7382" s="276"/>
      <c r="J7382" s="264" t="s">
        <v>30</v>
      </c>
      <c r="K7382" s="976" t="s">
        <v>9509</v>
      </c>
      <c r="L7382" s="263" t="s">
        <v>9229</v>
      </c>
    </row>
    <row r="7383" spans="1:12" ht="15.6">
      <c r="A7383" s="336"/>
      <c r="B7383" s="57">
        <v>46305</v>
      </c>
      <c r="C7383" s="57" t="s">
        <v>17</v>
      </c>
      <c r="D7383" s="262" t="s">
        <v>9510</v>
      </c>
      <c r="E7383" s="117" t="s">
        <v>3640</v>
      </c>
      <c r="F7383" s="297"/>
      <c r="G7383" s="297"/>
      <c r="H7383" s="264" t="s">
        <v>136</v>
      </c>
      <c r="I7383" s="276"/>
      <c r="J7383" s="264" t="s">
        <v>30</v>
      </c>
      <c r="K7383" s="976" t="s">
        <v>9511</v>
      </c>
      <c r="L7383" s="266"/>
    </row>
    <row r="7384" spans="1:12" ht="15.6">
      <c r="A7384" s="336"/>
      <c r="B7384" s="57">
        <v>46305</v>
      </c>
      <c r="C7384" s="57" t="s">
        <v>17</v>
      </c>
      <c r="D7384" s="262" t="s">
        <v>9512</v>
      </c>
      <c r="E7384" s="117" t="s">
        <v>3640</v>
      </c>
      <c r="F7384" s="202"/>
      <c r="G7384" s="202"/>
      <c r="H7384" s="264" t="s">
        <v>136</v>
      </c>
      <c r="I7384" s="276"/>
      <c r="J7384" s="264" t="s">
        <v>30</v>
      </c>
      <c r="K7384" s="976" t="s">
        <v>2470</v>
      </c>
      <c r="L7384" s="266"/>
    </row>
    <row r="7385" spans="1:12" ht="15.6">
      <c r="A7385" s="336"/>
      <c r="B7385" s="57">
        <v>46305</v>
      </c>
      <c r="C7385" s="57" t="s">
        <v>17</v>
      </c>
      <c r="D7385" s="262" t="s">
        <v>4028</v>
      </c>
      <c r="E7385" s="117" t="s">
        <v>3640</v>
      </c>
      <c r="F7385" s="202"/>
      <c r="G7385" s="202"/>
      <c r="H7385" s="264" t="s">
        <v>136</v>
      </c>
      <c r="I7385" s="276"/>
      <c r="J7385" s="264" t="s">
        <v>30</v>
      </c>
      <c r="K7385" s="976" t="s">
        <v>2459</v>
      </c>
      <c r="L7385" s="266"/>
    </row>
    <row r="7386" spans="1:12" ht="15.6">
      <c r="A7386" s="336"/>
      <c r="B7386" s="57">
        <v>46305</v>
      </c>
      <c r="C7386" s="57" t="s">
        <v>17</v>
      </c>
      <c r="D7386" s="262" t="s">
        <v>9513</v>
      </c>
      <c r="E7386" s="117" t="s">
        <v>3640</v>
      </c>
      <c r="F7386" s="202"/>
      <c r="G7386" s="202"/>
      <c r="H7386" s="264" t="s">
        <v>136</v>
      </c>
      <c r="I7386" s="276"/>
      <c r="J7386" s="264" t="s">
        <v>30</v>
      </c>
      <c r="K7386" s="976" t="s">
        <v>9514</v>
      </c>
      <c r="L7386" s="266"/>
    </row>
    <row r="7387" spans="1:12" ht="15.6">
      <c r="A7387" s="336"/>
      <c r="B7387" s="57">
        <v>46305</v>
      </c>
      <c r="C7387" s="57" t="s">
        <v>17</v>
      </c>
      <c r="D7387" s="262" t="s">
        <v>9515</v>
      </c>
      <c r="E7387" s="117" t="s">
        <v>3640</v>
      </c>
      <c r="F7387" s="202"/>
      <c r="G7387" s="202"/>
      <c r="H7387" s="264" t="s">
        <v>136</v>
      </c>
      <c r="I7387" s="276"/>
      <c r="J7387" s="264" t="s">
        <v>30</v>
      </c>
      <c r="K7387" s="976" t="s">
        <v>9516</v>
      </c>
      <c r="L7387" s="266"/>
    </row>
    <row r="7388" spans="1:12" ht="15.6">
      <c r="A7388" s="336"/>
      <c r="B7388" s="57">
        <v>46305</v>
      </c>
      <c r="C7388" s="57" t="s">
        <v>17</v>
      </c>
      <c r="D7388" s="262" t="s">
        <v>9517</v>
      </c>
      <c r="E7388" s="117" t="s">
        <v>3640</v>
      </c>
      <c r="F7388" s="202"/>
      <c r="G7388" s="202"/>
      <c r="H7388" s="264" t="s">
        <v>136</v>
      </c>
      <c r="I7388" s="276"/>
      <c r="J7388" s="264" t="s">
        <v>30</v>
      </c>
      <c r="K7388" s="976" t="s">
        <v>9518</v>
      </c>
      <c r="L7388" s="266"/>
    </row>
    <row r="7389" spans="1:12" ht="15.6">
      <c r="A7389" s="336"/>
      <c r="B7389" s="57">
        <v>46305</v>
      </c>
      <c r="C7389" s="57" t="s">
        <v>17</v>
      </c>
      <c r="D7389" s="262" t="s">
        <v>9519</v>
      </c>
      <c r="E7389" s="117" t="s">
        <v>3640</v>
      </c>
      <c r="F7389" s="202"/>
      <c r="G7389" s="202"/>
      <c r="H7389" s="264" t="s">
        <v>136</v>
      </c>
      <c r="I7389" s="276"/>
      <c r="J7389" s="264" t="s">
        <v>30</v>
      </c>
      <c r="K7389" s="976" t="s">
        <v>9520</v>
      </c>
      <c r="L7389" s="266"/>
    </row>
    <row r="7390" spans="1:12" ht="15.6">
      <c r="A7390" s="336"/>
      <c r="B7390" s="57">
        <v>46305</v>
      </c>
      <c r="C7390" s="57" t="s">
        <v>17</v>
      </c>
      <c r="D7390" s="262" t="s">
        <v>9493</v>
      </c>
      <c r="E7390" s="117" t="s">
        <v>3640</v>
      </c>
      <c r="F7390" s="263"/>
      <c r="G7390" s="263"/>
      <c r="H7390" s="264" t="s">
        <v>136</v>
      </c>
      <c r="I7390" s="276"/>
      <c r="J7390" s="264" t="s">
        <v>30</v>
      </c>
      <c r="K7390" s="976" t="s">
        <v>9521</v>
      </c>
      <c r="L7390" s="266"/>
    </row>
    <row r="7391" spans="1:12" ht="15.6">
      <c r="A7391" s="336"/>
      <c r="B7391" s="57">
        <v>46305</v>
      </c>
      <c r="C7391" s="57" t="s">
        <v>17</v>
      </c>
      <c r="D7391" s="262" t="s">
        <v>9522</v>
      </c>
      <c r="E7391" s="117" t="s">
        <v>3640</v>
      </c>
      <c r="F7391" s="263"/>
      <c r="G7391" s="263"/>
      <c r="H7391" s="264" t="s">
        <v>136</v>
      </c>
      <c r="I7391" s="276"/>
      <c r="J7391" s="264" t="s">
        <v>30</v>
      </c>
      <c r="K7391" s="976" t="s">
        <v>9523</v>
      </c>
      <c r="L7391" s="266"/>
    </row>
    <row r="7392" spans="1:12" ht="15.6">
      <c r="A7392" s="336"/>
      <c r="B7392" s="57">
        <v>46305</v>
      </c>
      <c r="C7392" s="57" t="s">
        <v>17</v>
      </c>
      <c r="D7392" s="262" t="s">
        <v>9524</v>
      </c>
      <c r="E7392" s="117" t="s">
        <v>3640</v>
      </c>
      <c r="F7392" s="263"/>
      <c r="G7392" s="263"/>
      <c r="H7392" s="264" t="s">
        <v>136</v>
      </c>
      <c r="I7392" s="276"/>
      <c r="J7392" s="264" t="s">
        <v>30</v>
      </c>
      <c r="K7392" s="976" t="s">
        <v>9525</v>
      </c>
      <c r="L7392" s="266"/>
    </row>
    <row r="7393" spans="1:12" ht="15.6">
      <c r="A7393" s="336"/>
      <c r="B7393" s="57">
        <v>46305</v>
      </c>
      <c r="C7393" s="57" t="s">
        <v>17</v>
      </c>
      <c r="D7393" s="366" t="s">
        <v>9526</v>
      </c>
      <c r="E7393" s="117" t="s">
        <v>3640</v>
      </c>
      <c r="F7393" s="264"/>
      <c r="G7393" s="264"/>
      <c r="H7393" s="264" t="s">
        <v>136</v>
      </c>
      <c r="I7393" s="276"/>
      <c r="J7393" s="264" t="s">
        <v>30</v>
      </c>
      <c r="K7393" s="976" t="s">
        <v>9527</v>
      </c>
      <c r="L7393" s="266"/>
    </row>
    <row r="7394" spans="1:12" ht="15.6">
      <c r="A7394" s="336"/>
      <c r="B7394" s="57">
        <v>46305</v>
      </c>
      <c r="C7394" s="57" t="s">
        <v>17</v>
      </c>
      <c r="D7394" s="262" t="s">
        <v>7984</v>
      </c>
      <c r="E7394" s="117" t="s">
        <v>3640</v>
      </c>
      <c r="F7394" s="264"/>
      <c r="G7394" s="264"/>
      <c r="H7394" s="264" t="s">
        <v>136</v>
      </c>
      <c r="I7394" s="276"/>
      <c r="J7394" s="264" t="s">
        <v>30</v>
      </c>
      <c r="K7394" s="976" t="s">
        <v>9528</v>
      </c>
      <c r="L7394" s="266"/>
    </row>
    <row r="7395" spans="1:12" ht="15.6">
      <c r="A7395" s="336"/>
      <c r="B7395" s="57">
        <v>46305</v>
      </c>
      <c r="C7395" s="57" t="s">
        <v>17</v>
      </c>
      <c r="D7395" s="262" t="s">
        <v>9529</v>
      </c>
      <c r="E7395" s="117" t="s">
        <v>3640</v>
      </c>
      <c r="F7395" s="264"/>
      <c r="G7395" s="264"/>
      <c r="H7395" s="264" t="s">
        <v>136</v>
      </c>
      <c r="I7395" s="276"/>
      <c r="J7395" s="264" t="s">
        <v>30</v>
      </c>
      <c r="K7395" s="118">
        <v>5822112877914330</v>
      </c>
      <c r="L7395" s="266"/>
    </row>
    <row r="7396" spans="1:12" ht="16.8">
      <c r="A7396" s="336"/>
      <c r="B7396" s="88">
        <v>46305</v>
      </c>
      <c r="C7396" s="57" t="s">
        <v>17</v>
      </c>
      <c r="D7396" s="202" t="s">
        <v>1768</v>
      </c>
      <c r="E7396" s="472" t="s">
        <v>1722</v>
      </c>
      <c r="F7396" s="271"/>
      <c r="G7396" s="271"/>
      <c r="H7396" s="202" t="s">
        <v>194</v>
      </c>
      <c r="I7396" s="202"/>
      <c r="J7396" s="202"/>
      <c r="K7396" s="977" t="s">
        <v>9530</v>
      </c>
      <c r="L7396" s="202"/>
    </row>
    <row r="7397" spans="1:12" ht="15.6">
      <c r="A7397" s="336"/>
      <c r="B7397" s="88">
        <v>46305</v>
      </c>
      <c r="C7397" s="57" t="s">
        <v>17</v>
      </c>
      <c r="D7397" s="202" t="s">
        <v>9531</v>
      </c>
      <c r="E7397" s="472" t="s">
        <v>1722</v>
      </c>
      <c r="F7397" s="271"/>
      <c r="G7397" s="271"/>
      <c r="H7397" s="202" t="s">
        <v>194</v>
      </c>
      <c r="I7397" s="202"/>
      <c r="J7397" s="202" t="s">
        <v>58</v>
      </c>
      <c r="K7397" s="1045" t="s">
        <v>9532</v>
      </c>
      <c r="L7397" s="202"/>
    </row>
    <row r="7398" spans="1:12" ht="15.6">
      <c r="A7398" s="336"/>
      <c r="B7398" s="88">
        <v>46305</v>
      </c>
      <c r="C7398" s="57" t="s">
        <v>17</v>
      </c>
      <c r="D7398" s="202" t="s">
        <v>9533</v>
      </c>
      <c r="E7398" s="472" t="s">
        <v>1722</v>
      </c>
      <c r="F7398" s="271"/>
      <c r="G7398" s="271"/>
      <c r="H7398" s="202" t="s">
        <v>194</v>
      </c>
      <c r="I7398" s="202"/>
      <c r="J7398" s="202" t="s">
        <v>58</v>
      </c>
      <c r="K7398" s="1045" t="s">
        <v>9534</v>
      </c>
      <c r="L7398" s="202"/>
    </row>
    <row r="7399" spans="1:12" ht="15.6">
      <c r="A7399" s="336"/>
      <c r="B7399" s="88">
        <v>46305</v>
      </c>
      <c r="C7399" s="57" t="s">
        <v>17</v>
      </c>
      <c r="D7399" s="202" t="s">
        <v>9535</v>
      </c>
      <c r="E7399" s="472" t="s">
        <v>1722</v>
      </c>
      <c r="F7399" s="271"/>
      <c r="G7399" s="271"/>
      <c r="H7399" s="202" t="s">
        <v>194</v>
      </c>
      <c r="I7399" s="202"/>
      <c r="J7399" s="202" t="s">
        <v>58</v>
      </c>
      <c r="K7399" s="1045" t="s">
        <v>9536</v>
      </c>
      <c r="L7399" s="202"/>
    </row>
    <row r="7400" spans="1:12" ht="15.6">
      <c r="A7400" s="336"/>
      <c r="B7400" s="88">
        <v>46305</v>
      </c>
      <c r="C7400" s="57" t="s">
        <v>17</v>
      </c>
      <c r="D7400" s="759" t="s">
        <v>9537</v>
      </c>
      <c r="E7400" s="472" t="s">
        <v>1722</v>
      </c>
      <c r="F7400" s="275"/>
      <c r="G7400" s="275"/>
      <c r="H7400" s="202" t="s">
        <v>194</v>
      </c>
      <c r="I7400" s="202"/>
      <c r="J7400" s="263"/>
      <c r="K7400" s="1045" t="s">
        <v>9538</v>
      </c>
      <c r="L7400"/>
    </row>
    <row r="7401" spans="1:12" ht="15.6">
      <c r="A7401" s="336"/>
      <c r="B7401" s="88">
        <v>46305</v>
      </c>
      <c r="C7401" s="57" t="s">
        <v>17</v>
      </c>
      <c r="D7401" s="202" t="s">
        <v>9539</v>
      </c>
      <c r="E7401" s="472" t="s">
        <v>1722</v>
      </c>
      <c r="F7401" s="275"/>
      <c r="G7401" s="275"/>
      <c r="H7401" s="202" t="s">
        <v>194</v>
      </c>
      <c r="I7401" s="202"/>
      <c r="J7401" s="263"/>
      <c r="K7401" s="1045" t="s">
        <v>9540</v>
      </c>
      <c r="L7401" s="202"/>
    </row>
    <row r="7402" spans="1:12" ht="15.6">
      <c r="A7402" s="336"/>
      <c r="B7402" s="88">
        <v>46305</v>
      </c>
      <c r="C7402" s="57" t="s">
        <v>17</v>
      </c>
      <c r="D7402" s="202" t="s">
        <v>9541</v>
      </c>
      <c r="E7402" s="472" t="s">
        <v>1722</v>
      </c>
      <c r="F7402" s="275"/>
      <c r="G7402" s="275"/>
      <c r="H7402" s="202" t="s">
        <v>194</v>
      </c>
      <c r="I7402" s="202"/>
      <c r="J7402" s="263"/>
      <c r="K7402" s="422"/>
      <c r="L7402" s="118" t="s">
        <v>745</v>
      </c>
    </row>
    <row r="7403" spans="1:12" ht="15.6">
      <c r="A7403" s="336"/>
      <c r="B7403" s="88">
        <v>46305</v>
      </c>
      <c r="C7403" s="57" t="s">
        <v>17</v>
      </c>
      <c r="D7403" s="202" t="s">
        <v>9542</v>
      </c>
      <c r="E7403" s="472" t="s">
        <v>1722</v>
      </c>
      <c r="F7403" s="275"/>
      <c r="G7403" s="275"/>
      <c r="H7403" s="202" t="s">
        <v>194</v>
      </c>
      <c r="I7403" s="202"/>
      <c r="J7403" s="263"/>
      <c r="K7403" s="422"/>
      <c r="L7403" s="202"/>
    </row>
    <row r="7404" spans="1:12" ht="15.6">
      <c r="A7404" s="336"/>
      <c r="B7404" s="88">
        <v>46305</v>
      </c>
      <c r="C7404" s="57" t="s">
        <v>17</v>
      </c>
      <c r="D7404" s="202" t="s">
        <v>9543</v>
      </c>
      <c r="E7404" s="472" t="s">
        <v>1722</v>
      </c>
      <c r="F7404" s="275"/>
      <c r="G7404" s="275"/>
      <c r="H7404" s="202" t="s">
        <v>194</v>
      </c>
      <c r="I7404" s="202"/>
      <c r="J7404" s="263"/>
      <c r="K7404" s="422"/>
      <c r="L7404" s="202"/>
    </row>
    <row r="7405" spans="1:12" ht="15.6">
      <c r="A7405" s="336"/>
      <c r="B7405" s="88">
        <v>46305</v>
      </c>
      <c r="C7405" s="57" t="s">
        <v>17</v>
      </c>
      <c r="D7405" s="202" t="s">
        <v>9544</v>
      </c>
      <c r="E7405" s="472" t="s">
        <v>1722</v>
      </c>
      <c r="F7405" s="275"/>
      <c r="G7405" s="275"/>
      <c r="H7405" s="202" t="s">
        <v>194</v>
      </c>
      <c r="I7405" s="202"/>
      <c r="J7405" s="263"/>
      <c r="K7405" s="422"/>
      <c r="L7405" s="118" t="s">
        <v>9545</v>
      </c>
    </row>
    <row r="7406" spans="1:12" ht="15.6">
      <c r="A7406" s="336"/>
      <c r="B7406" s="88">
        <v>46305</v>
      </c>
      <c r="C7406" s="57" t="s">
        <v>17</v>
      </c>
      <c r="D7406" s="202" t="s">
        <v>9546</v>
      </c>
      <c r="E7406" s="472" t="s">
        <v>1722</v>
      </c>
      <c r="F7406" s="275"/>
      <c r="G7406" s="275"/>
      <c r="H7406" s="202" t="s">
        <v>194</v>
      </c>
      <c r="I7406" s="202"/>
      <c r="J7406" s="263"/>
      <c r="K7406" s="422"/>
      <c r="L7406" s="202"/>
    </row>
    <row r="7407" spans="1:12" ht="15.6">
      <c r="A7407" s="336"/>
      <c r="B7407" s="88">
        <v>46305</v>
      </c>
      <c r="C7407" s="57" t="s">
        <v>17</v>
      </c>
      <c r="D7407" s="202" t="s">
        <v>9547</v>
      </c>
      <c r="E7407" s="472" t="s">
        <v>1722</v>
      </c>
      <c r="F7407" s="275"/>
      <c r="G7407" s="275"/>
      <c r="H7407" s="202" t="s">
        <v>194</v>
      </c>
      <c r="I7407" s="202"/>
      <c r="J7407" s="263"/>
      <c r="K7407" s="422"/>
      <c r="L7407" s="118" t="s">
        <v>9548</v>
      </c>
    </row>
    <row r="7408" spans="1:12" ht="15.6">
      <c r="A7408" s="336"/>
      <c r="B7408" s="88">
        <v>46305</v>
      </c>
      <c r="C7408" s="57" t="s">
        <v>17</v>
      </c>
      <c r="D7408" s="202" t="s">
        <v>9549</v>
      </c>
      <c r="E7408" s="472" t="s">
        <v>1722</v>
      </c>
      <c r="F7408" s="275"/>
      <c r="G7408" s="275"/>
      <c r="H7408" s="202" t="s">
        <v>194</v>
      </c>
      <c r="I7408" s="202"/>
      <c r="J7408" s="263"/>
      <c r="K7408" s="422"/>
      <c r="L7408" s="118" t="s">
        <v>9550</v>
      </c>
    </row>
    <row r="7409" spans="1:12" ht="15.6">
      <c r="A7409" s="336"/>
      <c r="B7409" s="88">
        <v>46305</v>
      </c>
      <c r="C7409" s="57" t="s">
        <v>17</v>
      </c>
      <c r="D7409" s="202" t="s">
        <v>8470</v>
      </c>
      <c r="E7409" s="472" t="s">
        <v>1722</v>
      </c>
      <c r="F7409" s="275"/>
      <c r="G7409" s="275"/>
      <c r="H7409" s="202" t="s">
        <v>194</v>
      </c>
      <c r="I7409" s="202"/>
      <c r="J7409" s="263"/>
      <c r="K7409" s="422"/>
      <c r="L7409" s="118" t="s">
        <v>9551</v>
      </c>
    </row>
    <row r="7410" spans="1:12" ht="15.6">
      <c r="A7410" s="336"/>
      <c r="B7410" s="88">
        <v>46305</v>
      </c>
      <c r="C7410" s="57" t="s">
        <v>17</v>
      </c>
      <c r="D7410" s="202" t="s">
        <v>9552</v>
      </c>
      <c r="E7410" s="472" t="s">
        <v>1722</v>
      </c>
      <c r="F7410" s="733"/>
      <c r="G7410" s="733"/>
      <c r="H7410" s="202" t="s">
        <v>194</v>
      </c>
      <c r="I7410" s="202"/>
      <c r="J7410" s="263"/>
      <c r="K7410" s="422"/>
      <c r="L7410" s="202"/>
    </row>
    <row r="7411" spans="1:12" ht="15.6">
      <c r="A7411" s="336"/>
      <c r="B7411" s="88">
        <v>46305</v>
      </c>
      <c r="C7411" s="57" t="s">
        <v>17</v>
      </c>
      <c r="D7411" s="202" t="s">
        <v>9553</v>
      </c>
      <c r="E7411" s="472" t="s">
        <v>1722</v>
      </c>
      <c r="F7411" s="733"/>
      <c r="G7411" s="733"/>
      <c r="H7411" s="202" t="s">
        <v>194</v>
      </c>
      <c r="I7411" s="202"/>
      <c r="J7411" s="263"/>
      <c r="K7411" s="422"/>
      <c r="L7411" s="202"/>
    </row>
    <row r="7412" spans="1:12" ht="15.6">
      <c r="A7412" s="336"/>
      <c r="B7412" s="88">
        <v>46305</v>
      </c>
      <c r="C7412" s="57" t="s">
        <v>17</v>
      </c>
      <c r="D7412" s="202" t="s">
        <v>9554</v>
      </c>
      <c r="E7412" s="472" t="s">
        <v>1722</v>
      </c>
      <c r="F7412" s="733"/>
      <c r="G7412" s="733"/>
      <c r="H7412" s="202" t="s">
        <v>194</v>
      </c>
      <c r="I7412" s="202"/>
      <c r="J7412" s="263"/>
      <c r="K7412" s="422"/>
      <c r="L7412" s="118" t="s">
        <v>9555</v>
      </c>
    </row>
    <row r="7413" spans="1:12" ht="15.6">
      <c r="A7413" s="336"/>
      <c r="B7413" s="88">
        <v>46305</v>
      </c>
      <c r="C7413" s="57" t="s">
        <v>17</v>
      </c>
      <c r="D7413" s="202" t="s">
        <v>9556</v>
      </c>
      <c r="E7413" s="472" t="s">
        <v>1722</v>
      </c>
      <c r="F7413" s="271"/>
      <c r="G7413" s="271"/>
      <c r="H7413" s="202" t="s">
        <v>194</v>
      </c>
      <c r="I7413" s="202"/>
      <c r="J7413" s="263"/>
      <c r="K7413" s="422"/>
      <c r="L7413" s="202"/>
    </row>
    <row r="7414" spans="1:12" ht="15.6">
      <c r="A7414" s="336"/>
      <c r="B7414" s="88">
        <v>46305</v>
      </c>
      <c r="C7414" s="57" t="s">
        <v>17</v>
      </c>
      <c r="D7414" s="202" t="s">
        <v>9557</v>
      </c>
      <c r="E7414" s="472" t="s">
        <v>1722</v>
      </c>
      <c r="F7414" s="271"/>
      <c r="G7414" s="271"/>
      <c r="H7414" s="202" t="s">
        <v>194</v>
      </c>
      <c r="I7414" s="202"/>
      <c r="J7414" s="263"/>
      <c r="K7414" s="422"/>
      <c r="L7414" s="118" t="s">
        <v>9558</v>
      </c>
    </row>
    <row r="7415" spans="1:12" ht="15.6">
      <c r="A7415" s="336"/>
      <c r="B7415" s="88">
        <v>46305</v>
      </c>
      <c r="C7415" s="57" t="s">
        <v>17</v>
      </c>
      <c r="D7415" s="202" t="s">
        <v>9559</v>
      </c>
      <c r="E7415" s="472" t="s">
        <v>1722</v>
      </c>
      <c r="F7415" s="271"/>
      <c r="G7415" s="271"/>
      <c r="H7415" s="202" t="s">
        <v>194</v>
      </c>
      <c r="I7415" s="202"/>
      <c r="J7415" s="263"/>
      <c r="K7415" s="422"/>
      <c r="L7415" s="118" t="s">
        <v>5863</v>
      </c>
    </row>
    <row r="7416" spans="1:12" ht="15.6">
      <c r="A7416" s="336"/>
      <c r="B7416" s="88">
        <v>46305</v>
      </c>
      <c r="C7416" s="57" t="s">
        <v>17</v>
      </c>
      <c r="D7416" s="202" t="s">
        <v>9560</v>
      </c>
      <c r="E7416" s="472" t="s">
        <v>1722</v>
      </c>
      <c r="F7416" s="271"/>
      <c r="G7416" s="271"/>
      <c r="H7416" s="202" t="s">
        <v>194</v>
      </c>
      <c r="I7416" s="202"/>
      <c r="J7416" s="263"/>
      <c r="K7416" s="422"/>
      <c r="L7416" s="118" t="s">
        <v>9561</v>
      </c>
    </row>
    <row r="7417" spans="1:12" ht="15.6">
      <c r="A7417" s="336"/>
      <c r="B7417" s="88">
        <v>46305</v>
      </c>
      <c r="C7417" s="57" t="s">
        <v>17</v>
      </c>
      <c r="D7417" s="202" t="s">
        <v>9562</v>
      </c>
      <c r="E7417" s="472" t="s">
        <v>1722</v>
      </c>
      <c r="F7417" s="275"/>
      <c r="G7417" s="275"/>
      <c r="H7417" s="202" t="s">
        <v>194</v>
      </c>
      <c r="I7417" s="202"/>
      <c r="J7417" s="263"/>
      <c r="K7417" s="422"/>
      <c r="L7417" s="118" t="s">
        <v>5855</v>
      </c>
    </row>
    <row r="7418" spans="1:12" ht="15.6">
      <c r="A7418" s="336"/>
      <c r="B7418" s="88">
        <v>46305</v>
      </c>
      <c r="C7418" s="57" t="s">
        <v>17</v>
      </c>
      <c r="D7418" s="202" t="s">
        <v>9563</v>
      </c>
      <c r="E7418" s="472" t="s">
        <v>1722</v>
      </c>
      <c r="F7418" s="271"/>
      <c r="G7418" s="271"/>
      <c r="H7418" s="202" t="s">
        <v>194</v>
      </c>
      <c r="I7418" s="202"/>
      <c r="J7418" s="263"/>
      <c r="K7418" s="422"/>
      <c r="L7418" s="118" t="s">
        <v>2493</v>
      </c>
    </row>
    <row r="7419" spans="1:12" ht="15.6">
      <c r="A7419" s="336"/>
      <c r="B7419" s="88">
        <v>46305</v>
      </c>
      <c r="C7419" s="57" t="s">
        <v>17</v>
      </c>
      <c r="D7419" s="202" t="s">
        <v>9564</v>
      </c>
      <c r="E7419" s="472" t="s">
        <v>1722</v>
      </c>
      <c r="F7419" s="263"/>
      <c r="G7419" s="263"/>
      <c r="H7419" s="202" t="s">
        <v>194</v>
      </c>
      <c r="I7419" s="202"/>
      <c r="J7419" s="263"/>
      <c r="K7419" s="422"/>
      <c r="L7419" s="118" t="s">
        <v>9565</v>
      </c>
    </row>
    <row r="7420" spans="1:12" ht="15.6">
      <c r="A7420" s="336"/>
      <c r="B7420" s="88">
        <v>46305</v>
      </c>
      <c r="C7420" s="57" t="s">
        <v>17</v>
      </c>
      <c r="D7420" s="202" t="s">
        <v>9566</v>
      </c>
      <c r="E7420" s="472" t="s">
        <v>1722</v>
      </c>
      <c r="F7420" s="263"/>
      <c r="G7420" s="263"/>
      <c r="H7420" s="202" t="s">
        <v>194</v>
      </c>
      <c r="I7420" s="202"/>
      <c r="J7420" s="263"/>
      <c r="K7420" s="422"/>
      <c r="L7420" s="118" t="s">
        <v>9567</v>
      </c>
    </row>
    <row r="7421" spans="1:12" ht="15.6">
      <c r="A7421" s="336"/>
      <c r="B7421" s="88">
        <v>46305</v>
      </c>
      <c r="C7421" s="57" t="s">
        <v>17</v>
      </c>
      <c r="D7421" s="202" t="s">
        <v>9568</v>
      </c>
      <c r="E7421" s="472" t="s">
        <v>1722</v>
      </c>
      <c r="F7421" s="263"/>
      <c r="G7421" s="263"/>
      <c r="H7421" s="202" t="s">
        <v>194</v>
      </c>
      <c r="I7421" s="202"/>
      <c r="J7421" s="263"/>
      <c r="K7421" s="422"/>
      <c r="L7421" s="118" t="s">
        <v>9569</v>
      </c>
    </row>
    <row r="7422" spans="1:12" ht="15.6">
      <c r="A7422" s="336"/>
      <c r="B7422" s="88">
        <v>46305</v>
      </c>
      <c r="C7422" s="57" t="s">
        <v>17</v>
      </c>
      <c r="D7422" s="202" t="s">
        <v>9570</v>
      </c>
      <c r="E7422" s="472" t="s">
        <v>1722</v>
      </c>
      <c r="F7422" s="263"/>
      <c r="G7422" s="263"/>
      <c r="H7422" s="202" t="s">
        <v>194</v>
      </c>
      <c r="I7422" s="202"/>
      <c r="J7422" s="263"/>
      <c r="K7422" s="422"/>
      <c r="L7422" s="118" t="s">
        <v>199</v>
      </c>
    </row>
    <row r="7423" spans="1:12" ht="15.6">
      <c r="A7423" s="336"/>
      <c r="B7423" s="88">
        <v>46305</v>
      </c>
      <c r="C7423" s="57" t="s">
        <v>17</v>
      </c>
      <c r="D7423" s="202" t="s">
        <v>9571</v>
      </c>
      <c r="E7423" s="472" t="s">
        <v>1722</v>
      </c>
      <c r="F7423" s="263"/>
      <c r="G7423" s="263"/>
      <c r="H7423" s="202" t="s">
        <v>194</v>
      </c>
      <c r="I7423" s="202"/>
      <c r="J7423" s="263"/>
      <c r="K7423" s="422"/>
      <c r="L7423" s="118" t="s">
        <v>9572</v>
      </c>
    </row>
    <row r="7424" spans="1:12" ht="15.6">
      <c r="A7424" s="336"/>
      <c r="B7424" s="88">
        <v>46305</v>
      </c>
      <c r="C7424" s="57" t="s">
        <v>17</v>
      </c>
      <c r="D7424" s="202" t="s">
        <v>9573</v>
      </c>
      <c r="E7424" s="472" t="s">
        <v>1722</v>
      </c>
      <c r="F7424" s="263"/>
      <c r="G7424" s="263"/>
      <c r="H7424" s="202" t="s">
        <v>194</v>
      </c>
      <c r="I7424" s="202"/>
      <c r="J7424" s="263"/>
      <c r="K7424" s="422"/>
      <c r="L7424" s="118" t="s">
        <v>8024</v>
      </c>
    </row>
    <row r="7425" spans="1:12" ht="15.6">
      <c r="A7425" s="336"/>
      <c r="B7425" s="88">
        <v>46305</v>
      </c>
      <c r="C7425" s="57" t="s">
        <v>17</v>
      </c>
      <c r="D7425" s="202" t="s">
        <v>9574</v>
      </c>
      <c r="E7425" s="472" t="s">
        <v>1722</v>
      </c>
      <c r="F7425" s="263"/>
      <c r="G7425" s="263"/>
      <c r="H7425" s="202" t="s">
        <v>194</v>
      </c>
      <c r="I7425" s="202"/>
      <c r="J7425" s="263"/>
      <c r="K7425" s="422"/>
      <c r="L7425" s="118" t="s">
        <v>9575</v>
      </c>
    </row>
    <row r="7426" spans="1:12" ht="15.6">
      <c r="A7426" s="336"/>
      <c r="B7426" s="88">
        <v>46305</v>
      </c>
      <c r="C7426" s="57" t="s">
        <v>17</v>
      </c>
      <c r="D7426" s="202" t="s">
        <v>9576</v>
      </c>
      <c r="E7426" s="472" t="s">
        <v>1722</v>
      </c>
      <c r="F7426" s="263"/>
      <c r="G7426" s="263"/>
      <c r="H7426" s="202" t="s">
        <v>194</v>
      </c>
      <c r="I7426" s="202"/>
      <c r="J7426" s="263"/>
      <c r="K7426" s="422"/>
      <c r="L7426" s="118" t="s">
        <v>8905</v>
      </c>
    </row>
    <row r="7427" spans="1:12" ht="15.6">
      <c r="A7427" s="336"/>
      <c r="B7427" s="88">
        <v>46305</v>
      </c>
      <c r="C7427" s="57" t="s">
        <v>17</v>
      </c>
      <c r="D7427" s="202" t="s">
        <v>9577</v>
      </c>
      <c r="E7427" s="472" t="s">
        <v>1722</v>
      </c>
      <c r="F7427" s="263"/>
      <c r="G7427" s="263"/>
      <c r="H7427" s="202" t="s">
        <v>194</v>
      </c>
      <c r="I7427" s="202"/>
      <c r="J7427" s="263"/>
      <c r="K7427" s="422"/>
      <c r="L7427" s="118" t="s">
        <v>7457</v>
      </c>
    </row>
    <row r="7428" spans="1:12" ht="15.6">
      <c r="A7428" s="336"/>
      <c r="B7428" s="88">
        <v>46305</v>
      </c>
      <c r="C7428" s="57" t="s">
        <v>17</v>
      </c>
      <c r="D7428" s="202" t="s">
        <v>9578</v>
      </c>
      <c r="E7428" s="472" t="s">
        <v>1722</v>
      </c>
      <c r="F7428" s="263"/>
      <c r="G7428" s="263"/>
      <c r="H7428" s="202" t="s">
        <v>194</v>
      </c>
      <c r="I7428" s="202"/>
      <c r="J7428" s="263"/>
      <c r="K7428" s="422"/>
      <c r="L7428" s="118" t="s">
        <v>9579</v>
      </c>
    </row>
    <row r="7429" spans="1:12" ht="15.6">
      <c r="A7429" s="336"/>
      <c r="B7429" s="88">
        <v>46305</v>
      </c>
      <c r="C7429" s="57" t="s">
        <v>17</v>
      </c>
      <c r="D7429" s="202" t="s">
        <v>9580</v>
      </c>
      <c r="E7429" s="472" t="s">
        <v>1722</v>
      </c>
      <c r="F7429" s="263"/>
      <c r="G7429" s="263"/>
      <c r="H7429" s="202" t="s">
        <v>194</v>
      </c>
      <c r="I7429" s="202"/>
      <c r="J7429" s="263"/>
      <c r="K7429" s="422"/>
      <c r="L7429" s="118" t="s">
        <v>7444</v>
      </c>
    </row>
    <row r="7430" spans="1:12" ht="15.6">
      <c r="A7430" s="336"/>
      <c r="B7430" s="88">
        <v>46305</v>
      </c>
      <c r="C7430" s="57" t="s">
        <v>17</v>
      </c>
      <c r="D7430" s="202" t="s">
        <v>9581</v>
      </c>
      <c r="E7430" s="472" t="s">
        <v>1722</v>
      </c>
      <c r="F7430" s="263"/>
      <c r="G7430" s="263"/>
      <c r="H7430" s="202" t="s">
        <v>194</v>
      </c>
      <c r="I7430" s="202"/>
      <c r="J7430" s="263"/>
      <c r="K7430" s="422"/>
      <c r="L7430" s="118" t="s">
        <v>7438</v>
      </c>
    </row>
    <row r="7431" spans="1:12" ht="15.6">
      <c r="A7431" s="336"/>
      <c r="B7431" s="88">
        <v>46305</v>
      </c>
      <c r="C7431" s="57" t="s">
        <v>17</v>
      </c>
      <c r="D7431" s="202" t="s">
        <v>1774</v>
      </c>
      <c r="E7431" s="472" t="s">
        <v>1722</v>
      </c>
      <c r="F7431" s="263"/>
      <c r="G7431" s="263"/>
      <c r="H7431" s="202" t="s">
        <v>194</v>
      </c>
      <c r="I7431" s="202"/>
      <c r="J7431" s="263"/>
      <c r="K7431" s="422"/>
      <c r="L7431" s="118" t="s">
        <v>7430</v>
      </c>
    </row>
    <row r="7432" spans="1:12" ht="15.6">
      <c r="A7432" s="336"/>
      <c r="B7432" s="88">
        <v>46305</v>
      </c>
      <c r="C7432" s="57" t="s">
        <v>17</v>
      </c>
      <c r="D7432" s="202" t="s">
        <v>9582</v>
      </c>
      <c r="E7432" s="472" t="s">
        <v>1722</v>
      </c>
      <c r="F7432" s="263"/>
      <c r="G7432" s="263"/>
      <c r="H7432" s="202" t="s">
        <v>194</v>
      </c>
      <c r="I7432" s="202"/>
      <c r="J7432" s="263"/>
      <c r="K7432" s="422"/>
      <c r="L7432" s="118" t="s">
        <v>9583</v>
      </c>
    </row>
    <row r="7433" spans="1:12" ht="15.6">
      <c r="A7433" s="336"/>
      <c r="B7433" s="88">
        <v>46305</v>
      </c>
      <c r="C7433" s="57" t="s">
        <v>17</v>
      </c>
      <c r="D7433" s="202" t="s">
        <v>9584</v>
      </c>
      <c r="E7433" s="472" t="s">
        <v>1722</v>
      </c>
      <c r="F7433" s="263"/>
      <c r="G7433" s="263"/>
      <c r="H7433" s="202" t="s">
        <v>194</v>
      </c>
      <c r="I7433" s="202"/>
      <c r="J7433" s="263"/>
      <c r="K7433" s="422"/>
      <c r="L7433" s="118" t="s">
        <v>5847</v>
      </c>
    </row>
    <row r="7434" spans="1:12" ht="15.6">
      <c r="A7434" s="336"/>
      <c r="B7434" s="88">
        <v>46305</v>
      </c>
      <c r="C7434" s="57" t="s">
        <v>17</v>
      </c>
      <c r="D7434" s="202" t="s">
        <v>9585</v>
      </c>
      <c r="E7434" s="472" t="s">
        <v>1722</v>
      </c>
      <c r="F7434" s="263"/>
      <c r="G7434" s="263"/>
      <c r="H7434" s="202" t="s">
        <v>194</v>
      </c>
      <c r="I7434" s="202"/>
      <c r="J7434" s="263"/>
      <c r="K7434" s="422"/>
      <c r="L7434" s="118" t="s">
        <v>7424</v>
      </c>
    </row>
    <row r="7435" spans="1:12" ht="15.6">
      <c r="A7435" s="336"/>
      <c r="B7435" s="88">
        <v>46305</v>
      </c>
      <c r="C7435" s="57" t="s">
        <v>17</v>
      </c>
      <c r="D7435" s="202" t="s">
        <v>9586</v>
      </c>
      <c r="E7435" s="472" t="s">
        <v>1722</v>
      </c>
      <c r="F7435" s="263"/>
      <c r="G7435" s="263"/>
      <c r="H7435" s="202" t="s">
        <v>194</v>
      </c>
      <c r="I7435" s="202"/>
      <c r="J7435" s="263"/>
      <c r="K7435" s="422"/>
      <c r="L7435" s="118" t="s">
        <v>9587</v>
      </c>
    </row>
    <row r="7436" spans="1:12" ht="15.6">
      <c r="A7436" s="336"/>
      <c r="B7436" s="88">
        <v>46305</v>
      </c>
      <c r="C7436" s="57" t="s">
        <v>17</v>
      </c>
      <c r="D7436" s="202" t="s">
        <v>9588</v>
      </c>
      <c r="E7436" s="472" t="s">
        <v>1722</v>
      </c>
      <c r="F7436" s="263"/>
      <c r="G7436" s="263"/>
      <c r="H7436" s="202" t="s">
        <v>194</v>
      </c>
      <c r="I7436" s="202"/>
      <c r="J7436" s="263"/>
      <c r="K7436" s="422"/>
      <c r="L7436" s="118" t="s">
        <v>9589</v>
      </c>
    </row>
    <row r="7437" spans="1:12" ht="16.8">
      <c r="A7437" s="336"/>
      <c r="B7437" s="88">
        <v>46305</v>
      </c>
      <c r="C7437" s="57" t="s">
        <v>17</v>
      </c>
      <c r="D7437" s="202" t="s">
        <v>9590</v>
      </c>
      <c r="E7437" s="472" t="s">
        <v>1722</v>
      </c>
      <c r="F7437" s="263"/>
      <c r="G7437" s="263"/>
      <c r="H7437" s="202" t="s">
        <v>194</v>
      </c>
      <c r="I7437" s="202"/>
      <c r="J7437" s="263"/>
      <c r="K7437" s="977" t="s">
        <v>9591</v>
      </c>
      <c r="L7437" s="202"/>
    </row>
    <row r="7438" spans="1:12" ht="15.6">
      <c r="A7438" s="328"/>
      <c r="B7438" s="88">
        <v>46305</v>
      </c>
      <c r="C7438" s="57" t="s">
        <v>17</v>
      </c>
      <c r="D7438" s="202" t="s">
        <v>9592</v>
      </c>
      <c r="E7438" s="472" t="s">
        <v>1722</v>
      </c>
      <c r="F7438" s="263"/>
      <c r="G7438" s="263"/>
      <c r="H7438" s="202" t="s">
        <v>194</v>
      </c>
      <c r="I7438" s="202"/>
      <c r="J7438" s="263"/>
      <c r="K7438" s="1045" t="s">
        <v>8883</v>
      </c>
      <c r="L7438" s="202"/>
    </row>
    <row r="7439" spans="1:12" ht="15.6">
      <c r="A7439" s="328"/>
      <c r="B7439" s="88">
        <v>46305</v>
      </c>
      <c r="C7439" s="57" t="s">
        <v>17</v>
      </c>
      <c r="D7439" s="202" t="s">
        <v>9593</v>
      </c>
      <c r="E7439" s="472" t="s">
        <v>1722</v>
      </c>
      <c r="F7439" s="263"/>
      <c r="G7439" s="263"/>
      <c r="H7439" s="202" t="s">
        <v>194</v>
      </c>
      <c r="I7439" s="202"/>
      <c r="J7439" s="263"/>
      <c r="K7439" s="1045" t="s">
        <v>9594</v>
      </c>
      <c r="L7439" s="202"/>
    </row>
    <row r="7440" spans="1:12" ht="15.6">
      <c r="A7440" s="328"/>
      <c r="B7440" s="88">
        <v>46305</v>
      </c>
      <c r="C7440" s="57" t="s">
        <v>17</v>
      </c>
      <c r="D7440" s="202" t="s">
        <v>9595</v>
      </c>
      <c r="E7440" s="472" t="s">
        <v>1722</v>
      </c>
      <c r="F7440" s="263"/>
      <c r="G7440" s="263"/>
      <c r="H7440" s="202" t="s">
        <v>194</v>
      </c>
      <c r="I7440" s="202"/>
      <c r="J7440" s="263"/>
      <c r="K7440" s="1045" t="s">
        <v>9596</v>
      </c>
      <c r="L7440" s="202"/>
    </row>
    <row r="7441" spans="1:12" ht="15.6">
      <c r="A7441" s="328"/>
      <c r="B7441" s="88">
        <v>46305</v>
      </c>
      <c r="C7441" s="57" t="s">
        <v>17</v>
      </c>
      <c r="D7441" s="202" t="s">
        <v>9595</v>
      </c>
      <c r="E7441" s="472" t="s">
        <v>1722</v>
      </c>
      <c r="F7441" s="263"/>
      <c r="G7441" s="263"/>
      <c r="H7441" s="202" t="s">
        <v>194</v>
      </c>
      <c r="I7441" s="202"/>
      <c r="J7441" s="263"/>
      <c r="K7441" s="1045" t="s">
        <v>9597</v>
      </c>
      <c r="L7441" s="202"/>
    </row>
    <row r="7442" spans="1:12" ht="15.6">
      <c r="A7442" s="328"/>
      <c r="B7442" s="88">
        <v>46305</v>
      </c>
      <c r="C7442" s="57" t="s">
        <v>17</v>
      </c>
      <c r="D7442" s="202" t="s">
        <v>9598</v>
      </c>
      <c r="E7442" s="472" t="s">
        <v>1722</v>
      </c>
      <c r="F7442" s="263"/>
      <c r="G7442" s="263"/>
      <c r="H7442" s="202" t="s">
        <v>194</v>
      </c>
      <c r="I7442" s="202"/>
      <c r="J7442" s="263" t="s">
        <v>58</v>
      </c>
      <c r="K7442" s="1045" t="s">
        <v>9599</v>
      </c>
      <c r="L7442" s="202"/>
    </row>
    <row r="7443" spans="1:12" ht="15.6">
      <c r="A7443" s="328"/>
      <c r="B7443" s="88">
        <v>46305</v>
      </c>
      <c r="C7443" s="57" t="s">
        <v>17</v>
      </c>
      <c r="D7443" s="202" t="s">
        <v>9600</v>
      </c>
      <c r="E7443" s="472" t="s">
        <v>1722</v>
      </c>
      <c r="F7443" s="263"/>
      <c r="G7443" s="263"/>
      <c r="H7443" s="202" t="s">
        <v>194</v>
      </c>
      <c r="I7443" s="202" t="s">
        <v>141</v>
      </c>
      <c r="J7443" s="263"/>
      <c r="K7443" s="1045" t="s">
        <v>2407</v>
      </c>
      <c r="L7443" s="202"/>
    </row>
    <row r="7444" spans="1:12" ht="15.6">
      <c r="A7444" s="328"/>
      <c r="B7444" s="88">
        <v>46305</v>
      </c>
      <c r="C7444" s="57" t="s">
        <v>17</v>
      </c>
      <c r="D7444" s="202" t="s">
        <v>9600</v>
      </c>
      <c r="E7444" s="472" t="s">
        <v>1722</v>
      </c>
      <c r="F7444" s="263"/>
      <c r="G7444" s="263"/>
      <c r="H7444" s="202" t="s">
        <v>194</v>
      </c>
      <c r="I7444" s="202" t="s">
        <v>141</v>
      </c>
      <c r="J7444" s="263"/>
      <c r="K7444" s="1045" t="s">
        <v>2407</v>
      </c>
      <c r="L7444" s="202"/>
    </row>
    <row r="7445" spans="1:12" ht="15.6">
      <c r="A7445" s="328"/>
      <c r="B7445" s="88">
        <v>46305</v>
      </c>
      <c r="C7445" s="57" t="s">
        <v>17</v>
      </c>
      <c r="D7445" s="202" t="s">
        <v>9601</v>
      </c>
      <c r="E7445" s="472" t="s">
        <v>1722</v>
      </c>
      <c r="F7445" s="263"/>
      <c r="G7445" s="263"/>
      <c r="H7445" s="202" t="s">
        <v>194</v>
      </c>
      <c r="I7445" s="202"/>
      <c r="J7445" s="263" t="s">
        <v>58</v>
      </c>
      <c r="K7445" s="1045" t="s">
        <v>9602</v>
      </c>
      <c r="L7445" s="202"/>
    </row>
    <row r="7446" spans="1:12" ht="15.6">
      <c r="A7446" s="328"/>
      <c r="B7446" s="88">
        <v>46305</v>
      </c>
      <c r="C7446" s="57" t="s">
        <v>17</v>
      </c>
      <c r="D7446" s="202" t="s">
        <v>9603</v>
      </c>
      <c r="E7446" s="472" t="s">
        <v>1722</v>
      </c>
      <c r="F7446" s="263"/>
      <c r="G7446" s="263"/>
      <c r="H7446" s="202" t="s">
        <v>194</v>
      </c>
      <c r="I7446" s="202"/>
      <c r="J7446" s="263" t="s">
        <v>58</v>
      </c>
      <c r="K7446" s="1045" t="s">
        <v>9604</v>
      </c>
      <c r="L7446" s="202"/>
    </row>
    <row r="7447" spans="1:12" ht="15.6">
      <c r="A7447" s="328"/>
      <c r="B7447" s="88">
        <v>46305</v>
      </c>
      <c r="C7447" s="57" t="s">
        <v>17</v>
      </c>
      <c r="D7447" s="202" t="s">
        <v>9605</v>
      </c>
      <c r="E7447" s="472" t="s">
        <v>1722</v>
      </c>
      <c r="F7447" s="275"/>
      <c r="G7447" s="275"/>
      <c r="H7447" s="202" t="s">
        <v>194</v>
      </c>
      <c r="I7447" s="202"/>
      <c r="J7447" s="263"/>
      <c r="K7447" s="1045" t="s">
        <v>9606</v>
      </c>
      <c r="L7447" s="202"/>
    </row>
    <row r="7448" spans="1:12" ht="15.6">
      <c r="A7448" s="328"/>
      <c r="B7448" s="88">
        <v>46305</v>
      </c>
      <c r="C7448" s="57" t="s">
        <v>17</v>
      </c>
      <c r="D7448" s="202" t="s">
        <v>9607</v>
      </c>
      <c r="E7448" s="472" t="s">
        <v>1722</v>
      </c>
      <c r="F7448" s="275"/>
      <c r="G7448" s="275"/>
      <c r="H7448" s="202" t="s">
        <v>194</v>
      </c>
      <c r="I7448" s="202"/>
      <c r="J7448" s="263" t="s">
        <v>58</v>
      </c>
      <c r="K7448" s="1045" t="s">
        <v>9608</v>
      </c>
      <c r="L7448" s="202"/>
    </row>
    <row r="7449" spans="1:12" ht="15.6">
      <c r="A7449" s="328"/>
      <c r="B7449" s="88">
        <v>46305</v>
      </c>
      <c r="C7449" s="57" t="s">
        <v>17</v>
      </c>
      <c r="D7449" s="202" t="s">
        <v>9609</v>
      </c>
      <c r="E7449" s="472" t="s">
        <v>1722</v>
      </c>
      <c r="F7449" s="275"/>
      <c r="G7449" s="275"/>
      <c r="H7449" s="202" t="s">
        <v>194</v>
      </c>
      <c r="I7449" s="202"/>
      <c r="J7449" s="263" t="s">
        <v>58</v>
      </c>
      <c r="K7449" s="1045" t="s">
        <v>9610</v>
      </c>
      <c r="L7449" s="202"/>
    </row>
    <row r="7450" spans="1:12" ht="15.6">
      <c r="A7450" s="328"/>
      <c r="B7450" s="88">
        <v>46305</v>
      </c>
      <c r="C7450" s="57" t="s">
        <v>17</v>
      </c>
      <c r="D7450" s="202" t="s">
        <v>9611</v>
      </c>
      <c r="E7450" s="472" t="s">
        <v>1722</v>
      </c>
      <c r="F7450" s="275"/>
      <c r="G7450" s="275"/>
      <c r="H7450" s="202" t="s">
        <v>194</v>
      </c>
      <c r="I7450" s="202"/>
      <c r="J7450" s="263" t="s">
        <v>58</v>
      </c>
      <c r="K7450" s="1045" t="s">
        <v>9612</v>
      </c>
      <c r="L7450" s="202"/>
    </row>
    <row r="7451" spans="1:12" ht="15.6">
      <c r="A7451" s="328"/>
      <c r="B7451" s="88">
        <v>46305</v>
      </c>
      <c r="C7451" s="57" t="s">
        <v>36</v>
      </c>
      <c r="D7451" s="202" t="s">
        <v>8577</v>
      </c>
      <c r="E7451" s="472" t="s">
        <v>1722</v>
      </c>
      <c r="F7451" s="275"/>
      <c r="G7451" s="275"/>
      <c r="H7451" s="202" t="s">
        <v>194</v>
      </c>
      <c r="I7451" s="202"/>
      <c r="J7451" s="263"/>
      <c r="K7451" s="422"/>
      <c r="L7451" s="202"/>
    </row>
    <row r="7452" spans="1:12" ht="15.6">
      <c r="A7452" s="328"/>
      <c r="B7452" s="88">
        <v>46305</v>
      </c>
      <c r="C7452" s="57" t="s">
        <v>36</v>
      </c>
      <c r="D7452" s="202" t="s">
        <v>8579</v>
      </c>
      <c r="E7452" s="472" t="s">
        <v>1722</v>
      </c>
      <c r="F7452" s="275"/>
      <c r="G7452" s="275"/>
      <c r="H7452" s="202" t="s">
        <v>194</v>
      </c>
      <c r="I7452" s="202"/>
      <c r="J7452" s="263"/>
      <c r="K7452" s="422"/>
      <c r="L7452" s="202"/>
    </row>
    <row r="7453" spans="1:12" ht="15.6">
      <c r="A7453" s="328"/>
      <c r="B7453" s="88">
        <v>46305</v>
      </c>
      <c r="C7453" s="57" t="s">
        <v>36</v>
      </c>
      <c r="D7453" s="202" t="s">
        <v>9613</v>
      </c>
      <c r="E7453" s="472" t="s">
        <v>1722</v>
      </c>
      <c r="F7453" s="275"/>
      <c r="G7453" s="275"/>
      <c r="H7453" s="202" t="s">
        <v>194</v>
      </c>
      <c r="I7453" s="202"/>
      <c r="J7453" s="263"/>
      <c r="K7453" s="422"/>
      <c r="L7453" s="202"/>
    </row>
    <row r="7454" spans="1:12" ht="15.6">
      <c r="A7454" s="328"/>
      <c r="B7454" s="88">
        <v>46305</v>
      </c>
      <c r="C7454" s="57" t="s">
        <v>36</v>
      </c>
      <c r="D7454" s="202" t="s">
        <v>9614</v>
      </c>
      <c r="E7454" s="472" t="s">
        <v>1722</v>
      </c>
      <c r="F7454" s="275"/>
      <c r="G7454" s="275"/>
      <c r="H7454" s="202" t="s">
        <v>194</v>
      </c>
      <c r="I7454" s="202"/>
      <c r="J7454" s="263"/>
      <c r="K7454" s="422"/>
      <c r="L7454" s="202"/>
    </row>
    <row r="7455" spans="1:12" ht="15.6">
      <c r="A7455" s="328"/>
      <c r="B7455" s="88">
        <v>46305</v>
      </c>
      <c r="C7455" s="57" t="s">
        <v>36</v>
      </c>
      <c r="D7455" s="202" t="s">
        <v>9615</v>
      </c>
      <c r="E7455" s="472" t="s">
        <v>1722</v>
      </c>
      <c r="F7455" s="275"/>
      <c r="G7455" s="275"/>
      <c r="H7455" s="202" t="s">
        <v>194</v>
      </c>
      <c r="I7455" s="202"/>
      <c r="J7455" s="263"/>
      <c r="K7455" s="422"/>
      <c r="L7455" s="202"/>
    </row>
    <row r="7456" spans="1:12" ht="15.6">
      <c r="A7456" s="328"/>
      <c r="B7456" s="88">
        <v>46305</v>
      </c>
      <c r="C7456" s="57" t="s">
        <v>36</v>
      </c>
      <c r="D7456" s="202" t="s">
        <v>4960</v>
      </c>
      <c r="E7456" s="472" t="s">
        <v>1722</v>
      </c>
      <c r="F7456" s="275"/>
      <c r="G7456" s="275"/>
      <c r="H7456" s="202" t="s">
        <v>194</v>
      </c>
      <c r="I7456" s="202"/>
      <c r="J7456" s="263"/>
      <c r="K7456" s="422"/>
      <c r="L7456" s="202"/>
    </row>
    <row r="7457" spans="1:12" ht="15.6">
      <c r="A7457" s="328"/>
      <c r="B7457" s="88">
        <v>46305</v>
      </c>
      <c r="C7457" s="57" t="s">
        <v>36</v>
      </c>
      <c r="D7457" s="202" t="s">
        <v>9616</v>
      </c>
      <c r="E7457" s="472" t="s">
        <v>1722</v>
      </c>
      <c r="F7457" s="275"/>
      <c r="G7457" s="275"/>
      <c r="H7457" s="202" t="s">
        <v>194</v>
      </c>
      <c r="I7457" s="202"/>
      <c r="J7457" s="263"/>
      <c r="K7457" s="422"/>
      <c r="L7457" s="202"/>
    </row>
    <row r="7458" spans="1:12" ht="15.6">
      <c r="A7458" s="328"/>
      <c r="B7458" s="88">
        <v>46305</v>
      </c>
      <c r="C7458" s="57" t="s">
        <v>36</v>
      </c>
      <c r="D7458" s="202" t="s">
        <v>9617</v>
      </c>
      <c r="E7458" s="472" t="s">
        <v>1722</v>
      </c>
      <c r="F7458" s="275"/>
      <c r="G7458" s="275"/>
      <c r="H7458" s="202" t="s">
        <v>194</v>
      </c>
      <c r="I7458" s="202"/>
      <c r="J7458" s="263"/>
      <c r="K7458" s="422"/>
      <c r="L7458" s="202"/>
    </row>
    <row r="7459" spans="1:12" ht="15.6">
      <c r="A7459" s="328"/>
      <c r="B7459" s="88">
        <v>46305</v>
      </c>
      <c r="C7459" s="57" t="s">
        <v>36</v>
      </c>
      <c r="D7459" s="202" t="s">
        <v>9618</v>
      </c>
      <c r="E7459" s="472" t="s">
        <v>1722</v>
      </c>
      <c r="F7459" s="275"/>
      <c r="G7459" s="275"/>
      <c r="H7459" s="202" t="s">
        <v>194</v>
      </c>
      <c r="I7459" s="202"/>
      <c r="J7459" s="263"/>
      <c r="K7459" s="422"/>
      <c r="L7459" s="202"/>
    </row>
    <row r="7460" spans="1:12" ht="15.6">
      <c r="A7460" s="328"/>
      <c r="B7460" s="88">
        <v>46305</v>
      </c>
      <c r="C7460" s="57" t="s">
        <v>36</v>
      </c>
      <c r="D7460" s="202" t="s">
        <v>8575</v>
      </c>
      <c r="E7460" s="472" t="s">
        <v>1722</v>
      </c>
      <c r="F7460" s="275"/>
      <c r="G7460" s="275"/>
      <c r="H7460" s="202" t="s">
        <v>194</v>
      </c>
      <c r="I7460" s="202"/>
      <c r="J7460" s="263"/>
      <c r="K7460" s="422"/>
      <c r="L7460" s="202"/>
    </row>
    <row r="7461" spans="1:12" ht="15.6">
      <c r="A7461" s="328"/>
      <c r="B7461" s="88">
        <v>46305</v>
      </c>
      <c r="C7461" s="57" t="s">
        <v>36</v>
      </c>
      <c r="D7461" s="202" t="s">
        <v>2699</v>
      </c>
      <c r="E7461" s="472" t="s">
        <v>1722</v>
      </c>
      <c r="F7461" s="275"/>
      <c r="G7461" s="275"/>
      <c r="H7461" s="202" t="s">
        <v>194</v>
      </c>
      <c r="I7461" s="202"/>
      <c r="J7461" s="263"/>
      <c r="K7461" s="422"/>
      <c r="L7461" s="202"/>
    </row>
    <row r="7462" spans="1:12" ht="15.6">
      <c r="A7462" s="328"/>
      <c r="B7462" s="88">
        <v>46305</v>
      </c>
      <c r="C7462" s="57" t="s">
        <v>36</v>
      </c>
      <c r="D7462" s="202" t="s">
        <v>5485</v>
      </c>
      <c r="E7462" s="472" t="s">
        <v>1722</v>
      </c>
      <c r="F7462" s="263"/>
      <c r="G7462" s="263"/>
      <c r="H7462" s="202" t="s">
        <v>194</v>
      </c>
      <c r="I7462" s="202"/>
      <c r="J7462" s="263"/>
      <c r="K7462" s="422"/>
      <c r="L7462" s="202"/>
    </row>
    <row r="7463" spans="1:12" ht="15.6">
      <c r="A7463" s="328"/>
      <c r="B7463" s="88">
        <v>46305</v>
      </c>
      <c r="C7463" s="57" t="s">
        <v>36</v>
      </c>
      <c r="D7463" s="202" t="s">
        <v>5340</v>
      </c>
      <c r="E7463" s="472" t="s">
        <v>1722</v>
      </c>
      <c r="F7463" s="263"/>
      <c r="G7463" s="263"/>
      <c r="H7463" s="202" t="s">
        <v>194</v>
      </c>
      <c r="I7463" s="202"/>
      <c r="J7463" s="263"/>
      <c r="K7463" s="422"/>
      <c r="L7463" s="202"/>
    </row>
    <row r="7464" spans="1:12" ht="15.6">
      <c r="A7464" s="328"/>
      <c r="B7464" s="88">
        <v>46305</v>
      </c>
      <c r="C7464" s="57" t="s">
        <v>36</v>
      </c>
      <c r="D7464" s="760" t="s">
        <v>2701</v>
      </c>
      <c r="E7464" s="472" t="s">
        <v>1722</v>
      </c>
      <c r="F7464" s="263"/>
      <c r="G7464" s="263"/>
      <c r="H7464" s="202" t="s">
        <v>194</v>
      </c>
      <c r="I7464" s="202"/>
      <c r="J7464" s="263"/>
      <c r="K7464" s="761"/>
      <c r="L7464" s="202"/>
    </row>
    <row r="7465" spans="1:12" ht="15.6">
      <c r="A7465" s="328"/>
      <c r="B7465" s="88">
        <v>46305</v>
      </c>
      <c r="C7465" s="57" t="s">
        <v>36</v>
      </c>
      <c r="D7465" s="760" t="s">
        <v>9619</v>
      </c>
      <c r="E7465" s="472" t="s">
        <v>1722</v>
      </c>
      <c r="F7465" s="263"/>
      <c r="G7465" s="263"/>
      <c r="H7465" s="202" t="s">
        <v>194</v>
      </c>
      <c r="I7465" s="202"/>
      <c r="J7465" s="263"/>
      <c r="K7465" s="761"/>
      <c r="L7465" s="202"/>
    </row>
    <row r="7466" spans="1:12" ht="15.6">
      <c r="A7466" s="328"/>
      <c r="B7466" s="1117">
        <v>46336</v>
      </c>
      <c r="C7466" s="57" t="s">
        <v>17</v>
      </c>
      <c r="D7466" s="436" t="s">
        <v>9620</v>
      </c>
      <c r="E7466" s="434" t="s">
        <v>1021</v>
      </c>
      <c r="F7466" s="423"/>
      <c r="G7466" s="423"/>
      <c r="H7466" s="291" t="s">
        <v>136</v>
      </c>
      <c r="I7466" s="357"/>
      <c r="J7466" s="263" t="s">
        <v>195</v>
      </c>
      <c r="K7466" s="1006" t="s">
        <v>9621</v>
      </c>
      <c r="L7466" s="325"/>
    </row>
    <row r="7467" spans="1:12" ht="15.6">
      <c r="A7467" s="328"/>
      <c r="B7467" s="1117">
        <v>46336</v>
      </c>
      <c r="C7467" s="57" t="s">
        <v>17</v>
      </c>
      <c r="D7467" s="436" t="s">
        <v>9622</v>
      </c>
      <c r="E7467" s="434" t="s">
        <v>1021</v>
      </c>
      <c r="F7467" s="423"/>
      <c r="G7467" s="423"/>
      <c r="H7467" s="291" t="s">
        <v>136</v>
      </c>
      <c r="I7467" s="357"/>
      <c r="J7467" s="263" t="s">
        <v>195</v>
      </c>
      <c r="K7467" s="1006" t="s">
        <v>9623</v>
      </c>
      <c r="L7467" s="325"/>
    </row>
    <row r="7468" spans="1:12" ht="15.6">
      <c r="A7468" s="328"/>
      <c r="B7468" s="1117">
        <v>46336</v>
      </c>
      <c r="C7468" s="57" t="s">
        <v>17</v>
      </c>
      <c r="D7468" s="436" t="s">
        <v>6550</v>
      </c>
      <c r="E7468" s="434" t="s">
        <v>1021</v>
      </c>
      <c r="F7468" s="423"/>
      <c r="G7468" s="423"/>
      <c r="H7468" s="291" t="s">
        <v>136</v>
      </c>
      <c r="I7468" s="357"/>
      <c r="J7468" s="263" t="s">
        <v>195</v>
      </c>
      <c r="K7468" s="1006" t="s">
        <v>9624</v>
      </c>
      <c r="L7468" s="325"/>
    </row>
    <row r="7469" spans="1:12" ht="15.6">
      <c r="A7469" s="328"/>
      <c r="B7469" s="1117">
        <v>46336</v>
      </c>
      <c r="C7469" s="57" t="s">
        <v>17</v>
      </c>
      <c r="D7469" s="436" t="s">
        <v>9625</v>
      </c>
      <c r="E7469" s="434" t="s">
        <v>1021</v>
      </c>
      <c r="F7469" s="423"/>
      <c r="G7469" s="423"/>
      <c r="H7469" s="291" t="s">
        <v>136</v>
      </c>
      <c r="I7469" s="357"/>
      <c r="J7469" s="263" t="s">
        <v>195</v>
      </c>
      <c r="K7469" s="1006" t="s">
        <v>9626</v>
      </c>
      <c r="L7469" s="325"/>
    </row>
    <row r="7470" spans="1:12" ht="15.6">
      <c r="A7470" s="328"/>
      <c r="B7470" s="1117">
        <v>46336</v>
      </c>
      <c r="C7470" s="57" t="s">
        <v>17</v>
      </c>
      <c r="D7470" s="436" t="s">
        <v>9627</v>
      </c>
      <c r="E7470" s="434" t="s">
        <v>1021</v>
      </c>
      <c r="F7470" s="403"/>
      <c r="G7470" s="403"/>
      <c r="H7470" s="291" t="s">
        <v>136</v>
      </c>
      <c r="I7470" s="357"/>
      <c r="J7470" s="263" t="s">
        <v>195</v>
      </c>
      <c r="K7470" s="1006" t="s">
        <v>9628</v>
      </c>
      <c r="L7470" s="325"/>
    </row>
    <row r="7471" spans="1:12" ht="15.6">
      <c r="A7471" s="328"/>
      <c r="B7471" s="1117">
        <v>46336</v>
      </c>
      <c r="C7471" s="57" t="s">
        <v>17</v>
      </c>
      <c r="D7471" s="436" t="s">
        <v>9629</v>
      </c>
      <c r="E7471" s="434" t="s">
        <v>1021</v>
      </c>
      <c r="F7471" s="403"/>
      <c r="G7471" s="403"/>
      <c r="H7471" s="291" t="s">
        <v>136</v>
      </c>
      <c r="I7471" s="357"/>
      <c r="J7471" s="263" t="s">
        <v>195</v>
      </c>
      <c r="K7471" s="1006" t="s">
        <v>9630</v>
      </c>
      <c r="L7471" s="325"/>
    </row>
    <row r="7472" spans="1:12" ht="15.6">
      <c r="A7472" s="328"/>
      <c r="B7472" s="1117">
        <v>46336</v>
      </c>
      <c r="C7472" s="57" t="s">
        <v>17</v>
      </c>
      <c r="D7472" s="437" t="s">
        <v>9631</v>
      </c>
      <c r="E7472" s="434" t="s">
        <v>1021</v>
      </c>
      <c r="F7472" s="403"/>
      <c r="G7472" s="403"/>
      <c r="H7472" s="291" t="s">
        <v>136</v>
      </c>
      <c r="I7472" s="357"/>
      <c r="J7472" s="263" t="s">
        <v>30</v>
      </c>
      <c r="K7472" s="762">
        <v>2.86793772017117E+16</v>
      </c>
    </row>
    <row r="7473" spans="1:12" ht="15.6">
      <c r="A7473" s="328"/>
      <c r="B7473" s="1117">
        <v>46336</v>
      </c>
      <c r="C7473" s="57" t="s">
        <v>17</v>
      </c>
      <c r="D7473" s="436" t="s">
        <v>9632</v>
      </c>
      <c r="E7473" s="434" t="s">
        <v>1021</v>
      </c>
      <c r="F7473" s="403"/>
      <c r="G7473" s="403"/>
      <c r="H7473" s="291" t="s">
        <v>136</v>
      </c>
      <c r="I7473" s="357"/>
      <c r="J7473" s="263" t="s">
        <v>195</v>
      </c>
      <c r="K7473" s="1006" t="s">
        <v>9633</v>
      </c>
    </row>
    <row r="7474" spans="1:12" ht="15.6">
      <c r="A7474" s="328"/>
      <c r="B7474" s="1117">
        <v>46336</v>
      </c>
      <c r="C7474" s="57" t="s">
        <v>17</v>
      </c>
      <c r="D7474" s="436" t="s">
        <v>9634</v>
      </c>
      <c r="E7474" s="434" t="s">
        <v>1021</v>
      </c>
      <c r="F7474" s="263"/>
      <c r="G7474" s="263"/>
      <c r="H7474" s="291" t="s">
        <v>136</v>
      </c>
      <c r="I7474" s="357"/>
      <c r="J7474" s="263" t="s">
        <v>195</v>
      </c>
      <c r="K7474" s="1006" t="s">
        <v>9635</v>
      </c>
    </row>
    <row r="7475" spans="1:12" ht="15.6">
      <c r="A7475" s="328"/>
      <c r="B7475" s="1117">
        <v>46336</v>
      </c>
      <c r="C7475" s="57" t="s">
        <v>17</v>
      </c>
      <c r="D7475" s="436" t="s">
        <v>9636</v>
      </c>
      <c r="E7475" s="434" t="s">
        <v>1021</v>
      </c>
      <c r="F7475" s="263"/>
      <c r="G7475" s="263"/>
      <c r="H7475" s="291" t="s">
        <v>136</v>
      </c>
      <c r="I7475" s="357"/>
      <c r="J7475" s="263" t="s">
        <v>195</v>
      </c>
      <c r="K7475" s="1006" t="s">
        <v>9637</v>
      </c>
    </row>
    <row r="7476" spans="1:12" ht="15.6">
      <c r="A7476" s="328"/>
      <c r="B7476" s="1117">
        <v>46336</v>
      </c>
      <c r="C7476" s="57" t="s">
        <v>17</v>
      </c>
      <c r="D7476" s="436" t="s">
        <v>9638</v>
      </c>
      <c r="E7476" s="434" t="s">
        <v>1021</v>
      </c>
      <c r="F7476" s="263"/>
      <c r="G7476" s="263"/>
      <c r="H7476" s="291" t="s">
        <v>136</v>
      </c>
      <c r="I7476" s="357"/>
      <c r="J7476" s="263" t="s">
        <v>58</v>
      </c>
      <c r="K7476" s="1006" t="s">
        <v>9639</v>
      </c>
    </row>
    <row r="7477" spans="1:12" ht="15.6">
      <c r="A7477" s="328"/>
      <c r="B7477" s="1117">
        <v>46336</v>
      </c>
      <c r="C7477" s="57" t="s">
        <v>17</v>
      </c>
      <c r="D7477" s="437" t="s">
        <v>9640</v>
      </c>
      <c r="E7477" s="434" t="s">
        <v>1021</v>
      </c>
      <c r="F7477" s="263"/>
      <c r="G7477" s="263"/>
      <c r="H7477" s="291" t="s">
        <v>136</v>
      </c>
      <c r="I7477" s="357"/>
      <c r="J7477" s="263" t="s">
        <v>41</v>
      </c>
      <c r="K7477" s="1006" t="s">
        <v>9641</v>
      </c>
    </row>
    <row r="7478" spans="1:12" ht="15.6">
      <c r="A7478" s="328"/>
      <c r="B7478" s="1117">
        <v>46336</v>
      </c>
      <c r="C7478" s="57" t="s">
        <v>17</v>
      </c>
      <c r="D7478" s="436" t="s">
        <v>9642</v>
      </c>
      <c r="E7478" s="434" t="s">
        <v>1021</v>
      </c>
      <c r="F7478" s="263"/>
      <c r="G7478" s="263"/>
      <c r="H7478" s="291" t="s">
        <v>136</v>
      </c>
      <c r="I7478" s="357"/>
      <c r="J7478" s="263" t="s">
        <v>4332</v>
      </c>
      <c r="K7478" s="1006" t="s">
        <v>9643</v>
      </c>
    </row>
    <row r="7479" spans="1:12" ht="15.6">
      <c r="A7479" s="328"/>
      <c r="B7479" s="1117">
        <v>46336</v>
      </c>
      <c r="C7479" s="57" t="s">
        <v>17</v>
      </c>
      <c r="D7479" s="436" t="s">
        <v>9644</v>
      </c>
      <c r="E7479" s="434" t="s">
        <v>1021</v>
      </c>
      <c r="F7479" s="263"/>
      <c r="G7479" s="263"/>
      <c r="H7479" s="291" t="s">
        <v>136</v>
      </c>
      <c r="I7479" s="357"/>
      <c r="J7479" s="263" t="s">
        <v>195</v>
      </c>
      <c r="K7479" s="1006" t="s">
        <v>9645</v>
      </c>
    </row>
    <row r="7480" spans="1:12" ht="15.6">
      <c r="A7480" s="328"/>
      <c r="B7480" s="1117">
        <v>46336</v>
      </c>
      <c r="C7480" s="57" t="s">
        <v>17</v>
      </c>
      <c r="D7480" s="436" t="s">
        <v>9646</v>
      </c>
      <c r="E7480" s="434" t="s">
        <v>1021</v>
      </c>
      <c r="F7480" s="263"/>
      <c r="G7480" s="263"/>
      <c r="H7480" s="291" t="s">
        <v>136</v>
      </c>
      <c r="I7480" s="357"/>
      <c r="J7480" s="263" t="s">
        <v>195</v>
      </c>
      <c r="K7480" s="1006" t="s">
        <v>9647</v>
      </c>
    </row>
    <row r="7481" spans="1:12" ht="15.6">
      <c r="A7481" s="328"/>
      <c r="B7481" s="1117">
        <v>46336</v>
      </c>
      <c r="C7481" s="57" t="s">
        <v>17</v>
      </c>
      <c r="D7481" s="436" t="s">
        <v>9648</v>
      </c>
      <c r="E7481" s="434" t="s">
        <v>1021</v>
      </c>
      <c r="F7481" s="263"/>
      <c r="G7481" s="263"/>
      <c r="H7481" s="291" t="s">
        <v>136</v>
      </c>
      <c r="I7481" s="357"/>
      <c r="J7481" s="263" t="s">
        <v>180</v>
      </c>
      <c r="K7481" s="1006" t="s">
        <v>9649</v>
      </c>
      <c r="L7481" s="514"/>
    </row>
    <row r="7482" spans="1:12" ht="15.6">
      <c r="A7482" s="328"/>
      <c r="B7482" s="1117">
        <v>46336</v>
      </c>
      <c r="C7482" s="57" t="s">
        <v>17</v>
      </c>
      <c r="D7482" s="436" t="s">
        <v>9650</v>
      </c>
      <c r="E7482" s="434" t="s">
        <v>1021</v>
      </c>
      <c r="F7482" s="263"/>
      <c r="G7482" s="263"/>
      <c r="H7482" s="291" t="s">
        <v>136</v>
      </c>
      <c r="I7482" s="357"/>
      <c r="J7482" s="263" t="s">
        <v>34</v>
      </c>
      <c r="K7482" s="1006" t="s">
        <v>9651</v>
      </c>
      <c r="L7482" s="633"/>
    </row>
    <row r="7483" spans="1:12" ht="15.6">
      <c r="A7483" s="328"/>
      <c r="B7483" s="1117">
        <v>46336</v>
      </c>
      <c r="C7483" s="57" t="s">
        <v>17</v>
      </c>
      <c r="D7483" s="436" t="s">
        <v>9652</v>
      </c>
      <c r="E7483" s="434" t="s">
        <v>1021</v>
      </c>
      <c r="F7483" s="263"/>
      <c r="G7483" s="263"/>
      <c r="H7483" s="291" t="s">
        <v>136</v>
      </c>
      <c r="I7483" s="357"/>
      <c r="J7483" s="263" t="s">
        <v>195</v>
      </c>
      <c r="K7483" s="1006" t="s">
        <v>9653</v>
      </c>
      <c r="L7483" s="514"/>
    </row>
    <row r="7484" spans="1:12" ht="15.6">
      <c r="A7484" s="328"/>
      <c r="B7484" s="1117">
        <v>46336</v>
      </c>
      <c r="C7484" s="57" t="s">
        <v>17</v>
      </c>
      <c r="D7484" s="436" t="s">
        <v>9654</v>
      </c>
      <c r="E7484" s="434" t="s">
        <v>1021</v>
      </c>
      <c r="F7484" s="263"/>
      <c r="G7484" s="263"/>
      <c r="H7484" s="291" t="s">
        <v>136</v>
      </c>
      <c r="I7484" s="357"/>
      <c r="J7484" s="263" t="s">
        <v>195</v>
      </c>
      <c r="K7484" s="1006" t="s">
        <v>9655</v>
      </c>
      <c r="L7484" s="514"/>
    </row>
    <row r="7485" spans="1:12" ht="15.6">
      <c r="A7485" s="328"/>
      <c r="B7485" s="1117">
        <v>46336</v>
      </c>
      <c r="C7485" s="57" t="s">
        <v>17</v>
      </c>
      <c r="D7485" s="436" t="s">
        <v>9656</v>
      </c>
      <c r="E7485" s="434" t="s">
        <v>1021</v>
      </c>
      <c r="F7485" s="263"/>
      <c r="G7485" s="263"/>
      <c r="H7485" s="291" t="s">
        <v>136</v>
      </c>
      <c r="I7485" s="357"/>
      <c r="J7485" s="263" t="s">
        <v>195</v>
      </c>
      <c r="K7485" s="1006" t="s">
        <v>9657</v>
      </c>
      <c r="L7485" s="514"/>
    </row>
    <row r="7486" spans="1:12" ht="15.6">
      <c r="A7486" s="328"/>
      <c r="B7486" s="1117">
        <v>46336</v>
      </c>
      <c r="C7486" s="57" t="s">
        <v>17</v>
      </c>
      <c r="D7486" s="436" t="s">
        <v>9658</v>
      </c>
      <c r="E7486" s="434" t="s">
        <v>1021</v>
      </c>
      <c r="F7486" s="263"/>
      <c r="G7486" s="263"/>
      <c r="H7486" s="291" t="s">
        <v>136</v>
      </c>
      <c r="I7486" s="357"/>
      <c r="J7486" s="263" t="s">
        <v>180</v>
      </c>
      <c r="K7486" s="1006" t="s">
        <v>9659</v>
      </c>
      <c r="L7486" s="633"/>
    </row>
    <row r="7487" spans="1:12" ht="15.6">
      <c r="A7487" s="328"/>
      <c r="B7487" s="1117">
        <v>46336</v>
      </c>
      <c r="C7487" s="57" t="s">
        <v>17</v>
      </c>
      <c r="D7487" s="436" t="s">
        <v>9660</v>
      </c>
      <c r="E7487" s="434" t="s">
        <v>1021</v>
      </c>
      <c r="F7487" s="263"/>
      <c r="G7487" s="263"/>
      <c r="H7487" s="291" t="s">
        <v>136</v>
      </c>
      <c r="I7487" s="357"/>
      <c r="J7487" s="263" t="s">
        <v>195</v>
      </c>
      <c r="K7487" s="1006" t="s">
        <v>9661</v>
      </c>
      <c r="L7487" s="633"/>
    </row>
    <row r="7488" spans="1:12" ht="15.6">
      <c r="A7488" s="328"/>
      <c r="B7488" s="1117">
        <v>46336</v>
      </c>
      <c r="C7488" s="57" t="s">
        <v>17</v>
      </c>
      <c r="D7488" s="436" t="s">
        <v>9662</v>
      </c>
      <c r="E7488" s="434" t="s">
        <v>1021</v>
      </c>
      <c r="F7488" s="263"/>
      <c r="G7488" s="263"/>
      <c r="H7488" s="291" t="s">
        <v>136</v>
      </c>
      <c r="I7488" s="357"/>
      <c r="J7488" s="263" t="s">
        <v>41</v>
      </c>
      <c r="K7488" s="1007" t="s">
        <v>9663</v>
      </c>
      <c r="L7488" s="378"/>
    </row>
    <row r="7489" spans="1:12" ht="15.6">
      <c r="A7489" s="328"/>
      <c r="B7489" s="1117">
        <v>46336</v>
      </c>
      <c r="C7489" s="57" t="s">
        <v>17</v>
      </c>
      <c r="D7489" s="436" t="s">
        <v>9664</v>
      </c>
      <c r="E7489" s="434" t="s">
        <v>1021</v>
      </c>
      <c r="F7489" s="263"/>
      <c r="G7489" s="263"/>
      <c r="H7489" s="291" t="s">
        <v>136</v>
      </c>
      <c r="I7489" s="276"/>
      <c r="J7489" s="263" t="s">
        <v>195</v>
      </c>
      <c r="K7489" s="1006" t="s">
        <v>9665</v>
      </c>
      <c r="L7489" s="378"/>
    </row>
    <row r="7490" spans="1:12" ht="15.6">
      <c r="A7490" s="328"/>
      <c r="B7490" s="1117">
        <v>46336</v>
      </c>
      <c r="C7490" s="57" t="s">
        <v>17</v>
      </c>
      <c r="D7490" s="436" t="s">
        <v>9666</v>
      </c>
      <c r="E7490" s="434" t="s">
        <v>1021</v>
      </c>
      <c r="F7490" s="263"/>
      <c r="G7490" s="263"/>
      <c r="H7490" s="291" t="s">
        <v>136</v>
      </c>
      <c r="I7490" s="276"/>
      <c r="J7490" s="263" t="s">
        <v>26</v>
      </c>
      <c r="K7490" s="1006" t="s">
        <v>9667</v>
      </c>
      <c r="L7490" s="378"/>
    </row>
    <row r="7491" spans="1:12" ht="15.6">
      <c r="A7491" s="328"/>
      <c r="B7491" s="1117">
        <v>46336</v>
      </c>
      <c r="C7491" s="57" t="s">
        <v>17</v>
      </c>
      <c r="D7491" s="436" t="s">
        <v>9668</v>
      </c>
      <c r="E7491" s="434" t="s">
        <v>1021</v>
      </c>
      <c r="F7491" s="263"/>
      <c r="G7491" s="263"/>
      <c r="H7491" s="291" t="s">
        <v>136</v>
      </c>
      <c r="I7491" s="276"/>
      <c r="J7491" s="263" t="s">
        <v>58</v>
      </c>
      <c r="K7491" s="1006" t="s">
        <v>9669</v>
      </c>
      <c r="L7491" s="378"/>
    </row>
    <row r="7492" spans="1:12" ht="15.6">
      <c r="A7492" s="328"/>
      <c r="B7492" s="1117">
        <v>46336</v>
      </c>
      <c r="C7492" s="57" t="s">
        <v>17</v>
      </c>
      <c r="D7492" s="437" t="s">
        <v>9670</v>
      </c>
      <c r="E7492" s="434" t="s">
        <v>1021</v>
      </c>
      <c r="F7492" s="263"/>
      <c r="G7492" s="263"/>
      <c r="H7492" s="291" t="s">
        <v>136</v>
      </c>
      <c r="I7492" s="276"/>
      <c r="J7492" s="263" t="s">
        <v>195</v>
      </c>
      <c r="K7492" s="1006" t="s">
        <v>9671</v>
      </c>
      <c r="L7492" s="200"/>
    </row>
    <row r="7493" spans="1:12" ht="15.6">
      <c r="A7493" s="328"/>
      <c r="B7493" s="1117">
        <v>46336</v>
      </c>
      <c r="C7493" s="57" t="s">
        <v>17</v>
      </c>
      <c r="D7493" s="436" t="s">
        <v>9672</v>
      </c>
      <c r="E7493" s="434" t="s">
        <v>1021</v>
      </c>
      <c r="F7493" s="263"/>
      <c r="G7493" s="263"/>
      <c r="H7493" s="291" t="s">
        <v>136</v>
      </c>
      <c r="I7493" s="276"/>
      <c r="J7493" s="263" t="s">
        <v>195</v>
      </c>
      <c r="K7493" s="1006" t="s">
        <v>9673</v>
      </c>
      <c r="L7493" s="200"/>
    </row>
    <row r="7494" spans="1:12" ht="15.6">
      <c r="A7494" s="328"/>
      <c r="B7494" s="1117">
        <v>46336</v>
      </c>
      <c r="C7494" s="57" t="s">
        <v>17</v>
      </c>
      <c r="D7494" s="436" t="s">
        <v>9674</v>
      </c>
      <c r="E7494" s="434" t="s">
        <v>1021</v>
      </c>
      <c r="F7494" s="263"/>
      <c r="G7494" s="263"/>
      <c r="H7494" s="291" t="s">
        <v>136</v>
      </c>
      <c r="I7494" s="276"/>
      <c r="J7494" s="263" t="s">
        <v>195</v>
      </c>
      <c r="K7494" s="1006" t="s">
        <v>9675</v>
      </c>
      <c r="L7494" s="200"/>
    </row>
    <row r="7495" spans="1:12" ht="16.2">
      <c r="A7495" s="328"/>
      <c r="B7495" s="88">
        <v>46306</v>
      </c>
      <c r="C7495" s="57" t="s">
        <v>17</v>
      </c>
      <c r="D7495" s="59" t="s">
        <v>9676</v>
      </c>
      <c r="E7495" s="123" t="s">
        <v>1129</v>
      </c>
      <c r="F7495" s="263"/>
      <c r="G7495" s="263"/>
      <c r="H7495" s="263"/>
      <c r="I7495" s="263"/>
      <c r="J7495" s="263" t="s">
        <v>30</v>
      </c>
      <c r="K7495" s="1003" t="s">
        <v>9677</v>
      </c>
      <c r="L7495" s="429" t="s">
        <v>9678</v>
      </c>
    </row>
    <row r="7496" spans="1:12" ht="16.2">
      <c r="A7496" s="328"/>
      <c r="B7496" s="88">
        <v>46306</v>
      </c>
      <c r="C7496" s="57" t="s">
        <v>17</v>
      </c>
      <c r="D7496" s="59" t="s">
        <v>9679</v>
      </c>
      <c r="E7496" s="123" t="s">
        <v>1129</v>
      </c>
      <c r="F7496" s="263"/>
      <c r="G7496" s="263"/>
      <c r="H7496" s="263"/>
      <c r="I7496" s="263"/>
      <c r="J7496" s="263" t="s">
        <v>37</v>
      </c>
      <c r="K7496" s="1003" t="s">
        <v>9680</v>
      </c>
      <c r="L7496" s="429" t="s">
        <v>9681</v>
      </c>
    </row>
    <row r="7497" spans="1:12" ht="16.2">
      <c r="A7497" s="328"/>
      <c r="B7497" s="88">
        <v>46306</v>
      </c>
      <c r="C7497" s="57" t="s">
        <v>17</v>
      </c>
      <c r="D7497" s="59" t="s">
        <v>9682</v>
      </c>
      <c r="E7497" s="123" t="s">
        <v>1129</v>
      </c>
      <c r="F7497" s="263"/>
      <c r="G7497" s="263"/>
      <c r="H7497" s="263"/>
      <c r="I7497" s="263"/>
      <c r="J7497" s="263" t="s">
        <v>58</v>
      </c>
      <c r="K7497" s="1003" t="s">
        <v>9683</v>
      </c>
      <c r="L7497" s="429" t="s">
        <v>9684</v>
      </c>
    </row>
    <row r="7498" spans="1:12" ht="16.2">
      <c r="A7498" s="328"/>
      <c r="B7498" s="88">
        <v>46306</v>
      </c>
      <c r="C7498" s="57" t="s">
        <v>17</v>
      </c>
      <c r="D7498" s="59" t="s">
        <v>9685</v>
      </c>
      <c r="E7498" s="123" t="s">
        <v>1129</v>
      </c>
      <c r="F7498" s="263"/>
      <c r="G7498" s="263"/>
      <c r="H7498" s="263"/>
      <c r="I7498" s="263"/>
      <c r="J7498" s="263" t="s">
        <v>58</v>
      </c>
      <c r="K7498" s="1003" t="s">
        <v>9686</v>
      </c>
      <c r="L7498" s="429" t="s">
        <v>9687</v>
      </c>
    </row>
    <row r="7499" spans="1:12" ht="16.2">
      <c r="A7499" s="328"/>
      <c r="B7499" s="88">
        <v>46306</v>
      </c>
      <c r="C7499" s="57" t="s">
        <v>17</v>
      </c>
      <c r="D7499" s="59" t="s">
        <v>9688</v>
      </c>
      <c r="E7499" s="123" t="s">
        <v>1129</v>
      </c>
      <c r="F7499" s="263"/>
      <c r="G7499" s="263"/>
      <c r="H7499" s="263"/>
      <c r="I7499" s="263"/>
      <c r="J7499" s="263" t="s">
        <v>58</v>
      </c>
      <c r="K7499" s="1003" t="s">
        <v>9689</v>
      </c>
      <c r="L7499" s="429" t="s">
        <v>9209</v>
      </c>
    </row>
    <row r="7500" spans="1:12" ht="16.2">
      <c r="A7500" s="328"/>
      <c r="B7500" s="88">
        <v>46306</v>
      </c>
      <c r="C7500" s="57" t="s">
        <v>17</v>
      </c>
      <c r="D7500" s="59" t="s">
        <v>9690</v>
      </c>
      <c r="E7500" s="123" t="s">
        <v>1129</v>
      </c>
      <c r="F7500" s="263"/>
      <c r="G7500" s="263"/>
      <c r="H7500" s="263"/>
      <c r="I7500" s="263"/>
      <c r="J7500" s="263" t="s">
        <v>58</v>
      </c>
      <c r="K7500" s="1003" t="s">
        <v>9691</v>
      </c>
      <c r="L7500" s="429" t="s">
        <v>9692</v>
      </c>
    </row>
    <row r="7501" spans="1:12" ht="16.2">
      <c r="A7501" s="328"/>
      <c r="B7501" s="88">
        <v>46306</v>
      </c>
      <c r="C7501" s="57" t="s">
        <v>17</v>
      </c>
      <c r="D7501" s="59" t="s">
        <v>610</v>
      </c>
      <c r="E7501" s="123" t="s">
        <v>1129</v>
      </c>
      <c r="F7501" s="263"/>
      <c r="G7501" s="263"/>
      <c r="H7501" s="263"/>
      <c r="I7501" s="263"/>
      <c r="J7501" s="263" t="s">
        <v>37</v>
      </c>
      <c r="K7501" s="1003" t="s">
        <v>9693</v>
      </c>
      <c r="L7501" s="429" t="s">
        <v>9694</v>
      </c>
    </row>
    <row r="7502" spans="1:12" ht="16.2">
      <c r="A7502" s="328"/>
      <c r="B7502" s="88">
        <v>46306</v>
      </c>
      <c r="C7502" s="57" t="s">
        <v>17</v>
      </c>
      <c r="D7502" s="59" t="s">
        <v>9695</v>
      </c>
      <c r="E7502" s="123" t="s">
        <v>1129</v>
      </c>
      <c r="F7502" s="263"/>
      <c r="G7502" s="263"/>
      <c r="H7502" s="263"/>
      <c r="I7502" s="263"/>
      <c r="J7502" s="263" t="s">
        <v>58</v>
      </c>
      <c r="K7502" s="1003" t="s">
        <v>9696</v>
      </c>
      <c r="L7502" s="429" t="s">
        <v>9697</v>
      </c>
    </row>
    <row r="7503" spans="1:12" ht="16.2">
      <c r="A7503" s="328"/>
      <c r="B7503" s="88">
        <v>46306</v>
      </c>
      <c r="C7503" s="57" t="s">
        <v>17</v>
      </c>
      <c r="D7503" s="59" t="s">
        <v>9477</v>
      </c>
      <c r="E7503" s="123" t="s">
        <v>1129</v>
      </c>
      <c r="F7503" s="263"/>
      <c r="G7503" s="263"/>
      <c r="H7503" s="263"/>
      <c r="I7503" s="263"/>
      <c r="J7503" s="263" t="s">
        <v>37</v>
      </c>
      <c r="K7503" s="1068" t="s">
        <v>9698</v>
      </c>
      <c r="L7503" s="429" t="s">
        <v>9478</v>
      </c>
    </row>
    <row r="7504" spans="1:12" ht="16.2">
      <c r="A7504" s="328"/>
      <c r="B7504" s="88">
        <v>46306</v>
      </c>
      <c r="C7504" s="57" t="s">
        <v>17</v>
      </c>
      <c r="D7504" s="59" t="s">
        <v>4767</v>
      </c>
      <c r="E7504" s="123" t="s">
        <v>1129</v>
      </c>
      <c r="F7504" s="263"/>
      <c r="G7504" s="263"/>
      <c r="H7504" s="263"/>
      <c r="I7504" s="263" t="s">
        <v>141</v>
      </c>
      <c r="J7504" s="263" t="s">
        <v>30</v>
      </c>
      <c r="K7504" s="1003" t="s">
        <v>4768</v>
      </c>
      <c r="L7504" s="429" t="s">
        <v>4769</v>
      </c>
    </row>
    <row r="7505" spans="1:13" ht="16.2">
      <c r="A7505" s="328"/>
      <c r="B7505" s="88">
        <v>46306</v>
      </c>
      <c r="C7505" s="57" t="s">
        <v>17</v>
      </c>
      <c r="D7505" s="59" t="s">
        <v>4767</v>
      </c>
      <c r="E7505" s="123" t="s">
        <v>1129</v>
      </c>
      <c r="F7505" s="263"/>
      <c r="G7505" s="263"/>
      <c r="H7505" s="263"/>
      <c r="I7505" s="263" t="s">
        <v>141</v>
      </c>
      <c r="J7505" s="263" t="s">
        <v>30</v>
      </c>
      <c r="K7505" s="1003" t="s">
        <v>4768</v>
      </c>
      <c r="L7505" s="429" t="s">
        <v>4769</v>
      </c>
    </row>
    <row r="7506" spans="1:13" ht="16.2">
      <c r="A7506" s="328"/>
      <c r="B7506" s="88">
        <v>46306</v>
      </c>
      <c r="C7506" s="57" t="s">
        <v>17</v>
      </c>
      <c r="D7506" s="59" t="s">
        <v>4770</v>
      </c>
      <c r="E7506" s="123" t="s">
        <v>1129</v>
      </c>
      <c r="F7506" s="263"/>
      <c r="G7506" s="263"/>
      <c r="H7506" s="263"/>
      <c r="I7506" s="263"/>
      <c r="J7506" s="263" t="s">
        <v>30</v>
      </c>
      <c r="K7506" s="1003" t="s">
        <v>4771</v>
      </c>
      <c r="L7506" s="429" t="s">
        <v>4772</v>
      </c>
    </row>
    <row r="7507" spans="1:13" ht="16.2">
      <c r="A7507" s="328"/>
      <c r="B7507" s="88">
        <v>46306</v>
      </c>
      <c r="C7507" s="57" t="s">
        <v>17</v>
      </c>
      <c r="D7507" s="59" t="s">
        <v>9699</v>
      </c>
      <c r="E7507" s="123" t="s">
        <v>1129</v>
      </c>
      <c r="F7507" s="263"/>
      <c r="G7507" s="263"/>
      <c r="H7507" s="263"/>
      <c r="I7507" s="263"/>
      <c r="J7507" s="263" t="s">
        <v>30</v>
      </c>
      <c r="K7507" s="1003" t="s">
        <v>9700</v>
      </c>
      <c r="L7507" s="429" t="s">
        <v>9701</v>
      </c>
    </row>
    <row r="7508" spans="1:13" ht="16.2">
      <c r="A7508" s="328"/>
      <c r="B7508" s="88">
        <v>46306</v>
      </c>
      <c r="C7508" s="57" t="s">
        <v>17</v>
      </c>
      <c r="D7508" s="59" t="s">
        <v>4773</v>
      </c>
      <c r="E7508" s="123" t="s">
        <v>1129</v>
      </c>
      <c r="F7508" s="263"/>
      <c r="G7508" s="263"/>
      <c r="H7508" s="263"/>
      <c r="I7508" s="263" t="s">
        <v>141</v>
      </c>
      <c r="J7508" s="263" t="s">
        <v>30</v>
      </c>
      <c r="K7508" s="1003" t="s">
        <v>4774</v>
      </c>
      <c r="L7508" s="429" t="s">
        <v>4775</v>
      </c>
    </row>
    <row r="7509" spans="1:13" ht="16.2">
      <c r="A7509" s="328"/>
      <c r="B7509" s="88">
        <v>46306</v>
      </c>
      <c r="C7509" s="57" t="s">
        <v>17</v>
      </c>
      <c r="D7509" s="59" t="s">
        <v>4773</v>
      </c>
      <c r="E7509" s="123" t="s">
        <v>1129</v>
      </c>
      <c r="F7509" s="263"/>
      <c r="G7509" s="263"/>
      <c r="H7509" s="263"/>
      <c r="I7509" s="263" t="s">
        <v>141</v>
      </c>
      <c r="J7509" s="263" t="s">
        <v>30</v>
      </c>
      <c r="K7509" s="1003" t="s">
        <v>4774</v>
      </c>
      <c r="L7509" s="429" t="s">
        <v>4775</v>
      </c>
    </row>
    <row r="7510" spans="1:13" ht="16.2">
      <c r="A7510" s="328"/>
      <c r="B7510" s="88">
        <v>46306</v>
      </c>
      <c r="C7510" s="57" t="s">
        <v>17</v>
      </c>
      <c r="D7510" s="59" t="s">
        <v>2875</v>
      </c>
      <c r="E7510" s="123" t="s">
        <v>1129</v>
      </c>
      <c r="F7510" s="263"/>
      <c r="G7510" s="263"/>
      <c r="H7510" s="263"/>
      <c r="I7510" s="263"/>
      <c r="J7510" s="263" t="s">
        <v>41</v>
      </c>
      <c r="K7510" s="1003" t="s">
        <v>2876</v>
      </c>
      <c r="L7510" s="429" t="s">
        <v>2877</v>
      </c>
    </row>
    <row r="7511" spans="1:13" ht="16.2">
      <c r="A7511" s="328"/>
      <c r="B7511" s="88">
        <v>46306</v>
      </c>
      <c r="C7511" s="57" t="s">
        <v>17</v>
      </c>
      <c r="D7511" s="59" t="s">
        <v>9702</v>
      </c>
      <c r="E7511" s="123" t="s">
        <v>1129</v>
      </c>
      <c r="F7511" s="263"/>
      <c r="G7511" s="263"/>
      <c r="H7511" s="263"/>
      <c r="I7511" s="263"/>
      <c r="J7511" s="263" t="s">
        <v>30</v>
      </c>
      <c r="K7511" s="1003" t="s">
        <v>9703</v>
      </c>
      <c r="L7511" s="429" t="s">
        <v>9154</v>
      </c>
    </row>
    <row r="7512" spans="1:13" ht="16.2">
      <c r="A7512" s="328"/>
      <c r="B7512" s="88">
        <v>46306</v>
      </c>
      <c r="C7512" s="57" t="s">
        <v>17</v>
      </c>
      <c r="D7512" s="59" t="s">
        <v>8924</v>
      </c>
      <c r="E7512" s="123" t="s">
        <v>1129</v>
      </c>
      <c r="F7512" s="263"/>
      <c r="G7512" s="263"/>
      <c r="H7512" s="263"/>
      <c r="I7512" s="263"/>
      <c r="J7512" s="263" t="s">
        <v>30</v>
      </c>
      <c r="K7512" s="1003" t="s">
        <v>8925</v>
      </c>
      <c r="L7512" s="429" t="s">
        <v>8926</v>
      </c>
    </row>
    <row r="7513" spans="1:13" s="204" customFormat="1" ht="16.2">
      <c r="A7513" s="328"/>
      <c r="B7513" s="88">
        <v>46306</v>
      </c>
      <c r="C7513" s="57" t="s">
        <v>17</v>
      </c>
      <c r="D7513" s="59" t="s">
        <v>9704</v>
      </c>
      <c r="E7513" s="123" t="s">
        <v>1129</v>
      </c>
      <c r="F7513" s="263"/>
      <c r="G7513" s="263"/>
      <c r="H7513" s="263"/>
      <c r="I7513" s="263"/>
      <c r="J7513" s="263" t="s">
        <v>58</v>
      </c>
      <c r="K7513" s="1003" t="s">
        <v>9705</v>
      </c>
      <c r="L7513" s="429" t="s">
        <v>9706</v>
      </c>
      <c r="M7513" s="201"/>
    </row>
    <row r="7514" spans="1:13" s="204" customFormat="1" ht="16.2">
      <c r="A7514" s="328"/>
      <c r="B7514" s="88">
        <v>46306</v>
      </c>
      <c r="C7514" s="57" t="s">
        <v>17</v>
      </c>
      <c r="D7514" s="59" t="s">
        <v>6196</v>
      </c>
      <c r="E7514" s="123" t="s">
        <v>1129</v>
      </c>
      <c r="F7514" s="263"/>
      <c r="G7514" s="263"/>
      <c r="H7514" s="263"/>
      <c r="I7514" s="263"/>
      <c r="J7514" s="263" t="s">
        <v>30</v>
      </c>
      <c r="K7514" s="1003" t="s">
        <v>8927</v>
      </c>
      <c r="L7514" s="429" t="s">
        <v>6654</v>
      </c>
      <c r="M7514" s="201"/>
    </row>
    <row r="7515" spans="1:13" s="204" customFormat="1" ht="16.2">
      <c r="A7515" s="328"/>
      <c r="B7515" s="88">
        <v>46306</v>
      </c>
      <c r="C7515" s="57" t="s">
        <v>17</v>
      </c>
      <c r="D7515" s="59" t="s">
        <v>2045</v>
      </c>
      <c r="E7515" s="123" t="s">
        <v>1129</v>
      </c>
      <c r="F7515" s="263"/>
      <c r="G7515" s="263"/>
      <c r="H7515" s="263"/>
      <c r="I7515" s="263"/>
      <c r="J7515" s="263" t="s">
        <v>41</v>
      </c>
      <c r="K7515" s="1003" t="s">
        <v>2878</v>
      </c>
      <c r="L7515" s="429" t="s">
        <v>2047</v>
      </c>
      <c r="M7515" s="201"/>
    </row>
    <row r="7516" spans="1:13" s="204" customFormat="1" ht="16.2">
      <c r="A7516" s="328"/>
      <c r="B7516" s="88">
        <v>46306</v>
      </c>
      <c r="C7516" s="57" t="s">
        <v>17</v>
      </c>
      <c r="D7516" s="59" t="s">
        <v>9707</v>
      </c>
      <c r="E7516" s="123" t="s">
        <v>1129</v>
      </c>
      <c r="F7516" s="263"/>
      <c r="G7516" s="263"/>
      <c r="H7516" s="263"/>
      <c r="I7516" s="263"/>
      <c r="J7516" s="263" t="s">
        <v>41</v>
      </c>
      <c r="K7516" s="1003" t="s">
        <v>9708</v>
      </c>
      <c r="L7516" s="429" t="s">
        <v>9709</v>
      </c>
      <c r="M7516" s="201"/>
    </row>
    <row r="7517" spans="1:13" s="204" customFormat="1" ht="16.2">
      <c r="A7517" s="328"/>
      <c r="B7517" s="88">
        <v>46306</v>
      </c>
      <c r="C7517" s="57" t="s">
        <v>17</v>
      </c>
      <c r="D7517" s="59" t="s">
        <v>7520</v>
      </c>
      <c r="E7517" s="123" t="s">
        <v>1129</v>
      </c>
      <c r="F7517" s="263"/>
      <c r="G7517" s="263"/>
      <c r="H7517" s="263"/>
      <c r="I7517" s="263"/>
      <c r="J7517" s="263" t="s">
        <v>26</v>
      </c>
      <c r="K7517" s="1003" t="s">
        <v>7521</v>
      </c>
      <c r="L7517" s="429" t="s">
        <v>9710</v>
      </c>
      <c r="M7517" s="201"/>
    </row>
    <row r="7518" spans="1:13" ht="16.2">
      <c r="A7518" s="328"/>
      <c r="B7518" s="88">
        <v>46306</v>
      </c>
      <c r="C7518" s="57" t="s">
        <v>17</v>
      </c>
      <c r="D7518" s="59" t="s">
        <v>7520</v>
      </c>
      <c r="E7518" s="123" t="s">
        <v>1129</v>
      </c>
      <c r="F7518" s="263"/>
      <c r="G7518" s="263"/>
      <c r="H7518" s="263"/>
      <c r="I7518" s="263"/>
      <c r="J7518" s="263" t="s">
        <v>26</v>
      </c>
      <c r="K7518" s="1003" t="s">
        <v>7522</v>
      </c>
      <c r="L7518" s="429" t="s">
        <v>9710</v>
      </c>
    </row>
    <row r="7519" spans="1:13" ht="16.2">
      <c r="A7519" s="328"/>
      <c r="B7519" s="88">
        <v>46306</v>
      </c>
      <c r="C7519" s="57" t="s">
        <v>17</v>
      </c>
      <c r="D7519" s="59" t="s">
        <v>9711</v>
      </c>
      <c r="E7519" s="123" t="s">
        <v>1129</v>
      </c>
      <c r="F7519" s="263"/>
      <c r="G7519" s="263"/>
      <c r="H7519" s="263"/>
      <c r="I7519" s="263"/>
      <c r="J7519" s="263" t="s">
        <v>58</v>
      </c>
      <c r="K7519" s="1003" t="s">
        <v>9712</v>
      </c>
      <c r="L7519" s="429" t="s">
        <v>9713</v>
      </c>
    </row>
    <row r="7520" spans="1:13" ht="16.2">
      <c r="A7520" s="328"/>
      <c r="B7520" s="88">
        <v>46306</v>
      </c>
      <c r="C7520" s="57" t="s">
        <v>17</v>
      </c>
      <c r="D7520" s="59" t="s">
        <v>582</v>
      </c>
      <c r="E7520" s="123" t="s">
        <v>1129</v>
      </c>
      <c r="F7520" s="263"/>
      <c r="G7520" s="263"/>
      <c r="H7520" s="263"/>
      <c r="I7520" s="263"/>
      <c r="J7520" s="263" t="s">
        <v>41</v>
      </c>
      <c r="K7520" s="1003" t="s">
        <v>583</v>
      </c>
      <c r="L7520" s="429" t="s">
        <v>9714</v>
      </c>
    </row>
    <row r="7521" spans="1:13" ht="16.2">
      <c r="A7521" s="328"/>
      <c r="B7521" s="88">
        <v>46306</v>
      </c>
      <c r="C7521" s="57" t="s">
        <v>17</v>
      </c>
      <c r="D7521" s="59" t="s">
        <v>9715</v>
      </c>
      <c r="E7521" s="123" t="s">
        <v>1129</v>
      </c>
      <c r="F7521" s="263"/>
      <c r="G7521" s="263"/>
      <c r="H7521" s="263"/>
      <c r="I7521" s="263"/>
      <c r="J7521" s="263" t="s">
        <v>58</v>
      </c>
      <c r="K7521" s="1003" t="s">
        <v>9716</v>
      </c>
      <c r="L7521" s="429" t="s">
        <v>9717</v>
      </c>
    </row>
    <row r="7522" spans="1:13" ht="16.2">
      <c r="A7522" s="328"/>
      <c r="B7522" s="88">
        <v>46306</v>
      </c>
      <c r="C7522" s="57" t="s">
        <v>17</v>
      </c>
      <c r="D7522" s="59" t="s">
        <v>7901</v>
      </c>
      <c r="E7522" s="123" t="s">
        <v>1129</v>
      </c>
      <c r="F7522" s="263"/>
      <c r="G7522" s="263"/>
      <c r="H7522" s="263"/>
      <c r="I7522" s="263"/>
      <c r="J7522" s="263" t="s">
        <v>37</v>
      </c>
      <c r="K7522" s="1003" t="s">
        <v>9718</v>
      </c>
      <c r="L7522" s="429" t="s">
        <v>7902</v>
      </c>
    </row>
    <row r="7523" spans="1:13" ht="16.2">
      <c r="A7523" s="328"/>
      <c r="B7523" s="88">
        <v>46306</v>
      </c>
      <c r="C7523" s="57" t="s">
        <v>17</v>
      </c>
      <c r="D7523" s="59" t="s">
        <v>9719</v>
      </c>
      <c r="E7523" s="123" t="s">
        <v>1129</v>
      </c>
      <c r="F7523" s="263"/>
      <c r="G7523" s="263"/>
      <c r="H7523" s="263"/>
      <c r="I7523" s="263"/>
      <c r="J7523" s="263" t="s">
        <v>26</v>
      </c>
      <c r="K7523" s="1003" t="s">
        <v>9720</v>
      </c>
      <c r="L7523" s="429" t="s">
        <v>9721</v>
      </c>
    </row>
    <row r="7524" spans="1:13" ht="16.2">
      <c r="A7524" s="328"/>
      <c r="B7524" s="88">
        <v>46306</v>
      </c>
      <c r="C7524" s="57" t="s">
        <v>17</v>
      </c>
      <c r="D7524" s="59" t="s">
        <v>9722</v>
      </c>
      <c r="E7524" s="123" t="s">
        <v>1129</v>
      </c>
      <c r="F7524" s="263"/>
      <c r="G7524" s="263"/>
      <c r="H7524" s="263"/>
      <c r="I7524" s="263"/>
      <c r="J7524" s="263" t="s">
        <v>26</v>
      </c>
      <c r="K7524" s="1003" t="s">
        <v>9723</v>
      </c>
      <c r="L7524" s="429" t="s">
        <v>9724</v>
      </c>
    </row>
    <row r="7525" spans="1:13" ht="16.2">
      <c r="A7525" s="328"/>
      <c r="B7525" s="88">
        <v>46306</v>
      </c>
      <c r="C7525" s="57" t="s">
        <v>17</v>
      </c>
      <c r="D7525" s="59" t="s">
        <v>9725</v>
      </c>
      <c r="E7525" s="123" t="s">
        <v>1129</v>
      </c>
      <c r="F7525" s="263"/>
      <c r="G7525" s="263"/>
      <c r="H7525" s="263"/>
      <c r="I7525" s="263"/>
      <c r="J7525" s="263" t="s">
        <v>37</v>
      </c>
      <c r="K7525" s="1003" t="s">
        <v>9726</v>
      </c>
      <c r="L7525" s="429" t="s">
        <v>9727</v>
      </c>
    </row>
    <row r="7526" spans="1:13" ht="16.2">
      <c r="A7526" s="328"/>
      <c r="B7526" s="88">
        <v>46306</v>
      </c>
      <c r="C7526" s="57" t="s">
        <v>17</v>
      </c>
      <c r="D7526" s="59" t="s">
        <v>9728</v>
      </c>
      <c r="E7526" s="123" t="s">
        <v>1129</v>
      </c>
      <c r="F7526" s="263"/>
      <c r="G7526" s="263"/>
      <c r="H7526" s="263"/>
      <c r="I7526" s="263"/>
      <c r="J7526" s="263" t="s">
        <v>30</v>
      </c>
      <c r="K7526" s="1003" t="s">
        <v>9729</v>
      </c>
      <c r="L7526" s="429" t="s">
        <v>9730</v>
      </c>
    </row>
    <row r="7527" spans="1:13" ht="16.2">
      <c r="A7527" s="328"/>
      <c r="B7527" s="88">
        <v>46306</v>
      </c>
      <c r="C7527" s="57" t="s">
        <v>17</v>
      </c>
      <c r="D7527" s="59" t="s">
        <v>9728</v>
      </c>
      <c r="E7527" s="123" t="s">
        <v>1129</v>
      </c>
      <c r="F7527" s="263"/>
      <c r="G7527" s="263"/>
      <c r="H7527" s="263"/>
      <c r="I7527" s="263"/>
      <c r="J7527" s="263" t="s">
        <v>30</v>
      </c>
      <c r="K7527" s="1003" t="s">
        <v>9731</v>
      </c>
      <c r="L7527" s="429" t="s">
        <v>9730</v>
      </c>
    </row>
    <row r="7528" spans="1:13" ht="16.2">
      <c r="A7528" s="328"/>
      <c r="B7528" s="88">
        <v>46306</v>
      </c>
      <c r="C7528" s="57" t="s">
        <v>17</v>
      </c>
      <c r="D7528" s="59" t="s">
        <v>6643</v>
      </c>
      <c r="E7528" s="123" t="s">
        <v>1129</v>
      </c>
      <c r="F7528" s="263"/>
      <c r="G7528" s="263"/>
      <c r="H7528" s="263"/>
      <c r="I7528" s="263"/>
      <c r="J7528" s="263" t="s">
        <v>58</v>
      </c>
      <c r="K7528" s="1003" t="s">
        <v>9732</v>
      </c>
      <c r="L7528" s="429" t="s">
        <v>9733</v>
      </c>
    </row>
    <row r="7529" spans="1:13" ht="16.2">
      <c r="A7529" s="328"/>
      <c r="B7529" s="88">
        <v>46306</v>
      </c>
      <c r="C7529" s="57" t="s">
        <v>17</v>
      </c>
      <c r="D7529" s="59" t="s">
        <v>9734</v>
      </c>
      <c r="E7529" s="123" t="s">
        <v>1129</v>
      </c>
      <c r="F7529" s="263"/>
      <c r="G7529" s="263"/>
      <c r="H7529" s="263"/>
      <c r="I7529" s="263"/>
      <c r="J7529" s="263" t="s">
        <v>58</v>
      </c>
      <c r="K7529" s="1003" t="s">
        <v>9735</v>
      </c>
      <c r="L7529" s="429" t="s">
        <v>9736</v>
      </c>
    </row>
    <row r="7530" spans="1:13" ht="16.2">
      <c r="A7530" s="328"/>
      <c r="B7530" s="88">
        <v>46306</v>
      </c>
      <c r="C7530" s="57" t="s">
        <v>17</v>
      </c>
      <c r="D7530" s="1049" t="s">
        <v>9737</v>
      </c>
      <c r="E7530" s="123" t="s">
        <v>1129</v>
      </c>
      <c r="F7530" s="263"/>
      <c r="G7530" s="263"/>
      <c r="H7530" s="263"/>
      <c r="I7530" s="270" t="s">
        <v>1912</v>
      </c>
      <c r="J7530" s="263"/>
      <c r="K7530" s="1049" t="s">
        <v>9737</v>
      </c>
      <c r="L7530" s="396" t="s">
        <v>7011</v>
      </c>
    </row>
    <row r="7531" spans="1:13" ht="16.2">
      <c r="A7531" s="328"/>
      <c r="B7531" s="88">
        <v>46306</v>
      </c>
      <c r="C7531" s="57" t="s">
        <v>17</v>
      </c>
      <c r="D7531" s="1049" t="s">
        <v>9738</v>
      </c>
      <c r="E7531" s="123" t="s">
        <v>1129</v>
      </c>
      <c r="F7531" s="263"/>
      <c r="G7531" s="263"/>
      <c r="H7531" s="263"/>
      <c r="I7531" s="270" t="s">
        <v>1912</v>
      </c>
      <c r="J7531" s="263"/>
      <c r="K7531" s="1049" t="s">
        <v>9738</v>
      </c>
      <c r="L7531" s="396" t="s">
        <v>9739</v>
      </c>
    </row>
    <row r="7532" spans="1:13" ht="16.2">
      <c r="A7532" s="328"/>
      <c r="B7532" s="88">
        <v>46306</v>
      </c>
      <c r="C7532" s="57" t="s">
        <v>17</v>
      </c>
      <c r="D7532" s="1049" t="s">
        <v>9740</v>
      </c>
      <c r="E7532" s="123" t="s">
        <v>1129</v>
      </c>
      <c r="F7532" s="263"/>
      <c r="G7532" s="263"/>
      <c r="H7532" s="263"/>
      <c r="I7532" s="270" t="s">
        <v>1912</v>
      </c>
      <c r="J7532" s="263"/>
      <c r="K7532" s="1049" t="s">
        <v>9740</v>
      </c>
      <c r="L7532" s="396" t="s">
        <v>9741</v>
      </c>
    </row>
    <row r="7533" spans="1:13" ht="16.2">
      <c r="A7533" s="328"/>
      <c r="B7533" s="88">
        <v>46306</v>
      </c>
      <c r="C7533" s="57" t="s">
        <v>17</v>
      </c>
      <c r="D7533" s="1049" t="s">
        <v>9742</v>
      </c>
      <c r="E7533" s="123" t="s">
        <v>1129</v>
      </c>
      <c r="F7533" s="263"/>
      <c r="G7533" s="263"/>
      <c r="H7533" s="263"/>
      <c r="I7533" s="270" t="s">
        <v>1912</v>
      </c>
      <c r="J7533" s="263"/>
      <c r="K7533" s="1049" t="s">
        <v>9742</v>
      </c>
      <c r="L7533" s="396" t="s">
        <v>9743</v>
      </c>
    </row>
    <row r="7534" spans="1:13" s="200" customFormat="1" ht="16.5" customHeight="1">
      <c r="A7534" s="328"/>
      <c r="B7534" s="88">
        <v>46306</v>
      </c>
      <c r="C7534" s="57" t="s">
        <v>17</v>
      </c>
      <c r="D7534" s="1050" t="s">
        <v>9144</v>
      </c>
      <c r="E7534" s="123" t="s">
        <v>1129</v>
      </c>
      <c r="F7534" s="263"/>
      <c r="G7534" s="263"/>
      <c r="H7534" s="263"/>
      <c r="I7534" s="270" t="s">
        <v>1912</v>
      </c>
      <c r="J7534" s="263"/>
      <c r="K7534" s="1050" t="s">
        <v>9144</v>
      </c>
      <c r="L7534" s="521" t="s">
        <v>9143</v>
      </c>
      <c r="M7534" s="201"/>
    </row>
    <row r="7535" spans="1:13" s="200" customFormat="1" ht="16.5" customHeight="1">
      <c r="A7535" s="328"/>
      <c r="B7535" s="88">
        <v>46306</v>
      </c>
      <c r="C7535" s="57" t="s">
        <v>17</v>
      </c>
      <c r="D7535" s="1049" t="s">
        <v>9744</v>
      </c>
      <c r="E7535" s="123" t="s">
        <v>1129</v>
      </c>
      <c r="F7535" s="263"/>
      <c r="G7535" s="263"/>
      <c r="H7535" s="263"/>
      <c r="I7535" s="270" t="s">
        <v>1912</v>
      </c>
      <c r="J7535" s="263"/>
      <c r="K7535" s="1049" t="s">
        <v>9744</v>
      </c>
      <c r="L7535" s="668"/>
      <c r="M7535" s="201"/>
    </row>
    <row r="7536" spans="1:13" s="200" customFormat="1" ht="16.5" customHeight="1">
      <c r="A7536" s="328"/>
      <c r="B7536" s="88">
        <v>46306</v>
      </c>
      <c r="C7536" s="57" t="s">
        <v>17</v>
      </c>
      <c r="D7536" s="1049" t="s">
        <v>9745</v>
      </c>
      <c r="E7536" s="123" t="s">
        <v>1129</v>
      </c>
      <c r="F7536" s="263"/>
      <c r="G7536" s="263"/>
      <c r="H7536" s="263"/>
      <c r="I7536" s="270" t="s">
        <v>1912</v>
      </c>
      <c r="J7536" s="263"/>
      <c r="K7536" s="1049" t="s">
        <v>9745</v>
      </c>
      <c r="L7536" s="396" t="s">
        <v>9746</v>
      </c>
      <c r="M7536" s="201"/>
    </row>
    <row r="7537" spans="1:13" s="200" customFormat="1" ht="16.5" customHeight="1">
      <c r="A7537" s="328"/>
      <c r="B7537" s="88">
        <v>46306</v>
      </c>
      <c r="C7537" s="57" t="s">
        <v>17</v>
      </c>
      <c r="D7537" s="1049" t="s">
        <v>9747</v>
      </c>
      <c r="E7537" s="123" t="s">
        <v>1129</v>
      </c>
      <c r="F7537" s="263"/>
      <c r="G7537" s="263"/>
      <c r="H7537" s="263"/>
      <c r="I7537" s="270" t="s">
        <v>1912</v>
      </c>
      <c r="J7537" s="263"/>
      <c r="K7537" s="1049" t="s">
        <v>9747</v>
      </c>
      <c r="L7537" s="668"/>
      <c r="M7537" s="201"/>
    </row>
    <row r="7538" spans="1:13" s="200" customFormat="1" ht="16.5" customHeight="1">
      <c r="A7538" s="328"/>
      <c r="B7538" s="88">
        <v>46306</v>
      </c>
      <c r="C7538" s="57" t="s">
        <v>17</v>
      </c>
      <c r="D7538" s="1049" t="s">
        <v>9748</v>
      </c>
      <c r="E7538" s="123" t="s">
        <v>1129</v>
      </c>
      <c r="F7538" s="263"/>
      <c r="G7538" s="263"/>
      <c r="H7538" s="263"/>
      <c r="I7538" s="270" t="s">
        <v>1912</v>
      </c>
      <c r="J7538" s="263"/>
      <c r="K7538" s="1049" t="s">
        <v>9748</v>
      </c>
      <c r="L7538" s="396" t="s">
        <v>9749</v>
      </c>
      <c r="M7538" s="201"/>
    </row>
    <row r="7539" spans="1:13" s="200" customFormat="1" ht="16.5" customHeight="1">
      <c r="A7539" s="328"/>
      <c r="B7539" s="88">
        <v>46306</v>
      </c>
      <c r="C7539" s="57" t="s">
        <v>17</v>
      </c>
      <c r="D7539" s="1012" t="s">
        <v>9750</v>
      </c>
      <c r="E7539" s="123" t="s">
        <v>1129</v>
      </c>
      <c r="F7539" s="263"/>
      <c r="G7539" s="263"/>
      <c r="H7539" s="263"/>
      <c r="I7539" s="270" t="s">
        <v>1912</v>
      </c>
      <c r="J7539" s="263"/>
      <c r="K7539" s="1012" t="s">
        <v>9750</v>
      </c>
      <c r="L7539" s="396" t="s">
        <v>9751</v>
      </c>
      <c r="M7539" s="201"/>
    </row>
    <row r="7540" spans="1:13" s="200" customFormat="1" ht="16.5" customHeight="1">
      <c r="A7540" s="328"/>
      <c r="B7540" s="88">
        <v>46306</v>
      </c>
      <c r="C7540" s="57" t="s">
        <v>17</v>
      </c>
      <c r="D7540" s="1049" t="s">
        <v>9752</v>
      </c>
      <c r="E7540" s="123" t="s">
        <v>1129</v>
      </c>
      <c r="F7540" s="263"/>
      <c r="G7540" s="263"/>
      <c r="H7540" s="263"/>
      <c r="I7540" s="270" t="s">
        <v>1912</v>
      </c>
      <c r="J7540" s="263"/>
      <c r="K7540" s="1049" t="s">
        <v>9752</v>
      </c>
      <c r="L7540" s="396" t="s">
        <v>9753</v>
      </c>
      <c r="M7540" s="201"/>
    </row>
    <row r="7541" spans="1:13" s="200" customFormat="1" ht="16.5" customHeight="1">
      <c r="A7541" s="328"/>
      <c r="B7541" s="88">
        <v>46306</v>
      </c>
      <c r="C7541" s="57" t="s">
        <v>17</v>
      </c>
      <c r="D7541" s="1049" t="s">
        <v>9754</v>
      </c>
      <c r="E7541" s="123" t="s">
        <v>1129</v>
      </c>
      <c r="F7541" s="263"/>
      <c r="G7541" s="263"/>
      <c r="H7541" s="263"/>
      <c r="I7541" s="270" t="s">
        <v>1912</v>
      </c>
      <c r="J7541" s="263"/>
      <c r="K7541" s="1049" t="s">
        <v>9754</v>
      </c>
      <c r="L7541" s="396" t="s">
        <v>9755</v>
      </c>
      <c r="M7541" s="201"/>
    </row>
    <row r="7542" spans="1:13" s="200" customFormat="1" ht="16.5" customHeight="1">
      <c r="A7542" s="328"/>
      <c r="B7542" s="88">
        <v>46306</v>
      </c>
      <c r="C7542" s="57" t="s">
        <v>17</v>
      </c>
      <c r="D7542" s="1049" t="s">
        <v>9756</v>
      </c>
      <c r="E7542" s="123" t="s">
        <v>1129</v>
      </c>
      <c r="F7542" s="263"/>
      <c r="G7542" s="263"/>
      <c r="H7542" s="263"/>
      <c r="I7542" s="270" t="s">
        <v>1912</v>
      </c>
      <c r="J7542" s="263"/>
      <c r="K7542" s="1049" t="s">
        <v>9756</v>
      </c>
      <c r="L7542" s="396" t="s">
        <v>9757</v>
      </c>
      <c r="M7542" s="201"/>
    </row>
    <row r="7543" spans="1:13" s="200" customFormat="1" ht="16.5" customHeight="1">
      <c r="A7543" s="328"/>
      <c r="B7543" s="88">
        <v>46306</v>
      </c>
      <c r="C7543" s="57" t="s">
        <v>17</v>
      </c>
      <c r="D7543" s="1012" t="s">
        <v>9758</v>
      </c>
      <c r="E7543" s="123" t="s">
        <v>1129</v>
      </c>
      <c r="F7543" s="263"/>
      <c r="G7543" s="263"/>
      <c r="H7543" s="263"/>
      <c r="I7543" s="270" t="s">
        <v>1912</v>
      </c>
      <c r="J7543" s="263"/>
      <c r="K7543" s="1012" t="s">
        <v>9758</v>
      </c>
      <c r="L7543" s="396" t="s">
        <v>9459</v>
      </c>
      <c r="M7543" s="201"/>
    </row>
    <row r="7544" spans="1:13" s="200" customFormat="1" ht="16.5" customHeight="1">
      <c r="A7544" s="328"/>
      <c r="B7544" s="88">
        <v>46306</v>
      </c>
      <c r="C7544" s="57" t="s">
        <v>17</v>
      </c>
      <c r="D7544" s="1049" t="s">
        <v>9210</v>
      </c>
      <c r="E7544" s="123" t="s">
        <v>1129</v>
      </c>
      <c r="F7544" s="263"/>
      <c r="G7544" s="263"/>
      <c r="H7544" s="263"/>
      <c r="I7544" s="270" t="s">
        <v>1912</v>
      </c>
      <c r="J7544" s="263"/>
      <c r="K7544" s="1049" t="s">
        <v>9210</v>
      </c>
      <c r="L7544" s="396" t="s">
        <v>9209</v>
      </c>
      <c r="M7544" s="201"/>
    </row>
    <row r="7545" spans="1:13" s="200" customFormat="1" ht="16.5" customHeight="1">
      <c r="A7545" s="328"/>
      <c r="B7545" s="88">
        <v>46306</v>
      </c>
      <c r="C7545" s="57" t="s">
        <v>17</v>
      </c>
      <c r="D7545" s="1049" t="s">
        <v>9759</v>
      </c>
      <c r="E7545" s="123" t="s">
        <v>1129</v>
      </c>
      <c r="F7545" s="263"/>
      <c r="G7545" s="263"/>
      <c r="H7545" s="263"/>
      <c r="I7545" s="270" t="s">
        <v>1912</v>
      </c>
      <c r="J7545" s="263"/>
      <c r="K7545" s="1049" t="s">
        <v>9759</v>
      </c>
      <c r="L7545" s="396" t="s">
        <v>9760</v>
      </c>
      <c r="M7545" s="201"/>
    </row>
    <row r="7546" spans="1:13" s="200" customFormat="1" ht="16.5" customHeight="1">
      <c r="A7546" s="328"/>
      <c r="B7546" s="88">
        <v>46306</v>
      </c>
      <c r="C7546" s="57" t="s">
        <v>17</v>
      </c>
      <c r="D7546" s="1050" t="s">
        <v>8395</v>
      </c>
      <c r="E7546" s="123" t="s">
        <v>1129</v>
      </c>
      <c r="F7546" s="263"/>
      <c r="G7546" s="263"/>
      <c r="H7546" s="263"/>
      <c r="I7546" s="270" t="s">
        <v>1912</v>
      </c>
      <c r="J7546" s="263"/>
      <c r="K7546" s="1050" t="s">
        <v>8395</v>
      </c>
      <c r="L7546" s="521" t="s">
        <v>7487</v>
      </c>
      <c r="M7546" s="201"/>
    </row>
    <row r="7547" spans="1:13" s="200" customFormat="1" ht="16.5" customHeight="1">
      <c r="A7547" s="328"/>
      <c r="B7547" s="88">
        <v>46306</v>
      </c>
      <c r="C7547" s="57" t="s">
        <v>17</v>
      </c>
      <c r="D7547" s="1049" t="s">
        <v>9761</v>
      </c>
      <c r="E7547" s="123" t="s">
        <v>1129</v>
      </c>
      <c r="F7547" s="263"/>
      <c r="G7547" s="263"/>
      <c r="H7547" s="263"/>
      <c r="I7547" s="270" t="s">
        <v>1912</v>
      </c>
      <c r="J7547" s="263"/>
      <c r="K7547" s="1049" t="s">
        <v>9761</v>
      </c>
      <c r="L7547" s="396" t="s">
        <v>9762</v>
      </c>
      <c r="M7547" s="201"/>
    </row>
    <row r="7548" spans="1:13" s="200" customFormat="1" ht="16.5" customHeight="1">
      <c r="A7548" s="328"/>
      <c r="B7548" s="88">
        <v>46306</v>
      </c>
      <c r="C7548" s="57" t="s">
        <v>17</v>
      </c>
      <c r="D7548" s="1049" t="s">
        <v>9763</v>
      </c>
      <c r="E7548" s="123" t="s">
        <v>1129</v>
      </c>
      <c r="F7548" s="263"/>
      <c r="G7548" s="263"/>
      <c r="H7548" s="263"/>
      <c r="I7548" s="270" t="s">
        <v>1912</v>
      </c>
      <c r="J7548" s="263"/>
      <c r="K7548" s="1049" t="s">
        <v>9763</v>
      </c>
      <c r="L7548" s="396" t="s">
        <v>9764</v>
      </c>
      <c r="M7548" s="201"/>
    </row>
    <row r="7549" spans="1:13" s="200" customFormat="1" ht="16.5" customHeight="1">
      <c r="A7549" s="328"/>
      <c r="B7549" s="88">
        <v>46306</v>
      </c>
      <c r="C7549" s="57" t="s">
        <v>17</v>
      </c>
      <c r="D7549" s="1049" t="s">
        <v>9765</v>
      </c>
      <c r="E7549" s="123" t="s">
        <v>1129</v>
      </c>
      <c r="F7549" s="263"/>
      <c r="G7549" s="263"/>
      <c r="H7549" s="263"/>
      <c r="I7549" s="270" t="s">
        <v>1912</v>
      </c>
      <c r="J7549" s="263"/>
      <c r="K7549" s="1049" t="s">
        <v>9765</v>
      </c>
      <c r="L7549" s="396" t="s">
        <v>9766</v>
      </c>
      <c r="M7549" s="201"/>
    </row>
    <row r="7550" spans="1:13" s="200" customFormat="1" ht="16.5" customHeight="1">
      <c r="A7550" s="328"/>
      <c r="B7550" s="88">
        <v>46306</v>
      </c>
      <c r="C7550" s="57" t="s">
        <v>17</v>
      </c>
      <c r="D7550" s="1012" t="s">
        <v>9767</v>
      </c>
      <c r="E7550" s="123" t="s">
        <v>1129</v>
      </c>
      <c r="F7550" s="263"/>
      <c r="G7550" s="263"/>
      <c r="H7550" s="263"/>
      <c r="I7550" s="270" t="s">
        <v>1912</v>
      </c>
      <c r="J7550" s="263"/>
      <c r="K7550" s="1012" t="s">
        <v>9767</v>
      </c>
      <c r="L7550" s="396" t="s">
        <v>9768</v>
      </c>
      <c r="M7550" s="201"/>
    </row>
    <row r="7551" spans="1:13" s="200" customFormat="1" ht="16.5" customHeight="1">
      <c r="A7551" s="328"/>
      <c r="B7551" s="88">
        <v>46306</v>
      </c>
      <c r="C7551" s="57" t="s">
        <v>17</v>
      </c>
      <c r="D7551" s="1049" t="s">
        <v>9769</v>
      </c>
      <c r="E7551" s="123" t="s">
        <v>1129</v>
      </c>
      <c r="F7551" s="263"/>
      <c r="G7551" s="263"/>
      <c r="H7551" s="263"/>
      <c r="I7551" s="270" t="s">
        <v>1912</v>
      </c>
      <c r="J7551" s="263"/>
      <c r="K7551" s="1049" t="s">
        <v>9769</v>
      </c>
      <c r="L7551" s="396" t="s">
        <v>9770</v>
      </c>
      <c r="M7551" s="201"/>
    </row>
    <row r="7552" spans="1:13" s="200" customFormat="1" ht="16.5" customHeight="1">
      <c r="A7552" s="328"/>
      <c r="B7552" s="88">
        <v>46306</v>
      </c>
      <c r="C7552" s="57" t="s">
        <v>17</v>
      </c>
      <c r="D7552" s="1049" t="s">
        <v>9771</v>
      </c>
      <c r="E7552" s="123" t="s">
        <v>1129</v>
      </c>
      <c r="F7552" s="263"/>
      <c r="G7552" s="263"/>
      <c r="H7552" s="263"/>
      <c r="I7552" s="270" t="s">
        <v>1912</v>
      </c>
      <c r="J7552" s="263"/>
      <c r="K7552" s="1049" t="s">
        <v>9771</v>
      </c>
      <c r="L7552" s="396" t="s">
        <v>9772</v>
      </c>
      <c r="M7552" s="201"/>
    </row>
    <row r="7553" spans="1:13" s="200" customFormat="1" ht="16.5" customHeight="1">
      <c r="A7553" s="328"/>
      <c r="B7553" s="88">
        <v>46306</v>
      </c>
      <c r="C7553" s="57" t="s">
        <v>17</v>
      </c>
      <c r="D7553" s="1049" t="s">
        <v>9773</v>
      </c>
      <c r="E7553" s="123" t="s">
        <v>1129</v>
      </c>
      <c r="F7553" s="263"/>
      <c r="G7553" s="263"/>
      <c r="H7553" s="263"/>
      <c r="I7553" s="270" t="s">
        <v>1912</v>
      </c>
      <c r="J7553" s="263"/>
      <c r="K7553" s="1049" t="s">
        <v>9773</v>
      </c>
      <c r="L7553" s="396" t="s">
        <v>9774</v>
      </c>
      <c r="M7553" s="201"/>
    </row>
    <row r="7554" spans="1:13" s="200" customFormat="1" ht="16.5" customHeight="1">
      <c r="A7554" s="328"/>
      <c r="B7554" s="88">
        <v>46306</v>
      </c>
      <c r="C7554" s="57" t="s">
        <v>17</v>
      </c>
      <c r="D7554" s="1049" t="s">
        <v>9775</v>
      </c>
      <c r="E7554" s="123" t="s">
        <v>1129</v>
      </c>
      <c r="F7554" s="263"/>
      <c r="G7554" s="263"/>
      <c r="H7554" s="263"/>
      <c r="I7554" s="270" t="s">
        <v>1912</v>
      </c>
      <c r="J7554" s="263"/>
      <c r="K7554" s="1049" t="s">
        <v>9775</v>
      </c>
      <c r="L7554" s="396" t="s">
        <v>4048</v>
      </c>
      <c r="M7554" s="201"/>
    </row>
    <row r="7555" spans="1:13" s="200" customFormat="1" ht="16.5" customHeight="1">
      <c r="A7555" s="328"/>
      <c r="B7555" s="88">
        <v>46306</v>
      </c>
      <c r="C7555" s="57" t="s">
        <v>17</v>
      </c>
      <c r="D7555" s="1012" t="s">
        <v>9776</v>
      </c>
      <c r="E7555" s="123" t="s">
        <v>1129</v>
      </c>
      <c r="F7555" s="263"/>
      <c r="G7555" s="263"/>
      <c r="H7555" s="263"/>
      <c r="I7555" s="270" t="s">
        <v>1912</v>
      </c>
      <c r="J7555" s="263"/>
      <c r="K7555" s="1012" t="s">
        <v>9776</v>
      </c>
      <c r="L7555" s="396" t="s">
        <v>9777</v>
      </c>
      <c r="M7555" s="201"/>
    </row>
    <row r="7556" spans="1:13" s="200" customFormat="1" ht="16.5" customHeight="1">
      <c r="A7556" s="328"/>
      <c r="B7556" s="88">
        <v>46306</v>
      </c>
      <c r="C7556" s="57" t="s">
        <v>17</v>
      </c>
      <c r="D7556" s="1049" t="s">
        <v>9778</v>
      </c>
      <c r="E7556" s="123" t="s">
        <v>1129</v>
      </c>
      <c r="F7556" s="263"/>
      <c r="G7556" s="263"/>
      <c r="H7556" s="263"/>
      <c r="I7556" s="270" t="s">
        <v>1912</v>
      </c>
      <c r="J7556" s="263"/>
      <c r="K7556" s="1049" t="s">
        <v>9778</v>
      </c>
      <c r="L7556" s="396" t="s">
        <v>9779</v>
      </c>
      <c r="M7556" s="201"/>
    </row>
    <row r="7557" spans="1:13" s="200" customFormat="1" ht="16.5" customHeight="1">
      <c r="A7557" s="328"/>
      <c r="B7557" s="88">
        <v>46306</v>
      </c>
      <c r="C7557" s="57" t="s">
        <v>17</v>
      </c>
      <c r="D7557" s="1049" t="s">
        <v>9780</v>
      </c>
      <c r="E7557" s="123" t="s">
        <v>1129</v>
      </c>
      <c r="F7557" s="263"/>
      <c r="G7557" s="263"/>
      <c r="H7557" s="263"/>
      <c r="I7557" s="270" t="s">
        <v>1912</v>
      </c>
      <c r="J7557" s="263"/>
      <c r="K7557" s="1049" t="s">
        <v>9780</v>
      </c>
      <c r="L7557" s="396" t="s">
        <v>9781</v>
      </c>
      <c r="M7557" s="201"/>
    </row>
    <row r="7558" spans="1:13" s="200" customFormat="1" ht="16.5" customHeight="1">
      <c r="A7558" s="328"/>
      <c r="B7558" s="88">
        <v>46306</v>
      </c>
      <c r="C7558" s="57" t="s">
        <v>17</v>
      </c>
      <c r="D7558" s="1049" t="s">
        <v>9775</v>
      </c>
      <c r="E7558" s="123" t="s">
        <v>1129</v>
      </c>
      <c r="F7558" s="263"/>
      <c r="G7558" s="263"/>
      <c r="H7558" s="263"/>
      <c r="I7558" s="270" t="s">
        <v>1912</v>
      </c>
      <c r="J7558" s="263"/>
      <c r="K7558" s="1049" t="s">
        <v>9775</v>
      </c>
      <c r="L7558" s="396" t="s">
        <v>4048</v>
      </c>
      <c r="M7558" s="201"/>
    </row>
    <row r="7559" spans="1:13" s="200" customFormat="1" ht="16.5" customHeight="1">
      <c r="A7559" s="328"/>
      <c r="B7559" s="88">
        <v>46306</v>
      </c>
      <c r="C7559" s="57" t="s">
        <v>17</v>
      </c>
      <c r="D7559" s="1049" t="s">
        <v>8402</v>
      </c>
      <c r="E7559" s="123" t="s">
        <v>1129</v>
      </c>
      <c r="F7559" s="263"/>
      <c r="G7559" s="263"/>
      <c r="H7559" s="263"/>
      <c r="I7559" s="270" t="s">
        <v>1912</v>
      </c>
      <c r="J7559" s="263"/>
      <c r="K7559" s="1049" t="s">
        <v>8402</v>
      </c>
      <c r="L7559" s="396" t="s">
        <v>8401</v>
      </c>
      <c r="M7559" s="201"/>
    </row>
    <row r="7560" spans="1:13" ht="16.2">
      <c r="A7560" s="328"/>
      <c r="B7560" s="88">
        <v>46306</v>
      </c>
      <c r="C7560" s="57" t="s">
        <v>17</v>
      </c>
      <c r="D7560" s="1050" t="s">
        <v>9782</v>
      </c>
      <c r="E7560" s="123" t="s">
        <v>1129</v>
      </c>
      <c r="F7560" s="263"/>
      <c r="G7560" s="263"/>
      <c r="H7560" s="263"/>
      <c r="I7560" s="270" t="s">
        <v>1912</v>
      </c>
      <c r="J7560" s="263"/>
      <c r="K7560" s="1050" t="s">
        <v>9782</v>
      </c>
      <c r="L7560" s="521" t="s">
        <v>9783</v>
      </c>
    </row>
    <row r="7561" spans="1:13" ht="15.6">
      <c r="A7561" s="328"/>
      <c r="B7561" s="337">
        <v>46306</v>
      </c>
      <c r="C7561" s="338" t="s">
        <v>11</v>
      </c>
      <c r="D7561" s="985" t="s">
        <v>9784</v>
      </c>
      <c r="E7561" s="339" t="s">
        <v>549</v>
      </c>
      <c r="F7561" s="339"/>
      <c r="G7561" s="339"/>
      <c r="H7561" s="338"/>
      <c r="I7561" s="338"/>
      <c r="J7561" s="338"/>
      <c r="K7561" s="340"/>
      <c r="L7561" s="338"/>
    </row>
    <row r="7562" spans="1:13" ht="16.2">
      <c r="A7562" s="328"/>
      <c r="B7562" s="337">
        <v>46306</v>
      </c>
      <c r="C7562" s="338" t="s">
        <v>17</v>
      </c>
      <c r="D7562" s="338" t="s">
        <v>9785</v>
      </c>
      <c r="E7562" s="339" t="s">
        <v>549</v>
      </c>
      <c r="F7562" s="339"/>
      <c r="G7562" s="339"/>
      <c r="H7562" s="338"/>
      <c r="I7562" s="338"/>
      <c r="J7562" s="338"/>
      <c r="K7562" s="341">
        <v>20261012218138</v>
      </c>
      <c r="L7562" s="577"/>
    </row>
    <row r="7563" spans="1:13" ht="16.2">
      <c r="A7563" s="328"/>
      <c r="B7563" s="337">
        <v>46306</v>
      </c>
      <c r="C7563" s="338" t="s">
        <v>17</v>
      </c>
      <c r="D7563" s="338" t="s">
        <v>9785</v>
      </c>
      <c r="E7563" s="339" t="s">
        <v>549</v>
      </c>
      <c r="F7563" s="339"/>
      <c r="G7563" s="339"/>
      <c r="H7563" s="338"/>
      <c r="I7563" s="338"/>
      <c r="J7563" s="338"/>
      <c r="K7563" s="341">
        <v>20241007039494</v>
      </c>
      <c r="L7563" s="577"/>
    </row>
    <row r="7564" spans="1:13" ht="16.2">
      <c r="A7564" s="328"/>
      <c r="B7564" s="337">
        <v>46306</v>
      </c>
      <c r="C7564" s="338" t="s">
        <v>17</v>
      </c>
      <c r="D7564" s="338" t="s">
        <v>9785</v>
      </c>
      <c r="E7564" s="339" t="s">
        <v>549</v>
      </c>
      <c r="F7564" s="339"/>
      <c r="G7564" s="339"/>
      <c r="H7564" s="338"/>
      <c r="I7564" s="338"/>
      <c r="J7564" s="338"/>
      <c r="K7564" s="341">
        <v>20241007039494</v>
      </c>
      <c r="L7564" s="577"/>
    </row>
    <row r="7565" spans="1:13" ht="16.2">
      <c r="A7565" s="328"/>
      <c r="B7565" s="337">
        <v>46306</v>
      </c>
      <c r="C7565" s="338" t="s">
        <v>17</v>
      </c>
      <c r="D7565" s="338" t="s">
        <v>7979</v>
      </c>
      <c r="E7565" s="339" t="s">
        <v>549</v>
      </c>
      <c r="F7565" s="339"/>
      <c r="G7565" s="339"/>
      <c r="H7565" s="338"/>
      <c r="I7565" s="338"/>
      <c r="J7565" s="338"/>
      <c r="K7565" s="341">
        <v>20261012204211</v>
      </c>
      <c r="L7565" s="577"/>
    </row>
    <row r="7566" spans="1:13" ht="16.2">
      <c r="A7566" s="328"/>
      <c r="B7566" s="337">
        <v>46306</v>
      </c>
      <c r="C7566" s="338" t="s">
        <v>17</v>
      </c>
      <c r="D7566" s="338" t="s">
        <v>7979</v>
      </c>
      <c r="E7566" s="339" t="s">
        <v>549</v>
      </c>
      <c r="F7566" s="339"/>
      <c r="G7566" s="339"/>
      <c r="H7566" s="338"/>
      <c r="I7566" s="338"/>
      <c r="J7566" s="338"/>
      <c r="K7566" s="341">
        <v>20261012204211</v>
      </c>
      <c r="L7566" s="577"/>
    </row>
    <row r="7567" spans="1:13" ht="16.2">
      <c r="A7567" s="328"/>
      <c r="B7567" s="337">
        <v>46306</v>
      </c>
      <c r="C7567" s="338" t="s">
        <v>17</v>
      </c>
      <c r="D7567" s="338" t="s">
        <v>3220</v>
      </c>
      <c r="E7567" s="339" t="s">
        <v>549</v>
      </c>
      <c r="F7567" s="339"/>
      <c r="G7567" s="339"/>
      <c r="H7567" s="338"/>
      <c r="I7567" s="338"/>
      <c r="J7567" s="338"/>
      <c r="K7567" s="341">
        <v>20261012214909</v>
      </c>
      <c r="L7567" s="577"/>
    </row>
    <row r="7568" spans="1:13" ht="16.2">
      <c r="A7568" s="328"/>
      <c r="B7568" s="337">
        <v>46306</v>
      </c>
      <c r="C7568" s="338" t="s">
        <v>17</v>
      </c>
      <c r="D7568" s="338" t="s">
        <v>7717</v>
      </c>
      <c r="E7568" s="339" t="s">
        <v>549</v>
      </c>
      <c r="F7568" s="339"/>
      <c r="G7568" s="339"/>
      <c r="H7568" s="338"/>
      <c r="I7568" s="338"/>
      <c r="J7568" s="338"/>
      <c r="K7568" s="341">
        <v>20261012215190</v>
      </c>
      <c r="L7568" s="577"/>
    </row>
    <row r="7569" spans="1:12" ht="16.2">
      <c r="A7569" s="328"/>
      <c r="B7569" s="337">
        <v>46306</v>
      </c>
      <c r="C7569" s="338" t="s">
        <v>17</v>
      </c>
      <c r="D7569" s="338" t="s">
        <v>2538</v>
      </c>
      <c r="E7569" s="339" t="s">
        <v>549</v>
      </c>
      <c r="F7569" s="339"/>
      <c r="G7569" s="339"/>
      <c r="H7569" s="338"/>
      <c r="I7569" s="338"/>
      <c r="J7569" s="338"/>
      <c r="K7569" s="341">
        <v>20261012214789</v>
      </c>
      <c r="L7569" s="577"/>
    </row>
    <row r="7570" spans="1:12" ht="16.2">
      <c r="A7570" s="328"/>
      <c r="B7570" s="337">
        <v>46306</v>
      </c>
      <c r="C7570" s="338" t="s">
        <v>17</v>
      </c>
      <c r="D7570" s="338" t="s">
        <v>9786</v>
      </c>
      <c r="E7570" s="339" t="s">
        <v>549</v>
      </c>
      <c r="F7570" s="339"/>
      <c r="G7570" s="339"/>
      <c r="H7570" s="338"/>
      <c r="I7570" s="338"/>
      <c r="J7570" s="338"/>
      <c r="K7570" s="341">
        <v>20261012216234</v>
      </c>
      <c r="L7570" s="577"/>
    </row>
    <row r="7571" spans="1:12" ht="16.2">
      <c r="A7571" s="328"/>
      <c r="B7571" s="337">
        <v>46306</v>
      </c>
      <c r="C7571" s="338" t="s">
        <v>17</v>
      </c>
      <c r="D7571" s="338" t="s">
        <v>9787</v>
      </c>
      <c r="E7571" s="339" t="s">
        <v>549</v>
      </c>
      <c r="F7571" s="339"/>
      <c r="G7571" s="339"/>
      <c r="H7571" s="338"/>
      <c r="I7571" s="338"/>
      <c r="J7571" s="338"/>
      <c r="K7571" s="341">
        <v>20261012217901</v>
      </c>
      <c r="L7571" s="577"/>
    </row>
    <row r="7572" spans="1:12" ht="16.2">
      <c r="A7572" s="328"/>
      <c r="B7572" s="337">
        <v>46306</v>
      </c>
      <c r="C7572" s="338" t="s">
        <v>17</v>
      </c>
      <c r="D7572" s="338" t="s">
        <v>9787</v>
      </c>
      <c r="E7572" s="339" t="s">
        <v>549</v>
      </c>
      <c r="F7572" s="339"/>
      <c r="G7572" s="339"/>
      <c r="H7572" s="338"/>
      <c r="I7572" s="338"/>
      <c r="J7572" s="338"/>
      <c r="K7572" s="341">
        <v>20260911944743</v>
      </c>
      <c r="L7572" s="577"/>
    </row>
    <row r="7573" spans="1:12" ht="16.2">
      <c r="A7573" s="328"/>
      <c r="B7573" s="337">
        <v>46306</v>
      </c>
      <c r="C7573" s="338" t="s">
        <v>17</v>
      </c>
      <c r="D7573" s="338" t="s">
        <v>9788</v>
      </c>
      <c r="E7573" s="339" t="s">
        <v>549</v>
      </c>
      <c r="F7573" s="339"/>
      <c r="G7573" s="339"/>
      <c r="H7573" s="338"/>
      <c r="I7573" s="338"/>
      <c r="J7573" s="338"/>
      <c r="K7573" s="341">
        <v>20261012218674</v>
      </c>
      <c r="L7573" s="577"/>
    </row>
    <row r="7574" spans="1:12" ht="16.2">
      <c r="A7574" s="328"/>
      <c r="B7574" s="337">
        <v>46306</v>
      </c>
      <c r="C7574" s="338" t="s">
        <v>17</v>
      </c>
      <c r="D7574" s="338" t="s">
        <v>4696</v>
      </c>
      <c r="E7574" s="339" t="s">
        <v>549</v>
      </c>
      <c r="F7574" s="339"/>
      <c r="G7574" s="339"/>
      <c r="H7574" s="338"/>
      <c r="I7574" s="338"/>
      <c r="J7574" s="338"/>
      <c r="K7574" s="341">
        <v>20261012218537</v>
      </c>
      <c r="L7574" s="577"/>
    </row>
    <row r="7575" spans="1:12" ht="16.2">
      <c r="A7575" s="328"/>
      <c r="B7575" s="337">
        <v>46306</v>
      </c>
      <c r="C7575" s="338" t="s">
        <v>17</v>
      </c>
      <c r="D7575" s="338" t="s">
        <v>9789</v>
      </c>
      <c r="E7575" s="339" t="s">
        <v>549</v>
      </c>
      <c r="F7575" s="339"/>
      <c r="G7575" s="339"/>
      <c r="H7575" s="338"/>
      <c r="I7575" s="338"/>
      <c r="J7575" s="338"/>
      <c r="K7575" s="341">
        <v>20261012218811</v>
      </c>
      <c r="L7575" s="577"/>
    </row>
    <row r="7576" spans="1:12" ht="16.2">
      <c r="A7576" s="328"/>
      <c r="B7576" s="337">
        <v>46306</v>
      </c>
      <c r="C7576" s="338" t="s">
        <v>17</v>
      </c>
      <c r="D7576" s="338" t="s">
        <v>9789</v>
      </c>
      <c r="E7576" s="339" t="s">
        <v>549</v>
      </c>
      <c r="F7576" s="339"/>
      <c r="G7576" s="339"/>
      <c r="H7576" s="338"/>
      <c r="I7576" s="338"/>
      <c r="J7576" s="338"/>
      <c r="K7576" s="341">
        <v>20260912001499</v>
      </c>
      <c r="L7576" s="577"/>
    </row>
    <row r="7577" spans="1:12" ht="16.2">
      <c r="A7577" s="328"/>
      <c r="B7577" s="337">
        <v>46306</v>
      </c>
      <c r="C7577" s="338" t="s">
        <v>17</v>
      </c>
      <c r="D7577" s="338" t="s">
        <v>9790</v>
      </c>
      <c r="E7577" s="339" t="s">
        <v>549</v>
      </c>
      <c r="F7577" s="339"/>
      <c r="G7577" s="339"/>
      <c r="H7577" s="338"/>
      <c r="I7577" s="338"/>
      <c r="J7577" s="338"/>
      <c r="K7577" s="341">
        <v>20261012218486</v>
      </c>
      <c r="L7577" s="577"/>
    </row>
    <row r="7578" spans="1:12" ht="16.2">
      <c r="A7578" s="328"/>
      <c r="B7578" s="337">
        <v>46306</v>
      </c>
      <c r="C7578" s="338" t="s">
        <v>17</v>
      </c>
      <c r="D7578" s="338" t="s">
        <v>9791</v>
      </c>
      <c r="E7578" s="339" t="s">
        <v>549</v>
      </c>
      <c r="F7578" s="339"/>
      <c r="G7578" s="339"/>
      <c r="H7578" s="338"/>
      <c r="I7578" s="338"/>
      <c r="J7578" s="338"/>
      <c r="K7578" s="341">
        <v>20261012219048</v>
      </c>
      <c r="L7578" s="577"/>
    </row>
    <row r="7579" spans="1:12" ht="16.2">
      <c r="A7579" s="328"/>
      <c r="B7579" s="337">
        <v>46306</v>
      </c>
      <c r="C7579" s="338" t="s">
        <v>17</v>
      </c>
      <c r="D7579" s="338" t="s">
        <v>4696</v>
      </c>
      <c r="E7579" s="339" t="s">
        <v>549</v>
      </c>
      <c r="F7579" s="339"/>
      <c r="G7579" s="339"/>
      <c r="H7579" s="338"/>
      <c r="I7579" s="338"/>
      <c r="J7579" s="338"/>
      <c r="K7579" s="341">
        <v>20260912055451</v>
      </c>
      <c r="L7579" s="577"/>
    </row>
    <row r="7580" spans="1:12" ht="16.2">
      <c r="A7580" s="328"/>
      <c r="B7580" s="337">
        <v>46306</v>
      </c>
      <c r="C7580" s="338" t="s">
        <v>17</v>
      </c>
      <c r="D7580" s="338" t="s">
        <v>9792</v>
      </c>
      <c r="E7580" s="339" t="s">
        <v>549</v>
      </c>
      <c r="F7580" s="339"/>
      <c r="G7580" s="339"/>
      <c r="H7580" s="338"/>
      <c r="I7580" s="338"/>
      <c r="J7580" s="338"/>
      <c r="K7580" s="341">
        <v>20260811888819</v>
      </c>
      <c r="L7580" s="577"/>
    </row>
    <row r="7581" spans="1:12" ht="16.2">
      <c r="A7581" s="328"/>
      <c r="B7581" s="337">
        <v>46306</v>
      </c>
      <c r="C7581" s="338" t="s">
        <v>17</v>
      </c>
      <c r="D7581" s="338" t="s">
        <v>9793</v>
      </c>
      <c r="E7581" s="339" t="s">
        <v>549</v>
      </c>
      <c r="F7581" s="339"/>
      <c r="G7581" s="339"/>
      <c r="H7581" s="338"/>
      <c r="I7581" s="338"/>
      <c r="J7581" s="338"/>
      <c r="K7581" s="341">
        <v>20261012218835</v>
      </c>
      <c r="L7581" s="577"/>
    </row>
    <row r="7582" spans="1:12" ht="16.2">
      <c r="A7582" s="328"/>
      <c r="B7582" s="337">
        <v>46306</v>
      </c>
      <c r="C7582" s="338" t="s">
        <v>17</v>
      </c>
      <c r="D7582" s="338" t="s">
        <v>9788</v>
      </c>
      <c r="E7582" s="339" t="s">
        <v>549</v>
      </c>
      <c r="F7582" s="339"/>
      <c r="G7582" s="339"/>
      <c r="H7582" s="338"/>
      <c r="I7582" s="338"/>
      <c r="J7582" s="338"/>
      <c r="K7582" s="341">
        <v>20260911983401</v>
      </c>
      <c r="L7582" s="577"/>
    </row>
    <row r="7583" spans="1:12" ht="16.2">
      <c r="A7583" s="328"/>
      <c r="B7583" s="337">
        <v>46306</v>
      </c>
      <c r="C7583" s="338" t="s">
        <v>17</v>
      </c>
      <c r="D7583" s="338" t="s">
        <v>2794</v>
      </c>
      <c r="E7583" s="339" t="s">
        <v>549</v>
      </c>
      <c r="F7583" s="339"/>
      <c r="G7583" s="339"/>
      <c r="H7583" s="338"/>
      <c r="I7583" s="338"/>
      <c r="J7583" s="338"/>
      <c r="K7583" s="341">
        <v>20261012219247</v>
      </c>
      <c r="L7583" s="577"/>
    </row>
    <row r="7584" spans="1:12" ht="15.6">
      <c r="A7584" s="328"/>
      <c r="B7584" s="337">
        <v>46306</v>
      </c>
      <c r="C7584" s="338" t="s">
        <v>17</v>
      </c>
      <c r="D7584" s="338"/>
      <c r="E7584" s="339" t="s">
        <v>549</v>
      </c>
      <c r="F7584" s="339"/>
      <c r="G7584" s="339"/>
      <c r="H7584" s="763" t="s">
        <v>1912</v>
      </c>
      <c r="I7584" s="338"/>
      <c r="J7584" s="338"/>
      <c r="K7584" s="734">
        <v>9813788155379320</v>
      </c>
      <c r="L7584" s="578" t="s">
        <v>6994</v>
      </c>
    </row>
    <row r="7585" spans="1:12" ht="15.6">
      <c r="A7585" s="328"/>
      <c r="B7585" s="337">
        <v>46306</v>
      </c>
      <c r="C7585" s="338" t="s">
        <v>17</v>
      </c>
      <c r="D7585" s="338"/>
      <c r="E7585" s="339" t="s">
        <v>549</v>
      </c>
      <c r="F7585" s="339"/>
      <c r="G7585" s="339"/>
      <c r="H7585" s="764" t="s">
        <v>7998</v>
      </c>
      <c r="I7585" s="338"/>
      <c r="J7585" s="338"/>
      <c r="K7585" s="734">
        <v>3492925117502720</v>
      </c>
      <c r="L7585" s="579" t="s">
        <v>9794</v>
      </c>
    </row>
    <row r="7586" spans="1:12" ht="15.6">
      <c r="A7586" s="328"/>
      <c r="B7586" s="337">
        <v>46306</v>
      </c>
      <c r="C7586" s="338" t="s">
        <v>17</v>
      </c>
      <c r="D7586" s="338"/>
      <c r="E7586" s="339" t="s">
        <v>549</v>
      </c>
      <c r="F7586" s="339"/>
      <c r="G7586" s="339"/>
      <c r="H7586" s="764" t="s">
        <v>1912</v>
      </c>
      <c r="I7586" s="338"/>
      <c r="J7586" s="338"/>
      <c r="K7586" s="734">
        <v>2604688142904450</v>
      </c>
      <c r="L7586" s="579" t="s">
        <v>5885</v>
      </c>
    </row>
    <row r="7587" spans="1:12" ht="15.6">
      <c r="A7587" s="328"/>
      <c r="B7587" s="337">
        <v>46306</v>
      </c>
      <c r="C7587" s="338" t="s">
        <v>17</v>
      </c>
      <c r="D7587" s="338"/>
      <c r="E7587" s="339" t="s">
        <v>549</v>
      </c>
      <c r="F7587" s="339"/>
      <c r="G7587" s="339"/>
      <c r="H7587" s="764" t="s">
        <v>1912</v>
      </c>
      <c r="I7587" s="338"/>
      <c r="J7587" s="338"/>
      <c r="K7587" s="734">
        <v>1776956022375760</v>
      </c>
      <c r="L7587" s="579" t="s">
        <v>9795</v>
      </c>
    </row>
    <row r="7588" spans="1:12" ht="15.6">
      <c r="A7588" s="328"/>
      <c r="B7588" s="337">
        <v>46306</v>
      </c>
      <c r="C7588" s="338" t="s">
        <v>17</v>
      </c>
      <c r="D7588" s="338"/>
      <c r="E7588" s="339" t="s">
        <v>549</v>
      </c>
      <c r="F7588" s="339"/>
      <c r="G7588" s="339"/>
      <c r="H7588" s="764" t="s">
        <v>7998</v>
      </c>
      <c r="I7588" s="338"/>
      <c r="J7588" s="338"/>
      <c r="K7588" s="734">
        <v>2.8287261790967E+16</v>
      </c>
      <c r="L7588" s="765"/>
    </row>
    <row r="7589" spans="1:12" ht="15.6">
      <c r="A7589" s="328"/>
      <c r="B7589" s="337">
        <v>46306</v>
      </c>
      <c r="C7589" s="338" t="s">
        <v>17</v>
      </c>
      <c r="D7589" s="338"/>
      <c r="E7589" s="339" t="s">
        <v>549</v>
      </c>
      <c r="F7589" s="339"/>
      <c r="G7589" s="339"/>
      <c r="H7589" s="764" t="s">
        <v>1912</v>
      </c>
      <c r="I7589" s="338"/>
      <c r="J7589" s="338"/>
      <c r="K7589" s="734">
        <v>2.86737018955934E+16</v>
      </c>
      <c r="L7589" s="765"/>
    </row>
    <row r="7590" spans="1:12" ht="15.6">
      <c r="A7590" s="328"/>
      <c r="B7590" s="337">
        <v>46306</v>
      </c>
      <c r="C7590" s="338" t="s">
        <v>17</v>
      </c>
      <c r="D7590" s="338"/>
      <c r="E7590" s="339" t="s">
        <v>549</v>
      </c>
      <c r="F7590" s="339"/>
      <c r="G7590" s="339"/>
      <c r="H7590" s="764" t="s">
        <v>7998</v>
      </c>
      <c r="I7590" s="338"/>
      <c r="J7590" s="338"/>
      <c r="K7590" s="734">
        <v>2.86239802872184E+16</v>
      </c>
      <c r="L7590" s="765"/>
    </row>
    <row r="7591" spans="1:12" ht="15.6">
      <c r="A7591" s="328"/>
      <c r="B7591" s="337">
        <v>46306</v>
      </c>
      <c r="C7591" s="338" t="s">
        <v>17</v>
      </c>
      <c r="D7591" s="338"/>
      <c r="E7591" s="339" t="s">
        <v>549</v>
      </c>
      <c r="F7591" s="339"/>
      <c r="G7591" s="339"/>
      <c r="H7591" s="764" t="s">
        <v>1912</v>
      </c>
      <c r="I7591" s="338"/>
      <c r="J7591" s="338"/>
      <c r="K7591" s="734">
        <v>5420454291390230</v>
      </c>
      <c r="L7591" s="579" t="s">
        <v>9796</v>
      </c>
    </row>
    <row r="7592" spans="1:12" ht="15.6">
      <c r="A7592" s="328"/>
      <c r="B7592" s="337">
        <v>46306</v>
      </c>
      <c r="C7592" s="338" t="s">
        <v>17</v>
      </c>
      <c r="D7592" s="338"/>
      <c r="E7592" s="339" t="s">
        <v>549</v>
      </c>
      <c r="F7592" s="339"/>
      <c r="G7592" s="339"/>
      <c r="H7592" s="764" t="s">
        <v>7998</v>
      </c>
      <c r="I7592" s="338"/>
      <c r="J7592" s="338"/>
      <c r="K7592" s="734">
        <v>5563200087134590</v>
      </c>
      <c r="L7592" s="765"/>
    </row>
    <row r="7593" spans="1:12" ht="15.6">
      <c r="A7593" s="328"/>
      <c r="B7593" s="337">
        <v>46306</v>
      </c>
      <c r="C7593" s="338" t="s">
        <v>17</v>
      </c>
      <c r="D7593" s="338"/>
      <c r="E7593" s="339" t="s">
        <v>549</v>
      </c>
      <c r="F7593" s="339"/>
      <c r="G7593" s="339"/>
      <c r="H7593" s="764" t="s">
        <v>1912</v>
      </c>
      <c r="I7593" s="338"/>
      <c r="J7593" s="338"/>
      <c r="K7593" s="734">
        <v>2362235387236840</v>
      </c>
      <c r="L7593" s="579" t="s">
        <v>9797</v>
      </c>
    </row>
    <row r="7594" spans="1:12" ht="15.6">
      <c r="A7594" s="328"/>
      <c r="B7594" s="337">
        <v>46306</v>
      </c>
      <c r="C7594" s="338" t="s">
        <v>17</v>
      </c>
      <c r="D7594" s="338"/>
      <c r="E7594" s="339" t="s">
        <v>549</v>
      </c>
      <c r="F7594" s="339"/>
      <c r="G7594" s="339"/>
      <c r="H7594" s="764" t="s">
        <v>7998</v>
      </c>
      <c r="I7594" s="338"/>
      <c r="J7594" s="338"/>
      <c r="K7594" s="734">
        <v>2.89741133289457E+16</v>
      </c>
      <c r="L7594" s="765"/>
    </row>
    <row r="7595" spans="1:12" ht="15.6">
      <c r="A7595" s="328"/>
      <c r="B7595" s="337">
        <v>46306</v>
      </c>
      <c r="C7595" s="338" t="s">
        <v>17</v>
      </c>
      <c r="D7595" s="338"/>
      <c r="E7595" s="339" t="s">
        <v>549</v>
      </c>
      <c r="F7595" s="339"/>
      <c r="G7595" s="339"/>
      <c r="H7595" s="764" t="s">
        <v>7998</v>
      </c>
      <c r="I7595" s="338"/>
      <c r="J7595" s="338"/>
      <c r="K7595" s="734">
        <v>4142633922516540</v>
      </c>
      <c r="L7595" s="579" t="s">
        <v>9798</v>
      </c>
    </row>
    <row r="7596" spans="1:12" ht="15.6">
      <c r="B7596" s="337">
        <v>46306</v>
      </c>
      <c r="C7596" s="338" t="s">
        <v>17</v>
      </c>
      <c r="D7596" s="338"/>
      <c r="E7596" s="339" t="s">
        <v>549</v>
      </c>
      <c r="F7596" s="339"/>
      <c r="G7596" s="339"/>
      <c r="H7596" s="764" t="s">
        <v>1912</v>
      </c>
      <c r="I7596" s="338"/>
      <c r="J7596" s="338"/>
      <c r="K7596" s="734">
        <v>7901396053222040</v>
      </c>
      <c r="L7596" s="579" t="s">
        <v>9799</v>
      </c>
    </row>
    <row r="7597" spans="1:12" ht="15.6">
      <c r="B7597" s="337">
        <v>46306</v>
      </c>
      <c r="C7597" s="338" t="s">
        <v>17</v>
      </c>
      <c r="D7597" s="338"/>
      <c r="E7597" s="339" t="s">
        <v>549</v>
      </c>
      <c r="F7597" s="339"/>
      <c r="G7597" s="339"/>
      <c r="H7597" s="764" t="s">
        <v>7998</v>
      </c>
      <c r="I7597" s="338"/>
      <c r="J7597" s="338"/>
      <c r="K7597" s="734">
        <v>3.39601455902994E+16</v>
      </c>
      <c r="L7597" s="579" t="s">
        <v>9800</v>
      </c>
    </row>
    <row r="7598" spans="1:12" ht="15.6">
      <c r="B7598" s="337">
        <v>46306</v>
      </c>
      <c r="C7598" s="338" t="s">
        <v>17</v>
      </c>
      <c r="D7598" s="338"/>
      <c r="E7598" s="339" t="s">
        <v>549</v>
      </c>
      <c r="F7598" s="339"/>
      <c r="G7598" s="339"/>
      <c r="H7598" s="764" t="s">
        <v>1912</v>
      </c>
      <c r="I7598" s="338"/>
      <c r="J7598" s="338"/>
      <c r="K7598" s="734">
        <v>4292725910825940</v>
      </c>
      <c r="L7598" s="579" t="s">
        <v>9801</v>
      </c>
    </row>
    <row r="7599" spans="1:12" ht="15.6">
      <c r="B7599" s="337">
        <v>46306</v>
      </c>
      <c r="C7599" s="338" t="s">
        <v>17</v>
      </c>
      <c r="D7599" s="338"/>
      <c r="E7599" s="339" t="s">
        <v>549</v>
      </c>
      <c r="F7599" s="339"/>
      <c r="G7599" s="339"/>
      <c r="H7599" s="764" t="s">
        <v>7998</v>
      </c>
      <c r="I7599" s="338"/>
      <c r="J7599" s="338"/>
      <c r="K7599" s="734">
        <v>2.55509218045028E+16</v>
      </c>
      <c r="L7599" s="579" t="s">
        <v>9802</v>
      </c>
    </row>
    <row r="7600" spans="1:12" ht="15.6">
      <c r="B7600" s="337">
        <v>46306</v>
      </c>
      <c r="C7600" s="338" t="s">
        <v>17</v>
      </c>
      <c r="D7600" s="338"/>
      <c r="E7600" s="339" t="s">
        <v>549</v>
      </c>
      <c r="F7600" s="339"/>
      <c r="G7600" s="339"/>
      <c r="H7600" s="764" t="s">
        <v>7998</v>
      </c>
      <c r="I7600" s="338"/>
      <c r="J7600" s="338"/>
      <c r="K7600" s="734">
        <v>2.42303182266124E+16</v>
      </c>
      <c r="L7600" s="579" t="s">
        <v>9762</v>
      </c>
    </row>
    <row r="7601" spans="2:12" ht="15.6">
      <c r="B7601" s="337">
        <v>46306</v>
      </c>
      <c r="C7601" s="338" t="s">
        <v>17</v>
      </c>
      <c r="D7601" s="338"/>
      <c r="E7601" s="339" t="s">
        <v>549</v>
      </c>
      <c r="F7601" s="339"/>
      <c r="G7601" s="339"/>
      <c r="H7601" s="764" t="s">
        <v>1912</v>
      </c>
      <c r="I7601" s="338"/>
      <c r="J7601" s="338"/>
      <c r="K7601" s="734">
        <v>4133242226687940</v>
      </c>
      <c r="L7601" s="579" t="s">
        <v>6568</v>
      </c>
    </row>
    <row r="7602" spans="2:12" ht="15.6">
      <c r="B7602" s="337">
        <v>46306</v>
      </c>
      <c r="C7602" s="338" t="s">
        <v>17</v>
      </c>
      <c r="D7602" s="338"/>
      <c r="E7602" s="339" t="s">
        <v>549</v>
      </c>
      <c r="F7602" s="339"/>
      <c r="G7602" s="339"/>
      <c r="H7602" s="764" t="s">
        <v>7998</v>
      </c>
      <c r="I7602" s="338"/>
      <c r="J7602" s="338"/>
      <c r="K7602" s="734">
        <v>3.02119347284218E+16</v>
      </c>
      <c r="L7602" s="579" t="s">
        <v>2621</v>
      </c>
    </row>
    <row r="7603" spans="2:12" ht="15.6">
      <c r="B7603" s="337">
        <v>46306</v>
      </c>
      <c r="C7603" s="338" t="s">
        <v>17</v>
      </c>
      <c r="D7603" s="338"/>
      <c r="E7603" s="339" t="s">
        <v>549</v>
      </c>
      <c r="F7603" s="339"/>
      <c r="G7603" s="339"/>
      <c r="H7603" s="764" t="s">
        <v>7998</v>
      </c>
      <c r="I7603" s="338"/>
      <c r="J7603" s="338"/>
      <c r="K7603" s="734">
        <v>1.00754135892049E+16</v>
      </c>
      <c r="L7603" s="579" t="s">
        <v>3624</v>
      </c>
    </row>
    <row r="7604" spans="2:12" ht="15.6">
      <c r="B7604" s="337">
        <v>46306</v>
      </c>
      <c r="C7604" s="338" t="s">
        <v>17</v>
      </c>
      <c r="D7604" s="338"/>
      <c r="E7604" s="339" t="s">
        <v>549</v>
      </c>
      <c r="F7604" s="339"/>
      <c r="G7604" s="339"/>
      <c r="H7604" s="764" t="s">
        <v>1912</v>
      </c>
      <c r="I7604" s="338"/>
      <c r="J7604" s="338"/>
      <c r="K7604" s="734">
        <v>2220018874741520</v>
      </c>
      <c r="L7604" s="579" t="s">
        <v>9803</v>
      </c>
    </row>
    <row r="7605" spans="2:12" ht="15.6">
      <c r="B7605" s="337">
        <v>46306</v>
      </c>
      <c r="C7605" s="338" t="s">
        <v>17</v>
      </c>
      <c r="D7605" s="338"/>
      <c r="E7605" s="339" t="s">
        <v>549</v>
      </c>
      <c r="F7605" s="339"/>
      <c r="G7605" s="339"/>
      <c r="H7605" s="764" t="s">
        <v>7998</v>
      </c>
      <c r="I7605" s="338"/>
      <c r="J7605" s="338"/>
      <c r="K7605" s="734">
        <v>3948882468512400</v>
      </c>
      <c r="L7605" s="579" t="s">
        <v>9804</v>
      </c>
    </row>
    <row r="7606" spans="2:12" ht="15.6">
      <c r="B7606" s="337">
        <v>46306</v>
      </c>
      <c r="C7606" s="338" t="s">
        <v>17</v>
      </c>
      <c r="D7606" s="338"/>
      <c r="E7606" s="339" t="s">
        <v>549</v>
      </c>
      <c r="F7606" s="339"/>
      <c r="G7606" s="339"/>
      <c r="H7606" s="764" t="s">
        <v>1912</v>
      </c>
      <c r="I7606" s="338"/>
      <c r="J7606" s="338"/>
      <c r="K7606" s="734">
        <v>2254261128013250</v>
      </c>
      <c r="L7606" s="579" t="s">
        <v>9805</v>
      </c>
    </row>
    <row r="7607" spans="2:12" ht="15.6">
      <c r="B7607" s="337">
        <v>46306</v>
      </c>
      <c r="C7607" s="338" t="s">
        <v>17</v>
      </c>
      <c r="D7607" s="338"/>
      <c r="E7607" s="339" t="s">
        <v>549</v>
      </c>
      <c r="F7607" s="339"/>
      <c r="G7607" s="339"/>
      <c r="H7607" s="763" t="s">
        <v>1912</v>
      </c>
      <c r="I7607" s="338"/>
      <c r="J7607" s="338"/>
      <c r="K7607" s="698">
        <v>6408339819263620</v>
      </c>
      <c r="L7607" s="699" t="s">
        <v>9806</v>
      </c>
    </row>
    <row r="7608" spans="2:12" ht="15.6">
      <c r="B7608" s="337">
        <v>46306</v>
      </c>
      <c r="C7608" s="338" t="s">
        <v>17</v>
      </c>
      <c r="D7608" s="338"/>
      <c r="E7608" s="339" t="s">
        <v>549</v>
      </c>
      <c r="F7608" s="339"/>
      <c r="G7608" s="339"/>
      <c r="H7608" s="764" t="s">
        <v>1912</v>
      </c>
      <c r="I7608" s="338"/>
      <c r="J7608" s="338"/>
      <c r="K7608" s="698">
        <v>2.91461940749682E+16</v>
      </c>
      <c r="L7608" s="701" t="s">
        <v>9807</v>
      </c>
    </row>
    <row r="7609" spans="2:12" ht="15.6">
      <c r="B7609" s="337">
        <v>46306</v>
      </c>
      <c r="C7609" s="338" t="s">
        <v>17</v>
      </c>
      <c r="D7609" s="338"/>
      <c r="E7609" s="339" t="s">
        <v>549</v>
      </c>
      <c r="F7609" s="339"/>
      <c r="G7609" s="339"/>
      <c r="H7609" s="764" t="s">
        <v>1912</v>
      </c>
      <c r="I7609" s="338"/>
      <c r="J7609" s="338"/>
      <c r="K7609" s="698">
        <v>5478016582252410</v>
      </c>
      <c r="L7609" s="701" t="s">
        <v>9808</v>
      </c>
    </row>
    <row r="7610" spans="2:12" ht="15.6">
      <c r="B7610" s="337">
        <v>46306</v>
      </c>
      <c r="C7610" s="338" t="s">
        <v>17</v>
      </c>
      <c r="D7610" s="338"/>
      <c r="E7610" s="339" t="s">
        <v>549</v>
      </c>
      <c r="F7610" s="339"/>
      <c r="G7610" s="339"/>
      <c r="H7610" s="764" t="s">
        <v>1912</v>
      </c>
      <c r="I7610" s="338"/>
      <c r="J7610" s="338"/>
      <c r="K7610" s="698">
        <v>2.85156573681285E+16</v>
      </c>
      <c r="L7610" s="702"/>
    </row>
    <row r="7611" spans="2:12" ht="15.6">
      <c r="B7611" s="337">
        <v>46306</v>
      </c>
      <c r="C7611" s="338" t="s">
        <v>17</v>
      </c>
      <c r="D7611" s="338"/>
      <c r="E7611" s="339" t="s">
        <v>549</v>
      </c>
      <c r="F7611" s="339"/>
      <c r="G7611" s="339"/>
      <c r="H7611" s="764" t="s">
        <v>1912</v>
      </c>
      <c r="I7611" s="338"/>
      <c r="J7611" s="338"/>
      <c r="K7611" s="698">
        <v>8519289608145700</v>
      </c>
      <c r="L7611" s="701" t="s">
        <v>9809</v>
      </c>
    </row>
    <row r="7612" spans="2:12" ht="15.6">
      <c r="B7612" s="337">
        <v>46306</v>
      </c>
      <c r="C7612" s="338" t="s">
        <v>17</v>
      </c>
      <c r="D7612" s="338"/>
      <c r="E7612" s="339" t="s">
        <v>549</v>
      </c>
      <c r="F7612" s="339"/>
      <c r="G7612" s="339"/>
      <c r="H7612" s="764" t="s">
        <v>1912</v>
      </c>
      <c r="I7612" s="338"/>
      <c r="J7612" s="338"/>
      <c r="K7612" s="698">
        <v>5384586608325410</v>
      </c>
      <c r="L7612" s="701" t="s">
        <v>9810</v>
      </c>
    </row>
    <row r="7613" spans="2:12" ht="15.6">
      <c r="B7613" s="337">
        <v>46306</v>
      </c>
      <c r="C7613" s="338" t="s">
        <v>17</v>
      </c>
      <c r="D7613" s="338"/>
      <c r="E7613" s="339" t="s">
        <v>549</v>
      </c>
      <c r="F7613" s="339"/>
      <c r="G7613" s="339"/>
      <c r="H7613" s="764" t="s">
        <v>1912</v>
      </c>
      <c r="I7613" s="338"/>
      <c r="J7613" s="338"/>
      <c r="K7613" s="698">
        <v>3091563914297620</v>
      </c>
      <c r="L7613" s="701" t="s">
        <v>9811</v>
      </c>
    </row>
    <row r="7614" spans="2:12" ht="15.6">
      <c r="B7614" s="337">
        <v>46306</v>
      </c>
      <c r="C7614" s="338" t="s">
        <v>17</v>
      </c>
      <c r="D7614" s="338"/>
      <c r="E7614" s="339" t="s">
        <v>549</v>
      </c>
      <c r="F7614" s="339"/>
      <c r="G7614" s="339"/>
      <c r="H7614" s="764" t="s">
        <v>1912</v>
      </c>
      <c r="I7614" s="338"/>
      <c r="J7614" s="338"/>
      <c r="K7614" s="698">
        <v>3.23038260159308E+16</v>
      </c>
      <c r="L7614" s="701" t="s">
        <v>9812</v>
      </c>
    </row>
    <row r="7615" spans="2:12" ht="15.6">
      <c r="B7615" s="337">
        <v>46306</v>
      </c>
      <c r="C7615" s="338" t="s">
        <v>17</v>
      </c>
      <c r="D7615" s="338"/>
      <c r="E7615" s="339" t="s">
        <v>549</v>
      </c>
      <c r="F7615" s="339"/>
      <c r="G7615" s="339"/>
      <c r="H7615" s="764" t="s">
        <v>1912</v>
      </c>
      <c r="I7615" s="338"/>
      <c r="J7615" s="338"/>
      <c r="K7615" s="698">
        <v>6215186458511270</v>
      </c>
      <c r="L7615" s="701" t="s">
        <v>5812</v>
      </c>
    </row>
    <row r="7616" spans="2:12" ht="15.6">
      <c r="B7616" s="337">
        <v>46306</v>
      </c>
      <c r="C7616" s="338" t="s">
        <v>17</v>
      </c>
      <c r="D7616" s="338"/>
      <c r="E7616" s="339" t="s">
        <v>549</v>
      </c>
      <c r="F7616" s="339"/>
      <c r="G7616" s="339"/>
      <c r="H7616" s="764" t="s">
        <v>1912</v>
      </c>
      <c r="I7616" s="338"/>
      <c r="J7616" s="338"/>
      <c r="K7616" s="698">
        <v>1.00585907608492E+16</v>
      </c>
      <c r="L7616" s="701" t="s">
        <v>9813</v>
      </c>
    </row>
    <row r="7617" spans="2:12" ht="15.6">
      <c r="B7617" s="337">
        <v>46306</v>
      </c>
      <c r="C7617" s="338" t="s">
        <v>17</v>
      </c>
      <c r="D7617" s="338"/>
      <c r="E7617" s="339" t="s">
        <v>549</v>
      </c>
      <c r="F7617" s="339"/>
      <c r="G7617" s="339"/>
      <c r="H7617" s="764" t="s">
        <v>1912</v>
      </c>
      <c r="I7617" s="338"/>
      <c r="J7617" s="338"/>
      <c r="K7617" s="698">
        <v>5751877411607090</v>
      </c>
      <c r="L7617" s="701" t="s">
        <v>9814</v>
      </c>
    </row>
    <row r="7618" spans="2:12" ht="15.6">
      <c r="B7618" s="337">
        <v>46306</v>
      </c>
      <c r="C7618" s="338" t="s">
        <v>17</v>
      </c>
      <c r="D7618" s="338"/>
      <c r="E7618" s="339" t="s">
        <v>549</v>
      </c>
      <c r="F7618" s="339"/>
      <c r="G7618" s="339"/>
      <c r="H7618" s="764" t="s">
        <v>1912</v>
      </c>
      <c r="I7618" s="338"/>
      <c r="J7618" s="338"/>
      <c r="K7618" s="698">
        <v>6565855893522720</v>
      </c>
      <c r="L7618" s="701" t="s">
        <v>9815</v>
      </c>
    </row>
    <row r="7619" spans="2:12" ht="15.6">
      <c r="B7619" s="337">
        <v>46306</v>
      </c>
      <c r="C7619" s="338" t="s">
        <v>17</v>
      </c>
      <c r="D7619" s="338"/>
      <c r="E7619" s="339" t="s">
        <v>549</v>
      </c>
      <c r="F7619" s="339"/>
      <c r="G7619" s="339"/>
      <c r="H7619" s="764" t="s">
        <v>1912</v>
      </c>
      <c r="I7619" s="338"/>
      <c r="J7619" s="338"/>
      <c r="K7619" s="698">
        <v>5732719020123670</v>
      </c>
      <c r="L7619" s="701" t="s">
        <v>7097</v>
      </c>
    </row>
    <row r="7620" spans="2:12" ht="15.6">
      <c r="B7620" s="337">
        <v>46306</v>
      </c>
      <c r="C7620" s="338" t="s">
        <v>17</v>
      </c>
      <c r="D7620" s="338"/>
      <c r="E7620" s="339" t="s">
        <v>549</v>
      </c>
      <c r="F7620" s="339"/>
      <c r="G7620" s="339"/>
      <c r="H7620" s="764" t="s">
        <v>1912</v>
      </c>
      <c r="I7620" s="338"/>
      <c r="J7620" s="338"/>
      <c r="K7620" s="698">
        <v>1.00515173315954E+16</v>
      </c>
      <c r="L7620" s="701" t="s">
        <v>9816</v>
      </c>
    </row>
    <row r="7621" spans="2:12" ht="15.6">
      <c r="B7621" s="337">
        <v>46306</v>
      </c>
      <c r="C7621" s="338" t="s">
        <v>17</v>
      </c>
      <c r="D7621" s="338"/>
      <c r="E7621" s="339" t="s">
        <v>549</v>
      </c>
      <c r="F7621" s="339"/>
      <c r="G7621" s="339"/>
      <c r="H7621" s="764" t="s">
        <v>1912</v>
      </c>
      <c r="I7621" s="338"/>
      <c r="J7621" s="338"/>
      <c r="K7621" s="698">
        <v>3145227975522310</v>
      </c>
      <c r="L7621" s="701" t="s">
        <v>8938</v>
      </c>
    </row>
    <row r="7622" spans="2:12" ht="15.6">
      <c r="B7622" s="337">
        <v>46306</v>
      </c>
      <c r="C7622" s="338" t="s">
        <v>17</v>
      </c>
      <c r="D7622" s="338"/>
      <c r="E7622" s="339" t="s">
        <v>549</v>
      </c>
      <c r="F7622" s="339"/>
      <c r="G7622" s="339"/>
      <c r="H7622" s="764" t="s">
        <v>1912</v>
      </c>
      <c r="I7622" s="338"/>
      <c r="J7622" s="338"/>
      <c r="K7622" s="698">
        <v>2.60627529866577E+16</v>
      </c>
      <c r="L7622" s="701" t="s">
        <v>9817</v>
      </c>
    </row>
    <row r="7623" spans="2:12" ht="15.6">
      <c r="B7623" s="337">
        <v>46306</v>
      </c>
      <c r="C7623" s="338" t="s">
        <v>17</v>
      </c>
      <c r="D7623" s="338"/>
      <c r="E7623" s="339" t="s">
        <v>549</v>
      </c>
      <c r="F7623" s="339"/>
      <c r="G7623" s="339"/>
      <c r="H7623" s="764" t="s">
        <v>1912</v>
      </c>
      <c r="I7623" s="338"/>
      <c r="J7623" s="338"/>
      <c r="K7623" s="698">
        <v>2588373131194470</v>
      </c>
      <c r="L7623" s="701" t="s">
        <v>9818</v>
      </c>
    </row>
    <row r="7624" spans="2:12" ht="15.6">
      <c r="B7624" s="337">
        <v>46306</v>
      </c>
      <c r="C7624" s="338" t="s">
        <v>17</v>
      </c>
      <c r="D7624" s="338"/>
      <c r="E7624" s="339" t="s">
        <v>549</v>
      </c>
      <c r="F7624" s="339"/>
      <c r="G7624" s="339"/>
      <c r="H7624" s="764" t="s">
        <v>1912</v>
      </c>
      <c r="I7624" s="338"/>
      <c r="J7624" s="338"/>
      <c r="K7624" s="698">
        <v>5489110537857260</v>
      </c>
      <c r="L7624" s="701" t="s">
        <v>9819</v>
      </c>
    </row>
    <row r="7625" spans="2:12" ht="15.6">
      <c r="B7625" s="337">
        <v>46306</v>
      </c>
      <c r="C7625" s="338" t="s">
        <v>17</v>
      </c>
      <c r="D7625" s="338"/>
      <c r="E7625" s="339" t="s">
        <v>549</v>
      </c>
      <c r="F7625" s="339"/>
      <c r="G7625" s="339"/>
      <c r="H7625" s="764" t="s">
        <v>1912</v>
      </c>
      <c r="I7625" s="338"/>
      <c r="J7625" s="338"/>
      <c r="K7625" s="698">
        <v>4795983593840530</v>
      </c>
      <c r="L7625" s="701" t="s">
        <v>9820</v>
      </c>
    </row>
    <row r="7626" spans="2:12" ht="15.6">
      <c r="B7626" s="337">
        <v>46306</v>
      </c>
      <c r="C7626" s="338" t="s">
        <v>17</v>
      </c>
      <c r="D7626" s="338"/>
      <c r="E7626" s="339" t="s">
        <v>549</v>
      </c>
      <c r="F7626" s="339"/>
      <c r="G7626" s="339"/>
      <c r="H7626" s="764" t="s">
        <v>1912</v>
      </c>
      <c r="I7626" s="338"/>
      <c r="J7626" s="338"/>
      <c r="K7626" s="698">
        <v>6186830078012690</v>
      </c>
      <c r="L7626" s="701" t="s">
        <v>9821</v>
      </c>
    </row>
    <row r="7627" spans="2:12" ht="15.6">
      <c r="B7627" s="337">
        <v>46306</v>
      </c>
      <c r="C7627" s="338" t="s">
        <v>17</v>
      </c>
      <c r="D7627" s="338"/>
      <c r="E7627" s="339" t="s">
        <v>549</v>
      </c>
      <c r="F7627" s="339"/>
      <c r="G7627" s="339"/>
      <c r="H7627" s="764" t="s">
        <v>1912</v>
      </c>
      <c r="I7627" s="338"/>
      <c r="J7627" s="338"/>
      <c r="K7627" s="698">
        <v>1751178511650760</v>
      </c>
      <c r="L7627" s="701" t="s">
        <v>6469</v>
      </c>
    </row>
    <row r="7628" spans="2:12" ht="15.6">
      <c r="B7628" s="337">
        <v>46306</v>
      </c>
      <c r="C7628" s="338" t="s">
        <v>17</v>
      </c>
      <c r="D7628" s="338"/>
      <c r="E7628" s="339" t="s">
        <v>549</v>
      </c>
      <c r="F7628" s="339"/>
      <c r="G7628" s="339"/>
      <c r="H7628" s="764" t="s">
        <v>1912</v>
      </c>
      <c r="I7628" s="338"/>
      <c r="J7628" s="338"/>
      <c r="K7628" s="698">
        <v>9457989847634140</v>
      </c>
      <c r="L7628" s="701" t="s">
        <v>5816</v>
      </c>
    </row>
    <row r="7629" spans="2:12" ht="15.6">
      <c r="B7629" s="337">
        <v>46306</v>
      </c>
      <c r="C7629" s="338" t="s">
        <v>17</v>
      </c>
      <c r="D7629" s="338"/>
      <c r="E7629" s="339" t="s">
        <v>549</v>
      </c>
      <c r="F7629" s="339"/>
      <c r="G7629" s="339"/>
      <c r="H7629" s="764" t="s">
        <v>1912</v>
      </c>
      <c r="I7629" s="338"/>
      <c r="J7629" s="338"/>
      <c r="K7629" s="698">
        <v>6180794515383580</v>
      </c>
      <c r="L7629" s="701" t="s">
        <v>9822</v>
      </c>
    </row>
    <row r="7630" spans="2:12" ht="15.6">
      <c r="B7630" s="337">
        <v>46306</v>
      </c>
      <c r="C7630" s="338" t="s">
        <v>17</v>
      </c>
      <c r="D7630" s="338"/>
      <c r="E7630" s="339" t="s">
        <v>549</v>
      </c>
      <c r="F7630" s="339"/>
      <c r="G7630" s="339"/>
      <c r="H7630" s="764" t="s">
        <v>1912</v>
      </c>
      <c r="I7630" s="338"/>
      <c r="J7630" s="338"/>
      <c r="K7630" s="698">
        <v>4321187184677740</v>
      </c>
      <c r="L7630" s="701" t="s">
        <v>8006</v>
      </c>
    </row>
    <row r="7631" spans="2:12" ht="15.6">
      <c r="B7631" s="337">
        <v>46306</v>
      </c>
      <c r="C7631" s="338" t="s">
        <v>17</v>
      </c>
      <c r="D7631" s="338"/>
      <c r="E7631" s="339" t="s">
        <v>549</v>
      </c>
      <c r="F7631" s="339"/>
      <c r="G7631" s="339"/>
      <c r="H7631" s="764" t="s">
        <v>1912</v>
      </c>
      <c r="I7631" s="338"/>
      <c r="J7631" s="338"/>
      <c r="K7631" s="698">
        <v>5212100398869430</v>
      </c>
      <c r="L7631" s="701" t="s">
        <v>9823</v>
      </c>
    </row>
    <row r="7632" spans="2:12" ht="15.6">
      <c r="B7632" s="337">
        <v>46306</v>
      </c>
      <c r="C7632" s="338" t="s">
        <v>17</v>
      </c>
      <c r="D7632" s="338"/>
      <c r="E7632" s="339" t="s">
        <v>549</v>
      </c>
      <c r="F7632" s="339"/>
      <c r="G7632" s="339"/>
      <c r="H7632" s="764" t="s">
        <v>1912</v>
      </c>
      <c r="I7632" s="338"/>
      <c r="J7632" s="338"/>
      <c r="K7632" s="698">
        <v>8966274040072750</v>
      </c>
      <c r="L7632" s="701" t="s">
        <v>9824</v>
      </c>
    </row>
    <row r="7633" spans="2:12" ht="15.6">
      <c r="B7633" s="337">
        <v>46306</v>
      </c>
      <c r="C7633" s="338" t="s">
        <v>17</v>
      </c>
      <c r="D7633" s="338"/>
      <c r="E7633" s="339" t="s">
        <v>549</v>
      </c>
      <c r="F7633" s="339"/>
      <c r="G7633" s="339"/>
      <c r="H7633" s="764" t="s">
        <v>1912</v>
      </c>
      <c r="I7633" s="338"/>
      <c r="J7633" s="338"/>
      <c r="K7633" s="698">
        <v>4672753196101900</v>
      </c>
      <c r="L7633" s="701" t="s">
        <v>9825</v>
      </c>
    </row>
    <row r="7634" spans="2:12" ht="15.6">
      <c r="B7634" s="337">
        <v>46306</v>
      </c>
      <c r="C7634" s="338" t="s">
        <v>17</v>
      </c>
      <c r="D7634" s="338"/>
      <c r="E7634" s="339" t="s">
        <v>549</v>
      </c>
      <c r="F7634" s="339"/>
      <c r="G7634" s="339"/>
      <c r="H7634" s="764" t="s">
        <v>1912</v>
      </c>
      <c r="I7634" s="338"/>
      <c r="J7634" s="338"/>
      <c r="K7634" s="698">
        <v>6827508507356640</v>
      </c>
      <c r="L7634" s="701" t="s">
        <v>9826</v>
      </c>
    </row>
    <row r="7635" spans="2:12" ht="62.4">
      <c r="B7635" s="337">
        <v>46306</v>
      </c>
      <c r="C7635" s="338" t="s">
        <v>17</v>
      </c>
      <c r="D7635" s="338"/>
      <c r="E7635" s="339" t="s">
        <v>549</v>
      </c>
      <c r="F7635" s="339"/>
      <c r="G7635" s="339"/>
      <c r="H7635" s="338" t="s">
        <v>9827</v>
      </c>
      <c r="I7635" s="338"/>
      <c r="J7635" s="338"/>
      <c r="K7635" s="340" t="s">
        <v>9828</v>
      </c>
      <c r="L7635" s="526" t="s">
        <v>9829</v>
      </c>
    </row>
    <row r="7636" spans="2:12" ht="57.6">
      <c r="B7636" s="337">
        <v>46306</v>
      </c>
      <c r="C7636" s="338" t="s">
        <v>17</v>
      </c>
      <c r="D7636" s="338"/>
      <c r="E7636" s="339" t="s">
        <v>549</v>
      </c>
      <c r="F7636" s="339"/>
      <c r="G7636" s="339"/>
      <c r="H7636" s="766" t="s">
        <v>9827</v>
      </c>
      <c r="I7636" s="338"/>
      <c r="J7636" s="338"/>
      <c r="K7636" s="767" t="s">
        <v>9830</v>
      </c>
      <c r="L7636" s="766" t="s">
        <v>9831</v>
      </c>
    </row>
    <row r="7637" spans="2:12" ht="57.6">
      <c r="B7637" s="337">
        <v>46306</v>
      </c>
      <c r="C7637" s="338" t="s">
        <v>17</v>
      </c>
      <c r="D7637" s="338"/>
      <c r="E7637" s="339" t="s">
        <v>549</v>
      </c>
      <c r="F7637" s="339"/>
      <c r="G7637" s="339"/>
      <c r="H7637" s="768" t="s">
        <v>9827</v>
      </c>
      <c r="I7637" s="338"/>
      <c r="J7637" s="338"/>
      <c r="K7637" s="769" t="s">
        <v>9832</v>
      </c>
      <c r="L7637" s="768" t="s">
        <v>9833</v>
      </c>
    </row>
    <row r="7638" spans="2:12" ht="62.4">
      <c r="B7638" s="337">
        <v>46306</v>
      </c>
      <c r="C7638" s="338" t="s">
        <v>17</v>
      </c>
      <c r="D7638" s="338"/>
      <c r="E7638" s="339" t="s">
        <v>549</v>
      </c>
      <c r="F7638" s="339"/>
      <c r="G7638" s="339"/>
      <c r="H7638" s="526" t="s">
        <v>9827</v>
      </c>
      <c r="I7638" s="338"/>
      <c r="J7638" s="338"/>
      <c r="K7638" s="340" t="s">
        <v>9834</v>
      </c>
      <c r="L7638" s="526" t="s">
        <v>9835</v>
      </c>
    </row>
    <row r="7639" spans="2:12" ht="62.4">
      <c r="B7639" s="337">
        <v>46306</v>
      </c>
      <c r="C7639" s="338" t="s">
        <v>17</v>
      </c>
      <c r="D7639" s="338"/>
      <c r="E7639" s="339" t="s">
        <v>549</v>
      </c>
      <c r="F7639" s="339"/>
      <c r="G7639" s="339"/>
      <c r="H7639" s="526" t="s">
        <v>9827</v>
      </c>
      <c r="I7639" s="338"/>
      <c r="J7639" s="338"/>
      <c r="K7639" s="340" t="s">
        <v>9836</v>
      </c>
      <c r="L7639" s="526" t="s">
        <v>9837</v>
      </c>
    </row>
    <row r="7640" spans="2:12" ht="16.8">
      <c r="B7640" s="88">
        <v>46306</v>
      </c>
      <c r="C7640" s="201" t="s">
        <v>17</v>
      </c>
      <c r="D7640" s="294" t="s">
        <v>9838</v>
      </c>
      <c r="E7640" s="333" t="s">
        <v>457</v>
      </c>
      <c r="J7640" s="201" t="s">
        <v>30</v>
      </c>
      <c r="K7640" s="983" t="s">
        <v>9839</v>
      </c>
      <c r="L7640" s="294" t="s">
        <v>9840</v>
      </c>
    </row>
    <row r="7641" spans="2:12" ht="16.8">
      <c r="B7641" s="88">
        <v>46306</v>
      </c>
      <c r="C7641" s="201" t="s">
        <v>17</v>
      </c>
      <c r="D7641" s="294" t="s">
        <v>9841</v>
      </c>
      <c r="E7641" s="333" t="s">
        <v>457</v>
      </c>
      <c r="J7641" s="201" t="s">
        <v>30</v>
      </c>
      <c r="K7641" s="983" t="s">
        <v>9842</v>
      </c>
      <c r="L7641" s="294" t="s">
        <v>9843</v>
      </c>
    </row>
    <row r="7642" spans="2:12" ht="16.8">
      <c r="B7642" s="88">
        <v>46306</v>
      </c>
      <c r="C7642" s="201" t="s">
        <v>17</v>
      </c>
      <c r="D7642" s="294" t="s">
        <v>596</v>
      </c>
      <c r="E7642" s="333" t="s">
        <v>457</v>
      </c>
      <c r="J7642" s="201" t="s">
        <v>30</v>
      </c>
      <c r="K7642" s="983" t="s">
        <v>9844</v>
      </c>
      <c r="L7642" s="294" t="s">
        <v>4751</v>
      </c>
    </row>
    <row r="7643" spans="2:12" ht="16.8">
      <c r="B7643" s="88">
        <v>46306</v>
      </c>
      <c r="C7643" s="201" t="s">
        <v>17</v>
      </c>
      <c r="D7643" s="295" t="s">
        <v>9845</v>
      </c>
      <c r="E7643" s="333" t="s">
        <v>457</v>
      </c>
      <c r="J7643" s="201" t="s">
        <v>30</v>
      </c>
      <c r="K7643" s="983" t="s">
        <v>9846</v>
      </c>
      <c r="L7643" s="294" t="s">
        <v>9847</v>
      </c>
    </row>
    <row r="7644" spans="2:12" ht="16.8">
      <c r="B7644" s="88">
        <v>46306</v>
      </c>
      <c r="C7644" s="201" t="s">
        <v>17</v>
      </c>
      <c r="D7644" s="294" t="s">
        <v>2045</v>
      </c>
      <c r="E7644" s="333" t="s">
        <v>457</v>
      </c>
      <c r="J7644" s="201" t="s">
        <v>30</v>
      </c>
      <c r="K7644" s="983" t="s">
        <v>2046</v>
      </c>
      <c r="L7644" s="294" t="s">
        <v>2047</v>
      </c>
    </row>
    <row r="7645" spans="2:12" ht="16.8">
      <c r="B7645" s="88">
        <v>46306</v>
      </c>
      <c r="C7645" s="201" t="s">
        <v>17</v>
      </c>
      <c r="D7645" s="294" t="s">
        <v>3478</v>
      </c>
      <c r="E7645" s="333" t="s">
        <v>457</v>
      </c>
      <c r="J7645" s="201" t="s">
        <v>30</v>
      </c>
      <c r="K7645" s="983" t="s">
        <v>3675</v>
      </c>
      <c r="L7645" s="294" t="s">
        <v>3676</v>
      </c>
    </row>
    <row r="7646" spans="2:12" ht="16.8">
      <c r="B7646" s="88">
        <v>46306</v>
      </c>
      <c r="C7646" s="201" t="s">
        <v>17</v>
      </c>
      <c r="D7646" s="294" t="s">
        <v>1980</v>
      </c>
      <c r="E7646" s="333" t="s">
        <v>457</v>
      </c>
      <c r="J7646" s="201" t="s">
        <v>30</v>
      </c>
      <c r="K7646" s="983" t="s">
        <v>4702</v>
      </c>
      <c r="L7646" s="294" t="s">
        <v>1982</v>
      </c>
    </row>
    <row r="7647" spans="2:12" ht="16.8">
      <c r="B7647" s="88">
        <v>46306</v>
      </c>
      <c r="C7647" s="201" t="s">
        <v>17</v>
      </c>
      <c r="D7647" s="294" t="s">
        <v>4716</v>
      </c>
      <c r="E7647" s="333" t="s">
        <v>457</v>
      </c>
      <c r="I7647" s="211" t="s">
        <v>141</v>
      </c>
      <c r="J7647" s="201" t="s">
        <v>30</v>
      </c>
      <c r="K7647" s="983" t="s">
        <v>4717</v>
      </c>
      <c r="L7647" s="294" t="s">
        <v>4718</v>
      </c>
    </row>
    <row r="7648" spans="2:12" ht="16.8">
      <c r="B7648" s="88">
        <v>46306</v>
      </c>
      <c r="C7648" s="201" t="s">
        <v>17</v>
      </c>
      <c r="D7648" s="294" t="s">
        <v>4716</v>
      </c>
      <c r="E7648" s="333" t="s">
        <v>457</v>
      </c>
      <c r="I7648" s="211" t="s">
        <v>141</v>
      </c>
      <c r="J7648" s="201" t="s">
        <v>30</v>
      </c>
      <c r="K7648" s="983" t="s">
        <v>4717</v>
      </c>
      <c r="L7648" s="294" t="s">
        <v>4718</v>
      </c>
    </row>
    <row r="7649" spans="2:12" ht="16.8">
      <c r="B7649" s="88">
        <v>46306</v>
      </c>
      <c r="C7649" s="201" t="s">
        <v>17</v>
      </c>
      <c r="D7649" s="294" t="s">
        <v>9848</v>
      </c>
      <c r="E7649" s="333" t="s">
        <v>457</v>
      </c>
      <c r="J7649" s="201" t="s">
        <v>30</v>
      </c>
      <c r="K7649" s="983" t="s">
        <v>7519</v>
      </c>
      <c r="L7649" s="294" t="s">
        <v>8039</v>
      </c>
    </row>
    <row r="7650" spans="2:12" ht="16.8">
      <c r="B7650" s="88">
        <v>46306</v>
      </c>
      <c r="C7650" s="201" t="s">
        <v>17</v>
      </c>
      <c r="D7650" s="294" t="s">
        <v>3830</v>
      </c>
      <c r="E7650" s="333" t="s">
        <v>457</v>
      </c>
      <c r="J7650" s="201" t="s">
        <v>30</v>
      </c>
      <c r="K7650" s="983" t="s">
        <v>9849</v>
      </c>
      <c r="L7650" s="294" t="s">
        <v>9850</v>
      </c>
    </row>
    <row r="7651" spans="2:12" ht="16.8">
      <c r="B7651" s="88">
        <v>46306</v>
      </c>
      <c r="C7651" s="201" t="s">
        <v>17</v>
      </c>
      <c r="D7651" s="334" t="s">
        <v>9851</v>
      </c>
      <c r="E7651" s="333" t="s">
        <v>457</v>
      </c>
      <c r="J7651" s="201" t="s">
        <v>30</v>
      </c>
      <c r="K7651" s="983" t="s">
        <v>9852</v>
      </c>
      <c r="L7651" s="294" t="s">
        <v>8808</v>
      </c>
    </row>
    <row r="7652" spans="2:12" ht="16.8">
      <c r="B7652" s="88">
        <v>46306</v>
      </c>
      <c r="C7652" s="201" t="s">
        <v>17</v>
      </c>
      <c r="D7652" s="294" t="s">
        <v>9853</v>
      </c>
      <c r="E7652" s="333" t="s">
        <v>457</v>
      </c>
      <c r="J7652" s="201" t="s">
        <v>30</v>
      </c>
      <c r="K7652" s="983" t="s">
        <v>9854</v>
      </c>
      <c r="L7652" s="294" t="s">
        <v>9855</v>
      </c>
    </row>
    <row r="7653" spans="2:12" ht="16.8">
      <c r="B7653" s="88">
        <v>46306</v>
      </c>
      <c r="C7653" s="201" t="s">
        <v>17</v>
      </c>
      <c r="D7653" s="334" t="s">
        <v>9856</v>
      </c>
      <c r="E7653" s="333" t="s">
        <v>457</v>
      </c>
      <c r="J7653" s="201" t="s">
        <v>30</v>
      </c>
      <c r="K7653" s="983" t="s">
        <v>9857</v>
      </c>
      <c r="L7653" s="294" t="s">
        <v>7362</v>
      </c>
    </row>
    <row r="7654" spans="2:12" ht="16.8">
      <c r="B7654" s="88">
        <v>46306</v>
      </c>
      <c r="C7654" s="201" t="s">
        <v>17</v>
      </c>
      <c r="D7654" s="294" t="s">
        <v>9858</v>
      </c>
      <c r="E7654" s="333" t="s">
        <v>457</v>
      </c>
      <c r="J7654" s="201" t="s">
        <v>30</v>
      </c>
      <c r="K7654" s="983" t="s">
        <v>9859</v>
      </c>
      <c r="L7654" s="294" t="s">
        <v>9860</v>
      </c>
    </row>
    <row r="7655" spans="2:12" ht="16.8">
      <c r="B7655" s="88">
        <v>46306</v>
      </c>
      <c r="C7655" s="201" t="s">
        <v>17</v>
      </c>
      <c r="D7655" s="294" t="s">
        <v>7878</v>
      </c>
      <c r="E7655" s="333" t="s">
        <v>457</v>
      </c>
      <c r="J7655" s="201" t="s">
        <v>30</v>
      </c>
      <c r="K7655" s="983" t="s">
        <v>9861</v>
      </c>
      <c r="L7655" s="294" t="s">
        <v>9862</v>
      </c>
    </row>
    <row r="7656" spans="2:12" ht="16.8">
      <c r="B7656" s="88">
        <v>46306</v>
      </c>
      <c r="C7656" s="201" t="s">
        <v>17</v>
      </c>
      <c r="D7656" s="294" t="s">
        <v>9863</v>
      </c>
      <c r="E7656" s="333" t="s">
        <v>457</v>
      </c>
      <c r="J7656" s="201" t="s">
        <v>30</v>
      </c>
      <c r="K7656" s="983" t="s">
        <v>9864</v>
      </c>
      <c r="L7656" s="294" t="s">
        <v>9865</v>
      </c>
    </row>
    <row r="7657" spans="2:12" ht="16.8">
      <c r="B7657" s="88">
        <v>46306</v>
      </c>
      <c r="C7657" s="201" t="s">
        <v>17</v>
      </c>
      <c r="D7657" s="334" t="s">
        <v>9866</v>
      </c>
      <c r="E7657" s="333" t="s">
        <v>457</v>
      </c>
      <c r="J7657" s="201" t="s">
        <v>30</v>
      </c>
      <c r="K7657" s="983" t="s">
        <v>9867</v>
      </c>
      <c r="L7657" s="295" t="s">
        <v>8026</v>
      </c>
    </row>
    <row r="7658" spans="2:12" ht="16.8">
      <c r="B7658" s="88">
        <v>46306</v>
      </c>
      <c r="C7658" s="201" t="s">
        <v>17</v>
      </c>
      <c r="D7658" s="294" t="s">
        <v>8023</v>
      </c>
      <c r="E7658" s="333" t="s">
        <v>457</v>
      </c>
      <c r="J7658" s="201" t="s">
        <v>30</v>
      </c>
      <c r="K7658" s="983" t="s">
        <v>9868</v>
      </c>
      <c r="L7658" s="294" t="s">
        <v>8024</v>
      </c>
    </row>
    <row r="7659" spans="2:12" ht="16.8">
      <c r="B7659" s="88">
        <v>46306</v>
      </c>
      <c r="C7659" s="201" t="s">
        <v>17</v>
      </c>
      <c r="D7659" s="294" t="s">
        <v>9838</v>
      </c>
      <c r="E7659" s="333" t="s">
        <v>457</v>
      </c>
      <c r="J7659" s="201" t="s">
        <v>30</v>
      </c>
      <c r="K7659" s="983" t="s">
        <v>9869</v>
      </c>
      <c r="L7659" s="294" t="s">
        <v>9840</v>
      </c>
    </row>
    <row r="7660" spans="2:12" ht="16.8">
      <c r="B7660" s="88">
        <v>46306</v>
      </c>
      <c r="C7660" s="201" t="s">
        <v>17</v>
      </c>
      <c r="D7660" s="294" t="s">
        <v>6643</v>
      </c>
      <c r="E7660" s="333" t="s">
        <v>457</v>
      </c>
      <c r="J7660" s="201" t="s">
        <v>30</v>
      </c>
      <c r="K7660" s="983" t="s">
        <v>9870</v>
      </c>
      <c r="L7660" s="294" t="s">
        <v>9733</v>
      </c>
    </row>
    <row r="7661" spans="2:12" ht="16.8">
      <c r="B7661" s="88">
        <v>46306</v>
      </c>
      <c r="C7661" s="201" t="s">
        <v>17</v>
      </c>
      <c r="D7661" s="294" t="s">
        <v>9871</v>
      </c>
      <c r="E7661" s="333" t="s">
        <v>457</v>
      </c>
      <c r="J7661" s="201" t="s">
        <v>30</v>
      </c>
      <c r="K7661" s="983" t="s">
        <v>9872</v>
      </c>
      <c r="L7661" s="294" t="s">
        <v>9873</v>
      </c>
    </row>
    <row r="7662" spans="2:12" ht="16.8">
      <c r="B7662" s="88">
        <v>46306</v>
      </c>
      <c r="C7662" s="201" t="s">
        <v>17</v>
      </c>
      <c r="D7662" s="294" t="s">
        <v>9874</v>
      </c>
      <c r="E7662" s="333" t="s">
        <v>457</v>
      </c>
      <c r="J7662" s="201" t="s">
        <v>30</v>
      </c>
      <c r="K7662" s="983" t="s">
        <v>9875</v>
      </c>
      <c r="L7662" s="294" t="s">
        <v>9876</v>
      </c>
    </row>
    <row r="7663" spans="2:12" ht="16.8">
      <c r="B7663" s="88">
        <v>46306</v>
      </c>
      <c r="C7663" s="201" t="s">
        <v>17</v>
      </c>
      <c r="D7663" s="349" t="s">
        <v>9858</v>
      </c>
      <c r="E7663" s="333" t="s">
        <v>457</v>
      </c>
      <c r="J7663" s="201" t="s">
        <v>30</v>
      </c>
      <c r="K7663" s="977" t="s">
        <v>9877</v>
      </c>
      <c r="L7663" s="277" t="s">
        <v>9860</v>
      </c>
    </row>
    <row r="7664" spans="2:12" ht="16.8">
      <c r="B7664" s="137">
        <v>46306</v>
      </c>
      <c r="C7664" s="137" t="s">
        <v>17</v>
      </c>
      <c r="D7664" s="411" t="s">
        <v>4186</v>
      </c>
      <c r="E7664" s="104" t="s">
        <v>984</v>
      </c>
      <c r="F7664" s="444"/>
      <c r="G7664" s="263"/>
      <c r="H7664" s="263"/>
      <c r="I7664" s="263"/>
      <c r="J7664" s="594" t="s">
        <v>41</v>
      </c>
      <c r="K7664" s="1067" t="s">
        <v>9878</v>
      </c>
      <c r="L7664" s="411" t="s">
        <v>9879</v>
      </c>
    </row>
    <row r="7665" spans="2:12" ht="16.8">
      <c r="B7665" s="137">
        <v>46306</v>
      </c>
      <c r="C7665" s="137" t="s">
        <v>17</v>
      </c>
      <c r="D7665" s="411" t="s">
        <v>9880</v>
      </c>
      <c r="E7665" s="104" t="s">
        <v>984</v>
      </c>
      <c r="F7665" s="444"/>
      <c r="G7665" s="263"/>
      <c r="H7665" s="263"/>
      <c r="I7665" s="263"/>
      <c r="J7665" s="594" t="s">
        <v>41</v>
      </c>
      <c r="K7665" s="1052" t="s">
        <v>9881</v>
      </c>
      <c r="L7665" s="411" t="s">
        <v>9882</v>
      </c>
    </row>
    <row r="7666" spans="2:12" ht="16.8">
      <c r="B7666" s="137">
        <v>46306</v>
      </c>
      <c r="C7666" s="137" t="s">
        <v>17</v>
      </c>
      <c r="D7666" s="411" t="s">
        <v>6175</v>
      </c>
      <c r="E7666" s="104" t="s">
        <v>984</v>
      </c>
      <c r="F7666" s="444"/>
      <c r="G7666" s="263"/>
      <c r="H7666" s="263"/>
      <c r="I7666" s="263"/>
      <c r="J7666" s="594" t="s">
        <v>41</v>
      </c>
      <c r="K7666" s="1052" t="s">
        <v>9883</v>
      </c>
      <c r="L7666" s="411" t="s">
        <v>9884</v>
      </c>
    </row>
    <row r="7667" spans="2:12" ht="16.8">
      <c r="B7667" s="137">
        <v>46306</v>
      </c>
      <c r="C7667" s="137" t="s">
        <v>17</v>
      </c>
      <c r="D7667" s="411" t="s">
        <v>7701</v>
      </c>
      <c r="E7667" s="104" t="s">
        <v>984</v>
      </c>
      <c r="F7667" s="444"/>
      <c r="G7667" s="263"/>
      <c r="H7667" s="263"/>
      <c r="I7667" s="263"/>
      <c r="J7667" s="594" t="s">
        <v>41</v>
      </c>
      <c r="K7667" s="1052" t="s">
        <v>9885</v>
      </c>
      <c r="L7667" s="411" t="s">
        <v>9886</v>
      </c>
    </row>
    <row r="7668" spans="2:12" ht="16.8">
      <c r="B7668" s="137">
        <v>46306</v>
      </c>
      <c r="C7668" s="137" t="s">
        <v>17</v>
      </c>
      <c r="D7668" s="411" t="s">
        <v>9887</v>
      </c>
      <c r="E7668" s="104" t="s">
        <v>984</v>
      </c>
      <c r="F7668" s="444"/>
      <c r="G7668" s="263"/>
      <c r="H7668" s="263"/>
      <c r="I7668" s="263"/>
      <c r="J7668" s="594" t="s">
        <v>8442</v>
      </c>
      <c r="K7668" s="1052" t="s">
        <v>9888</v>
      </c>
      <c r="L7668" s="411" t="s">
        <v>9889</v>
      </c>
    </row>
    <row r="7669" spans="2:12" ht="16.8">
      <c r="B7669" s="137">
        <v>46306</v>
      </c>
      <c r="C7669" s="137" t="s">
        <v>17</v>
      </c>
      <c r="D7669" s="411" t="s">
        <v>7901</v>
      </c>
      <c r="E7669" s="104" t="s">
        <v>984</v>
      </c>
      <c r="F7669" s="444"/>
      <c r="G7669" s="263"/>
      <c r="H7669" s="263"/>
      <c r="I7669" s="263"/>
      <c r="J7669" s="263" t="s">
        <v>41</v>
      </c>
      <c r="K7669" s="1052" t="s">
        <v>9890</v>
      </c>
      <c r="L7669" s="411" t="s">
        <v>7902</v>
      </c>
    </row>
    <row r="7670" spans="2:12" ht="16.8">
      <c r="B7670" s="137">
        <v>46306</v>
      </c>
      <c r="C7670" s="137" t="s">
        <v>17</v>
      </c>
      <c r="D7670" s="411" t="s">
        <v>9891</v>
      </c>
      <c r="E7670" s="104" t="s">
        <v>984</v>
      </c>
      <c r="F7670" s="444"/>
      <c r="G7670" s="263"/>
      <c r="H7670" s="263"/>
      <c r="I7670" s="263"/>
      <c r="J7670" s="263" t="s">
        <v>41</v>
      </c>
      <c r="K7670" s="1052" t="s">
        <v>9892</v>
      </c>
      <c r="L7670" s="411" t="s">
        <v>9893</v>
      </c>
    </row>
    <row r="7671" spans="2:12" ht="16.8">
      <c r="B7671" s="137">
        <v>46306</v>
      </c>
      <c r="C7671" s="137" t="s">
        <v>17</v>
      </c>
      <c r="D7671" s="411" t="s">
        <v>9894</v>
      </c>
      <c r="E7671" s="104" t="s">
        <v>984</v>
      </c>
      <c r="F7671" s="444"/>
      <c r="G7671" s="263"/>
      <c r="H7671" s="263"/>
      <c r="I7671" s="263"/>
      <c r="J7671" s="594" t="s">
        <v>41</v>
      </c>
      <c r="K7671" s="1052" t="s">
        <v>9895</v>
      </c>
      <c r="L7671" s="411" t="s">
        <v>9896</v>
      </c>
    </row>
    <row r="7672" spans="2:12" ht="16.8">
      <c r="B7672" s="137">
        <v>46306</v>
      </c>
      <c r="C7672" s="137" t="s">
        <v>17</v>
      </c>
      <c r="D7672" s="411" t="s">
        <v>9897</v>
      </c>
      <c r="E7672" s="104" t="s">
        <v>984</v>
      </c>
      <c r="F7672" s="444"/>
      <c r="G7672" s="263"/>
      <c r="H7672" s="263"/>
      <c r="I7672" s="263"/>
      <c r="J7672" s="594" t="s">
        <v>41</v>
      </c>
      <c r="K7672" s="1052" t="s">
        <v>9898</v>
      </c>
      <c r="L7672" s="411" t="s">
        <v>9899</v>
      </c>
    </row>
    <row r="7673" spans="2:12" ht="16.8">
      <c r="B7673" s="137">
        <v>46306</v>
      </c>
      <c r="C7673" s="137" t="s">
        <v>17</v>
      </c>
      <c r="D7673" s="411" t="s">
        <v>6483</v>
      </c>
      <c r="E7673" s="104" t="s">
        <v>984</v>
      </c>
      <c r="F7673" s="444"/>
      <c r="G7673" s="263"/>
      <c r="H7673" s="263"/>
      <c r="I7673" s="263"/>
      <c r="J7673" s="594" t="s">
        <v>8442</v>
      </c>
      <c r="K7673" s="1052" t="s">
        <v>6481</v>
      </c>
      <c r="L7673" s="411" t="s">
        <v>6482</v>
      </c>
    </row>
    <row r="7674" spans="2:12" ht="16.8">
      <c r="B7674" s="137">
        <v>46306</v>
      </c>
      <c r="C7674" s="137" t="s">
        <v>17</v>
      </c>
      <c r="D7674" s="411" t="s">
        <v>3830</v>
      </c>
      <c r="E7674" s="104" t="s">
        <v>984</v>
      </c>
      <c r="F7674" s="444"/>
      <c r="G7674" s="263"/>
      <c r="H7674" s="263"/>
      <c r="I7674" s="263"/>
      <c r="J7674" s="263" t="s">
        <v>41</v>
      </c>
      <c r="K7674" s="1052" t="s">
        <v>9900</v>
      </c>
      <c r="L7674" s="411" t="s">
        <v>9850</v>
      </c>
    </row>
    <row r="7675" spans="2:12" ht="16.8">
      <c r="B7675" s="137">
        <v>46306</v>
      </c>
      <c r="C7675" s="137" t="s">
        <v>17</v>
      </c>
      <c r="D7675" s="411" t="s">
        <v>9901</v>
      </c>
      <c r="E7675" s="104" t="s">
        <v>984</v>
      </c>
      <c r="F7675" s="444"/>
      <c r="G7675" s="263"/>
      <c r="H7675" s="263"/>
      <c r="I7675" s="263"/>
      <c r="J7675" s="263" t="s">
        <v>195</v>
      </c>
      <c r="K7675" s="1051" t="s">
        <v>9902</v>
      </c>
      <c r="L7675" s="417" t="s">
        <v>9903</v>
      </c>
    </row>
    <row r="7676" spans="2:12" ht="16.8">
      <c r="B7676" s="137">
        <v>46306</v>
      </c>
      <c r="C7676" s="137" t="s">
        <v>17</v>
      </c>
      <c r="D7676" s="411" t="s">
        <v>4581</v>
      </c>
      <c r="E7676" s="104" t="s">
        <v>984</v>
      </c>
      <c r="F7676" s="444"/>
      <c r="G7676" s="263"/>
      <c r="H7676" s="263"/>
      <c r="I7676" s="263"/>
      <c r="J7676" s="263" t="s">
        <v>195</v>
      </c>
      <c r="K7676" s="1051" t="s">
        <v>4582</v>
      </c>
      <c r="L7676" s="417" t="s">
        <v>4583</v>
      </c>
    </row>
    <row r="7677" spans="2:12" ht="16.8">
      <c r="B7677" s="137">
        <v>46306</v>
      </c>
      <c r="C7677" s="137" t="s">
        <v>17</v>
      </c>
      <c r="D7677" s="411" t="s">
        <v>6028</v>
      </c>
      <c r="E7677" s="104" t="s">
        <v>984</v>
      </c>
      <c r="F7677" s="444"/>
      <c r="G7677" s="263"/>
      <c r="H7677" s="263"/>
      <c r="I7677" s="263"/>
      <c r="J7677" s="263" t="s">
        <v>195</v>
      </c>
      <c r="K7677" s="1051" t="s">
        <v>9904</v>
      </c>
      <c r="L7677" s="417" t="s">
        <v>8450</v>
      </c>
    </row>
    <row r="7678" spans="2:12" ht="16.8">
      <c r="B7678" s="137">
        <v>46306</v>
      </c>
      <c r="C7678" s="137" t="s">
        <v>17</v>
      </c>
      <c r="D7678" s="411" t="s">
        <v>9905</v>
      </c>
      <c r="E7678" s="104" t="s">
        <v>984</v>
      </c>
      <c r="F7678" s="444"/>
      <c r="G7678" s="263"/>
      <c r="H7678" s="263"/>
      <c r="I7678" s="263"/>
      <c r="J7678" s="263" t="s">
        <v>41</v>
      </c>
      <c r="K7678" s="1051" t="s">
        <v>9906</v>
      </c>
      <c r="L7678" s="417" t="s">
        <v>9907</v>
      </c>
    </row>
    <row r="7679" spans="2:12" ht="16.8">
      <c r="B7679" s="137">
        <v>46306</v>
      </c>
      <c r="C7679" s="137" t="s">
        <v>17</v>
      </c>
      <c r="D7679" s="411" t="s">
        <v>9908</v>
      </c>
      <c r="E7679" s="104" t="s">
        <v>984</v>
      </c>
      <c r="F7679" s="444"/>
      <c r="G7679" s="263"/>
      <c r="H7679" s="263"/>
      <c r="I7679" s="263"/>
      <c r="J7679" s="263" t="s">
        <v>195</v>
      </c>
      <c r="K7679" s="1052" t="s">
        <v>9909</v>
      </c>
      <c r="L7679" s="411" t="s">
        <v>9910</v>
      </c>
    </row>
    <row r="7680" spans="2:12" ht="16.8">
      <c r="B7680" s="137">
        <v>46306</v>
      </c>
      <c r="C7680" s="137" t="s">
        <v>17</v>
      </c>
      <c r="D7680" s="411" t="s">
        <v>6493</v>
      </c>
      <c r="E7680" s="104" t="s">
        <v>984</v>
      </c>
      <c r="F7680" s="444"/>
      <c r="G7680" s="263"/>
      <c r="H7680" s="263"/>
      <c r="I7680" s="263"/>
      <c r="J7680" s="263" t="s">
        <v>41</v>
      </c>
      <c r="K7680" s="1052" t="s">
        <v>6748</v>
      </c>
      <c r="L7680" s="411" t="s">
        <v>6495</v>
      </c>
    </row>
    <row r="7681" spans="2:12" ht="16.8">
      <c r="B7681" s="137">
        <v>46306</v>
      </c>
      <c r="C7681" s="137" t="s">
        <v>17</v>
      </c>
      <c r="D7681" s="411" t="s">
        <v>6498</v>
      </c>
      <c r="E7681" s="104" t="s">
        <v>984</v>
      </c>
      <c r="F7681" s="444"/>
      <c r="G7681" s="263"/>
      <c r="H7681" s="263"/>
      <c r="I7681" s="263"/>
      <c r="J7681" s="263" t="s">
        <v>41</v>
      </c>
      <c r="K7681" s="1052" t="s">
        <v>9911</v>
      </c>
      <c r="L7681" s="411" t="s">
        <v>6500</v>
      </c>
    </row>
    <row r="7682" spans="2:12" ht="16.8">
      <c r="B7682" s="137">
        <v>46306</v>
      </c>
      <c r="C7682" s="137" t="s">
        <v>17</v>
      </c>
      <c r="D7682" s="411" t="s">
        <v>2968</v>
      </c>
      <c r="E7682" s="104" t="s">
        <v>984</v>
      </c>
      <c r="F7682" s="444"/>
      <c r="G7682" s="263"/>
      <c r="H7682" s="263"/>
      <c r="I7682" s="263"/>
      <c r="J7682" s="263" t="s">
        <v>41</v>
      </c>
      <c r="K7682" s="1052" t="s">
        <v>9912</v>
      </c>
      <c r="L7682" s="411" t="s">
        <v>8445</v>
      </c>
    </row>
    <row r="7683" spans="2:12" ht="16.8">
      <c r="B7683" s="137">
        <v>46306</v>
      </c>
      <c r="C7683" s="137" t="s">
        <v>17</v>
      </c>
      <c r="D7683" s="411" t="s">
        <v>9874</v>
      </c>
      <c r="E7683" s="104" t="s">
        <v>984</v>
      </c>
      <c r="F7683" s="444"/>
      <c r="G7683" s="263"/>
      <c r="H7683" s="263"/>
      <c r="I7683" s="263"/>
      <c r="J7683" s="263" t="s">
        <v>26</v>
      </c>
      <c r="K7683" s="1052" t="s">
        <v>9913</v>
      </c>
      <c r="L7683" s="411" t="s">
        <v>9876</v>
      </c>
    </row>
    <row r="7684" spans="2:12" ht="16.8">
      <c r="B7684" s="137">
        <v>46306</v>
      </c>
      <c r="C7684" s="137" t="s">
        <v>17</v>
      </c>
      <c r="D7684" s="411" t="s">
        <v>4055</v>
      </c>
      <c r="E7684" s="104" t="s">
        <v>984</v>
      </c>
      <c r="F7684" s="444"/>
      <c r="G7684" s="263"/>
      <c r="H7684" s="263"/>
      <c r="I7684" s="263"/>
      <c r="J7684" s="263" t="s">
        <v>37</v>
      </c>
      <c r="K7684" s="1052" t="s">
        <v>9914</v>
      </c>
      <c r="L7684" s="411" t="s">
        <v>9915</v>
      </c>
    </row>
    <row r="7685" spans="2:12" ht="16.8">
      <c r="B7685" s="137">
        <v>46306</v>
      </c>
      <c r="C7685" s="137" t="s">
        <v>17</v>
      </c>
      <c r="D7685" s="411" t="s">
        <v>9916</v>
      </c>
      <c r="E7685" s="104" t="s">
        <v>984</v>
      </c>
      <c r="F7685" s="444"/>
      <c r="G7685" s="263"/>
      <c r="H7685" s="263"/>
      <c r="I7685" s="263"/>
      <c r="J7685" s="263" t="s">
        <v>41</v>
      </c>
      <c r="K7685" s="1104" t="s">
        <v>9917</v>
      </c>
      <c r="L7685" s="418" t="s">
        <v>9918</v>
      </c>
    </row>
    <row r="7686" spans="2:12" ht="16.8">
      <c r="B7686" s="137">
        <v>46306</v>
      </c>
      <c r="C7686" s="137" t="s">
        <v>17</v>
      </c>
      <c r="D7686" s="411" t="s">
        <v>4822</v>
      </c>
      <c r="E7686" s="104" t="s">
        <v>984</v>
      </c>
      <c r="F7686" s="444"/>
      <c r="G7686" s="263"/>
      <c r="H7686" s="263"/>
      <c r="I7686" s="263"/>
      <c r="J7686" s="263" t="s">
        <v>195</v>
      </c>
      <c r="K7686" s="1104" t="s">
        <v>4823</v>
      </c>
      <c r="L7686" s="418" t="s">
        <v>4824</v>
      </c>
    </row>
    <row r="7687" spans="2:12" ht="16.8">
      <c r="B7687" s="137">
        <v>46306</v>
      </c>
      <c r="C7687" s="137" t="s">
        <v>17</v>
      </c>
      <c r="D7687" s="411" t="s">
        <v>9919</v>
      </c>
      <c r="E7687" s="104" t="s">
        <v>984</v>
      </c>
      <c r="F7687" s="444"/>
      <c r="G7687" s="263"/>
      <c r="H7687" s="263"/>
      <c r="I7687" s="263"/>
      <c r="J7687" s="263" t="s">
        <v>41</v>
      </c>
      <c r="K7687" s="1104" t="s">
        <v>9920</v>
      </c>
      <c r="L7687" s="418" t="s">
        <v>9921</v>
      </c>
    </row>
    <row r="7688" spans="2:12" ht="16.8">
      <c r="B7688" s="137">
        <v>46306</v>
      </c>
      <c r="C7688" s="137" t="s">
        <v>17</v>
      </c>
      <c r="D7688" s="411" t="s">
        <v>9919</v>
      </c>
      <c r="E7688" s="104" t="s">
        <v>984</v>
      </c>
      <c r="F7688" s="263"/>
      <c r="G7688" s="263"/>
      <c r="H7688" s="263"/>
      <c r="I7688" s="263"/>
      <c r="J7688" s="263" t="s">
        <v>41</v>
      </c>
      <c r="K7688" s="1104" t="s">
        <v>9922</v>
      </c>
      <c r="L7688" s="418" t="s">
        <v>9921</v>
      </c>
    </row>
    <row r="7689" spans="2:12" ht="16.8">
      <c r="B7689" s="137">
        <v>46306</v>
      </c>
      <c r="C7689" s="137" t="s">
        <v>17</v>
      </c>
      <c r="D7689" s="417" t="s">
        <v>9874</v>
      </c>
      <c r="E7689" s="104" t="s">
        <v>984</v>
      </c>
      <c r="F7689" s="263"/>
      <c r="G7689" s="263"/>
      <c r="H7689" s="263"/>
      <c r="I7689" s="263"/>
      <c r="J7689" s="263" t="s">
        <v>26</v>
      </c>
      <c r="K7689" s="1104" t="s">
        <v>9913</v>
      </c>
      <c r="L7689" s="418" t="s">
        <v>9876</v>
      </c>
    </row>
    <row r="7690" spans="2:12" ht="16.8">
      <c r="B7690" s="137">
        <v>46306</v>
      </c>
      <c r="C7690" s="137" t="s">
        <v>17</v>
      </c>
      <c r="D7690" s="594" t="s">
        <v>9923</v>
      </c>
      <c r="E7690" s="104" t="s">
        <v>984</v>
      </c>
      <c r="F7690" s="263"/>
      <c r="G7690" s="263"/>
      <c r="H7690" s="263"/>
      <c r="I7690" s="263"/>
      <c r="J7690" s="263" t="s">
        <v>195</v>
      </c>
      <c r="K7690" s="770"/>
      <c r="L7690" s="418" t="s">
        <v>9924</v>
      </c>
    </row>
    <row r="7691" spans="2:12" ht="16.8">
      <c r="B7691" s="137">
        <v>46306</v>
      </c>
      <c r="C7691" s="137" t="s">
        <v>17</v>
      </c>
      <c r="D7691" s="417" t="s">
        <v>9925</v>
      </c>
      <c r="E7691" s="104" t="s">
        <v>984</v>
      </c>
      <c r="F7691" s="263"/>
      <c r="G7691" s="263"/>
      <c r="H7691" s="263"/>
      <c r="I7691" s="263"/>
      <c r="J7691" s="263" t="s">
        <v>195</v>
      </c>
      <c r="K7691" s="770"/>
      <c r="L7691" s="418" t="s">
        <v>9926</v>
      </c>
    </row>
    <row r="7692" spans="2:12" ht="16.8">
      <c r="B7692" s="137">
        <v>46306</v>
      </c>
      <c r="C7692" s="137" t="s">
        <v>17</v>
      </c>
      <c r="D7692" s="417" t="s">
        <v>9927</v>
      </c>
      <c r="E7692" s="104" t="s">
        <v>984</v>
      </c>
      <c r="F7692" s="263"/>
      <c r="G7692" s="263"/>
      <c r="H7692" s="263"/>
      <c r="I7692" s="263"/>
      <c r="J7692" s="263" t="s">
        <v>195</v>
      </c>
      <c r="K7692" s="770"/>
      <c r="L7692" s="418" t="s">
        <v>9928</v>
      </c>
    </row>
    <row r="7693" spans="2:12" ht="16.8">
      <c r="B7693" s="137">
        <v>46306</v>
      </c>
      <c r="C7693" s="137" t="s">
        <v>17</v>
      </c>
      <c r="D7693" s="417" t="s">
        <v>4004</v>
      </c>
      <c r="E7693" s="104" t="s">
        <v>984</v>
      </c>
      <c r="F7693" s="263"/>
      <c r="G7693" s="263"/>
      <c r="H7693" s="263"/>
      <c r="I7693" s="263"/>
      <c r="J7693" s="263" t="s">
        <v>195</v>
      </c>
      <c r="K7693" s="770"/>
      <c r="L7693" s="418" t="s">
        <v>5771</v>
      </c>
    </row>
    <row r="7694" spans="2:12" ht="16.8">
      <c r="B7694" s="137">
        <v>46306</v>
      </c>
      <c r="C7694" s="137" t="s">
        <v>17</v>
      </c>
      <c r="D7694" s="417" t="s">
        <v>1582</v>
      </c>
      <c r="E7694" s="104" t="s">
        <v>984</v>
      </c>
      <c r="F7694" s="263"/>
      <c r="G7694" s="263"/>
      <c r="H7694" s="263"/>
      <c r="I7694" s="263"/>
      <c r="J7694" s="263" t="s">
        <v>195</v>
      </c>
      <c r="K7694" s="770"/>
      <c r="L7694" s="418" t="s">
        <v>9929</v>
      </c>
    </row>
    <row r="7695" spans="2:12" ht="16.8">
      <c r="B7695" s="137">
        <v>46306</v>
      </c>
      <c r="C7695" s="137" t="s">
        <v>17</v>
      </c>
      <c r="D7695" s="524" t="s">
        <v>9930</v>
      </c>
      <c r="E7695" s="104" t="s">
        <v>984</v>
      </c>
      <c r="F7695" s="263"/>
      <c r="G7695" s="263"/>
      <c r="H7695" s="263"/>
      <c r="I7695" s="263"/>
      <c r="J7695" s="263" t="s">
        <v>195</v>
      </c>
      <c r="K7695" s="770"/>
      <c r="L7695" s="418" t="s">
        <v>9931</v>
      </c>
    </row>
    <row r="7696" spans="2:12" ht="16.8">
      <c r="B7696" s="137">
        <v>46306</v>
      </c>
      <c r="C7696" s="137" t="s">
        <v>17</v>
      </c>
      <c r="D7696" s="417" t="s">
        <v>9932</v>
      </c>
      <c r="E7696" s="104" t="s">
        <v>984</v>
      </c>
      <c r="F7696" s="263"/>
      <c r="G7696" s="263"/>
      <c r="H7696" s="263"/>
      <c r="I7696" s="263"/>
      <c r="J7696" s="263" t="s">
        <v>195</v>
      </c>
      <c r="K7696" s="770"/>
      <c r="L7696" s="771" t="s">
        <v>9224</v>
      </c>
    </row>
    <row r="7697" spans="2:12" ht="16.8">
      <c r="B7697" s="137">
        <v>46306</v>
      </c>
      <c r="C7697" s="137" t="s">
        <v>17</v>
      </c>
      <c r="D7697" s="417" t="s">
        <v>3554</v>
      </c>
      <c r="E7697" s="104" t="s">
        <v>984</v>
      </c>
      <c r="F7697" s="263"/>
      <c r="G7697" s="263"/>
      <c r="H7697" s="263"/>
      <c r="I7697" s="263"/>
      <c r="J7697" s="263" t="s">
        <v>195</v>
      </c>
      <c r="K7697" s="770"/>
      <c r="L7697" s="418" t="s">
        <v>9933</v>
      </c>
    </row>
    <row r="7698" spans="2:12" ht="16.8">
      <c r="B7698" s="137">
        <v>46306</v>
      </c>
      <c r="C7698" s="137" t="s">
        <v>17</v>
      </c>
      <c r="D7698" s="411" t="s">
        <v>2117</v>
      </c>
      <c r="E7698" s="104" t="s">
        <v>984</v>
      </c>
      <c r="F7698" s="263"/>
      <c r="G7698" s="263"/>
      <c r="H7698" s="202"/>
      <c r="I7698" s="202"/>
      <c r="J7698" s="263" t="s">
        <v>195</v>
      </c>
      <c r="K7698" s="772"/>
      <c r="L7698" s="773" t="s">
        <v>9934</v>
      </c>
    </row>
    <row r="7699" spans="2:12" ht="16.8">
      <c r="B7699" s="137">
        <v>46306</v>
      </c>
      <c r="C7699" s="137" t="s">
        <v>17</v>
      </c>
      <c r="D7699" s="411" t="s">
        <v>9935</v>
      </c>
      <c r="E7699" s="104" t="s">
        <v>984</v>
      </c>
      <c r="F7699" s="263"/>
      <c r="G7699" s="263"/>
      <c r="H7699" s="202"/>
      <c r="I7699" s="202"/>
      <c r="J7699" s="263" t="s">
        <v>195</v>
      </c>
      <c r="K7699" s="772"/>
      <c r="L7699" s="418" t="s">
        <v>9936</v>
      </c>
    </row>
    <row r="7700" spans="2:12" ht="16.8">
      <c r="B7700" s="137">
        <v>46306</v>
      </c>
      <c r="C7700" s="137" t="s">
        <v>17</v>
      </c>
      <c r="D7700" s="411" t="s">
        <v>8277</v>
      </c>
      <c r="E7700" s="104" t="s">
        <v>984</v>
      </c>
      <c r="F7700" s="263"/>
      <c r="G7700" s="263"/>
      <c r="H7700" s="202"/>
      <c r="I7700" s="202"/>
      <c r="J7700" s="263" t="s">
        <v>195</v>
      </c>
      <c r="K7700" s="772"/>
      <c r="L7700" s="418" t="s">
        <v>8375</v>
      </c>
    </row>
    <row r="7701" spans="2:12">
      <c r="B7701" s="137">
        <v>46306</v>
      </c>
      <c r="C7701" s="137" t="s">
        <v>17</v>
      </c>
      <c r="D7701" s="416" t="s">
        <v>9937</v>
      </c>
      <c r="E7701" s="104" t="s">
        <v>984</v>
      </c>
      <c r="F7701" s="263"/>
      <c r="G7701" s="263"/>
      <c r="H7701" s="202"/>
      <c r="I7701" s="202"/>
      <c r="J7701" s="263" t="s">
        <v>195</v>
      </c>
      <c r="K7701" s="1105" t="s">
        <v>9938</v>
      </c>
      <c r="L7701" s="773"/>
    </row>
    <row r="7702" spans="2:12" ht="16.8">
      <c r="B7702" s="137">
        <v>46306</v>
      </c>
      <c r="C7702" s="137" t="s">
        <v>17</v>
      </c>
      <c r="D7702" s="418" t="s">
        <v>9939</v>
      </c>
      <c r="E7702" s="104" t="s">
        <v>984</v>
      </c>
      <c r="F7702" s="263"/>
      <c r="G7702" s="263"/>
      <c r="H7702" s="202"/>
      <c r="I7702" s="202"/>
      <c r="J7702" s="263" t="s">
        <v>195</v>
      </c>
      <c r="K7702" s="772"/>
      <c r="L7702" s="418" t="s">
        <v>9940</v>
      </c>
    </row>
    <row r="7703" spans="2:12" ht="16.8">
      <c r="B7703" s="137">
        <v>46306</v>
      </c>
      <c r="C7703" s="137" t="s">
        <v>17</v>
      </c>
      <c r="D7703" s="411" t="s">
        <v>9941</v>
      </c>
      <c r="E7703" s="104" t="s">
        <v>984</v>
      </c>
      <c r="F7703" s="263"/>
      <c r="G7703" s="263"/>
      <c r="H7703" s="202"/>
      <c r="I7703" s="202"/>
      <c r="J7703" s="263" t="s">
        <v>195</v>
      </c>
      <c r="K7703" s="772"/>
      <c r="L7703" s="418" t="s">
        <v>9942</v>
      </c>
    </row>
    <row r="7704" spans="2:12" ht="16.8">
      <c r="B7704" s="137">
        <v>46306</v>
      </c>
      <c r="C7704" s="137" t="s">
        <v>17</v>
      </c>
      <c r="D7704" s="411" t="s">
        <v>9943</v>
      </c>
      <c r="E7704" s="104" t="s">
        <v>984</v>
      </c>
      <c r="F7704" s="263"/>
      <c r="G7704" s="263"/>
      <c r="H7704" s="202"/>
      <c r="I7704" s="202"/>
      <c r="J7704" s="263" t="s">
        <v>195</v>
      </c>
      <c r="K7704" s="772"/>
      <c r="L7704" s="418" t="s">
        <v>9944</v>
      </c>
    </row>
    <row r="7705" spans="2:12">
      <c r="B7705" s="137">
        <v>46306</v>
      </c>
      <c r="C7705" s="137" t="s">
        <v>17</v>
      </c>
      <c r="D7705" s="416" t="s">
        <v>9945</v>
      </c>
      <c r="E7705" s="104" t="s">
        <v>984</v>
      </c>
      <c r="F7705" s="263"/>
      <c r="G7705" s="263"/>
      <c r="H7705" s="202"/>
      <c r="I7705" s="202"/>
      <c r="J7705" s="263" t="s">
        <v>195</v>
      </c>
      <c r="K7705" s="1105" t="s">
        <v>9946</v>
      </c>
      <c r="L7705" s="773"/>
    </row>
    <row r="7706" spans="2:12">
      <c r="B7706" s="137">
        <v>46306</v>
      </c>
      <c r="C7706" s="137" t="s">
        <v>17</v>
      </c>
      <c r="D7706" s="416" t="s">
        <v>9222</v>
      </c>
      <c r="E7706" s="104" t="s">
        <v>984</v>
      </c>
      <c r="F7706" s="263"/>
      <c r="G7706" s="263"/>
      <c r="H7706" s="202"/>
      <c r="I7706" s="202"/>
      <c r="J7706" s="263" t="s">
        <v>195</v>
      </c>
      <c r="K7706" s="1106" t="s">
        <v>9223</v>
      </c>
      <c r="L7706" s="773"/>
    </row>
    <row r="7707" spans="2:12" ht="16.8">
      <c r="B7707" s="137">
        <v>46306</v>
      </c>
      <c r="C7707" s="137" t="s">
        <v>17</v>
      </c>
      <c r="D7707" s="411" t="s">
        <v>9947</v>
      </c>
      <c r="E7707" s="104" t="s">
        <v>984</v>
      </c>
      <c r="F7707" s="263"/>
      <c r="G7707" s="263"/>
      <c r="H7707" s="202"/>
      <c r="I7707" s="202"/>
      <c r="J7707" s="263" t="s">
        <v>195</v>
      </c>
      <c r="K7707" s="772"/>
      <c r="L7707" s="418" t="s">
        <v>9948</v>
      </c>
    </row>
    <row r="7708" spans="2:12">
      <c r="B7708" s="137">
        <v>46306</v>
      </c>
      <c r="C7708" s="137" t="s">
        <v>17</v>
      </c>
      <c r="D7708" s="416" t="s">
        <v>9949</v>
      </c>
      <c r="E7708" s="104" t="s">
        <v>984</v>
      </c>
      <c r="F7708" s="263"/>
      <c r="G7708" s="263"/>
      <c r="H7708" s="202"/>
      <c r="I7708" s="202"/>
      <c r="J7708" s="263" t="s">
        <v>195</v>
      </c>
      <c r="K7708" s="1106" t="s">
        <v>9950</v>
      </c>
      <c r="L7708" s="773"/>
    </row>
    <row r="7709" spans="2:12" ht="16.8">
      <c r="B7709" s="137">
        <v>46306</v>
      </c>
      <c r="C7709" s="137" t="s">
        <v>17</v>
      </c>
      <c r="D7709" s="411" t="s">
        <v>7892</v>
      </c>
      <c r="E7709" s="104" t="s">
        <v>984</v>
      </c>
      <c r="F7709" s="263"/>
      <c r="G7709" s="263"/>
      <c r="H7709" s="202"/>
      <c r="I7709" s="202"/>
      <c r="J7709" s="263" t="s">
        <v>195</v>
      </c>
      <c r="K7709" s="418"/>
      <c r="L7709" s="418" t="s">
        <v>9951</v>
      </c>
    </row>
    <row r="7710" spans="2:12" ht="16.8">
      <c r="B7710" s="137">
        <v>46306</v>
      </c>
      <c r="C7710" s="137" t="s">
        <v>17</v>
      </c>
      <c r="D7710" s="411" t="s">
        <v>9952</v>
      </c>
      <c r="E7710" s="104" t="s">
        <v>984</v>
      </c>
      <c r="F7710" s="263"/>
      <c r="G7710" s="263"/>
      <c r="H7710" s="202"/>
      <c r="I7710" s="202"/>
      <c r="J7710" s="263" t="s">
        <v>195</v>
      </c>
      <c r="K7710" s="772"/>
      <c r="L7710" s="418" t="s">
        <v>9953</v>
      </c>
    </row>
    <row r="7711" spans="2:12">
      <c r="B7711" s="137">
        <v>46306</v>
      </c>
      <c r="C7711" s="137" t="s">
        <v>17</v>
      </c>
      <c r="D7711" s="416" t="s">
        <v>9954</v>
      </c>
      <c r="E7711" s="104" t="s">
        <v>984</v>
      </c>
      <c r="F7711" s="263"/>
      <c r="G7711" s="263"/>
      <c r="H7711" s="202"/>
      <c r="I7711" s="202"/>
      <c r="J7711" s="263" t="s">
        <v>195</v>
      </c>
      <c r="K7711" s="1105" t="s">
        <v>9955</v>
      </c>
      <c r="L7711" s="773"/>
    </row>
    <row r="7712" spans="2:12" ht="16.8">
      <c r="B7712" s="137">
        <v>46306</v>
      </c>
      <c r="C7712" s="137" t="s">
        <v>17</v>
      </c>
      <c r="D7712" s="411" t="s">
        <v>9956</v>
      </c>
      <c r="E7712" s="104" t="s">
        <v>984</v>
      </c>
      <c r="F7712" s="263"/>
      <c r="G7712" s="263"/>
      <c r="H7712" s="202"/>
      <c r="I7712" s="202"/>
      <c r="J7712" s="263" t="s">
        <v>195</v>
      </c>
      <c r="K7712" s="772"/>
      <c r="L7712" s="774" t="s">
        <v>7409</v>
      </c>
    </row>
    <row r="7713" spans="1:13" ht="16.8">
      <c r="B7713" s="137">
        <v>46306</v>
      </c>
      <c r="C7713" s="137" t="s">
        <v>17</v>
      </c>
      <c r="D7713" s="411" t="s">
        <v>4027</v>
      </c>
      <c r="E7713" s="104" t="s">
        <v>984</v>
      </c>
      <c r="F7713" s="263"/>
      <c r="G7713" s="263"/>
      <c r="H7713" s="202"/>
      <c r="I7713" s="202"/>
      <c r="J7713" s="263" t="s">
        <v>195</v>
      </c>
      <c r="K7713" s="772"/>
      <c r="L7713" s="418" t="s">
        <v>7403</v>
      </c>
    </row>
    <row r="7714" spans="1:13" ht="16.8">
      <c r="B7714" s="137">
        <v>46306</v>
      </c>
      <c r="C7714" s="137" t="s">
        <v>17</v>
      </c>
      <c r="D7714" s="411" t="s">
        <v>9957</v>
      </c>
      <c r="E7714" s="104" t="s">
        <v>984</v>
      </c>
      <c r="F7714" s="263"/>
      <c r="G7714" s="263"/>
      <c r="H7714" s="202"/>
      <c r="I7714" s="202"/>
      <c r="J7714" s="263" t="s">
        <v>195</v>
      </c>
      <c r="K7714" s="772"/>
      <c r="L7714" s="418" t="s">
        <v>716</v>
      </c>
    </row>
    <row r="7715" spans="1:13" ht="16.8">
      <c r="B7715" s="122">
        <v>46306</v>
      </c>
      <c r="C7715" s="137" t="s">
        <v>17</v>
      </c>
      <c r="D7715" s="202" t="s">
        <v>9908</v>
      </c>
      <c r="E7715" s="89" t="s">
        <v>1071</v>
      </c>
      <c r="F7715" s="631"/>
      <c r="G7715" s="263"/>
      <c r="H7715" s="202"/>
      <c r="I7715" s="202"/>
      <c r="J7715" s="202" t="s">
        <v>30</v>
      </c>
      <c r="K7715" s="1045" t="s">
        <v>9958</v>
      </c>
      <c r="L7715" s="294"/>
    </row>
    <row r="7716" spans="1:13" ht="16.8">
      <c r="B7716" s="122">
        <v>46306</v>
      </c>
      <c r="C7716" s="137" t="s">
        <v>17</v>
      </c>
      <c r="D7716" s="202" t="s">
        <v>9959</v>
      </c>
      <c r="E7716" s="89" t="s">
        <v>1071</v>
      </c>
      <c r="F7716" s="631"/>
      <c r="G7716" s="263"/>
      <c r="H7716" s="202"/>
      <c r="I7716" s="202"/>
      <c r="J7716" s="202" t="s">
        <v>180</v>
      </c>
      <c r="K7716" s="1045" t="s">
        <v>9960</v>
      </c>
      <c r="L7716" s="294"/>
    </row>
    <row r="7717" spans="1:13" ht="15.6">
      <c r="B7717" s="122">
        <v>46306</v>
      </c>
      <c r="C7717" s="137" t="s">
        <v>17</v>
      </c>
      <c r="D7717" s="202" t="s">
        <v>9959</v>
      </c>
      <c r="E7717" s="89" t="s">
        <v>1071</v>
      </c>
      <c r="F7717" s="631"/>
      <c r="G7717" s="263"/>
      <c r="H7717" s="202"/>
      <c r="I7717" s="202"/>
      <c r="J7717" s="202" t="s">
        <v>30</v>
      </c>
      <c r="K7717" s="1045" t="s">
        <v>9961</v>
      </c>
      <c r="L7717" s="570"/>
    </row>
    <row r="7718" spans="1:13" ht="15.6">
      <c r="B7718" s="122">
        <v>46306</v>
      </c>
      <c r="C7718" s="137" t="s">
        <v>17</v>
      </c>
      <c r="D7718" s="202" t="s">
        <v>9707</v>
      </c>
      <c r="E7718" s="89" t="s">
        <v>1071</v>
      </c>
      <c r="F7718" s="631"/>
      <c r="G7718" s="263"/>
      <c r="H7718" s="202"/>
      <c r="I7718" s="202"/>
      <c r="J7718" s="202" t="s">
        <v>30</v>
      </c>
      <c r="K7718" s="1045" t="s">
        <v>9962</v>
      </c>
      <c r="L7718" s="570"/>
    </row>
    <row r="7719" spans="1:13" ht="15.6">
      <c r="B7719" s="122">
        <v>46306</v>
      </c>
      <c r="C7719" s="137" t="s">
        <v>17</v>
      </c>
      <c r="D7719" s="202" t="s">
        <v>9963</v>
      </c>
      <c r="E7719" s="89" t="s">
        <v>1071</v>
      </c>
      <c r="F7719" s="631"/>
      <c r="G7719" s="263"/>
      <c r="H7719" s="202"/>
      <c r="I7719" s="202"/>
      <c r="J7719" s="202" t="s">
        <v>180</v>
      </c>
      <c r="K7719" s="1045" t="s">
        <v>9964</v>
      </c>
      <c r="L7719" s="570"/>
    </row>
    <row r="7720" spans="1:13" ht="15.6">
      <c r="B7720" s="122">
        <v>46306</v>
      </c>
      <c r="C7720" s="137" t="s">
        <v>17</v>
      </c>
      <c r="D7720" s="202" t="s">
        <v>9965</v>
      </c>
      <c r="E7720" s="89" t="s">
        <v>1071</v>
      </c>
      <c r="F7720" s="631"/>
      <c r="G7720" s="263"/>
      <c r="H7720" s="202"/>
      <c r="I7720" s="202"/>
      <c r="J7720" s="202" t="s">
        <v>180</v>
      </c>
      <c r="K7720" s="1045" t="s">
        <v>9966</v>
      </c>
      <c r="L7720" s="570"/>
    </row>
    <row r="7721" spans="1:13" ht="15.6">
      <c r="B7721" s="122">
        <v>46306</v>
      </c>
      <c r="C7721" s="137" t="s">
        <v>17</v>
      </c>
      <c r="D7721" s="202" t="s">
        <v>9965</v>
      </c>
      <c r="E7721" s="89" t="s">
        <v>1071</v>
      </c>
      <c r="F7721" s="631"/>
      <c r="G7721" s="275"/>
      <c r="H7721" s="202"/>
      <c r="I7721" s="202"/>
      <c r="J7721" s="202" t="s">
        <v>180</v>
      </c>
      <c r="K7721" s="1045" t="s">
        <v>9967</v>
      </c>
      <c r="L7721" s="570"/>
    </row>
    <row r="7722" spans="1:13" ht="19.2">
      <c r="B7722" s="122">
        <v>46306</v>
      </c>
      <c r="C7722" s="137" t="s">
        <v>17</v>
      </c>
      <c r="D7722" s="744" t="s">
        <v>9968</v>
      </c>
      <c r="E7722" s="89" t="s">
        <v>1071</v>
      </c>
      <c r="F7722" s="263"/>
      <c r="G7722" s="263"/>
      <c r="H7722" s="202"/>
      <c r="I7722" s="202"/>
      <c r="J7722" s="202" t="s">
        <v>195</v>
      </c>
      <c r="K7722" s="422"/>
      <c r="L7722" s="570"/>
    </row>
    <row r="7723" spans="1:13" s="200" customFormat="1" ht="16.5" customHeight="1">
      <c r="A7723" s="606"/>
      <c r="B7723" s="122">
        <v>46306</v>
      </c>
      <c r="C7723" s="137" t="s">
        <v>17</v>
      </c>
      <c r="D7723" s="545" t="s">
        <v>9969</v>
      </c>
      <c r="E7723" s="89" t="s">
        <v>1071</v>
      </c>
      <c r="F7723" s="263"/>
      <c r="G7723" s="263"/>
      <c r="H7723" s="202"/>
      <c r="I7723" s="202"/>
      <c r="J7723" s="202" t="s">
        <v>195</v>
      </c>
      <c r="K7723" s="422"/>
      <c r="L7723" s="570"/>
      <c r="M7723" s="201"/>
    </row>
    <row r="7724" spans="1:13" s="200" customFormat="1" ht="16.5" customHeight="1">
      <c r="A7724" s="606"/>
      <c r="B7724" s="122">
        <v>46306</v>
      </c>
      <c r="C7724" s="137" t="s">
        <v>17</v>
      </c>
      <c r="D7724" s="545" t="s">
        <v>9970</v>
      </c>
      <c r="E7724" s="89" t="s">
        <v>1071</v>
      </c>
      <c r="F7724" s="263"/>
      <c r="G7724" s="263"/>
      <c r="H7724" s="202"/>
      <c r="I7724" s="202"/>
      <c r="J7724" s="202" t="s">
        <v>195</v>
      </c>
      <c r="K7724" s="422"/>
      <c r="L7724" s="570"/>
      <c r="M7724" s="201"/>
    </row>
    <row r="7725" spans="1:13" s="200" customFormat="1" ht="16.5" customHeight="1">
      <c r="A7725" s="606"/>
      <c r="B7725" s="122">
        <v>46306</v>
      </c>
      <c r="C7725" s="137" t="s">
        <v>17</v>
      </c>
      <c r="D7725" s="545" t="s">
        <v>9971</v>
      </c>
      <c r="E7725" s="89" t="s">
        <v>1071</v>
      </c>
      <c r="F7725" s="263"/>
      <c r="G7725" s="263"/>
      <c r="H7725" s="202"/>
      <c r="I7725" s="202"/>
      <c r="J7725" s="202" t="s">
        <v>195</v>
      </c>
      <c r="K7725" s="422"/>
      <c r="L7725" s="570"/>
      <c r="M7725" s="201"/>
    </row>
    <row r="7726" spans="1:13" s="200" customFormat="1" ht="16.5" customHeight="1">
      <c r="A7726" s="606"/>
      <c r="B7726" s="122">
        <v>46306</v>
      </c>
      <c r="C7726" s="137" t="s">
        <v>17</v>
      </c>
      <c r="D7726" s="458" t="s">
        <v>8844</v>
      </c>
      <c r="E7726" s="89" t="s">
        <v>1071</v>
      </c>
      <c r="F7726" s="263"/>
      <c r="G7726" s="263"/>
      <c r="H7726" s="202"/>
      <c r="I7726" s="202"/>
      <c r="J7726" s="202" t="s">
        <v>195</v>
      </c>
      <c r="K7726" s="526">
        <v>2.84827300113487E+16</v>
      </c>
      <c r="L7726" s="570"/>
      <c r="M7726" s="201"/>
    </row>
    <row r="7727" spans="1:13" s="200" customFormat="1" ht="16.5" customHeight="1">
      <c r="A7727" s="606"/>
      <c r="B7727" s="122">
        <v>46306</v>
      </c>
      <c r="C7727" s="137" t="s">
        <v>17</v>
      </c>
      <c r="D7727" s="458" t="s">
        <v>9972</v>
      </c>
      <c r="E7727" s="89" t="s">
        <v>1071</v>
      </c>
      <c r="F7727" s="263"/>
      <c r="G7727" s="263"/>
      <c r="H7727" s="202"/>
      <c r="I7727" s="202"/>
      <c r="J7727" s="202" t="s">
        <v>195</v>
      </c>
      <c r="K7727" s="526">
        <v>5074128676027830</v>
      </c>
      <c r="L7727" s="570"/>
      <c r="M7727" s="201"/>
    </row>
    <row r="7728" spans="1:13" s="200" customFormat="1" ht="16.5" customHeight="1">
      <c r="A7728" s="606"/>
      <c r="B7728" s="122">
        <v>46306</v>
      </c>
      <c r="C7728" s="137" t="s">
        <v>17</v>
      </c>
      <c r="D7728" s="458" t="s">
        <v>9973</v>
      </c>
      <c r="E7728" s="89" t="s">
        <v>1071</v>
      </c>
      <c r="F7728" s="263"/>
      <c r="G7728" s="263"/>
      <c r="H7728" s="202"/>
      <c r="I7728" s="202"/>
      <c r="J7728" s="202" t="s">
        <v>195</v>
      </c>
      <c r="K7728" s="526">
        <v>2.46102435586313E+16</v>
      </c>
      <c r="L7728" s="570"/>
      <c r="M7728" s="201"/>
    </row>
    <row r="7729" spans="1:13" s="200" customFormat="1" ht="16.5" customHeight="1">
      <c r="A7729" s="606"/>
      <c r="B7729" s="122">
        <v>46306</v>
      </c>
      <c r="C7729" s="137" t="s">
        <v>17</v>
      </c>
      <c r="D7729" s="458" t="s">
        <v>9974</v>
      </c>
      <c r="E7729" s="89" t="s">
        <v>1071</v>
      </c>
      <c r="F7729" s="263"/>
      <c r="G7729" s="263"/>
      <c r="H7729" s="202"/>
      <c r="I7729" s="202"/>
      <c r="J7729" s="202" t="s">
        <v>195</v>
      </c>
      <c r="K7729" s="526">
        <v>3.7507983055514496E+16</v>
      </c>
      <c r="L7729" s="201"/>
      <c r="M7729" s="201"/>
    </row>
    <row r="7730" spans="1:13" s="200" customFormat="1" ht="16.5" customHeight="1">
      <c r="A7730" s="606"/>
      <c r="B7730" s="122">
        <v>46306</v>
      </c>
      <c r="C7730" s="137" t="s">
        <v>17</v>
      </c>
      <c r="D7730" s="555" t="s">
        <v>9975</v>
      </c>
      <c r="E7730" s="89" t="s">
        <v>1071</v>
      </c>
      <c r="F7730" s="263"/>
      <c r="G7730" s="263"/>
      <c r="H7730" s="202"/>
      <c r="I7730" s="202"/>
      <c r="J7730" s="202" t="s">
        <v>195</v>
      </c>
      <c r="K7730" s="556">
        <v>9267278653297100</v>
      </c>
      <c r="L7730" s="201"/>
      <c r="M7730" s="201"/>
    </row>
    <row r="7731" spans="1:13" s="200" customFormat="1" ht="16.5" customHeight="1">
      <c r="A7731" s="606"/>
      <c r="B7731" s="122">
        <v>46306</v>
      </c>
      <c r="C7731" s="137" t="s">
        <v>17</v>
      </c>
      <c r="D7731" s="545" t="s">
        <v>9976</v>
      </c>
      <c r="E7731" s="89" t="s">
        <v>1071</v>
      </c>
      <c r="F7731" s="263"/>
      <c r="G7731" s="263"/>
      <c r="H7731" s="202"/>
      <c r="I7731" s="202"/>
      <c r="J7731" s="202" t="s">
        <v>195</v>
      </c>
      <c r="K7731" s="557">
        <v>8132035616860140</v>
      </c>
      <c r="L7731" s="201"/>
      <c r="M7731" s="201"/>
    </row>
    <row r="7732" spans="1:13" s="200" customFormat="1" ht="16.5" customHeight="1">
      <c r="A7732" s="606"/>
      <c r="B7732" s="122">
        <v>46306</v>
      </c>
      <c r="C7732" s="137" t="s">
        <v>17</v>
      </c>
      <c r="D7732" s="545" t="s">
        <v>9977</v>
      </c>
      <c r="E7732" s="89" t="s">
        <v>1071</v>
      </c>
      <c r="F7732" s="263"/>
      <c r="G7732" s="263"/>
      <c r="H7732" s="202"/>
      <c r="I7732" s="202"/>
      <c r="J7732" s="202" t="s">
        <v>195</v>
      </c>
      <c r="K7732" s="557">
        <v>6082440288458420</v>
      </c>
      <c r="L7732" s="201"/>
      <c r="M7732" s="201"/>
    </row>
    <row r="7733" spans="1:13" s="200" customFormat="1" ht="16.5" customHeight="1">
      <c r="A7733" s="606"/>
      <c r="B7733" s="122">
        <v>46306</v>
      </c>
      <c r="C7733" s="137" t="s">
        <v>17</v>
      </c>
      <c r="D7733" s="545" t="s">
        <v>9978</v>
      </c>
      <c r="E7733" s="89" t="s">
        <v>1071</v>
      </c>
      <c r="F7733" s="263"/>
      <c r="G7733" s="263"/>
      <c r="H7733" s="202"/>
      <c r="I7733" s="202"/>
      <c r="J7733" s="202" t="s">
        <v>195</v>
      </c>
      <c r="K7733" s="557">
        <v>5462967657161090</v>
      </c>
      <c r="L7733" s="201"/>
      <c r="M7733" s="201"/>
    </row>
    <row r="7734" spans="1:13" s="200" customFormat="1" ht="16.5" customHeight="1">
      <c r="A7734" s="606"/>
      <c r="B7734" s="122">
        <v>46306</v>
      </c>
      <c r="C7734" s="137" t="s">
        <v>17</v>
      </c>
      <c r="D7734" s="555" t="s">
        <v>3759</v>
      </c>
      <c r="E7734" s="89" t="s">
        <v>1071</v>
      </c>
      <c r="F7734" s="263"/>
      <c r="G7734" s="263"/>
      <c r="H7734" s="202"/>
      <c r="I7734" s="202"/>
      <c r="J7734" s="202" t="s">
        <v>195</v>
      </c>
      <c r="K7734" s="556">
        <v>2664170370358730</v>
      </c>
      <c r="L7734" s="201"/>
      <c r="M7734" s="201"/>
    </row>
    <row r="7735" spans="1:13" s="200" customFormat="1" ht="16.5" customHeight="1">
      <c r="A7735" s="606"/>
      <c r="B7735" s="122">
        <v>46306</v>
      </c>
      <c r="C7735" s="137" t="s">
        <v>17</v>
      </c>
      <c r="D7735" s="545" t="s">
        <v>9979</v>
      </c>
      <c r="E7735" s="89" t="s">
        <v>1071</v>
      </c>
      <c r="F7735" s="263"/>
      <c r="G7735" s="263"/>
      <c r="H7735" s="202"/>
      <c r="I7735" s="202"/>
      <c r="J7735" s="202" t="s">
        <v>195</v>
      </c>
      <c r="K7735" s="557">
        <v>9077460058967500</v>
      </c>
      <c r="L7735" s="201"/>
      <c r="M7735" s="201"/>
    </row>
    <row r="7736" spans="1:13" s="200" customFormat="1" ht="16.5" customHeight="1">
      <c r="A7736" s="606"/>
      <c r="B7736" s="122">
        <v>46306</v>
      </c>
      <c r="C7736" s="137" t="s">
        <v>17</v>
      </c>
      <c r="D7736" s="545" t="s">
        <v>9980</v>
      </c>
      <c r="E7736" s="89" t="s">
        <v>1071</v>
      </c>
      <c r="F7736" s="263"/>
      <c r="G7736" s="263"/>
      <c r="H7736" s="202"/>
      <c r="I7736" s="202"/>
      <c r="J7736" s="202" t="s">
        <v>195</v>
      </c>
      <c r="K7736" s="557">
        <v>2.85534972743059E+16</v>
      </c>
      <c r="L7736" s="201"/>
      <c r="M7736" s="201"/>
    </row>
    <row r="7737" spans="1:13" s="200" customFormat="1" ht="16.5" customHeight="1">
      <c r="A7737" s="606"/>
      <c r="B7737" s="122">
        <v>46306</v>
      </c>
      <c r="C7737" s="137" t="s">
        <v>17</v>
      </c>
      <c r="D7737" s="555" t="s">
        <v>9981</v>
      </c>
      <c r="E7737" s="89" t="s">
        <v>1071</v>
      </c>
      <c r="F7737" s="263"/>
      <c r="G7737" s="263"/>
      <c r="H7737" s="202"/>
      <c r="I7737" s="202"/>
      <c r="J7737" s="202" t="s">
        <v>195</v>
      </c>
      <c r="K7737" s="556">
        <v>6819771571377080</v>
      </c>
      <c r="L7737" s="201"/>
      <c r="M7737" s="201"/>
    </row>
    <row r="7738" spans="1:13" s="200" customFormat="1" ht="16.5" customHeight="1">
      <c r="A7738" s="606"/>
      <c r="B7738" s="122">
        <v>46306</v>
      </c>
      <c r="C7738" s="137" t="s">
        <v>17</v>
      </c>
      <c r="D7738" s="545" t="s">
        <v>9982</v>
      </c>
      <c r="E7738" s="89" t="s">
        <v>1071</v>
      </c>
      <c r="F7738" s="263"/>
      <c r="G7738" s="263"/>
      <c r="H7738" s="202"/>
      <c r="I7738" s="202"/>
      <c r="J7738" s="202" t="s">
        <v>195</v>
      </c>
      <c r="K7738" s="557">
        <v>2.87553686841039E+16</v>
      </c>
      <c r="L7738" s="201"/>
      <c r="M7738" s="201"/>
    </row>
    <row r="7739" spans="1:13" s="200" customFormat="1" ht="16.5" customHeight="1">
      <c r="A7739" s="606"/>
      <c r="B7739" s="122">
        <v>46306</v>
      </c>
      <c r="C7739" s="137" t="s">
        <v>17</v>
      </c>
      <c r="D7739" s="555" t="s">
        <v>9983</v>
      </c>
      <c r="E7739" s="89" t="s">
        <v>1071</v>
      </c>
      <c r="F7739" s="263"/>
      <c r="G7739" s="263"/>
      <c r="H7739" s="202"/>
      <c r="I7739" s="202"/>
      <c r="J7739" s="202" t="s">
        <v>195</v>
      </c>
      <c r="K7739" s="556">
        <v>2.85520776578065E+16</v>
      </c>
      <c r="L7739" s="201"/>
      <c r="M7739" s="201"/>
    </row>
    <row r="7740" spans="1:13" s="200" customFormat="1" ht="16.5" customHeight="1">
      <c r="A7740" s="606"/>
      <c r="B7740" s="122">
        <v>46306</v>
      </c>
      <c r="C7740" s="137" t="s">
        <v>17</v>
      </c>
      <c r="D7740" s="545" t="s">
        <v>9984</v>
      </c>
      <c r="E7740" s="89" t="s">
        <v>1071</v>
      </c>
      <c r="F7740" s="263"/>
      <c r="G7740" s="263"/>
      <c r="H7740" s="202"/>
      <c r="I7740" s="202"/>
      <c r="J7740" s="202" t="s">
        <v>195</v>
      </c>
      <c r="K7740" s="557">
        <v>5993728103988980</v>
      </c>
      <c r="L7740" s="201"/>
      <c r="M7740" s="201"/>
    </row>
    <row r="7741" spans="1:13" s="200" customFormat="1" ht="16.5" customHeight="1">
      <c r="A7741" s="606"/>
      <c r="B7741" s="122">
        <v>46306</v>
      </c>
      <c r="C7741" s="137" t="s">
        <v>17</v>
      </c>
      <c r="D7741" s="458" t="s">
        <v>9985</v>
      </c>
      <c r="E7741" s="89" t="s">
        <v>1071</v>
      </c>
      <c r="F7741" s="263"/>
      <c r="G7741" s="263"/>
      <c r="H7741" s="202"/>
      <c r="I7741" s="202"/>
      <c r="J7741" s="202" t="s">
        <v>195</v>
      </c>
      <c r="K7741" s="526">
        <v>7443250389135700</v>
      </c>
      <c r="L7741" s="201"/>
      <c r="M7741" s="201"/>
    </row>
    <row r="7742" spans="1:13" s="200" customFormat="1" ht="16.5" customHeight="1">
      <c r="A7742" s="606"/>
      <c r="B7742" s="122">
        <v>46306</v>
      </c>
      <c r="C7742" s="137" t="s">
        <v>17</v>
      </c>
      <c r="D7742" s="458" t="s">
        <v>9986</v>
      </c>
      <c r="E7742" s="89" t="s">
        <v>1071</v>
      </c>
      <c r="F7742" s="291"/>
      <c r="G7742" s="291"/>
      <c r="H7742" s="202"/>
      <c r="I7742" s="202"/>
      <c r="J7742" s="202" t="s">
        <v>195</v>
      </c>
      <c r="K7742" s="526">
        <v>2.49843612045708E+16</v>
      </c>
      <c r="L7742" s="201"/>
      <c r="M7742" s="201"/>
    </row>
    <row r="7743" spans="1:13" s="200" customFormat="1" ht="16.5" customHeight="1">
      <c r="A7743" s="606"/>
      <c r="B7743" s="122">
        <v>46306</v>
      </c>
      <c r="C7743" s="137" t="s">
        <v>17</v>
      </c>
      <c r="D7743" s="555" t="s">
        <v>9987</v>
      </c>
      <c r="E7743" s="89" t="s">
        <v>1071</v>
      </c>
      <c r="F7743" s="514"/>
      <c r="G7743" s="514"/>
      <c r="H7743" s="202"/>
      <c r="I7743" s="202"/>
      <c r="J7743" s="202" t="s">
        <v>195</v>
      </c>
      <c r="K7743" s="556">
        <v>2.40330994263388E+16</v>
      </c>
      <c r="L7743" s="201"/>
      <c r="M7743" s="201"/>
    </row>
    <row r="7744" spans="1:13" s="200" customFormat="1" ht="16.5" customHeight="1">
      <c r="A7744" s="606"/>
      <c r="B7744" s="122">
        <v>46306</v>
      </c>
      <c r="C7744" s="137" t="s">
        <v>17</v>
      </c>
      <c r="D7744" s="545" t="s">
        <v>9988</v>
      </c>
      <c r="E7744" s="89" t="s">
        <v>1071</v>
      </c>
      <c r="F7744" s="514"/>
      <c r="G7744" s="514"/>
      <c r="H7744" s="202"/>
      <c r="I7744" s="202"/>
      <c r="J7744" s="202" t="s">
        <v>195</v>
      </c>
      <c r="K7744" s="557">
        <v>2.72183030878564E+16</v>
      </c>
      <c r="L7744" s="201"/>
      <c r="M7744" s="201"/>
    </row>
    <row r="7745" spans="1:13" s="200" customFormat="1" ht="16.5" customHeight="1">
      <c r="A7745" s="606"/>
      <c r="B7745" s="122">
        <v>46306</v>
      </c>
      <c r="C7745" s="137" t="s">
        <v>17</v>
      </c>
      <c r="D7745" s="745" t="s">
        <v>9989</v>
      </c>
      <c r="E7745" s="89" t="s">
        <v>1071</v>
      </c>
      <c r="F7745" s="514"/>
      <c r="G7745" s="514"/>
      <c r="H7745" s="202"/>
      <c r="I7745" s="202"/>
      <c r="J7745" s="202" t="s">
        <v>195</v>
      </c>
      <c r="K7745" s="557">
        <v>2.84882949675061E+16</v>
      </c>
      <c r="L7745" s="201"/>
      <c r="M7745" s="201"/>
    </row>
    <row r="7746" spans="1:13" s="200" customFormat="1" ht="16.5" customHeight="1">
      <c r="A7746" s="606"/>
      <c r="B7746" s="122">
        <v>46306</v>
      </c>
      <c r="C7746" s="137" t="s">
        <v>17</v>
      </c>
      <c r="D7746" s="458" t="s">
        <v>9990</v>
      </c>
      <c r="E7746" s="89" t="s">
        <v>1071</v>
      </c>
      <c r="F7746" s="514"/>
      <c r="G7746" s="514"/>
      <c r="H7746" s="202"/>
      <c r="I7746" s="202"/>
      <c r="J7746" s="202" t="s">
        <v>195</v>
      </c>
      <c r="K7746" s="526">
        <v>2.41194243377339E+16</v>
      </c>
      <c r="L7746" s="201"/>
      <c r="M7746" s="201"/>
    </row>
    <row r="7747" spans="1:13" s="200" customFormat="1" ht="16.5" customHeight="1">
      <c r="A7747" s="606"/>
      <c r="B7747" s="122">
        <v>46306</v>
      </c>
      <c r="C7747" s="137" t="s">
        <v>17</v>
      </c>
      <c r="D7747" s="775" t="s">
        <v>9991</v>
      </c>
      <c r="E7747" s="89" t="s">
        <v>1071</v>
      </c>
      <c r="F7747" s="514"/>
      <c r="G7747" s="514"/>
      <c r="H7747" s="202"/>
      <c r="I7747" s="202"/>
      <c r="J7747" s="202" t="s">
        <v>195</v>
      </c>
      <c r="K7747" s="556">
        <v>3.8942712225374096E+16</v>
      </c>
      <c r="L7747" s="201"/>
      <c r="M7747" s="201"/>
    </row>
    <row r="7748" spans="1:13" s="200" customFormat="1" ht="16.5" customHeight="1">
      <c r="A7748" s="606"/>
      <c r="B7748" s="122">
        <v>46306</v>
      </c>
      <c r="C7748" s="137" t="s">
        <v>17</v>
      </c>
      <c r="D7748" s="545" t="s">
        <v>9992</v>
      </c>
      <c r="E7748" s="89" t="s">
        <v>1071</v>
      </c>
      <c r="F7748" s="514"/>
      <c r="G7748" s="514"/>
      <c r="H7748" s="202"/>
      <c r="I7748" s="202"/>
      <c r="J7748" s="202" t="s">
        <v>195</v>
      </c>
      <c r="K7748" s="557">
        <v>1.00655712168669E+16</v>
      </c>
      <c r="L7748" s="201"/>
      <c r="M7748" s="201"/>
    </row>
    <row r="7749" spans="1:13" s="200" customFormat="1" ht="16.5" customHeight="1">
      <c r="A7749" s="606"/>
      <c r="B7749" s="122">
        <v>46306</v>
      </c>
      <c r="C7749" s="137" t="s">
        <v>17</v>
      </c>
      <c r="D7749" s="202" t="s">
        <v>9993</v>
      </c>
      <c r="E7749" s="89" t="s">
        <v>1071</v>
      </c>
      <c r="F7749" s="514"/>
      <c r="G7749" s="514"/>
      <c r="H7749" s="202"/>
      <c r="I7749" s="202"/>
      <c r="J7749" s="202" t="s">
        <v>41</v>
      </c>
      <c r="K7749" s="1045" t="s">
        <v>9994</v>
      </c>
      <c r="L7749" s="201"/>
      <c r="M7749" s="201"/>
    </row>
    <row r="7750" spans="1:13" s="200" customFormat="1" ht="16.5" customHeight="1">
      <c r="A7750" s="606"/>
      <c r="B7750" s="122">
        <v>46306</v>
      </c>
      <c r="C7750" s="137" t="s">
        <v>17</v>
      </c>
      <c r="D7750" s="202" t="s">
        <v>9995</v>
      </c>
      <c r="E7750" s="89" t="s">
        <v>1071</v>
      </c>
      <c r="F7750" s="514"/>
      <c r="G7750" s="514"/>
      <c r="H7750" s="202"/>
      <c r="I7750" s="202"/>
      <c r="J7750" s="202" t="s">
        <v>41</v>
      </c>
      <c r="K7750" s="1045" t="s">
        <v>9996</v>
      </c>
      <c r="L7750" s="201"/>
      <c r="M7750" s="201"/>
    </row>
    <row r="7751" spans="1:13" s="200" customFormat="1" ht="16.5" customHeight="1">
      <c r="A7751" s="606"/>
      <c r="B7751" s="122">
        <v>46306</v>
      </c>
      <c r="C7751" s="137" t="s">
        <v>17</v>
      </c>
      <c r="D7751" s="202" t="s">
        <v>9995</v>
      </c>
      <c r="E7751" s="89" t="s">
        <v>1071</v>
      </c>
      <c r="F7751" s="514"/>
      <c r="G7751" s="514"/>
      <c r="H7751" s="202"/>
      <c r="I7751" s="202"/>
      <c r="J7751" s="202" t="s">
        <v>30</v>
      </c>
      <c r="K7751" s="1045" t="s">
        <v>9997</v>
      </c>
      <c r="L7751" s="201"/>
      <c r="M7751" s="201"/>
    </row>
    <row r="7752" spans="1:13" s="200" customFormat="1" ht="16.5" customHeight="1">
      <c r="A7752" s="606"/>
      <c r="B7752" s="122">
        <v>46306</v>
      </c>
      <c r="C7752" s="137" t="s">
        <v>17</v>
      </c>
      <c r="D7752" s="202" t="s">
        <v>9998</v>
      </c>
      <c r="E7752" s="89" t="s">
        <v>1071</v>
      </c>
      <c r="F7752" s="514"/>
      <c r="G7752" s="514"/>
      <c r="H7752" s="202"/>
      <c r="I7752" s="202"/>
      <c r="J7752" s="202" t="s">
        <v>41</v>
      </c>
      <c r="K7752" s="1045" t="s">
        <v>9999</v>
      </c>
      <c r="L7752" s="201"/>
      <c r="M7752" s="201"/>
    </row>
    <row r="7753" spans="1:13" s="200" customFormat="1" ht="16.5" customHeight="1">
      <c r="A7753" s="606"/>
      <c r="B7753" s="122">
        <v>46306</v>
      </c>
      <c r="C7753" s="137" t="s">
        <v>17</v>
      </c>
      <c r="D7753" s="202" t="s">
        <v>10000</v>
      </c>
      <c r="E7753" s="89" t="s">
        <v>1071</v>
      </c>
      <c r="F7753" s="514"/>
      <c r="G7753" s="514"/>
      <c r="H7753" s="202"/>
      <c r="I7753" s="202"/>
      <c r="J7753" s="202" t="s">
        <v>41</v>
      </c>
      <c r="K7753" s="1045" t="s">
        <v>10001</v>
      </c>
      <c r="L7753" s="201"/>
      <c r="M7753" s="201"/>
    </row>
    <row r="7754" spans="1:13" s="200" customFormat="1" ht="16.5" customHeight="1">
      <c r="A7754" s="606"/>
      <c r="B7754" s="122">
        <v>46306</v>
      </c>
      <c r="C7754" s="137" t="s">
        <v>17</v>
      </c>
      <c r="D7754" s="202" t="s">
        <v>10002</v>
      </c>
      <c r="E7754" s="89" t="s">
        <v>1071</v>
      </c>
      <c r="F7754" s="514"/>
      <c r="G7754" s="514"/>
      <c r="H7754" s="202"/>
      <c r="I7754" s="202"/>
      <c r="J7754" s="202" t="s">
        <v>195</v>
      </c>
      <c r="K7754" s="1045" t="s">
        <v>10003</v>
      </c>
      <c r="L7754" s="201"/>
      <c r="M7754" s="201"/>
    </row>
    <row r="7755" spans="1:13" s="200" customFormat="1" ht="16.5" customHeight="1">
      <c r="A7755" s="606"/>
      <c r="B7755" s="122">
        <v>46306</v>
      </c>
      <c r="C7755" s="137" t="s">
        <v>17</v>
      </c>
      <c r="D7755" s="202" t="s">
        <v>10004</v>
      </c>
      <c r="E7755" s="89" t="s">
        <v>1071</v>
      </c>
      <c r="F7755" s="514"/>
      <c r="G7755" s="514"/>
      <c r="H7755" s="202"/>
      <c r="I7755" s="202"/>
      <c r="J7755" s="202" t="s">
        <v>41</v>
      </c>
      <c r="K7755" s="1045" t="s">
        <v>10005</v>
      </c>
      <c r="L7755" s="201"/>
      <c r="M7755" s="201"/>
    </row>
    <row r="7756" spans="1:13" s="200" customFormat="1" ht="16.5" customHeight="1">
      <c r="A7756" s="606"/>
      <c r="B7756" s="122">
        <v>46306</v>
      </c>
      <c r="C7756" s="137" t="s">
        <v>17</v>
      </c>
      <c r="D7756" s="202" t="s">
        <v>10004</v>
      </c>
      <c r="E7756" s="89" t="s">
        <v>1071</v>
      </c>
      <c r="F7756" s="514"/>
      <c r="G7756" s="514"/>
      <c r="H7756" s="202"/>
      <c r="I7756" s="202"/>
      <c r="J7756" s="202" t="s">
        <v>30</v>
      </c>
      <c r="K7756" s="1045" t="s">
        <v>10006</v>
      </c>
      <c r="L7756" s="201"/>
      <c r="M7756" s="201"/>
    </row>
    <row r="7757" spans="1:13" s="200" customFormat="1" ht="16.5" customHeight="1">
      <c r="A7757" s="606"/>
      <c r="B7757" s="122">
        <v>46306</v>
      </c>
      <c r="C7757" s="137" t="s">
        <v>17</v>
      </c>
      <c r="D7757" s="202" t="s">
        <v>10007</v>
      </c>
      <c r="E7757" s="89" t="s">
        <v>1071</v>
      </c>
      <c r="F7757" s="514"/>
      <c r="G7757" s="514"/>
      <c r="H7757" s="202"/>
      <c r="I7757" s="202"/>
      <c r="J7757" s="202" t="s">
        <v>41</v>
      </c>
      <c r="K7757" s="1045" t="s">
        <v>10008</v>
      </c>
      <c r="L7757" s="201"/>
      <c r="M7757" s="201"/>
    </row>
    <row r="7758" spans="1:13" s="200" customFormat="1" ht="16.5" customHeight="1">
      <c r="A7758" s="606"/>
      <c r="B7758" s="122">
        <v>46306</v>
      </c>
      <c r="C7758" s="137" t="s">
        <v>17</v>
      </c>
      <c r="D7758" s="202" t="s">
        <v>10009</v>
      </c>
      <c r="E7758" s="89" t="s">
        <v>1071</v>
      </c>
      <c r="F7758" s="514"/>
      <c r="G7758" s="514"/>
      <c r="H7758" s="202"/>
      <c r="I7758" s="202"/>
      <c r="J7758" s="202" t="s">
        <v>37</v>
      </c>
      <c r="K7758" s="1045" t="s">
        <v>10010</v>
      </c>
      <c r="L7758" s="201"/>
      <c r="M7758" s="201"/>
    </row>
    <row r="7759" spans="1:13" s="200" customFormat="1" ht="16.5" customHeight="1">
      <c r="A7759" s="606"/>
      <c r="B7759" s="88">
        <v>46306</v>
      </c>
      <c r="C7759" s="57" t="s">
        <v>17</v>
      </c>
      <c r="D7759" s="202" t="s">
        <v>10011</v>
      </c>
      <c r="E7759" s="472" t="s">
        <v>1722</v>
      </c>
      <c r="F7759" s="263"/>
      <c r="G7759" s="263"/>
      <c r="H7759" s="291" t="s">
        <v>194</v>
      </c>
      <c r="I7759" s="202"/>
      <c r="J7759" s="263"/>
      <c r="K7759" s="1045" t="s">
        <v>10012</v>
      </c>
      <c r="L7759" s="202"/>
      <c r="M7759" s="201"/>
    </row>
    <row r="7760" spans="1:13" s="200" customFormat="1" ht="16.5" customHeight="1">
      <c r="A7760" s="606"/>
      <c r="B7760" s="88">
        <v>46306</v>
      </c>
      <c r="C7760" s="57" t="s">
        <v>17</v>
      </c>
      <c r="D7760" s="202" t="s">
        <v>10013</v>
      </c>
      <c r="E7760" s="472" t="s">
        <v>1722</v>
      </c>
      <c r="F7760" s="263"/>
      <c r="G7760" s="263"/>
      <c r="H7760" s="291" t="s">
        <v>194</v>
      </c>
      <c r="I7760" s="202"/>
      <c r="J7760" s="263" t="s">
        <v>58</v>
      </c>
      <c r="K7760" s="1045" t="s">
        <v>10014</v>
      </c>
      <c r="L7760" s="202"/>
      <c r="M7760" s="201"/>
    </row>
    <row r="7761" spans="1:13" s="200" customFormat="1" ht="16.5" customHeight="1">
      <c r="A7761" s="606"/>
      <c r="B7761" s="88">
        <v>46306</v>
      </c>
      <c r="C7761" s="57" t="s">
        <v>17</v>
      </c>
      <c r="D7761" s="202" t="s">
        <v>10015</v>
      </c>
      <c r="E7761" s="472" t="s">
        <v>1722</v>
      </c>
      <c r="F7761" s="263"/>
      <c r="G7761" s="263"/>
      <c r="H7761" s="291" t="s">
        <v>194</v>
      </c>
      <c r="I7761" s="202"/>
      <c r="J7761" s="263" t="s">
        <v>58</v>
      </c>
      <c r="K7761" s="1045" t="s">
        <v>10016</v>
      </c>
      <c r="L7761" s="202"/>
      <c r="M7761" s="201"/>
    </row>
    <row r="7762" spans="1:13" s="200" customFormat="1" ht="16.5" customHeight="1">
      <c r="A7762" s="606"/>
      <c r="B7762" s="88">
        <v>46306</v>
      </c>
      <c r="C7762" s="57" t="s">
        <v>17</v>
      </c>
      <c r="D7762" s="202" t="s">
        <v>8509</v>
      </c>
      <c r="E7762" s="472" t="s">
        <v>1722</v>
      </c>
      <c r="F7762" s="263"/>
      <c r="G7762" s="263"/>
      <c r="H7762" s="291" t="s">
        <v>194</v>
      </c>
      <c r="I7762" s="202"/>
      <c r="J7762" s="263" t="s">
        <v>58</v>
      </c>
      <c r="K7762" s="1045" t="s">
        <v>10017</v>
      </c>
      <c r="L7762" s="202"/>
      <c r="M7762" s="201"/>
    </row>
    <row r="7763" spans="1:13" s="200" customFormat="1" ht="16.5" customHeight="1">
      <c r="A7763" s="606"/>
      <c r="B7763" s="88">
        <v>46306</v>
      </c>
      <c r="C7763" s="57" t="s">
        <v>17</v>
      </c>
      <c r="D7763" s="202" t="s">
        <v>10018</v>
      </c>
      <c r="E7763" s="472" t="s">
        <v>1722</v>
      </c>
      <c r="F7763" s="263"/>
      <c r="G7763" s="263"/>
      <c r="H7763" s="291" t="s">
        <v>194</v>
      </c>
      <c r="I7763" s="202"/>
      <c r="J7763" s="263" t="s">
        <v>58</v>
      </c>
      <c r="K7763" s="1045" t="s">
        <v>10019</v>
      </c>
      <c r="L7763" s="202"/>
      <c r="M7763" s="201"/>
    </row>
    <row r="7764" spans="1:13" s="200" customFormat="1" ht="16.5" customHeight="1">
      <c r="A7764" s="606"/>
      <c r="B7764" s="88">
        <v>46306</v>
      </c>
      <c r="C7764" s="57" t="s">
        <v>17</v>
      </c>
      <c r="D7764" s="202" t="s">
        <v>10020</v>
      </c>
      <c r="E7764" s="472" t="s">
        <v>1722</v>
      </c>
      <c r="F7764" s="263"/>
      <c r="G7764" s="263"/>
      <c r="H7764" s="291" t="s">
        <v>194</v>
      </c>
      <c r="I7764" s="202"/>
      <c r="J7764" s="263" t="s">
        <v>58</v>
      </c>
      <c r="K7764" s="1045" t="s">
        <v>10021</v>
      </c>
      <c r="L7764" s="202"/>
      <c r="M7764" s="201"/>
    </row>
    <row r="7765" spans="1:13" s="200" customFormat="1" ht="16.5" customHeight="1">
      <c r="A7765" s="606"/>
      <c r="B7765" s="88">
        <v>46306</v>
      </c>
      <c r="C7765" s="57" t="s">
        <v>17</v>
      </c>
      <c r="D7765" s="202" t="s">
        <v>10022</v>
      </c>
      <c r="E7765" s="472" t="s">
        <v>1722</v>
      </c>
      <c r="F7765" s="263"/>
      <c r="G7765" s="263"/>
      <c r="H7765" s="291" t="s">
        <v>194</v>
      </c>
      <c r="I7765" s="202"/>
      <c r="J7765" s="263" t="s">
        <v>58</v>
      </c>
      <c r="K7765" s="1045" t="s">
        <v>10023</v>
      </c>
      <c r="L7765" s="202"/>
      <c r="M7765" s="201"/>
    </row>
    <row r="7766" spans="1:13" s="200" customFormat="1" ht="16.5" customHeight="1">
      <c r="A7766" s="606"/>
      <c r="B7766" s="88">
        <v>46306</v>
      </c>
      <c r="C7766" s="57" t="s">
        <v>17</v>
      </c>
      <c r="D7766" s="202" t="s">
        <v>10024</v>
      </c>
      <c r="E7766" s="472" t="s">
        <v>1722</v>
      </c>
      <c r="F7766" s="263"/>
      <c r="G7766" s="263"/>
      <c r="H7766" s="291" t="s">
        <v>194</v>
      </c>
      <c r="I7766" s="202"/>
      <c r="J7766" s="263" t="s">
        <v>58</v>
      </c>
      <c r="K7766" s="1045" t="s">
        <v>10025</v>
      </c>
      <c r="L7766" s="202"/>
      <c r="M7766" s="201"/>
    </row>
    <row r="7767" spans="1:13" s="200" customFormat="1" ht="16.5" customHeight="1">
      <c r="A7767" s="606"/>
      <c r="B7767" s="88">
        <v>46306</v>
      </c>
      <c r="C7767" s="57" t="s">
        <v>17</v>
      </c>
      <c r="D7767" s="202" t="s">
        <v>10026</v>
      </c>
      <c r="E7767" s="472" t="s">
        <v>1722</v>
      </c>
      <c r="F7767" s="263"/>
      <c r="G7767" s="263"/>
      <c r="H7767" s="291" t="s">
        <v>194</v>
      </c>
      <c r="I7767" s="202"/>
      <c r="J7767" s="263"/>
      <c r="K7767" s="1045" t="s">
        <v>10027</v>
      </c>
      <c r="L7767" s="202"/>
      <c r="M7767" s="201"/>
    </row>
    <row r="7768" spans="1:13" s="200" customFormat="1" ht="16.5" customHeight="1">
      <c r="A7768" s="606"/>
      <c r="B7768" s="88">
        <v>46306</v>
      </c>
      <c r="C7768" s="57" t="s">
        <v>17</v>
      </c>
      <c r="D7768" s="202" t="s">
        <v>10028</v>
      </c>
      <c r="E7768" s="472" t="s">
        <v>1722</v>
      </c>
      <c r="F7768" s="263"/>
      <c r="G7768" s="263"/>
      <c r="H7768" s="291" t="s">
        <v>194</v>
      </c>
      <c r="I7768" s="202"/>
      <c r="J7768" s="263" t="s">
        <v>58</v>
      </c>
      <c r="K7768" s="1045" t="s">
        <v>10029</v>
      </c>
      <c r="L7768" s="202"/>
      <c r="M7768" s="201"/>
    </row>
    <row r="7769" spans="1:13" s="200" customFormat="1" ht="16.5" customHeight="1">
      <c r="A7769" s="606"/>
      <c r="B7769" s="88">
        <v>46306</v>
      </c>
      <c r="C7769" s="57" t="s">
        <v>17</v>
      </c>
      <c r="D7769" s="202" t="s">
        <v>10030</v>
      </c>
      <c r="E7769" s="472" t="s">
        <v>1722</v>
      </c>
      <c r="F7769" s="263"/>
      <c r="G7769" s="263"/>
      <c r="H7769" s="291" t="s">
        <v>194</v>
      </c>
      <c r="I7769" s="202"/>
      <c r="J7769" s="263" t="s">
        <v>58</v>
      </c>
      <c r="K7769" s="1045" t="s">
        <v>10031</v>
      </c>
      <c r="L7769" s="202"/>
      <c r="M7769" s="201"/>
    </row>
    <row r="7770" spans="1:13" s="200" customFormat="1" ht="16.5" customHeight="1">
      <c r="A7770" s="606"/>
      <c r="B7770" s="88">
        <v>46306</v>
      </c>
      <c r="C7770" s="57" t="s">
        <v>17</v>
      </c>
      <c r="D7770" s="202" t="s">
        <v>2602</v>
      </c>
      <c r="E7770" s="472" t="s">
        <v>1722</v>
      </c>
      <c r="F7770" s="263"/>
      <c r="G7770" s="263"/>
      <c r="H7770" s="291" t="s">
        <v>194</v>
      </c>
      <c r="I7770" s="202"/>
      <c r="J7770" s="263"/>
      <c r="K7770" s="1045" t="s">
        <v>10032</v>
      </c>
      <c r="L7770" s="202"/>
      <c r="M7770" s="201"/>
    </row>
    <row r="7771" spans="1:13" s="200" customFormat="1" ht="16.5" customHeight="1">
      <c r="A7771" s="606"/>
      <c r="B7771" s="88">
        <v>46306</v>
      </c>
      <c r="C7771" s="57" t="s">
        <v>17</v>
      </c>
      <c r="D7771" s="202" t="s">
        <v>9605</v>
      </c>
      <c r="E7771" s="472" t="s">
        <v>1722</v>
      </c>
      <c r="F7771" s="263"/>
      <c r="G7771" s="263"/>
      <c r="H7771" s="291" t="s">
        <v>194</v>
      </c>
      <c r="I7771" s="202"/>
      <c r="J7771" s="263"/>
      <c r="K7771" s="1045" t="s">
        <v>10033</v>
      </c>
      <c r="L7771" s="202"/>
      <c r="M7771" s="201"/>
    </row>
    <row r="7772" spans="1:13" s="200" customFormat="1" ht="16.5" customHeight="1">
      <c r="A7772" s="606"/>
      <c r="B7772" s="88">
        <v>46306</v>
      </c>
      <c r="C7772" s="57" t="s">
        <v>17</v>
      </c>
      <c r="D7772" s="202" t="s">
        <v>10034</v>
      </c>
      <c r="E7772" s="472" t="s">
        <v>1722</v>
      </c>
      <c r="F7772" s="263"/>
      <c r="G7772" s="263"/>
      <c r="H7772" s="291" t="s">
        <v>194</v>
      </c>
      <c r="I7772" s="202"/>
      <c r="J7772" s="263"/>
      <c r="K7772" s="1045" t="s">
        <v>10035</v>
      </c>
      <c r="L7772" s="202"/>
      <c r="M7772" s="201"/>
    </row>
    <row r="7773" spans="1:13" s="200" customFormat="1" ht="16.5" customHeight="1">
      <c r="A7773" s="606"/>
      <c r="B7773" s="88">
        <v>46306</v>
      </c>
      <c r="C7773" s="57" t="s">
        <v>17</v>
      </c>
      <c r="D7773" s="202" t="s">
        <v>10034</v>
      </c>
      <c r="E7773" s="472" t="s">
        <v>1722</v>
      </c>
      <c r="F7773" s="263"/>
      <c r="G7773" s="263"/>
      <c r="H7773" s="291" t="s">
        <v>194</v>
      </c>
      <c r="I7773" s="202"/>
      <c r="J7773" s="263"/>
      <c r="K7773" s="1045" t="s">
        <v>10036</v>
      </c>
      <c r="L7773" s="202"/>
      <c r="M7773" s="201"/>
    </row>
    <row r="7774" spans="1:13" s="200" customFormat="1" ht="16.5" customHeight="1">
      <c r="A7774" s="606"/>
      <c r="B7774" s="88">
        <v>46306</v>
      </c>
      <c r="C7774" s="57" t="s">
        <v>17</v>
      </c>
      <c r="D7774" s="202" t="s">
        <v>10037</v>
      </c>
      <c r="E7774" s="472" t="s">
        <v>1722</v>
      </c>
      <c r="F7774" s="263"/>
      <c r="G7774" s="263"/>
      <c r="H7774" s="291" t="s">
        <v>194</v>
      </c>
      <c r="I7774" s="202"/>
      <c r="J7774" s="263"/>
      <c r="K7774" s="1045" t="s">
        <v>10038</v>
      </c>
      <c r="L7774" s="202"/>
      <c r="M7774" s="201"/>
    </row>
    <row r="7775" spans="1:13" s="200" customFormat="1" ht="16.5" customHeight="1">
      <c r="A7775" s="606"/>
      <c r="B7775" s="88">
        <v>46306</v>
      </c>
      <c r="C7775" s="57" t="s">
        <v>17</v>
      </c>
      <c r="D7775" s="202" t="s">
        <v>10039</v>
      </c>
      <c r="E7775" s="472" t="s">
        <v>1722</v>
      </c>
      <c r="F7775" s="263"/>
      <c r="G7775" s="264"/>
      <c r="H7775" s="291" t="s">
        <v>194</v>
      </c>
      <c r="I7775" s="202"/>
      <c r="J7775" s="202" t="s">
        <v>26</v>
      </c>
      <c r="K7775" s="1045" t="s">
        <v>10040</v>
      </c>
      <c r="L7775" s="202"/>
      <c r="M7775" s="201"/>
    </row>
    <row r="7776" spans="1:13" s="200" customFormat="1" ht="16.5" customHeight="1">
      <c r="A7776" s="606"/>
      <c r="B7776" s="88">
        <v>46306</v>
      </c>
      <c r="C7776" s="57" t="s">
        <v>17</v>
      </c>
      <c r="D7776" s="202" t="s">
        <v>10041</v>
      </c>
      <c r="E7776" s="472" t="s">
        <v>1722</v>
      </c>
      <c r="F7776" s="263"/>
      <c r="G7776" s="264"/>
      <c r="H7776" s="291" t="s">
        <v>194</v>
      </c>
      <c r="I7776" s="202"/>
      <c r="J7776" s="202" t="s">
        <v>58</v>
      </c>
      <c r="K7776" s="1045" t="s">
        <v>10042</v>
      </c>
      <c r="L7776" s="202"/>
      <c r="M7776" s="201"/>
    </row>
    <row r="7777" spans="1:13" s="200" customFormat="1" ht="16.5" customHeight="1">
      <c r="A7777" s="606"/>
      <c r="B7777" s="88">
        <v>46306</v>
      </c>
      <c r="C7777" s="57" t="s">
        <v>17</v>
      </c>
      <c r="D7777" s="202" t="s">
        <v>10043</v>
      </c>
      <c r="E7777" s="472" t="s">
        <v>1722</v>
      </c>
      <c r="F7777" s="263"/>
      <c r="G7777" s="264"/>
      <c r="H7777" s="291" t="s">
        <v>194</v>
      </c>
      <c r="I7777" s="202"/>
      <c r="J7777" s="202"/>
      <c r="K7777" s="1045" t="s">
        <v>10044</v>
      </c>
      <c r="L7777" s="202"/>
      <c r="M7777" s="201"/>
    </row>
    <row r="7778" spans="1:13" s="200" customFormat="1" ht="16.5" customHeight="1">
      <c r="A7778" s="606"/>
      <c r="B7778" s="88">
        <v>46306</v>
      </c>
      <c r="C7778" s="57" t="s">
        <v>17</v>
      </c>
      <c r="D7778" s="202" t="s">
        <v>5282</v>
      </c>
      <c r="E7778" s="472" t="s">
        <v>1722</v>
      </c>
      <c r="F7778" s="263"/>
      <c r="G7778" s="264"/>
      <c r="H7778" s="291" t="s">
        <v>194</v>
      </c>
      <c r="I7778" s="202" t="s">
        <v>141</v>
      </c>
      <c r="J7778" s="202"/>
      <c r="K7778" s="1045" t="s">
        <v>5283</v>
      </c>
      <c r="L7778" s="202"/>
      <c r="M7778" s="201"/>
    </row>
    <row r="7779" spans="1:13" s="200" customFormat="1" ht="16.5" customHeight="1">
      <c r="A7779" s="606"/>
      <c r="B7779" s="88">
        <v>46306</v>
      </c>
      <c r="C7779" s="57" t="s">
        <v>17</v>
      </c>
      <c r="D7779" s="202" t="s">
        <v>5282</v>
      </c>
      <c r="E7779" s="472" t="s">
        <v>1722</v>
      </c>
      <c r="F7779" s="263"/>
      <c r="G7779" s="264"/>
      <c r="H7779" s="291" t="s">
        <v>194</v>
      </c>
      <c r="I7779" s="202" t="s">
        <v>141</v>
      </c>
      <c r="J7779" s="202"/>
      <c r="K7779" s="1045" t="s">
        <v>5283</v>
      </c>
      <c r="L7779" s="202"/>
      <c r="M7779" s="201"/>
    </row>
    <row r="7780" spans="1:13" s="200" customFormat="1" ht="16.5" customHeight="1">
      <c r="A7780" s="606"/>
      <c r="B7780" s="88">
        <v>46306</v>
      </c>
      <c r="C7780" s="57" t="s">
        <v>17</v>
      </c>
      <c r="D7780" s="202" t="s">
        <v>10045</v>
      </c>
      <c r="E7780" s="472" t="s">
        <v>1722</v>
      </c>
      <c r="F7780" s="263"/>
      <c r="G7780" s="264"/>
      <c r="H7780" s="291" t="s">
        <v>194</v>
      </c>
      <c r="I7780" s="202"/>
      <c r="J7780" s="202"/>
      <c r="K7780" s="1045" t="s">
        <v>10046</v>
      </c>
      <c r="L7780" s="202"/>
      <c r="M7780" s="201"/>
    </row>
    <row r="7781" spans="1:13" s="200" customFormat="1" ht="16.5" customHeight="1">
      <c r="A7781" s="606"/>
      <c r="B7781" s="88">
        <v>46306</v>
      </c>
      <c r="C7781" s="57" t="s">
        <v>17</v>
      </c>
      <c r="D7781" s="202" t="s">
        <v>10045</v>
      </c>
      <c r="E7781" s="472" t="s">
        <v>1722</v>
      </c>
      <c r="F7781" s="263"/>
      <c r="G7781" s="264"/>
      <c r="H7781" s="291" t="s">
        <v>194</v>
      </c>
      <c r="I7781" s="202"/>
      <c r="J7781" s="202"/>
      <c r="K7781" s="1045" t="s">
        <v>10047</v>
      </c>
      <c r="L7781" s="202"/>
      <c r="M7781" s="201"/>
    </row>
    <row r="7782" spans="1:13" s="200" customFormat="1" ht="16.5" customHeight="1">
      <c r="A7782" s="606"/>
      <c r="B7782" s="88">
        <v>46306</v>
      </c>
      <c r="C7782" s="57" t="s">
        <v>17</v>
      </c>
      <c r="D7782" s="202" t="s">
        <v>5302</v>
      </c>
      <c r="E7782" s="472" t="s">
        <v>1722</v>
      </c>
      <c r="F7782" s="263"/>
      <c r="G7782" s="264"/>
      <c r="H7782" s="291" t="s">
        <v>194</v>
      </c>
      <c r="I7782" s="202" t="s">
        <v>464</v>
      </c>
      <c r="J7782" s="202"/>
      <c r="K7782" s="1045" t="s">
        <v>5303</v>
      </c>
      <c r="L7782" s="202"/>
      <c r="M7782" s="201"/>
    </row>
    <row r="7783" spans="1:13" s="200" customFormat="1" ht="16.5" customHeight="1">
      <c r="A7783" s="606"/>
      <c r="B7783" s="88">
        <v>46306</v>
      </c>
      <c r="C7783" s="57" t="s">
        <v>17</v>
      </c>
      <c r="D7783" s="202" t="s">
        <v>5302</v>
      </c>
      <c r="E7783" s="472" t="s">
        <v>1722</v>
      </c>
      <c r="F7783" s="263"/>
      <c r="G7783" s="264"/>
      <c r="H7783" s="291" t="s">
        <v>194</v>
      </c>
      <c r="I7783" s="202" t="s">
        <v>464</v>
      </c>
      <c r="J7783" s="202"/>
      <c r="K7783" s="1045" t="s">
        <v>5303</v>
      </c>
      <c r="L7783" s="202"/>
      <c r="M7783" s="201"/>
    </row>
    <row r="7784" spans="1:13" s="200" customFormat="1" ht="16.5" customHeight="1">
      <c r="A7784" s="606"/>
      <c r="B7784" s="88">
        <v>46306</v>
      </c>
      <c r="C7784" s="57" t="s">
        <v>17</v>
      </c>
      <c r="D7784" s="202" t="s">
        <v>2676</v>
      </c>
      <c r="E7784" s="472" t="s">
        <v>1722</v>
      </c>
      <c r="F7784" s="263"/>
      <c r="G7784" s="264"/>
      <c r="H7784" s="291" t="s">
        <v>194</v>
      </c>
      <c r="I7784" s="202" t="s">
        <v>141</v>
      </c>
      <c r="J7784" s="202"/>
      <c r="K7784" s="1045" t="s">
        <v>2428</v>
      </c>
      <c r="L7784" s="202"/>
      <c r="M7784" s="201"/>
    </row>
    <row r="7785" spans="1:13" s="200" customFormat="1" ht="16.5" customHeight="1">
      <c r="A7785" s="606"/>
      <c r="B7785" s="88">
        <v>46306</v>
      </c>
      <c r="C7785" s="57" t="s">
        <v>17</v>
      </c>
      <c r="D7785" s="202" t="s">
        <v>2676</v>
      </c>
      <c r="E7785" s="472" t="s">
        <v>1722</v>
      </c>
      <c r="F7785" s="263"/>
      <c r="G7785" s="264"/>
      <c r="H7785" s="291" t="s">
        <v>194</v>
      </c>
      <c r="I7785" s="202" t="s">
        <v>141</v>
      </c>
      <c r="J7785" s="202"/>
      <c r="K7785" s="1045" t="s">
        <v>2428</v>
      </c>
      <c r="L7785" s="202"/>
      <c r="M7785" s="201"/>
    </row>
    <row r="7786" spans="1:13" s="200" customFormat="1" ht="16.5" customHeight="1">
      <c r="A7786" s="606"/>
      <c r="B7786" s="88">
        <v>46306</v>
      </c>
      <c r="C7786" s="57" t="s">
        <v>17</v>
      </c>
      <c r="D7786" s="202" t="s">
        <v>10048</v>
      </c>
      <c r="E7786" s="472" t="s">
        <v>1722</v>
      </c>
      <c r="F7786" s="263"/>
      <c r="G7786" s="264"/>
      <c r="H7786" s="291" t="s">
        <v>194</v>
      </c>
      <c r="I7786" s="202"/>
      <c r="J7786" s="202" t="s">
        <v>37</v>
      </c>
      <c r="K7786" s="1045" t="s">
        <v>10049</v>
      </c>
      <c r="L7786" s="202"/>
      <c r="M7786" s="201"/>
    </row>
    <row r="7787" spans="1:13" s="200" customFormat="1" ht="16.5" customHeight="1">
      <c r="A7787" s="606"/>
      <c r="B7787" s="88">
        <v>46306</v>
      </c>
      <c r="C7787" s="57" t="s">
        <v>17</v>
      </c>
      <c r="D7787" s="202" t="s">
        <v>10050</v>
      </c>
      <c r="E7787" s="472" t="s">
        <v>1722</v>
      </c>
      <c r="F7787" s="263"/>
      <c r="G7787" s="263"/>
      <c r="H7787" s="291" t="s">
        <v>194</v>
      </c>
      <c r="I7787" s="202"/>
      <c r="J7787" s="202"/>
      <c r="K7787" s="1045" t="s">
        <v>10051</v>
      </c>
      <c r="L7787" s="202"/>
      <c r="M7787" s="201"/>
    </row>
    <row r="7788" spans="1:13" s="200" customFormat="1" ht="16.5" customHeight="1">
      <c r="A7788" s="606"/>
      <c r="B7788" s="88">
        <v>46306</v>
      </c>
      <c r="C7788" s="57" t="s">
        <v>17</v>
      </c>
      <c r="D7788" s="202" t="s">
        <v>10052</v>
      </c>
      <c r="E7788" s="472" t="s">
        <v>1722</v>
      </c>
      <c r="F7788" s="263"/>
      <c r="G7788" s="263"/>
      <c r="H7788" s="291" t="s">
        <v>194</v>
      </c>
      <c r="I7788" s="202"/>
      <c r="J7788" s="202" t="s">
        <v>26</v>
      </c>
      <c r="K7788" s="1045" t="s">
        <v>10053</v>
      </c>
      <c r="L7788" s="202"/>
      <c r="M7788" s="201"/>
    </row>
    <row r="7789" spans="1:13" s="200" customFormat="1" ht="16.5" customHeight="1">
      <c r="A7789" s="606"/>
      <c r="B7789" s="88">
        <v>46306</v>
      </c>
      <c r="C7789" s="57" t="s">
        <v>17</v>
      </c>
      <c r="D7789" s="202" t="s">
        <v>10054</v>
      </c>
      <c r="E7789" s="472" t="s">
        <v>1722</v>
      </c>
      <c r="F7789" s="263"/>
      <c r="G7789" s="263"/>
      <c r="H7789" s="291" t="s">
        <v>194</v>
      </c>
      <c r="I7789" s="202"/>
      <c r="J7789" s="202" t="s">
        <v>58</v>
      </c>
      <c r="K7789" s="1045" t="s">
        <v>10055</v>
      </c>
      <c r="L7789" s="202"/>
      <c r="M7789" s="201"/>
    </row>
    <row r="7790" spans="1:13" s="200" customFormat="1" ht="16.5" customHeight="1">
      <c r="A7790" s="606"/>
      <c r="B7790" s="88">
        <v>46306</v>
      </c>
      <c r="C7790" s="57" t="s">
        <v>17</v>
      </c>
      <c r="D7790" s="202" t="s">
        <v>10056</v>
      </c>
      <c r="E7790" s="472" t="s">
        <v>1722</v>
      </c>
      <c r="F7790" s="263"/>
      <c r="G7790" s="263"/>
      <c r="H7790" s="291" t="s">
        <v>194</v>
      </c>
      <c r="I7790" s="202"/>
      <c r="J7790" s="202" t="s">
        <v>58</v>
      </c>
      <c r="K7790" s="1045" t="s">
        <v>10057</v>
      </c>
      <c r="L7790" s="202"/>
      <c r="M7790" s="201"/>
    </row>
    <row r="7791" spans="1:13" s="200" customFormat="1" ht="16.5" customHeight="1">
      <c r="A7791" s="606"/>
      <c r="B7791" s="88">
        <v>46306</v>
      </c>
      <c r="C7791" s="57" t="s">
        <v>17</v>
      </c>
      <c r="D7791" s="202" t="s">
        <v>10058</v>
      </c>
      <c r="E7791" s="472" t="s">
        <v>1722</v>
      </c>
      <c r="F7791" s="776"/>
      <c r="G7791" s="263"/>
      <c r="H7791" s="291" t="s">
        <v>194</v>
      </c>
      <c r="I7791" s="202"/>
      <c r="J7791" s="202" t="s">
        <v>58</v>
      </c>
      <c r="K7791" s="1045" t="s">
        <v>10059</v>
      </c>
      <c r="L7791" s="202"/>
      <c r="M7791" s="201"/>
    </row>
    <row r="7792" spans="1:13" s="200" customFormat="1" ht="16.5" customHeight="1">
      <c r="A7792" s="606"/>
      <c r="B7792" s="88">
        <v>46306</v>
      </c>
      <c r="C7792" s="57" t="s">
        <v>17</v>
      </c>
      <c r="D7792" s="202" t="s">
        <v>10060</v>
      </c>
      <c r="E7792" s="472" t="s">
        <v>1722</v>
      </c>
      <c r="F7792" s="776"/>
      <c r="G7792" s="263"/>
      <c r="H7792" s="291" t="s">
        <v>194</v>
      </c>
      <c r="I7792" s="202"/>
      <c r="J7792" s="202" t="s">
        <v>58</v>
      </c>
      <c r="K7792" s="1045" t="s">
        <v>10061</v>
      </c>
      <c r="L7792" s="202"/>
      <c r="M7792" s="201"/>
    </row>
    <row r="7793" spans="1:13" s="200" customFormat="1" ht="16.5" customHeight="1">
      <c r="A7793" s="606"/>
      <c r="B7793" s="88">
        <v>46306</v>
      </c>
      <c r="C7793" s="57" t="s">
        <v>17</v>
      </c>
      <c r="D7793" s="202" t="s">
        <v>10062</v>
      </c>
      <c r="E7793" s="472" t="s">
        <v>1722</v>
      </c>
      <c r="F7793" s="776"/>
      <c r="G7793" s="263"/>
      <c r="H7793" s="291" t="s">
        <v>194</v>
      </c>
      <c r="I7793" s="202"/>
      <c r="J7793" s="202"/>
      <c r="K7793" s="1045" t="s">
        <v>10063</v>
      </c>
      <c r="L7793" s="202"/>
      <c r="M7793" s="201"/>
    </row>
    <row r="7794" spans="1:13" s="200" customFormat="1" ht="16.5" customHeight="1">
      <c r="A7794" s="606"/>
      <c r="B7794" s="88">
        <v>46306</v>
      </c>
      <c r="C7794" s="57" t="s">
        <v>17</v>
      </c>
      <c r="D7794" s="202" t="s">
        <v>10064</v>
      </c>
      <c r="E7794" s="472" t="s">
        <v>1722</v>
      </c>
      <c r="F7794" s="263"/>
      <c r="G7794" s="263"/>
      <c r="H7794" s="291" t="s">
        <v>194</v>
      </c>
      <c r="I7794" s="202"/>
      <c r="J7794" s="202" t="s">
        <v>58</v>
      </c>
      <c r="K7794" s="1045" t="s">
        <v>10065</v>
      </c>
      <c r="L7794" s="202"/>
      <c r="M7794" s="201"/>
    </row>
    <row r="7795" spans="1:13" s="200" customFormat="1" ht="16.5" customHeight="1">
      <c r="A7795" s="606"/>
      <c r="B7795" s="88">
        <v>46306</v>
      </c>
      <c r="C7795" s="57" t="s">
        <v>17</v>
      </c>
      <c r="D7795" s="202" t="s">
        <v>10066</v>
      </c>
      <c r="E7795" s="472" t="s">
        <v>1722</v>
      </c>
      <c r="F7795" s="263"/>
      <c r="G7795" s="263"/>
      <c r="H7795" s="291" t="s">
        <v>194</v>
      </c>
      <c r="I7795" s="202"/>
      <c r="J7795" s="202" t="s">
        <v>58</v>
      </c>
      <c r="K7795" s="1045" t="s">
        <v>10067</v>
      </c>
      <c r="L7795" s="202"/>
      <c r="M7795" s="201"/>
    </row>
    <row r="7796" spans="1:13" s="200" customFormat="1" ht="16.5" customHeight="1">
      <c r="A7796" s="606"/>
      <c r="B7796" s="88">
        <v>46306</v>
      </c>
      <c r="C7796" s="57" t="s">
        <v>17</v>
      </c>
      <c r="D7796" s="202" t="s">
        <v>10068</v>
      </c>
      <c r="E7796" s="472" t="s">
        <v>1722</v>
      </c>
      <c r="F7796" s="263"/>
      <c r="G7796" s="264"/>
      <c r="H7796" s="291" t="s">
        <v>194</v>
      </c>
      <c r="I7796" s="202"/>
      <c r="J7796" s="202"/>
      <c r="K7796" s="422"/>
      <c r="L7796" s="118" t="s">
        <v>10069</v>
      </c>
      <c r="M7796" s="201"/>
    </row>
    <row r="7797" spans="1:13" s="200" customFormat="1" ht="16.5" customHeight="1">
      <c r="A7797" s="606"/>
      <c r="B7797" s="88">
        <v>46306</v>
      </c>
      <c r="C7797" s="57" t="s">
        <v>17</v>
      </c>
      <c r="D7797" s="202" t="s">
        <v>10070</v>
      </c>
      <c r="E7797" s="472" t="s">
        <v>1722</v>
      </c>
      <c r="F7797" s="263"/>
      <c r="G7797" s="264"/>
      <c r="H7797" s="291" t="s">
        <v>194</v>
      </c>
      <c r="I7797" s="202"/>
      <c r="J7797" s="202"/>
      <c r="K7797" s="422"/>
      <c r="L7797" s="118" t="s">
        <v>8790</v>
      </c>
      <c r="M7797" s="201"/>
    </row>
    <row r="7798" spans="1:13" s="200" customFormat="1" ht="16.5" customHeight="1">
      <c r="A7798" s="606"/>
      <c r="B7798" s="88">
        <v>46306</v>
      </c>
      <c r="C7798" s="57" t="s">
        <v>17</v>
      </c>
      <c r="D7798" s="202" t="s">
        <v>10071</v>
      </c>
      <c r="E7798" s="472" t="s">
        <v>1722</v>
      </c>
      <c r="F7798" s="263"/>
      <c r="G7798" s="264"/>
      <c r="H7798" s="291" t="s">
        <v>194</v>
      </c>
      <c r="I7798" s="202"/>
      <c r="J7798" s="202"/>
      <c r="K7798" s="422"/>
      <c r="L7798" s="118" t="s">
        <v>10072</v>
      </c>
      <c r="M7798" s="201"/>
    </row>
    <row r="7799" spans="1:13" s="200" customFormat="1" ht="16.5" customHeight="1">
      <c r="A7799" s="606"/>
      <c r="B7799" s="88">
        <v>46306</v>
      </c>
      <c r="C7799" s="57" t="s">
        <v>17</v>
      </c>
      <c r="D7799" s="202" t="s">
        <v>10073</v>
      </c>
      <c r="E7799" s="472" t="s">
        <v>1722</v>
      </c>
      <c r="F7799" s="263"/>
      <c r="G7799" s="263"/>
      <c r="H7799" s="291" t="s">
        <v>194</v>
      </c>
      <c r="I7799" s="202"/>
      <c r="J7799" s="202"/>
      <c r="K7799" s="422"/>
      <c r="L7799" s="202"/>
      <c r="M7799" s="201"/>
    </row>
    <row r="7800" spans="1:13" s="200" customFormat="1" ht="16.5" customHeight="1">
      <c r="A7800" s="606"/>
      <c r="B7800" s="88">
        <v>46306</v>
      </c>
      <c r="C7800" s="57" t="s">
        <v>17</v>
      </c>
      <c r="D7800" s="202" t="s">
        <v>10074</v>
      </c>
      <c r="E7800" s="472" t="s">
        <v>1722</v>
      </c>
      <c r="F7800" s="263"/>
      <c r="G7800" s="263"/>
      <c r="H7800" s="291" t="s">
        <v>194</v>
      </c>
      <c r="I7800" s="202"/>
      <c r="J7800" s="202"/>
      <c r="K7800" s="422"/>
      <c r="L7800" s="118" t="s">
        <v>10075</v>
      </c>
      <c r="M7800" s="201"/>
    </row>
    <row r="7801" spans="1:13" s="200" customFormat="1" ht="16.5" customHeight="1">
      <c r="A7801" s="606"/>
      <c r="B7801" s="88">
        <v>46306</v>
      </c>
      <c r="C7801" s="57" t="s">
        <v>17</v>
      </c>
      <c r="D7801" s="202" t="s">
        <v>10076</v>
      </c>
      <c r="E7801" s="472" t="s">
        <v>1722</v>
      </c>
      <c r="F7801" s="263"/>
      <c r="G7801" s="263"/>
      <c r="H7801" s="291" t="s">
        <v>194</v>
      </c>
      <c r="I7801" s="202"/>
      <c r="J7801" s="202"/>
      <c r="K7801" s="422"/>
      <c r="L7801" s="118" t="s">
        <v>2343</v>
      </c>
      <c r="M7801" s="201"/>
    </row>
    <row r="7802" spans="1:13" s="200" customFormat="1" ht="16.5" customHeight="1">
      <c r="A7802" s="606"/>
      <c r="B7802" s="88">
        <v>46306</v>
      </c>
      <c r="C7802" s="57" t="s">
        <v>17</v>
      </c>
      <c r="D7802" s="202" t="s">
        <v>10077</v>
      </c>
      <c r="E7802" s="472" t="s">
        <v>1722</v>
      </c>
      <c r="F7802" s="263"/>
      <c r="G7802" s="263"/>
      <c r="H7802" s="291" t="s">
        <v>194</v>
      </c>
      <c r="I7802" s="202"/>
      <c r="J7802" s="202"/>
      <c r="K7802" s="422"/>
      <c r="L7802" s="118" t="s">
        <v>7534</v>
      </c>
      <c r="M7802" s="201"/>
    </row>
    <row r="7803" spans="1:13" s="200" customFormat="1" ht="16.5" customHeight="1">
      <c r="A7803" s="606"/>
      <c r="B7803" s="88">
        <v>46306</v>
      </c>
      <c r="C7803" s="57" t="s">
        <v>17</v>
      </c>
      <c r="D7803" s="202" t="s">
        <v>10078</v>
      </c>
      <c r="E7803" s="472" t="s">
        <v>1722</v>
      </c>
      <c r="F7803" s="263"/>
      <c r="G7803" s="263"/>
      <c r="H7803" s="291" t="s">
        <v>194</v>
      </c>
      <c r="I7803" s="202"/>
      <c r="J7803" s="202"/>
      <c r="K7803" s="422"/>
      <c r="L7803" s="118" t="s">
        <v>10079</v>
      </c>
      <c r="M7803" s="201"/>
    </row>
    <row r="7804" spans="1:13" s="200" customFormat="1" ht="16.5" customHeight="1">
      <c r="A7804" s="606"/>
      <c r="B7804" s="88">
        <v>46306</v>
      </c>
      <c r="C7804" s="57" t="s">
        <v>17</v>
      </c>
      <c r="D7804" s="202" t="s">
        <v>10080</v>
      </c>
      <c r="E7804" s="472" t="s">
        <v>1722</v>
      </c>
      <c r="F7804" s="263"/>
      <c r="G7804" s="263"/>
      <c r="H7804" s="291" t="s">
        <v>194</v>
      </c>
      <c r="I7804" s="202"/>
      <c r="J7804" s="202"/>
      <c r="K7804" s="422"/>
      <c r="L7804" s="118" t="s">
        <v>10081</v>
      </c>
      <c r="M7804" s="201"/>
    </row>
    <row r="7805" spans="1:13" s="200" customFormat="1" ht="16.5" customHeight="1">
      <c r="A7805" s="606"/>
      <c r="B7805" s="88">
        <v>46306</v>
      </c>
      <c r="C7805" s="57" t="s">
        <v>17</v>
      </c>
      <c r="D7805" s="202" t="s">
        <v>10082</v>
      </c>
      <c r="E7805" s="472" t="s">
        <v>1722</v>
      </c>
      <c r="F7805" s="263"/>
      <c r="G7805" s="263"/>
      <c r="H7805" s="291" t="s">
        <v>194</v>
      </c>
      <c r="I7805" s="202"/>
      <c r="J7805" s="202"/>
      <c r="K7805" s="422"/>
      <c r="L7805" s="118" t="s">
        <v>9934</v>
      </c>
      <c r="M7805" s="201"/>
    </row>
    <row r="7806" spans="1:13" s="200" customFormat="1" ht="16.5" customHeight="1">
      <c r="A7806" s="606"/>
      <c r="B7806" s="88">
        <v>46306</v>
      </c>
      <c r="C7806" s="57" t="s">
        <v>17</v>
      </c>
      <c r="D7806" s="202" t="s">
        <v>10083</v>
      </c>
      <c r="E7806" s="472" t="s">
        <v>1722</v>
      </c>
      <c r="F7806" s="263"/>
      <c r="G7806" s="263"/>
      <c r="H7806" s="291" t="s">
        <v>194</v>
      </c>
      <c r="I7806" s="202"/>
      <c r="J7806" s="202"/>
      <c r="K7806" s="422"/>
      <c r="L7806" s="118" t="s">
        <v>10084</v>
      </c>
      <c r="M7806" s="201"/>
    </row>
    <row r="7807" spans="1:13" s="200" customFormat="1" ht="16.5" customHeight="1">
      <c r="A7807" s="606"/>
      <c r="B7807" s="88">
        <v>46306</v>
      </c>
      <c r="C7807" s="57" t="s">
        <v>17</v>
      </c>
      <c r="D7807" s="202" t="s">
        <v>10085</v>
      </c>
      <c r="E7807" s="472" t="s">
        <v>1722</v>
      </c>
      <c r="F7807" s="263"/>
      <c r="G7807" s="263"/>
      <c r="H7807" s="291" t="s">
        <v>194</v>
      </c>
      <c r="I7807" s="202"/>
      <c r="J7807" s="202"/>
      <c r="K7807" s="422"/>
      <c r="L7807" s="118" t="s">
        <v>5771</v>
      </c>
      <c r="M7807" s="201"/>
    </row>
    <row r="7808" spans="1:13" s="200" customFormat="1" ht="16.5" customHeight="1">
      <c r="A7808" s="606"/>
      <c r="B7808" s="88">
        <v>46306</v>
      </c>
      <c r="C7808" s="57" t="s">
        <v>17</v>
      </c>
      <c r="D7808" s="202" t="s">
        <v>10086</v>
      </c>
      <c r="E7808" s="472" t="s">
        <v>1722</v>
      </c>
      <c r="F7808" s="263"/>
      <c r="G7808" s="263"/>
      <c r="H7808" s="291" t="s">
        <v>194</v>
      </c>
      <c r="I7808" s="202"/>
      <c r="J7808" s="202"/>
      <c r="K7808" s="422"/>
      <c r="L7808" s="118" t="s">
        <v>10087</v>
      </c>
      <c r="M7808" s="201"/>
    </row>
    <row r="7809" spans="1:13" s="200" customFormat="1" ht="16.5" customHeight="1">
      <c r="A7809" s="606"/>
      <c r="B7809" s="88">
        <v>46306</v>
      </c>
      <c r="C7809" s="57" t="s">
        <v>17</v>
      </c>
      <c r="D7809" s="202" t="s">
        <v>10088</v>
      </c>
      <c r="E7809" s="472" t="s">
        <v>1722</v>
      </c>
      <c r="F7809" s="263"/>
      <c r="G7809" s="263"/>
      <c r="H7809" s="291" t="s">
        <v>194</v>
      </c>
      <c r="I7809" s="202"/>
      <c r="J7809" s="202"/>
      <c r="K7809" s="422"/>
      <c r="L7809" s="118" t="s">
        <v>9931</v>
      </c>
      <c r="M7809" s="201"/>
    </row>
    <row r="7810" spans="1:13" s="200" customFormat="1" ht="16.5" customHeight="1">
      <c r="A7810" s="606"/>
      <c r="B7810" s="88">
        <v>46306</v>
      </c>
      <c r="C7810" s="57" t="s">
        <v>17</v>
      </c>
      <c r="D7810" s="202" t="s">
        <v>10089</v>
      </c>
      <c r="E7810" s="472" t="s">
        <v>1722</v>
      </c>
      <c r="F7810" s="263"/>
      <c r="G7810" s="263"/>
      <c r="H7810" s="291" t="s">
        <v>194</v>
      </c>
      <c r="I7810" s="202"/>
      <c r="J7810" s="202"/>
      <c r="K7810" s="422"/>
      <c r="L7810" s="202"/>
      <c r="M7810" s="201"/>
    </row>
    <row r="7811" spans="1:13" s="200" customFormat="1" ht="16.5" customHeight="1">
      <c r="A7811" s="606"/>
      <c r="B7811" s="88">
        <v>46306</v>
      </c>
      <c r="C7811" s="57" t="s">
        <v>17</v>
      </c>
      <c r="D7811" s="202" t="s">
        <v>10090</v>
      </c>
      <c r="E7811" s="472" t="s">
        <v>1722</v>
      </c>
      <c r="F7811" s="263"/>
      <c r="G7811" s="263"/>
      <c r="H7811" s="291" t="s">
        <v>194</v>
      </c>
      <c r="I7811" s="202"/>
      <c r="J7811" s="202"/>
      <c r="K7811" s="422"/>
      <c r="L7811" s="202"/>
      <c r="M7811" s="201"/>
    </row>
    <row r="7812" spans="1:13" s="200" customFormat="1" ht="16.5" customHeight="1">
      <c r="A7812" s="606"/>
      <c r="B7812" s="88">
        <v>46306</v>
      </c>
      <c r="C7812" s="57" t="s">
        <v>17</v>
      </c>
      <c r="D7812" s="202" t="s">
        <v>10091</v>
      </c>
      <c r="E7812" s="472" t="s">
        <v>1722</v>
      </c>
      <c r="F7812" s="263"/>
      <c r="G7812" s="263"/>
      <c r="H7812" s="291" t="s">
        <v>194</v>
      </c>
      <c r="I7812" s="202"/>
      <c r="J7812" s="202"/>
      <c r="K7812" s="422"/>
      <c r="L7812" s="118" t="s">
        <v>10092</v>
      </c>
      <c r="M7812" s="201"/>
    </row>
    <row r="7813" spans="1:13" s="200" customFormat="1" ht="16.5" customHeight="1">
      <c r="A7813" s="606"/>
      <c r="B7813" s="88">
        <v>46306</v>
      </c>
      <c r="C7813" s="57" t="s">
        <v>17</v>
      </c>
      <c r="D7813" s="202" t="s">
        <v>10093</v>
      </c>
      <c r="E7813" s="472" t="s">
        <v>1722</v>
      </c>
      <c r="F7813" s="263"/>
      <c r="G7813" s="263"/>
      <c r="H7813" s="291" t="s">
        <v>194</v>
      </c>
      <c r="I7813" s="202"/>
      <c r="J7813" s="202"/>
      <c r="K7813" s="422"/>
      <c r="L7813" s="118" t="s">
        <v>9944</v>
      </c>
      <c r="M7813" s="201"/>
    </row>
    <row r="7814" spans="1:13" ht="15.6">
      <c r="B7814" s="88">
        <v>46306</v>
      </c>
      <c r="C7814" s="57" t="s">
        <v>17</v>
      </c>
      <c r="D7814" s="202" t="s">
        <v>10094</v>
      </c>
      <c r="E7814" s="472" t="s">
        <v>1722</v>
      </c>
      <c r="F7814" s="263"/>
      <c r="G7814" s="263"/>
      <c r="H7814" s="291" t="s">
        <v>194</v>
      </c>
      <c r="I7814" s="202"/>
      <c r="J7814" s="202"/>
      <c r="K7814" s="422"/>
      <c r="L7814" s="118" t="s">
        <v>10095</v>
      </c>
    </row>
    <row r="7815" spans="1:13" ht="15.6">
      <c r="B7815" s="88">
        <v>46306</v>
      </c>
      <c r="C7815" s="57" t="s">
        <v>17</v>
      </c>
      <c r="D7815" s="202" t="s">
        <v>10096</v>
      </c>
      <c r="E7815" s="472" t="s">
        <v>1722</v>
      </c>
      <c r="F7815" s="263"/>
      <c r="G7815" s="263"/>
      <c r="H7815" s="291" t="s">
        <v>194</v>
      </c>
      <c r="I7815" s="202"/>
      <c r="J7815" s="202"/>
      <c r="K7815" s="422"/>
      <c r="L7815" s="118" t="s">
        <v>10097</v>
      </c>
    </row>
    <row r="7816" spans="1:13" ht="15.6">
      <c r="B7816" s="88">
        <v>46306</v>
      </c>
      <c r="C7816" s="57" t="s">
        <v>17</v>
      </c>
      <c r="D7816" s="202" t="s">
        <v>10098</v>
      </c>
      <c r="E7816" s="472" t="s">
        <v>1722</v>
      </c>
      <c r="F7816" s="263"/>
      <c r="G7816" s="263"/>
      <c r="H7816" s="291" t="s">
        <v>194</v>
      </c>
      <c r="I7816" s="202"/>
      <c r="J7816" s="202"/>
      <c r="K7816" s="422"/>
      <c r="L7816" s="118" t="s">
        <v>10099</v>
      </c>
    </row>
    <row r="7817" spans="1:13" ht="15.6">
      <c r="B7817" s="88">
        <v>46306</v>
      </c>
      <c r="C7817" s="57" t="s">
        <v>17</v>
      </c>
      <c r="D7817" s="202" t="s">
        <v>10100</v>
      </c>
      <c r="E7817" s="472" t="s">
        <v>1722</v>
      </c>
      <c r="F7817" s="263"/>
      <c r="G7817" s="263"/>
      <c r="H7817" s="291" t="s">
        <v>194</v>
      </c>
      <c r="I7817" s="202"/>
      <c r="J7817" s="202"/>
      <c r="K7817" s="422"/>
      <c r="L7817" s="118" t="s">
        <v>10101</v>
      </c>
    </row>
    <row r="7818" spans="1:13" ht="15.6">
      <c r="B7818" s="88">
        <v>46306</v>
      </c>
      <c r="C7818" s="57" t="s">
        <v>17</v>
      </c>
      <c r="D7818" s="202" t="s">
        <v>10102</v>
      </c>
      <c r="E7818" s="472" t="s">
        <v>1722</v>
      </c>
      <c r="F7818" s="263"/>
      <c r="G7818" s="263"/>
      <c r="H7818" s="291" t="s">
        <v>194</v>
      </c>
      <c r="I7818" s="202"/>
      <c r="J7818" s="202"/>
      <c r="K7818" s="422"/>
      <c r="L7818" s="118" t="s">
        <v>10103</v>
      </c>
    </row>
    <row r="7819" spans="1:13" ht="15.6">
      <c r="B7819" s="88">
        <v>46306</v>
      </c>
      <c r="C7819" s="57" t="s">
        <v>17</v>
      </c>
      <c r="D7819" s="202" t="s">
        <v>10104</v>
      </c>
      <c r="E7819" s="472" t="s">
        <v>1722</v>
      </c>
      <c r="F7819" s="263"/>
      <c r="G7819" s="263"/>
      <c r="H7819" s="291" t="s">
        <v>194</v>
      </c>
      <c r="I7819" s="202"/>
      <c r="J7819" s="202"/>
      <c r="K7819" s="422"/>
      <c r="L7819" s="118" t="s">
        <v>10105</v>
      </c>
    </row>
    <row r="7820" spans="1:13" ht="15.6">
      <c r="B7820" s="88">
        <v>46306</v>
      </c>
      <c r="C7820" s="57" t="s">
        <v>17</v>
      </c>
      <c r="D7820" s="202" t="s">
        <v>10106</v>
      </c>
      <c r="E7820" s="472" t="s">
        <v>1722</v>
      </c>
      <c r="F7820" s="263"/>
      <c r="G7820" s="263"/>
      <c r="H7820" s="291" t="s">
        <v>194</v>
      </c>
      <c r="I7820" s="202"/>
      <c r="J7820" s="202"/>
      <c r="K7820" s="422"/>
      <c r="L7820" s="118" t="s">
        <v>603</v>
      </c>
    </row>
    <row r="7821" spans="1:13" ht="15.6">
      <c r="B7821" s="88">
        <v>46306</v>
      </c>
      <c r="C7821" s="57" t="s">
        <v>17</v>
      </c>
      <c r="D7821" s="202" t="s">
        <v>10107</v>
      </c>
      <c r="E7821" s="472" t="s">
        <v>1722</v>
      </c>
      <c r="F7821" s="263"/>
      <c r="G7821" s="263"/>
      <c r="H7821" s="291" t="s">
        <v>194</v>
      </c>
      <c r="I7821" s="202"/>
      <c r="J7821" s="202"/>
      <c r="K7821" s="422"/>
      <c r="L7821" s="118" t="s">
        <v>10108</v>
      </c>
    </row>
    <row r="7822" spans="1:13" ht="15.6">
      <c r="B7822" s="88">
        <v>46306</v>
      </c>
      <c r="C7822" s="57" t="s">
        <v>17</v>
      </c>
      <c r="D7822" s="202" t="s">
        <v>10109</v>
      </c>
      <c r="E7822" s="472" t="s">
        <v>1722</v>
      </c>
      <c r="F7822" s="263"/>
      <c r="G7822" s="263"/>
      <c r="H7822" s="291" t="s">
        <v>194</v>
      </c>
      <c r="I7822" s="202"/>
      <c r="J7822" s="202"/>
      <c r="K7822" s="422"/>
      <c r="L7822" s="202"/>
    </row>
    <row r="7823" spans="1:13" ht="15.6">
      <c r="B7823" s="88">
        <v>46306</v>
      </c>
      <c r="C7823" s="57" t="s">
        <v>17</v>
      </c>
      <c r="D7823" s="202" t="s">
        <v>10110</v>
      </c>
      <c r="E7823" s="472" t="s">
        <v>1722</v>
      </c>
      <c r="F7823" s="263"/>
      <c r="G7823" s="263"/>
      <c r="H7823" s="291" t="s">
        <v>194</v>
      </c>
      <c r="I7823" s="202"/>
      <c r="J7823" s="202"/>
      <c r="K7823" s="422"/>
      <c r="L7823" s="118" t="s">
        <v>3629</v>
      </c>
    </row>
    <row r="7824" spans="1:13" ht="15.6">
      <c r="B7824" s="88">
        <v>46306</v>
      </c>
      <c r="C7824" s="57" t="s">
        <v>17</v>
      </c>
      <c r="D7824" s="202" t="s">
        <v>10111</v>
      </c>
      <c r="E7824" s="472" t="s">
        <v>1722</v>
      </c>
      <c r="F7824" s="263"/>
      <c r="G7824" s="263"/>
      <c r="H7824" s="291" t="s">
        <v>194</v>
      </c>
      <c r="I7824" s="202"/>
      <c r="J7824" s="202"/>
      <c r="K7824" s="422"/>
      <c r="L7824" s="118" t="s">
        <v>2013</v>
      </c>
    </row>
    <row r="7825" spans="1:12" ht="15.6">
      <c r="B7825" s="88">
        <v>46306</v>
      </c>
      <c r="C7825" s="57" t="s">
        <v>17</v>
      </c>
      <c r="D7825" s="202" t="s">
        <v>10112</v>
      </c>
      <c r="E7825" s="472" t="s">
        <v>1722</v>
      </c>
      <c r="F7825" s="263"/>
      <c r="G7825" s="263"/>
      <c r="H7825" s="291" t="s">
        <v>194</v>
      </c>
      <c r="I7825" s="202"/>
      <c r="J7825" s="202"/>
      <c r="K7825" s="422"/>
      <c r="L7825" s="118" t="s">
        <v>10113</v>
      </c>
    </row>
    <row r="7826" spans="1:12" ht="15.6">
      <c r="B7826" s="88">
        <v>46306</v>
      </c>
      <c r="C7826" s="57" t="s">
        <v>17</v>
      </c>
      <c r="D7826" s="202" t="s">
        <v>10043</v>
      </c>
      <c r="E7826" s="472" t="s">
        <v>1722</v>
      </c>
      <c r="F7826" s="263"/>
      <c r="G7826" s="263"/>
      <c r="H7826" s="291" t="s">
        <v>194</v>
      </c>
      <c r="I7826" s="202"/>
      <c r="J7826" s="202"/>
      <c r="K7826" s="422"/>
      <c r="L7826" s="118" t="s">
        <v>10114</v>
      </c>
    </row>
    <row r="7827" spans="1:12" ht="15.6">
      <c r="B7827" s="88">
        <v>46306</v>
      </c>
      <c r="C7827" s="57" t="s">
        <v>17</v>
      </c>
      <c r="D7827" s="202" t="s">
        <v>10115</v>
      </c>
      <c r="E7827" s="472" t="s">
        <v>1722</v>
      </c>
      <c r="F7827" s="263"/>
      <c r="G7827" s="263"/>
      <c r="H7827" s="291" t="s">
        <v>194</v>
      </c>
      <c r="I7827" s="202"/>
      <c r="J7827" s="202"/>
      <c r="K7827" s="422"/>
      <c r="L7827" s="118" t="s">
        <v>10116</v>
      </c>
    </row>
    <row r="7828" spans="1:12" ht="15.6">
      <c r="B7828" s="88">
        <v>46306</v>
      </c>
      <c r="C7828" s="57" t="s">
        <v>17</v>
      </c>
      <c r="D7828" s="202" t="s">
        <v>10117</v>
      </c>
      <c r="E7828" s="472" t="s">
        <v>1722</v>
      </c>
      <c r="F7828" s="263"/>
      <c r="G7828" s="263"/>
      <c r="H7828" s="291" t="s">
        <v>194</v>
      </c>
      <c r="I7828" s="202"/>
      <c r="J7828" s="202"/>
      <c r="K7828" s="422"/>
      <c r="L7828" s="118" t="s">
        <v>8704</v>
      </c>
    </row>
    <row r="7829" spans="1:12" ht="15.6">
      <c r="B7829" s="88">
        <v>46306</v>
      </c>
      <c r="C7829" s="57" t="s">
        <v>17</v>
      </c>
      <c r="D7829" s="202" t="s">
        <v>10118</v>
      </c>
      <c r="E7829" s="472" t="s">
        <v>1722</v>
      </c>
      <c r="F7829" s="263"/>
      <c r="G7829" s="263"/>
      <c r="H7829" s="291" t="s">
        <v>194</v>
      </c>
      <c r="I7829" s="202"/>
      <c r="J7829" s="202"/>
      <c r="K7829" s="422"/>
      <c r="L7829" s="118" t="s">
        <v>10119</v>
      </c>
    </row>
    <row r="7830" spans="1:12" ht="15.6">
      <c r="B7830" s="88">
        <v>46306</v>
      </c>
      <c r="C7830" s="57" t="s">
        <v>17</v>
      </c>
      <c r="D7830" s="202" t="s">
        <v>10120</v>
      </c>
      <c r="E7830" s="472" t="s">
        <v>1722</v>
      </c>
      <c r="F7830" s="263"/>
      <c r="G7830" s="263"/>
      <c r="H7830" s="291" t="s">
        <v>194</v>
      </c>
      <c r="I7830" s="202"/>
      <c r="J7830" s="202"/>
      <c r="K7830" s="422"/>
      <c r="L7830" s="118" t="s">
        <v>10121</v>
      </c>
    </row>
    <row r="7831" spans="1:12" ht="15.6">
      <c r="B7831" s="88">
        <v>46306</v>
      </c>
      <c r="C7831" s="57" t="s">
        <v>17</v>
      </c>
      <c r="D7831" s="202" t="s">
        <v>10122</v>
      </c>
      <c r="E7831" s="472" t="s">
        <v>1722</v>
      </c>
      <c r="F7831" s="263"/>
      <c r="G7831" s="263"/>
      <c r="H7831" s="291" t="s">
        <v>194</v>
      </c>
      <c r="I7831" s="202"/>
      <c r="J7831" s="202"/>
      <c r="K7831" s="422"/>
      <c r="L7831" s="118" t="s">
        <v>8774</v>
      </c>
    </row>
    <row r="7832" spans="1:12" ht="15.6">
      <c r="B7832" s="88">
        <v>46306</v>
      </c>
      <c r="C7832" s="57" t="s">
        <v>17</v>
      </c>
      <c r="D7832" s="202" t="s">
        <v>10123</v>
      </c>
      <c r="E7832" s="472" t="s">
        <v>1722</v>
      </c>
      <c r="F7832" s="263"/>
      <c r="G7832" s="263"/>
      <c r="H7832" s="291" t="s">
        <v>194</v>
      </c>
      <c r="I7832" s="202"/>
      <c r="J7832" s="202"/>
      <c r="K7832" s="422"/>
      <c r="L7832" s="118" t="s">
        <v>10124</v>
      </c>
    </row>
    <row r="7833" spans="1:12" ht="15.6">
      <c r="B7833" s="88">
        <v>46306</v>
      </c>
      <c r="C7833" s="57" t="s">
        <v>17</v>
      </c>
      <c r="D7833" s="202" t="s">
        <v>10125</v>
      </c>
      <c r="E7833" s="472" t="s">
        <v>1722</v>
      </c>
      <c r="F7833" s="263"/>
      <c r="G7833" s="263"/>
      <c r="H7833" s="291" t="s">
        <v>194</v>
      </c>
      <c r="I7833" s="202"/>
      <c r="J7833" s="202"/>
      <c r="K7833" s="422"/>
      <c r="L7833" s="118" t="s">
        <v>10126</v>
      </c>
    </row>
    <row r="7834" spans="1:12" ht="15.6">
      <c r="B7834" s="88">
        <v>46306</v>
      </c>
      <c r="C7834" s="57" t="s">
        <v>17</v>
      </c>
      <c r="D7834" s="202" t="s">
        <v>10127</v>
      </c>
      <c r="E7834" s="472" t="s">
        <v>1722</v>
      </c>
      <c r="F7834" s="263"/>
      <c r="G7834" s="263"/>
      <c r="H7834" s="291" t="s">
        <v>194</v>
      </c>
      <c r="I7834" s="202"/>
      <c r="J7834" s="202"/>
      <c r="K7834" s="422"/>
      <c r="L7834" s="202"/>
    </row>
    <row r="7835" spans="1:12" ht="15.6">
      <c r="B7835" s="88">
        <v>46306</v>
      </c>
      <c r="C7835" s="57" t="s">
        <v>17</v>
      </c>
      <c r="D7835" s="202" t="s">
        <v>10128</v>
      </c>
      <c r="E7835" s="472" t="s">
        <v>1722</v>
      </c>
      <c r="F7835" s="263"/>
      <c r="G7835" s="263"/>
      <c r="H7835" s="291" t="s">
        <v>194</v>
      </c>
      <c r="I7835" s="202"/>
      <c r="J7835" s="202"/>
      <c r="K7835" s="422"/>
      <c r="L7835" s="118" t="s">
        <v>10129</v>
      </c>
    </row>
    <row r="7836" spans="1:12" ht="15.6">
      <c r="B7836" s="88">
        <v>46306</v>
      </c>
      <c r="C7836" s="57" t="s">
        <v>17</v>
      </c>
      <c r="D7836" s="202" t="s">
        <v>10130</v>
      </c>
      <c r="E7836" s="472" t="s">
        <v>1722</v>
      </c>
      <c r="F7836" s="263"/>
      <c r="G7836" s="263"/>
      <c r="H7836" s="291" t="s">
        <v>194</v>
      </c>
      <c r="I7836" s="202"/>
      <c r="J7836" s="202"/>
      <c r="K7836" s="422"/>
      <c r="L7836" s="118" t="s">
        <v>10131</v>
      </c>
    </row>
    <row r="7837" spans="1:12" ht="15.6">
      <c r="A7837" s="336"/>
      <c r="B7837" s="88">
        <v>46306</v>
      </c>
      <c r="C7837" s="57" t="s">
        <v>17</v>
      </c>
      <c r="D7837" s="202" t="s">
        <v>6757</v>
      </c>
      <c r="E7837" s="472" t="s">
        <v>1722</v>
      </c>
      <c r="F7837" s="263"/>
      <c r="G7837" s="263"/>
      <c r="H7837" s="291" t="s">
        <v>194</v>
      </c>
      <c r="I7837" s="202"/>
      <c r="J7837" s="202"/>
      <c r="K7837" s="422"/>
      <c r="L7837" s="118" t="s">
        <v>10132</v>
      </c>
    </row>
    <row r="7838" spans="1:12" ht="15.6">
      <c r="A7838" s="336"/>
      <c r="B7838" s="88">
        <v>46306</v>
      </c>
      <c r="C7838" s="57" t="s">
        <v>17</v>
      </c>
      <c r="D7838" s="202" t="s">
        <v>10133</v>
      </c>
      <c r="E7838" s="472" t="s">
        <v>1722</v>
      </c>
      <c r="F7838" s="263"/>
      <c r="G7838" s="263"/>
      <c r="H7838" s="291" t="s">
        <v>194</v>
      </c>
      <c r="I7838" s="202"/>
      <c r="J7838" s="202"/>
      <c r="K7838" s="422"/>
      <c r="L7838" s="118" t="s">
        <v>10134</v>
      </c>
    </row>
    <row r="7839" spans="1:12" ht="15.6">
      <c r="A7839" s="336"/>
      <c r="B7839" s="88">
        <v>46306</v>
      </c>
      <c r="C7839" s="57" t="s">
        <v>17</v>
      </c>
      <c r="D7839" s="202" t="s">
        <v>10135</v>
      </c>
      <c r="E7839" s="472" t="s">
        <v>1722</v>
      </c>
      <c r="F7839" s="263"/>
      <c r="G7839" s="263"/>
      <c r="H7839" s="291" t="s">
        <v>194</v>
      </c>
      <c r="I7839" s="202"/>
      <c r="J7839" s="202"/>
      <c r="K7839" s="422"/>
      <c r="L7839" s="118" t="s">
        <v>10136</v>
      </c>
    </row>
    <row r="7840" spans="1:12" ht="15.6">
      <c r="A7840" s="336"/>
      <c r="B7840" s="88">
        <v>46306</v>
      </c>
      <c r="C7840" s="57" t="s">
        <v>17</v>
      </c>
      <c r="D7840" s="202" t="s">
        <v>10137</v>
      </c>
      <c r="E7840" s="472" t="s">
        <v>1722</v>
      </c>
      <c r="F7840" s="263"/>
      <c r="G7840" s="263"/>
      <c r="H7840" s="291" t="s">
        <v>194</v>
      </c>
      <c r="I7840" s="202"/>
      <c r="J7840" s="202"/>
      <c r="K7840" s="422"/>
      <c r="L7840" s="202"/>
    </row>
    <row r="7841" spans="1:12" ht="15.6">
      <c r="A7841" s="336"/>
      <c r="B7841" s="88">
        <v>46306</v>
      </c>
      <c r="C7841" s="57" t="s">
        <v>17</v>
      </c>
      <c r="D7841" s="202" t="s">
        <v>10138</v>
      </c>
      <c r="E7841" s="472" t="s">
        <v>1722</v>
      </c>
      <c r="F7841" s="263"/>
      <c r="G7841" s="263"/>
      <c r="H7841" s="291" t="s">
        <v>194</v>
      </c>
      <c r="I7841" s="202"/>
      <c r="J7841" s="202"/>
      <c r="K7841" s="422"/>
      <c r="L7841" s="118" t="s">
        <v>10139</v>
      </c>
    </row>
    <row r="7842" spans="1:12" ht="15.6">
      <c r="A7842" s="336"/>
      <c r="B7842" s="88">
        <v>46306</v>
      </c>
      <c r="C7842" s="57" t="s">
        <v>17</v>
      </c>
      <c r="D7842" s="202" t="s">
        <v>10140</v>
      </c>
      <c r="E7842" s="472" t="s">
        <v>1722</v>
      </c>
      <c r="F7842" s="263"/>
      <c r="G7842" s="263"/>
      <c r="H7842" s="291" t="s">
        <v>194</v>
      </c>
      <c r="I7842" s="202"/>
      <c r="J7842" s="202"/>
      <c r="K7842" s="422"/>
      <c r="L7842" s="118" t="s">
        <v>10141</v>
      </c>
    </row>
    <row r="7843" spans="1:12" ht="15.6">
      <c r="A7843" s="336"/>
      <c r="B7843" s="88">
        <v>46306</v>
      </c>
      <c r="C7843" s="57" t="s">
        <v>17</v>
      </c>
      <c r="D7843" s="202" t="s">
        <v>10142</v>
      </c>
      <c r="E7843" s="472" t="s">
        <v>1722</v>
      </c>
      <c r="F7843" s="263"/>
      <c r="G7843" s="263"/>
      <c r="H7843" s="291" t="s">
        <v>194</v>
      </c>
      <c r="I7843" s="202"/>
      <c r="J7843" s="202"/>
      <c r="K7843" s="422"/>
      <c r="L7843" s="202"/>
    </row>
    <row r="7844" spans="1:12" ht="15.6">
      <c r="A7844" s="336"/>
      <c r="B7844" s="88">
        <v>46306</v>
      </c>
      <c r="C7844" s="57" t="s">
        <v>17</v>
      </c>
      <c r="D7844" s="202" t="s">
        <v>10143</v>
      </c>
      <c r="E7844" s="472" t="s">
        <v>1722</v>
      </c>
      <c r="F7844" s="263"/>
      <c r="G7844" s="263"/>
      <c r="H7844" s="291" t="s">
        <v>194</v>
      </c>
      <c r="I7844" s="202"/>
      <c r="J7844" s="202"/>
      <c r="K7844" s="422"/>
      <c r="L7844" s="118" t="s">
        <v>10144</v>
      </c>
    </row>
    <row r="7845" spans="1:12" ht="15.6">
      <c r="B7845" s="88">
        <v>46306</v>
      </c>
      <c r="C7845" s="57" t="s">
        <v>17</v>
      </c>
      <c r="D7845" s="202" t="s">
        <v>10145</v>
      </c>
      <c r="E7845" s="472" t="s">
        <v>1722</v>
      </c>
      <c r="F7845" s="263"/>
      <c r="G7845" s="263"/>
      <c r="H7845" s="291" t="s">
        <v>194</v>
      </c>
      <c r="I7845" s="202"/>
      <c r="J7845" s="202" t="s">
        <v>37</v>
      </c>
      <c r="K7845" s="1045" t="s">
        <v>10146</v>
      </c>
      <c r="L7845" s="202"/>
    </row>
    <row r="7846" spans="1:12" ht="15.6">
      <c r="B7846" s="88">
        <v>46306</v>
      </c>
      <c r="C7846" s="57" t="s">
        <v>17</v>
      </c>
      <c r="D7846" s="202" t="s">
        <v>10147</v>
      </c>
      <c r="E7846" s="472" t="s">
        <v>1722</v>
      </c>
      <c r="F7846" s="263"/>
      <c r="G7846" s="263"/>
      <c r="H7846" s="291" t="s">
        <v>194</v>
      </c>
      <c r="I7846" s="202"/>
      <c r="J7846" s="202" t="s">
        <v>37</v>
      </c>
      <c r="K7846" s="1045" t="s">
        <v>10148</v>
      </c>
      <c r="L7846" s="202"/>
    </row>
    <row r="7847" spans="1:12" ht="15.6">
      <c r="B7847" s="88">
        <v>46306</v>
      </c>
      <c r="C7847" s="137" t="s">
        <v>36</v>
      </c>
      <c r="D7847" s="202" t="s">
        <v>10149</v>
      </c>
      <c r="E7847" s="472" t="s">
        <v>1722</v>
      </c>
      <c r="F7847" s="263"/>
      <c r="G7847" s="263"/>
      <c r="H7847" s="291" t="s">
        <v>194</v>
      </c>
      <c r="I7847" s="202"/>
      <c r="J7847" s="202"/>
      <c r="K7847" s="422"/>
      <c r="L7847" s="202"/>
    </row>
    <row r="7848" spans="1:12" ht="15.6">
      <c r="B7848" s="88">
        <v>46306</v>
      </c>
      <c r="C7848" s="137" t="s">
        <v>36</v>
      </c>
      <c r="D7848" s="202" t="s">
        <v>9618</v>
      </c>
      <c r="E7848" s="472" t="s">
        <v>1722</v>
      </c>
      <c r="F7848" s="263"/>
      <c r="G7848" s="263"/>
      <c r="H7848" s="291" t="s">
        <v>194</v>
      </c>
      <c r="I7848" s="202"/>
      <c r="J7848" s="202"/>
      <c r="K7848" s="422"/>
      <c r="L7848" s="202"/>
    </row>
    <row r="7849" spans="1:12" ht="15.6">
      <c r="B7849" s="88">
        <v>46306</v>
      </c>
      <c r="C7849" s="137" t="s">
        <v>36</v>
      </c>
      <c r="D7849" s="202" t="s">
        <v>8577</v>
      </c>
      <c r="E7849" s="472" t="s">
        <v>1722</v>
      </c>
      <c r="F7849" s="263"/>
      <c r="G7849" s="263"/>
      <c r="H7849" s="291" t="s">
        <v>194</v>
      </c>
      <c r="I7849" s="202"/>
      <c r="J7849" s="202"/>
      <c r="K7849" s="422"/>
      <c r="L7849" s="202"/>
    </row>
    <row r="7850" spans="1:12" ht="15.6">
      <c r="B7850" s="88">
        <v>46306</v>
      </c>
      <c r="C7850" s="137" t="s">
        <v>36</v>
      </c>
      <c r="D7850" s="202" t="s">
        <v>312</v>
      </c>
      <c r="E7850" s="472" t="s">
        <v>1722</v>
      </c>
      <c r="F7850" s="263"/>
      <c r="G7850" s="263"/>
      <c r="H7850" s="291" t="s">
        <v>194</v>
      </c>
      <c r="I7850" s="202"/>
      <c r="J7850" s="202"/>
      <c r="K7850" s="422"/>
      <c r="L7850" s="202"/>
    </row>
    <row r="7851" spans="1:12" ht="15.6">
      <c r="B7851" s="88">
        <v>46306</v>
      </c>
      <c r="C7851" s="137" t="s">
        <v>36</v>
      </c>
      <c r="D7851" s="202" t="s">
        <v>10150</v>
      </c>
      <c r="E7851" s="472" t="s">
        <v>1722</v>
      </c>
      <c r="F7851" s="263"/>
      <c r="G7851" s="263"/>
      <c r="H7851" s="291" t="s">
        <v>194</v>
      </c>
      <c r="I7851" s="202"/>
      <c r="J7851" s="202"/>
      <c r="K7851" s="422"/>
      <c r="L7851" s="202"/>
    </row>
    <row r="7852" spans="1:12" ht="15.6">
      <c r="B7852" s="88">
        <v>46306</v>
      </c>
      <c r="C7852" s="137" t="s">
        <v>36</v>
      </c>
      <c r="D7852" s="202" t="s">
        <v>10151</v>
      </c>
      <c r="E7852" s="472" t="s">
        <v>1722</v>
      </c>
      <c r="F7852" s="263"/>
      <c r="G7852" s="263"/>
      <c r="H7852" s="291" t="s">
        <v>194</v>
      </c>
      <c r="I7852" s="202"/>
      <c r="J7852" s="202"/>
      <c r="K7852" s="422"/>
      <c r="L7852" s="202"/>
    </row>
    <row r="7853" spans="1:12" ht="15.6">
      <c r="B7853" s="88">
        <v>46306</v>
      </c>
      <c r="C7853" s="137" t="s">
        <v>36</v>
      </c>
      <c r="D7853" s="202" t="s">
        <v>10152</v>
      </c>
      <c r="E7853" s="472" t="s">
        <v>1722</v>
      </c>
      <c r="F7853" s="263"/>
      <c r="G7853" s="263"/>
      <c r="H7853" s="291" t="s">
        <v>194</v>
      </c>
      <c r="I7853" s="202"/>
      <c r="J7853" s="202"/>
      <c r="K7853" s="422"/>
      <c r="L7853" s="202"/>
    </row>
    <row r="7854" spans="1:12" ht="15.6">
      <c r="B7854" s="88">
        <v>46306</v>
      </c>
      <c r="C7854" s="137" t="s">
        <v>36</v>
      </c>
      <c r="D7854" s="202" t="s">
        <v>10153</v>
      </c>
      <c r="E7854" s="472" t="s">
        <v>1722</v>
      </c>
      <c r="F7854" s="263"/>
      <c r="G7854" s="263"/>
      <c r="H7854" s="291" t="s">
        <v>194</v>
      </c>
      <c r="I7854" s="202"/>
      <c r="J7854" s="202"/>
      <c r="K7854" s="422"/>
      <c r="L7854" s="202"/>
    </row>
    <row r="7855" spans="1:12" ht="15.6">
      <c r="B7855" s="88">
        <v>46306</v>
      </c>
      <c r="C7855" s="137" t="s">
        <v>36</v>
      </c>
      <c r="D7855" s="202" t="s">
        <v>10154</v>
      </c>
      <c r="E7855" s="472" t="s">
        <v>1722</v>
      </c>
      <c r="F7855" s="263"/>
      <c r="G7855" s="263"/>
      <c r="H7855" s="291" t="s">
        <v>194</v>
      </c>
      <c r="I7855" s="202"/>
      <c r="J7855" s="202"/>
      <c r="K7855" s="422"/>
      <c r="L7855" s="202"/>
    </row>
    <row r="7856" spans="1:12" ht="15.6">
      <c r="B7856" s="88">
        <v>46306</v>
      </c>
      <c r="C7856" s="137" t="s">
        <v>36</v>
      </c>
      <c r="D7856" s="202" t="s">
        <v>10155</v>
      </c>
      <c r="E7856" s="472" t="s">
        <v>1722</v>
      </c>
      <c r="F7856" s="263"/>
      <c r="G7856" s="263"/>
      <c r="H7856" s="291" t="s">
        <v>194</v>
      </c>
      <c r="I7856" s="202"/>
      <c r="J7856" s="202"/>
      <c r="K7856" s="422"/>
      <c r="L7856" s="202"/>
    </row>
    <row r="7857" spans="1:12" ht="15.6">
      <c r="B7857" s="88">
        <v>46306</v>
      </c>
      <c r="C7857" s="137" t="s">
        <v>36</v>
      </c>
      <c r="D7857" s="202" t="s">
        <v>10156</v>
      </c>
      <c r="E7857" s="472" t="s">
        <v>1722</v>
      </c>
      <c r="F7857" s="263"/>
      <c r="G7857" s="263"/>
      <c r="H7857" s="291" t="s">
        <v>194</v>
      </c>
      <c r="I7857" s="202"/>
      <c r="J7857" s="202"/>
      <c r="K7857" s="422"/>
      <c r="L7857" s="202"/>
    </row>
    <row r="7858" spans="1:12" ht="15.6">
      <c r="B7858" s="88">
        <v>46306</v>
      </c>
      <c r="C7858" s="137" t="s">
        <v>36</v>
      </c>
      <c r="D7858" s="202" t="s">
        <v>5485</v>
      </c>
      <c r="E7858" s="472" t="s">
        <v>1722</v>
      </c>
      <c r="F7858" s="467"/>
      <c r="G7858" s="467"/>
      <c r="H7858" s="291" t="s">
        <v>194</v>
      </c>
      <c r="I7858" s="202"/>
      <c r="J7858" s="202"/>
      <c r="K7858" s="422"/>
      <c r="L7858" s="202"/>
    </row>
    <row r="7859" spans="1:12" ht="15.6">
      <c r="B7859" s="88">
        <v>46306</v>
      </c>
      <c r="C7859" s="137" t="s">
        <v>36</v>
      </c>
      <c r="D7859" s="202" t="s">
        <v>10157</v>
      </c>
      <c r="E7859" s="472" t="s">
        <v>1722</v>
      </c>
      <c r="F7859" s="467"/>
      <c r="G7859" s="467"/>
      <c r="H7859" s="291" t="s">
        <v>194</v>
      </c>
      <c r="I7859" s="202"/>
      <c r="J7859" s="202"/>
      <c r="K7859" s="422"/>
      <c r="L7859" s="202"/>
    </row>
    <row r="7860" spans="1:12" ht="15.6">
      <c r="A7860" s="424"/>
      <c r="B7860" s="88">
        <v>46306</v>
      </c>
      <c r="C7860" s="137" t="s">
        <v>36</v>
      </c>
      <c r="D7860" s="202" t="s">
        <v>10158</v>
      </c>
      <c r="E7860" s="472" t="s">
        <v>1722</v>
      </c>
      <c r="F7860" s="467"/>
      <c r="G7860" s="467"/>
      <c r="H7860" s="291" t="s">
        <v>194</v>
      </c>
      <c r="I7860" s="202"/>
      <c r="J7860" s="202"/>
      <c r="K7860" s="422"/>
      <c r="L7860" s="202"/>
    </row>
    <row r="7861" spans="1:12" ht="15.6">
      <c r="A7861" s="424"/>
      <c r="B7861" s="88">
        <v>46306</v>
      </c>
      <c r="C7861" s="137" t="s">
        <v>36</v>
      </c>
      <c r="D7861" s="202" t="s">
        <v>3145</v>
      </c>
      <c r="E7861" s="472" t="s">
        <v>1722</v>
      </c>
      <c r="F7861" s="467"/>
      <c r="G7861" s="467"/>
      <c r="H7861" s="291" t="s">
        <v>194</v>
      </c>
      <c r="I7861" s="202"/>
      <c r="J7861" s="202"/>
      <c r="K7861" s="422"/>
      <c r="L7861" s="202"/>
    </row>
    <row r="7862" spans="1:12" ht="15.6">
      <c r="A7862" s="424"/>
      <c r="B7862" s="88">
        <v>46306</v>
      </c>
      <c r="C7862" s="137" t="s">
        <v>36</v>
      </c>
      <c r="D7862" s="202" t="s">
        <v>10159</v>
      </c>
      <c r="E7862" s="472" t="s">
        <v>1722</v>
      </c>
      <c r="F7862" s="467"/>
      <c r="G7862" s="467"/>
      <c r="H7862" s="291" t="s">
        <v>194</v>
      </c>
      <c r="I7862" s="202"/>
      <c r="J7862" s="202"/>
      <c r="K7862" s="422"/>
      <c r="L7862" s="202"/>
    </row>
    <row r="7863" spans="1:12" ht="15.6">
      <c r="A7863" s="424"/>
      <c r="B7863" s="88">
        <v>46306</v>
      </c>
      <c r="C7863" s="137" t="s">
        <v>36</v>
      </c>
      <c r="D7863" s="202" t="s">
        <v>6882</v>
      </c>
      <c r="E7863" s="472" t="s">
        <v>1722</v>
      </c>
      <c r="F7863" s="275"/>
      <c r="G7863" s="275"/>
      <c r="H7863" s="291" t="s">
        <v>194</v>
      </c>
      <c r="I7863" s="202"/>
      <c r="J7863" s="202"/>
      <c r="K7863" s="422"/>
      <c r="L7863" s="202"/>
    </row>
    <row r="7864" spans="1:12" ht="15.6">
      <c r="A7864" s="424"/>
      <c r="B7864" s="88">
        <v>46306</v>
      </c>
      <c r="C7864" s="137" t="s">
        <v>36</v>
      </c>
      <c r="D7864" s="202" t="s">
        <v>10160</v>
      </c>
      <c r="E7864" s="472" t="s">
        <v>1722</v>
      </c>
      <c r="F7864" s="275"/>
      <c r="G7864" s="275"/>
      <c r="H7864" s="291" t="s">
        <v>194</v>
      </c>
      <c r="I7864" s="202"/>
      <c r="J7864" s="202"/>
      <c r="K7864" s="422"/>
      <c r="L7864" s="202"/>
    </row>
    <row r="7865" spans="1:12" ht="15.6">
      <c r="B7865" s="88">
        <v>46306</v>
      </c>
      <c r="C7865" s="137" t="s">
        <v>11</v>
      </c>
      <c r="D7865" s="1073" t="s">
        <v>10161</v>
      </c>
      <c r="E7865" s="472" t="s">
        <v>1722</v>
      </c>
      <c r="F7865" s="275"/>
      <c r="G7865" s="275"/>
      <c r="H7865" s="291" t="s">
        <v>194</v>
      </c>
      <c r="I7865" s="202"/>
      <c r="J7865" s="202"/>
      <c r="K7865" s="422"/>
      <c r="L7865" s="202"/>
    </row>
    <row r="7866" spans="1:12" ht="15.6">
      <c r="B7866" s="88">
        <v>46306</v>
      </c>
      <c r="C7866" s="137" t="s">
        <v>11</v>
      </c>
      <c r="D7866" s="1073" t="s">
        <v>6585</v>
      </c>
      <c r="E7866" s="472" t="s">
        <v>1722</v>
      </c>
      <c r="F7866" s="275"/>
      <c r="G7866" s="275"/>
      <c r="H7866" s="291" t="s">
        <v>194</v>
      </c>
      <c r="I7866" s="202"/>
      <c r="J7866" s="202"/>
      <c r="K7866" s="422"/>
      <c r="L7866" s="202"/>
    </row>
    <row r="7867" spans="1:12">
      <c r="B7867" s="68">
        <v>46306</v>
      </c>
      <c r="C7867" s="279" t="s">
        <v>11</v>
      </c>
      <c r="D7867" s="979" t="s">
        <v>10162</v>
      </c>
      <c r="E7867" s="281" t="s">
        <v>135</v>
      </c>
      <c r="F7867" s="282"/>
      <c r="G7867" s="282"/>
      <c r="H7867" s="282" t="s">
        <v>136</v>
      </c>
      <c r="I7867" s="201"/>
      <c r="J7867" s="201"/>
      <c r="K7867" s="283"/>
      <c r="L7867" s="979" t="s">
        <v>10162</v>
      </c>
    </row>
    <row r="7868" spans="1:12">
      <c r="B7868" s="68">
        <v>46306</v>
      </c>
      <c r="C7868" s="279" t="s">
        <v>11</v>
      </c>
      <c r="D7868" s="978" t="s">
        <v>9784</v>
      </c>
      <c r="E7868" s="281" t="s">
        <v>135</v>
      </c>
      <c r="F7868" s="282"/>
      <c r="G7868" s="282"/>
      <c r="H7868" s="282" t="s">
        <v>136</v>
      </c>
      <c r="J7868" s="270"/>
      <c r="K7868" s="285"/>
      <c r="L7868" s="978" t="s">
        <v>9784</v>
      </c>
    </row>
    <row r="7869" spans="1:12">
      <c r="B7869" s="68">
        <v>46306</v>
      </c>
      <c r="C7869" s="279" t="s">
        <v>11</v>
      </c>
      <c r="D7869" s="1047" t="s">
        <v>10163</v>
      </c>
      <c r="E7869" s="281" t="s">
        <v>135</v>
      </c>
      <c r="F7869" s="282"/>
      <c r="G7869" s="282"/>
      <c r="H7869" s="282" t="s">
        <v>136</v>
      </c>
      <c r="I7869" s="486"/>
      <c r="J7869" s="286"/>
      <c r="K7869" s="287"/>
      <c r="L7869" s="1047" t="s">
        <v>10163</v>
      </c>
    </row>
    <row r="7870" spans="1:12">
      <c r="B7870" s="68">
        <v>46306</v>
      </c>
      <c r="C7870" s="286" t="s">
        <v>11</v>
      </c>
      <c r="D7870" s="1047" t="s">
        <v>10164</v>
      </c>
      <c r="E7870" s="281" t="s">
        <v>135</v>
      </c>
      <c r="F7870" s="282"/>
      <c r="G7870" s="282"/>
      <c r="H7870" s="282" t="s">
        <v>136</v>
      </c>
      <c r="I7870" s="486"/>
      <c r="J7870" s="286"/>
      <c r="K7870" s="287"/>
      <c r="L7870" s="1047" t="s">
        <v>10164</v>
      </c>
    </row>
    <row r="7871" spans="1:12">
      <c r="B7871" s="68">
        <v>46306</v>
      </c>
      <c r="C7871" s="279" t="s">
        <v>17</v>
      </c>
      <c r="D7871" s="280" t="s">
        <v>10165</v>
      </c>
      <c r="E7871" s="281" t="s">
        <v>135</v>
      </c>
      <c r="F7871" s="282"/>
      <c r="G7871" s="282"/>
      <c r="H7871" s="282" t="s">
        <v>136</v>
      </c>
      <c r="I7871" s="201"/>
      <c r="J7871" s="201" t="s">
        <v>26</v>
      </c>
      <c r="K7871" s="283">
        <v>20261012164907</v>
      </c>
      <c r="L7871" s="280" t="s">
        <v>3999</v>
      </c>
    </row>
    <row r="7872" spans="1:12">
      <c r="B7872" s="68">
        <v>46306</v>
      </c>
      <c r="C7872" s="279" t="s">
        <v>17</v>
      </c>
      <c r="D7872" s="280" t="s">
        <v>10166</v>
      </c>
      <c r="E7872" s="281" t="s">
        <v>135</v>
      </c>
      <c r="F7872" s="282"/>
      <c r="G7872" s="282"/>
      <c r="H7872" s="282" t="s">
        <v>136</v>
      </c>
      <c r="I7872" s="201"/>
      <c r="J7872" s="201" t="s">
        <v>4332</v>
      </c>
      <c r="K7872" s="283">
        <v>20261012188498</v>
      </c>
      <c r="L7872" s="280" t="s">
        <v>10167</v>
      </c>
    </row>
    <row r="7873" spans="2:12">
      <c r="B7873" s="68">
        <v>46306</v>
      </c>
      <c r="C7873" s="279" t="s">
        <v>17</v>
      </c>
      <c r="D7873" s="280" t="s">
        <v>4186</v>
      </c>
      <c r="E7873" s="281" t="s">
        <v>135</v>
      </c>
      <c r="F7873" s="282"/>
      <c r="G7873" s="282"/>
      <c r="H7873" s="282" t="s">
        <v>136</v>
      </c>
      <c r="I7873" s="201"/>
      <c r="J7873" s="201" t="s">
        <v>4332</v>
      </c>
      <c r="K7873" s="283">
        <v>20261012188431</v>
      </c>
      <c r="L7873" s="280" t="s">
        <v>10168</v>
      </c>
    </row>
    <row r="7874" spans="2:12">
      <c r="B7874" s="68">
        <v>46306</v>
      </c>
      <c r="C7874" s="279" t="s">
        <v>17</v>
      </c>
      <c r="D7874" s="280" t="s">
        <v>10169</v>
      </c>
      <c r="E7874" s="281" t="s">
        <v>135</v>
      </c>
      <c r="F7874" s="282"/>
      <c r="G7874" s="282"/>
      <c r="H7874" s="282" t="s">
        <v>136</v>
      </c>
      <c r="I7874" s="201"/>
      <c r="J7874" s="201" t="s">
        <v>4332</v>
      </c>
      <c r="K7874" s="283">
        <v>20261012188411</v>
      </c>
      <c r="L7874" s="280" t="s">
        <v>10170</v>
      </c>
    </row>
    <row r="7875" spans="2:12">
      <c r="B7875" s="68">
        <v>46306</v>
      </c>
      <c r="C7875" s="279" t="s">
        <v>17</v>
      </c>
      <c r="D7875" s="280" t="s">
        <v>10171</v>
      </c>
      <c r="E7875" s="281" t="s">
        <v>135</v>
      </c>
      <c r="F7875" s="282"/>
      <c r="G7875" s="282"/>
      <c r="H7875" s="282" t="s">
        <v>136</v>
      </c>
      <c r="I7875" s="201"/>
      <c r="J7875" s="201" t="s">
        <v>4332</v>
      </c>
      <c r="K7875" s="283">
        <v>20261012188343</v>
      </c>
      <c r="L7875" s="280" t="s">
        <v>10172</v>
      </c>
    </row>
    <row r="7876" spans="2:12">
      <c r="B7876" s="68">
        <v>46306</v>
      </c>
      <c r="C7876" s="201" t="s">
        <v>17</v>
      </c>
      <c r="D7876" s="280" t="s">
        <v>10173</v>
      </c>
      <c r="E7876" s="281" t="s">
        <v>135</v>
      </c>
      <c r="F7876" s="282"/>
      <c r="G7876" s="282"/>
      <c r="H7876" s="282" t="s">
        <v>136</v>
      </c>
      <c r="I7876" s="201"/>
      <c r="J7876" s="201" t="s">
        <v>4332</v>
      </c>
      <c r="K7876" s="283">
        <v>20261012188329</v>
      </c>
      <c r="L7876" s="280" t="s">
        <v>10174</v>
      </c>
    </row>
    <row r="7877" spans="2:12">
      <c r="B7877" s="68">
        <v>46306</v>
      </c>
      <c r="C7877" s="279" t="s">
        <v>17</v>
      </c>
      <c r="D7877" s="280" t="s">
        <v>8918</v>
      </c>
      <c r="E7877" s="281" t="s">
        <v>135</v>
      </c>
      <c r="F7877" s="282"/>
      <c r="G7877" s="282"/>
      <c r="H7877" s="282" t="s">
        <v>136</v>
      </c>
      <c r="I7877" s="201"/>
      <c r="J7877" s="201" t="s">
        <v>41</v>
      </c>
      <c r="K7877" s="283">
        <v>20261012195672</v>
      </c>
      <c r="L7877" s="280" t="s">
        <v>8920</v>
      </c>
    </row>
    <row r="7878" spans="2:12">
      <c r="B7878" s="68">
        <v>46306</v>
      </c>
      <c r="C7878" s="279" t="s">
        <v>17</v>
      </c>
      <c r="D7878" s="280" t="s">
        <v>4386</v>
      </c>
      <c r="E7878" s="281" t="s">
        <v>135</v>
      </c>
      <c r="F7878" s="282"/>
      <c r="G7878" s="282"/>
      <c r="H7878" s="282" t="s">
        <v>136</v>
      </c>
      <c r="I7878" s="201"/>
      <c r="J7878" s="201" t="s">
        <v>41</v>
      </c>
      <c r="K7878" s="283">
        <v>20261012187003</v>
      </c>
      <c r="L7878" s="280" t="s">
        <v>10175</v>
      </c>
    </row>
    <row r="7879" spans="2:12">
      <c r="B7879" s="68">
        <v>46306</v>
      </c>
      <c r="C7879" s="279" t="s">
        <v>17</v>
      </c>
      <c r="D7879" s="280" t="s">
        <v>174</v>
      </c>
      <c r="E7879" s="281" t="s">
        <v>135</v>
      </c>
      <c r="F7879" s="282"/>
      <c r="G7879" s="282"/>
      <c r="H7879" s="282" t="s">
        <v>136</v>
      </c>
      <c r="I7879" s="201"/>
      <c r="J7879" s="201" t="s">
        <v>41</v>
      </c>
      <c r="K7879" s="283">
        <v>20260912145789</v>
      </c>
      <c r="L7879" s="280" t="s">
        <v>175</v>
      </c>
    </row>
    <row r="7880" spans="2:12">
      <c r="B7880" s="68">
        <v>46306</v>
      </c>
      <c r="C7880" s="279" t="s">
        <v>17</v>
      </c>
      <c r="D7880" s="280" t="s">
        <v>2772</v>
      </c>
      <c r="E7880" s="281" t="s">
        <v>135</v>
      </c>
      <c r="F7880" s="282"/>
      <c r="G7880" s="282"/>
      <c r="H7880" s="282" t="s">
        <v>136</v>
      </c>
      <c r="I7880" s="201"/>
      <c r="J7880" s="201" t="s">
        <v>41</v>
      </c>
      <c r="K7880" s="283">
        <v>20261012159091</v>
      </c>
      <c r="L7880" s="280" t="s">
        <v>2773</v>
      </c>
    </row>
    <row r="7881" spans="2:12">
      <c r="B7881" s="68">
        <v>46306</v>
      </c>
      <c r="C7881" s="279" t="s">
        <v>17</v>
      </c>
      <c r="D7881" s="280" t="s">
        <v>2778</v>
      </c>
      <c r="E7881" s="281" t="s">
        <v>135</v>
      </c>
      <c r="F7881" s="282"/>
      <c r="G7881" s="282"/>
      <c r="H7881" s="282" t="s">
        <v>136</v>
      </c>
      <c r="I7881" s="201"/>
      <c r="J7881" s="201" t="s">
        <v>41</v>
      </c>
      <c r="K7881" s="283">
        <v>20261012160879</v>
      </c>
      <c r="L7881" s="280" t="s">
        <v>2779</v>
      </c>
    </row>
    <row r="7882" spans="2:12">
      <c r="B7882" s="68">
        <v>46306</v>
      </c>
      <c r="C7882" s="279" t="s">
        <v>17</v>
      </c>
      <c r="D7882" s="280" t="s">
        <v>3317</v>
      </c>
      <c r="E7882" s="281" t="s">
        <v>135</v>
      </c>
      <c r="F7882" s="282"/>
      <c r="G7882" s="282"/>
      <c r="H7882" s="282" t="s">
        <v>136</v>
      </c>
      <c r="I7882" s="201"/>
      <c r="J7882" s="201" t="s">
        <v>41</v>
      </c>
      <c r="K7882" s="283">
        <v>20261012164196</v>
      </c>
      <c r="L7882" s="280" t="s">
        <v>3318</v>
      </c>
    </row>
    <row r="7883" spans="2:12">
      <c r="B7883" s="68">
        <v>46306</v>
      </c>
      <c r="C7883" s="279" t="s">
        <v>17</v>
      </c>
      <c r="D7883" s="280" t="s">
        <v>9919</v>
      </c>
      <c r="E7883" s="281" t="s">
        <v>135</v>
      </c>
      <c r="F7883" s="282"/>
      <c r="G7883" s="282"/>
      <c r="H7883" s="282" t="s">
        <v>136</v>
      </c>
      <c r="I7883" s="201"/>
      <c r="J7883" s="201" t="s">
        <v>26</v>
      </c>
      <c r="K7883" s="283">
        <v>20261012174615</v>
      </c>
      <c r="L7883" s="280" t="s">
        <v>10176</v>
      </c>
    </row>
    <row r="7884" spans="2:12">
      <c r="B7884" s="68">
        <v>46306</v>
      </c>
      <c r="C7884" s="279" t="s">
        <v>17</v>
      </c>
      <c r="D7884" s="280" t="s">
        <v>6304</v>
      </c>
      <c r="E7884" s="281" t="s">
        <v>135</v>
      </c>
      <c r="F7884" s="282"/>
      <c r="G7884" s="282"/>
      <c r="H7884" s="282" t="s">
        <v>136</v>
      </c>
      <c r="I7884" s="201"/>
      <c r="J7884" s="201" t="s">
        <v>37</v>
      </c>
      <c r="K7884" s="283">
        <v>20261012177337</v>
      </c>
      <c r="L7884" s="280" t="s">
        <v>4355</v>
      </c>
    </row>
    <row r="7885" spans="2:12">
      <c r="B7885" s="68">
        <v>46306</v>
      </c>
      <c r="C7885" s="279" t="s">
        <v>17</v>
      </c>
      <c r="D7885" s="280" t="s">
        <v>4193</v>
      </c>
      <c r="E7885" s="281" t="s">
        <v>135</v>
      </c>
      <c r="F7885" s="282"/>
      <c r="G7885" s="282"/>
      <c r="H7885" s="282" t="s">
        <v>136</v>
      </c>
      <c r="I7885" s="201"/>
      <c r="J7885" s="201" t="s">
        <v>26</v>
      </c>
      <c r="K7885" s="283">
        <v>20261012184923</v>
      </c>
      <c r="L7885" s="280" t="s">
        <v>10177</v>
      </c>
    </row>
    <row r="7886" spans="2:12">
      <c r="B7886" s="68">
        <v>46306</v>
      </c>
      <c r="C7886" s="279" t="s">
        <v>17</v>
      </c>
      <c r="D7886" s="280" t="s">
        <v>10178</v>
      </c>
      <c r="E7886" s="281" t="s">
        <v>135</v>
      </c>
      <c r="F7886" s="282"/>
      <c r="G7886" s="282"/>
      <c r="H7886" s="282" t="s">
        <v>136</v>
      </c>
      <c r="I7886" s="201"/>
      <c r="J7886" s="201" t="s">
        <v>37</v>
      </c>
      <c r="K7886" s="283">
        <v>20261012185318</v>
      </c>
      <c r="L7886" s="280" t="s">
        <v>10179</v>
      </c>
    </row>
    <row r="7887" spans="2:12">
      <c r="B7887" s="68">
        <v>46306</v>
      </c>
      <c r="C7887" s="279" t="s">
        <v>17</v>
      </c>
      <c r="D7887" s="280" t="s">
        <v>10180</v>
      </c>
      <c r="E7887" s="281" t="s">
        <v>135</v>
      </c>
      <c r="F7887" s="282"/>
      <c r="G7887" s="282"/>
      <c r="H7887" s="282" t="s">
        <v>136</v>
      </c>
      <c r="I7887" s="201"/>
      <c r="J7887" s="201" t="s">
        <v>37</v>
      </c>
      <c r="K7887" s="283">
        <v>20261012185388</v>
      </c>
      <c r="L7887" s="280" t="s">
        <v>10181</v>
      </c>
    </row>
    <row r="7888" spans="2:12">
      <c r="B7888" s="68">
        <v>46306</v>
      </c>
      <c r="C7888" s="279" t="s">
        <v>17</v>
      </c>
      <c r="D7888" s="280" t="s">
        <v>10182</v>
      </c>
      <c r="E7888" s="281" t="s">
        <v>135</v>
      </c>
      <c r="F7888" s="282"/>
      <c r="G7888" s="282"/>
      <c r="H7888" s="282" t="s">
        <v>136</v>
      </c>
      <c r="I7888" s="201"/>
      <c r="J7888" s="201" t="s">
        <v>26</v>
      </c>
      <c r="K7888" s="283">
        <v>20261012186599</v>
      </c>
      <c r="L7888" s="280" t="s">
        <v>10183</v>
      </c>
    </row>
    <row r="7889" spans="2:12">
      <c r="B7889" s="68">
        <v>46306</v>
      </c>
      <c r="C7889" s="279" t="s">
        <v>17</v>
      </c>
      <c r="D7889" s="280" t="s">
        <v>10184</v>
      </c>
      <c r="E7889" s="281" t="s">
        <v>135</v>
      </c>
      <c r="F7889" s="282"/>
      <c r="G7889" s="282"/>
      <c r="H7889" s="282" t="s">
        <v>136</v>
      </c>
      <c r="I7889" s="201"/>
      <c r="J7889" s="201" t="s">
        <v>37</v>
      </c>
      <c r="K7889" s="283">
        <v>20261012186756</v>
      </c>
      <c r="L7889" s="280" t="s">
        <v>10185</v>
      </c>
    </row>
    <row r="7890" spans="2:12">
      <c r="B7890" s="68">
        <v>46306</v>
      </c>
      <c r="C7890" s="279" t="s">
        <v>17</v>
      </c>
      <c r="D7890" s="280" t="s">
        <v>10186</v>
      </c>
      <c r="E7890" s="281" t="s">
        <v>135</v>
      </c>
      <c r="F7890" s="282"/>
      <c r="G7890" s="282"/>
      <c r="H7890" s="282" t="s">
        <v>136</v>
      </c>
      <c r="I7890" s="201"/>
      <c r="J7890" s="201" t="s">
        <v>37</v>
      </c>
      <c r="K7890" s="283">
        <v>20261012189032</v>
      </c>
      <c r="L7890" s="280" t="s">
        <v>10187</v>
      </c>
    </row>
    <row r="7891" spans="2:12">
      <c r="B7891" s="68">
        <v>46306</v>
      </c>
      <c r="C7891" s="279" t="s">
        <v>17</v>
      </c>
      <c r="D7891" s="280" t="s">
        <v>5883</v>
      </c>
      <c r="E7891" s="281" t="s">
        <v>135</v>
      </c>
      <c r="F7891" s="282"/>
      <c r="G7891" s="282"/>
      <c r="H7891" s="282" t="s">
        <v>136</v>
      </c>
      <c r="I7891" s="201"/>
      <c r="J7891" s="201" t="s">
        <v>37</v>
      </c>
      <c r="K7891" s="283">
        <v>20261012195995</v>
      </c>
      <c r="L7891" s="280" t="s">
        <v>5885</v>
      </c>
    </row>
    <row r="7892" spans="2:12">
      <c r="B7892" s="68">
        <v>46306</v>
      </c>
      <c r="C7892" s="279" t="s">
        <v>17</v>
      </c>
      <c r="D7892" s="280" t="s">
        <v>7377</v>
      </c>
      <c r="E7892" s="281" t="s">
        <v>135</v>
      </c>
      <c r="F7892" s="282"/>
      <c r="G7892" s="282"/>
      <c r="H7892" s="282" t="s">
        <v>136</v>
      </c>
      <c r="I7892" s="201"/>
      <c r="J7892" s="201" t="s">
        <v>37</v>
      </c>
      <c r="K7892" s="283">
        <v>20261012196176</v>
      </c>
      <c r="L7892" s="280" t="s">
        <v>7379</v>
      </c>
    </row>
    <row r="7893" spans="2:12">
      <c r="B7893" s="68">
        <v>46306</v>
      </c>
      <c r="C7893" s="279" t="s">
        <v>17</v>
      </c>
      <c r="D7893" s="280" t="s">
        <v>10188</v>
      </c>
      <c r="E7893" s="281" t="s">
        <v>135</v>
      </c>
      <c r="F7893" s="282"/>
      <c r="G7893" s="282"/>
      <c r="H7893" s="282" t="s">
        <v>136</v>
      </c>
      <c r="I7893" s="201"/>
      <c r="J7893" s="201" t="s">
        <v>41</v>
      </c>
      <c r="K7893" s="283">
        <v>20261012195653</v>
      </c>
      <c r="L7893" s="280" t="s">
        <v>10189</v>
      </c>
    </row>
    <row r="7894" spans="2:12">
      <c r="B7894" s="68">
        <v>46306</v>
      </c>
      <c r="C7894" s="279" t="s">
        <v>17</v>
      </c>
      <c r="D7894" s="280" t="s">
        <v>10190</v>
      </c>
      <c r="E7894" s="281" t="s">
        <v>135</v>
      </c>
      <c r="F7894" s="282"/>
      <c r="G7894" s="282"/>
      <c r="H7894" s="282" t="s">
        <v>136</v>
      </c>
      <c r="I7894" s="201"/>
      <c r="J7894" s="201" t="s">
        <v>41</v>
      </c>
      <c r="K7894" s="283">
        <v>20261012197983</v>
      </c>
      <c r="L7894" s="280" t="s">
        <v>10191</v>
      </c>
    </row>
    <row r="7895" spans="2:12">
      <c r="B7895" s="68">
        <v>46306</v>
      </c>
      <c r="C7895" s="279" t="s">
        <v>17</v>
      </c>
      <c r="D7895" s="280" t="s">
        <v>10192</v>
      </c>
      <c r="E7895" s="281" t="s">
        <v>135</v>
      </c>
      <c r="F7895" s="282"/>
      <c r="G7895" s="282"/>
      <c r="H7895" s="282" t="s">
        <v>136</v>
      </c>
      <c r="I7895" s="201" t="s">
        <v>141</v>
      </c>
      <c r="J7895" s="201" t="s">
        <v>41</v>
      </c>
      <c r="K7895" s="283">
        <v>20261012198053</v>
      </c>
      <c r="L7895" s="280" t="s">
        <v>7164</v>
      </c>
    </row>
    <row r="7896" spans="2:12">
      <c r="B7896" s="68">
        <v>46306</v>
      </c>
      <c r="C7896" s="279" t="s">
        <v>17</v>
      </c>
      <c r="D7896" s="280" t="s">
        <v>10192</v>
      </c>
      <c r="E7896" s="281" t="s">
        <v>135</v>
      </c>
      <c r="F7896" s="282"/>
      <c r="G7896" s="282"/>
      <c r="H7896" s="282" t="s">
        <v>136</v>
      </c>
      <c r="I7896" s="201" t="s">
        <v>141</v>
      </c>
      <c r="J7896" s="201" t="s">
        <v>41</v>
      </c>
      <c r="K7896" s="283">
        <v>20261012198053</v>
      </c>
      <c r="L7896" s="280" t="s">
        <v>7164</v>
      </c>
    </row>
    <row r="7897" spans="2:12">
      <c r="B7897" s="68">
        <v>46306</v>
      </c>
      <c r="C7897" s="279" t="s">
        <v>17</v>
      </c>
      <c r="D7897" s="280" t="s">
        <v>10193</v>
      </c>
      <c r="E7897" s="281" t="s">
        <v>135</v>
      </c>
      <c r="F7897" s="282"/>
      <c r="G7897" s="282"/>
      <c r="H7897" s="282" t="s">
        <v>136</v>
      </c>
      <c r="I7897" s="201"/>
      <c r="J7897" s="201" t="s">
        <v>37</v>
      </c>
      <c r="K7897" s="283">
        <v>20261012196415</v>
      </c>
      <c r="L7897" s="280" t="s">
        <v>10194</v>
      </c>
    </row>
    <row r="7898" spans="2:12">
      <c r="B7898" s="68">
        <v>46306</v>
      </c>
      <c r="C7898" s="279" t="s">
        <v>17</v>
      </c>
      <c r="D7898" s="280" t="s">
        <v>9030</v>
      </c>
      <c r="E7898" s="281" t="s">
        <v>135</v>
      </c>
      <c r="F7898" s="282"/>
      <c r="G7898" s="282"/>
      <c r="H7898" s="282" t="s">
        <v>136</v>
      </c>
      <c r="I7898" s="201"/>
      <c r="J7898" s="201" t="s">
        <v>37</v>
      </c>
      <c r="K7898" s="283">
        <v>20261012196836</v>
      </c>
      <c r="L7898" s="280" t="s">
        <v>10195</v>
      </c>
    </row>
    <row r="7899" spans="2:12">
      <c r="B7899" s="68">
        <v>46306</v>
      </c>
      <c r="C7899" s="279" t="s">
        <v>17</v>
      </c>
      <c r="D7899" s="280" t="s">
        <v>10196</v>
      </c>
      <c r="E7899" s="281" t="s">
        <v>135</v>
      </c>
      <c r="F7899" s="282"/>
      <c r="G7899" s="282"/>
      <c r="H7899" s="282" t="s">
        <v>136</v>
      </c>
      <c r="I7899" s="201"/>
      <c r="J7899" s="201" t="s">
        <v>37</v>
      </c>
      <c r="K7899" s="283">
        <v>20261012196959</v>
      </c>
      <c r="L7899" s="280" t="s">
        <v>6722</v>
      </c>
    </row>
    <row r="7900" spans="2:12">
      <c r="B7900" s="68">
        <v>46306</v>
      </c>
      <c r="C7900" s="279" t="s">
        <v>17</v>
      </c>
      <c r="D7900" s="280" t="s">
        <v>636</v>
      </c>
      <c r="E7900" s="281" t="s">
        <v>135</v>
      </c>
      <c r="F7900" s="282"/>
      <c r="G7900" s="282"/>
      <c r="H7900" s="282" t="s">
        <v>136</v>
      </c>
      <c r="I7900" s="201"/>
      <c r="J7900" s="201" t="s">
        <v>37</v>
      </c>
      <c r="K7900" s="283">
        <v>20261012197192</v>
      </c>
      <c r="L7900" s="280" t="s">
        <v>5818</v>
      </c>
    </row>
    <row r="7901" spans="2:12">
      <c r="B7901" s="68">
        <v>46306</v>
      </c>
      <c r="C7901" s="279" t="s">
        <v>17</v>
      </c>
      <c r="D7901" s="280" t="s">
        <v>10197</v>
      </c>
      <c r="E7901" s="281" t="s">
        <v>135</v>
      </c>
      <c r="F7901" s="282"/>
      <c r="G7901" s="282"/>
      <c r="H7901" s="282" t="s">
        <v>136</v>
      </c>
      <c r="I7901" s="201"/>
      <c r="J7901" s="201" t="s">
        <v>37</v>
      </c>
      <c r="K7901" s="283">
        <v>20261012197309</v>
      </c>
      <c r="L7901" s="280" t="s">
        <v>8524</v>
      </c>
    </row>
    <row r="7902" spans="2:12">
      <c r="B7902" s="68">
        <v>46306</v>
      </c>
      <c r="C7902" s="279" t="s">
        <v>17</v>
      </c>
      <c r="D7902" s="280" t="s">
        <v>10197</v>
      </c>
      <c r="E7902" s="281" t="s">
        <v>135</v>
      </c>
      <c r="F7902" s="282"/>
      <c r="G7902" s="282"/>
      <c r="H7902" s="282" t="s">
        <v>136</v>
      </c>
      <c r="I7902" s="201"/>
      <c r="J7902" s="201" t="s">
        <v>37</v>
      </c>
      <c r="K7902" s="283">
        <v>20261012197315</v>
      </c>
      <c r="L7902" s="280" t="s">
        <v>8524</v>
      </c>
    </row>
    <row r="7903" spans="2:12">
      <c r="B7903" s="68">
        <v>46306</v>
      </c>
      <c r="C7903" s="279" t="s">
        <v>17</v>
      </c>
      <c r="D7903" s="777" t="s">
        <v>10198</v>
      </c>
      <c r="E7903" s="281" t="s">
        <v>135</v>
      </c>
      <c r="F7903" s="282"/>
      <c r="G7903" s="282"/>
      <c r="H7903" s="282" t="s">
        <v>136</v>
      </c>
      <c r="I7903" s="201"/>
      <c r="J7903" s="201" t="s">
        <v>26</v>
      </c>
      <c r="K7903" s="283">
        <v>20261012197353</v>
      </c>
      <c r="L7903" s="280" t="s">
        <v>10199</v>
      </c>
    </row>
    <row r="7904" spans="2:12">
      <c r="B7904" s="68">
        <v>46306</v>
      </c>
      <c r="C7904" s="279" t="s">
        <v>17</v>
      </c>
      <c r="D7904" s="777" t="s">
        <v>4032</v>
      </c>
      <c r="E7904" s="281" t="s">
        <v>135</v>
      </c>
      <c r="F7904" s="282"/>
      <c r="G7904" s="282"/>
      <c r="H7904" s="282" t="s">
        <v>136</v>
      </c>
      <c r="I7904" s="201" t="s">
        <v>141</v>
      </c>
      <c r="J7904" s="201" t="s">
        <v>41</v>
      </c>
      <c r="K7904" s="283">
        <v>20251010160355</v>
      </c>
      <c r="L7904" s="280" t="s">
        <v>4238</v>
      </c>
    </row>
    <row r="7905" spans="1:13">
      <c r="B7905" s="68">
        <v>46306</v>
      </c>
      <c r="C7905" s="279" t="s">
        <v>17</v>
      </c>
      <c r="D7905" s="777" t="s">
        <v>4032</v>
      </c>
      <c r="E7905" s="281" t="s">
        <v>135</v>
      </c>
      <c r="F7905" s="282"/>
      <c r="G7905" s="282"/>
      <c r="H7905" s="282" t="s">
        <v>136</v>
      </c>
      <c r="I7905" s="201" t="s">
        <v>141</v>
      </c>
      <c r="J7905" s="201" t="s">
        <v>41</v>
      </c>
      <c r="K7905" s="283">
        <v>20251010160355</v>
      </c>
      <c r="L7905" s="280" t="s">
        <v>4238</v>
      </c>
    </row>
    <row r="7906" spans="1:13">
      <c r="B7906" s="68">
        <v>46306</v>
      </c>
      <c r="C7906" s="279" t="s">
        <v>17</v>
      </c>
      <c r="D7906" s="280" t="s">
        <v>776</v>
      </c>
      <c r="E7906" s="281" t="s">
        <v>135</v>
      </c>
      <c r="F7906" s="282"/>
      <c r="G7906" s="282"/>
      <c r="H7906" s="282" t="s">
        <v>136</v>
      </c>
      <c r="I7906" s="201"/>
      <c r="J7906" s="201" t="s">
        <v>37</v>
      </c>
      <c r="K7906" s="283">
        <v>20261012203715</v>
      </c>
      <c r="L7906" s="280" t="s">
        <v>7001</v>
      </c>
    </row>
    <row r="7907" spans="1:13">
      <c r="B7907" s="68">
        <v>46306</v>
      </c>
      <c r="C7907" s="279" t="s">
        <v>17</v>
      </c>
      <c r="D7907" s="280" t="s">
        <v>10200</v>
      </c>
      <c r="E7907" s="281" t="s">
        <v>135</v>
      </c>
      <c r="F7907" s="282"/>
      <c r="G7907" s="282"/>
      <c r="H7907" s="282" t="s">
        <v>136</v>
      </c>
      <c r="I7907" s="201"/>
      <c r="J7907" s="201" t="s">
        <v>37</v>
      </c>
      <c r="K7907" s="283">
        <v>20261012204109</v>
      </c>
      <c r="L7907" s="280" t="s">
        <v>10201</v>
      </c>
    </row>
    <row r="7908" spans="1:13" s="200" customFormat="1" ht="16.5" customHeight="1">
      <c r="A7908" s="606"/>
      <c r="B7908" s="68">
        <v>46306</v>
      </c>
      <c r="C7908" s="279" t="s">
        <v>17</v>
      </c>
      <c r="D7908" s="280" t="s">
        <v>9281</v>
      </c>
      <c r="E7908" s="281" t="s">
        <v>135</v>
      </c>
      <c r="F7908" s="282"/>
      <c r="G7908" s="282"/>
      <c r="H7908" s="282" t="s">
        <v>136</v>
      </c>
      <c r="I7908" s="201"/>
      <c r="J7908" s="201" t="s">
        <v>41</v>
      </c>
      <c r="K7908" s="283">
        <v>20261012203347</v>
      </c>
      <c r="L7908" s="280" t="s">
        <v>10202</v>
      </c>
      <c r="M7908" s="201"/>
    </row>
    <row r="7909" spans="1:13" s="200" customFormat="1" ht="16.5" customHeight="1">
      <c r="A7909" s="606"/>
      <c r="B7909" s="68">
        <v>46306</v>
      </c>
      <c r="C7909" s="279" t="s">
        <v>17</v>
      </c>
      <c r="D7909" s="280" t="s">
        <v>10203</v>
      </c>
      <c r="E7909" s="281" t="s">
        <v>135</v>
      </c>
      <c r="F7909" s="282"/>
      <c r="G7909" s="282"/>
      <c r="H7909" s="282" t="s">
        <v>136</v>
      </c>
      <c r="I7909" s="201"/>
      <c r="J7909" s="201" t="s">
        <v>41</v>
      </c>
      <c r="K7909" s="283">
        <v>20261012209322</v>
      </c>
      <c r="L7909" s="280" t="s">
        <v>10204</v>
      </c>
      <c r="M7909" s="201"/>
    </row>
    <row r="7910" spans="1:13" s="200" customFormat="1" ht="16.5" customHeight="1">
      <c r="A7910" s="606"/>
      <c r="B7910" s="68">
        <v>46306</v>
      </c>
      <c r="C7910" s="279" t="s">
        <v>17</v>
      </c>
      <c r="D7910" s="280" t="s">
        <v>10205</v>
      </c>
      <c r="E7910" s="281" t="s">
        <v>135</v>
      </c>
      <c r="F7910" s="282"/>
      <c r="G7910" s="282"/>
      <c r="H7910" s="282" t="s">
        <v>136</v>
      </c>
      <c r="I7910" s="201"/>
      <c r="J7910" s="201" t="s">
        <v>2344</v>
      </c>
      <c r="K7910" s="283">
        <v>20261012211412</v>
      </c>
      <c r="L7910" s="280" t="s">
        <v>10206</v>
      </c>
      <c r="M7910" s="201"/>
    </row>
    <row r="7911" spans="1:13" s="200" customFormat="1" ht="16.5" customHeight="1">
      <c r="A7911" s="606"/>
      <c r="B7911" s="68">
        <v>46306</v>
      </c>
      <c r="C7911" s="279" t="s">
        <v>17</v>
      </c>
      <c r="D7911" s="280" t="s">
        <v>2743</v>
      </c>
      <c r="E7911" s="281" t="s">
        <v>135</v>
      </c>
      <c r="F7911" s="282"/>
      <c r="G7911" s="282"/>
      <c r="H7911" s="282" t="s">
        <v>136</v>
      </c>
      <c r="I7911" s="201" t="s">
        <v>141</v>
      </c>
      <c r="J7911" s="201" t="s">
        <v>41</v>
      </c>
      <c r="K7911" s="283">
        <v>20261012147738</v>
      </c>
      <c r="L7911" s="280" t="s">
        <v>2744</v>
      </c>
      <c r="M7911" s="201"/>
    </row>
    <row r="7912" spans="1:13" s="200" customFormat="1" ht="16.5" customHeight="1">
      <c r="A7912" s="606"/>
      <c r="B7912" s="68">
        <v>46306</v>
      </c>
      <c r="C7912" s="279" t="s">
        <v>17</v>
      </c>
      <c r="D7912" s="280" t="s">
        <v>2743</v>
      </c>
      <c r="E7912" s="281" t="s">
        <v>135</v>
      </c>
      <c r="F7912" s="282"/>
      <c r="G7912" s="282"/>
      <c r="H7912" s="282" t="s">
        <v>136</v>
      </c>
      <c r="I7912" s="201" t="s">
        <v>141</v>
      </c>
      <c r="J7912" s="201" t="s">
        <v>41</v>
      </c>
      <c r="K7912" s="283">
        <v>20261012147738</v>
      </c>
      <c r="L7912" s="280" t="s">
        <v>2744</v>
      </c>
      <c r="M7912" s="201"/>
    </row>
    <row r="7913" spans="1:13" s="200" customFormat="1" ht="16.5" customHeight="1">
      <c r="A7913" s="606"/>
      <c r="B7913" s="68">
        <v>46306</v>
      </c>
      <c r="C7913" s="279" t="s">
        <v>17</v>
      </c>
      <c r="D7913" s="280" t="s">
        <v>2746</v>
      </c>
      <c r="E7913" s="281" t="s">
        <v>135</v>
      </c>
      <c r="F7913" s="282"/>
      <c r="G7913" s="282"/>
      <c r="H7913" s="282" t="s">
        <v>136</v>
      </c>
      <c r="I7913" s="201" t="s">
        <v>141</v>
      </c>
      <c r="J7913" s="201" t="s">
        <v>41</v>
      </c>
      <c r="K7913" s="283">
        <v>20261012147152</v>
      </c>
      <c r="L7913" s="280" t="s">
        <v>2747</v>
      </c>
      <c r="M7913" s="201"/>
    </row>
    <row r="7914" spans="1:13" s="200" customFormat="1" ht="16.5" customHeight="1">
      <c r="A7914" s="606"/>
      <c r="B7914" s="68">
        <v>46306</v>
      </c>
      <c r="C7914" s="279" t="s">
        <v>17</v>
      </c>
      <c r="D7914" s="280" t="s">
        <v>2746</v>
      </c>
      <c r="E7914" s="281" t="s">
        <v>135</v>
      </c>
      <c r="F7914" s="282"/>
      <c r="G7914" s="282"/>
      <c r="H7914" s="282" t="s">
        <v>136</v>
      </c>
      <c r="I7914" s="201" t="s">
        <v>141</v>
      </c>
      <c r="J7914" s="201" t="s">
        <v>41</v>
      </c>
      <c r="K7914" s="283">
        <v>20261012147152</v>
      </c>
      <c r="L7914" s="280" t="s">
        <v>2747</v>
      </c>
      <c r="M7914" s="201"/>
    </row>
    <row r="7915" spans="1:13" s="200" customFormat="1" ht="16.5" customHeight="1">
      <c r="A7915" s="606"/>
      <c r="B7915" s="68">
        <v>46306</v>
      </c>
      <c r="C7915" s="279" t="s">
        <v>17</v>
      </c>
      <c r="D7915" s="777" t="s">
        <v>9281</v>
      </c>
      <c r="E7915" s="281" t="s">
        <v>135</v>
      </c>
      <c r="F7915" s="282"/>
      <c r="G7915" s="282"/>
      <c r="H7915" s="282" t="s">
        <v>136</v>
      </c>
      <c r="I7915" s="201"/>
      <c r="J7915" s="201" t="s">
        <v>41</v>
      </c>
      <c r="K7915" s="283">
        <v>20261012203347</v>
      </c>
      <c r="L7915" s="280" t="s">
        <v>10202</v>
      </c>
      <c r="M7915" s="201"/>
    </row>
    <row r="7916" spans="1:13" s="200" customFormat="1" ht="16.5" customHeight="1">
      <c r="A7916" s="606"/>
      <c r="B7916" s="68">
        <v>46306</v>
      </c>
      <c r="C7916" s="279" t="s">
        <v>17</v>
      </c>
      <c r="D7916" s="280" t="s">
        <v>10207</v>
      </c>
      <c r="E7916" s="281" t="s">
        <v>135</v>
      </c>
      <c r="F7916" s="282"/>
      <c r="G7916" s="282"/>
      <c r="H7916" s="282" t="s">
        <v>136</v>
      </c>
      <c r="I7916" s="201"/>
      <c r="J7916" s="201" t="s">
        <v>37</v>
      </c>
      <c r="K7916" s="283">
        <v>20261012204692</v>
      </c>
      <c r="L7916" s="280" t="s">
        <v>10208</v>
      </c>
      <c r="M7916" s="201"/>
    </row>
    <row r="7917" spans="1:13" s="200" customFormat="1" ht="16.5" customHeight="1">
      <c r="A7917" s="606"/>
      <c r="B7917" s="68">
        <v>46306</v>
      </c>
      <c r="C7917" s="279" t="s">
        <v>17</v>
      </c>
      <c r="D7917" s="280" t="s">
        <v>10209</v>
      </c>
      <c r="E7917" s="281" t="s">
        <v>135</v>
      </c>
      <c r="F7917" s="282"/>
      <c r="G7917" s="282"/>
      <c r="H7917" s="282" t="s">
        <v>136</v>
      </c>
      <c r="I7917" s="201"/>
      <c r="J7917" s="201" t="s">
        <v>26</v>
      </c>
      <c r="K7917" s="283">
        <v>20261012205174</v>
      </c>
      <c r="L7917" s="280" t="s">
        <v>10210</v>
      </c>
      <c r="M7917" s="201"/>
    </row>
    <row r="7918" spans="1:13" s="200" customFormat="1" ht="16.5" customHeight="1">
      <c r="A7918" s="606"/>
      <c r="B7918" s="68">
        <v>46306</v>
      </c>
      <c r="C7918" s="279" t="s">
        <v>17</v>
      </c>
      <c r="D7918" s="280" t="s">
        <v>10211</v>
      </c>
      <c r="E7918" s="281" t="s">
        <v>135</v>
      </c>
      <c r="F7918" s="282"/>
      <c r="G7918" s="282"/>
      <c r="H7918" s="282" t="s">
        <v>136</v>
      </c>
      <c r="I7918" s="201"/>
      <c r="J7918" s="201" t="s">
        <v>37</v>
      </c>
      <c r="K7918" s="283">
        <v>20261012209304</v>
      </c>
      <c r="L7918" s="280" t="s">
        <v>10212</v>
      </c>
      <c r="M7918" s="201"/>
    </row>
    <row r="7919" spans="1:13" s="200" customFormat="1" ht="16.5" customHeight="1">
      <c r="A7919" s="606"/>
      <c r="B7919" s="68">
        <v>46306</v>
      </c>
      <c r="C7919" s="279" t="s">
        <v>17</v>
      </c>
      <c r="D7919" s="280" t="s">
        <v>4121</v>
      </c>
      <c r="E7919" s="281" t="s">
        <v>135</v>
      </c>
      <c r="F7919" s="282"/>
      <c r="G7919" s="282"/>
      <c r="H7919" s="282" t="s">
        <v>136</v>
      </c>
      <c r="I7919" s="201"/>
      <c r="J7919" s="201" t="s">
        <v>37</v>
      </c>
      <c r="K7919" s="283">
        <v>20261012213444</v>
      </c>
      <c r="L7919" s="280" t="s">
        <v>8958</v>
      </c>
      <c r="M7919" s="201"/>
    </row>
    <row r="7920" spans="1:13" s="200" customFormat="1" ht="16.5" customHeight="1">
      <c r="A7920" s="606"/>
      <c r="B7920" s="68">
        <v>46306</v>
      </c>
      <c r="C7920" s="279" t="s">
        <v>17</v>
      </c>
      <c r="D7920" s="280" t="s">
        <v>10213</v>
      </c>
      <c r="E7920" s="281" t="s">
        <v>135</v>
      </c>
      <c r="F7920" s="282"/>
      <c r="G7920" s="282"/>
      <c r="H7920" s="282" t="s">
        <v>136</v>
      </c>
      <c r="I7920" s="201"/>
      <c r="J7920" s="201" t="s">
        <v>41</v>
      </c>
      <c r="K7920" s="283">
        <v>20261012209649</v>
      </c>
      <c r="L7920" s="280" t="s">
        <v>10214</v>
      </c>
      <c r="M7920" s="201"/>
    </row>
    <row r="7921" spans="1:13" s="200" customFormat="1" ht="16.5" customHeight="1">
      <c r="A7921" s="606"/>
      <c r="B7921" s="68">
        <v>46306</v>
      </c>
      <c r="C7921" s="279" t="s">
        <v>17</v>
      </c>
      <c r="D7921" s="280" t="s">
        <v>10215</v>
      </c>
      <c r="E7921" s="281" t="s">
        <v>135</v>
      </c>
      <c r="F7921" s="282"/>
      <c r="G7921" s="282"/>
      <c r="H7921" s="282" t="s">
        <v>136</v>
      </c>
      <c r="I7921" s="201"/>
      <c r="J7921" s="201" t="s">
        <v>37</v>
      </c>
      <c r="K7921" s="283">
        <v>20261012213647</v>
      </c>
      <c r="L7921" s="280" t="s">
        <v>8978</v>
      </c>
      <c r="M7921" s="201"/>
    </row>
    <row r="7922" spans="1:13" s="204" customFormat="1">
      <c r="A7922" s="606"/>
      <c r="B7922" s="68">
        <v>46306</v>
      </c>
      <c r="C7922" s="279" t="s">
        <v>17</v>
      </c>
      <c r="D7922" s="280" t="s">
        <v>10216</v>
      </c>
      <c r="E7922" s="281" t="s">
        <v>135</v>
      </c>
      <c r="F7922" s="282"/>
      <c r="G7922" s="282"/>
      <c r="H7922" s="282" t="s">
        <v>136</v>
      </c>
      <c r="I7922" s="201"/>
      <c r="J7922" s="201" t="s">
        <v>37</v>
      </c>
      <c r="K7922" s="283">
        <v>20261012213890</v>
      </c>
      <c r="L7922" s="280" t="s">
        <v>7103</v>
      </c>
      <c r="M7922" s="201"/>
    </row>
    <row r="7923" spans="1:13" s="204" customFormat="1">
      <c r="A7923" s="606"/>
      <c r="B7923" s="68">
        <v>46306</v>
      </c>
      <c r="C7923" s="279" t="s">
        <v>17</v>
      </c>
      <c r="D7923" s="280" t="s">
        <v>809</v>
      </c>
      <c r="E7923" s="281" t="s">
        <v>135</v>
      </c>
      <c r="F7923" s="282"/>
      <c r="G7923" s="282"/>
      <c r="H7923" s="282" t="s">
        <v>136</v>
      </c>
      <c r="I7923" s="201"/>
      <c r="J7923" s="201" t="s">
        <v>37</v>
      </c>
      <c r="K7923" s="283">
        <v>20261012213988</v>
      </c>
      <c r="L7923" s="280" t="s">
        <v>10217</v>
      </c>
      <c r="M7923" s="201"/>
    </row>
    <row r="7924" spans="1:13" s="204" customFormat="1">
      <c r="A7924" s="606"/>
      <c r="B7924" s="68">
        <v>46306</v>
      </c>
      <c r="C7924" s="279" t="s">
        <v>17</v>
      </c>
      <c r="D7924" s="280" t="s">
        <v>10218</v>
      </c>
      <c r="E7924" s="281" t="s">
        <v>135</v>
      </c>
      <c r="F7924" s="282"/>
      <c r="G7924" s="282"/>
      <c r="H7924" s="282" t="s">
        <v>136</v>
      </c>
      <c r="I7924" s="201"/>
      <c r="J7924" s="201" t="s">
        <v>41</v>
      </c>
      <c r="K7924" s="283">
        <v>20261012215445</v>
      </c>
      <c r="L7924" s="280" t="s">
        <v>10219</v>
      </c>
      <c r="M7924" s="201"/>
    </row>
    <row r="7925" spans="1:13" s="204" customFormat="1">
      <c r="A7925" s="606"/>
      <c r="B7925" s="68">
        <v>46306</v>
      </c>
      <c r="C7925" s="279" t="s">
        <v>17</v>
      </c>
      <c r="D7925" s="280" t="s">
        <v>5000</v>
      </c>
      <c r="E7925" s="281" t="s">
        <v>135</v>
      </c>
      <c r="F7925" s="282"/>
      <c r="G7925" s="282"/>
      <c r="H7925" s="282" t="s">
        <v>136</v>
      </c>
      <c r="I7925" s="201" t="s">
        <v>141</v>
      </c>
      <c r="J7925" s="201" t="s">
        <v>30</v>
      </c>
      <c r="K7925" s="283">
        <v>20260912095640</v>
      </c>
      <c r="L7925" s="280" t="s">
        <v>5185</v>
      </c>
      <c r="M7925" s="201"/>
    </row>
    <row r="7926" spans="1:13" s="204" customFormat="1">
      <c r="A7926" s="606"/>
      <c r="B7926" s="68">
        <v>46306</v>
      </c>
      <c r="C7926" s="279" t="s">
        <v>17</v>
      </c>
      <c r="D7926" s="280" t="s">
        <v>5000</v>
      </c>
      <c r="E7926" s="281" t="s">
        <v>135</v>
      </c>
      <c r="F7926" s="282"/>
      <c r="G7926" s="282"/>
      <c r="H7926" s="282" t="s">
        <v>136</v>
      </c>
      <c r="I7926" s="201" t="s">
        <v>141</v>
      </c>
      <c r="J7926" s="201" t="s">
        <v>30</v>
      </c>
      <c r="K7926" s="283">
        <v>20260912095640</v>
      </c>
      <c r="L7926" s="280" t="s">
        <v>5185</v>
      </c>
      <c r="M7926" s="201"/>
    </row>
    <row r="7927" spans="1:13" s="204" customFormat="1">
      <c r="A7927" s="606"/>
      <c r="B7927" s="68">
        <v>46306</v>
      </c>
      <c r="C7927" s="279" t="s">
        <v>17</v>
      </c>
      <c r="D7927" s="280" t="s">
        <v>5000</v>
      </c>
      <c r="E7927" s="281" t="s">
        <v>135</v>
      </c>
      <c r="F7927" s="282"/>
      <c r="G7927" s="282"/>
      <c r="H7927" s="282" t="s">
        <v>136</v>
      </c>
      <c r="I7927" s="201" t="s">
        <v>141</v>
      </c>
      <c r="J7927" s="201" t="s">
        <v>30</v>
      </c>
      <c r="K7927" s="283">
        <v>20260912095640</v>
      </c>
      <c r="L7927" s="280" t="s">
        <v>5185</v>
      </c>
      <c r="M7927" s="201"/>
    </row>
    <row r="7928" spans="1:13" s="204" customFormat="1">
      <c r="A7928" s="606"/>
      <c r="B7928" s="68">
        <v>46306</v>
      </c>
      <c r="C7928" s="279" t="s">
        <v>17</v>
      </c>
      <c r="D7928" s="280" t="s">
        <v>5000</v>
      </c>
      <c r="E7928" s="281" t="s">
        <v>135</v>
      </c>
      <c r="F7928" s="282"/>
      <c r="G7928" s="282"/>
      <c r="H7928" s="282" t="s">
        <v>136</v>
      </c>
      <c r="I7928" s="201" t="s">
        <v>141</v>
      </c>
      <c r="J7928" s="201" t="s">
        <v>30</v>
      </c>
      <c r="K7928" s="283">
        <v>20260912095640</v>
      </c>
      <c r="L7928" s="280" t="s">
        <v>5185</v>
      </c>
      <c r="M7928" s="201"/>
    </row>
    <row r="7929" spans="1:13" s="204" customFormat="1">
      <c r="A7929" s="606"/>
      <c r="B7929" s="68">
        <v>46306</v>
      </c>
      <c r="C7929" s="279" t="s">
        <v>17</v>
      </c>
      <c r="D7929" s="280" t="s">
        <v>2743</v>
      </c>
      <c r="E7929" s="281" t="s">
        <v>135</v>
      </c>
      <c r="F7929" s="282"/>
      <c r="G7929" s="282"/>
      <c r="H7929" s="282" t="s">
        <v>136</v>
      </c>
      <c r="I7929" s="201" t="s">
        <v>141</v>
      </c>
      <c r="J7929" s="201" t="s">
        <v>30</v>
      </c>
      <c r="K7929" s="283">
        <v>20261012147738</v>
      </c>
      <c r="L7929" s="280" t="s">
        <v>2744</v>
      </c>
      <c r="M7929" s="201"/>
    </row>
    <row r="7930" spans="1:13" s="204" customFormat="1">
      <c r="A7930" s="606"/>
      <c r="B7930" s="68">
        <v>46306</v>
      </c>
      <c r="C7930" s="279" t="s">
        <v>17</v>
      </c>
      <c r="D7930" s="280" t="s">
        <v>2743</v>
      </c>
      <c r="E7930" s="281" t="s">
        <v>135</v>
      </c>
      <c r="F7930" s="282"/>
      <c r="G7930" s="282"/>
      <c r="H7930" s="282" t="s">
        <v>136</v>
      </c>
      <c r="I7930" s="201" t="s">
        <v>141</v>
      </c>
      <c r="J7930" s="201" t="s">
        <v>30</v>
      </c>
      <c r="K7930" s="283">
        <v>20261012147738</v>
      </c>
      <c r="L7930" s="280" t="s">
        <v>2744</v>
      </c>
      <c r="M7930" s="201"/>
    </row>
    <row r="7931" spans="1:13" s="204" customFormat="1">
      <c r="A7931" s="606"/>
      <c r="B7931" s="68">
        <v>46306</v>
      </c>
      <c r="C7931" s="279" t="s">
        <v>17</v>
      </c>
      <c r="D7931" s="280" t="s">
        <v>2746</v>
      </c>
      <c r="E7931" s="281" t="s">
        <v>135</v>
      </c>
      <c r="F7931" s="282"/>
      <c r="G7931" s="282"/>
      <c r="H7931" s="282" t="s">
        <v>136</v>
      </c>
      <c r="I7931" s="201" t="s">
        <v>141</v>
      </c>
      <c r="J7931" s="201" t="s">
        <v>30</v>
      </c>
      <c r="K7931" s="283">
        <v>20261012147152</v>
      </c>
      <c r="L7931" s="280" t="s">
        <v>2747</v>
      </c>
      <c r="M7931" s="201"/>
    </row>
    <row r="7932" spans="1:13" s="204" customFormat="1">
      <c r="A7932" s="606"/>
      <c r="B7932" s="68">
        <v>46306</v>
      </c>
      <c r="C7932" s="279" t="s">
        <v>17</v>
      </c>
      <c r="D7932" s="280" t="s">
        <v>2746</v>
      </c>
      <c r="E7932" s="281" t="s">
        <v>135</v>
      </c>
      <c r="F7932" s="282"/>
      <c r="G7932" s="282"/>
      <c r="H7932" s="282" t="s">
        <v>136</v>
      </c>
      <c r="I7932" s="201" t="s">
        <v>141</v>
      </c>
      <c r="J7932" s="201" t="s">
        <v>30</v>
      </c>
      <c r="K7932" s="283">
        <v>20261012147152</v>
      </c>
      <c r="L7932" s="280" t="s">
        <v>2747</v>
      </c>
      <c r="M7932" s="201"/>
    </row>
    <row r="7933" spans="1:13" s="204" customFormat="1">
      <c r="A7933" s="606"/>
      <c r="B7933" s="68">
        <v>46306</v>
      </c>
      <c r="C7933" s="279" t="s">
        <v>17</v>
      </c>
      <c r="D7933" s="280" t="s">
        <v>167</v>
      </c>
      <c r="E7933" s="281" t="s">
        <v>135</v>
      </c>
      <c r="F7933" s="282"/>
      <c r="G7933" s="282"/>
      <c r="H7933" s="282" t="s">
        <v>136</v>
      </c>
      <c r="I7933" s="201" t="s">
        <v>141</v>
      </c>
      <c r="J7933" s="201" t="s">
        <v>30</v>
      </c>
      <c r="K7933" s="283">
        <v>20261012196243</v>
      </c>
      <c r="L7933" s="280" t="s">
        <v>10220</v>
      </c>
      <c r="M7933" s="201"/>
    </row>
    <row r="7934" spans="1:13" s="204" customFormat="1">
      <c r="A7934" s="606"/>
      <c r="B7934" s="68">
        <v>46306</v>
      </c>
      <c r="C7934" s="279" t="s">
        <v>17</v>
      </c>
      <c r="D7934" s="280" t="s">
        <v>167</v>
      </c>
      <c r="E7934" s="281" t="s">
        <v>135</v>
      </c>
      <c r="F7934" s="282"/>
      <c r="G7934" s="282"/>
      <c r="H7934" s="282" t="s">
        <v>136</v>
      </c>
      <c r="I7934" s="201" t="s">
        <v>141</v>
      </c>
      <c r="J7934" s="201" t="s">
        <v>30</v>
      </c>
      <c r="K7934" s="283">
        <v>20261012196243</v>
      </c>
      <c r="L7934" s="280" t="s">
        <v>10220</v>
      </c>
      <c r="M7934" s="201"/>
    </row>
    <row r="7935" spans="1:13" s="204" customFormat="1">
      <c r="A7935" s="606"/>
      <c r="B7935" s="68">
        <v>46306</v>
      </c>
      <c r="C7935" s="279" t="s">
        <v>17</v>
      </c>
      <c r="D7935" s="280" t="s">
        <v>5000</v>
      </c>
      <c r="E7935" s="281" t="s">
        <v>135</v>
      </c>
      <c r="F7935" s="282"/>
      <c r="G7935" s="282"/>
      <c r="H7935" s="282" t="s">
        <v>136</v>
      </c>
      <c r="I7935" s="201" t="s">
        <v>141</v>
      </c>
      <c r="J7935" s="201" t="s">
        <v>30</v>
      </c>
      <c r="K7935" s="283">
        <v>20260912095640</v>
      </c>
      <c r="L7935" s="280" t="s">
        <v>5185</v>
      </c>
      <c r="M7935" s="201"/>
    </row>
    <row r="7936" spans="1:13" s="204" customFormat="1">
      <c r="A7936" s="606"/>
      <c r="B7936" s="68">
        <v>46306</v>
      </c>
      <c r="C7936" s="279" t="s">
        <v>17</v>
      </c>
      <c r="D7936" s="280" t="s">
        <v>5000</v>
      </c>
      <c r="E7936" s="281" t="s">
        <v>135</v>
      </c>
      <c r="F7936" s="282"/>
      <c r="G7936" s="282"/>
      <c r="H7936" s="282" t="s">
        <v>136</v>
      </c>
      <c r="I7936" s="201" t="s">
        <v>141</v>
      </c>
      <c r="J7936" s="201" t="s">
        <v>30</v>
      </c>
      <c r="K7936" s="283">
        <v>20260912095640</v>
      </c>
      <c r="L7936" s="280" t="s">
        <v>5185</v>
      </c>
      <c r="M7936" s="201"/>
    </row>
    <row r="7937" spans="1:12" s="202" customFormat="1" ht="16.8">
      <c r="A7937" s="261"/>
      <c r="B7937" s="712">
        <v>46306</v>
      </c>
      <c r="C7937" s="202" t="s">
        <v>40</v>
      </c>
      <c r="D7937" s="202" t="s">
        <v>10221</v>
      </c>
      <c r="E7937" s="352" t="s">
        <v>629</v>
      </c>
      <c r="F7937" s="263"/>
      <c r="G7937" s="263"/>
      <c r="H7937" s="202" t="s">
        <v>136</v>
      </c>
      <c r="I7937" s="276"/>
      <c r="J7937" s="716" t="s">
        <v>30</v>
      </c>
      <c r="K7937" s="202" t="s">
        <v>10221</v>
      </c>
      <c r="L7937" s="441"/>
    </row>
    <row r="7938" spans="1:12" s="202" customFormat="1" ht="16.8">
      <c r="A7938" s="261"/>
      <c r="B7938" s="712">
        <v>46306</v>
      </c>
      <c r="C7938" s="202" t="s">
        <v>40</v>
      </c>
      <c r="D7938" s="202" t="s">
        <v>9011</v>
      </c>
      <c r="E7938" s="352" t="s">
        <v>629</v>
      </c>
      <c r="F7938" s="263"/>
      <c r="G7938" s="263"/>
      <c r="H7938" s="202" t="s">
        <v>136</v>
      </c>
      <c r="I7938" s="276"/>
      <c r="J7938" s="716" t="s">
        <v>30</v>
      </c>
      <c r="K7938" s="202" t="s">
        <v>9011</v>
      </c>
      <c r="L7938" s="441"/>
    </row>
    <row r="7939" spans="1:12" s="202" customFormat="1" ht="16.8">
      <c r="A7939" s="261"/>
      <c r="B7939" s="712">
        <v>46306</v>
      </c>
      <c r="C7939" s="202" t="s">
        <v>40</v>
      </c>
      <c r="D7939" s="202" t="s">
        <v>10222</v>
      </c>
      <c r="E7939" s="352" t="s">
        <v>629</v>
      </c>
      <c r="F7939" s="263"/>
      <c r="G7939" s="263"/>
      <c r="H7939" s="202" t="s">
        <v>136</v>
      </c>
      <c r="I7939" s="276"/>
      <c r="J7939" s="716" t="s">
        <v>30</v>
      </c>
      <c r="K7939" s="202" t="s">
        <v>10222</v>
      </c>
      <c r="L7939" s="441"/>
    </row>
    <row r="7940" spans="1:12" s="202" customFormat="1" ht="16.8">
      <c r="A7940" s="261"/>
      <c r="B7940" s="712">
        <v>46306</v>
      </c>
      <c r="C7940" s="202" t="s">
        <v>40</v>
      </c>
      <c r="D7940" s="202" t="s">
        <v>9010</v>
      </c>
      <c r="E7940" s="352" t="s">
        <v>629</v>
      </c>
      <c r="F7940" s="263"/>
      <c r="G7940" s="263"/>
      <c r="H7940" s="202" t="s">
        <v>136</v>
      </c>
      <c r="I7940" s="264"/>
      <c r="J7940" s="716" t="s">
        <v>30</v>
      </c>
      <c r="K7940" s="202" t="s">
        <v>9010</v>
      </c>
      <c r="L7940" s="264"/>
    </row>
    <row r="7941" spans="1:12" s="202" customFormat="1" ht="16.8">
      <c r="A7941" s="261"/>
      <c r="B7941" s="712">
        <v>46306</v>
      </c>
      <c r="C7941" s="202" t="s">
        <v>40</v>
      </c>
      <c r="D7941" s="262" t="s">
        <v>10223</v>
      </c>
      <c r="E7941" s="352" t="s">
        <v>629</v>
      </c>
      <c r="F7941" s="263"/>
      <c r="G7941" s="263"/>
      <c r="H7941" s="202" t="s">
        <v>136</v>
      </c>
      <c r="I7941" s="264"/>
      <c r="J7941" s="716" t="s">
        <v>30</v>
      </c>
      <c r="K7941" s="262" t="s">
        <v>10223</v>
      </c>
      <c r="L7941" s="264"/>
    </row>
    <row r="7942" spans="1:12" s="202" customFormat="1" ht="16.8">
      <c r="A7942" s="261"/>
      <c r="B7942" s="712">
        <v>46306</v>
      </c>
      <c r="C7942" s="202" t="s">
        <v>40</v>
      </c>
      <c r="D7942" s="262" t="s">
        <v>1048</v>
      </c>
      <c r="E7942" s="352" t="s">
        <v>629</v>
      </c>
      <c r="F7942" s="263"/>
      <c r="G7942" s="263"/>
      <c r="H7942" s="202" t="s">
        <v>136</v>
      </c>
      <c r="I7942" s="264"/>
      <c r="J7942" s="716" t="s">
        <v>30</v>
      </c>
      <c r="K7942" s="262" t="s">
        <v>1048</v>
      </c>
      <c r="L7942" s="264"/>
    </row>
    <row r="7943" spans="1:12" s="202" customFormat="1" ht="16.8">
      <c r="A7943" s="261"/>
      <c r="B7943" s="712">
        <v>46306</v>
      </c>
      <c r="C7943" s="202" t="s">
        <v>40</v>
      </c>
      <c r="D7943" s="262" t="s">
        <v>10224</v>
      </c>
      <c r="E7943" s="352" t="s">
        <v>629</v>
      </c>
      <c r="F7943" s="263"/>
      <c r="G7943" s="263"/>
      <c r="H7943" s="202" t="s">
        <v>136</v>
      </c>
      <c r="I7943" s="264"/>
      <c r="J7943" s="716" t="s">
        <v>30</v>
      </c>
      <c r="K7943" s="262" t="s">
        <v>10224</v>
      </c>
      <c r="L7943" s="264"/>
    </row>
    <row r="7944" spans="1:12" s="202" customFormat="1" ht="16.8">
      <c r="A7944" s="261"/>
      <c r="B7944" s="712">
        <v>46306</v>
      </c>
      <c r="C7944" s="202" t="s">
        <v>40</v>
      </c>
      <c r="D7944" s="262" t="s">
        <v>10223</v>
      </c>
      <c r="E7944" s="352" t="s">
        <v>629</v>
      </c>
      <c r="F7944" s="263"/>
      <c r="G7944" s="263"/>
      <c r="H7944" s="202" t="s">
        <v>136</v>
      </c>
      <c r="I7944" s="264"/>
      <c r="J7944" s="716" t="s">
        <v>30</v>
      </c>
      <c r="K7944" s="262" t="s">
        <v>10223</v>
      </c>
      <c r="L7944" s="264"/>
    </row>
    <row r="7945" spans="1:12" s="202" customFormat="1" ht="16.8">
      <c r="A7945" s="261"/>
      <c r="B7945" s="712">
        <v>46306</v>
      </c>
      <c r="C7945" s="202" t="s">
        <v>40</v>
      </c>
      <c r="D7945" s="262" t="s">
        <v>5259</v>
      </c>
      <c r="E7945" s="352" t="s">
        <v>629</v>
      </c>
      <c r="F7945" s="263"/>
      <c r="G7945" s="263"/>
      <c r="H7945" s="202" t="s">
        <v>136</v>
      </c>
      <c r="I7945" s="264"/>
      <c r="J7945" s="716" t="s">
        <v>30</v>
      </c>
      <c r="K7945" s="262" t="s">
        <v>5259</v>
      </c>
      <c r="L7945" s="264"/>
    </row>
    <row r="7946" spans="1:12" s="202" customFormat="1" ht="16.8">
      <c r="A7946" s="261"/>
      <c r="B7946" s="712">
        <v>46306</v>
      </c>
      <c r="C7946" s="202" t="s">
        <v>40</v>
      </c>
      <c r="D7946" s="262" t="s">
        <v>10225</v>
      </c>
      <c r="E7946" s="352" t="s">
        <v>629</v>
      </c>
      <c r="F7946" s="297"/>
      <c r="G7946" s="297"/>
      <c r="H7946" s="202" t="s">
        <v>136</v>
      </c>
      <c r="I7946" s="264"/>
      <c r="J7946" s="716" t="s">
        <v>30</v>
      </c>
      <c r="K7946" s="262" t="s">
        <v>10225</v>
      </c>
      <c r="L7946" s="264"/>
    </row>
    <row r="7947" spans="1:12" s="202" customFormat="1" ht="16.8">
      <c r="A7947" s="261"/>
      <c r="B7947" s="712">
        <v>46306</v>
      </c>
      <c r="C7947" s="202" t="s">
        <v>17</v>
      </c>
      <c r="D7947" s="268" t="s">
        <v>1575</v>
      </c>
      <c r="E7947" s="352" t="s">
        <v>629</v>
      </c>
      <c r="F7947" s="297"/>
      <c r="G7947" s="297"/>
      <c r="H7947" s="202" t="s">
        <v>136</v>
      </c>
      <c r="I7947" s="264" t="s">
        <v>141</v>
      </c>
      <c r="J7947" s="716" t="s">
        <v>30</v>
      </c>
      <c r="K7947" s="268">
        <v>20260911995970</v>
      </c>
      <c r="L7947" s="264"/>
    </row>
    <row r="7948" spans="1:12" s="202" customFormat="1" ht="16.8">
      <c r="A7948" s="261"/>
      <c r="B7948" s="712">
        <v>46306</v>
      </c>
      <c r="C7948" s="202" t="s">
        <v>17</v>
      </c>
      <c r="D7948" s="262" t="s">
        <v>1575</v>
      </c>
      <c r="E7948" s="352" t="s">
        <v>629</v>
      </c>
      <c r="F7948" s="297"/>
      <c r="G7948" s="297"/>
      <c r="H7948" s="202" t="s">
        <v>136</v>
      </c>
      <c r="I7948" s="264" t="s">
        <v>141</v>
      </c>
      <c r="J7948" s="716" t="s">
        <v>30</v>
      </c>
      <c r="K7948" s="268">
        <v>20260911995970</v>
      </c>
      <c r="L7948" s="264"/>
    </row>
    <row r="7949" spans="1:12" s="202" customFormat="1" ht="16.8">
      <c r="A7949" s="261"/>
      <c r="B7949" s="712">
        <v>46306</v>
      </c>
      <c r="C7949" s="202" t="s">
        <v>17</v>
      </c>
      <c r="D7949" s="262" t="s">
        <v>1823</v>
      </c>
      <c r="E7949" s="352" t="s">
        <v>629</v>
      </c>
      <c r="F7949" s="297"/>
      <c r="G7949" s="297"/>
      <c r="H7949" s="202" t="s">
        <v>136</v>
      </c>
      <c r="I7949" s="264" t="s">
        <v>141</v>
      </c>
      <c r="J7949" s="716" t="s">
        <v>30</v>
      </c>
      <c r="K7949" s="268">
        <v>20260912049390</v>
      </c>
      <c r="L7949" s="264"/>
    </row>
    <row r="7950" spans="1:12" s="202" customFormat="1" ht="16.8">
      <c r="A7950" s="261"/>
      <c r="B7950" s="712">
        <v>46306</v>
      </c>
      <c r="C7950" s="202" t="s">
        <v>17</v>
      </c>
      <c r="D7950" s="262" t="s">
        <v>1823</v>
      </c>
      <c r="E7950" s="352" t="s">
        <v>629</v>
      </c>
      <c r="F7950" s="263"/>
      <c r="G7950" s="263"/>
      <c r="H7950" s="202" t="s">
        <v>136</v>
      </c>
      <c r="I7950" s="264" t="s">
        <v>141</v>
      </c>
      <c r="J7950" s="716" t="s">
        <v>30</v>
      </c>
      <c r="K7950" s="268">
        <v>20260912049390</v>
      </c>
      <c r="L7950" s="264"/>
    </row>
    <row r="7951" spans="1:12" s="202" customFormat="1" ht="16.8">
      <c r="A7951" s="261"/>
      <c r="B7951" s="712">
        <v>46306</v>
      </c>
      <c r="C7951" s="202" t="s">
        <v>17</v>
      </c>
      <c r="D7951" s="262" t="s">
        <v>2062</v>
      </c>
      <c r="E7951" s="352" t="s">
        <v>629</v>
      </c>
      <c r="F7951" s="263"/>
      <c r="G7951" s="263"/>
      <c r="H7951" s="202" t="s">
        <v>136</v>
      </c>
      <c r="I7951" s="264"/>
      <c r="J7951" s="716" t="s">
        <v>30</v>
      </c>
      <c r="K7951" s="268">
        <v>20261012197678</v>
      </c>
      <c r="L7951" s="264"/>
    </row>
    <row r="7952" spans="1:12" s="202" customFormat="1" ht="16.8">
      <c r="A7952" s="261"/>
      <c r="B7952" s="712">
        <v>46306</v>
      </c>
      <c r="C7952" s="202" t="s">
        <v>17</v>
      </c>
      <c r="D7952" s="262" t="s">
        <v>4378</v>
      </c>
      <c r="E7952" s="352" t="s">
        <v>629</v>
      </c>
      <c r="F7952" s="263"/>
      <c r="G7952" s="263"/>
      <c r="H7952" s="202" t="s">
        <v>136</v>
      </c>
      <c r="I7952" s="264" t="s">
        <v>141</v>
      </c>
      <c r="J7952" s="716" t="s">
        <v>30</v>
      </c>
      <c r="K7952" s="268">
        <v>20260912134665</v>
      </c>
      <c r="L7952" s="264"/>
    </row>
    <row r="7953" spans="1:12" s="202" customFormat="1" ht="16.8">
      <c r="A7953" s="261"/>
      <c r="B7953" s="712">
        <v>46306</v>
      </c>
      <c r="C7953" s="202" t="s">
        <v>17</v>
      </c>
      <c r="D7953" s="262" t="s">
        <v>4378</v>
      </c>
      <c r="E7953" s="352" t="s">
        <v>629</v>
      </c>
      <c r="F7953" s="263"/>
      <c r="G7953" s="263"/>
      <c r="H7953" s="202" t="s">
        <v>136</v>
      </c>
      <c r="I7953" s="264" t="s">
        <v>141</v>
      </c>
      <c r="J7953" s="716" t="s">
        <v>30</v>
      </c>
      <c r="K7953" s="268">
        <v>20260912134665</v>
      </c>
      <c r="L7953" s="264"/>
    </row>
    <row r="7954" spans="1:12" s="202" customFormat="1" ht="16.8">
      <c r="A7954" s="261"/>
      <c r="B7954" s="712">
        <v>46306</v>
      </c>
      <c r="C7954" s="202" t="s">
        <v>17</v>
      </c>
      <c r="D7954" s="262" t="s">
        <v>10226</v>
      </c>
      <c r="E7954" s="352" t="s">
        <v>629</v>
      </c>
      <c r="F7954" s="263"/>
      <c r="G7954" s="263"/>
      <c r="H7954" s="202" t="s">
        <v>136</v>
      </c>
      <c r="I7954" s="264"/>
      <c r="J7954" s="716" t="s">
        <v>30</v>
      </c>
      <c r="K7954" s="268">
        <v>20261012203467</v>
      </c>
      <c r="L7954" s="264"/>
    </row>
    <row r="7955" spans="1:12" s="202" customFormat="1" ht="16.8">
      <c r="A7955" s="261"/>
      <c r="B7955" s="712">
        <v>46306</v>
      </c>
      <c r="C7955" s="202" t="s">
        <v>17</v>
      </c>
      <c r="D7955" s="262" t="s">
        <v>10226</v>
      </c>
      <c r="E7955" s="352" t="s">
        <v>629</v>
      </c>
      <c r="F7955" s="263"/>
      <c r="G7955" s="263"/>
      <c r="H7955" s="202" t="s">
        <v>136</v>
      </c>
      <c r="I7955" s="264"/>
      <c r="J7955" s="716" t="s">
        <v>30</v>
      </c>
      <c r="K7955" s="268">
        <v>20261012203467</v>
      </c>
      <c r="L7955" s="264"/>
    </row>
    <row r="7956" spans="1:12" s="202" customFormat="1" ht="16.8">
      <c r="A7956" s="261"/>
      <c r="B7956" s="712">
        <v>46306</v>
      </c>
      <c r="C7956" s="202" t="s">
        <v>17</v>
      </c>
      <c r="D7956" s="262" t="s">
        <v>10227</v>
      </c>
      <c r="E7956" s="352" t="s">
        <v>629</v>
      </c>
      <c r="F7956" s="263"/>
      <c r="G7956" s="263"/>
      <c r="H7956" s="202" t="s">
        <v>136</v>
      </c>
      <c r="I7956" s="264"/>
      <c r="J7956" s="716" t="s">
        <v>30</v>
      </c>
      <c r="K7956" s="268">
        <v>20261012196766</v>
      </c>
      <c r="L7956" s="264"/>
    </row>
    <row r="7957" spans="1:12" s="202" customFormat="1" ht="16.8">
      <c r="A7957" s="261"/>
      <c r="B7957" s="712">
        <v>46306</v>
      </c>
      <c r="C7957" s="202" t="s">
        <v>17</v>
      </c>
      <c r="D7957" s="262" t="s">
        <v>6607</v>
      </c>
      <c r="E7957" s="352" t="s">
        <v>629</v>
      </c>
      <c r="F7957" s="263"/>
      <c r="G7957" s="263"/>
      <c r="H7957" s="202" t="s">
        <v>136</v>
      </c>
      <c r="I7957" s="264"/>
      <c r="J7957" s="716" t="s">
        <v>30</v>
      </c>
      <c r="K7957" s="268">
        <v>20261012188339</v>
      </c>
      <c r="L7957" s="264"/>
    </row>
    <row r="7958" spans="1:12" s="202" customFormat="1" ht="16.8">
      <c r="A7958" s="261"/>
      <c r="B7958" s="712">
        <v>46306</v>
      </c>
      <c r="C7958" s="202" t="s">
        <v>17</v>
      </c>
      <c r="D7958" s="262" t="s">
        <v>4998</v>
      </c>
      <c r="E7958" s="352" t="s">
        <v>629</v>
      </c>
      <c r="F7958" s="263"/>
      <c r="G7958" s="263"/>
      <c r="H7958" s="202" t="s">
        <v>136</v>
      </c>
      <c r="I7958" s="264"/>
      <c r="J7958" s="716" t="s">
        <v>30</v>
      </c>
      <c r="K7958" s="268">
        <v>20261012195611</v>
      </c>
      <c r="L7958" s="264"/>
    </row>
    <row r="7959" spans="1:12" s="202" customFormat="1" ht="16.8">
      <c r="A7959" s="261"/>
      <c r="B7959" s="712">
        <v>46306</v>
      </c>
      <c r="C7959" s="202" t="s">
        <v>17</v>
      </c>
      <c r="D7959" s="262" t="s">
        <v>10228</v>
      </c>
      <c r="E7959" s="352" t="s">
        <v>629</v>
      </c>
      <c r="F7959" s="263"/>
      <c r="G7959" s="263"/>
      <c r="H7959" s="202" t="s">
        <v>136</v>
      </c>
      <c r="I7959" s="264"/>
      <c r="J7959" s="716" t="s">
        <v>30</v>
      </c>
      <c r="K7959" s="268">
        <v>20261012204447</v>
      </c>
      <c r="L7959" s="264"/>
    </row>
    <row r="7960" spans="1:12" s="202" customFormat="1" ht="16.8">
      <c r="A7960" s="261"/>
      <c r="B7960" s="712">
        <v>46306</v>
      </c>
      <c r="C7960" s="202" t="s">
        <v>17</v>
      </c>
      <c r="D7960" s="415" t="s">
        <v>2573</v>
      </c>
      <c r="E7960" s="352" t="s">
        <v>629</v>
      </c>
      <c r="F7960" s="263"/>
      <c r="G7960" s="263"/>
      <c r="H7960" s="202" t="s">
        <v>136</v>
      </c>
      <c r="I7960" s="264" t="s">
        <v>141</v>
      </c>
      <c r="J7960" s="716" t="s">
        <v>30</v>
      </c>
      <c r="K7960" s="448">
        <v>20261012207019</v>
      </c>
      <c r="L7960" s="264"/>
    </row>
    <row r="7961" spans="1:12" s="202" customFormat="1" ht="16.8">
      <c r="A7961" s="261"/>
      <c r="B7961" s="712">
        <v>46306</v>
      </c>
      <c r="C7961" s="202" t="s">
        <v>17</v>
      </c>
      <c r="D7961" s="415" t="s">
        <v>2573</v>
      </c>
      <c r="E7961" s="352" t="s">
        <v>629</v>
      </c>
      <c r="F7961" s="263"/>
      <c r="G7961" s="263"/>
      <c r="H7961" s="202" t="s">
        <v>136</v>
      </c>
      <c r="I7961" s="264" t="s">
        <v>141</v>
      </c>
      <c r="J7961" s="716" t="s">
        <v>30</v>
      </c>
      <c r="K7961" s="358">
        <v>1045857151</v>
      </c>
      <c r="L7961" s="264"/>
    </row>
    <row r="7962" spans="1:12" s="202" customFormat="1" ht="16.8">
      <c r="A7962" s="261"/>
      <c r="B7962" s="712">
        <v>46306</v>
      </c>
      <c r="C7962" s="202" t="s">
        <v>17</v>
      </c>
      <c r="D7962" s="262" t="s">
        <v>10229</v>
      </c>
      <c r="E7962" s="352" t="s">
        <v>629</v>
      </c>
      <c r="F7962" s="263"/>
      <c r="G7962" s="263"/>
      <c r="H7962" s="202" t="s">
        <v>136</v>
      </c>
      <c r="I7962" s="264"/>
      <c r="J7962" s="716" t="s">
        <v>30</v>
      </c>
      <c r="K7962" s="268">
        <v>20261012205446</v>
      </c>
      <c r="L7962" s="264"/>
    </row>
    <row r="7963" spans="1:12" s="202" customFormat="1" ht="16.8">
      <c r="A7963" s="261"/>
      <c r="B7963" s="712">
        <v>46306</v>
      </c>
      <c r="C7963" s="202" t="s">
        <v>17</v>
      </c>
      <c r="D7963" s="262" t="s">
        <v>6603</v>
      </c>
      <c r="E7963" s="352" t="s">
        <v>629</v>
      </c>
      <c r="F7963" s="263"/>
      <c r="G7963" s="263"/>
      <c r="H7963" s="202" t="s">
        <v>136</v>
      </c>
      <c r="I7963" s="264" t="s">
        <v>141</v>
      </c>
      <c r="J7963" s="716" t="s">
        <v>30</v>
      </c>
      <c r="K7963" s="268">
        <v>20261012166783</v>
      </c>
      <c r="L7963" s="264"/>
    </row>
    <row r="7964" spans="1:12" s="202" customFormat="1" ht="16.8">
      <c r="A7964" s="261"/>
      <c r="B7964" s="712">
        <v>46306</v>
      </c>
      <c r="C7964" s="202" t="s">
        <v>17</v>
      </c>
      <c r="D7964" s="262" t="s">
        <v>6603</v>
      </c>
      <c r="E7964" s="352" t="s">
        <v>629</v>
      </c>
      <c r="F7964" s="263"/>
      <c r="G7964" s="263"/>
      <c r="H7964" s="202" t="s">
        <v>136</v>
      </c>
      <c r="I7964" s="264" t="s">
        <v>141</v>
      </c>
      <c r="J7964" s="716" t="s">
        <v>30</v>
      </c>
      <c r="K7964" s="268">
        <v>20261012166783</v>
      </c>
      <c r="L7964" s="264"/>
    </row>
    <row r="7965" spans="1:12" s="202" customFormat="1" ht="16.8">
      <c r="A7965" s="261"/>
      <c r="B7965" s="712">
        <v>46306</v>
      </c>
      <c r="C7965" s="202" t="s">
        <v>17</v>
      </c>
      <c r="D7965" s="262" t="s">
        <v>3468</v>
      </c>
      <c r="E7965" s="352" t="s">
        <v>629</v>
      </c>
      <c r="F7965" s="263"/>
      <c r="G7965" s="263"/>
      <c r="H7965" s="202" t="s">
        <v>136</v>
      </c>
      <c r="I7965" s="264"/>
      <c r="J7965" s="716" t="s">
        <v>30</v>
      </c>
      <c r="K7965" s="268">
        <v>20260912047511</v>
      </c>
      <c r="L7965" s="264"/>
    </row>
    <row r="7966" spans="1:12" s="202" customFormat="1" ht="16.8">
      <c r="A7966" s="261"/>
      <c r="B7966" s="712">
        <v>46306</v>
      </c>
      <c r="C7966" s="202" t="s">
        <v>17</v>
      </c>
      <c r="D7966" s="262" t="s">
        <v>10230</v>
      </c>
      <c r="E7966" s="352" t="s">
        <v>629</v>
      </c>
      <c r="F7966" s="263"/>
      <c r="G7966" s="263"/>
      <c r="H7966" s="202" t="s">
        <v>136</v>
      </c>
      <c r="I7966" s="264"/>
      <c r="J7966" s="716" t="s">
        <v>30</v>
      </c>
      <c r="K7966" s="268">
        <v>365826443</v>
      </c>
      <c r="L7966" s="264"/>
    </row>
    <row r="7967" spans="1:12" s="202" customFormat="1" ht="16.8">
      <c r="A7967" s="261"/>
      <c r="B7967" s="712">
        <v>46306</v>
      </c>
      <c r="C7967" s="202" t="s">
        <v>17</v>
      </c>
      <c r="D7967" s="262" t="s">
        <v>1580</v>
      </c>
      <c r="E7967" s="352" t="s">
        <v>629</v>
      </c>
      <c r="F7967" s="263"/>
      <c r="G7967" s="263"/>
      <c r="H7967" s="202" t="s">
        <v>136</v>
      </c>
      <c r="I7967" s="264"/>
      <c r="J7967" s="716" t="s">
        <v>30</v>
      </c>
      <c r="K7967" s="268">
        <v>365826443</v>
      </c>
      <c r="L7967" s="264"/>
    </row>
    <row r="7968" spans="1:12" s="202" customFormat="1" ht="16.8">
      <c r="A7968" s="261"/>
      <c r="B7968" s="712">
        <v>46306</v>
      </c>
      <c r="C7968" s="202" t="s">
        <v>17</v>
      </c>
      <c r="D7968" s="262" t="s">
        <v>10231</v>
      </c>
      <c r="E7968" s="352" t="s">
        <v>629</v>
      </c>
      <c r="F7968" s="263"/>
      <c r="G7968" s="263"/>
      <c r="H7968" s="202" t="s">
        <v>136</v>
      </c>
      <c r="I7968" s="264"/>
      <c r="J7968" s="716" t="s">
        <v>30</v>
      </c>
      <c r="K7968" s="977" t="s">
        <v>8567</v>
      </c>
      <c r="L7968" s="264"/>
    </row>
    <row r="7969" spans="1:13" s="202" customFormat="1" ht="16.8">
      <c r="A7969" s="261"/>
      <c r="B7969" s="712">
        <v>46306</v>
      </c>
      <c r="C7969" s="202" t="s">
        <v>17</v>
      </c>
      <c r="D7969" s="262" t="s">
        <v>4997</v>
      </c>
      <c r="E7969" s="352" t="s">
        <v>629</v>
      </c>
      <c r="F7969" s="263"/>
      <c r="G7969" s="263"/>
      <c r="H7969" s="202" t="s">
        <v>136</v>
      </c>
      <c r="I7969" s="264"/>
      <c r="J7969" s="716" t="s">
        <v>30</v>
      </c>
      <c r="K7969" s="268">
        <v>20260811849583</v>
      </c>
      <c r="L7969" s="264"/>
    </row>
    <row r="7970" spans="1:13" s="202" customFormat="1" ht="16.8">
      <c r="A7970" s="261"/>
      <c r="B7970" s="712">
        <v>46306</v>
      </c>
      <c r="C7970" s="202" t="s">
        <v>17</v>
      </c>
      <c r="D7970" s="262" t="s">
        <v>10231</v>
      </c>
      <c r="E7970" s="352" t="s">
        <v>629</v>
      </c>
      <c r="F7970" s="263"/>
      <c r="G7970" s="263"/>
      <c r="H7970" s="202" t="s">
        <v>136</v>
      </c>
      <c r="I7970" s="264"/>
      <c r="J7970" s="716" t="s">
        <v>30</v>
      </c>
      <c r="K7970" s="977" t="s">
        <v>10232</v>
      </c>
      <c r="L7970" s="264"/>
    </row>
    <row r="7971" spans="1:13" s="202" customFormat="1" ht="16.8">
      <c r="A7971" s="261"/>
      <c r="B7971" s="712">
        <v>46306</v>
      </c>
      <c r="C7971" s="202" t="s">
        <v>17</v>
      </c>
      <c r="D7971" s="262" t="s">
        <v>4997</v>
      </c>
      <c r="E7971" s="352" t="s">
        <v>629</v>
      </c>
      <c r="F7971" s="264"/>
      <c r="G7971" s="264"/>
      <c r="H7971" s="202" t="s">
        <v>136</v>
      </c>
      <c r="I7971" s="264"/>
      <c r="J7971" s="716" t="s">
        <v>30</v>
      </c>
      <c r="K7971" s="977" t="s">
        <v>10233</v>
      </c>
      <c r="L7971" s="264"/>
    </row>
    <row r="7972" spans="1:13" s="202" customFormat="1" ht="16.8">
      <c r="A7972" s="261"/>
      <c r="B7972" s="712">
        <v>46306</v>
      </c>
      <c r="C7972" s="202" t="s">
        <v>17</v>
      </c>
      <c r="D7972" s="262" t="s">
        <v>9699</v>
      </c>
      <c r="E7972" s="352" t="s">
        <v>629</v>
      </c>
      <c r="F7972" s="264"/>
      <c r="G7972" s="264"/>
      <c r="H7972" s="202" t="s">
        <v>136</v>
      </c>
      <c r="I7972" s="264"/>
      <c r="J7972" s="716" t="s">
        <v>30</v>
      </c>
      <c r="K7972" s="268">
        <v>20261012217938</v>
      </c>
      <c r="L7972" s="264"/>
    </row>
    <row r="7973" spans="1:13" s="202" customFormat="1" ht="16.8">
      <c r="A7973" s="261"/>
      <c r="B7973" s="712">
        <v>46306</v>
      </c>
      <c r="C7973" s="202" t="s">
        <v>17</v>
      </c>
      <c r="D7973" s="415" t="s">
        <v>10234</v>
      </c>
      <c r="E7973" s="352" t="s">
        <v>629</v>
      </c>
      <c r="F7973" s="264"/>
      <c r="G7973" s="264"/>
      <c r="H7973" s="202" t="s">
        <v>136</v>
      </c>
      <c r="I7973" s="264"/>
      <c r="J7973" s="716" t="s">
        <v>30</v>
      </c>
      <c r="K7973" s="268">
        <v>20261012218439</v>
      </c>
      <c r="L7973" s="264"/>
    </row>
    <row r="7974" spans="1:13" s="202" customFormat="1" ht="16.8">
      <c r="A7974" s="261"/>
      <c r="B7974" s="712">
        <v>46306</v>
      </c>
      <c r="C7974" s="202" t="s">
        <v>17</v>
      </c>
      <c r="D7974" s="264" t="s">
        <v>10235</v>
      </c>
      <c r="E7974" s="352" t="s">
        <v>629</v>
      </c>
      <c r="F7974" s="264"/>
      <c r="G7974" s="264"/>
      <c r="H7974" s="202" t="s">
        <v>136</v>
      </c>
      <c r="I7974" s="264"/>
      <c r="J7974" s="716" t="s">
        <v>30</v>
      </c>
      <c r="K7974" s="268">
        <v>20261012218675</v>
      </c>
      <c r="L7974" s="264"/>
    </row>
    <row r="7975" spans="1:13" s="202" customFormat="1" ht="16.8">
      <c r="A7975" s="261"/>
      <c r="B7975" s="712">
        <v>46306</v>
      </c>
      <c r="C7975" s="202" t="s">
        <v>17</v>
      </c>
      <c r="D7975" s="264" t="s">
        <v>10236</v>
      </c>
      <c r="E7975" s="352" t="s">
        <v>629</v>
      </c>
      <c r="F7975" s="264"/>
      <c r="G7975" s="264"/>
      <c r="H7975" s="202" t="s">
        <v>136</v>
      </c>
      <c r="I7975" s="264"/>
      <c r="J7975" s="716" t="s">
        <v>30</v>
      </c>
      <c r="K7975" s="268">
        <v>20261012218893</v>
      </c>
      <c r="L7975" s="264"/>
    </row>
    <row r="7976" spans="1:13" s="202" customFormat="1" ht="16.8">
      <c r="A7976" s="261"/>
      <c r="B7976" s="712">
        <v>46306</v>
      </c>
      <c r="C7976" s="202" t="s">
        <v>17</v>
      </c>
      <c r="D7976" s="264" t="s">
        <v>10237</v>
      </c>
      <c r="E7976" s="352" t="s">
        <v>629</v>
      </c>
      <c r="F7976" s="264"/>
      <c r="G7976" s="264"/>
      <c r="H7976" s="202" t="s">
        <v>136</v>
      </c>
      <c r="I7976" s="264"/>
      <c r="J7976" s="716" t="s">
        <v>30</v>
      </c>
      <c r="K7976" s="268">
        <v>20261012219347</v>
      </c>
      <c r="L7976" s="264"/>
    </row>
    <row r="7977" spans="1:13" s="204" customFormat="1" ht="19.2">
      <c r="A7977" s="606"/>
      <c r="B7977" s="1118">
        <v>46336</v>
      </c>
      <c r="C7977" s="57" t="s">
        <v>17</v>
      </c>
      <c r="D7977" s="537" t="s">
        <v>10238</v>
      </c>
      <c r="E7977" s="69" t="s">
        <v>1471</v>
      </c>
      <c r="F7977" s="263"/>
      <c r="G7977" s="263"/>
      <c r="H7977" s="263" t="s">
        <v>194</v>
      </c>
      <c r="I7977" s="276"/>
      <c r="J7977" s="263"/>
      <c r="K7977" s="504"/>
      <c r="L7977" s="118" t="s">
        <v>8401</v>
      </c>
      <c r="M7977" s="201"/>
    </row>
    <row r="7978" spans="1:13" s="204" customFormat="1">
      <c r="A7978" s="606"/>
      <c r="B7978" s="1118">
        <v>46336</v>
      </c>
      <c r="C7978" s="57" t="s">
        <v>17</v>
      </c>
      <c r="D7978" s="118" t="s">
        <v>10239</v>
      </c>
      <c r="E7978" s="451" t="s">
        <v>1471</v>
      </c>
      <c r="F7978" s="263"/>
      <c r="G7978" s="263"/>
      <c r="H7978" s="263" t="s">
        <v>194</v>
      </c>
      <c r="I7978" s="276"/>
      <c r="J7978" s="263"/>
      <c r="K7978" s="504"/>
      <c r="L7978" s="118" t="s">
        <v>3814</v>
      </c>
      <c r="M7978" s="201"/>
    </row>
    <row r="7979" spans="1:13" s="204" customFormat="1">
      <c r="A7979" s="606"/>
      <c r="B7979" s="1118">
        <v>46336</v>
      </c>
      <c r="C7979" s="57" t="s">
        <v>17</v>
      </c>
      <c r="D7979" s="118" t="s">
        <v>10240</v>
      </c>
      <c r="E7979" s="451" t="s">
        <v>1471</v>
      </c>
      <c r="F7979" s="263"/>
      <c r="G7979" s="263"/>
      <c r="H7979" s="263" t="s">
        <v>194</v>
      </c>
      <c r="I7979" s="276"/>
      <c r="J7979" s="263"/>
      <c r="K7979" s="504"/>
      <c r="L7979" s="118" t="s">
        <v>10241</v>
      </c>
      <c r="M7979" s="201"/>
    </row>
    <row r="7980" spans="1:13" s="204" customFormat="1" ht="19.2">
      <c r="A7980" s="606"/>
      <c r="B7980" s="1118">
        <v>46336</v>
      </c>
      <c r="C7980" s="57" t="s">
        <v>17</v>
      </c>
      <c r="D7980" s="537" t="s">
        <v>5032</v>
      </c>
      <c r="E7980" s="451" t="s">
        <v>1471</v>
      </c>
      <c r="F7980" s="263"/>
      <c r="G7980" s="263"/>
      <c r="H7980" s="263" t="s">
        <v>194</v>
      </c>
      <c r="I7980" s="276"/>
      <c r="J7980" s="263"/>
      <c r="K7980" s="504"/>
      <c r="L7980" s="118" t="s">
        <v>5033</v>
      </c>
      <c r="M7980" s="201"/>
    </row>
    <row r="7981" spans="1:13" s="204" customFormat="1" ht="23.4">
      <c r="A7981" s="606"/>
      <c r="B7981" s="1118">
        <v>46336</v>
      </c>
      <c r="C7981" s="57" t="s">
        <v>17</v>
      </c>
      <c r="D7981" s="778" t="s">
        <v>2809</v>
      </c>
      <c r="E7981" s="451" t="s">
        <v>1471</v>
      </c>
      <c r="F7981" s="263"/>
      <c r="G7981" s="263"/>
      <c r="H7981" s="263" t="s">
        <v>194</v>
      </c>
      <c r="I7981" s="319" t="s">
        <v>586</v>
      </c>
      <c r="J7981" s="263"/>
      <c r="K7981" s="995" t="s">
        <v>2911</v>
      </c>
      <c r="L7981" s="118"/>
      <c r="M7981" s="201"/>
    </row>
    <row r="7982" spans="1:13" s="204" customFormat="1" ht="15.6">
      <c r="A7982" s="606"/>
      <c r="B7982" s="1118">
        <v>46336</v>
      </c>
      <c r="C7982" s="57" t="s">
        <v>17</v>
      </c>
      <c r="D7982" s="118" t="s">
        <v>9952</v>
      </c>
      <c r="E7982" s="451" t="s">
        <v>1471</v>
      </c>
      <c r="F7982" s="263"/>
      <c r="G7982" s="263"/>
      <c r="H7982" s="263" t="s">
        <v>194</v>
      </c>
      <c r="I7982" s="319"/>
      <c r="J7982" s="263"/>
      <c r="K7982" s="319"/>
      <c r="L7982" s="118" t="s">
        <v>10084</v>
      </c>
      <c r="M7982" s="201"/>
    </row>
    <row r="7983" spans="1:13" s="204" customFormat="1" ht="15.6">
      <c r="A7983" s="606"/>
      <c r="B7983" s="1118">
        <v>46336</v>
      </c>
      <c r="C7983" s="57" t="s">
        <v>17</v>
      </c>
      <c r="D7983" s="118" t="s">
        <v>10242</v>
      </c>
      <c r="E7983" s="451" t="s">
        <v>1471</v>
      </c>
      <c r="F7983" s="263"/>
      <c r="G7983" s="263"/>
      <c r="H7983" s="263" t="s">
        <v>194</v>
      </c>
      <c r="I7983" s="405"/>
      <c r="J7983" s="263"/>
      <c r="K7983" s="319"/>
      <c r="L7983" s="118" t="s">
        <v>10243</v>
      </c>
      <c r="M7983" s="201"/>
    </row>
    <row r="7984" spans="1:13" s="204" customFormat="1" ht="15.6">
      <c r="A7984" s="606"/>
      <c r="B7984" s="1118">
        <v>46336</v>
      </c>
      <c r="C7984" s="57" t="s">
        <v>17</v>
      </c>
      <c r="D7984" s="118" t="s">
        <v>10244</v>
      </c>
      <c r="E7984" s="451" t="s">
        <v>1471</v>
      </c>
      <c r="F7984" s="263"/>
      <c r="G7984" s="263"/>
      <c r="H7984" s="263" t="s">
        <v>194</v>
      </c>
      <c r="I7984" s="319"/>
      <c r="J7984" s="263"/>
      <c r="K7984" s="319"/>
      <c r="L7984" s="118" t="s">
        <v>9749</v>
      </c>
      <c r="M7984" s="201"/>
    </row>
    <row r="7985" spans="1:13" s="204" customFormat="1" ht="15.6">
      <c r="A7985" s="606"/>
      <c r="B7985" s="1118">
        <v>46336</v>
      </c>
      <c r="C7985" s="57" t="s">
        <v>17</v>
      </c>
      <c r="D7985" s="118" t="s">
        <v>942</v>
      </c>
      <c r="E7985" s="451" t="s">
        <v>1471</v>
      </c>
      <c r="F7985" s="263"/>
      <c r="G7985" s="263"/>
      <c r="H7985" s="263" t="s">
        <v>194</v>
      </c>
      <c r="I7985" s="319"/>
      <c r="J7985" s="263"/>
      <c r="K7985" s="319"/>
      <c r="L7985" s="118" t="s">
        <v>10245</v>
      </c>
      <c r="M7985" s="201"/>
    </row>
    <row r="7986" spans="1:13" s="204" customFormat="1" ht="19.2">
      <c r="A7986" s="606"/>
      <c r="B7986" s="1118">
        <v>46336</v>
      </c>
      <c r="C7986" s="57" t="s">
        <v>17</v>
      </c>
      <c r="D7986" s="537" t="s">
        <v>10246</v>
      </c>
      <c r="E7986" s="451" t="s">
        <v>1471</v>
      </c>
      <c r="F7986" s="263"/>
      <c r="G7986" s="263"/>
      <c r="H7986" s="263" t="s">
        <v>194</v>
      </c>
      <c r="I7986" s="319"/>
      <c r="J7986" s="263"/>
      <c r="K7986" s="319"/>
      <c r="L7986" s="118" t="s">
        <v>10247</v>
      </c>
      <c r="M7986" s="201"/>
    </row>
    <row r="7987" spans="1:13" s="204" customFormat="1" ht="15.6">
      <c r="A7987" s="606"/>
      <c r="B7987" s="1118">
        <v>46336</v>
      </c>
      <c r="C7987" s="57" t="s">
        <v>17</v>
      </c>
      <c r="D7987" s="118" t="s">
        <v>1610</v>
      </c>
      <c r="E7987" s="451" t="s">
        <v>1471</v>
      </c>
      <c r="F7987" s="263"/>
      <c r="G7987" s="263"/>
      <c r="H7987" s="263" t="s">
        <v>194</v>
      </c>
      <c r="I7987" s="319"/>
      <c r="J7987" s="263"/>
      <c r="K7987" s="319"/>
      <c r="L7987" s="118" t="s">
        <v>10248</v>
      </c>
      <c r="M7987" s="201"/>
    </row>
    <row r="7988" spans="1:13" s="204" customFormat="1" ht="15.6">
      <c r="A7988" s="606"/>
      <c r="B7988" s="1118">
        <v>46336</v>
      </c>
      <c r="C7988" s="57" t="s">
        <v>17</v>
      </c>
      <c r="D7988" s="118" t="s">
        <v>10249</v>
      </c>
      <c r="E7988" s="69" t="s">
        <v>1471</v>
      </c>
      <c r="F7988" s="263"/>
      <c r="G7988" s="263"/>
      <c r="H7988" s="263" t="s">
        <v>194</v>
      </c>
      <c r="I7988" s="319"/>
      <c r="J7988" s="263"/>
      <c r="K7988" s="319"/>
      <c r="L7988" s="118" t="s">
        <v>10250</v>
      </c>
      <c r="M7988" s="201"/>
    </row>
    <row r="7989" spans="1:13" s="204" customFormat="1" ht="15.6">
      <c r="A7989" s="606"/>
      <c r="B7989" s="1118">
        <v>46336</v>
      </c>
      <c r="C7989" s="57" t="s">
        <v>17</v>
      </c>
      <c r="D7989" s="118" t="s">
        <v>10251</v>
      </c>
      <c r="E7989" s="69" t="s">
        <v>1471</v>
      </c>
      <c r="F7989" s="263"/>
      <c r="G7989" s="263"/>
      <c r="H7989" s="263" t="s">
        <v>194</v>
      </c>
      <c r="I7989" s="319"/>
      <c r="J7989" s="263"/>
      <c r="K7989" s="319"/>
      <c r="L7989" s="118" t="s">
        <v>10252</v>
      </c>
      <c r="M7989" s="201"/>
    </row>
    <row r="7990" spans="1:13" s="204" customFormat="1" ht="19.2">
      <c r="A7990" s="606"/>
      <c r="B7990" s="1118">
        <v>46336</v>
      </c>
      <c r="C7990" s="57" t="s">
        <v>17</v>
      </c>
      <c r="D7990" s="537" t="s">
        <v>9989</v>
      </c>
      <c r="E7990" s="451" t="s">
        <v>1471</v>
      </c>
      <c r="F7990" s="263"/>
      <c r="G7990" s="263"/>
      <c r="H7990" s="263" t="s">
        <v>194</v>
      </c>
      <c r="I7990" s="319"/>
      <c r="J7990" s="263"/>
      <c r="K7990" s="319"/>
      <c r="L7990" s="118" t="s">
        <v>10253</v>
      </c>
      <c r="M7990" s="201"/>
    </row>
    <row r="7991" spans="1:13" s="204" customFormat="1" ht="15.6">
      <c r="A7991" s="606"/>
      <c r="B7991" s="1118">
        <v>46336</v>
      </c>
      <c r="C7991" s="57" t="s">
        <v>17</v>
      </c>
      <c r="D7991" s="118" t="s">
        <v>10254</v>
      </c>
      <c r="E7991" s="451" t="s">
        <v>1471</v>
      </c>
      <c r="F7991" s="263"/>
      <c r="G7991" s="263"/>
      <c r="H7991" s="263" t="s">
        <v>194</v>
      </c>
      <c r="I7991" s="319"/>
      <c r="J7991" s="263"/>
      <c r="K7991" s="319"/>
      <c r="L7991" s="118" t="s">
        <v>10255</v>
      </c>
      <c r="M7991" s="201"/>
    </row>
    <row r="7992" spans="1:13" s="204" customFormat="1" ht="19.2">
      <c r="A7992" s="606"/>
      <c r="B7992" s="1118">
        <v>46336</v>
      </c>
      <c r="C7992" s="57" t="s">
        <v>17</v>
      </c>
      <c r="D7992" s="537" t="s">
        <v>10256</v>
      </c>
      <c r="E7992" s="451" t="s">
        <v>1471</v>
      </c>
      <c r="F7992" s="263"/>
      <c r="G7992" s="263"/>
      <c r="H7992" s="263" t="s">
        <v>194</v>
      </c>
      <c r="I7992" s="319"/>
      <c r="J7992" s="263"/>
      <c r="K7992" s="319"/>
      <c r="L7992" s="118" t="s">
        <v>10257</v>
      </c>
      <c r="M7992" s="201"/>
    </row>
    <row r="7993" spans="1:13" s="204" customFormat="1" ht="15.6">
      <c r="A7993" s="606"/>
      <c r="B7993" s="1118">
        <v>46336</v>
      </c>
      <c r="C7993" s="57" t="s">
        <v>17</v>
      </c>
      <c r="D7993" s="118" t="s">
        <v>10258</v>
      </c>
      <c r="E7993" s="69" t="s">
        <v>1471</v>
      </c>
      <c r="F7993" s="263"/>
      <c r="G7993" s="263"/>
      <c r="H7993" s="263" t="s">
        <v>194</v>
      </c>
      <c r="I7993" s="319"/>
      <c r="J7993" s="263"/>
      <c r="K7993" s="319"/>
      <c r="L7993" s="118" t="s">
        <v>10259</v>
      </c>
      <c r="M7993" s="201"/>
    </row>
    <row r="7994" spans="1:13" s="204" customFormat="1" ht="19.2">
      <c r="A7994" s="606"/>
      <c r="B7994" s="1118">
        <v>46336</v>
      </c>
      <c r="C7994" s="57" t="s">
        <v>17</v>
      </c>
      <c r="D7994" s="537" t="s">
        <v>10260</v>
      </c>
      <c r="E7994" s="451" t="s">
        <v>1471</v>
      </c>
      <c r="F7994" s="263"/>
      <c r="G7994" s="263"/>
      <c r="H7994" s="263" t="s">
        <v>194</v>
      </c>
      <c r="I7994" s="319"/>
      <c r="J7994" s="263"/>
      <c r="K7994" s="319"/>
      <c r="L7994" s="118" t="s">
        <v>9942</v>
      </c>
      <c r="M7994" s="201"/>
    </row>
    <row r="7995" spans="1:13" s="204" customFormat="1" ht="16.8">
      <c r="A7995" s="606"/>
      <c r="B7995" s="113" t="s">
        <v>10261</v>
      </c>
      <c r="C7995" s="360" t="s">
        <v>17</v>
      </c>
      <c r="D7995" s="779" t="s">
        <v>10262</v>
      </c>
      <c r="E7995" s="362" t="s">
        <v>647</v>
      </c>
      <c r="F7995" s="780"/>
      <c r="G7995" s="780"/>
      <c r="H7995" s="208"/>
      <c r="I7995" s="208"/>
      <c r="J7995" s="364" t="s">
        <v>30</v>
      </c>
      <c r="K7995" s="1075" t="s">
        <v>10263</v>
      </c>
      <c r="L7995" s="208" t="s">
        <v>10264</v>
      </c>
      <c r="M7995" s="201"/>
    </row>
    <row r="7996" spans="1:13" s="204" customFormat="1" ht="16.8">
      <c r="A7996" s="606"/>
      <c r="B7996" s="113" t="s">
        <v>10261</v>
      </c>
      <c r="C7996" s="137" t="s">
        <v>17</v>
      </c>
      <c r="D7996" s="202" t="s">
        <v>10265</v>
      </c>
      <c r="E7996" s="367" t="s">
        <v>647</v>
      </c>
      <c r="F7996" s="514"/>
      <c r="G7996" s="514"/>
      <c r="H7996" s="202"/>
      <c r="I7996" s="202"/>
      <c r="J7996" s="264" t="s">
        <v>30</v>
      </c>
      <c r="K7996" s="1045" t="s">
        <v>10266</v>
      </c>
      <c r="L7996" s="277" t="s">
        <v>10267</v>
      </c>
      <c r="M7996" s="201"/>
    </row>
    <row r="7997" spans="1:13" s="204" customFormat="1">
      <c r="A7997" s="606"/>
      <c r="B7997" s="113" t="s">
        <v>10261</v>
      </c>
      <c r="C7997" s="137" t="s">
        <v>17</v>
      </c>
      <c r="D7997" s="202" t="s">
        <v>10268</v>
      </c>
      <c r="E7997" s="367" t="s">
        <v>647</v>
      </c>
      <c r="F7997" s="514"/>
      <c r="G7997" s="514"/>
      <c r="H7997" s="202"/>
      <c r="I7997" s="202"/>
      <c r="J7997" s="264" t="s">
        <v>30</v>
      </c>
      <c r="K7997" s="1045" t="s">
        <v>2911</v>
      </c>
      <c r="L7997" s="202" t="s">
        <v>2811</v>
      </c>
      <c r="M7997" s="201"/>
    </row>
    <row r="7998" spans="1:13" s="204" customFormat="1" ht="16.8">
      <c r="A7998" s="606"/>
      <c r="B7998" s="113" t="s">
        <v>10261</v>
      </c>
      <c r="C7998" s="137" t="s">
        <v>17</v>
      </c>
      <c r="D7998" s="268" t="s">
        <v>10268</v>
      </c>
      <c r="E7998" s="367" t="s">
        <v>647</v>
      </c>
      <c r="F7998" s="514"/>
      <c r="G7998" s="514"/>
      <c r="H7998" s="202"/>
      <c r="I7998" s="202"/>
      <c r="J7998" s="264" t="s">
        <v>30</v>
      </c>
      <c r="K7998" s="1045" t="s">
        <v>2911</v>
      </c>
      <c r="L7998" s="202" t="s">
        <v>2811</v>
      </c>
      <c r="M7998" s="201"/>
    </row>
    <row r="7999" spans="1:13" s="204" customFormat="1">
      <c r="A7999" s="606"/>
      <c r="B7999" s="113" t="s">
        <v>10261</v>
      </c>
      <c r="C7999" s="137" t="s">
        <v>17</v>
      </c>
      <c r="D7999" s="202" t="s">
        <v>10269</v>
      </c>
      <c r="E7999" s="367" t="s">
        <v>647</v>
      </c>
      <c r="F7999" s="514"/>
      <c r="G7999" s="514"/>
      <c r="H7999" s="202"/>
      <c r="I7999" s="202"/>
      <c r="J7999" s="264" t="s">
        <v>30</v>
      </c>
      <c r="K7999" s="1045" t="s">
        <v>10270</v>
      </c>
      <c r="L7999" s="202" t="s">
        <v>10271</v>
      </c>
      <c r="M7999" s="201"/>
    </row>
    <row r="8000" spans="1:13" s="204" customFormat="1">
      <c r="A8000" s="606"/>
      <c r="B8000" s="113" t="s">
        <v>10261</v>
      </c>
      <c r="C8000" s="137" t="s">
        <v>17</v>
      </c>
      <c r="D8000" s="202" t="s">
        <v>10272</v>
      </c>
      <c r="E8000" s="367" t="s">
        <v>647</v>
      </c>
      <c r="F8000" s="514"/>
      <c r="G8000" s="514"/>
      <c r="H8000" s="202"/>
      <c r="I8000" s="202"/>
      <c r="J8000" s="264" t="s">
        <v>30</v>
      </c>
      <c r="K8000" s="1045" t="s">
        <v>10273</v>
      </c>
      <c r="L8000" s="202" t="s">
        <v>10274</v>
      </c>
      <c r="M8000" s="201"/>
    </row>
    <row r="8001" spans="1:13" s="204" customFormat="1">
      <c r="A8001" s="606"/>
      <c r="B8001" s="113" t="s">
        <v>10261</v>
      </c>
      <c r="C8001" s="137" t="s">
        <v>17</v>
      </c>
      <c r="D8001" s="202" t="s">
        <v>10275</v>
      </c>
      <c r="E8001" s="367" t="s">
        <v>647</v>
      </c>
      <c r="F8001" s="514"/>
      <c r="G8001" s="514"/>
      <c r="H8001" s="202"/>
      <c r="I8001" s="202"/>
      <c r="J8001" s="264" t="s">
        <v>30</v>
      </c>
      <c r="K8001" s="1045" t="s">
        <v>10276</v>
      </c>
      <c r="L8001" s="202" t="s">
        <v>10277</v>
      </c>
      <c r="M8001" s="201"/>
    </row>
    <row r="8002" spans="1:13" s="204" customFormat="1">
      <c r="A8002" s="606"/>
      <c r="B8002" s="113" t="s">
        <v>10261</v>
      </c>
      <c r="C8002" s="137" t="s">
        <v>17</v>
      </c>
      <c r="D8002" s="202" t="s">
        <v>10278</v>
      </c>
      <c r="E8002" s="367" t="s">
        <v>647</v>
      </c>
      <c r="F8002" s="514"/>
      <c r="G8002" s="514"/>
      <c r="H8002" s="202"/>
      <c r="I8002" s="202"/>
      <c r="J8002" s="264" t="s">
        <v>30</v>
      </c>
      <c r="K8002" s="1087" t="s">
        <v>10279</v>
      </c>
      <c r="L8002" s="202" t="s">
        <v>10280</v>
      </c>
      <c r="M8002" s="201"/>
    </row>
    <row r="8003" spans="1:13" s="204" customFormat="1">
      <c r="A8003" s="606"/>
      <c r="B8003" s="113" t="s">
        <v>10261</v>
      </c>
      <c r="C8003" s="137" t="s">
        <v>17</v>
      </c>
      <c r="D8003" s="202" t="s">
        <v>5015</v>
      </c>
      <c r="E8003" s="367" t="s">
        <v>647</v>
      </c>
      <c r="F8003" s="514"/>
      <c r="G8003" s="514"/>
      <c r="H8003" s="202"/>
      <c r="I8003" s="202"/>
      <c r="J8003" s="264" t="s">
        <v>30</v>
      </c>
      <c r="K8003" s="1045" t="s">
        <v>7318</v>
      </c>
      <c r="L8003" s="202" t="s">
        <v>7319</v>
      </c>
      <c r="M8003" s="201"/>
    </row>
    <row r="8004" spans="1:13" s="204" customFormat="1">
      <c r="A8004" s="606"/>
      <c r="B8004" s="113" t="s">
        <v>10261</v>
      </c>
      <c r="C8004" s="137" t="s">
        <v>17</v>
      </c>
      <c r="D8004" s="202" t="s">
        <v>7526</v>
      </c>
      <c r="E8004" s="367" t="s">
        <v>647</v>
      </c>
      <c r="F8004" s="514"/>
      <c r="G8004" s="514"/>
      <c r="H8004" s="202"/>
      <c r="I8004" s="202"/>
      <c r="J8004" s="264" t="s">
        <v>30</v>
      </c>
      <c r="K8004" s="1045" t="s">
        <v>7527</v>
      </c>
      <c r="L8004" s="202" t="s">
        <v>7097</v>
      </c>
      <c r="M8004" s="201"/>
    </row>
    <row r="8005" spans="1:13" s="204" customFormat="1">
      <c r="A8005" s="606"/>
      <c r="B8005" s="113" t="s">
        <v>10261</v>
      </c>
      <c r="C8005" s="137" t="s">
        <v>17</v>
      </c>
      <c r="D8005" s="202" t="s">
        <v>7538</v>
      </c>
      <c r="E8005" s="367" t="s">
        <v>647</v>
      </c>
      <c r="F8005" s="514"/>
      <c r="G8005" s="514"/>
      <c r="H8005" s="202"/>
      <c r="I8005" s="202"/>
      <c r="J8005" s="264" t="s">
        <v>30</v>
      </c>
      <c r="K8005" s="1045" t="s">
        <v>7539</v>
      </c>
      <c r="L8005" s="202" t="s">
        <v>7540</v>
      </c>
      <c r="M8005" s="201"/>
    </row>
    <row r="8006" spans="1:13" s="204" customFormat="1">
      <c r="A8006" s="606"/>
      <c r="B8006" s="113" t="s">
        <v>10261</v>
      </c>
      <c r="C8006" s="137" t="s">
        <v>17</v>
      </c>
      <c r="D8006" s="202" t="s">
        <v>10281</v>
      </c>
      <c r="E8006" s="367" t="s">
        <v>647</v>
      </c>
      <c r="F8006" s="514"/>
      <c r="G8006" s="514"/>
      <c r="H8006" s="202"/>
      <c r="I8006" s="202"/>
      <c r="J8006" s="264" t="s">
        <v>30</v>
      </c>
      <c r="K8006" s="1045" t="s">
        <v>10282</v>
      </c>
      <c r="L8006" s="202" t="s">
        <v>10283</v>
      </c>
      <c r="M8006" s="201"/>
    </row>
    <row r="8007" spans="1:13" s="204" customFormat="1" ht="16.8">
      <c r="A8007" s="606"/>
      <c r="B8007" s="113" t="s">
        <v>10261</v>
      </c>
      <c r="C8007" s="137" t="s">
        <v>17</v>
      </c>
      <c r="D8007" s="202" t="s">
        <v>10281</v>
      </c>
      <c r="E8007" s="367" t="s">
        <v>647</v>
      </c>
      <c r="F8007" s="514"/>
      <c r="G8007" s="514"/>
      <c r="H8007" s="202"/>
      <c r="I8007" s="202"/>
      <c r="J8007" s="264" t="s">
        <v>30</v>
      </c>
      <c r="K8007" s="1045" t="s">
        <v>10284</v>
      </c>
      <c r="L8007" s="277" t="s">
        <v>10283</v>
      </c>
      <c r="M8007" s="201"/>
    </row>
    <row r="8008" spans="1:13" s="204" customFormat="1">
      <c r="A8008" s="606"/>
      <c r="B8008" s="113" t="s">
        <v>10261</v>
      </c>
      <c r="C8008" s="137" t="s">
        <v>17</v>
      </c>
      <c r="D8008" s="202" t="s">
        <v>4906</v>
      </c>
      <c r="E8008" s="367" t="s">
        <v>647</v>
      </c>
      <c r="F8008" s="514"/>
      <c r="G8008" s="514"/>
      <c r="H8008" s="202"/>
      <c r="I8008" s="202"/>
      <c r="J8008" s="264" t="s">
        <v>30</v>
      </c>
      <c r="K8008" s="1045" t="s">
        <v>10285</v>
      </c>
      <c r="L8008" s="202" t="s">
        <v>10286</v>
      </c>
      <c r="M8008" s="201"/>
    </row>
    <row r="8009" spans="1:13" s="204" customFormat="1">
      <c r="A8009" s="606"/>
      <c r="B8009" s="113" t="s">
        <v>10261</v>
      </c>
      <c r="C8009" s="137" t="s">
        <v>17</v>
      </c>
      <c r="D8009" s="202" t="s">
        <v>4906</v>
      </c>
      <c r="E8009" s="367" t="s">
        <v>647</v>
      </c>
      <c r="F8009" s="514"/>
      <c r="G8009" s="514"/>
      <c r="H8009" s="202"/>
      <c r="I8009" s="202"/>
      <c r="J8009" s="264" t="s">
        <v>30</v>
      </c>
      <c r="K8009" s="1045" t="s">
        <v>10287</v>
      </c>
      <c r="L8009" s="202" t="s">
        <v>10286</v>
      </c>
      <c r="M8009" s="201"/>
    </row>
    <row r="8010" spans="1:13" s="204" customFormat="1">
      <c r="A8010" s="606"/>
      <c r="B8010" s="113" t="s">
        <v>10261</v>
      </c>
      <c r="C8010" s="137" t="s">
        <v>17</v>
      </c>
      <c r="D8010" s="202" t="s">
        <v>10268</v>
      </c>
      <c r="E8010" s="367" t="s">
        <v>647</v>
      </c>
      <c r="F8010" s="263"/>
      <c r="G8010" s="263"/>
      <c r="H8010" s="202"/>
      <c r="I8010" s="202"/>
      <c r="J8010" s="264" t="s">
        <v>30</v>
      </c>
      <c r="K8010" s="1045" t="s">
        <v>2911</v>
      </c>
      <c r="L8010" s="202" t="s">
        <v>2811</v>
      </c>
      <c r="M8010" s="201"/>
    </row>
    <row r="8011" spans="1:13" s="204" customFormat="1">
      <c r="A8011" s="606"/>
      <c r="B8011" s="113" t="s">
        <v>10261</v>
      </c>
      <c r="C8011" s="137" t="s">
        <v>17</v>
      </c>
      <c r="D8011" s="202" t="s">
        <v>10268</v>
      </c>
      <c r="E8011" s="367" t="s">
        <v>647</v>
      </c>
      <c r="F8011" s="263"/>
      <c r="G8011" s="263"/>
      <c r="H8011" s="202"/>
      <c r="I8011" s="202"/>
      <c r="J8011" s="264" t="s">
        <v>30</v>
      </c>
      <c r="K8011" s="1045" t="s">
        <v>2911</v>
      </c>
      <c r="L8011" s="202" t="s">
        <v>2811</v>
      </c>
      <c r="M8011" s="201"/>
    </row>
    <row r="8012" spans="1:13" s="204" customFormat="1">
      <c r="A8012" s="606"/>
      <c r="B8012" s="113" t="s">
        <v>10261</v>
      </c>
      <c r="C8012" s="137" t="s">
        <v>17</v>
      </c>
      <c r="D8012" s="202" t="s">
        <v>10288</v>
      </c>
      <c r="E8012" s="367" t="s">
        <v>647</v>
      </c>
      <c r="F8012" s="263"/>
      <c r="G8012" s="263"/>
      <c r="H8012" s="202"/>
      <c r="I8012" s="202"/>
      <c r="J8012" s="264" t="s">
        <v>30</v>
      </c>
      <c r="K8012" s="1045" t="s">
        <v>10289</v>
      </c>
      <c r="L8012" s="202" t="s">
        <v>7026</v>
      </c>
      <c r="M8012" s="201"/>
    </row>
    <row r="8013" spans="1:13" s="204" customFormat="1">
      <c r="A8013" s="606"/>
      <c r="B8013" s="113" t="s">
        <v>10261</v>
      </c>
      <c r="C8013" s="137" t="s">
        <v>17</v>
      </c>
      <c r="D8013" s="520" t="s">
        <v>10290</v>
      </c>
      <c r="E8013" s="367" t="s">
        <v>647</v>
      </c>
      <c r="F8013" s="263"/>
      <c r="G8013" s="263"/>
      <c r="H8013" s="202"/>
      <c r="I8013" s="202"/>
      <c r="J8013" s="264" t="s">
        <v>30</v>
      </c>
      <c r="K8013" s="1045" t="s">
        <v>10291</v>
      </c>
      <c r="L8013" s="202" t="s">
        <v>10292</v>
      </c>
      <c r="M8013" s="201"/>
    </row>
    <row r="8014" spans="1:13" s="204" customFormat="1">
      <c r="A8014" s="606"/>
      <c r="B8014" s="113" t="s">
        <v>10261</v>
      </c>
      <c r="C8014" s="137" t="s">
        <v>17</v>
      </c>
      <c r="D8014" s="202" t="s">
        <v>10293</v>
      </c>
      <c r="E8014" s="367" t="s">
        <v>647</v>
      </c>
      <c r="F8014" s="263"/>
      <c r="G8014" s="263"/>
      <c r="H8014" s="202"/>
      <c r="I8014" s="202"/>
      <c r="J8014" s="264" t="s">
        <v>30</v>
      </c>
      <c r="K8014" s="1045" t="s">
        <v>10294</v>
      </c>
      <c r="L8014" s="202" t="s">
        <v>10295</v>
      </c>
      <c r="M8014" s="201"/>
    </row>
    <row r="8015" spans="1:13" s="204" customFormat="1">
      <c r="A8015" s="606"/>
      <c r="B8015" s="113" t="s">
        <v>10261</v>
      </c>
      <c r="C8015" s="137" t="s">
        <v>17</v>
      </c>
      <c r="D8015" s="202" t="s">
        <v>10296</v>
      </c>
      <c r="E8015" s="367" t="s">
        <v>647</v>
      </c>
      <c r="F8015" s="263"/>
      <c r="G8015" s="263"/>
      <c r="H8015" s="202"/>
      <c r="I8015" s="202"/>
      <c r="J8015" s="264" t="s">
        <v>30</v>
      </c>
      <c r="K8015" s="1045" t="s">
        <v>10297</v>
      </c>
      <c r="L8015" s="202" t="s">
        <v>10298</v>
      </c>
      <c r="M8015" s="201"/>
    </row>
    <row r="8016" spans="1:13" s="204" customFormat="1">
      <c r="A8016" s="606"/>
      <c r="B8016" s="113" t="s">
        <v>10261</v>
      </c>
      <c r="C8016" s="137" t="s">
        <v>17</v>
      </c>
      <c r="D8016" s="202" t="s">
        <v>10299</v>
      </c>
      <c r="E8016" s="367" t="s">
        <v>647</v>
      </c>
      <c r="F8016" s="263"/>
      <c r="G8016" s="263"/>
      <c r="H8016" s="202"/>
      <c r="I8016" s="202"/>
      <c r="J8016" s="264" t="s">
        <v>30</v>
      </c>
      <c r="K8016" s="1045" t="s">
        <v>10300</v>
      </c>
      <c r="L8016" s="202" t="s">
        <v>10301</v>
      </c>
      <c r="M8016" s="201"/>
    </row>
    <row r="8017" spans="1:13" s="204" customFormat="1">
      <c r="A8017" s="606"/>
      <c r="B8017" s="113" t="s">
        <v>10261</v>
      </c>
      <c r="C8017" s="137" t="s">
        <v>17</v>
      </c>
      <c r="D8017" s="202" t="s">
        <v>10302</v>
      </c>
      <c r="E8017" s="367" t="s">
        <v>647</v>
      </c>
      <c r="F8017" s="263"/>
      <c r="G8017" s="263"/>
      <c r="H8017" s="202"/>
      <c r="I8017" s="202"/>
      <c r="J8017" s="264" t="s">
        <v>30</v>
      </c>
      <c r="K8017" s="1045" t="s">
        <v>10303</v>
      </c>
      <c r="L8017" s="202" t="s">
        <v>10304</v>
      </c>
      <c r="M8017" s="201"/>
    </row>
    <row r="8018" spans="1:13" s="204" customFormat="1">
      <c r="A8018" s="606"/>
      <c r="B8018" s="113" t="s">
        <v>10261</v>
      </c>
      <c r="C8018" s="137" t="s">
        <v>17</v>
      </c>
      <c r="D8018" s="202" t="s">
        <v>10305</v>
      </c>
      <c r="E8018" s="367" t="s">
        <v>647</v>
      </c>
      <c r="F8018" s="263"/>
      <c r="G8018" s="263"/>
      <c r="H8018" s="202"/>
      <c r="I8018" s="202"/>
      <c r="J8018" s="264" t="s">
        <v>30</v>
      </c>
      <c r="K8018" s="1045" t="s">
        <v>10306</v>
      </c>
      <c r="L8018" s="202" t="s">
        <v>10307</v>
      </c>
      <c r="M8018" s="201"/>
    </row>
    <row r="8019" spans="1:13" s="204" customFormat="1" ht="16.8">
      <c r="A8019" s="606"/>
      <c r="B8019" s="113" t="s">
        <v>10261</v>
      </c>
      <c r="C8019" s="137" t="s">
        <v>17</v>
      </c>
      <c r="D8019" s="202" t="s">
        <v>1329</v>
      </c>
      <c r="E8019" s="367" t="s">
        <v>647</v>
      </c>
      <c r="F8019" s="263"/>
      <c r="G8019" s="263"/>
      <c r="H8019" s="202"/>
      <c r="I8019" s="202"/>
      <c r="J8019" s="264" t="s">
        <v>30</v>
      </c>
      <c r="K8019" s="1045" t="s">
        <v>1330</v>
      </c>
      <c r="L8019" s="277" t="s">
        <v>10308</v>
      </c>
      <c r="M8019" s="201"/>
    </row>
    <row r="8020" spans="1:13" s="204" customFormat="1">
      <c r="A8020" s="606"/>
      <c r="B8020" s="113" t="s">
        <v>10261</v>
      </c>
      <c r="C8020" s="137" t="s">
        <v>17</v>
      </c>
      <c r="D8020" s="202" t="s">
        <v>1329</v>
      </c>
      <c r="E8020" s="367" t="s">
        <v>647</v>
      </c>
      <c r="F8020" s="263"/>
      <c r="G8020" s="263"/>
      <c r="H8020" s="202"/>
      <c r="I8020" s="202"/>
      <c r="J8020" s="264" t="s">
        <v>30</v>
      </c>
      <c r="K8020" s="1045" t="s">
        <v>1330</v>
      </c>
      <c r="L8020" s="202" t="s">
        <v>10308</v>
      </c>
      <c r="M8020" s="201"/>
    </row>
    <row r="8021" spans="1:13" s="204" customFormat="1">
      <c r="A8021" s="606"/>
      <c r="B8021" s="113" t="s">
        <v>10261</v>
      </c>
      <c r="C8021" s="137" t="s">
        <v>17</v>
      </c>
      <c r="D8021" s="202" t="s">
        <v>10309</v>
      </c>
      <c r="E8021" s="367" t="s">
        <v>647</v>
      </c>
      <c r="F8021" s="263"/>
      <c r="G8021" s="263"/>
      <c r="H8021" s="202"/>
      <c r="I8021" s="202"/>
      <c r="J8021" s="264" t="s">
        <v>30</v>
      </c>
      <c r="K8021" s="1045" t="s">
        <v>10310</v>
      </c>
      <c r="L8021" s="202" t="s">
        <v>10311</v>
      </c>
      <c r="M8021" s="201"/>
    </row>
    <row r="8022" spans="1:13" s="204" customFormat="1">
      <c r="A8022" s="606"/>
      <c r="B8022" s="113" t="s">
        <v>10261</v>
      </c>
      <c r="C8022" s="137" t="s">
        <v>17</v>
      </c>
      <c r="D8022" s="202" t="s">
        <v>10312</v>
      </c>
      <c r="E8022" s="367" t="s">
        <v>647</v>
      </c>
      <c r="F8022" s="263"/>
      <c r="G8022" s="263"/>
      <c r="H8022" s="202"/>
      <c r="I8022" s="202"/>
      <c r="J8022" s="264" t="s">
        <v>30</v>
      </c>
      <c r="K8022" s="1045" t="s">
        <v>10313</v>
      </c>
      <c r="L8022" s="202"/>
      <c r="M8022" s="201"/>
    </row>
    <row r="8023" spans="1:13" s="204" customFormat="1">
      <c r="A8023" s="606"/>
      <c r="B8023" s="113" t="s">
        <v>10261</v>
      </c>
      <c r="C8023" s="137" t="s">
        <v>17</v>
      </c>
      <c r="D8023" s="202" t="s">
        <v>10314</v>
      </c>
      <c r="E8023" s="367" t="s">
        <v>647</v>
      </c>
      <c r="F8023" s="263"/>
      <c r="G8023" s="263"/>
      <c r="H8023" s="202"/>
      <c r="I8023" s="202"/>
      <c r="J8023" s="264" t="s">
        <v>30</v>
      </c>
      <c r="K8023" s="1045" t="s">
        <v>10315</v>
      </c>
      <c r="L8023" s="202" t="s">
        <v>10316</v>
      </c>
      <c r="M8023" s="201"/>
    </row>
    <row r="8024" spans="1:13" s="204" customFormat="1">
      <c r="A8024" s="606"/>
      <c r="B8024" s="113" t="s">
        <v>10261</v>
      </c>
      <c r="C8024" s="137" t="s">
        <v>17</v>
      </c>
      <c r="D8024" s="202"/>
      <c r="E8024" s="367" t="s">
        <v>647</v>
      </c>
      <c r="F8024" s="263"/>
      <c r="G8024" s="263"/>
      <c r="H8024" s="202"/>
      <c r="I8024" s="202"/>
      <c r="J8024" s="264" t="s">
        <v>30</v>
      </c>
      <c r="K8024" s="1045" t="s">
        <v>7343</v>
      </c>
      <c r="L8024" s="202"/>
      <c r="M8024" s="201"/>
    </row>
    <row r="8025" spans="1:13" s="204" customFormat="1">
      <c r="A8025" s="606"/>
      <c r="B8025" s="113" t="s">
        <v>10261</v>
      </c>
      <c r="C8025" s="137" t="s">
        <v>17</v>
      </c>
      <c r="D8025" s="202" t="s">
        <v>10281</v>
      </c>
      <c r="E8025" s="367" t="s">
        <v>647</v>
      </c>
      <c r="F8025" s="263"/>
      <c r="G8025" s="263"/>
      <c r="H8025" s="202"/>
      <c r="I8025" s="202"/>
      <c r="J8025" s="264" t="s">
        <v>30</v>
      </c>
      <c r="K8025" s="1045" t="s">
        <v>10284</v>
      </c>
      <c r="L8025" s="202" t="s">
        <v>10283</v>
      </c>
      <c r="M8025" s="201"/>
    </row>
    <row r="8026" spans="1:13" s="204" customFormat="1">
      <c r="A8026" s="606"/>
      <c r="B8026" s="113" t="s">
        <v>10261</v>
      </c>
      <c r="C8026" s="137" t="s">
        <v>17</v>
      </c>
      <c r="D8026" s="202" t="s">
        <v>10317</v>
      </c>
      <c r="E8026" s="367" t="s">
        <v>647</v>
      </c>
      <c r="F8026" s="263"/>
      <c r="G8026" s="263"/>
      <c r="H8026" s="202"/>
      <c r="I8026" s="202"/>
      <c r="J8026" s="264" t="s">
        <v>30</v>
      </c>
      <c r="K8026" s="1045" t="s">
        <v>10318</v>
      </c>
      <c r="L8026" s="202" t="s">
        <v>7500</v>
      </c>
      <c r="M8026" s="201"/>
    </row>
    <row r="8027" spans="1:13" s="204" customFormat="1">
      <c r="A8027" s="606"/>
      <c r="B8027" s="113" t="s">
        <v>10261</v>
      </c>
      <c r="C8027" s="137" t="s">
        <v>17</v>
      </c>
      <c r="D8027" s="202" t="s">
        <v>10319</v>
      </c>
      <c r="E8027" s="367" t="s">
        <v>647</v>
      </c>
      <c r="F8027" s="263"/>
      <c r="G8027" s="263"/>
      <c r="H8027" s="202"/>
      <c r="I8027" s="202"/>
      <c r="J8027" s="264" t="s">
        <v>30</v>
      </c>
      <c r="K8027" s="1045" t="s">
        <v>10320</v>
      </c>
      <c r="L8027" s="202" t="s">
        <v>10321</v>
      </c>
      <c r="M8027" s="201"/>
    </row>
    <row r="8028" spans="1:13" s="204" customFormat="1">
      <c r="A8028" s="606"/>
      <c r="B8028" s="113" t="s">
        <v>10261</v>
      </c>
      <c r="C8028" s="137" t="s">
        <v>17</v>
      </c>
      <c r="D8028" s="202" t="s">
        <v>10319</v>
      </c>
      <c r="E8028" s="367" t="s">
        <v>647</v>
      </c>
      <c r="F8028" s="263"/>
      <c r="G8028" s="263"/>
      <c r="H8028" s="202"/>
      <c r="I8028" s="202"/>
      <c r="J8028" s="264" t="s">
        <v>30</v>
      </c>
      <c r="K8028" s="1045" t="s">
        <v>10320</v>
      </c>
      <c r="L8028" s="202" t="s">
        <v>10321</v>
      </c>
      <c r="M8028" s="201"/>
    </row>
    <row r="8029" spans="1:13" s="204" customFormat="1" ht="16.8">
      <c r="A8029" s="606"/>
      <c r="B8029" s="113" t="s">
        <v>10261</v>
      </c>
      <c r="C8029" s="137" t="s">
        <v>17</v>
      </c>
      <c r="D8029" s="202" t="s">
        <v>10322</v>
      </c>
      <c r="E8029" s="367" t="s">
        <v>647</v>
      </c>
      <c r="F8029" s="263"/>
      <c r="G8029" s="263"/>
      <c r="H8029" s="202"/>
      <c r="I8029" s="202"/>
      <c r="J8029" s="264" t="s">
        <v>30</v>
      </c>
      <c r="K8029" s="1045" t="s">
        <v>10323</v>
      </c>
      <c r="L8029" s="277" t="s">
        <v>10324</v>
      </c>
      <c r="M8029" s="201"/>
    </row>
    <row r="8030" spans="1:13">
      <c r="B8030" s="113" t="s">
        <v>10261</v>
      </c>
      <c r="C8030" s="137" t="s">
        <v>17</v>
      </c>
      <c r="D8030" s="202" t="s">
        <v>10325</v>
      </c>
      <c r="E8030" s="367" t="s">
        <v>647</v>
      </c>
      <c r="F8030" s="263"/>
      <c r="G8030" s="263"/>
      <c r="H8030" s="202"/>
      <c r="I8030" s="202"/>
      <c r="J8030" s="264" t="s">
        <v>30</v>
      </c>
      <c r="K8030" s="1045" t="s">
        <v>10326</v>
      </c>
      <c r="L8030" s="202" t="s">
        <v>10327</v>
      </c>
    </row>
    <row r="8031" spans="1:13">
      <c r="B8031" s="113" t="s">
        <v>10261</v>
      </c>
      <c r="C8031" s="137" t="s">
        <v>17</v>
      </c>
      <c r="D8031" s="202" t="s">
        <v>10328</v>
      </c>
      <c r="E8031" s="367" t="s">
        <v>647</v>
      </c>
      <c r="F8031" s="263"/>
      <c r="G8031" s="263"/>
      <c r="H8031" s="202"/>
      <c r="I8031" s="202"/>
      <c r="J8031" s="264" t="s">
        <v>30</v>
      </c>
      <c r="K8031" s="1045" t="s">
        <v>10329</v>
      </c>
      <c r="L8031" s="202" t="s">
        <v>10330</v>
      </c>
    </row>
    <row r="8032" spans="1:13" ht="16.8">
      <c r="B8032" s="113" t="s">
        <v>10261</v>
      </c>
      <c r="C8032" s="137" t="s">
        <v>17</v>
      </c>
      <c r="D8032" s="202" t="s">
        <v>10325</v>
      </c>
      <c r="E8032" s="367" t="s">
        <v>647</v>
      </c>
      <c r="F8032" s="263"/>
      <c r="G8032" s="263"/>
      <c r="H8032" s="202"/>
      <c r="I8032" s="202"/>
      <c r="J8032" s="264" t="s">
        <v>30</v>
      </c>
      <c r="K8032" s="977" t="s">
        <v>10331</v>
      </c>
      <c r="L8032" s="202" t="s">
        <v>10327</v>
      </c>
    </row>
    <row r="8033" spans="2:12">
      <c r="B8033" s="113" t="s">
        <v>10261</v>
      </c>
      <c r="C8033" s="137" t="s">
        <v>17</v>
      </c>
      <c r="D8033" s="202" t="s">
        <v>10332</v>
      </c>
      <c r="E8033" s="367" t="s">
        <v>647</v>
      </c>
      <c r="F8033" s="263"/>
      <c r="G8033" s="263"/>
      <c r="H8033" s="202"/>
      <c r="I8033" s="202"/>
      <c r="J8033" s="264" t="s">
        <v>30</v>
      </c>
      <c r="K8033" s="1045" t="s">
        <v>10333</v>
      </c>
      <c r="L8033" s="202" t="s">
        <v>10334</v>
      </c>
    </row>
    <row r="8034" spans="2:12">
      <c r="B8034" s="113" t="s">
        <v>10261</v>
      </c>
      <c r="C8034" s="137" t="s">
        <v>17</v>
      </c>
      <c r="D8034" s="202" t="s">
        <v>10335</v>
      </c>
      <c r="E8034" s="367" t="s">
        <v>647</v>
      </c>
      <c r="F8034" s="263"/>
      <c r="G8034" s="263"/>
      <c r="H8034" s="202"/>
      <c r="I8034" s="202"/>
      <c r="J8034" s="264" t="s">
        <v>30</v>
      </c>
      <c r="K8034" s="1045" t="s">
        <v>10336</v>
      </c>
      <c r="L8034" s="202" t="s">
        <v>10337</v>
      </c>
    </row>
    <row r="8035" spans="2:12" ht="16.8">
      <c r="B8035" s="122">
        <v>46306</v>
      </c>
      <c r="C8035" s="454" t="s">
        <v>17</v>
      </c>
      <c r="D8035" s="1101" t="s">
        <v>10338</v>
      </c>
      <c r="E8035" s="118" t="s">
        <v>1485</v>
      </c>
      <c r="F8035" s="723"/>
      <c r="G8035" s="723"/>
      <c r="H8035" s="456" t="s">
        <v>136</v>
      </c>
      <c r="I8035" s="213"/>
      <c r="J8035" s="213" t="s">
        <v>41</v>
      </c>
      <c r="K8035" s="1102" t="s">
        <v>10339</v>
      </c>
      <c r="L8035" s="349" t="s">
        <v>10340</v>
      </c>
    </row>
    <row r="8036" spans="2:12" ht="16.8">
      <c r="B8036" s="122">
        <v>46306</v>
      </c>
      <c r="C8036" s="454" t="s">
        <v>17</v>
      </c>
      <c r="D8036" s="1101" t="s">
        <v>10341</v>
      </c>
      <c r="E8036" s="118" t="s">
        <v>1485</v>
      </c>
      <c r="F8036" s="723"/>
      <c r="G8036" s="723"/>
      <c r="H8036" s="456" t="s">
        <v>136</v>
      </c>
      <c r="I8036" s="213"/>
      <c r="J8036" s="213" t="s">
        <v>41</v>
      </c>
      <c r="K8036" s="1102" t="s">
        <v>10342</v>
      </c>
      <c r="L8036" s="349" t="s">
        <v>10343</v>
      </c>
    </row>
    <row r="8037" spans="2:12" ht="16.8">
      <c r="B8037" s="122">
        <v>46306</v>
      </c>
      <c r="C8037" s="454" t="s">
        <v>17</v>
      </c>
      <c r="D8037" s="1101" t="s">
        <v>10344</v>
      </c>
      <c r="E8037" s="118" t="s">
        <v>1485</v>
      </c>
      <c r="F8037" s="723"/>
      <c r="G8037" s="723"/>
      <c r="H8037" s="456" t="s">
        <v>136</v>
      </c>
      <c r="I8037" s="213"/>
      <c r="J8037" s="213" t="s">
        <v>41</v>
      </c>
      <c r="K8037" s="1102" t="s">
        <v>10345</v>
      </c>
      <c r="L8037" s="277" t="s">
        <v>10346</v>
      </c>
    </row>
    <row r="8038" spans="2:12" ht="16.8">
      <c r="B8038" s="122">
        <v>46306</v>
      </c>
      <c r="C8038" s="454" t="s">
        <v>17</v>
      </c>
      <c r="D8038" s="1101" t="s">
        <v>10347</v>
      </c>
      <c r="E8038" s="118" t="s">
        <v>1485</v>
      </c>
      <c r="F8038" s="723"/>
      <c r="G8038" s="723"/>
      <c r="H8038" s="456" t="s">
        <v>136</v>
      </c>
      <c r="I8038" s="213"/>
      <c r="J8038" s="213" t="s">
        <v>41</v>
      </c>
      <c r="K8038" s="1102" t="s">
        <v>10348</v>
      </c>
      <c r="L8038" s="349" t="s">
        <v>10349</v>
      </c>
    </row>
    <row r="8039" spans="2:12" ht="16.8">
      <c r="B8039" s="122">
        <v>46306</v>
      </c>
      <c r="C8039" s="454" t="s">
        <v>17</v>
      </c>
      <c r="D8039" s="1026" t="s">
        <v>10350</v>
      </c>
      <c r="E8039" s="118" t="s">
        <v>1485</v>
      </c>
      <c r="F8039" s="723"/>
      <c r="G8039" s="723"/>
      <c r="H8039" s="456" t="s">
        <v>136</v>
      </c>
      <c r="I8039" s="213"/>
      <c r="J8039" s="213" t="s">
        <v>41</v>
      </c>
      <c r="K8039" s="1107" t="s">
        <v>10351</v>
      </c>
      <c r="L8039" s="277" t="s">
        <v>10352</v>
      </c>
    </row>
    <row r="8040" spans="2:12" ht="16.8">
      <c r="B8040" s="122">
        <v>46306</v>
      </c>
      <c r="C8040" s="454" t="s">
        <v>17</v>
      </c>
      <c r="D8040" s="1026" t="s">
        <v>10353</v>
      </c>
      <c r="E8040" s="118" t="s">
        <v>1485</v>
      </c>
      <c r="F8040" s="723"/>
      <c r="G8040" s="723"/>
      <c r="H8040" s="456" t="s">
        <v>136</v>
      </c>
      <c r="I8040" s="213"/>
      <c r="J8040" s="213" t="s">
        <v>41</v>
      </c>
      <c r="K8040" s="1107" t="s">
        <v>10354</v>
      </c>
      <c r="L8040" s="277" t="s">
        <v>10355</v>
      </c>
    </row>
    <row r="8041" spans="2:12" ht="16.8">
      <c r="B8041" s="122">
        <v>46306</v>
      </c>
      <c r="C8041" s="454" t="s">
        <v>17</v>
      </c>
      <c r="D8041" s="1026" t="s">
        <v>10356</v>
      </c>
      <c r="E8041" s="118" t="s">
        <v>1485</v>
      </c>
      <c r="F8041" s="723"/>
      <c r="G8041" s="723"/>
      <c r="H8041" s="456" t="s">
        <v>136</v>
      </c>
      <c r="I8041" s="213"/>
      <c r="J8041" s="213" t="s">
        <v>41</v>
      </c>
      <c r="K8041" s="1107" t="s">
        <v>10357</v>
      </c>
      <c r="L8041" s="349" t="s">
        <v>10358</v>
      </c>
    </row>
    <row r="8042" spans="2:12" ht="16.8">
      <c r="B8042" s="122">
        <v>46306</v>
      </c>
      <c r="C8042" s="454" t="s">
        <v>17</v>
      </c>
      <c r="D8042" s="1026" t="s">
        <v>10359</v>
      </c>
      <c r="E8042" s="118" t="s">
        <v>1485</v>
      </c>
      <c r="F8042" s="723"/>
      <c r="G8042" s="723"/>
      <c r="H8042" s="456" t="s">
        <v>136</v>
      </c>
      <c r="I8042" s="213"/>
      <c r="J8042" s="213" t="s">
        <v>41</v>
      </c>
      <c r="K8042" s="1107" t="s">
        <v>10360</v>
      </c>
      <c r="L8042" s="349" t="s">
        <v>10361</v>
      </c>
    </row>
    <row r="8043" spans="2:12" ht="16.8">
      <c r="B8043" s="122">
        <v>46306</v>
      </c>
      <c r="C8043" s="454" t="s">
        <v>17</v>
      </c>
      <c r="D8043" s="1026" t="s">
        <v>10362</v>
      </c>
      <c r="E8043" s="118" t="s">
        <v>1485</v>
      </c>
      <c r="F8043" s="723"/>
      <c r="G8043" s="723"/>
      <c r="H8043" s="456" t="s">
        <v>136</v>
      </c>
      <c r="I8043" s="213"/>
      <c r="J8043" s="213" t="s">
        <v>41</v>
      </c>
      <c r="K8043" s="1107" t="s">
        <v>10363</v>
      </c>
      <c r="L8043" s="349" t="s">
        <v>7434</v>
      </c>
    </row>
    <row r="8044" spans="2:12" ht="16.8">
      <c r="B8044" s="122">
        <v>46306</v>
      </c>
      <c r="C8044" s="454" t="s">
        <v>17</v>
      </c>
      <c r="D8044" s="1026" t="s">
        <v>10364</v>
      </c>
      <c r="E8044" s="118" t="s">
        <v>1485</v>
      </c>
      <c r="F8044" s="781"/>
      <c r="G8044" s="781"/>
      <c r="H8044" s="456" t="s">
        <v>136</v>
      </c>
      <c r="I8044" s="213"/>
      <c r="J8044" s="213" t="s">
        <v>30</v>
      </c>
      <c r="K8044" s="1107" t="s">
        <v>10365</v>
      </c>
      <c r="L8044" s="277" t="s">
        <v>10366</v>
      </c>
    </row>
    <row r="8045" spans="2:12" ht="16.8">
      <c r="B8045" s="122">
        <v>46306</v>
      </c>
      <c r="C8045" s="454" t="s">
        <v>17</v>
      </c>
      <c r="D8045" s="1026" t="s">
        <v>10367</v>
      </c>
      <c r="E8045" s="118" t="s">
        <v>1485</v>
      </c>
      <c r="F8045" s="781"/>
      <c r="G8045" s="781"/>
      <c r="H8045" s="456" t="s">
        <v>136</v>
      </c>
      <c r="I8045" s="213"/>
      <c r="J8045" s="213" t="s">
        <v>37</v>
      </c>
      <c r="K8045" s="1107" t="s">
        <v>10368</v>
      </c>
      <c r="L8045" s="277" t="s">
        <v>7168</v>
      </c>
    </row>
    <row r="8046" spans="2:12" ht="16.8">
      <c r="B8046" s="122">
        <v>46306</v>
      </c>
      <c r="C8046" s="454" t="s">
        <v>17</v>
      </c>
      <c r="D8046" s="1026" t="s">
        <v>10369</v>
      </c>
      <c r="E8046" s="118" t="s">
        <v>1485</v>
      </c>
      <c r="F8046" s="781"/>
      <c r="G8046" s="781"/>
      <c r="H8046" s="456" t="s">
        <v>136</v>
      </c>
      <c r="I8046" s="213"/>
      <c r="J8046" s="213" t="s">
        <v>37</v>
      </c>
      <c r="K8046" s="1107" t="s">
        <v>10370</v>
      </c>
      <c r="L8046" s="277" t="s">
        <v>9176</v>
      </c>
    </row>
    <row r="8047" spans="2:12" ht="16.8">
      <c r="B8047" s="122">
        <v>46306</v>
      </c>
      <c r="C8047" s="454" t="s">
        <v>17</v>
      </c>
      <c r="D8047" s="1026" t="s">
        <v>10371</v>
      </c>
      <c r="E8047" s="118" t="s">
        <v>1485</v>
      </c>
      <c r="F8047" s="781"/>
      <c r="G8047" s="781"/>
      <c r="H8047" s="456" t="s">
        <v>136</v>
      </c>
      <c r="I8047" s="213"/>
      <c r="J8047" s="213" t="s">
        <v>37</v>
      </c>
      <c r="K8047" s="1107" t="s">
        <v>10372</v>
      </c>
      <c r="L8047" s="277" t="s">
        <v>10373</v>
      </c>
    </row>
    <row r="8048" spans="2:12" ht="16.8">
      <c r="B8048" s="122">
        <v>46306</v>
      </c>
      <c r="C8048" s="454" t="s">
        <v>17</v>
      </c>
      <c r="D8048" s="1026" t="s">
        <v>10374</v>
      </c>
      <c r="E8048" s="118" t="s">
        <v>1485</v>
      </c>
      <c r="F8048" s="781"/>
      <c r="G8048" s="781"/>
      <c r="H8048" s="456" t="s">
        <v>136</v>
      </c>
      <c r="I8048" s="213"/>
      <c r="J8048" s="213" t="s">
        <v>30</v>
      </c>
      <c r="K8048" s="1107" t="s">
        <v>10375</v>
      </c>
      <c r="L8048" s="277" t="s">
        <v>10376</v>
      </c>
    </row>
    <row r="8049" spans="1:12" ht="16.8">
      <c r="B8049" s="122">
        <v>46306</v>
      </c>
      <c r="C8049" s="454" t="s">
        <v>17</v>
      </c>
      <c r="D8049" s="1026" t="s">
        <v>10377</v>
      </c>
      <c r="E8049" s="118" t="s">
        <v>1485</v>
      </c>
      <c r="F8049" s="781"/>
      <c r="G8049" s="781"/>
      <c r="H8049" s="782" t="s">
        <v>136</v>
      </c>
      <c r="I8049" s="213"/>
      <c r="J8049" s="213" t="s">
        <v>41</v>
      </c>
      <c r="K8049" s="1107" t="s">
        <v>10378</v>
      </c>
      <c r="L8049" s="277" t="s">
        <v>10379</v>
      </c>
    </row>
    <row r="8050" spans="1:12" ht="15.6">
      <c r="B8050" s="122">
        <v>46306</v>
      </c>
      <c r="C8050" s="454" t="s">
        <v>17</v>
      </c>
      <c r="D8050" s="756" t="s">
        <v>10380</v>
      </c>
      <c r="E8050" s="69" t="s">
        <v>9475</v>
      </c>
      <c r="F8050" s="263"/>
      <c r="G8050" s="263"/>
      <c r="H8050" s="782" t="s">
        <v>136</v>
      </c>
      <c r="I8050" s="264"/>
      <c r="J8050" s="263" t="s">
        <v>58</v>
      </c>
      <c r="K8050" s="276">
        <v>3100817649981380</v>
      </c>
      <c r="L8050" s="263" t="s">
        <v>10381</v>
      </c>
    </row>
    <row r="8051" spans="1:12" ht="15.6">
      <c r="B8051" s="122">
        <v>46306</v>
      </c>
      <c r="C8051" s="454" t="s">
        <v>17</v>
      </c>
      <c r="D8051" s="756" t="s">
        <v>9908</v>
      </c>
      <c r="E8051" s="69" t="s">
        <v>9475</v>
      </c>
      <c r="F8051" s="263"/>
      <c r="G8051" s="263"/>
      <c r="H8051" s="782" t="s">
        <v>136</v>
      </c>
      <c r="I8051" s="264"/>
      <c r="J8051" s="263" t="s">
        <v>58</v>
      </c>
      <c r="K8051" s="276">
        <v>7452946661429620</v>
      </c>
      <c r="L8051" s="263" t="s">
        <v>9910</v>
      </c>
    </row>
    <row r="8052" spans="1:12" ht="15.6">
      <c r="B8052" s="122">
        <v>46306</v>
      </c>
      <c r="C8052" s="454" t="s">
        <v>17</v>
      </c>
      <c r="D8052" s="756" t="s">
        <v>10382</v>
      </c>
      <c r="E8052" s="69" t="s">
        <v>9475</v>
      </c>
      <c r="F8052" s="263"/>
      <c r="G8052" s="263"/>
      <c r="H8052" s="782" t="s">
        <v>136</v>
      </c>
      <c r="I8052" s="264"/>
      <c r="J8052" s="263" t="s">
        <v>58</v>
      </c>
      <c r="K8052" s="276">
        <v>6062077557184480</v>
      </c>
      <c r="L8052" s="263" t="s">
        <v>10116</v>
      </c>
    </row>
    <row r="8053" spans="1:12" ht="15.6">
      <c r="B8053" s="122">
        <v>46306</v>
      </c>
      <c r="C8053" s="454" t="s">
        <v>17</v>
      </c>
      <c r="D8053" s="756" t="s">
        <v>6304</v>
      </c>
      <c r="E8053" s="69" t="s">
        <v>9475</v>
      </c>
      <c r="F8053" s="263"/>
      <c r="G8053" s="263"/>
      <c r="H8053" s="782" t="s">
        <v>136</v>
      </c>
      <c r="I8053" s="264"/>
      <c r="J8053" s="263" t="s">
        <v>58</v>
      </c>
      <c r="K8053" s="276">
        <v>2.53596571103391E+16</v>
      </c>
      <c r="L8053" s="263" t="s">
        <v>10383</v>
      </c>
    </row>
    <row r="8054" spans="1:12" ht="15.6">
      <c r="A8054" s="261"/>
      <c r="B8054" s="57">
        <v>46306</v>
      </c>
      <c r="C8054" s="57" t="s">
        <v>17</v>
      </c>
      <c r="D8054" s="300" t="s">
        <v>9790</v>
      </c>
      <c r="E8054" s="184" t="s">
        <v>76</v>
      </c>
      <c r="F8054" s="263"/>
      <c r="G8054" s="263"/>
      <c r="H8054" s="264"/>
      <c r="I8054" s="263"/>
      <c r="J8054" s="264"/>
      <c r="K8054" s="1008" t="s">
        <v>10384</v>
      </c>
      <c r="L8054" s="264"/>
    </row>
    <row r="8055" spans="1:12" ht="15.6">
      <c r="A8055" s="261"/>
      <c r="B8055" s="57">
        <v>46306</v>
      </c>
      <c r="C8055" s="57" t="s">
        <v>17</v>
      </c>
      <c r="D8055" s="300" t="s">
        <v>159</v>
      </c>
      <c r="E8055" s="184" t="s">
        <v>76</v>
      </c>
      <c r="F8055" s="263"/>
      <c r="G8055" s="263"/>
      <c r="H8055" s="264"/>
      <c r="I8055" s="263"/>
      <c r="J8055" s="264"/>
      <c r="K8055" s="1008" t="s">
        <v>10014</v>
      </c>
      <c r="L8055" s="264"/>
    </row>
    <row r="8056" spans="1:12" ht="15.6">
      <c r="A8056" s="261"/>
      <c r="B8056" s="57">
        <v>46306</v>
      </c>
      <c r="C8056" s="57" t="s">
        <v>17</v>
      </c>
      <c r="D8056" s="300" t="s">
        <v>10385</v>
      </c>
      <c r="E8056" s="184" t="s">
        <v>76</v>
      </c>
      <c r="F8056" s="263"/>
      <c r="G8056" s="263"/>
      <c r="H8056" s="264"/>
      <c r="I8056" s="263"/>
      <c r="J8056" s="264"/>
      <c r="K8056" s="1008" t="s">
        <v>10386</v>
      </c>
      <c r="L8056" s="264"/>
    </row>
    <row r="8057" spans="1:12" ht="15.6">
      <c r="A8057" s="261"/>
      <c r="B8057" s="57">
        <v>46306</v>
      </c>
      <c r="C8057" s="57" t="s">
        <v>17</v>
      </c>
      <c r="D8057" s="300" t="s">
        <v>10387</v>
      </c>
      <c r="E8057" s="184" t="s">
        <v>76</v>
      </c>
      <c r="F8057" s="263"/>
      <c r="G8057" s="263"/>
      <c r="H8057" s="264"/>
      <c r="I8057" s="263"/>
      <c r="J8057" s="264"/>
      <c r="K8057" s="1008" t="s">
        <v>10388</v>
      </c>
      <c r="L8057" s="264"/>
    </row>
    <row r="8058" spans="1:12" ht="15.6">
      <c r="A8058" s="261"/>
      <c r="B8058" s="57">
        <v>46306</v>
      </c>
      <c r="C8058" s="57" t="s">
        <v>17</v>
      </c>
      <c r="D8058" s="300" t="s">
        <v>10389</v>
      </c>
      <c r="E8058" s="184" t="s">
        <v>76</v>
      </c>
      <c r="F8058" s="263"/>
      <c r="G8058" s="263"/>
      <c r="H8058" s="264"/>
      <c r="I8058" s="263"/>
      <c r="J8058" s="264"/>
      <c r="K8058" s="1008" t="s">
        <v>10390</v>
      </c>
      <c r="L8058" s="264"/>
    </row>
    <row r="8059" spans="1:12" ht="15.6">
      <c r="A8059" s="261"/>
      <c r="B8059" s="57">
        <v>46306</v>
      </c>
      <c r="C8059" s="57" t="s">
        <v>17</v>
      </c>
      <c r="D8059" s="300" t="s">
        <v>10391</v>
      </c>
      <c r="E8059" s="184" t="s">
        <v>76</v>
      </c>
      <c r="F8059" s="263"/>
      <c r="G8059" s="263"/>
      <c r="H8059" s="264"/>
      <c r="I8059" s="263"/>
      <c r="J8059" s="264"/>
      <c r="K8059" s="1008" t="s">
        <v>10392</v>
      </c>
      <c r="L8059" s="264"/>
    </row>
    <row r="8060" spans="1:12" ht="15.6">
      <c r="A8060" s="261"/>
      <c r="B8060" s="57">
        <v>46306</v>
      </c>
      <c r="C8060" s="57" t="s">
        <v>17</v>
      </c>
      <c r="D8060" s="300" t="s">
        <v>10332</v>
      </c>
      <c r="E8060" s="184" t="s">
        <v>76</v>
      </c>
      <c r="F8060" s="263"/>
      <c r="G8060" s="263"/>
      <c r="H8060" s="264"/>
      <c r="I8060" s="263"/>
      <c r="J8060" s="264"/>
      <c r="K8060" s="1008" t="s">
        <v>10393</v>
      </c>
      <c r="L8060" s="264"/>
    </row>
    <row r="8061" spans="1:12" ht="15.6">
      <c r="A8061" s="261"/>
      <c r="B8061" s="57">
        <v>46306</v>
      </c>
      <c r="C8061" s="57" t="s">
        <v>17</v>
      </c>
      <c r="D8061" s="300" t="s">
        <v>1542</v>
      </c>
      <c r="E8061" s="184" t="s">
        <v>76</v>
      </c>
      <c r="F8061" s="263"/>
      <c r="G8061" s="263"/>
      <c r="H8061" s="264"/>
      <c r="I8061" s="263"/>
      <c r="J8061" s="264"/>
      <c r="K8061" s="1008" t="s">
        <v>10394</v>
      </c>
      <c r="L8061" s="264"/>
    </row>
    <row r="8062" spans="1:12" ht="15.6">
      <c r="A8062" s="261"/>
      <c r="B8062" s="57">
        <v>46306</v>
      </c>
      <c r="C8062" s="57" t="s">
        <v>17</v>
      </c>
      <c r="D8062" s="300" t="s">
        <v>10395</v>
      </c>
      <c r="E8062" s="184" t="s">
        <v>76</v>
      </c>
      <c r="F8062" s="263"/>
      <c r="G8062" s="263"/>
      <c r="H8062" s="264"/>
      <c r="I8062" s="263"/>
      <c r="J8062" s="264"/>
      <c r="K8062" s="1008" t="s">
        <v>10396</v>
      </c>
      <c r="L8062" s="264"/>
    </row>
    <row r="8063" spans="1:12" ht="15.6">
      <c r="A8063" s="261"/>
      <c r="B8063" s="57">
        <v>46306</v>
      </c>
      <c r="C8063" s="57" t="s">
        <v>17</v>
      </c>
      <c r="D8063" s="300" t="s">
        <v>2172</v>
      </c>
      <c r="E8063" s="184" t="s">
        <v>76</v>
      </c>
      <c r="F8063" s="263"/>
      <c r="G8063" s="263"/>
      <c r="H8063" s="264"/>
      <c r="I8063" s="263"/>
      <c r="J8063" s="264"/>
      <c r="K8063" s="1008" t="s">
        <v>10397</v>
      </c>
      <c r="L8063" s="264"/>
    </row>
    <row r="8064" spans="1:12" ht="15.6">
      <c r="A8064" s="261"/>
      <c r="B8064" s="57">
        <v>46306</v>
      </c>
      <c r="C8064" s="57" t="s">
        <v>17</v>
      </c>
      <c r="D8064" s="300" t="s">
        <v>9897</v>
      </c>
      <c r="E8064" s="184" t="s">
        <v>76</v>
      </c>
      <c r="F8064" s="263"/>
      <c r="G8064" s="263"/>
      <c r="H8064" s="264"/>
      <c r="I8064" s="263"/>
      <c r="J8064" s="264"/>
      <c r="K8064" s="1008" t="s">
        <v>9898</v>
      </c>
      <c r="L8064" s="264"/>
    </row>
    <row r="8065" spans="1:12" ht="15.6">
      <c r="A8065" s="261"/>
      <c r="B8065" s="57">
        <v>46306</v>
      </c>
      <c r="C8065" s="57" t="s">
        <v>17</v>
      </c>
      <c r="D8065" s="300" t="s">
        <v>559</v>
      </c>
      <c r="E8065" s="184" t="s">
        <v>76</v>
      </c>
      <c r="F8065" s="263"/>
      <c r="G8065" s="263"/>
      <c r="H8065" s="264"/>
      <c r="I8065" s="263"/>
      <c r="J8065" s="264"/>
      <c r="K8065" s="1008" t="s">
        <v>10398</v>
      </c>
      <c r="L8065" s="264"/>
    </row>
    <row r="8066" spans="1:12" ht="16.8">
      <c r="A8066" s="261"/>
      <c r="B8066" s="57">
        <v>46306</v>
      </c>
      <c r="C8066" s="57" t="s">
        <v>17</v>
      </c>
      <c r="D8066" s="300" t="s">
        <v>10399</v>
      </c>
      <c r="E8066" s="184" t="s">
        <v>76</v>
      </c>
      <c r="F8066" s="263"/>
      <c r="G8066" s="263"/>
      <c r="H8066" s="264"/>
      <c r="I8066" s="263"/>
      <c r="J8066" s="264"/>
      <c r="K8066" s="977" t="s">
        <v>10400</v>
      </c>
      <c r="L8066" s="264"/>
    </row>
    <row r="8067" spans="1:12" ht="15.6">
      <c r="A8067" s="261"/>
      <c r="B8067" s="57">
        <v>46306</v>
      </c>
      <c r="C8067" s="57" t="s">
        <v>17</v>
      </c>
      <c r="D8067" s="300" t="s">
        <v>10401</v>
      </c>
      <c r="E8067" s="184" t="s">
        <v>76</v>
      </c>
      <c r="F8067" s="263"/>
      <c r="G8067" s="263"/>
      <c r="H8067" s="264"/>
      <c r="I8067" s="263"/>
      <c r="J8067" s="264"/>
      <c r="K8067" s="1008" t="s">
        <v>10402</v>
      </c>
      <c r="L8067" s="264"/>
    </row>
    <row r="8068" spans="1:12" ht="15.6">
      <c r="A8068" s="261"/>
      <c r="B8068" s="57">
        <v>46306</v>
      </c>
      <c r="C8068" s="57" t="s">
        <v>17</v>
      </c>
      <c r="D8068" s="300" t="s">
        <v>1555</v>
      </c>
      <c r="E8068" s="184" t="s">
        <v>76</v>
      </c>
      <c r="F8068" s="263"/>
      <c r="G8068" s="263"/>
      <c r="H8068" s="264"/>
      <c r="I8068" s="263"/>
      <c r="J8068" s="264"/>
      <c r="K8068" s="1008" t="s">
        <v>10403</v>
      </c>
      <c r="L8068" s="264"/>
    </row>
    <row r="8069" spans="1:12" ht="15.6">
      <c r="A8069" s="261"/>
      <c r="B8069" s="57">
        <v>46306</v>
      </c>
      <c r="C8069" s="57" t="s">
        <v>17</v>
      </c>
      <c r="D8069" s="300" t="s">
        <v>10404</v>
      </c>
      <c r="E8069" s="184" t="s">
        <v>76</v>
      </c>
      <c r="F8069" s="263"/>
      <c r="G8069" s="263"/>
      <c r="H8069" s="264"/>
      <c r="I8069" s="263"/>
      <c r="J8069" s="264"/>
      <c r="K8069" s="1008" t="s">
        <v>10405</v>
      </c>
      <c r="L8069" s="264"/>
    </row>
    <row r="8070" spans="1:12" ht="15.6">
      <c r="A8070" s="261"/>
      <c r="B8070" s="57">
        <v>46306</v>
      </c>
      <c r="C8070" s="57" t="s">
        <v>11</v>
      </c>
      <c r="D8070" s="986" t="s">
        <v>10406</v>
      </c>
      <c r="E8070" s="184" t="s">
        <v>76</v>
      </c>
      <c r="F8070" s="263"/>
      <c r="G8070" s="263"/>
      <c r="H8070" s="264"/>
      <c r="I8070" s="263"/>
      <c r="J8070" s="264"/>
      <c r="K8070" s="440"/>
      <c r="L8070" s="264"/>
    </row>
    <row r="8071" spans="1:12" ht="15.6">
      <c r="B8071" s="57">
        <v>46306</v>
      </c>
      <c r="C8071" s="57" t="s">
        <v>11</v>
      </c>
      <c r="D8071" s="300">
        <v>7036656868</v>
      </c>
      <c r="E8071" s="583" t="s">
        <v>4399</v>
      </c>
      <c r="F8071" s="263"/>
      <c r="G8071" s="263"/>
      <c r="H8071" s="264"/>
      <c r="I8071" s="276"/>
      <c r="J8071" s="264"/>
      <c r="K8071" s="588"/>
      <c r="L8071" s="587"/>
    </row>
    <row r="8072" spans="1:12" ht="15.6">
      <c r="B8072" s="57">
        <v>46306</v>
      </c>
      <c r="C8072" s="57" t="s">
        <v>11</v>
      </c>
      <c r="D8072" s="300">
        <v>9019932036</v>
      </c>
      <c r="E8072" s="583" t="s">
        <v>4399</v>
      </c>
      <c r="F8072" s="263"/>
      <c r="G8072" s="263"/>
      <c r="H8072" s="264"/>
      <c r="I8072" s="276"/>
      <c r="J8072" s="264"/>
      <c r="K8072" s="588"/>
      <c r="L8072" s="587"/>
    </row>
    <row r="8073" spans="1:12" ht="15.6">
      <c r="B8073" s="57">
        <v>46306</v>
      </c>
      <c r="C8073" s="57" t="s">
        <v>11</v>
      </c>
      <c r="D8073" s="300">
        <v>7090383868</v>
      </c>
      <c r="E8073" s="583" t="s">
        <v>4399</v>
      </c>
      <c r="F8073" s="263"/>
      <c r="G8073" s="263"/>
      <c r="H8073" s="264"/>
      <c r="I8073" s="276"/>
      <c r="J8073" s="264"/>
      <c r="K8073" s="588"/>
      <c r="L8073" s="587"/>
    </row>
    <row r="8074" spans="1:12" ht="15.6">
      <c r="B8074" s="57">
        <v>46306</v>
      </c>
      <c r="C8074" s="57" t="s">
        <v>11</v>
      </c>
      <c r="D8074" s="300">
        <v>397465257</v>
      </c>
      <c r="E8074" s="583" t="s">
        <v>4399</v>
      </c>
      <c r="F8074" s="263"/>
      <c r="G8074" s="263"/>
      <c r="H8074" s="264"/>
      <c r="I8074" s="276"/>
      <c r="J8074" s="264"/>
      <c r="K8074" s="588"/>
      <c r="L8074" s="587"/>
    </row>
    <row r="8075" spans="1:12" ht="15.6">
      <c r="B8075" s="57">
        <v>46306</v>
      </c>
      <c r="C8075" s="57" t="s">
        <v>11</v>
      </c>
      <c r="D8075" s="300">
        <v>722755827</v>
      </c>
      <c r="E8075" s="583" t="s">
        <v>4399</v>
      </c>
      <c r="F8075" s="263"/>
      <c r="G8075" s="263"/>
      <c r="H8075" s="264"/>
      <c r="I8075" s="276"/>
      <c r="J8075" s="264"/>
      <c r="K8075" s="588"/>
      <c r="L8075" s="587"/>
    </row>
    <row r="8076" spans="1:12" ht="15.6">
      <c r="B8076" s="57">
        <v>46306</v>
      </c>
      <c r="C8076" s="57" t="s">
        <v>11</v>
      </c>
      <c r="D8076" s="300">
        <v>7090721983</v>
      </c>
      <c r="E8076" s="583" t="s">
        <v>4399</v>
      </c>
      <c r="F8076" s="263"/>
      <c r="G8076" s="263"/>
      <c r="H8076" s="264"/>
      <c r="I8076" s="276"/>
      <c r="J8076" s="264"/>
      <c r="K8076" s="588"/>
      <c r="L8076" s="587"/>
    </row>
    <row r="8077" spans="1:12" ht="15.6">
      <c r="B8077" s="57">
        <v>46306</v>
      </c>
      <c r="C8077" s="57" t="s">
        <v>17</v>
      </c>
      <c r="D8077" s="300" t="s">
        <v>10407</v>
      </c>
      <c r="E8077" s="583" t="s">
        <v>4399</v>
      </c>
      <c r="F8077" s="263"/>
      <c r="G8077" s="263"/>
      <c r="H8077" s="264"/>
      <c r="I8077" s="276"/>
      <c r="J8077" s="264" t="s">
        <v>30</v>
      </c>
      <c r="K8077" s="588">
        <v>20261012207411</v>
      </c>
      <c r="L8077" s="587" t="s">
        <v>4002</v>
      </c>
    </row>
    <row r="8078" spans="1:12" ht="15.6">
      <c r="B8078" s="57">
        <v>46306</v>
      </c>
      <c r="C8078" s="57" t="s">
        <v>17</v>
      </c>
      <c r="D8078" s="300" t="s">
        <v>10408</v>
      </c>
      <c r="E8078" s="583" t="s">
        <v>4399</v>
      </c>
      <c r="F8078" s="263"/>
      <c r="G8078" s="263"/>
      <c r="H8078" s="264"/>
      <c r="I8078" s="276"/>
      <c r="J8078" s="264" t="s">
        <v>30</v>
      </c>
      <c r="K8078" s="588">
        <v>20261012207761</v>
      </c>
      <c r="L8078" s="587" t="s">
        <v>10409</v>
      </c>
    </row>
    <row r="8079" spans="1:12" ht="15.6">
      <c r="B8079" s="57">
        <v>46306</v>
      </c>
      <c r="C8079" s="57" t="s">
        <v>17</v>
      </c>
      <c r="D8079" s="300" t="s">
        <v>6097</v>
      </c>
      <c r="E8079" s="583" t="s">
        <v>4399</v>
      </c>
      <c r="F8079" s="263"/>
      <c r="G8079" s="263"/>
      <c r="H8079" s="264"/>
      <c r="I8079" s="276"/>
      <c r="J8079" s="264" t="s">
        <v>30</v>
      </c>
      <c r="K8079" s="588">
        <v>20261012208680</v>
      </c>
      <c r="L8079" s="587" t="s">
        <v>10410</v>
      </c>
    </row>
    <row r="8080" spans="1:12" ht="15.6">
      <c r="B8080" s="57">
        <v>46306</v>
      </c>
      <c r="C8080" s="57" t="s">
        <v>17</v>
      </c>
      <c r="D8080" s="300" t="s">
        <v>10411</v>
      </c>
      <c r="E8080" s="583" t="s">
        <v>4399</v>
      </c>
      <c r="F8080" s="263"/>
      <c r="G8080" s="263"/>
      <c r="H8080" s="264"/>
      <c r="I8080" s="276"/>
      <c r="J8080" s="264" t="s">
        <v>30</v>
      </c>
      <c r="K8080" s="588">
        <v>20260912048818</v>
      </c>
      <c r="L8080" s="587" t="s">
        <v>10412</v>
      </c>
    </row>
    <row r="8081" spans="1:13" s="204" customFormat="1" ht="15.6">
      <c r="A8081" s="606"/>
      <c r="B8081" s="57">
        <v>46306</v>
      </c>
      <c r="C8081" s="57" t="s">
        <v>17</v>
      </c>
      <c r="D8081" s="300" t="s">
        <v>10413</v>
      </c>
      <c r="E8081" s="583" t="s">
        <v>4399</v>
      </c>
      <c r="F8081" s="263"/>
      <c r="G8081" s="263"/>
      <c r="H8081" s="264"/>
      <c r="I8081" s="276"/>
      <c r="J8081" s="264" t="s">
        <v>30</v>
      </c>
      <c r="K8081" s="588">
        <v>20260912034465</v>
      </c>
      <c r="L8081" s="587" t="s">
        <v>8618</v>
      </c>
      <c r="M8081" s="201"/>
    </row>
    <row r="8082" spans="1:13" s="204" customFormat="1" ht="15.6">
      <c r="A8082" s="606"/>
      <c r="B8082" s="57">
        <v>46306</v>
      </c>
      <c r="C8082" s="57" t="s">
        <v>17</v>
      </c>
      <c r="D8082" s="300" t="s">
        <v>10414</v>
      </c>
      <c r="E8082" s="583" t="s">
        <v>4399</v>
      </c>
      <c r="F8082" s="263"/>
      <c r="G8082" s="263"/>
      <c r="H8082" s="264"/>
      <c r="I8082" s="276"/>
      <c r="J8082" s="264" t="s">
        <v>30</v>
      </c>
      <c r="K8082" s="588">
        <v>20261012205516</v>
      </c>
      <c r="L8082" s="587" t="s">
        <v>10415</v>
      </c>
      <c r="M8082" s="201"/>
    </row>
    <row r="8083" spans="1:13" s="204" customFormat="1" ht="15.6">
      <c r="A8083" s="606"/>
      <c r="B8083" s="57">
        <v>46306</v>
      </c>
      <c r="C8083" s="57" t="s">
        <v>17</v>
      </c>
      <c r="D8083" s="300" t="s">
        <v>10416</v>
      </c>
      <c r="E8083" s="583" t="s">
        <v>4399</v>
      </c>
      <c r="F8083" s="263"/>
      <c r="G8083" s="263"/>
      <c r="H8083" s="264"/>
      <c r="I8083" s="276" t="s">
        <v>464</v>
      </c>
      <c r="J8083" s="264" t="s">
        <v>30</v>
      </c>
      <c r="K8083" s="588">
        <v>20261012209221</v>
      </c>
      <c r="L8083" s="587" t="s">
        <v>10417</v>
      </c>
      <c r="M8083" s="201"/>
    </row>
    <row r="8084" spans="1:13" s="204" customFormat="1" ht="15.6">
      <c r="A8084" s="606"/>
      <c r="B8084" s="57">
        <v>46306</v>
      </c>
      <c r="C8084" s="57" t="s">
        <v>17</v>
      </c>
      <c r="D8084" s="300" t="s">
        <v>10416</v>
      </c>
      <c r="E8084" s="583" t="s">
        <v>4399</v>
      </c>
      <c r="F8084" s="263"/>
      <c r="G8084" s="263"/>
      <c r="H8084" s="264"/>
      <c r="I8084" s="276" t="s">
        <v>464</v>
      </c>
      <c r="J8084" s="264" t="s">
        <v>30</v>
      </c>
      <c r="K8084" s="588">
        <v>20261012209221</v>
      </c>
      <c r="L8084" s="587" t="s">
        <v>10417</v>
      </c>
      <c r="M8084" s="201"/>
    </row>
    <row r="8085" spans="1:13" s="204" customFormat="1" ht="15.6">
      <c r="A8085" s="606"/>
      <c r="B8085" s="57">
        <v>46306</v>
      </c>
      <c r="C8085" s="57" t="s">
        <v>17</v>
      </c>
      <c r="D8085" s="300" t="s">
        <v>10418</v>
      </c>
      <c r="E8085" s="583" t="s">
        <v>4399</v>
      </c>
      <c r="F8085" s="263"/>
      <c r="G8085" s="263"/>
      <c r="H8085" s="264"/>
      <c r="I8085" s="276"/>
      <c r="J8085" s="264" t="s">
        <v>30</v>
      </c>
      <c r="K8085" s="588">
        <v>20260911992658</v>
      </c>
      <c r="L8085" s="587" t="s">
        <v>10419</v>
      </c>
      <c r="M8085" s="201"/>
    </row>
    <row r="8086" spans="1:13" s="204" customFormat="1" ht="15.6">
      <c r="A8086" s="606"/>
      <c r="B8086" s="57">
        <v>46306</v>
      </c>
      <c r="C8086" s="57" t="s">
        <v>17</v>
      </c>
      <c r="D8086" s="300" t="s">
        <v>10420</v>
      </c>
      <c r="E8086" s="583" t="s">
        <v>4399</v>
      </c>
      <c r="F8086" s="263"/>
      <c r="G8086" s="263"/>
      <c r="H8086" s="264"/>
      <c r="I8086" s="276"/>
      <c r="J8086" s="264" t="s">
        <v>30</v>
      </c>
      <c r="K8086" s="588">
        <v>20261012209905</v>
      </c>
      <c r="L8086" s="587" t="s">
        <v>10421</v>
      </c>
      <c r="M8086" s="201"/>
    </row>
    <row r="8087" spans="1:13" s="204" customFormat="1" ht="15.6">
      <c r="A8087" s="606"/>
      <c r="B8087" s="57">
        <v>46306</v>
      </c>
      <c r="C8087" s="57" t="s">
        <v>17</v>
      </c>
      <c r="D8087" s="300" t="s">
        <v>6969</v>
      </c>
      <c r="E8087" s="583" t="s">
        <v>4399</v>
      </c>
      <c r="F8087" s="263"/>
      <c r="G8087" s="263"/>
      <c r="H8087" s="264"/>
      <c r="I8087" s="276"/>
      <c r="J8087" s="264" t="s">
        <v>30</v>
      </c>
      <c r="K8087" s="588">
        <v>20260912000678</v>
      </c>
      <c r="L8087" s="587" t="s">
        <v>10422</v>
      </c>
      <c r="M8087" s="201"/>
    </row>
    <row r="8088" spans="1:13" s="204" customFormat="1" ht="15.6">
      <c r="A8088" s="606"/>
      <c r="B8088" s="57">
        <v>46306</v>
      </c>
      <c r="C8088" s="57" t="s">
        <v>17</v>
      </c>
      <c r="D8088" s="300" t="s">
        <v>10423</v>
      </c>
      <c r="E8088" s="583" t="s">
        <v>4399</v>
      </c>
      <c r="F8088" s="269"/>
      <c r="G8088" s="269"/>
      <c r="H8088" s="264"/>
      <c r="I8088" s="276"/>
      <c r="J8088" s="264" t="s">
        <v>30</v>
      </c>
      <c r="K8088" s="588">
        <v>20260811909731</v>
      </c>
      <c r="L8088" s="587" t="s">
        <v>10424</v>
      </c>
      <c r="M8088" s="201"/>
    </row>
    <row r="8089" spans="1:13" s="204" customFormat="1" ht="15.6">
      <c r="A8089" s="606"/>
      <c r="B8089" s="57">
        <v>46306</v>
      </c>
      <c r="C8089" s="57" t="s">
        <v>17</v>
      </c>
      <c r="D8089" s="300" t="s">
        <v>10425</v>
      </c>
      <c r="E8089" s="583" t="s">
        <v>4399</v>
      </c>
      <c r="F8089" s="269"/>
      <c r="G8089" s="269"/>
      <c r="H8089" s="264"/>
      <c r="I8089" s="276"/>
      <c r="J8089" s="264" t="s">
        <v>30</v>
      </c>
      <c r="K8089" s="588">
        <v>20260911982852</v>
      </c>
      <c r="L8089" s="587" t="s">
        <v>10426</v>
      </c>
      <c r="M8089" s="201"/>
    </row>
    <row r="8090" spans="1:13" s="204" customFormat="1" ht="15.6">
      <c r="A8090" s="606"/>
      <c r="B8090" s="57">
        <v>46306</v>
      </c>
      <c r="C8090" s="57" t="s">
        <v>17</v>
      </c>
      <c r="D8090" s="300" t="s">
        <v>10427</v>
      </c>
      <c r="E8090" s="583" t="s">
        <v>4399</v>
      </c>
      <c r="F8090" s="269"/>
      <c r="G8090" s="269"/>
      <c r="H8090" s="264"/>
      <c r="I8090" s="276"/>
      <c r="J8090" s="264" t="s">
        <v>30</v>
      </c>
      <c r="K8090" s="588">
        <v>20260911990027</v>
      </c>
      <c r="L8090" s="587" t="s">
        <v>10428</v>
      </c>
      <c r="M8090" s="201"/>
    </row>
    <row r="8091" spans="1:13" s="204" customFormat="1" ht="15.6">
      <c r="A8091" s="606"/>
      <c r="B8091" s="57">
        <v>46306</v>
      </c>
      <c r="C8091" s="57" t="s">
        <v>17</v>
      </c>
      <c r="D8091" s="300" t="s">
        <v>10429</v>
      </c>
      <c r="E8091" s="583" t="s">
        <v>4399</v>
      </c>
      <c r="F8091" s="269"/>
      <c r="G8091" s="269"/>
      <c r="H8091" s="264"/>
      <c r="I8091" s="276"/>
      <c r="J8091" s="264" t="s">
        <v>30</v>
      </c>
      <c r="K8091" s="588">
        <v>20260911983872</v>
      </c>
      <c r="L8091" s="587" t="s">
        <v>10430</v>
      </c>
      <c r="M8091" s="201"/>
    </row>
    <row r="8092" spans="1:13" s="204" customFormat="1" ht="15.6">
      <c r="A8092" s="606"/>
      <c r="B8092" s="57">
        <v>46306</v>
      </c>
      <c r="C8092" s="57" t="s">
        <v>17</v>
      </c>
      <c r="D8092" s="300" t="s">
        <v>10431</v>
      </c>
      <c r="E8092" s="583" t="s">
        <v>4399</v>
      </c>
      <c r="F8092" s="269"/>
      <c r="G8092" s="269"/>
      <c r="H8092" s="264"/>
      <c r="I8092" s="276"/>
      <c r="J8092" s="264" t="s">
        <v>30</v>
      </c>
      <c r="K8092" s="588">
        <v>20261012218482</v>
      </c>
      <c r="L8092" s="587" t="s">
        <v>9444</v>
      </c>
      <c r="M8092" s="201"/>
    </row>
    <row r="8093" spans="1:13" s="204" customFormat="1" ht="15.6">
      <c r="A8093" s="606"/>
      <c r="B8093" s="57">
        <v>46306</v>
      </c>
      <c r="C8093" s="57" t="s">
        <v>17</v>
      </c>
      <c r="D8093" s="300" t="s">
        <v>10432</v>
      </c>
      <c r="E8093" s="583" t="s">
        <v>4399</v>
      </c>
      <c r="F8093" s="269"/>
      <c r="G8093" s="269"/>
      <c r="H8093" s="264"/>
      <c r="I8093" s="276"/>
      <c r="J8093" s="264" t="s">
        <v>30</v>
      </c>
      <c r="K8093" s="588">
        <v>20260912065115</v>
      </c>
      <c r="L8093" s="587" t="s">
        <v>4544</v>
      </c>
      <c r="M8093" s="201"/>
    </row>
    <row r="8094" spans="1:13" s="204" customFormat="1" ht="15.6">
      <c r="A8094" s="606"/>
      <c r="B8094" s="57">
        <v>46306</v>
      </c>
      <c r="C8094" s="57" t="s">
        <v>17</v>
      </c>
      <c r="D8094" s="300" t="s">
        <v>10433</v>
      </c>
      <c r="E8094" s="583" t="s">
        <v>4399</v>
      </c>
      <c r="F8094" s="269"/>
      <c r="G8094" s="269"/>
      <c r="H8094" s="264"/>
      <c r="I8094" s="276"/>
      <c r="J8094" s="264" t="s">
        <v>30</v>
      </c>
      <c r="K8094" s="588">
        <v>20260811897014</v>
      </c>
      <c r="L8094" s="587" t="s">
        <v>10434</v>
      </c>
      <c r="M8094" s="201"/>
    </row>
    <row r="8095" spans="1:13" s="204" customFormat="1" ht="15.6">
      <c r="A8095" s="606"/>
      <c r="B8095" s="57">
        <v>46306</v>
      </c>
      <c r="C8095" s="57" t="s">
        <v>17</v>
      </c>
      <c r="D8095" s="300" t="s">
        <v>10435</v>
      </c>
      <c r="E8095" s="583" t="s">
        <v>4399</v>
      </c>
      <c r="F8095" s="269"/>
      <c r="G8095" s="269"/>
      <c r="H8095" s="264"/>
      <c r="I8095" s="276"/>
      <c r="J8095" s="264" t="s">
        <v>30</v>
      </c>
      <c r="K8095" s="588">
        <v>20260912033645</v>
      </c>
      <c r="L8095" s="587" t="s">
        <v>9903</v>
      </c>
      <c r="M8095" s="201"/>
    </row>
    <row r="8096" spans="1:13" s="204" customFormat="1" ht="15.6">
      <c r="A8096" s="606"/>
      <c r="B8096" s="57">
        <v>46306</v>
      </c>
      <c r="C8096" s="57" t="s">
        <v>17</v>
      </c>
      <c r="D8096" s="300" t="s">
        <v>10436</v>
      </c>
      <c r="E8096" s="583" t="s">
        <v>4399</v>
      </c>
      <c r="F8096" s="269"/>
      <c r="G8096" s="269"/>
      <c r="H8096" s="264"/>
      <c r="I8096" s="276"/>
      <c r="J8096" s="264" t="s">
        <v>30</v>
      </c>
      <c r="K8096" s="588">
        <v>20260912034186</v>
      </c>
      <c r="L8096" s="587" t="s">
        <v>10437</v>
      </c>
      <c r="M8096" s="201"/>
    </row>
    <row r="8097" spans="1:13" s="204" customFormat="1" ht="15.6">
      <c r="A8097" s="606"/>
      <c r="B8097" s="57">
        <v>46306</v>
      </c>
      <c r="C8097" s="57" t="s">
        <v>17</v>
      </c>
      <c r="D8097" s="300" t="s">
        <v>10438</v>
      </c>
      <c r="E8097" s="583" t="s">
        <v>4399</v>
      </c>
      <c r="F8097" s="269"/>
      <c r="G8097" s="269"/>
      <c r="H8097" s="264"/>
      <c r="I8097" s="276"/>
      <c r="J8097" s="264" t="s">
        <v>30</v>
      </c>
      <c r="K8097" s="588">
        <v>20260912044474</v>
      </c>
      <c r="L8097" s="587" t="s">
        <v>10439</v>
      </c>
      <c r="M8097" s="201"/>
    </row>
    <row r="8098" spans="1:13" s="204" customFormat="1" ht="15.6">
      <c r="A8098" s="606"/>
      <c r="B8098" s="57">
        <v>46306</v>
      </c>
      <c r="C8098" s="57" t="s">
        <v>17</v>
      </c>
      <c r="D8098" s="300" t="s">
        <v>10440</v>
      </c>
      <c r="E8098" s="583" t="s">
        <v>4399</v>
      </c>
      <c r="F8098" s="269"/>
      <c r="G8098" s="269"/>
      <c r="H8098" s="264"/>
      <c r="I8098" s="276"/>
      <c r="J8098" s="264" t="s">
        <v>30</v>
      </c>
      <c r="K8098" s="588">
        <v>20260911999908</v>
      </c>
      <c r="L8098" s="587" t="s">
        <v>10441</v>
      </c>
      <c r="M8098" s="201"/>
    </row>
    <row r="8099" spans="1:13" s="204" customFormat="1" ht="15.6">
      <c r="A8099" s="606"/>
      <c r="B8099" s="57">
        <v>46306</v>
      </c>
      <c r="C8099" s="57" t="s">
        <v>17</v>
      </c>
      <c r="D8099" s="300" t="s">
        <v>10442</v>
      </c>
      <c r="E8099" s="583" t="s">
        <v>4399</v>
      </c>
      <c r="F8099" s="269"/>
      <c r="G8099" s="269"/>
      <c r="H8099" s="264"/>
      <c r="I8099" s="276"/>
      <c r="J8099" s="264" t="s">
        <v>30</v>
      </c>
      <c r="K8099" s="588">
        <v>20260912044621</v>
      </c>
      <c r="L8099" s="587" t="s">
        <v>10443</v>
      </c>
      <c r="M8099" s="201"/>
    </row>
    <row r="8100" spans="1:13" s="204" customFormat="1" ht="15.6">
      <c r="A8100" s="606"/>
      <c r="B8100" s="57">
        <v>46306</v>
      </c>
      <c r="C8100" s="57" t="s">
        <v>17</v>
      </c>
      <c r="D8100" s="300" t="s">
        <v>10444</v>
      </c>
      <c r="E8100" s="583" t="s">
        <v>4399</v>
      </c>
      <c r="F8100" s="269"/>
      <c r="G8100" s="269"/>
      <c r="H8100" s="264"/>
      <c r="I8100" s="276"/>
      <c r="J8100" s="264" t="s">
        <v>30</v>
      </c>
      <c r="K8100" s="588">
        <v>20261012218117</v>
      </c>
      <c r="L8100" s="587" t="s">
        <v>10445</v>
      </c>
      <c r="M8100" s="201"/>
    </row>
    <row r="8101" spans="1:13" s="204" customFormat="1" ht="15.6">
      <c r="A8101" s="606"/>
      <c r="B8101" s="57">
        <v>46306</v>
      </c>
      <c r="C8101" s="57" t="s">
        <v>17</v>
      </c>
      <c r="D8101" s="300" t="s">
        <v>4414</v>
      </c>
      <c r="E8101" s="583" t="s">
        <v>4399</v>
      </c>
      <c r="F8101" s="269"/>
      <c r="G8101" s="269"/>
      <c r="H8101" s="264"/>
      <c r="I8101" s="276" t="s">
        <v>141</v>
      </c>
      <c r="J8101" s="264" t="s">
        <v>30</v>
      </c>
      <c r="K8101" s="588">
        <v>20260912028888</v>
      </c>
      <c r="L8101" s="587" t="s">
        <v>4415</v>
      </c>
      <c r="M8101" s="201"/>
    </row>
    <row r="8102" spans="1:13" ht="15.6">
      <c r="B8102" s="57">
        <v>46306</v>
      </c>
      <c r="C8102" s="57" t="s">
        <v>17</v>
      </c>
      <c r="D8102" s="300" t="s">
        <v>4414</v>
      </c>
      <c r="E8102" s="583" t="s">
        <v>4399</v>
      </c>
      <c r="F8102" s="263"/>
      <c r="G8102" s="263"/>
      <c r="H8102" s="264"/>
      <c r="I8102" s="276" t="s">
        <v>141</v>
      </c>
      <c r="J8102" s="264" t="s">
        <v>30</v>
      </c>
      <c r="K8102" s="588">
        <v>20260912028888</v>
      </c>
      <c r="L8102" s="587" t="s">
        <v>4415</v>
      </c>
    </row>
    <row r="8103" spans="1:13" ht="16.8">
      <c r="B8103" s="1119">
        <v>46336</v>
      </c>
      <c r="C8103" s="384" t="s">
        <v>818</v>
      </c>
      <c r="D8103" s="385" t="s">
        <v>863</v>
      </c>
      <c r="E8103" s="116" t="s">
        <v>820</v>
      </c>
      <c r="F8103" s="386"/>
      <c r="G8103" s="730"/>
      <c r="H8103" s="730" t="s">
        <v>844</v>
      </c>
      <c r="I8103" s="276"/>
      <c r="J8103" s="264"/>
      <c r="K8103" s="411"/>
      <c r="L8103" s="411"/>
    </row>
    <row r="8104" spans="1:13" ht="16.8">
      <c r="B8104" s="1119">
        <v>46336</v>
      </c>
      <c r="C8104" s="384" t="s">
        <v>818</v>
      </c>
      <c r="D8104" s="385" t="s">
        <v>819</v>
      </c>
      <c r="E8104" s="116" t="s">
        <v>820</v>
      </c>
      <c r="F8104" s="386"/>
      <c r="G8104" s="730"/>
      <c r="H8104" s="730" t="s">
        <v>2430</v>
      </c>
      <c r="I8104" s="276"/>
      <c r="J8104" s="264"/>
      <c r="K8104" s="411"/>
      <c r="L8104" s="411"/>
    </row>
    <row r="8105" spans="1:13" ht="16.8">
      <c r="B8105" s="1119">
        <v>46336</v>
      </c>
      <c r="C8105" s="384" t="s">
        <v>818</v>
      </c>
      <c r="D8105" s="385" t="s">
        <v>824</v>
      </c>
      <c r="E8105" s="116" t="s">
        <v>820</v>
      </c>
      <c r="F8105" s="386"/>
      <c r="G8105" s="730"/>
      <c r="H8105" s="730" t="s">
        <v>6040</v>
      </c>
      <c r="I8105" s="276"/>
      <c r="J8105" s="264"/>
      <c r="K8105" s="411"/>
      <c r="L8105" s="411"/>
    </row>
    <row r="8106" spans="1:13" ht="16.8">
      <c r="B8106" s="1119">
        <v>46336</v>
      </c>
      <c r="C8106" s="384" t="s">
        <v>818</v>
      </c>
      <c r="D8106" s="385" t="s">
        <v>827</v>
      </c>
      <c r="E8106" s="116" t="s">
        <v>820</v>
      </c>
      <c r="F8106" s="386"/>
      <c r="G8106" s="730"/>
      <c r="H8106" s="730"/>
      <c r="I8106" s="276"/>
      <c r="J8106" s="264"/>
      <c r="K8106" s="411"/>
      <c r="L8106" s="411"/>
    </row>
    <row r="8107" spans="1:13" ht="16.8">
      <c r="B8107" s="1120">
        <v>46336</v>
      </c>
      <c r="C8107" s="384" t="s">
        <v>818</v>
      </c>
      <c r="D8107" s="393" t="s">
        <v>828</v>
      </c>
      <c r="E8107" s="116" t="s">
        <v>820</v>
      </c>
      <c r="F8107" s="386"/>
      <c r="G8107" s="784"/>
      <c r="H8107" s="784"/>
      <c r="I8107" s="276"/>
      <c r="J8107" s="264"/>
      <c r="K8107" s="411"/>
      <c r="L8107" s="411"/>
    </row>
    <row r="8108" spans="1:13" ht="16.8">
      <c r="B8108" s="1119">
        <v>46336</v>
      </c>
      <c r="C8108" s="384" t="s">
        <v>818</v>
      </c>
      <c r="D8108" s="385" t="s">
        <v>819</v>
      </c>
      <c r="E8108" s="116" t="s">
        <v>820</v>
      </c>
      <c r="F8108" s="386"/>
      <c r="G8108" s="730"/>
      <c r="H8108" s="730" t="s">
        <v>2414</v>
      </c>
      <c r="I8108" s="276"/>
      <c r="J8108" s="264"/>
      <c r="K8108" s="411"/>
      <c r="L8108" s="411"/>
    </row>
    <row r="8109" spans="1:13" ht="16.8">
      <c r="B8109" s="1119">
        <v>46336</v>
      </c>
      <c r="C8109" s="384" t="s">
        <v>818</v>
      </c>
      <c r="D8109" s="385" t="s">
        <v>2399</v>
      </c>
      <c r="E8109" s="116" t="s">
        <v>820</v>
      </c>
      <c r="F8109" s="386"/>
      <c r="G8109" s="730"/>
      <c r="H8109" s="730" t="s">
        <v>839</v>
      </c>
      <c r="I8109" s="264"/>
      <c r="J8109" s="264"/>
      <c r="K8109" s="411"/>
      <c r="L8109" s="411"/>
    </row>
    <row r="8110" spans="1:13" ht="16.8">
      <c r="B8110" s="1119">
        <v>46336</v>
      </c>
      <c r="C8110" s="384" t="s">
        <v>818</v>
      </c>
      <c r="D8110" s="385" t="s">
        <v>824</v>
      </c>
      <c r="E8110" s="116" t="s">
        <v>820</v>
      </c>
      <c r="F8110" s="386"/>
      <c r="G8110" s="730"/>
      <c r="H8110" s="730" t="s">
        <v>839</v>
      </c>
      <c r="I8110" s="264"/>
      <c r="J8110" s="264"/>
      <c r="K8110" s="334"/>
      <c r="L8110" s="411"/>
    </row>
    <row r="8111" spans="1:13" ht="15.6">
      <c r="B8111" s="1119">
        <v>46336</v>
      </c>
      <c r="C8111" s="384" t="s">
        <v>818</v>
      </c>
      <c r="D8111" s="385" t="s">
        <v>824</v>
      </c>
      <c r="E8111" s="116" t="s">
        <v>820</v>
      </c>
      <c r="F8111" s="386"/>
      <c r="G8111" s="730"/>
      <c r="H8111" s="730" t="s">
        <v>6040</v>
      </c>
      <c r="I8111" s="264"/>
      <c r="J8111" s="264"/>
      <c r="K8111" s="540"/>
      <c r="L8111" s="264"/>
    </row>
    <row r="8112" spans="1:13" ht="15.6">
      <c r="B8112" s="1119">
        <v>46336</v>
      </c>
      <c r="C8112" s="384" t="s">
        <v>818</v>
      </c>
      <c r="D8112" s="996" t="s">
        <v>1330</v>
      </c>
      <c r="E8112" s="116" t="s">
        <v>820</v>
      </c>
      <c r="F8112" s="386"/>
      <c r="G8112" s="730"/>
      <c r="H8112" s="730" t="s">
        <v>844</v>
      </c>
      <c r="I8112" s="264"/>
      <c r="J8112" s="264"/>
      <c r="K8112" s="540"/>
      <c r="L8112" s="264"/>
    </row>
    <row r="8113" spans="1:12" ht="15.6">
      <c r="B8113" s="1119">
        <v>46336</v>
      </c>
      <c r="C8113" s="384" t="s">
        <v>818</v>
      </c>
      <c r="D8113" s="996" t="s">
        <v>10446</v>
      </c>
      <c r="E8113" s="116" t="s">
        <v>820</v>
      </c>
      <c r="F8113" s="386"/>
      <c r="G8113" s="730"/>
      <c r="H8113" s="730" t="s">
        <v>2414</v>
      </c>
      <c r="I8113" s="264"/>
      <c r="J8113" s="264"/>
      <c r="K8113" s="440"/>
      <c r="L8113" s="264"/>
    </row>
    <row r="8114" spans="1:12" ht="15.6">
      <c r="B8114" s="1119">
        <v>46336</v>
      </c>
      <c r="C8114" s="384" t="s">
        <v>818</v>
      </c>
      <c r="D8114" s="385" t="s">
        <v>824</v>
      </c>
      <c r="E8114" s="116" t="s">
        <v>820</v>
      </c>
      <c r="F8114" s="386"/>
      <c r="G8114" s="730"/>
      <c r="H8114" s="730" t="s">
        <v>10447</v>
      </c>
      <c r="I8114" s="264"/>
      <c r="J8114" s="264"/>
      <c r="K8114" s="440"/>
      <c r="L8114" s="264"/>
    </row>
    <row r="8115" spans="1:12" ht="15.6">
      <c r="B8115" s="1119">
        <v>46336</v>
      </c>
      <c r="C8115" s="384" t="s">
        <v>833</v>
      </c>
      <c r="D8115" s="996" t="s">
        <v>2404</v>
      </c>
      <c r="E8115" s="116" t="s">
        <v>820</v>
      </c>
      <c r="F8115" s="386"/>
      <c r="G8115" s="730"/>
      <c r="H8115" s="730"/>
      <c r="I8115" s="264"/>
      <c r="J8115" s="264"/>
      <c r="K8115" s="440"/>
      <c r="L8115" s="264"/>
    </row>
    <row r="8116" spans="1:12" ht="15.6">
      <c r="B8116" s="1119">
        <v>46336</v>
      </c>
      <c r="C8116" s="384" t="s">
        <v>818</v>
      </c>
      <c r="D8116" s="385" t="s">
        <v>819</v>
      </c>
      <c r="E8116" s="116" t="s">
        <v>820</v>
      </c>
      <c r="F8116" s="386"/>
      <c r="G8116" s="730"/>
      <c r="H8116" s="730" t="s">
        <v>2405</v>
      </c>
      <c r="I8116" s="264"/>
      <c r="J8116" s="264"/>
      <c r="K8116" s="440"/>
      <c r="L8116" s="264"/>
    </row>
    <row r="8117" spans="1:12" ht="15.6">
      <c r="A8117" s="424"/>
      <c r="B8117" s="1119">
        <v>46336</v>
      </c>
      <c r="C8117" s="384" t="s">
        <v>818</v>
      </c>
      <c r="D8117" s="385" t="s">
        <v>824</v>
      </c>
      <c r="E8117" s="116" t="s">
        <v>820</v>
      </c>
      <c r="F8117" s="386"/>
      <c r="G8117" s="730"/>
      <c r="H8117" s="730" t="s">
        <v>848</v>
      </c>
      <c r="I8117" s="263"/>
      <c r="J8117" s="263"/>
      <c r="K8117" s="319"/>
      <c r="L8117" s="325"/>
    </row>
    <row r="8118" spans="1:12" ht="15.6">
      <c r="A8118" s="424"/>
      <c r="B8118" s="1119">
        <v>46336</v>
      </c>
      <c r="C8118" s="384" t="s">
        <v>818</v>
      </c>
      <c r="D8118" s="385" t="s">
        <v>886</v>
      </c>
      <c r="E8118" s="116" t="s">
        <v>820</v>
      </c>
      <c r="F8118" s="386"/>
      <c r="G8118" s="730"/>
      <c r="H8118" s="730" t="s">
        <v>9387</v>
      </c>
      <c r="I8118" s="263"/>
      <c r="J8118" s="263"/>
      <c r="K8118" s="319"/>
      <c r="L8118" s="325"/>
    </row>
    <row r="8119" spans="1:12" ht="15.6">
      <c r="A8119" s="424"/>
      <c r="B8119" s="1119">
        <v>46336</v>
      </c>
      <c r="C8119" s="384" t="s">
        <v>818</v>
      </c>
      <c r="D8119" s="996" t="s">
        <v>4717</v>
      </c>
      <c r="E8119" s="116" t="s">
        <v>820</v>
      </c>
      <c r="F8119" s="386"/>
      <c r="G8119" s="730"/>
      <c r="H8119" s="730"/>
      <c r="I8119" s="263"/>
      <c r="J8119" s="263"/>
      <c r="K8119" s="319"/>
      <c r="L8119" s="325"/>
    </row>
    <row r="8120" spans="1:12" ht="15.6">
      <c r="A8120" s="424"/>
      <c r="B8120" s="1119">
        <v>46336</v>
      </c>
      <c r="C8120" s="384" t="s">
        <v>833</v>
      </c>
      <c r="D8120" s="996" t="s">
        <v>10448</v>
      </c>
      <c r="E8120" s="116" t="s">
        <v>820</v>
      </c>
      <c r="F8120" s="386"/>
      <c r="G8120" s="730"/>
      <c r="H8120" s="730"/>
      <c r="I8120" s="263"/>
      <c r="J8120" s="263"/>
      <c r="K8120" s="319"/>
      <c r="L8120" s="325"/>
    </row>
    <row r="8121" spans="1:12" ht="15.6">
      <c r="A8121" s="424"/>
      <c r="B8121" s="1119">
        <v>46336</v>
      </c>
      <c r="C8121" s="384" t="s">
        <v>3521</v>
      </c>
      <c r="D8121" s="385" t="s">
        <v>10449</v>
      </c>
      <c r="E8121" s="116" t="s">
        <v>820</v>
      </c>
      <c r="F8121" s="386"/>
      <c r="G8121" s="730"/>
      <c r="H8121" s="730"/>
      <c r="I8121" s="263"/>
      <c r="J8121" s="263"/>
      <c r="K8121" s="319"/>
      <c r="L8121" s="325"/>
    </row>
    <row r="8122" spans="1:12" ht="15.6">
      <c r="A8122" s="424"/>
      <c r="B8122" s="1119">
        <v>46336</v>
      </c>
      <c r="C8122" s="384" t="s">
        <v>818</v>
      </c>
      <c r="D8122" s="385" t="s">
        <v>824</v>
      </c>
      <c r="E8122" s="116" t="s">
        <v>820</v>
      </c>
      <c r="F8122" s="386"/>
      <c r="G8122" s="730"/>
      <c r="H8122" s="730" t="s">
        <v>825</v>
      </c>
      <c r="I8122" s="263"/>
      <c r="J8122" s="263"/>
      <c r="K8122" s="319"/>
      <c r="L8122" s="325"/>
    </row>
    <row r="8123" spans="1:12" ht="15.6">
      <c r="A8123" s="424"/>
      <c r="B8123" s="1119">
        <v>46336</v>
      </c>
      <c r="C8123" s="384" t="s">
        <v>818</v>
      </c>
      <c r="D8123" s="996" t="s">
        <v>7230</v>
      </c>
      <c r="E8123" s="116" t="s">
        <v>820</v>
      </c>
      <c r="F8123" s="386"/>
      <c r="G8123" s="730"/>
      <c r="H8123" s="730" t="s">
        <v>2414</v>
      </c>
      <c r="I8123" s="263"/>
      <c r="J8123" s="263"/>
      <c r="K8123" s="319"/>
      <c r="L8123" s="325"/>
    </row>
    <row r="8124" spans="1:12" ht="15.6">
      <c r="A8124" s="424"/>
      <c r="B8124" s="1119">
        <v>46336</v>
      </c>
      <c r="C8124" s="384" t="s">
        <v>818</v>
      </c>
      <c r="D8124" s="385" t="s">
        <v>10450</v>
      </c>
      <c r="E8124" s="116" t="s">
        <v>820</v>
      </c>
      <c r="F8124" s="386"/>
      <c r="G8124" s="730"/>
      <c r="H8124" s="730" t="s">
        <v>3512</v>
      </c>
      <c r="I8124" s="263"/>
      <c r="J8124" s="263"/>
      <c r="K8124" s="319"/>
      <c r="L8124" s="325"/>
    </row>
    <row r="8125" spans="1:12" ht="15.6">
      <c r="A8125" s="424"/>
      <c r="B8125" s="1119">
        <v>46336</v>
      </c>
      <c r="C8125" s="384" t="s">
        <v>818</v>
      </c>
      <c r="D8125" s="385" t="s">
        <v>819</v>
      </c>
      <c r="E8125" s="116" t="s">
        <v>820</v>
      </c>
      <c r="F8125" s="386"/>
      <c r="G8125" s="730"/>
      <c r="H8125" s="730" t="s">
        <v>839</v>
      </c>
      <c r="I8125" s="319"/>
      <c r="J8125" s="263"/>
      <c r="K8125" s="319"/>
      <c r="L8125" s="325"/>
    </row>
    <row r="8126" spans="1:12" ht="15.6">
      <c r="A8126" s="424"/>
      <c r="B8126" s="1119">
        <v>46336</v>
      </c>
      <c r="C8126" s="384" t="s">
        <v>818</v>
      </c>
      <c r="D8126" s="385" t="s">
        <v>819</v>
      </c>
      <c r="E8126" s="116" t="s">
        <v>820</v>
      </c>
      <c r="F8126" s="386"/>
      <c r="G8126" s="730"/>
      <c r="H8126" s="730" t="s">
        <v>848</v>
      </c>
      <c r="I8126" s="319"/>
      <c r="J8126" s="263"/>
      <c r="K8126" s="319"/>
      <c r="L8126" s="325"/>
    </row>
    <row r="8127" spans="1:12" ht="15.6">
      <c r="A8127" s="424"/>
      <c r="B8127" s="1119">
        <v>46336</v>
      </c>
      <c r="C8127" s="384" t="s">
        <v>833</v>
      </c>
      <c r="D8127" s="996" t="s">
        <v>3419</v>
      </c>
      <c r="E8127" s="116" t="s">
        <v>820</v>
      </c>
      <c r="F8127" s="386"/>
      <c r="G8127" s="730"/>
      <c r="H8127" s="730"/>
      <c r="I8127" s="319"/>
      <c r="J8127" s="263"/>
      <c r="K8127" s="319"/>
      <c r="L8127" s="325"/>
    </row>
    <row r="8128" spans="1:12" ht="15.6">
      <c r="A8128" s="424"/>
      <c r="B8128" s="1119">
        <v>46336</v>
      </c>
      <c r="C8128" s="384" t="s">
        <v>833</v>
      </c>
      <c r="D8128" s="996" t="s">
        <v>10451</v>
      </c>
      <c r="E8128" s="116" t="s">
        <v>820</v>
      </c>
      <c r="F8128" s="386"/>
      <c r="G8128" s="730"/>
      <c r="H8128" s="730"/>
      <c r="I8128" s="319"/>
      <c r="J8128" s="263"/>
      <c r="K8128" s="319"/>
      <c r="L8128" s="325"/>
    </row>
    <row r="8129" spans="1:12" ht="15.6">
      <c r="A8129" s="424"/>
      <c r="B8129" s="1119">
        <v>46336</v>
      </c>
      <c r="C8129" s="384" t="s">
        <v>818</v>
      </c>
      <c r="D8129" s="385" t="s">
        <v>828</v>
      </c>
      <c r="E8129" s="116" t="s">
        <v>820</v>
      </c>
      <c r="F8129" s="386"/>
      <c r="G8129" s="730"/>
      <c r="H8129" s="730" t="s">
        <v>2414</v>
      </c>
      <c r="I8129" s="319"/>
      <c r="J8129" s="263"/>
      <c r="K8129" s="319"/>
      <c r="L8129" s="325"/>
    </row>
    <row r="8130" spans="1:12" ht="15.6">
      <c r="A8130" s="424"/>
      <c r="B8130" s="1119">
        <v>46336</v>
      </c>
      <c r="C8130" s="384" t="s">
        <v>833</v>
      </c>
      <c r="D8130" s="385" t="s">
        <v>10452</v>
      </c>
      <c r="E8130" s="116" t="s">
        <v>820</v>
      </c>
      <c r="F8130" s="386"/>
      <c r="G8130" s="730"/>
      <c r="H8130" s="730"/>
      <c r="I8130" s="319"/>
      <c r="J8130" s="263"/>
      <c r="K8130" s="319"/>
      <c r="L8130" s="326"/>
    </row>
    <row r="8131" spans="1:12" ht="15.6">
      <c r="A8131" s="424"/>
      <c r="B8131" s="1119">
        <v>46336</v>
      </c>
      <c r="C8131" s="384" t="s">
        <v>833</v>
      </c>
      <c r="D8131" s="996" t="s">
        <v>10453</v>
      </c>
      <c r="E8131" s="116" t="s">
        <v>820</v>
      </c>
      <c r="F8131" s="386"/>
      <c r="G8131" s="730"/>
      <c r="H8131" s="730"/>
      <c r="I8131" s="319"/>
      <c r="J8131" s="263"/>
      <c r="K8131" s="319"/>
      <c r="L8131" s="326"/>
    </row>
    <row r="8132" spans="1:12" ht="15.6">
      <c r="A8132" s="424"/>
      <c r="B8132" s="1119">
        <v>46336</v>
      </c>
      <c r="C8132" s="384" t="s">
        <v>833</v>
      </c>
      <c r="D8132" s="996" t="s">
        <v>10454</v>
      </c>
      <c r="E8132" s="116" t="s">
        <v>820</v>
      </c>
      <c r="F8132" s="386"/>
      <c r="G8132" s="730"/>
      <c r="H8132" s="730"/>
      <c r="I8132" s="319"/>
      <c r="J8132" s="263"/>
      <c r="K8132" s="319"/>
      <c r="L8132" s="326"/>
    </row>
    <row r="8133" spans="1:12" ht="15.6">
      <c r="A8133" s="424"/>
      <c r="B8133" s="1119">
        <v>46336</v>
      </c>
      <c r="C8133" s="384" t="s">
        <v>833</v>
      </c>
      <c r="D8133" s="996" t="s">
        <v>10455</v>
      </c>
      <c r="E8133" s="116" t="s">
        <v>820</v>
      </c>
      <c r="F8133" s="386"/>
      <c r="G8133" s="730"/>
      <c r="H8133" s="730"/>
      <c r="I8133" s="319"/>
      <c r="J8133" s="263"/>
      <c r="K8133" s="319"/>
      <c r="L8133" s="326"/>
    </row>
    <row r="8134" spans="1:12" ht="15.6">
      <c r="A8134" s="424"/>
      <c r="B8134" s="1119">
        <v>46336</v>
      </c>
      <c r="C8134" s="384" t="s">
        <v>833</v>
      </c>
      <c r="D8134" s="996" t="s">
        <v>10456</v>
      </c>
      <c r="E8134" s="116" t="s">
        <v>820</v>
      </c>
      <c r="F8134" s="386"/>
      <c r="G8134" s="730"/>
      <c r="H8134" s="730"/>
      <c r="I8134" s="319"/>
      <c r="J8134" s="263"/>
      <c r="K8134" s="319"/>
      <c r="L8134" s="326"/>
    </row>
    <row r="8135" spans="1:12" ht="15.6">
      <c r="A8135" s="424"/>
      <c r="B8135" s="1119">
        <v>46336</v>
      </c>
      <c r="C8135" s="384" t="s">
        <v>818</v>
      </c>
      <c r="D8135" s="385" t="s">
        <v>828</v>
      </c>
      <c r="E8135" s="116" t="s">
        <v>820</v>
      </c>
      <c r="F8135" s="386"/>
      <c r="G8135" s="730"/>
      <c r="H8135" s="730" t="s">
        <v>839</v>
      </c>
      <c r="I8135" s="319"/>
      <c r="J8135" s="263"/>
      <c r="K8135" s="319"/>
      <c r="L8135" s="326"/>
    </row>
    <row r="8136" spans="1:12" ht="15.6">
      <c r="A8136" s="424"/>
      <c r="B8136" s="1119">
        <v>46336</v>
      </c>
      <c r="C8136" s="384" t="s">
        <v>833</v>
      </c>
      <c r="D8136" s="996" t="s">
        <v>10457</v>
      </c>
      <c r="E8136" s="116" t="s">
        <v>820</v>
      </c>
      <c r="F8136" s="386"/>
      <c r="G8136" s="730"/>
      <c r="H8136" s="730"/>
      <c r="I8136" s="319"/>
      <c r="J8136" s="263"/>
      <c r="K8136" s="319"/>
      <c r="L8136" s="326"/>
    </row>
    <row r="8137" spans="1:12" ht="15.6">
      <c r="A8137" s="424"/>
      <c r="B8137" s="1119">
        <v>46336</v>
      </c>
      <c r="C8137" s="384" t="s">
        <v>833</v>
      </c>
      <c r="D8137" s="996" t="s">
        <v>10458</v>
      </c>
      <c r="E8137" s="116" t="s">
        <v>820</v>
      </c>
      <c r="F8137" s="386"/>
      <c r="G8137" s="730"/>
      <c r="H8137" s="730"/>
      <c r="I8137" s="319"/>
      <c r="J8137" s="263"/>
      <c r="K8137" s="689"/>
      <c r="L8137" s="326"/>
    </row>
    <row r="8138" spans="1:12" ht="16.8">
      <c r="A8138" s="424"/>
      <c r="B8138" s="1119">
        <v>46336</v>
      </c>
      <c r="C8138" s="384" t="s">
        <v>833</v>
      </c>
      <c r="D8138" s="996" t="s">
        <v>10459</v>
      </c>
      <c r="E8138" s="116" t="s">
        <v>820</v>
      </c>
      <c r="F8138" s="386"/>
      <c r="G8138" s="730"/>
      <c r="H8138" s="730"/>
      <c r="I8138" s="319"/>
      <c r="J8138" s="263"/>
      <c r="K8138" s="334"/>
      <c r="L8138" s="326"/>
    </row>
    <row r="8139" spans="1:12" ht="15.6">
      <c r="A8139" s="424"/>
      <c r="B8139" s="1119">
        <v>46336</v>
      </c>
      <c r="C8139" s="384" t="s">
        <v>833</v>
      </c>
      <c r="D8139" s="996" t="s">
        <v>10460</v>
      </c>
      <c r="E8139" s="116" t="s">
        <v>820</v>
      </c>
      <c r="F8139" s="386"/>
      <c r="G8139" s="730"/>
      <c r="H8139" s="730"/>
      <c r="I8139" s="319"/>
      <c r="J8139" s="263"/>
      <c r="K8139" s="689"/>
      <c r="L8139" s="326"/>
    </row>
    <row r="8140" spans="1:12" ht="16.8">
      <c r="A8140" s="785"/>
      <c r="B8140" s="1119">
        <v>46336</v>
      </c>
      <c r="C8140" s="384" t="s">
        <v>833</v>
      </c>
      <c r="D8140" s="996" t="s">
        <v>10461</v>
      </c>
      <c r="E8140" s="116" t="s">
        <v>820</v>
      </c>
      <c r="F8140" s="386"/>
      <c r="G8140" s="730"/>
      <c r="H8140" s="730"/>
      <c r="I8140" s="506"/>
      <c r="J8140" s="363"/>
      <c r="K8140" s="334"/>
      <c r="L8140" s="562"/>
    </row>
    <row r="8141" spans="1:12" ht="15.6">
      <c r="A8141" s="424"/>
      <c r="B8141" s="1119">
        <v>46336</v>
      </c>
      <c r="C8141" s="384" t="s">
        <v>833</v>
      </c>
      <c r="D8141" s="996" t="s">
        <v>10462</v>
      </c>
      <c r="E8141" s="116" t="s">
        <v>820</v>
      </c>
      <c r="F8141" s="386"/>
      <c r="G8141" s="730"/>
      <c r="H8141" s="730"/>
      <c r="I8141" s="276"/>
      <c r="J8141" s="263"/>
      <c r="K8141" s="265"/>
      <c r="L8141" s="326"/>
    </row>
    <row r="8142" spans="1:12" ht="15.6">
      <c r="A8142" s="424"/>
      <c r="B8142" s="57">
        <v>46306</v>
      </c>
      <c r="C8142" s="57" t="s">
        <v>17</v>
      </c>
      <c r="D8142" s="262" t="s">
        <v>10463</v>
      </c>
      <c r="E8142" s="117" t="s">
        <v>3640</v>
      </c>
      <c r="F8142" s="264"/>
      <c r="G8142" s="264"/>
      <c r="H8142" s="264" t="s">
        <v>136</v>
      </c>
      <c r="I8142" s="276"/>
      <c r="J8142" s="264" t="s">
        <v>30</v>
      </c>
      <c r="K8142" s="118">
        <v>2330382090354070</v>
      </c>
      <c r="L8142" s="326"/>
    </row>
    <row r="8143" spans="1:12" ht="15.6">
      <c r="A8143" s="424"/>
      <c r="B8143" s="57">
        <v>46306</v>
      </c>
      <c r="C8143" s="57" t="s">
        <v>17</v>
      </c>
      <c r="D8143" s="262" t="s">
        <v>6971</v>
      </c>
      <c r="E8143" s="117" t="s">
        <v>3640</v>
      </c>
      <c r="F8143" s="264"/>
      <c r="G8143" s="264"/>
      <c r="H8143" s="264" t="s">
        <v>136</v>
      </c>
      <c r="I8143" s="276"/>
      <c r="J8143" s="264" t="s">
        <v>30</v>
      </c>
      <c r="K8143" s="976" t="s">
        <v>10464</v>
      </c>
      <c r="L8143" s="326"/>
    </row>
    <row r="8144" spans="1:12" ht="15.6">
      <c r="A8144" s="424"/>
      <c r="B8144" s="57">
        <v>46306</v>
      </c>
      <c r="C8144" s="57" t="s">
        <v>17</v>
      </c>
      <c r="D8144" s="262" t="s">
        <v>1183</v>
      </c>
      <c r="E8144" s="117" t="s">
        <v>3640</v>
      </c>
      <c r="F8144" s="264"/>
      <c r="G8144" s="264"/>
      <c r="H8144" s="264" t="s">
        <v>136</v>
      </c>
      <c r="I8144" s="276"/>
      <c r="J8144" s="264" t="s">
        <v>30</v>
      </c>
      <c r="K8144" s="118">
        <v>2917651048312930</v>
      </c>
      <c r="L8144" s="326"/>
    </row>
    <row r="8145" spans="1:14" ht="15.6">
      <c r="A8145" s="424"/>
      <c r="B8145" s="57">
        <v>46306</v>
      </c>
      <c r="C8145" s="57" t="s">
        <v>17</v>
      </c>
      <c r="D8145" s="262" t="s">
        <v>10465</v>
      </c>
      <c r="E8145" s="117" t="s">
        <v>3640</v>
      </c>
      <c r="F8145" s="264"/>
      <c r="G8145" s="264"/>
      <c r="H8145" s="264" t="s">
        <v>136</v>
      </c>
      <c r="I8145" s="276"/>
      <c r="J8145" s="264" t="s">
        <v>30</v>
      </c>
      <c r="K8145" s="976" t="s">
        <v>10466</v>
      </c>
      <c r="L8145" s="326"/>
    </row>
    <row r="8146" spans="1:14" ht="15.6">
      <c r="A8146" s="424"/>
      <c r="B8146" s="160">
        <v>46306</v>
      </c>
      <c r="C8146" s="57" t="s">
        <v>17</v>
      </c>
      <c r="D8146" s="786" t="s">
        <v>10467</v>
      </c>
      <c r="E8146" s="787" t="s">
        <v>179</v>
      </c>
      <c r="F8146" s="299"/>
      <c r="G8146" s="299"/>
      <c r="H8146" s="264"/>
      <c r="I8146" s="292"/>
      <c r="J8146" s="788" t="s">
        <v>30</v>
      </c>
      <c r="K8146" s="789">
        <v>20260811915919</v>
      </c>
      <c r="L8146" s="326"/>
    </row>
    <row r="8147" spans="1:14" ht="15.6">
      <c r="A8147" s="424"/>
      <c r="B8147" s="160">
        <v>46306</v>
      </c>
      <c r="C8147" s="57" t="s">
        <v>17</v>
      </c>
      <c r="D8147" s="786" t="s">
        <v>10468</v>
      </c>
      <c r="E8147" s="787" t="s">
        <v>179</v>
      </c>
      <c r="F8147" s="299"/>
      <c r="G8147" s="299"/>
      <c r="H8147" s="264"/>
      <c r="I8147" s="292"/>
      <c r="J8147" s="788" t="s">
        <v>30</v>
      </c>
      <c r="K8147" s="789">
        <v>20260911990816</v>
      </c>
      <c r="L8147" s="558"/>
    </row>
    <row r="8148" spans="1:14" s="202" customFormat="1" ht="16.8">
      <c r="A8148" s="424"/>
      <c r="B8148" s="160">
        <v>46306</v>
      </c>
      <c r="C8148" s="57" t="s">
        <v>17</v>
      </c>
      <c r="D8148" s="786" t="s">
        <v>10469</v>
      </c>
      <c r="E8148" s="787" t="s">
        <v>179</v>
      </c>
      <c r="F8148" s="299"/>
      <c r="G8148" s="299"/>
      <c r="H8148" s="264"/>
      <c r="I8148" s="292"/>
      <c r="J8148" s="788" t="s">
        <v>30</v>
      </c>
      <c r="K8148" s="789">
        <v>20260912112279</v>
      </c>
      <c r="L8148" s="294"/>
      <c r="M8148" s="263"/>
      <c r="N8148" s="368"/>
    </row>
    <row r="8149" spans="1:14" s="202" customFormat="1" ht="16.8">
      <c r="A8149" s="424"/>
      <c r="B8149" s="160">
        <v>46306</v>
      </c>
      <c r="C8149" s="57" t="s">
        <v>17</v>
      </c>
      <c r="D8149" s="786" t="s">
        <v>10470</v>
      </c>
      <c r="E8149" s="787" t="s">
        <v>179</v>
      </c>
      <c r="F8149" s="263"/>
      <c r="G8149" s="263"/>
      <c r="H8149" s="264"/>
      <c r="I8149" s="292" t="s">
        <v>141</v>
      </c>
      <c r="J8149" s="788" t="s">
        <v>30</v>
      </c>
      <c r="K8149" s="789">
        <v>20261012176909</v>
      </c>
      <c r="L8149" s="294"/>
      <c r="M8149" s="263"/>
      <c r="N8149" s="368"/>
    </row>
    <row r="8150" spans="1:14" s="202" customFormat="1" ht="16.8">
      <c r="A8150" s="424"/>
      <c r="B8150" s="160">
        <v>46306</v>
      </c>
      <c r="C8150" s="57" t="s">
        <v>17</v>
      </c>
      <c r="D8150" s="786" t="s">
        <v>10470</v>
      </c>
      <c r="E8150" s="787" t="s">
        <v>179</v>
      </c>
      <c r="F8150" s="263"/>
      <c r="G8150" s="263"/>
      <c r="H8150" s="264"/>
      <c r="I8150" s="292" t="s">
        <v>141</v>
      </c>
      <c r="J8150" s="788" t="s">
        <v>30</v>
      </c>
      <c r="K8150" s="789">
        <v>20261012176909</v>
      </c>
      <c r="L8150" s="294"/>
      <c r="M8150" s="263"/>
      <c r="N8150" s="368"/>
    </row>
    <row r="8151" spans="1:14" s="202" customFormat="1" ht="16.8">
      <c r="A8151" s="424"/>
      <c r="B8151" s="160">
        <v>46306</v>
      </c>
      <c r="C8151" s="57" t="s">
        <v>17</v>
      </c>
      <c r="D8151" s="786" t="s">
        <v>10471</v>
      </c>
      <c r="E8151" s="787" t="s">
        <v>179</v>
      </c>
      <c r="F8151" s="263"/>
      <c r="G8151" s="263"/>
      <c r="H8151" s="264"/>
      <c r="I8151" s="292"/>
      <c r="J8151" s="788" t="s">
        <v>30</v>
      </c>
      <c r="K8151" s="789">
        <v>20260912111787</v>
      </c>
      <c r="L8151" s="295"/>
      <c r="M8151" s="263"/>
      <c r="N8151" s="368"/>
    </row>
    <row r="8152" spans="1:14" s="202" customFormat="1" ht="16.8">
      <c r="A8152" s="424"/>
      <c r="B8152" s="160">
        <v>46306</v>
      </c>
      <c r="C8152" s="57" t="s">
        <v>17</v>
      </c>
      <c r="D8152" s="786" t="s">
        <v>10472</v>
      </c>
      <c r="E8152" s="787" t="s">
        <v>179</v>
      </c>
      <c r="F8152" s="263"/>
      <c r="G8152" s="263"/>
      <c r="H8152" s="264"/>
      <c r="I8152" s="292"/>
      <c r="J8152" s="788" t="s">
        <v>26</v>
      </c>
      <c r="K8152" s="789">
        <v>20261012203606</v>
      </c>
      <c r="L8152" s="295"/>
      <c r="M8152" s="263"/>
      <c r="N8152" s="368"/>
    </row>
    <row r="8153" spans="1:14" s="202" customFormat="1" ht="16.8">
      <c r="A8153" s="424"/>
      <c r="B8153" s="160">
        <v>46306</v>
      </c>
      <c r="C8153" s="57" t="s">
        <v>17</v>
      </c>
      <c r="D8153" s="786" t="s">
        <v>10473</v>
      </c>
      <c r="E8153" s="787" t="s">
        <v>179</v>
      </c>
      <c r="F8153" s="263"/>
      <c r="G8153" s="263"/>
      <c r="H8153" s="264"/>
      <c r="I8153" s="292"/>
      <c r="J8153" s="788" t="s">
        <v>30</v>
      </c>
      <c r="K8153" s="789">
        <v>20260912010143</v>
      </c>
      <c r="L8153" s="294"/>
      <c r="M8153" s="263"/>
      <c r="N8153" s="368"/>
    </row>
    <row r="8154" spans="1:14" s="202" customFormat="1" ht="16.8">
      <c r="A8154" s="424"/>
      <c r="B8154" s="160">
        <v>46306</v>
      </c>
      <c r="C8154" s="57" t="s">
        <v>17</v>
      </c>
      <c r="D8154" s="786" t="s">
        <v>10474</v>
      </c>
      <c r="E8154" s="787" t="s">
        <v>179</v>
      </c>
      <c r="F8154" s="263"/>
      <c r="G8154" s="263"/>
      <c r="H8154" s="264"/>
      <c r="I8154" s="292"/>
      <c r="J8154" s="788" t="s">
        <v>26</v>
      </c>
      <c r="K8154" s="789">
        <v>20261012203760</v>
      </c>
      <c r="L8154" s="295"/>
      <c r="M8154" s="263"/>
      <c r="N8154" s="368"/>
    </row>
    <row r="8155" spans="1:14" s="202" customFormat="1" ht="16.8">
      <c r="A8155" s="424"/>
      <c r="B8155" s="160">
        <v>46306</v>
      </c>
      <c r="C8155" s="57" t="s">
        <v>17</v>
      </c>
      <c r="D8155" s="16" t="s">
        <v>7945</v>
      </c>
      <c r="E8155" s="787" t="s">
        <v>179</v>
      </c>
      <c r="F8155" s="263"/>
      <c r="G8155" s="263"/>
      <c r="H8155" s="264"/>
      <c r="I8155" s="292"/>
      <c r="J8155" s="788" t="s">
        <v>26</v>
      </c>
      <c r="K8155" s="789">
        <v>20261012199767</v>
      </c>
      <c r="L8155" s="294"/>
      <c r="M8155" s="263"/>
      <c r="N8155" s="368"/>
    </row>
    <row r="8156" spans="1:14" s="202" customFormat="1" ht="16.8">
      <c r="A8156" s="424"/>
      <c r="B8156" s="160">
        <v>46306</v>
      </c>
      <c r="C8156" s="57" t="s">
        <v>17</v>
      </c>
      <c r="D8156" s="786" t="s">
        <v>10475</v>
      </c>
      <c r="E8156" s="787" t="s">
        <v>179</v>
      </c>
      <c r="F8156" s="263"/>
      <c r="G8156" s="263"/>
      <c r="H8156" s="264"/>
      <c r="I8156" s="292"/>
      <c r="J8156" s="788" t="s">
        <v>37</v>
      </c>
      <c r="K8156" s="789">
        <v>20261012218121</v>
      </c>
      <c r="L8156" s="295"/>
      <c r="M8156" s="263"/>
      <c r="N8156" s="368"/>
    </row>
    <row r="8157" spans="1:14" s="202" customFormat="1" ht="16.8">
      <c r="A8157" s="424"/>
      <c r="B8157" s="160">
        <v>46306</v>
      </c>
      <c r="C8157" s="57" t="s">
        <v>17</v>
      </c>
      <c r="D8157" s="16" t="s">
        <v>10476</v>
      </c>
      <c r="E8157" s="787" t="s">
        <v>179</v>
      </c>
      <c r="F8157" s="263"/>
      <c r="G8157" s="263"/>
      <c r="H8157" s="264"/>
      <c r="I8157" s="292"/>
      <c r="J8157" s="788" t="s">
        <v>37</v>
      </c>
      <c r="K8157" s="789">
        <v>20261012219006</v>
      </c>
      <c r="L8157" s="294"/>
      <c r="M8157" s="294"/>
      <c r="N8157" s="368"/>
    </row>
    <row r="8158" spans="1:14" s="202" customFormat="1" ht="16.8">
      <c r="A8158" s="424"/>
      <c r="B8158" s="160">
        <v>46306</v>
      </c>
      <c r="C8158" s="57" t="s">
        <v>17</v>
      </c>
      <c r="D8158" s="786" t="s">
        <v>6967</v>
      </c>
      <c r="E8158" s="787" t="s">
        <v>179</v>
      </c>
      <c r="F8158" s="263"/>
      <c r="G8158" s="263"/>
      <c r="H8158" s="264"/>
      <c r="I8158" s="292"/>
      <c r="J8158" s="788" t="s">
        <v>26</v>
      </c>
      <c r="K8158" s="789">
        <v>20261012186578</v>
      </c>
      <c r="L8158" s="294"/>
      <c r="M8158" s="263"/>
      <c r="N8158" s="368"/>
    </row>
    <row r="8159" spans="1:14" s="202" customFormat="1" ht="16.8">
      <c r="A8159" s="424"/>
      <c r="B8159" s="160">
        <v>46306</v>
      </c>
      <c r="C8159" s="57" t="s">
        <v>17</v>
      </c>
      <c r="D8159" s="16" t="s">
        <v>4070</v>
      </c>
      <c r="E8159" s="787" t="s">
        <v>179</v>
      </c>
      <c r="F8159" s="263"/>
      <c r="G8159" s="263"/>
      <c r="H8159" s="264"/>
      <c r="I8159" s="292"/>
      <c r="J8159" s="788" t="s">
        <v>26</v>
      </c>
      <c r="K8159" s="789">
        <v>20261012218610</v>
      </c>
      <c r="L8159" s="294"/>
      <c r="M8159" s="263"/>
      <c r="N8159" s="368"/>
    </row>
    <row r="8160" spans="1:14" s="202" customFormat="1" ht="16.8">
      <c r="A8160" s="424"/>
      <c r="B8160" s="160">
        <v>46306</v>
      </c>
      <c r="C8160" s="57" t="s">
        <v>17</v>
      </c>
      <c r="D8160" s="16" t="s">
        <v>3812</v>
      </c>
      <c r="E8160" s="787" t="s">
        <v>179</v>
      </c>
      <c r="F8160" s="263"/>
      <c r="G8160" s="263"/>
      <c r="H8160" s="264"/>
      <c r="I8160" s="292"/>
      <c r="J8160" s="788" t="s">
        <v>26</v>
      </c>
      <c r="K8160" s="789">
        <v>20261012218425</v>
      </c>
      <c r="L8160" s="294"/>
      <c r="M8160" s="263"/>
      <c r="N8160" s="368"/>
    </row>
    <row r="8161" spans="2:12" ht="15.6">
      <c r="B8161" s="160">
        <v>46306</v>
      </c>
      <c r="C8161" s="57" t="s">
        <v>17</v>
      </c>
      <c r="D8161" s="16" t="s">
        <v>942</v>
      </c>
      <c r="E8161" s="787" t="s">
        <v>179</v>
      </c>
      <c r="F8161" s="263"/>
      <c r="G8161" s="263"/>
      <c r="H8161" s="264"/>
      <c r="I8161" s="292"/>
      <c r="J8161" s="788" t="s">
        <v>26</v>
      </c>
      <c r="K8161" s="789">
        <v>20261012218407</v>
      </c>
      <c r="L8161" s="266"/>
    </row>
    <row r="8162" spans="2:12" ht="15.6">
      <c r="B8162" s="160">
        <v>46306</v>
      </c>
      <c r="C8162" s="57" t="s">
        <v>17</v>
      </c>
      <c r="D8162" s="16" t="s">
        <v>942</v>
      </c>
      <c r="E8162" s="787" t="s">
        <v>179</v>
      </c>
      <c r="F8162" s="263"/>
      <c r="G8162" s="263"/>
      <c r="H8162" s="264"/>
      <c r="I8162" s="292"/>
      <c r="J8162" s="788" t="s">
        <v>26</v>
      </c>
      <c r="K8162" s="789">
        <v>20261012218382</v>
      </c>
      <c r="L8162" s="266"/>
    </row>
    <row r="8163" spans="2:12" ht="15.6">
      <c r="B8163" s="160">
        <v>46306</v>
      </c>
      <c r="C8163" s="57" t="s">
        <v>17</v>
      </c>
      <c r="D8163" s="786" t="s">
        <v>10477</v>
      </c>
      <c r="E8163" s="787" t="s">
        <v>179</v>
      </c>
      <c r="F8163" s="263"/>
      <c r="G8163" s="263"/>
      <c r="H8163" s="264"/>
      <c r="I8163" s="292"/>
      <c r="J8163" s="788" t="s">
        <v>30</v>
      </c>
      <c r="K8163" s="789">
        <v>20260912078546</v>
      </c>
      <c r="L8163" s="266"/>
    </row>
    <row r="8164" spans="2:12" ht="16.8">
      <c r="B8164" s="515"/>
      <c r="C8164" s="200"/>
      <c r="D8164" s="334"/>
      <c r="E8164" s="132"/>
      <c r="F8164" s="200"/>
      <c r="G8164" s="200"/>
      <c r="H8164" s="200"/>
      <c r="I8164" s="200"/>
      <c r="J8164" s="200"/>
      <c r="K8164" s="390"/>
      <c r="L8164" s="266"/>
    </row>
    <row r="8165" spans="2:12" ht="16.8">
      <c r="B8165" s="515"/>
      <c r="C8165" s="200"/>
      <c r="D8165" s="334"/>
      <c r="E8165" s="132"/>
      <c r="F8165" s="200"/>
      <c r="G8165" s="200"/>
      <c r="H8165" s="200"/>
      <c r="I8165" s="200"/>
      <c r="J8165" s="200"/>
      <c r="K8165" s="390"/>
      <c r="L8165" s="266"/>
    </row>
    <row r="8166" spans="2:12" ht="15.6">
      <c r="B8166" s="515"/>
      <c r="C8166" s="200"/>
      <c r="D8166" s="200"/>
      <c r="E8166" s="132"/>
      <c r="F8166" s="200"/>
      <c r="G8166" s="200"/>
      <c r="H8166" s="200"/>
      <c r="I8166" s="200"/>
      <c r="J8166" s="200"/>
      <c r="K8166" s="390"/>
      <c r="L8166" s="266"/>
    </row>
    <row r="8167" spans="2:12" ht="15.6">
      <c r="B8167" s="515"/>
      <c r="C8167" s="200"/>
      <c r="D8167" s="200"/>
      <c r="E8167" s="132"/>
      <c r="F8167" s="200"/>
      <c r="G8167" s="200"/>
      <c r="H8167" s="200"/>
      <c r="I8167" s="200"/>
      <c r="J8167" s="200"/>
      <c r="K8167" s="390"/>
      <c r="L8167" s="266"/>
    </row>
    <row r="8168" spans="2:12" ht="15.6">
      <c r="B8168" s="515"/>
      <c r="C8168" s="200"/>
      <c r="D8168" s="200"/>
      <c r="E8168" s="132"/>
      <c r="F8168" s="200"/>
      <c r="G8168" s="200"/>
      <c r="H8168" s="200"/>
      <c r="I8168" s="200"/>
      <c r="J8168" s="200"/>
      <c r="K8168" s="390"/>
      <c r="L8168" s="266"/>
    </row>
    <row r="8169" spans="2:12" ht="15.6">
      <c r="B8169" s="515"/>
      <c r="C8169" s="200"/>
      <c r="D8169" s="200"/>
      <c r="E8169" s="132"/>
      <c r="F8169" s="200"/>
      <c r="G8169" s="200"/>
      <c r="H8169" s="200"/>
      <c r="I8169" s="200"/>
      <c r="J8169" s="200"/>
      <c r="K8169" s="390"/>
      <c r="L8169" s="266"/>
    </row>
    <row r="8170" spans="2:12" ht="15.6">
      <c r="B8170" s="515"/>
      <c r="C8170" s="200"/>
      <c r="D8170" s="200"/>
      <c r="E8170" s="132"/>
      <c r="F8170" s="200"/>
      <c r="G8170" s="200"/>
      <c r="H8170" s="200"/>
      <c r="I8170" s="200"/>
      <c r="J8170" s="200"/>
      <c r="K8170" s="390"/>
      <c r="L8170" s="266"/>
    </row>
    <row r="8171" spans="2:12" ht="15.6">
      <c r="B8171" s="515"/>
      <c r="C8171" s="200"/>
      <c r="D8171" s="200"/>
      <c r="E8171" s="132"/>
      <c r="F8171" s="200"/>
      <c r="G8171" s="200"/>
      <c r="H8171" s="200"/>
      <c r="I8171" s="200"/>
      <c r="J8171" s="200"/>
      <c r="K8171" s="390"/>
      <c r="L8171" s="266"/>
    </row>
    <row r="8172" spans="2:12" ht="15.6">
      <c r="B8172" s="515"/>
      <c r="C8172" s="200"/>
      <c r="D8172" s="200"/>
      <c r="E8172" s="132"/>
      <c r="F8172" s="200"/>
      <c r="G8172" s="200"/>
      <c r="H8172" s="200"/>
      <c r="I8172" s="200"/>
      <c r="J8172" s="200"/>
      <c r="K8172" s="390"/>
      <c r="L8172" s="266"/>
    </row>
    <row r="8173" spans="2:12" ht="15.6">
      <c r="B8173" s="515"/>
      <c r="C8173" s="200"/>
      <c r="D8173" s="200"/>
      <c r="E8173" s="132"/>
      <c r="F8173" s="200"/>
      <c r="G8173" s="200"/>
      <c r="H8173" s="200"/>
      <c r="I8173" s="200"/>
      <c r="J8173" s="200"/>
      <c r="K8173" s="390"/>
      <c r="L8173" s="266"/>
    </row>
    <row r="8174" spans="2:12" ht="15.6">
      <c r="B8174" s="515"/>
      <c r="C8174" s="200"/>
      <c r="D8174" s="200"/>
      <c r="E8174" s="132"/>
      <c r="F8174" s="200"/>
      <c r="G8174" s="200"/>
      <c r="H8174" s="200"/>
      <c r="I8174" s="200"/>
      <c r="J8174" s="200"/>
      <c r="K8174" s="390"/>
      <c r="L8174" s="266"/>
    </row>
    <row r="8175" spans="2:12">
      <c r="B8175" s="515"/>
      <c r="C8175" s="200"/>
      <c r="D8175" s="200"/>
      <c r="E8175" s="132"/>
      <c r="F8175" s="200"/>
      <c r="G8175" s="200"/>
      <c r="H8175" s="200"/>
      <c r="I8175" s="200"/>
      <c r="J8175" s="200"/>
      <c r="K8175" s="390"/>
      <c r="L8175" s="4"/>
    </row>
    <row r="8176" spans="2:12">
      <c r="B8176" s="515"/>
      <c r="C8176" s="200"/>
      <c r="D8176" s="200"/>
      <c r="E8176" s="132"/>
      <c r="F8176" s="200"/>
      <c r="G8176" s="200"/>
      <c r="H8176" s="200"/>
      <c r="I8176" s="200"/>
      <c r="J8176" s="200"/>
      <c r="K8176" s="390"/>
      <c r="L8176" s="4"/>
    </row>
    <row r="8177" spans="1:13">
      <c r="B8177" s="515"/>
      <c r="C8177" s="200"/>
      <c r="D8177" s="200"/>
      <c r="E8177" s="132"/>
      <c r="F8177" s="200"/>
      <c r="G8177" s="200"/>
      <c r="H8177" s="200"/>
      <c r="I8177" s="200"/>
      <c r="J8177" s="200"/>
      <c r="K8177" s="390"/>
      <c r="L8177" s="4"/>
    </row>
    <row r="8178" spans="1:13">
      <c r="B8178" s="515"/>
      <c r="C8178" s="200"/>
      <c r="D8178" s="200"/>
      <c r="E8178" s="132"/>
      <c r="F8178" s="200"/>
      <c r="G8178" s="200"/>
      <c r="H8178" s="200"/>
      <c r="I8178" s="200"/>
      <c r="J8178" s="200"/>
      <c r="K8178" s="390"/>
      <c r="L8178" s="4"/>
    </row>
    <row r="8179" spans="1:13">
      <c r="B8179" s="515"/>
      <c r="C8179" s="200"/>
      <c r="D8179" s="200"/>
      <c r="E8179" s="132"/>
      <c r="F8179" s="200"/>
      <c r="G8179" s="200"/>
      <c r="H8179" s="200"/>
      <c r="I8179" s="200"/>
      <c r="J8179" s="200"/>
      <c r="K8179" s="390"/>
      <c r="L8179" s="4"/>
    </row>
    <row r="8180" spans="1:13">
      <c r="B8180" s="515"/>
      <c r="C8180" s="200"/>
      <c r="D8180" s="200"/>
      <c r="E8180" s="132"/>
      <c r="F8180" s="200"/>
      <c r="G8180" s="200"/>
      <c r="H8180" s="200"/>
      <c r="I8180" s="200"/>
      <c r="J8180" s="200"/>
      <c r="K8180" s="390"/>
      <c r="L8180" s="201"/>
    </row>
    <row r="8181" spans="1:13">
      <c r="B8181" s="515"/>
      <c r="C8181" s="200"/>
      <c r="D8181" s="200"/>
      <c r="E8181" s="132"/>
      <c r="F8181" s="200"/>
      <c r="G8181" s="200"/>
      <c r="H8181" s="200"/>
      <c r="I8181" s="200"/>
      <c r="J8181" s="200"/>
      <c r="K8181" s="390"/>
      <c r="L8181" s="201"/>
    </row>
    <row r="8182" spans="1:13">
      <c r="B8182" s="515"/>
      <c r="C8182" s="200"/>
      <c r="D8182" s="200"/>
      <c r="E8182" s="132"/>
      <c r="F8182" s="200"/>
      <c r="G8182" s="200"/>
      <c r="H8182" s="200"/>
      <c r="I8182" s="200"/>
      <c r="J8182" s="200"/>
      <c r="K8182" s="390"/>
      <c r="L8182" s="201"/>
    </row>
    <row r="8183" spans="1:13">
      <c r="B8183" s="515"/>
      <c r="C8183" s="200"/>
      <c r="D8183" s="200"/>
      <c r="E8183" s="132"/>
      <c r="F8183" s="200"/>
      <c r="G8183" s="200"/>
      <c r="H8183" s="200"/>
      <c r="I8183" s="200"/>
      <c r="J8183" s="200"/>
      <c r="K8183" s="390"/>
      <c r="L8183" s="201"/>
    </row>
    <row r="8184" spans="1:13">
      <c r="B8184" s="515"/>
      <c r="C8184" s="200"/>
      <c r="D8184" s="200"/>
      <c r="E8184" s="132"/>
      <c r="F8184" s="200"/>
      <c r="G8184" s="200"/>
      <c r="H8184" s="200"/>
      <c r="I8184" s="200"/>
      <c r="J8184" s="200"/>
      <c r="K8184" s="390"/>
      <c r="L8184" s="201"/>
    </row>
    <row r="8185" spans="1:13" ht="15.6">
      <c r="A8185" s="424"/>
      <c r="B8185" s="57"/>
      <c r="C8185" s="57"/>
      <c r="D8185" s="319"/>
      <c r="E8185" s="59"/>
      <c r="F8185" s="297"/>
      <c r="G8185" s="297"/>
      <c r="H8185" s="291"/>
      <c r="I8185" s="263"/>
      <c r="J8185" s="263"/>
      <c r="K8185" s="319"/>
      <c r="L8185" s="325"/>
    </row>
    <row r="8186" spans="1:13" ht="16.8">
      <c r="A8186" s="424"/>
      <c r="B8186" s="57"/>
      <c r="C8186" s="57"/>
      <c r="D8186" s="294"/>
      <c r="E8186" s="59"/>
      <c r="F8186" s="297"/>
      <c r="G8186" s="297"/>
      <c r="H8186" s="291"/>
      <c r="I8186" s="263"/>
      <c r="J8186" s="263"/>
      <c r="K8186" s="319"/>
      <c r="L8186" s="325"/>
    </row>
    <row r="8187" spans="1:13" ht="15.6">
      <c r="A8187" s="424"/>
      <c r="B8187" s="57"/>
      <c r="C8187" s="57"/>
      <c r="D8187" s="319"/>
      <c r="E8187" s="59"/>
      <c r="F8187" s="297"/>
      <c r="G8187" s="297"/>
      <c r="H8187" s="291"/>
      <c r="I8187" s="263"/>
      <c r="J8187" s="263"/>
      <c r="K8187" s="319"/>
      <c r="L8187" s="325"/>
      <c r="M8187" s="122"/>
    </row>
    <row r="8188" spans="1:13" ht="15.6">
      <c r="A8188" s="424"/>
      <c r="B8188" s="57"/>
      <c r="C8188" s="57"/>
      <c r="D8188" s="319"/>
      <c r="E8188" s="59"/>
      <c r="F8188" s="297"/>
      <c r="G8188" s="297"/>
      <c r="H8188" s="291"/>
      <c r="I8188" s="263"/>
      <c r="J8188" s="263"/>
      <c r="K8188" s="319"/>
      <c r="L8188" s="325"/>
      <c r="M8188" s="122"/>
    </row>
    <row r="8189" spans="1:13" ht="15.6">
      <c r="A8189" s="424"/>
      <c r="B8189" s="57"/>
      <c r="C8189" s="57"/>
      <c r="D8189" s="319"/>
      <c r="E8189" s="59"/>
      <c r="F8189" s="297"/>
      <c r="G8189" s="297"/>
      <c r="H8189" s="291"/>
      <c r="I8189" s="263"/>
      <c r="J8189" s="263"/>
      <c r="K8189" s="319"/>
      <c r="L8189" s="325"/>
      <c r="M8189" s="122"/>
    </row>
    <row r="8190" spans="1:13" ht="15.6">
      <c r="A8190" s="424"/>
      <c r="B8190" s="57"/>
      <c r="C8190" s="57"/>
      <c r="D8190" s="319"/>
      <c r="E8190" s="59"/>
      <c r="F8190" s="297"/>
      <c r="G8190" s="297"/>
      <c r="H8190" s="291"/>
      <c r="I8190" s="263"/>
      <c r="J8190" s="263"/>
      <c r="K8190" s="319"/>
      <c r="L8190" s="325"/>
      <c r="M8190" s="122"/>
    </row>
    <row r="8191" spans="1:13" ht="15.6">
      <c r="A8191" s="424"/>
      <c r="B8191" s="57"/>
      <c r="C8191" s="57"/>
      <c r="D8191" s="319"/>
      <c r="E8191" s="59"/>
      <c r="F8191" s="297"/>
      <c r="G8191" s="297"/>
      <c r="H8191" s="291"/>
      <c r="I8191" s="263"/>
      <c r="J8191" s="263"/>
      <c r="K8191" s="319"/>
      <c r="L8191" s="325"/>
      <c r="M8191" s="122"/>
    </row>
    <row r="8192" spans="1:13" ht="15.6">
      <c r="A8192" s="424"/>
      <c r="B8192" s="57"/>
      <c r="C8192" s="57"/>
      <c r="D8192" s="319"/>
      <c r="E8192" s="59"/>
      <c r="F8192" s="297"/>
      <c r="G8192" s="297"/>
      <c r="H8192" s="291"/>
      <c r="I8192" s="263"/>
      <c r="J8192" s="263"/>
      <c r="K8192" s="319"/>
      <c r="L8192" s="325"/>
      <c r="M8192" s="122"/>
    </row>
    <row r="8193" spans="1:13" ht="15.6">
      <c r="A8193" s="424"/>
      <c r="B8193" s="57"/>
      <c r="C8193" s="57"/>
      <c r="D8193" s="319"/>
      <c r="E8193" s="59"/>
      <c r="F8193" s="297"/>
      <c r="G8193" s="297"/>
      <c r="H8193" s="291"/>
      <c r="I8193" s="319"/>
      <c r="J8193" s="263"/>
      <c r="K8193" s="319"/>
      <c r="L8193" s="325"/>
      <c r="M8193" s="122"/>
    </row>
    <row r="8194" spans="1:13" ht="15.6">
      <c r="A8194" s="424"/>
      <c r="B8194" s="57"/>
      <c r="C8194" s="57"/>
      <c r="D8194" s="319"/>
      <c r="E8194" s="59"/>
      <c r="F8194" s="297"/>
      <c r="G8194" s="297"/>
      <c r="H8194" s="291"/>
      <c r="I8194" s="319"/>
      <c r="J8194" s="263"/>
      <c r="K8194" s="319"/>
      <c r="L8194" s="325"/>
      <c r="M8194" s="122"/>
    </row>
    <row r="8195" spans="1:13" ht="15.6">
      <c r="A8195" s="424"/>
      <c r="B8195" s="57"/>
      <c r="C8195" s="57"/>
      <c r="D8195" s="319"/>
      <c r="E8195" s="59"/>
      <c r="F8195" s="297"/>
      <c r="G8195" s="297"/>
      <c r="H8195" s="291"/>
      <c r="I8195" s="319"/>
      <c r="J8195" s="263"/>
      <c r="K8195" s="319"/>
      <c r="L8195" s="325"/>
      <c r="M8195" s="122"/>
    </row>
    <row r="8196" spans="1:13" ht="15.6">
      <c r="A8196" s="424"/>
      <c r="B8196" s="57"/>
      <c r="C8196" s="57"/>
      <c r="D8196" s="319"/>
      <c r="E8196" s="59"/>
      <c r="F8196" s="297"/>
      <c r="G8196" s="297"/>
      <c r="H8196" s="291"/>
      <c r="I8196" s="319"/>
      <c r="J8196" s="263"/>
      <c r="K8196" s="319"/>
      <c r="L8196" s="325"/>
      <c r="M8196" s="122"/>
    </row>
    <row r="8197" spans="1:13" ht="15.6">
      <c r="A8197" s="424"/>
      <c r="B8197" s="57"/>
      <c r="C8197" s="57"/>
      <c r="D8197" s="319"/>
      <c r="E8197" s="59"/>
      <c r="F8197" s="297"/>
      <c r="G8197" s="297"/>
      <c r="H8197" s="291"/>
      <c r="I8197" s="319"/>
      <c r="J8197" s="263"/>
      <c r="K8197" s="319"/>
      <c r="L8197" s="325"/>
      <c r="M8197" s="122"/>
    </row>
    <row r="8198" spans="1:13" ht="15.6">
      <c r="A8198" s="424"/>
      <c r="B8198" s="57"/>
      <c r="C8198" s="57"/>
      <c r="D8198" s="319"/>
      <c r="E8198" s="59"/>
      <c r="F8198" s="297"/>
      <c r="G8198" s="297"/>
      <c r="H8198" s="291"/>
      <c r="I8198" s="319"/>
      <c r="J8198" s="263"/>
      <c r="K8198" s="319"/>
      <c r="L8198" s="326"/>
      <c r="M8198" s="122"/>
    </row>
    <row r="8199" spans="1:13" ht="15.6">
      <c r="A8199" s="424"/>
      <c r="B8199" s="57"/>
      <c r="C8199" s="57"/>
      <c r="D8199" s="319"/>
      <c r="E8199" s="59"/>
      <c r="F8199" s="297"/>
      <c r="G8199" s="297"/>
      <c r="H8199" s="291"/>
      <c r="I8199" s="319"/>
      <c r="J8199" s="263"/>
      <c r="K8199" s="319"/>
      <c r="L8199" s="326"/>
      <c r="M8199" s="122"/>
    </row>
    <row r="8200" spans="1:13" ht="15.6">
      <c r="A8200" s="424"/>
      <c r="B8200" s="57"/>
      <c r="C8200" s="57"/>
      <c r="D8200" s="319"/>
      <c r="E8200" s="59"/>
      <c r="F8200" s="297"/>
      <c r="G8200" s="297"/>
      <c r="H8200" s="291"/>
      <c r="I8200" s="319"/>
      <c r="J8200" s="263"/>
      <c r="K8200" s="319"/>
      <c r="L8200" s="326"/>
      <c r="M8200" s="122"/>
    </row>
    <row r="8201" spans="1:13" ht="15.6">
      <c r="A8201" s="424"/>
      <c r="B8201" s="57"/>
      <c r="C8201" s="57"/>
      <c r="D8201" s="319"/>
      <c r="E8201" s="59"/>
      <c r="F8201" s="297"/>
      <c r="G8201" s="297"/>
      <c r="H8201" s="291"/>
      <c r="I8201" s="319"/>
      <c r="J8201" s="263"/>
      <c r="K8201" s="319"/>
      <c r="L8201" s="326"/>
      <c r="M8201" s="122"/>
    </row>
    <row r="8202" spans="1:13" ht="15.6">
      <c r="A8202" s="424"/>
      <c r="B8202" s="57"/>
      <c r="C8202" s="57"/>
      <c r="D8202" s="319"/>
      <c r="E8202" s="59"/>
      <c r="F8202" s="297"/>
      <c r="G8202" s="297"/>
      <c r="H8202" s="291"/>
      <c r="I8202" s="319"/>
      <c r="J8202" s="263"/>
      <c r="K8202" s="319"/>
      <c r="L8202" s="326"/>
      <c r="M8202" s="122"/>
    </row>
    <row r="8203" spans="1:13" ht="15.6">
      <c r="A8203" s="424"/>
      <c r="B8203" s="57"/>
      <c r="C8203" s="57"/>
      <c r="D8203" s="319"/>
      <c r="E8203" s="59"/>
      <c r="F8203" s="297"/>
      <c r="G8203" s="297"/>
      <c r="H8203" s="291"/>
      <c r="I8203" s="319"/>
      <c r="J8203" s="263"/>
      <c r="K8203" s="319"/>
      <c r="L8203" s="326"/>
      <c r="M8203" s="122"/>
    </row>
    <row r="8204" spans="1:13" ht="15.6">
      <c r="A8204" s="424"/>
      <c r="B8204" s="57"/>
      <c r="C8204" s="57"/>
      <c r="D8204" s="319"/>
      <c r="E8204" s="59"/>
      <c r="F8204" s="297"/>
      <c r="G8204" s="297"/>
      <c r="H8204" s="291"/>
      <c r="I8204" s="319"/>
      <c r="J8204" s="263"/>
      <c r="K8204" s="319"/>
      <c r="L8204" s="326"/>
      <c r="M8204" s="122"/>
    </row>
    <row r="8205" spans="1:13" ht="15.6">
      <c r="A8205" s="424"/>
      <c r="B8205" s="57"/>
      <c r="C8205" s="57"/>
      <c r="D8205" s="356"/>
      <c r="E8205" s="59"/>
      <c r="F8205" s="297"/>
      <c r="G8205" s="297"/>
      <c r="H8205" s="291"/>
      <c r="I8205" s="319"/>
      <c r="J8205" s="263"/>
      <c r="K8205" s="689"/>
      <c r="L8205" s="326"/>
      <c r="M8205" s="122"/>
    </row>
    <row r="8206" spans="1:13" ht="16.8">
      <c r="A8206" s="424"/>
      <c r="B8206" s="57"/>
      <c r="C8206" s="57"/>
      <c r="D8206" s="356"/>
      <c r="E8206" s="59"/>
      <c r="F8206" s="297"/>
      <c r="G8206" s="297"/>
      <c r="H8206" s="291"/>
      <c r="I8206" s="319"/>
      <c r="J8206" s="263"/>
      <c r="K8206" s="334"/>
      <c r="L8206" s="326"/>
      <c r="M8206" s="122"/>
    </row>
    <row r="8207" spans="1:13" ht="15.6">
      <c r="A8207" s="424"/>
      <c r="B8207" s="57"/>
      <c r="C8207" s="57"/>
      <c r="D8207" s="356"/>
      <c r="E8207" s="59"/>
      <c r="F8207" s="297"/>
      <c r="G8207" s="297"/>
      <c r="H8207" s="291"/>
      <c r="I8207" s="319"/>
      <c r="J8207" s="263"/>
      <c r="K8207" s="689"/>
      <c r="L8207" s="326"/>
      <c r="M8207" s="122"/>
    </row>
    <row r="8208" spans="1:13" ht="16.8">
      <c r="A8208" s="785"/>
      <c r="B8208" s="57"/>
      <c r="C8208" s="57"/>
      <c r="D8208" s="562"/>
      <c r="E8208" s="59"/>
      <c r="F8208" s="790"/>
      <c r="G8208" s="790"/>
      <c r="H8208" s="363"/>
      <c r="I8208" s="506"/>
      <c r="J8208" s="363"/>
      <c r="K8208" s="334"/>
      <c r="L8208" s="562"/>
      <c r="M8208" s="122"/>
    </row>
    <row r="8209" spans="1:13" ht="15.6">
      <c r="A8209" s="424"/>
      <c r="B8209" s="57"/>
      <c r="C8209" s="57"/>
      <c r="D8209" s="59"/>
      <c r="E8209" s="59"/>
      <c r="F8209" s="297"/>
      <c r="G8209" s="297"/>
      <c r="H8209" s="291"/>
      <c r="I8209" s="276"/>
      <c r="J8209" s="263"/>
      <c r="K8209" s="265"/>
      <c r="L8209" s="326"/>
      <c r="M8209" s="122"/>
    </row>
    <row r="8210" spans="1:13" ht="15.6">
      <c r="A8210" s="424"/>
      <c r="B8210" s="57"/>
      <c r="C8210" s="57"/>
      <c r="D8210" s="791"/>
      <c r="E8210" s="59"/>
      <c r="F8210" s="297"/>
      <c r="G8210" s="297"/>
      <c r="H8210" s="291"/>
      <c r="I8210" s="276"/>
      <c r="J8210" s="263"/>
      <c r="K8210" s="265"/>
      <c r="L8210" s="326"/>
      <c r="M8210" s="122"/>
    </row>
    <row r="8211" spans="1:13" ht="15.6">
      <c r="A8211" s="424"/>
      <c r="B8211" s="57"/>
      <c r="C8211" s="57"/>
      <c r="D8211" s="326"/>
      <c r="E8211" s="59"/>
      <c r="F8211" s="297"/>
      <c r="G8211" s="297"/>
      <c r="H8211" s="291"/>
      <c r="I8211" s="276"/>
      <c r="J8211" s="263"/>
      <c r="K8211" s="265"/>
      <c r="L8211" s="326"/>
      <c r="M8211" s="122"/>
    </row>
    <row r="8212" spans="1:13" ht="15.6">
      <c r="A8212" s="424"/>
      <c r="B8212" s="57"/>
      <c r="C8212" s="57"/>
      <c r="D8212" s="300"/>
      <c r="E8212" s="59"/>
      <c r="F8212" s="275"/>
      <c r="G8212" s="275"/>
      <c r="H8212" s="291"/>
      <c r="I8212" s="276"/>
      <c r="J8212" s="263"/>
      <c r="K8212" s="565"/>
      <c r="L8212" s="326"/>
      <c r="M8212" s="122"/>
    </row>
    <row r="8213" spans="1:13" ht="15.6">
      <c r="A8213" s="424"/>
      <c r="B8213" s="57"/>
      <c r="C8213" s="57"/>
      <c r="D8213" s="300"/>
      <c r="E8213" s="59"/>
      <c r="F8213" s="275"/>
      <c r="G8213" s="275"/>
      <c r="H8213" s="291"/>
      <c r="I8213" s="276"/>
      <c r="J8213" s="263"/>
      <c r="K8213" s="565"/>
      <c r="L8213" s="326"/>
      <c r="M8213" s="122"/>
    </row>
    <row r="8214" spans="1:13" ht="15.6">
      <c r="A8214" s="424"/>
      <c r="B8214" s="57"/>
      <c r="C8214" s="57"/>
      <c r="D8214" s="300"/>
      <c r="E8214" s="59"/>
      <c r="F8214" s="275"/>
      <c r="G8214" s="275"/>
      <c r="H8214" s="291"/>
      <c r="I8214" s="276"/>
      <c r="J8214" s="263"/>
      <c r="K8214" s="565"/>
      <c r="L8214" s="326"/>
      <c r="M8214" s="122"/>
    </row>
    <row r="8215" spans="1:13" ht="15.6">
      <c r="A8215" s="424"/>
      <c r="B8215" s="57"/>
      <c r="C8215" s="57"/>
      <c r="D8215" s="300"/>
      <c r="E8215" s="59"/>
      <c r="F8215" s="275"/>
      <c r="G8215" s="275"/>
      <c r="H8215" s="291"/>
      <c r="I8215" s="276"/>
      <c r="J8215" s="263"/>
      <c r="K8215" s="565"/>
      <c r="L8215" s="558"/>
      <c r="M8215" s="122"/>
    </row>
    <row r="8216" spans="1:13" ht="15.6">
      <c r="A8216" s="424"/>
      <c r="B8216" s="57"/>
      <c r="C8216" s="57"/>
      <c r="D8216" s="300"/>
      <c r="E8216" s="59"/>
      <c r="F8216" s="275"/>
      <c r="G8216" s="275"/>
      <c r="H8216" s="291"/>
      <c r="I8216" s="276"/>
      <c r="J8216" s="263"/>
      <c r="K8216" s="565"/>
      <c r="L8216" s="326"/>
      <c r="M8216" s="122"/>
    </row>
    <row r="8217" spans="1:13" ht="15.6">
      <c r="B8217" s="57"/>
      <c r="C8217" s="57"/>
      <c r="D8217" s="300"/>
      <c r="E8217" s="59"/>
      <c r="F8217" s="275"/>
      <c r="G8217" s="275"/>
      <c r="H8217" s="291"/>
      <c r="I8217" s="276"/>
      <c r="J8217" s="263"/>
      <c r="K8217" s="565"/>
      <c r="L8217" s="483"/>
      <c r="M8217" s="122"/>
    </row>
    <row r="8218" spans="1:13" ht="15.6">
      <c r="B8218" s="57"/>
      <c r="C8218" s="57"/>
      <c r="D8218" s="300"/>
      <c r="E8218" s="59"/>
      <c r="F8218" s="275"/>
      <c r="G8218" s="275"/>
      <c r="H8218" s="291"/>
      <c r="I8218" s="276"/>
      <c r="J8218" s="263"/>
      <c r="K8218" s="565"/>
      <c r="L8218" s="483"/>
      <c r="M8218" s="122"/>
    </row>
    <row r="8219" spans="1:13" ht="15.6">
      <c r="B8219" s="57"/>
      <c r="C8219" s="57"/>
      <c r="D8219" s="300"/>
      <c r="E8219" s="59"/>
      <c r="F8219" s="275"/>
      <c r="G8219" s="275"/>
      <c r="H8219" s="291"/>
      <c r="I8219" s="276"/>
      <c r="J8219" s="263"/>
      <c r="K8219" s="565"/>
      <c r="L8219" s="483"/>
      <c r="M8219" s="122"/>
    </row>
    <row r="8220" spans="1:13" ht="15.6">
      <c r="B8220" s="57"/>
      <c r="C8220" s="57"/>
      <c r="D8220" s="300"/>
      <c r="E8220" s="59"/>
      <c r="F8220" s="275"/>
      <c r="G8220" s="275"/>
      <c r="H8220" s="291"/>
      <c r="I8220" s="276"/>
      <c r="J8220" s="263"/>
      <c r="K8220" s="565"/>
      <c r="L8220" s="483"/>
      <c r="M8220" s="122"/>
    </row>
    <row r="8221" spans="1:13" ht="15.6">
      <c r="B8221" s="57"/>
      <c r="C8221" s="57"/>
      <c r="D8221" s="300"/>
      <c r="E8221" s="59"/>
      <c r="F8221" s="275"/>
      <c r="G8221" s="275"/>
      <c r="H8221" s="291"/>
      <c r="I8221" s="276"/>
      <c r="J8221" s="263"/>
      <c r="K8221" s="565"/>
      <c r="L8221" s="483"/>
      <c r="M8221" s="122"/>
    </row>
    <row r="8222" spans="1:13" ht="15.6">
      <c r="B8222" s="57"/>
      <c r="C8222" s="57"/>
      <c r="D8222" s="300"/>
      <c r="E8222" s="59"/>
      <c r="F8222" s="275"/>
      <c r="G8222" s="275"/>
      <c r="H8222" s="291"/>
      <c r="I8222" s="276"/>
      <c r="J8222" s="263"/>
      <c r="K8222" s="565"/>
      <c r="L8222" s="483"/>
      <c r="M8222" s="122"/>
    </row>
    <row r="8223" spans="1:13" ht="15.6">
      <c r="B8223" s="57"/>
      <c r="C8223" s="57"/>
      <c r="D8223" s="300"/>
      <c r="E8223" s="59"/>
      <c r="F8223" s="275"/>
      <c r="G8223" s="275"/>
      <c r="H8223" s="291"/>
      <c r="I8223" s="276"/>
      <c r="J8223" s="263"/>
      <c r="K8223" s="565"/>
      <c r="L8223" s="483"/>
      <c r="M8223" s="122"/>
    </row>
    <row r="8224" spans="1:13" ht="15.6">
      <c r="B8224" s="57"/>
      <c r="C8224" s="57"/>
      <c r="D8224" s="300"/>
      <c r="E8224" s="59"/>
      <c r="F8224" s="275"/>
      <c r="G8224" s="275"/>
      <c r="H8224" s="291"/>
      <c r="I8224" s="276"/>
      <c r="J8224" s="263"/>
      <c r="K8224" s="565"/>
      <c r="L8224" s="483"/>
      <c r="M8224" s="122"/>
    </row>
    <row r="8225" spans="1:14" ht="15.6">
      <c r="B8225" s="57"/>
      <c r="C8225" s="57"/>
      <c r="D8225" s="300"/>
      <c r="E8225" s="59"/>
      <c r="F8225" s="275"/>
      <c r="G8225" s="275"/>
      <c r="H8225" s="291"/>
      <c r="I8225" s="276"/>
      <c r="J8225" s="263"/>
      <c r="K8225" s="565"/>
      <c r="L8225" s="483"/>
      <c r="M8225" s="122"/>
    </row>
    <row r="8226" spans="1:14" ht="15.6">
      <c r="B8226" s="57"/>
      <c r="C8226" s="57"/>
      <c r="D8226" s="300"/>
      <c r="E8226" s="59"/>
      <c r="F8226" s="275"/>
      <c r="G8226" s="275"/>
      <c r="H8226" s="291"/>
      <c r="I8226" s="276"/>
      <c r="J8226" s="263"/>
      <c r="K8226" s="565"/>
      <c r="L8226" s="483"/>
      <c r="M8226" s="122"/>
    </row>
    <row r="8227" spans="1:14" s="202" customFormat="1" ht="16.8">
      <c r="A8227" s="424"/>
      <c r="B8227" s="351"/>
      <c r="D8227" s="319"/>
      <c r="E8227" s="352"/>
      <c r="F8227" s="625"/>
      <c r="G8227" s="625"/>
      <c r="H8227" s="291"/>
      <c r="I8227" s="319"/>
      <c r="J8227" s="263"/>
      <c r="K8227" s="334"/>
      <c r="L8227" s="325"/>
      <c r="M8227" s="263"/>
      <c r="N8227" s="368"/>
    </row>
    <row r="8228" spans="1:14" s="202" customFormat="1" ht="16.8">
      <c r="A8228" s="424"/>
      <c r="B8228" s="351"/>
      <c r="D8228" s="319"/>
      <c r="E8228" s="352"/>
      <c r="F8228" s="625"/>
      <c r="G8228" s="625"/>
      <c r="H8228" s="291"/>
      <c r="I8228" s="319"/>
      <c r="J8228" s="263"/>
      <c r="K8228" s="334"/>
      <c r="L8228" s="325"/>
      <c r="M8228" s="263"/>
      <c r="N8228" s="368"/>
    </row>
    <row r="8229" spans="1:14" s="202" customFormat="1" ht="16.8">
      <c r="A8229" s="424"/>
      <c r="B8229" s="351"/>
      <c r="D8229" s="319"/>
      <c r="E8229" s="352"/>
      <c r="F8229" s="625"/>
      <c r="G8229" s="625"/>
      <c r="H8229" s="291"/>
      <c r="I8229" s="319"/>
      <c r="J8229" s="263"/>
      <c r="K8229" s="334"/>
      <c r="L8229" s="325"/>
      <c r="M8229" s="263"/>
      <c r="N8229" s="368"/>
    </row>
    <row r="8230" spans="1:14" s="202" customFormat="1" ht="16.8">
      <c r="A8230" s="424"/>
      <c r="B8230" s="351"/>
      <c r="D8230" s="792"/>
      <c r="E8230" s="352"/>
      <c r="F8230" s="625"/>
      <c r="G8230" s="625"/>
      <c r="H8230" s="291"/>
      <c r="I8230" s="319"/>
      <c r="J8230" s="263"/>
      <c r="K8230" s="334"/>
      <c r="L8230" s="325"/>
      <c r="M8230" s="263"/>
      <c r="N8230" s="368"/>
    </row>
    <row r="8231" spans="1:14" s="202" customFormat="1" ht="16.8">
      <c r="A8231" s="424"/>
      <c r="B8231" s="351"/>
      <c r="D8231" s="792"/>
      <c r="E8231" s="352"/>
      <c r="F8231" s="625"/>
      <c r="G8231" s="625"/>
      <c r="H8231" s="291"/>
      <c r="I8231" s="319"/>
      <c r="J8231" s="263"/>
      <c r="K8231" s="334"/>
      <c r="L8231" s="325"/>
      <c r="M8231" s="263"/>
      <c r="N8231" s="368"/>
    </row>
    <row r="8232" spans="1:14" s="202" customFormat="1" ht="16.8">
      <c r="A8232" s="424"/>
      <c r="B8232" s="351"/>
      <c r="D8232" s="319"/>
      <c r="E8232" s="352"/>
      <c r="F8232" s="625"/>
      <c r="G8232" s="625"/>
      <c r="H8232" s="291"/>
      <c r="I8232" s="319"/>
      <c r="J8232" s="263"/>
      <c r="K8232" s="334"/>
      <c r="L8232" s="325"/>
      <c r="M8232" s="263"/>
      <c r="N8232" s="368"/>
    </row>
    <row r="8233" spans="1:14" s="202" customFormat="1" ht="16.8">
      <c r="A8233" s="424"/>
      <c r="B8233" s="351"/>
      <c r="D8233" s="319"/>
      <c r="E8233" s="352"/>
      <c r="F8233" s="625"/>
      <c r="G8233" s="625"/>
      <c r="H8233" s="291"/>
      <c r="I8233" s="319"/>
      <c r="J8233" s="263"/>
      <c r="K8233" s="334"/>
      <c r="L8233" s="325"/>
      <c r="M8233" s="263"/>
      <c r="N8233" s="368"/>
    </row>
    <row r="8234" spans="1:14" s="202" customFormat="1" ht="16.8">
      <c r="A8234" s="424"/>
      <c r="B8234" s="351"/>
      <c r="D8234" s="469"/>
      <c r="E8234" s="352"/>
      <c r="F8234" s="625"/>
      <c r="G8234" s="625"/>
      <c r="H8234" s="291"/>
      <c r="I8234" s="319"/>
      <c r="J8234" s="263"/>
      <c r="K8234" s="334"/>
      <c r="L8234" s="326"/>
      <c r="M8234" s="263"/>
      <c r="N8234" s="368"/>
    </row>
    <row r="8235" spans="1:14" s="202" customFormat="1" ht="16.8">
      <c r="A8235" s="424"/>
      <c r="B8235" s="351"/>
      <c r="D8235" s="319"/>
      <c r="E8235" s="352"/>
      <c r="F8235" s="625"/>
      <c r="G8235" s="625"/>
      <c r="H8235" s="291"/>
      <c r="I8235" s="319"/>
      <c r="J8235" s="263"/>
      <c r="K8235" s="370"/>
      <c r="L8235" s="326"/>
      <c r="M8235" s="263"/>
      <c r="N8235" s="368"/>
    </row>
    <row r="8236" spans="1:14" s="202" customFormat="1" ht="16.8">
      <c r="A8236" s="424"/>
      <c r="B8236" s="351"/>
      <c r="D8236" s="319"/>
      <c r="E8236" s="352"/>
      <c r="F8236" s="625"/>
      <c r="G8236" s="625"/>
      <c r="H8236" s="291"/>
      <c r="I8236" s="319"/>
      <c r="J8236" s="263"/>
      <c r="K8236" s="319"/>
      <c r="L8236" s="326"/>
      <c r="M8236" s="263"/>
      <c r="N8236" s="368"/>
    </row>
    <row r="8237" spans="1:14" s="202" customFormat="1" ht="16.8">
      <c r="A8237" s="424"/>
      <c r="B8237" s="351"/>
      <c r="D8237" s="319"/>
      <c r="E8237" s="352"/>
      <c r="F8237" s="625"/>
      <c r="G8237" s="625"/>
      <c r="H8237" s="291"/>
      <c r="I8237" s="319"/>
      <c r="J8237" s="263"/>
      <c r="K8237" s="334"/>
      <c r="L8237" s="326"/>
      <c r="M8237" s="263"/>
      <c r="N8237" s="368"/>
    </row>
    <row r="8238" spans="1:14" s="202" customFormat="1" ht="16.8">
      <c r="A8238" s="424"/>
      <c r="B8238" s="351"/>
      <c r="D8238" s="319"/>
      <c r="E8238" s="352"/>
      <c r="F8238" s="625"/>
      <c r="G8238" s="625"/>
      <c r="H8238" s="291"/>
      <c r="I8238" s="319"/>
      <c r="J8238" s="263"/>
      <c r="K8238" s="334"/>
      <c r="L8238" s="326"/>
      <c r="M8238" s="263"/>
      <c r="N8238" s="368"/>
    </row>
    <row r="8239" spans="1:14" s="202" customFormat="1" ht="16.8">
      <c r="A8239" s="424"/>
      <c r="B8239" s="351"/>
      <c r="D8239" s="319"/>
      <c r="E8239" s="352"/>
      <c r="F8239" s="625"/>
      <c r="G8239" s="625"/>
      <c r="H8239" s="291"/>
      <c r="I8239" s="319"/>
      <c r="J8239" s="263"/>
      <c r="K8239" s="334"/>
      <c r="L8239" s="326"/>
      <c r="M8239" s="263"/>
      <c r="N8239" s="368"/>
    </row>
    <row r="8240" spans="1:14" s="202" customFormat="1" ht="16.8">
      <c r="A8240" s="424"/>
      <c r="B8240" s="351"/>
      <c r="D8240" s="319"/>
      <c r="E8240" s="352"/>
      <c r="F8240" s="625"/>
      <c r="G8240" s="625"/>
      <c r="H8240" s="291"/>
      <c r="I8240" s="319"/>
      <c r="J8240" s="263"/>
      <c r="K8240" s="334"/>
      <c r="L8240" s="326"/>
      <c r="M8240" s="263"/>
      <c r="N8240" s="368"/>
    </row>
    <row r="8241" spans="1:14" s="202" customFormat="1" ht="16.8">
      <c r="A8241" s="424"/>
      <c r="B8241" s="351"/>
      <c r="D8241" s="319"/>
      <c r="E8241" s="352"/>
      <c r="F8241" s="625"/>
      <c r="G8241" s="625"/>
      <c r="H8241" s="291"/>
      <c r="I8241" s="319"/>
      <c r="J8241" s="263"/>
      <c r="K8241" s="334"/>
      <c r="L8241" s="325"/>
      <c r="M8241" s="263"/>
      <c r="N8241" s="368"/>
    </row>
    <row r="8242" spans="1:14" s="202" customFormat="1" ht="16.8">
      <c r="A8242" s="424"/>
      <c r="B8242" s="351"/>
      <c r="D8242" s="319"/>
      <c r="E8242" s="352"/>
      <c r="F8242" s="625"/>
      <c r="G8242" s="625"/>
      <c r="H8242" s="291"/>
      <c r="I8242" s="319"/>
      <c r="J8242" s="263"/>
      <c r="K8242" s="334"/>
      <c r="L8242" s="325"/>
      <c r="M8242" s="263"/>
      <c r="N8242" s="368"/>
    </row>
    <row r="8243" spans="1:14" ht="15.6">
      <c r="B8243" s="793"/>
      <c r="C8243" s="315"/>
      <c r="D8243" s="512"/>
      <c r="E8243" s="317"/>
      <c r="F8243" s="263"/>
      <c r="G8243" s="263"/>
      <c r="H8243" s="264"/>
      <c r="I8243" s="513"/>
      <c r="J8243" s="200"/>
      <c r="K8243" s="512"/>
      <c r="L8243" s="325"/>
      <c r="M8243" s="122"/>
    </row>
    <row r="8244" spans="1:14" ht="15.6">
      <c r="B8244" s="793"/>
      <c r="C8244" s="315"/>
      <c r="D8244" s="512"/>
      <c r="E8244" s="317"/>
      <c r="F8244" s="263"/>
      <c r="G8244" s="263"/>
      <c r="H8244" s="264"/>
      <c r="I8244" s="513"/>
      <c r="J8244" s="200"/>
      <c r="K8244" s="512"/>
      <c r="L8244" s="325"/>
      <c r="M8244" s="122"/>
    </row>
    <row r="8245" spans="1:14" ht="15.6">
      <c r="B8245" s="793"/>
      <c r="C8245" s="315"/>
      <c r="D8245" s="512"/>
      <c r="E8245" s="317"/>
      <c r="F8245" s="263"/>
      <c r="G8245" s="263"/>
      <c r="H8245" s="264"/>
      <c r="I8245" s="513"/>
      <c r="J8245" s="200"/>
      <c r="K8245" s="512"/>
      <c r="L8245" s="325"/>
      <c r="M8245" s="122"/>
    </row>
    <row r="8246" spans="1:14" ht="15.6">
      <c r="B8246" s="793"/>
      <c r="C8246" s="315"/>
      <c r="D8246" s="512"/>
      <c r="E8246" s="317"/>
      <c r="F8246" s="263"/>
      <c r="G8246" s="263"/>
      <c r="H8246" s="264"/>
      <c r="I8246" s="513"/>
      <c r="J8246" s="200"/>
      <c r="K8246" s="512"/>
      <c r="L8246" s="325"/>
      <c r="M8246" s="122"/>
    </row>
    <row r="8247" spans="1:14" ht="15.6">
      <c r="B8247" s="793"/>
      <c r="C8247" s="315"/>
      <c r="D8247" s="512"/>
      <c r="E8247" s="317"/>
      <c r="F8247" s="263"/>
      <c r="G8247" s="263"/>
      <c r="H8247" s="264"/>
      <c r="I8247" s="513"/>
      <c r="J8247" s="200"/>
      <c r="K8247" s="512"/>
      <c r="L8247" s="325"/>
      <c r="M8247" s="122"/>
    </row>
    <row r="8248" spans="1:14" ht="15.6">
      <c r="B8248" s="793"/>
      <c r="C8248" s="315"/>
      <c r="D8248" s="512"/>
      <c r="E8248" s="317"/>
      <c r="F8248" s="263"/>
      <c r="G8248" s="263"/>
      <c r="H8248" s="264"/>
      <c r="I8248" s="513"/>
      <c r="J8248" s="200"/>
      <c r="K8248" s="512"/>
      <c r="L8248" s="325"/>
      <c r="M8248" s="122"/>
    </row>
    <row r="8249" spans="1:14" ht="15.6">
      <c r="B8249" s="793"/>
      <c r="C8249" s="315"/>
      <c r="D8249" s="512"/>
      <c r="E8249" s="317"/>
      <c r="F8249" s="263"/>
      <c r="G8249" s="263"/>
      <c r="H8249" s="264"/>
      <c r="I8249" s="513"/>
      <c r="J8249" s="200"/>
      <c r="K8249" s="512"/>
      <c r="L8249" s="325"/>
      <c r="M8249" s="122"/>
    </row>
    <row r="8250" spans="1:14" ht="15.6">
      <c r="B8250" s="793"/>
      <c r="C8250" s="315"/>
      <c r="D8250" s="512"/>
      <c r="E8250" s="317"/>
      <c r="F8250" s="263"/>
      <c r="G8250" s="263"/>
      <c r="H8250" s="264"/>
      <c r="I8250" s="513"/>
      <c r="J8250" s="200"/>
      <c r="K8250" s="512"/>
      <c r="L8250" s="325"/>
      <c r="M8250" s="122"/>
    </row>
    <row r="8251" spans="1:14" ht="15.6">
      <c r="B8251" s="793"/>
      <c r="C8251" s="315"/>
      <c r="D8251" s="512"/>
      <c r="E8251" s="317"/>
      <c r="F8251" s="263"/>
      <c r="G8251" s="263"/>
      <c r="H8251" s="264"/>
      <c r="I8251" s="513"/>
      <c r="J8251" s="200"/>
      <c r="K8251" s="512"/>
      <c r="L8251" s="325"/>
      <c r="M8251" s="122"/>
    </row>
    <row r="8252" spans="1:14" ht="15.6">
      <c r="B8252" s="793"/>
      <c r="C8252" s="315"/>
      <c r="D8252" s="512"/>
      <c r="E8252" s="317"/>
      <c r="F8252" s="263"/>
      <c r="G8252" s="263"/>
      <c r="H8252" s="264"/>
      <c r="I8252" s="513"/>
      <c r="J8252" s="200"/>
      <c r="K8252" s="512"/>
      <c r="L8252" s="325"/>
      <c r="M8252" s="122"/>
    </row>
    <row r="8253" spans="1:14" ht="15.6">
      <c r="B8253" s="793"/>
      <c r="C8253" s="315"/>
      <c r="D8253" s="512"/>
      <c r="E8253" s="317"/>
      <c r="F8253" s="263"/>
      <c r="G8253" s="263"/>
      <c r="H8253" s="264"/>
      <c r="I8253" s="513"/>
      <c r="J8253" s="200"/>
      <c r="K8253" s="512"/>
      <c r="L8253" s="325"/>
      <c r="M8253" s="122"/>
    </row>
    <row r="8254" spans="1:14" ht="15.6">
      <c r="B8254" s="793"/>
      <c r="C8254" s="315"/>
      <c r="D8254" s="512"/>
      <c r="E8254" s="317"/>
      <c r="F8254" s="263"/>
      <c r="G8254" s="263"/>
      <c r="H8254" s="264"/>
      <c r="I8254" s="513"/>
      <c r="J8254" s="200"/>
      <c r="K8254" s="512"/>
      <c r="L8254" s="325"/>
      <c r="M8254" s="122"/>
    </row>
    <row r="8255" spans="1:14" ht="15.6">
      <c r="B8255" s="793"/>
      <c r="C8255" s="315"/>
      <c r="D8255" s="512"/>
      <c r="E8255" s="317"/>
      <c r="F8255" s="263"/>
      <c r="G8255" s="263"/>
      <c r="H8255" s="264"/>
      <c r="I8255" s="513"/>
      <c r="J8255" s="200"/>
      <c r="K8255" s="512"/>
      <c r="L8255" s="325"/>
      <c r="M8255" s="122"/>
    </row>
    <row r="8256" spans="1:14" ht="15.6">
      <c r="B8256" s="793"/>
      <c r="C8256" s="315"/>
      <c r="D8256" s="512"/>
      <c r="E8256" s="317"/>
      <c r="F8256" s="263"/>
      <c r="G8256" s="263"/>
      <c r="H8256" s="264"/>
      <c r="I8256" s="513"/>
      <c r="J8256" s="200"/>
      <c r="K8256" s="512"/>
      <c r="L8256" s="325"/>
      <c r="M8256" s="122"/>
    </row>
    <row r="8257" spans="2:13" ht="15.6">
      <c r="B8257" s="793"/>
      <c r="C8257" s="315"/>
      <c r="D8257" s="512"/>
      <c r="E8257" s="317"/>
      <c r="F8257" s="263"/>
      <c r="G8257" s="263"/>
      <c r="H8257" s="264"/>
      <c r="I8257" s="513"/>
      <c r="J8257" s="200"/>
      <c r="K8257" s="512"/>
      <c r="L8257" s="325"/>
      <c r="M8257" s="122"/>
    </row>
    <row r="8258" spans="2:13" ht="15.6">
      <c r="B8258" s="793"/>
      <c r="C8258" s="315"/>
      <c r="D8258" s="512"/>
      <c r="E8258" s="317"/>
      <c r="F8258" s="263"/>
      <c r="G8258" s="263"/>
      <c r="H8258" s="264"/>
      <c r="I8258" s="513"/>
      <c r="J8258" s="200"/>
      <c r="K8258" s="512"/>
      <c r="L8258" s="325"/>
      <c r="M8258" s="122"/>
    </row>
    <row r="8259" spans="2:13" ht="15.6">
      <c r="B8259" s="793"/>
      <c r="C8259" s="315"/>
      <c r="D8259" s="512"/>
      <c r="E8259" s="317"/>
      <c r="F8259" s="263"/>
      <c r="G8259" s="263"/>
      <c r="H8259" s="264"/>
      <c r="I8259" s="513"/>
      <c r="J8259" s="200"/>
      <c r="K8259" s="512"/>
      <c r="L8259" s="325"/>
      <c r="M8259" s="122"/>
    </row>
    <row r="8260" spans="2:13" ht="15.6">
      <c r="B8260" s="793"/>
      <c r="C8260" s="315"/>
      <c r="D8260" s="512"/>
      <c r="E8260" s="317"/>
      <c r="F8260" s="263"/>
      <c r="G8260" s="263"/>
      <c r="H8260" s="264"/>
      <c r="I8260" s="513"/>
      <c r="J8260" s="200"/>
      <c r="K8260" s="512"/>
      <c r="L8260" s="325"/>
      <c r="M8260" s="122"/>
    </row>
    <row r="8261" spans="2:13" ht="15.6">
      <c r="B8261" s="793"/>
      <c r="C8261" s="315"/>
      <c r="D8261" s="512"/>
      <c r="E8261" s="317"/>
      <c r="F8261" s="263"/>
      <c r="G8261" s="263"/>
      <c r="H8261" s="264"/>
      <c r="I8261" s="513"/>
      <c r="J8261" s="200"/>
      <c r="K8261" s="512"/>
      <c r="L8261" s="325"/>
      <c r="M8261" s="122"/>
    </row>
    <row r="8262" spans="2:13" ht="15.6">
      <c r="B8262" s="793"/>
      <c r="C8262" s="315"/>
      <c r="D8262" s="512"/>
      <c r="E8262" s="317"/>
      <c r="F8262" s="263"/>
      <c r="G8262" s="263"/>
      <c r="H8262" s="264"/>
      <c r="I8262" s="513"/>
      <c r="J8262" s="200"/>
      <c r="K8262" s="512"/>
      <c r="L8262" s="325"/>
      <c r="M8262" s="122"/>
    </row>
    <row r="8263" spans="2:13" ht="15.6">
      <c r="B8263" s="793"/>
      <c r="C8263" s="315"/>
      <c r="D8263" s="512"/>
      <c r="E8263" s="317"/>
      <c r="F8263" s="263"/>
      <c r="G8263" s="263"/>
      <c r="H8263" s="264"/>
      <c r="I8263" s="513"/>
      <c r="J8263" s="200"/>
      <c r="K8263" s="512"/>
      <c r="L8263" s="325"/>
      <c r="M8263" s="122"/>
    </row>
    <row r="8264" spans="2:13" ht="15.6">
      <c r="B8264" s="793"/>
      <c r="C8264" s="315"/>
      <c r="D8264" s="512"/>
      <c r="E8264" s="317"/>
      <c r="F8264" s="275"/>
      <c r="G8264" s="275"/>
      <c r="H8264" s="264"/>
      <c r="I8264" s="513"/>
      <c r="J8264" s="200"/>
      <c r="K8264" s="512"/>
      <c r="L8264" s="325"/>
      <c r="M8264" s="122"/>
    </row>
    <row r="8265" spans="2:13" ht="15.6">
      <c r="B8265" s="793"/>
      <c r="C8265" s="315"/>
      <c r="D8265" s="512"/>
      <c r="E8265" s="317"/>
      <c r="F8265" s="275"/>
      <c r="G8265" s="275"/>
      <c r="H8265" s="264"/>
      <c r="I8265" s="513"/>
      <c r="J8265" s="200"/>
      <c r="K8265" s="512"/>
      <c r="L8265" s="325"/>
      <c r="M8265" s="122"/>
    </row>
    <row r="8266" spans="2:13" ht="15.6">
      <c r="B8266" s="793"/>
      <c r="C8266" s="57"/>
      <c r="D8266" s="512"/>
      <c r="E8266" s="317"/>
      <c r="F8266" s="275"/>
      <c r="G8266" s="275"/>
      <c r="H8266" s="264"/>
      <c r="I8266" s="513"/>
      <c r="J8266" s="200"/>
      <c r="K8266" s="512"/>
      <c r="L8266" s="325"/>
      <c r="M8266" s="122"/>
    </row>
    <row r="8267" spans="2:13" ht="15.6">
      <c r="B8267" s="793"/>
      <c r="C8267" s="315"/>
      <c r="D8267" s="200"/>
      <c r="E8267" s="317"/>
      <c r="F8267" s="470"/>
      <c r="G8267" s="470"/>
      <c r="H8267" s="200"/>
      <c r="I8267" s="319"/>
      <c r="J8267" s="200"/>
      <c r="K8267" s="390"/>
      <c r="L8267" s="200"/>
      <c r="M8267" s="122"/>
    </row>
    <row r="8268" spans="2:13" ht="15.6">
      <c r="B8268" s="793"/>
      <c r="C8268" s="315"/>
      <c r="D8268" s="473"/>
      <c r="E8268" s="317"/>
      <c r="F8268" s="470"/>
      <c r="G8268" s="470"/>
      <c r="H8268" s="200"/>
      <c r="I8268" s="319"/>
      <c r="J8268" s="200"/>
      <c r="K8268" s="390"/>
      <c r="L8268" s="200"/>
      <c r="M8268" s="122"/>
    </row>
    <row r="8269" spans="2:13" ht="15.6">
      <c r="B8269" s="793"/>
      <c r="C8269" s="315"/>
      <c r="D8269" s="200"/>
      <c r="E8269" s="317"/>
      <c r="F8269" s="470"/>
      <c r="G8269" s="470"/>
      <c r="H8269" s="200"/>
      <c r="I8269" s="319"/>
      <c r="J8269" s="200"/>
      <c r="K8269" s="390"/>
      <c r="L8269" s="200"/>
      <c r="M8269" s="122"/>
    </row>
    <row r="8270" spans="2:13" ht="15.6">
      <c r="B8270" s="793"/>
      <c r="C8270" s="315"/>
      <c r="D8270" s="200"/>
      <c r="E8270" s="317"/>
      <c r="F8270" s="470"/>
      <c r="G8270" s="470"/>
      <c r="H8270" s="200"/>
      <c r="I8270" s="319"/>
      <c r="J8270" s="200"/>
      <c r="K8270" s="390"/>
      <c r="L8270" s="200"/>
      <c r="M8270" s="122"/>
    </row>
    <row r="8271" spans="2:13" ht="15.6">
      <c r="B8271" s="793"/>
      <c r="C8271" s="315"/>
      <c r="D8271" s="473"/>
      <c r="E8271" s="317"/>
      <c r="F8271" s="470"/>
      <c r="G8271" s="470"/>
      <c r="H8271" s="200"/>
      <c r="I8271" s="319"/>
      <c r="J8271" s="200"/>
      <c r="K8271" s="390"/>
      <c r="L8271" s="200"/>
      <c r="M8271" s="122"/>
    </row>
    <row r="8272" spans="2:13" ht="15.6">
      <c r="B8272" s="793"/>
      <c r="C8272" s="315"/>
      <c r="D8272" s="200"/>
      <c r="E8272" s="317"/>
      <c r="F8272" s="470"/>
      <c r="G8272" s="470"/>
      <c r="H8272" s="200"/>
      <c r="I8272" s="319"/>
      <c r="J8272" s="200"/>
      <c r="K8272" s="390"/>
      <c r="L8272" s="200"/>
      <c r="M8272" s="122"/>
    </row>
    <row r="8273" spans="1:13" ht="15.6">
      <c r="B8273" s="793"/>
      <c r="C8273" s="315"/>
      <c r="D8273" s="200"/>
      <c r="E8273" s="317"/>
      <c r="F8273" s="470"/>
      <c r="G8273" s="470"/>
      <c r="H8273" s="200"/>
      <c r="I8273" s="319"/>
      <c r="J8273" s="200"/>
      <c r="K8273" s="390"/>
      <c r="L8273" s="200"/>
      <c r="M8273" s="122"/>
    </row>
    <row r="8274" spans="1:13" ht="15.6">
      <c r="B8274" s="793"/>
      <c r="C8274" s="315"/>
      <c r="D8274" s="200"/>
      <c r="E8274" s="317"/>
      <c r="F8274" s="470"/>
      <c r="G8274" s="470"/>
      <c r="H8274" s="200"/>
      <c r="I8274" s="319"/>
      <c r="J8274" s="200"/>
      <c r="K8274" s="390"/>
      <c r="L8274" s="200"/>
      <c r="M8274" s="122"/>
    </row>
    <row r="8275" spans="1:13" ht="15.6">
      <c r="B8275" s="793"/>
      <c r="C8275" s="315"/>
      <c r="D8275" s="200"/>
      <c r="E8275" s="317"/>
      <c r="F8275" s="470"/>
      <c r="G8275" s="470"/>
      <c r="H8275" s="200"/>
      <c r="I8275" s="319"/>
      <c r="J8275" s="200"/>
      <c r="K8275" s="390"/>
      <c r="L8275" s="200"/>
      <c r="M8275" s="122"/>
    </row>
    <row r="8276" spans="1:13" ht="15.6">
      <c r="B8276" s="793"/>
      <c r="C8276" s="315"/>
      <c r="D8276" s="200"/>
      <c r="E8276" s="317"/>
      <c r="F8276" s="470"/>
      <c r="G8276" s="470"/>
      <c r="H8276" s="200"/>
      <c r="I8276" s="319"/>
      <c r="J8276" s="200"/>
      <c r="K8276" s="390"/>
      <c r="L8276" s="200"/>
      <c r="M8276" s="122"/>
    </row>
    <row r="8277" spans="1:13" ht="15.6">
      <c r="B8277" s="793"/>
      <c r="C8277" s="315"/>
      <c r="D8277" s="200"/>
      <c r="E8277" s="317"/>
      <c r="F8277" s="470"/>
      <c r="G8277" s="470"/>
      <c r="H8277" s="200"/>
      <c r="I8277" s="319"/>
      <c r="J8277" s="200"/>
      <c r="K8277" s="390"/>
      <c r="L8277" s="200"/>
      <c r="M8277" s="122"/>
    </row>
    <row r="8278" spans="1:13" ht="15.6">
      <c r="B8278" s="793"/>
      <c r="C8278" s="315"/>
      <c r="D8278" s="200"/>
      <c r="E8278" s="317"/>
      <c r="F8278" s="470"/>
      <c r="G8278" s="470"/>
      <c r="H8278" s="200"/>
      <c r="I8278" s="319"/>
      <c r="J8278" s="200"/>
      <c r="K8278" s="390"/>
      <c r="L8278" s="200"/>
      <c r="M8278" s="122"/>
    </row>
    <row r="8279" spans="1:13" ht="15.6">
      <c r="B8279" s="793"/>
      <c r="C8279" s="315"/>
      <c r="D8279" s="200"/>
      <c r="E8279" s="317"/>
      <c r="F8279" s="470"/>
      <c r="G8279" s="470"/>
      <c r="H8279" s="200"/>
      <c r="I8279" s="319"/>
      <c r="J8279" s="200"/>
      <c r="K8279" s="390"/>
      <c r="L8279" s="200"/>
      <c r="M8279" s="122"/>
    </row>
    <row r="8280" spans="1:13" ht="15.6">
      <c r="B8280" s="793"/>
      <c r="C8280" s="315"/>
      <c r="D8280" s="200"/>
      <c r="E8280" s="317"/>
      <c r="F8280" s="470"/>
      <c r="G8280" s="470"/>
      <c r="H8280" s="200"/>
      <c r="I8280" s="319"/>
      <c r="J8280" s="200"/>
      <c r="K8280" s="390"/>
      <c r="L8280" s="200"/>
      <c r="M8280" s="122"/>
    </row>
    <row r="8281" spans="1:13" ht="15.6">
      <c r="B8281" s="793"/>
      <c r="C8281" s="315"/>
      <c r="D8281" s="200"/>
      <c r="E8281" s="317"/>
      <c r="F8281" s="794"/>
      <c r="G8281" s="794"/>
      <c r="H8281" s="200"/>
      <c r="I8281" s="319"/>
      <c r="J8281" s="200"/>
      <c r="K8281" s="390"/>
      <c r="L8281" s="200"/>
      <c r="M8281" s="122"/>
    </row>
    <row r="8282" spans="1:13" ht="15.6">
      <c r="B8282" s="793"/>
      <c r="C8282" s="315"/>
      <c r="D8282" s="200"/>
      <c r="E8282" s="317"/>
      <c r="F8282" s="794"/>
      <c r="G8282" s="794"/>
      <c r="H8282" s="200"/>
      <c r="I8282" s="319"/>
      <c r="J8282" s="200"/>
      <c r="K8282" s="390"/>
      <c r="L8282" s="200"/>
      <c r="M8282" s="122"/>
    </row>
    <row r="8283" spans="1:13" ht="15.6">
      <c r="B8283" s="793"/>
      <c r="C8283" s="315"/>
      <c r="D8283" s="200"/>
      <c r="E8283" s="317"/>
      <c r="F8283" s="794"/>
      <c r="G8283" s="794"/>
      <c r="H8283" s="200"/>
      <c r="I8283" s="319"/>
      <c r="J8283" s="200"/>
      <c r="K8283" s="390"/>
      <c r="L8283" s="200"/>
      <c r="M8283" s="122"/>
    </row>
    <row r="8284" spans="1:13" ht="16.8">
      <c r="B8284" s="383"/>
      <c r="C8284" s="384"/>
      <c r="D8284" s="334"/>
      <c r="E8284" s="116"/>
      <c r="F8284" s="386"/>
      <c r="G8284" s="758"/>
      <c r="H8284" s="758"/>
      <c r="I8284" s="200"/>
      <c r="J8284" s="200"/>
      <c r="K8284" s="334"/>
      <c r="L8284" s="294"/>
      <c r="M8284" s="122"/>
    </row>
    <row r="8285" spans="1:13" ht="16.8">
      <c r="B8285" s="383"/>
      <c r="C8285" s="384"/>
      <c r="D8285" s="795"/>
      <c r="E8285" s="116"/>
      <c r="F8285" s="386"/>
      <c r="G8285" s="758"/>
      <c r="H8285" s="758"/>
      <c r="I8285" s="200"/>
      <c r="J8285" s="200"/>
      <c r="K8285" s="334"/>
      <c r="L8285" s="294"/>
      <c r="M8285" s="122"/>
    </row>
    <row r="8286" spans="1:13">
      <c r="A8286" s="327"/>
      <c r="B8286" s="383"/>
      <c r="C8286" s="384"/>
      <c r="D8286" s="795"/>
      <c r="E8286" s="116"/>
      <c r="F8286" s="386"/>
      <c r="G8286" s="758"/>
      <c r="H8286" s="758"/>
      <c r="I8286" s="201"/>
      <c r="J8286" s="201"/>
      <c r="K8286" s="222"/>
      <c r="L8286" s="200"/>
      <c r="M8286" s="122"/>
    </row>
    <row r="8287" spans="1:13" ht="16.8">
      <c r="A8287" s="327"/>
      <c r="B8287" s="796"/>
      <c r="C8287" s="384"/>
      <c r="D8287" s="795"/>
      <c r="E8287" s="116"/>
      <c r="F8287" s="386"/>
      <c r="G8287" s="758"/>
      <c r="H8287" s="758"/>
      <c r="I8287" s="201"/>
      <c r="J8287" s="201"/>
      <c r="K8287" s="334"/>
      <c r="L8287" s="222"/>
    </row>
    <row r="8288" spans="1:13">
      <c r="A8288" s="327"/>
      <c r="B8288" s="383"/>
      <c r="C8288" s="384"/>
      <c r="D8288" s="795"/>
      <c r="E8288" s="116"/>
      <c r="F8288" s="386"/>
      <c r="G8288" s="758"/>
      <c r="H8288" s="758"/>
      <c r="I8288" s="201"/>
      <c r="J8288" s="201"/>
      <c r="K8288" s="222"/>
      <c r="L8288" s="222"/>
    </row>
    <row r="8289" spans="1:12" ht="15.6">
      <c r="A8289" s="327"/>
      <c r="B8289" s="383"/>
      <c r="C8289" s="384"/>
      <c r="D8289" s="795"/>
      <c r="E8289" s="116"/>
      <c r="F8289" s="386"/>
      <c r="G8289" s="758"/>
      <c r="H8289" s="758"/>
      <c r="I8289" s="201"/>
      <c r="J8289" s="201"/>
      <c r="K8289" s="222"/>
      <c r="L8289" s="650"/>
    </row>
    <row r="8290" spans="1:12" ht="15.6">
      <c r="A8290" s="327"/>
      <c r="B8290" s="383"/>
      <c r="C8290" s="384"/>
      <c r="D8290" s="795"/>
      <c r="E8290" s="116"/>
      <c r="F8290" s="386"/>
      <c r="G8290" s="758"/>
      <c r="H8290" s="758"/>
      <c r="I8290" s="201"/>
      <c r="J8290" s="201"/>
      <c r="K8290" s="222"/>
      <c r="L8290" s="650"/>
    </row>
    <row r="8291" spans="1:12" ht="15.6">
      <c r="A8291" s="327"/>
      <c r="B8291" s="383"/>
      <c r="C8291" s="384"/>
      <c r="D8291" s="795"/>
      <c r="E8291" s="116"/>
      <c r="F8291" s="386"/>
      <c r="G8291" s="758"/>
      <c r="H8291" s="758"/>
      <c r="I8291" s="201"/>
      <c r="J8291" s="201"/>
      <c r="K8291" s="222"/>
      <c r="L8291" s="650"/>
    </row>
    <row r="8292" spans="1:12" ht="15.6">
      <c r="A8292" s="327"/>
      <c r="B8292" s="383"/>
      <c r="C8292" s="384"/>
      <c r="D8292" s="795"/>
      <c r="E8292" s="116"/>
      <c r="F8292" s="386"/>
      <c r="G8292" s="758"/>
      <c r="H8292" s="758"/>
      <c r="I8292" s="201"/>
      <c r="J8292" s="201"/>
      <c r="K8292" s="222"/>
      <c r="L8292" s="650"/>
    </row>
    <row r="8293" spans="1:12" ht="15.6">
      <c r="B8293" s="383"/>
      <c r="C8293" s="384"/>
      <c r="D8293" s="795"/>
      <c r="E8293" s="116"/>
      <c r="F8293" s="386"/>
      <c r="G8293" s="758"/>
      <c r="H8293" s="758"/>
      <c r="I8293" s="650"/>
      <c r="J8293" s="222"/>
      <c r="K8293" s="797"/>
      <c r="L8293" s="650"/>
    </row>
    <row r="8294" spans="1:12" ht="15.6">
      <c r="B8294" s="383"/>
      <c r="C8294" s="384"/>
      <c r="D8294" s="795"/>
      <c r="E8294" s="116"/>
      <c r="F8294" s="386"/>
      <c r="G8294" s="758"/>
      <c r="H8294" s="758"/>
      <c r="I8294" s="650"/>
      <c r="J8294" s="222"/>
      <c r="K8294" s="797"/>
      <c r="L8294" s="650"/>
    </row>
    <row r="8295" spans="1:12" ht="15.6">
      <c r="B8295" s="383"/>
      <c r="C8295" s="384"/>
      <c r="D8295" s="795"/>
      <c r="E8295" s="116"/>
      <c r="F8295" s="386"/>
      <c r="G8295" s="758"/>
      <c r="H8295" s="758"/>
      <c r="I8295" s="650"/>
      <c r="J8295" s="222"/>
      <c r="K8295" s="797"/>
      <c r="L8295" s="650"/>
    </row>
    <row r="8296" spans="1:12" ht="15.6">
      <c r="B8296" s="383"/>
      <c r="C8296" s="384"/>
      <c r="D8296" s="795"/>
      <c r="E8296" s="116"/>
      <c r="F8296" s="386"/>
      <c r="G8296" s="758"/>
      <c r="H8296" s="758"/>
      <c r="I8296" s="650"/>
      <c r="J8296" s="222"/>
      <c r="K8296" s="797"/>
      <c r="L8296" s="650"/>
    </row>
    <row r="8297" spans="1:12" ht="15.6">
      <c r="B8297" s="383"/>
      <c r="C8297" s="384"/>
      <c r="D8297" s="795"/>
      <c r="E8297" s="116"/>
      <c r="F8297" s="386"/>
      <c r="G8297" s="758"/>
      <c r="H8297" s="758"/>
      <c r="I8297" s="650"/>
      <c r="J8297" s="222"/>
      <c r="K8297" s="797"/>
      <c r="L8297" s="650"/>
    </row>
    <row r="8298" spans="1:12" ht="15.6">
      <c r="B8298" s="383"/>
      <c r="C8298" s="384"/>
      <c r="D8298" s="795"/>
      <c r="E8298" s="116"/>
      <c r="F8298" s="386"/>
      <c r="G8298" s="758"/>
      <c r="H8298" s="758"/>
      <c r="I8298" s="650"/>
      <c r="J8298" s="222"/>
      <c r="K8298" s="797"/>
      <c r="L8298" s="650"/>
    </row>
    <row r="8299" spans="1:12" ht="15.6">
      <c r="B8299" s="383"/>
      <c r="C8299" s="384"/>
      <c r="D8299" s="795"/>
      <c r="E8299" s="116"/>
      <c r="F8299" s="386"/>
      <c r="G8299" s="758"/>
      <c r="H8299" s="758"/>
      <c r="I8299" s="650"/>
      <c r="J8299" s="222"/>
      <c r="K8299" s="797"/>
      <c r="L8299" s="650"/>
    </row>
    <row r="8300" spans="1:12" ht="15.6">
      <c r="B8300" s="383"/>
      <c r="C8300" s="384"/>
      <c r="D8300" s="795"/>
      <c r="E8300" s="116"/>
      <c r="F8300" s="386"/>
      <c r="G8300" s="758"/>
      <c r="H8300" s="758"/>
      <c r="I8300" s="650"/>
      <c r="J8300" s="222"/>
      <c r="K8300" s="797"/>
      <c r="L8300" s="650"/>
    </row>
    <row r="8301" spans="1:12" ht="15.6">
      <c r="B8301" s="383"/>
      <c r="C8301" s="384"/>
      <c r="D8301" s="795"/>
      <c r="E8301" s="116"/>
      <c r="F8301" s="386"/>
      <c r="G8301" s="758"/>
      <c r="H8301" s="758"/>
      <c r="I8301" s="650"/>
      <c r="J8301" s="222"/>
      <c r="K8301" s="797"/>
      <c r="L8301" s="650"/>
    </row>
    <row r="8302" spans="1:12" ht="15.6">
      <c r="B8302" s="383"/>
      <c r="C8302" s="384"/>
      <c r="D8302" s="795"/>
      <c r="E8302" s="116"/>
      <c r="F8302" s="386"/>
      <c r="G8302" s="758"/>
      <c r="H8302" s="758"/>
      <c r="I8302" s="650"/>
      <c r="J8302" s="222"/>
      <c r="K8302" s="797"/>
      <c r="L8302" s="650"/>
    </row>
    <row r="8303" spans="1:12" ht="15.6">
      <c r="B8303" s="383"/>
      <c r="C8303" s="384"/>
      <c r="D8303" s="795"/>
      <c r="E8303" s="116"/>
      <c r="F8303" s="386"/>
      <c r="G8303" s="758"/>
      <c r="H8303" s="758"/>
      <c r="I8303" s="650"/>
      <c r="J8303" s="222"/>
      <c r="K8303" s="797"/>
      <c r="L8303" s="650"/>
    </row>
    <row r="8304" spans="1:12" ht="15.6">
      <c r="B8304" s="383"/>
      <c r="C8304" s="384"/>
      <c r="D8304" s="795"/>
      <c r="E8304" s="116"/>
      <c r="F8304" s="386"/>
      <c r="G8304" s="758"/>
      <c r="H8304" s="758"/>
      <c r="I8304" s="650"/>
      <c r="J8304" s="222"/>
      <c r="K8304" s="797"/>
      <c r="L8304" s="650"/>
    </row>
    <row r="8305" spans="2:12" ht="15.6">
      <c r="B8305" s="383"/>
      <c r="C8305" s="384"/>
      <c r="D8305" s="795"/>
      <c r="E8305" s="116"/>
      <c r="F8305" s="386"/>
      <c r="G8305" s="758"/>
      <c r="H8305" s="758"/>
      <c r="I8305" s="650"/>
      <c r="J8305" s="222"/>
      <c r="K8305" s="797"/>
      <c r="L8305" s="650"/>
    </row>
    <row r="8306" spans="2:12" ht="15.6">
      <c r="B8306" s="383"/>
      <c r="C8306" s="384"/>
      <c r="D8306" s="795"/>
      <c r="E8306" s="116"/>
      <c r="F8306" s="386"/>
      <c r="G8306" s="758"/>
      <c r="H8306" s="758"/>
      <c r="I8306" s="650"/>
      <c r="J8306" s="222"/>
      <c r="K8306" s="797"/>
      <c r="L8306" s="650"/>
    </row>
    <row r="8307" spans="2:12" ht="15.6">
      <c r="B8307" s="383"/>
      <c r="C8307" s="384"/>
      <c r="D8307" s="795"/>
      <c r="E8307" s="116"/>
      <c r="F8307" s="386"/>
      <c r="G8307" s="758"/>
      <c r="H8307" s="758"/>
      <c r="I8307" s="650"/>
      <c r="J8307" s="222"/>
      <c r="K8307" s="797"/>
      <c r="L8307" s="650"/>
    </row>
    <row r="8308" spans="2:12" ht="15.6">
      <c r="B8308" s="383"/>
      <c r="C8308" s="384"/>
      <c r="D8308" s="795"/>
      <c r="E8308" s="116"/>
      <c r="F8308" s="386"/>
      <c r="G8308" s="758"/>
      <c r="H8308" s="758"/>
      <c r="I8308" s="650"/>
      <c r="J8308" s="222"/>
      <c r="K8308" s="797"/>
      <c r="L8308" s="650"/>
    </row>
    <row r="8309" spans="2:12" ht="15.6">
      <c r="B8309" s="383"/>
      <c r="C8309" s="384"/>
      <c r="D8309" s="795"/>
      <c r="E8309" s="116"/>
      <c r="F8309" s="386"/>
      <c r="G8309" s="758"/>
      <c r="H8309" s="758"/>
      <c r="I8309" s="650"/>
      <c r="J8309" s="222"/>
      <c r="K8309" s="797"/>
      <c r="L8309" s="650"/>
    </row>
    <row r="8310" spans="2:12" ht="15.6">
      <c r="B8310" s="383"/>
      <c r="C8310" s="384"/>
      <c r="D8310" s="795"/>
      <c r="E8310" s="116"/>
      <c r="F8310" s="386"/>
      <c r="G8310" s="758"/>
      <c r="H8310" s="758"/>
      <c r="I8310" s="650"/>
      <c r="J8310" s="222"/>
      <c r="K8310" s="797"/>
      <c r="L8310" s="650"/>
    </row>
    <row r="8311" spans="2:12" ht="15.6">
      <c r="B8311" s="383"/>
      <c r="C8311" s="384"/>
      <c r="D8311" s="795"/>
      <c r="E8311" s="116"/>
      <c r="F8311" s="386"/>
      <c r="G8311" s="758"/>
      <c r="H8311" s="758"/>
      <c r="I8311" s="650"/>
      <c r="J8311" s="222"/>
      <c r="K8311" s="797"/>
      <c r="L8311" s="650"/>
    </row>
    <row r="8312" spans="2:12" ht="15.6">
      <c r="B8312" s="383"/>
      <c r="C8312" s="384"/>
      <c r="D8312" s="795"/>
      <c r="E8312" s="116"/>
      <c r="F8312" s="386"/>
      <c r="G8312" s="758"/>
      <c r="H8312" s="758"/>
      <c r="I8312" s="650"/>
      <c r="J8312" s="222"/>
      <c r="K8312" s="797"/>
      <c r="L8312" s="650"/>
    </row>
    <row r="8313" spans="2:12" ht="15.6">
      <c r="B8313" s="383"/>
      <c r="C8313" s="384"/>
      <c r="D8313" s="795"/>
      <c r="E8313" s="116"/>
      <c r="F8313" s="386"/>
      <c r="G8313" s="758"/>
      <c r="H8313" s="758"/>
      <c r="I8313" s="650"/>
      <c r="J8313" s="222"/>
      <c r="K8313" s="797"/>
      <c r="L8313" s="650"/>
    </row>
    <row r="8314" spans="2:12" ht="15.6">
      <c r="B8314" s="383"/>
      <c r="C8314" s="384"/>
      <c r="D8314" s="795"/>
      <c r="E8314" s="116"/>
      <c r="F8314" s="386"/>
      <c r="G8314" s="758"/>
      <c r="H8314" s="758"/>
      <c r="I8314" s="650"/>
      <c r="J8314" s="222"/>
      <c r="K8314" s="797"/>
      <c r="L8314" s="650"/>
    </row>
    <row r="8315" spans="2:12" ht="15.6">
      <c r="B8315" s="383"/>
      <c r="C8315" s="384"/>
      <c r="D8315" s="795"/>
      <c r="E8315" s="116"/>
      <c r="F8315" s="386"/>
      <c r="G8315" s="758"/>
      <c r="H8315" s="758"/>
      <c r="I8315" s="650"/>
      <c r="J8315" s="222"/>
      <c r="K8315" s="797"/>
      <c r="L8315" s="650"/>
    </row>
    <row r="8316" spans="2:12" ht="15.6">
      <c r="B8316" s="383"/>
      <c r="C8316" s="384"/>
      <c r="D8316" s="795"/>
      <c r="E8316" s="116"/>
      <c r="F8316" s="386"/>
      <c r="G8316" s="758"/>
      <c r="H8316" s="758"/>
      <c r="I8316" s="650"/>
      <c r="J8316" s="222"/>
      <c r="K8316" s="797"/>
      <c r="L8316" s="650"/>
    </row>
    <row r="8317" spans="2:12" ht="15.6">
      <c r="B8317" s="383"/>
      <c r="C8317" s="384"/>
      <c r="D8317" s="795"/>
      <c r="E8317" s="116"/>
      <c r="F8317" s="386"/>
      <c r="G8317" s="758"/>
      <c r="H8317" s="758"/>
      <c r="I8317" s="650"/>
      <c r="J8317" s="222"/>
      <c r="K8317" s="797"/>
      <c r="L8317" s="650"/>
    </row>
    <row r="8318" spans="2:12" ht="15.6">
      <c r="B8318" s="383"/>
      <c r="C8318" s="384"/>
      <c r="D8318" s="795"/>
      <c r="E8318" s="116"/>
      <c r="F8318" s="386"/>
      <c r="G8318" s="758"/>
      <c r="H8318" s="758"/>
      <c r="I8318" s="650"/>
      <c r="J8318" s="222"/>
      <c r="K8318" s="797"/>
      <c r="L8318" s="650"/>
    </row>
    <row r="8319" spans="2:12" ht="15.6">
      <c r="B8319" s="383"/>
      <c r="C8319" s="384"/>
      <c r="D8319" s="758"/>
      <c r="E8319" s="116"/>
      <c r="F8319" s="386"/>
      <c r="G8319" s="758"/>
      <c r="H8319" s="758"/>
      <c r="I8319" s="650"/>
      <c r="J8319" s="222"/>
      <c r="K8319" s="797"/>
      <c r="L8319" s="650"/>
    </row>
    <row r="8320" spans="2:12" ht="15.6">
      <c r="B8320" s="383"/>
      <c r="C8320" s="384"/>
      <c r="D8320" s="795"/>
      <c r="E8320" s="116"/>
      <c r="F8320" s="386"/>
      <c r="G8320" s="758"/>
      <c r="H8320" s="758"/>
      <c r="I8320" s="650"/>
      <c r="J8320" s="222"/>
      <c r="K8320" s="797"/>
      <c r="L8320" s="650"/>
    </row>
    <row r="8321" spans="2:12" ht="15.6">
      <c r="B8321" s="383"/>
      <c r="C8321" s="384"/>
      <c r="D8321" s="795"/>
      <c r="E8321" s="116"/>
      <c r="F8321" s="386"/>
      <c r="G8321" s="758"/>
      <c r="H8321" s="758"/>
      <c r="I8321" s="650"/>
      <c r="J8321" s="222"/>
      <c r="K8321" s="797"/>
      <c r="L8321" s="650"/>
    </row>
    <row r="8322" spans="2:12" ht="15.6">
      <c r="B8322" s="383"/>
      <c r="C8322" s="384"/>
      <c r="D8322" s="795"/>
      <c r="E8322" s="116"/>
      <c r="F8322" s="386"/>
      <c r="G8322" s="758"/>
      <c r="H8322" s="758"/>
      <c r="I8322" s="650"/>
      <c r="J8322" s="222"/>
      <c r="K8322" s="797"/>
      <c r="L8322" s="650"/>
    </row>
    <row r="8323" spans="2:12" ht="15.6">
      <c r="B8323" s="383"/>
      <c r="C8323" s="384"/>
      <c r="D8323" s="795"/>
      <c r="E8323" s="116"/>
      <c r="F8323" s="386"/>
      <c r="G8323" s="758"/>
      <c r="H8323" s="758"/>
      <c r="I8323" s="650"/>
      <c r="J8323" s="222"/>
      <c r="K8323" s="797"/>
      <c r="L8323" s="650"/>
    </row>
    <row r="8324" spans="2:12" ht="15.6">
      <c r="B8324" s="383"/>
      <c r="C8324" s="384"/>
      <c r="D8324" s="795"/>
      <c r="E8324" s="116"/>
      <c r="F8324" s="386"/>
      <c r="G8324" s="758"/>
      <c r="H8324" s="758"/>
      <c r="I8324" s="650"/>
      <c r="J8324" s="222"/>
      <c r="K8324" s="797"/>
      <c r="L8324" s="650"/>
    </row>
    <row r="8325" spans="2:12" ht="16.8">
      <c r="B8325" s="383"/>
      <c r="C8325" s="384"/>
      <c r="D8325" s="334"/>
      <c r="E8325" s="116"/>
      <c r="F8325" s="386"/>
      <c r="G8325" s="758"/>
      <c r="H8325" s="758"/>
      <c r="I8325" s="650"/>
      <c r="J8325" s="222"/>
      <c r="K8325" s="797"/>
      <c r="L8325" s="650"/>
    </row>
    <row r="8326" spans="2:12" ht="16.8">
      <c r="B8326" s="383"/>
      <c r="C8326" s="384"/>
      <c r="D8326" s="334"/>
      <c r="E8326" s="116"/>
      <c r="F8326" s="386"/>
      <c r="G8326" s="758"/>
      <c r="H8326" s="758"/>
      <c r="I8326" s="650"/>
      <c r="J8326" s="222"/>
      <c r="K8326" s="797"/>
      <c r="L8326" s="650"/>
    </row>
    <row r="8327" spans="2:12" ht="15.6">
      <c r="B8327" s="383"/>
      <c r="C8327" s="384"/>
      <c r="D8327" s="795"/>
      <c r="E8327" s="116"/>
      <c r="F8327" s="386"/>
      <c r="G8327" s="758"/>
      <c r="H8327" s="758"/>
      <c r="I8327" s="650"/>
      <c r="J8327" s="222"/>
      <c r="K8327" s="797"/>
      <c r="L8327" s="650"/>
    </row>
    <row r="8328" spans="2:12" ht="15.6">
      <c r="B8328" s="383"/>
      <c r="C8328" s="384"/>
      <c r="D8328" s="795"/>
      <c r="E8328" s="116"/>
      <c r="F8328" s="386"/>
      <c r="G8328" s="758"/>
      <c r="H8328" s="758"/>
      <c r="I8328" s="650"/>
      <c r="J8328" s="222"/>
      <c r="K8328" s="797"/>
      <c r="L8328" s="650"/>
    </row>
    <row r="8329" spans="2:12" ht="15.6">
      <c r="B8329" s="383"/>
      <c r="C8329" s="384"/>
      <c r="D8329" s="795"/>
      <c r="E8329" s="116"/>
      <c r="F8329" s="386"/>
      <c r="G8329" s="758"/>
      <c r="H8329" s="758"/>
      <c r="I8329" s="650"/>
      <c r="J8329" s="222"/>
      <c r="K8329" s="797"/>
      <c r="L8329" s="650"/>
    </row>
    <row r="8330" spans="2:12" ht="15.6">
      <c r="B8330" s="383"/>
      <c r="C8330" s="384"/>
      <c r="D8330" s="795"/>
      <c r="E8330" s="116"/>
      <c r="F8330" s="386"/>
      <c r="G8330" s="758"/>
      <c r="H8330" s="758"/>
      <c r="I8330" s="650"/>
      <c r="J8330" s="222"/>
      <c r="K8330" s="797"/>
      <c r="L8330" s="650"/>
    </row>
    <row r="8331" spans="2:12" ht="15.6">
      <c r="B8331" s="383"/>
      <c r="C8331" s="384"/>
      <c r="D8331" s="795"/>
      <c r="E8331" s="116"/>
      <c r="F8331" s="386"/>
      <c r="G8331" s="758"/>
      <c r="H8331" s="758"/>
      <c r="I8331" s="650"/>
      <c r="J8331" s="222"/>
      <c r="K8331" s="797"/>
      <c r="L8331" s="650"/>
    </row>
    <row r="8332" spans="2:12" ht="15.6">
      <c r="B8332" s="383"/>
      <c r="C8332" s="384"/>
      <c r="D8332" s="795"/>
      <c r="E8332" s="116"/>
      <c r="F8332" s="386"/>
      <c r="G8332" s="758"/>
      <c r="H8332" s="758"/>
      <c r="I8332" s="650"/>
      <c r="J8332" s="222"/>
      <c r="K8332" s="797"/>
      <c r="L8332" s="650"/>
    </row>
    <row r="8333" spans="2:12" ht="16.8">
      <c r="B8333" s="383"/>
      <c r="C8333" s="384"/>
      <c r="D8333" s="334"/>
      <c r="E8333" s="116"/>
      <c r="F8333" s="386"/>
      <c r="G8333" s="758"/>
      <c r="H8333" s="758"/>
      <c r="I8333" s="650"/>
      <c r="J8333" s="222"/>
      <c r="K8333" s="797"/>
      <c r="L8333" s="650"/>
    </row>
    <row r="8334" spans="2:12" ht="15.6">
      <c r="B8334" s="383"/>
      <c r="C8334" s="384"/>
      <c r="D8334" s="795"/>
      <c r="E8334" s="116"/>
      <c r="F8334" s="386"/>
      <c r="G8334" s="758"/>
      <c r="H8334" s="758"/>
      <c r="I8334" s="650"/>
      <c r="J8334" s="222"/>
      <c r="K8334" s="797"/>
      <c r="L8334" s="650"/>
    </row>
    <row r="8335" spans="2:12" ht="15.6">
      <c r="B8335" s="383"/>
      <c r="C8335" s="384"/>
      <c r="D8335" s="795"/>
      <c r="E8335" s="116"/>
      <c r="F8335" s="386"/>
      <c r="G8335" s="758"/>
      <c r="H8335" s="758"/>
      <c r="I8335" s="650"/>
      <c r="J8335" s="222"/>
      <c r="K8335" s="797"/>
      <c r="L8335" s="650"/>
    </row>
    <row r="8336" spans="2:12" ht="15.6">
      <c r="B8336" s="383"/>
      <c r="C8336" s="384"/>
      <c r="D8336" s="795"/>
      <c r="E8336" s="116"/>
      <c r="F8336" s="386"/>
      <c r="G8336" s="758"/>
      <c r="H8336" s="758"/>
      <c r="I8336" s="650"/>
      <c r="J8336" s="222"/>
      <c r="K8336" s="797"/>
      <c r="L8336" s="650"/>
    </row>
    <row r="8337" spans="1:13" ht="16.8">
      <c r="B8337" s="383"/>
      <c r="C8337" s="384"/>
      <c r="D8337" s="334"/>
      <c r="E8337" s="116"/>
      <c r="F8337" s="386"/>
      <c r="G8337" s="758"/>
      <c r="H8337" s="758"/>
      <c r="I8337" s="650"/>
      <c r="J8337" s="222"/>
      <c r="K8337" s="797"/>
      <c r="L8337" s="650"/>
    </row>
    <row r="8338" spans="1:13" ht="15.6">
      <c r="B8338" s="383"/>
      <c r="C8338" s="384"/>
      <c r="D8338" s="795"/>
      <c r="E8338" s="116"/>
      <c r="F8338" s="386"/>
      <c r="G8338" s="758"/>
      <c r="H8338" s="758"/>
      <c r="I8338" s="650"/>
      <c r="J8338" s="222"/>
      <c r="K8338" s="797"/>
      <c r="L8338" s="650"/>
    </row>
    <row r="8339" spans="1:13" ht="20.100000000000001" customHeight="1">
      <c r="B8339" s="383"/>
      <c r="C8339" s="384"/>
      <c r="D8339" s="795"/>
      <c r="E8339" s="116"/>
      <c r="F8339" s="386"/>
      <c r="G8339" s="758"/>
      <c r="H8339" s="758"/>
      <c r="I8339" s="650"/>
      <c r="J8339" s="222"/>
      <c r="K8339" s="797"/>
      <c r="L8339" s="650"/>
    </row>
    <row r="8340" spans="1:13" ht="15.6">
      <c r="B8340" s="383"/>
      <c r="C8340" s="384"/>
      <c r="D8340" s="795"/>
      <c r="E8340" s="116"/>
      <c r="F8340" s="386"/>
      <c r="G8340" s="758"/>
      <c r="H8340" s="758"/>
      <c r="I8340" s="650"/>
      <c r="J8340" s="222"/>
      <c r="K8340" s="797"/>
      <c r="L8340" s="650"/>
    </row>
    <row r="8341" spans="1:13" ht="15.6">
      <c r="B8341" s="383"/>
      <c r="C8341" s="384"/>
      <c r="D8341" s="795"/>
      <c r="E8341" s="116"/>
      <c r="F8341" s="386"/>
      <c r="G8341" s="758"/>
      <c r="H8341" s="758"/>
      <c r="I8341" s="650"/>
      <c r="J8341" s="222"/>
      <c r="K8341" s="797"/>
      <c r="L8341" s="650"/>
    </row>
    <row r="8342" spans="1:13" s="200" customFormat="1" ht="16.5" customHeight="1">
      <c r="A8342" s="606"/>
      <c r="B8342" s="383"/>
      <c r="C8342" s="384"/>
      <c r="D8342" s="795"/>
      <c r="E8342" s="116"/>
      <c r="F8342" s="386"/>
      <c r="G8342" s="758"/>
      <c r="H8342" s="758"/>
      <c r="I8342" s="650"/>
      <c r="J8342" s="222"/>
      <c r="K8342" s="797"/>
      <c r="L8342" s="650"/>
      <c r="M8342" s="201"/>
    </row>
    <row r="8343" spans="1:13" s="200" customFormat="1" ht="16.5" customHeight="1">
      <c r="A8343" s="606"/>
      <c r="B8343" s="383"/>
      <c r="C8343" s="384"/>
      <c r="D8343" s="795"/>
      <c r="E8343" s="116"/>
      <c r="F8343" s="386"/>
      <c r="G8343" s="758"/>
      <c r="H8343" s="758"/>
      <c r="I8343" s="338"/>
      <c r="J8343" s="338"/>
      <c r="K8343" s="341"/>
      <c r="L8343" s="650"/>
      <c r="M8343" s="201"/>
    </row>
    <row r="8344" spans="1:13" s="200" customFormat="1" ht="16.5" customHeight="1">
      <c r="A8344" s="606"/>
      <c r="B8344" s="383"/>
      <c r="C8344" s="384"/>
      <c r="D8344" s="795"/>
      <c r="E8344" s="116"/>
      <c r="F8344" s="386"/>
      <c r="G8344" s="758"/>
      <c r="H8344" s="758"/>
      <c r="I8344" s="338"/>
      <c r="J8344" s="338"/>
      <c r="K8344" s="341"/>
      <c r="L8344" s="650"/>
      <c r="M8344" s="201"/>
    </row>
    <row r="8345" spans="1:13" s="200" customFormat="1" ht="16.5" customHeight="1">
      <c r="A8345" s="606"/>
      <c r="B8345" s="383"/>
      <c r="C8345" s="384"/>
      <c r="D8345" s="334"/>
      <c r="E8345" s="116"/>
      <c r="F8345" s="386"/>
      <c r="G8345" s="758"/>
      <c r="H8345" s="758"/>
      <c r="I8345" s="338"/>
      <c r="J8345" s="338"/>
      <c r="K8345" s="341"/>
      <c r="L8345" s="650"/>
      <c r="M8345" s="201"/>
    </row>
    <row r="8346" spans="1:13" s="200" customFormat="1" ht="16.5" customHeight="1">
      <c r="A8346" s="606"/>
      <c r="B8346" s="383"/>
      <c r="C8346" s="384"/>
      <c r="D8346" s="795"/>
      <c r="E8346" s="116"/>
      <c r="F8346" s="386"/>
      <c r="G8346" s="758"/>
      <c r="H8346" s="758"/>
      <c r="I8346" s="338"/>
      <c r="J8346" s="338"/>
      <c r="K8346" s="341"/>
      <c r="L8346" s="650"/>
      <c r="M8346" s="201"/>
    </row>
    <row r="8347" spans="1:13" s="200" customFormat="1" ht="16.5" customHeight="1">
      <c r="A8347" s="606"/>
      <c r="B8347" s="383"/>
      <c r="C8347" s="384"/>
      <c r="D8347" s="795"/>
      <c r="E8347" s="116"/>
      <c r="F8347" s="386"/>
      <c r="G8347" s="758"/>
      <c r="H8347" s="758"/>
      <c r="I8347" s="338"/>
      <c r="J8347" s="338"/>
      <c r="K8347" s="341"/>
      <c r="L8347" s="650"/>
      <c r="M8347" s="201"/>
    </row>
    <row r="8348" spans="1:13" s="200" customFormat="1" ht="16.5" customHeight="1">
      <c r="A8348" s="606"/>
      <c r="B8348" s="383"/>
      <c r="C8348" s="384"/>
      <c r="D8348" s="334"/>
      <c r="E8348" s="116"/>
      <c r="F8348" s="386"/>
      <c r="G8348" s="758"/>
      <c r="H8348" s="758"/>
      <c r="I8348" s="338"/>
      <c r="J8348" s="338"/>
      <c r="K8348" s="341"/>
      <c r="L8348" s="650"/>
      <c r="M8348" s="201"/>
    </row>
    <row r="8349" spans="1:13" s="200" customFormat="1" ht="16.5" customHeight="1">
      <c r="A8349" s="606"/>
      <c r="B8349" s="383"/>
      <c r="C8349" s="384"/>
      <c r="D8349" s="334"/>
      <c r="E8349" s="116"/>
      <c r="F8349" s="386"/>
      <c r="G8349" s="758"/>
      <c r="H8349" s="758"/>
      <c r="I8349" s="338"/>
      <c r="J8349" s="338"/>
      <c r="K8349" s="341"/>
      <c r="L8349" s="650"/>
      <c r="M8349" s="201"/>
    </row>
    <row r="8350" spans="1:13" s="200" customFormat="1" ht="16.5" customHeight="1">
      <c r="A8350" s="606"/>
      <c r="B8350" s="383"/>
      <c r="C8350" s="384"/>
      <c r="D8350" s="795"/>
      <c r="E8350" s="116"/>
      <c r="F8350" s="386"/>
      <c r="G8350" s="758"/>
      <c r="H8350" s="758"/>
      <c r="I8350" s="338"/>
      <c r="J8350" s="338"/>
      <c r="K8350" s="341"/>
      <c r="L8350" s="650"/>
      <c r="M8350" s="201"/>
    </row>
    <row r="8351" spans="1:13" s="200" customFormat="1" ht="16.5" customHeight="1">
      <c r="A8351" s="606"/>
      <c r="B8351" s="383"/>
      <c r="C8351" s="384"/>
      <c r="D8351" s="798"/>
      <c r="E8351" s="116"/>
      <c r="F8351" s="386"/>
      <c r="G8351" s="758"/>
      <c r="H8351" s="758"/>
      <c r="I8351" s="338"/>
      <c r="J8351" s="338"/>
      <c r="K8351" s="341"/>
      <c r="L8351" s="650"/>
      <c r="M8351" s="201"/>
    </row>
    <row r="8352" spans="1:13" s="200" customFormat="1" ht="16.5" customHeight="1">
      <c r="A8352" s="606"/>
      <c r="B8352" s="383"/>
      <c r="C8352" s="384"/>
      <c r="D8352" s="334"/>
      <c r="E8352" s="116"/>
      <c r="F8352" s="386"/>
      <c r="G8352" s="758"/>
      <c r="H8352" s="758"/>
      <c r="I8352" s="338"/>
      <c r="J8352" s="338"/>
      <c r="K8352" s="341"/>
      <c r="L8352" s="650"/>
      <c r="M8352" s="201"/>
    </row>
    <row r="8353" spans="1:13" s="200" customFormat="1" ht="16.5" customHeight="1">
      <c r="A8353" s="606"/>
      <c r="B8353" s="383"/>
      <c r="C8353" s="384"/>
      <c r="D8353" s="795"/>
      <c r="E8353" s="116"/>
      <c r="F8353" s="386"/>
      <c r="G8353" s="758"/>
      <c r="H8353" s="758"/>
      <c r="I8353" s="338"/>
      <c r="J8353" s="338"/>
      <c r="K8353" s="340"/>
      <c r="L8353" s="650"/>
      <c r="M8353" s="201"/>
    </row>
    <row r="8354" spans="1:13" s="200" customFormat="1" ht="16.5" customHeight="1">
      <c r="A8354" s="606"/>
      <c r="B8354" s="383"/>
      <c r="C8354" s="384"/>
      <c r="D8354" s="795"/>
      <c r="E8354" s="116"/>
      <c r="F8354" s="386"/>
      <c r="G8354" s="758"/>
      <c r="H8354" s="758"/>
      <c r="I8354" s="213"/>
      <c r="J8354" s="799"/>
      <c r="K8354" s="388"/>
      <c r="L8354" s="650"/>
      <c r="M8354" s="201"/>
    </row>
    <row r="8355" spans="1:13" s="200" customFormat="1" ht="16.5" customHeight="1">
      <c r="A8355" s="606"/>
      <c r="B8355" s="383"/>
      <c r="C8355" s="384"/>
      <c r="D8355" s="795"/>
      <c r="E8355" s="116"/>
      <c r="F8355" s="386"/>
      <c r="G8355" s="758"/>
      <c r="H8355" s="758"/>
      <c r="I8355" s="213"/>
      <c r="J8355" s="799"/>
      <c r="K8355" s="388"/>
      <c r="L8355" s="650"/>
      <c r="M8355" s="201"/>
    </row>
    <row r="8356" spans="1:13" s="200" customFormat="1" ht="16.5" customHeight="1">
      <c r="A8356" s="606"/>
      <c r="B8356" s="383"/>
      <c r="C8356" s="384"/>
      <c r="D8356" s="795"/>
      <c r="E8356" s="116"/>
      <c r="F8356" s="386"/>
      <c r="G8356" s="758"/>
      <c r="H8356" s="758"/>
      <c r="I8356" s="213"/>
      <c r="J8356" s="799"/>
      <c r="K8356" s="388"/>
      <c r="L8356" s="650"/>
      <c r="M8356" s="201"/>
    </row>
    <row r="8357" spans="1:13" s="200" customFormat="1" ht="16.5" customHeight="1">
      <c r="A8357" s="606"/>
      <c r="B8357" s="383"/>
      <c r="C8357" s="384"/>
      <c r="D8357" s="795"/>
      <c r="E8357" s="116"/>
      <c r="F8357" s="386"/>
      <c r="G8357" s="758"/>
      <c r="H8357" s="758"/>
      <c r="I8357" s="213"/>
      <c r="J8357" s="799"/>
      <c r="K8357" s="388"/>
      <c r="L8357" s="650"/>
      <c r="M8357" s="201"/>
    </row>
    <row r="8358" spans="1:13" s="200" customFormat="1" ht="16.5" customHeight="1">
      <c r="A8358" s="606"/>
      <c r="B8358" s="383"/>
      <c r="C8358" s="384"/>
      <c r="D8358" s="795"/>
      <c r="E8358" s="116"/>
      <c r="F8358" s="386"/>
      <c r="G8358" s="758"/>
      <c r="H8358" s="758"/>
      <c r="I8358" s="213"/>
      <c r="J8358" s="799"/>
      <c r="K8358" s="388"/>
      <c r="L8358" s="650"/>
      <c r="M8358" s="201"/>
    </row>
    <row r="8359" spans="1:13" s="200" customFormat="1" ht="16.5" customHeight="1">
      <c r="A8359" s="606"/>
      <c r="B8359" s="383"/>
      <c r="C8359" s="384"/>
      <c r="D8359" s="795"/>
      <c r="E8359" s="116"/>
      <c r="F8359" s="386"/>
      <c r="G8359" s="758"/>
      <c r="H8359" s="758"/>
      <c r="I8359" s="213"/>
      <c r="J8359" s="799"/>
      <c r="K8359" s="388"/>
      <c r="L8359" s="650"/>
      <c r="M8359" s="201"/>
    </row>
    <row r="8360" spans="1:13" s="200" customFormat="1" ht="16.5" customHeight="1">
      <c r="A8360" s="606"/>
      <c r="B8360" s="383"/>
      <c r="C8360" s="384"/>
      <c r="D8360" s="795"/>
      <c r="E8360" s="116"/>
      <c r="F8360" s="386"/>
      <c r="G8360" s="758"/>
      <c r="H8360" s="758"/>
      <c r="I8360" s="213"/>
      <c r="J8360" s="799"/>
      <c r="K8360" s="388"/>
      <c r="L8360" s="650"/>
      <c r="M8360" s="201"/>
    </row>
    <row r="8361" spans="1:13" s="200" customFormat="1" ht="16.5" customHeight="1">
      <c r="A8361" s="606"/>
      <c r="B8361" s="383"/>
      <c r="C8361" s="384"/>
      <c r="D8361" s="795"/>
      <c r="E8361" s="116"/>
      <c r="F8361" s="386"/>
      <c r="G8361" s="758"/>
      <c r="H8361" s="758"/>
      <c r="I8361" s="213"/>
      <c r="J8361" s="799"/>
      <c r="K8361" s="388"/>
      <c r="L8361" s="650"/>
      <c r="M8361" s="201"/>
    </row>
    <row r="8362" spans="1:13" s="200" customFormat="1" ht="16.5" customHeight="1">
      <c r="A8362" s="606"/>
      <c r="B8362" s="383"/>
      <c r="C8362" s="384"/>
      <c r="D8362" s="795"/>
      <c r="E8362" s="116"/>
      <c r="F8362" s="386"/>
      <c r="G8362" s="758"/>
      <c r="H8362" s="758"/>
      <c r="I8362" s="213"/>
      <c r="J8362" s="799"/>
      <c r="K8362" s="388"/>
      <c r="L8362" s="650"/>
      <c r="M8362" s="201"/>
    </row>
    <row r="8363" spans="1:13" s="200" customFormat="1" ht="16.5" customHeight="1">
      <c r="A8363" s="606"/>
      <c r="B8363" s="383"/>
      <c r="C8363" s="384"/>
      <c r="D8363" s="795"/>
      <c r="E8363" s="116"/>
      <c r="F8363" s="386"/>
      <c r="G8363" s="758"/>
      <c r="H8363" s="758"/>
      <c r="I8363" s="213"/>
      <c r="J8363" s="799"/>
      <c r="K8363" s="388"/>
      <c r="L8363" s="650"/>
      <c r="M8363" s="201"/>
    </row>
    <row r="8364" spans="1:13" ht="15.6">
      <c r="B8364" s="383"/>
      <c r="C8364" s="384"/>
      <c r="D8364" s="795"/>
      <c r="E8364" s="116"/>
      <c r="F8364" s="386"/>
      <c r="G8364" s="758"/>
      <c r="H8364" s="758"/>
      <c r="I8364" s="213"/>
      <c r="J8364" s="799"/>
      <c r="K8364" s="388"/>
      <c r="L8364" s="650"/>
    </row>
    <row r="8365" spans="1:13" ht="15.6">
      <c r="B8365" s="383"/>
      <c r="C8365" s="384"/>
      <c r="D8365" s="795"/>
      <c r="E8365" s="116"/>
      <c r="F8365" s="386"/>
      <c r="G8365" s="758"/>
      <c r="H8365" s="758"/>
      <c r="I8365" s="213"/>
      <c r="J8365" s="799"/>
      <c r="K8365" s="388"/>
      <c r="L8365" s="650"/>
    </row>
    <row r="8366" spans="1:13" ht="15.6">
      <c r="B8366" s="383"/>
      <c r="C8366" s="384"/>
      <c r="D8366" s="795"/>
      <c r="E8366" s="116"/>
      <c r="F8366" s="386"/>
      <c r="G8366" s="758"/>
      <c r="H8366" s="758"/>
      <c r="I8366" s="213"/>
      <c r="J8366" s="799"/>
      <c r="K8366" s="388"/>
      <c r="L8366" s="650"/>
    </row>
    <row r="8367" spans="1:13" ht="15.6">
      <c r="B8367" s="383"/>
      <c r="C8367" s="384"/>
      <c r="D8367" s="795"/>
      <c r="E8367" s="116"/>
      <c r="F8367" s="386"/>
      <c r="G8367" s="758"/>
      <c r="H8367" s="758"/>
      <c r="I8367" s="213"/>
      <c r="J8367" s="799"/>
      <c r="K8367" s="388"/>
      <c r="L8367" s="650"/>
    </row>
    <row r="8368" spans="1:13" ht="15.6">
      <c r="B8368" s="383"/>
      <c r="C8368" s="384"/>
      <c r="D8368" s="795"/>
      <c r="E8368" s="116"/>
      <c r="F8368" s="386"/>
      <c r="G8368" s="758"/>
      <c r="H8368" s="758"/>
      <c r="I8368" s="213"/>
      <c r="J8368" s="799"/>
      <c r="K8368" s="388"/>
      <c r="L8368" s="650"/>
    </row>
    <row r="8369" spans="2:13" ht="16.8">
      <c r="B8369" s="383"/>
      <c r="C8369" s="384"/>
      <c r="D8369" s="334"/>
      <c r="E8369" s="116"/>
      <c r="F8369" s="386"/>
      <c r="G8369" s="758"/>
      <c r="H8369" s="758"/>
      <c r="I8369" s="213"/>
      <c r="J8369" s="799"/>
      <c r="K8369" s="388"/>
      <c r="L8369" s="650"/>
    </row>
    <row r="8370" spans="2:13" ht="15.6">
      <c r="B8370" s="383"/>
      <c r="C8370" s="384"/>
      <c r="D8370" s="795"/>
      <c r="E8370" s="116"/>
      <c r="F8370" s="386"/>
      <c r="G8370" s="758"/>
      <c r="H8370" s="758"/>
      <c r="I8370" s="213"/>
      <c r="J8370" s="799"/>
      <c r="K8370" s="388"/>
      <c r="L8370" s="650"/>
    </row>
    <row r="8371" spans="2:13">
      <c r="B8371" s="383"/>
      <c r="C8371" s="384"/>
      <c r="D8371" s="795"/>
      <c r="E8371" s="116"/>
      <c r="F8371" s="386"/>
      <c r="G8371" s="758"/>
      <c r="H8371" s="758"/>
      <c r="I8371" s="201"/>
      <c r="J8371" s="201"/>
      <c r="K8371" s="674"/>
      <c r="L8371" s="201"/>
    </row>
    <row r="8372" spans="2:13" ht="16.8">
      <c r="B8372" s="383"/>
      <c r="C8372" s="384"/>
      <c r="D8372" s="334"/>
      <c r="E8372" s="116"/>
      <c r="F8372" s="386"/>
      <c r="G8372" s="758"/>
      <c r="H8372" s="758"/>
      <c r="I8372" s="201"/>
      <c r="J8372" s="201"/>
      <c r="K8372" s="674"/>
      <c r="L8372" s="201"/>
    </row>
    <row r="8373" spans="2:13">
      <c r="B8373" s="383"/>
      <c r="C8373" s="384"/>
      <c r="D8373" s="795"/>
      <c r="E8373" s="116"/>
      <c r="F8373" s="386"/>
      <c r="G8373" s="758"/>
      <c r="H8373" s="758"/>
      <c r="I8373" s="201"/>
      <c r="J8373" s="201"/>
      <c r="K8373" s="674"/>
      <c r="L8373" s="201"/>
    </row>
    <row r="8374" spans="2:13" ht="16.8">
      <c r="B8374" s="383"/>
      <c r="C8374" s="384"/>
      <c r="D8374" s="334"/>
      <c r="E8374" s="116"/>
      <c r="F8374" s="386"/>
      <c r="G8374" s="758"/>
      <c r="H8374" s="758"/>
      <c r="I8374" s="201"/>
      <c r="J8374" s="201"/>
      <c r="K8374" s="674"/>
      <c r="L8374" s="201"/>
    </row>
    <row r="8375" spans="2:13">
      <c r="B8375" s="383"/>
      <c r="C8375" s="384"/>
      <c r="D8375" s="795"/>
      <c r="E8375" s="116"/>
      <c r="F8375" s="386"/>
      <c r="G8375" s="758"/>
      <c r="H8375" s="758"/>
      <c r="I8375" s="201"/>
      <c r="J8375" s="201"/>
      <c r="K8375" s="674"/>
      <c r="L8375" s="201"/>
    </row>
    <row r="8376" spans="2:13" ht="16.8">
      <c r="B8376" s="383"/>
      <c r="C8376" s="384"/>
      <c r="D8376" s="795"/>
      <c r="E8376" s="116"/>
      <c r="F8376" s="386"/>
      <c r="G8376" s="758"/>
      <c r="H8376" s="758"/>
      <c r="I8376" s="201"/>
      <c r="J8376" s="201"/>
      <c r="K8376" s="334"/>
      <c r="L8376" s="294"/>
    </row>
    <row r="8377" spans="2:13" ht="16.8">
      <c r="B8377" s="383"/>
      <c r="C8377" s="384"/>
      <c r="D8377" s="795"/>
      <c r="E8377" s="116"/>
      <c r="F8377" s="386"/>
      <c r="G8377" s="758"/>
      <c r="H8377" s="758"/>
      <c r="I8377" s="201"/>
      <c r="J8377" s="201"/>
      <c r="K8377" s="674"/>
      <c r="L8377" s="294"/>
    </row>
    <row r="8378" spans="2:13" ht="15.6">
      <c r="B8378" s="800"/>
      <c r="C8378" s="693"/>
      <c r="D8378" s="562"/>
      <c r="E8378" s="362"/>
      <c r="F8378" s="363"/>
      <c r="G8378" s="363"/>
      <c r="H8378" s="364"/>
      <c r="I8378" s="506"/>
      <c r="J8378" s="363"/>
      <c r="K8378" s="548"/>
      <c r="L8378" s="710"/>
      <c r="M8378" s="208"/>
    </row>
    <row r="8379" spans="2:13" ht="15.6">
      <c r="B8379" s="793"/>
      <c r="C8379" s="419"/>
      <c r="D8379" s="326"/>
      <c r="E8379" s="367"/>
      <c r="F8379" s="263"/>
      <c r="G8379" s="263"/>
      <c r="H8379" s="264"/>
      <c r="I8379" s="276"/>
      <c r="J8379" s="263"/>
      <c r="K8379" s="265"/>
      <c r="L8379" s="325"/>
      <c r="M8379" s="202"/>
    </row>
    <row r="8380" spans="2:13" ht="15.6">
      <c r="B8380" s="793"/>
      <c r="C8380" s="419"/>
      <c r="D8380" s="326"/>
      <c r="E8380" s="367"/>
      <c r="F8380" s="263"/>
      <c r="G8380" s="263"/>
      <c r="H8380" s="264"/>
      <c r="I8380" s="276"/>
      <c r="J8380" s="263"/>
      <c r="K8380" s="265"/>
      <c r="L8380" s="325"/>
      <c r="M8380" s="202"/>
    </row>
    <row r="8381" spans="2:13" ht="15.6">
      <c r="B8381" s="793"/>
      <c r="C8381" s="419"/>
      <c r="D8381" s="326"/>
      <c r="E8381" s="367"/>
      <c r="F8381" s="263"/>
      <c r="G8381" s="263"/>
      <c r="H8381" s="264"/>
      <c r="I8381" s="276"/>
      <c r="J8381" s="264"/>
      <c r="K8381" s="265"/>
      <c r="L8381" s="325"/>
      <c r="M8381" s="202"/>
    </row>
    <row r="8382" spans="2:13" ht="15.6">
      <c r="B8382" s="793"/>
      <c r="C8382" s="419"/>
      <c r="D8382" s="563"/>
      <c r="E8382" s="367"/>
      <c r="F8382" s="263"/>
      <c r="G8382" s="263"/>
      <c r="H8382" s="264"/>
      <c r="I8382" s="276"/>
      <c r="J8382" s="264"/>
      <c r="K8382" s="265"/>
      <c r="L8382" s="325"/>
      <c r="M8382" s="202"/>
    </row>
    <row r="8383" spans="2:13" ht="15.6">
      <c r="B8383" s="793"/>
      <c r="C8383" s="419"/>
      <c r="D8383" s="326"/>
      <c r="E8383" s="367"/>
      <c r="F8383" s="263"/>
      <c r="G8383" s="263"/>
      <c r="H8383" s="264"/>
      <c r="I8383" s="276"/>
      <c r="J8383" s="264"/>
      <c r="K8383" s="265"/>
      <c r="L8383" s="325"/>
      <c r="M8383" s="202"/>
    </row>
    <row r="8384" spans="2:13" ht="15.6">
      <c r="B8384" s="793"/>
      <c r="C8384" s="419"/>
      <c r="D8384" s="326"/>
      <c r="E8384" s="367"/>
      <c r="F8384" s="263"/>
      <c r="G8384" s="263"/>
      <c r="H8384" s="264"/>
      <c r="I8384" s="276"/>
      <c r="J8384" s="264"/>
      <c r="K8384" s="265"/>
      <c r="L8384" s="325"/>
      <c r="M8384" s="202"/>
    </row>
    <row r="8385" spans="1:13" ht="15.6">
      <c r="B8385" s="793"/>
      <c r="C8385" s="419"/>
      <c r="D8385" s="326"/>
      <c r="E8385" s="367"/>
      <c r="F8385" s="263"/>
      <c r="G8385" s="263"/>
      <c r="H8385" s="264"/>
      <c r="I8385" s="276"/>
      <c r="J8385" s="264"/>
      <c r="K8385" s="265"/>
      <c r="L8385" s="325"/>
      <c r="M8385" s="202"/>
    </row>
    <row r="8386" spans="1:13" ht="15.6">
      <c r="B8386" s="793"/>
      <c r="C8386" s="419"/>
      <c r="D8386" s="326"/>
      <c r="E8386" s="367"/>
      <c r="F8386" s="263"/>
      <c r="G8386" s="263"/>
      <c r="H8386" s="264"/>
      <c r="I8386" s="276"/>
      <c r="J8386" s="264"/>
      <c r="K8386" s="265"/>
      <c r="L8386" s="325"/>
      <c r="M8386" s="202"/>
    </row>
    <row r="8387" spans="1:13" ht="15.6">
      <c r="B8387" s="793"/>
      <c r="C8387" s="419"/>
      <c r="D8387" s="440"/>
      <c r="E8387" s="367"/>
      <c r="F8387" s="263"/>
      <c r="G8387" s="263"/>
      <c r="H8387" s="264"/>
      <c r="I8387" s="264"/>
      <c r="J8387" s="264"/>
      <c r="K8387" s="540"/>
      <c r="L8387" s="264"/>
      <c r="M8387" s="202"/>
    </row>
    <row r="8388" spans="1:13" ht="15.6">
      <c r="B8388" s="793"/>
      <c r="C8388" s="419"/>
      <c r="D8388" s="440"/>
      <c r="E8388" s="367"/>
      <c r="F8388" s="263"/>
      <c r="G8388" s="263"/>
      <c r="H8388" s="264"/>
      <c r="I8388" s="264"/>
      <c r="J8388" s="264"/>
      <c r="K8388" s="801"/>
      <c r="L8388" s="481"/>
      <c r="M8388" s="202"/>
    </row>
    <row r="8389" spans="1:13" ht="15.6">
      <c r="B8389" s="793"/>
      <c r="C8389" s="419"/>
      <c r="D8389" s="300"/>
      <c r="E8389" s="367"/>
      <c r="F8389" s="457"/>
      <c r="G8389" s="457"/>
      <c r="H8389" s="264"/>
      <c r="I8389" s="264"/>
      <c r="J8389" s="264"/>
      <c r="K8389" s="540"/>
      <c r="L8389" s="264"/>
      <c r="M8389" s="202"/>
    </row>
    <row r="8390" spans="1:13" ht="15.6">
      <c r="B8390" s="793"/>
      <c r="C8390" s="419"/>
      <c r="D8390" s="440"/>
      <c r="E8390" s="367"/>
      <c r="F8390" s="263"/>
      <c r="G8390" s="263"/>
      <c r="H8390" s="264"/>
      <c r="I8390" s="264"/>
      <c r="J8390" s="264"/>
      <c r="K8390" s="540"/>
      <c r="L8390" s="264"/>
      <c r="M8390" s="202"/>
    </row>
    <row r="8391" spans="1:13" ht="15.6">
      <c r="B8391" s="793"/>
      <c r="C8391" s="419"/>
      <c r="D8391" s="300"/>
      <c r="E8391" s="367"/>
      <c r="F8391" s="263"/>
      <c r="G8391" s="263"/>
      <c r="H8391" s="264"/>
      <c r="I8391" s="264"/>
      <c r="J8391" s="264"/>
      <c r="K8391" s="440"/>
      <c r="L8391" s="264"/>
      <c r="M8391" s="202"/>
    </row>
    <row r="8392" spans="1:13" ht="15.6">
      <c r="B8392" s="793"/>
      <c r="C8392" s="419"/>
      <c r="D8392" s="300"/>
      <c r="E8392" s="367"/>
      <c r="F8392" s="263"/>
      <c r="G8392" s="263"/>
      <c r="H8392" s="264"/>
      <c r="I8392" s="264"/>
      <c r="J8392" s="264"/>
      <c r="K8392" s="440"/>
      <c r="L8392" s="264"/>
      <c r="M8392" s="202"/>
    </row>
    <row r="8393" spans="1:13" ht="15.6">
      <c r="B8393" s="793"/>
      <c r="C8393" s="419"/>
      <c r="D8393" s="300"/>
      <c r="E8393" s="367"/>
      <c r="F8393" s="263"/>
      <c r="G8393" s="263"/>
      <c r="H8393" s="264"/>
      <c r="I8393" s="264"/>
      <c r="J8393" s="264"/>
      <c r="K8393" s="440"/>
      <c r="L8393" s="264"/>
      <c r="M8393" s="202"/>
    </row>
    <row r="8394" spans="1:13" s="203" customFormat="1" ht="15.6">
      <c r="A8394" s="214"/>
      <c r="B8394" s="793"/>
      <c r="C8394" s="419"/>
      <c r="D8394" s="300"/>
      <c r="E8394" s="367"/>
      <c r="F8394" s="263"/>
      <c r="G8394" s="263"/>
      <c r="H8394" s="264"/>
      <c r="I8394" s="264"/>
      <c r="J8394" s="264"/>
      <c r="K8394" s="440"/>
      <c r="L8394" s="264"/>
      <c r="M8394" s="202"/>
    </row>
    <row r="8395" spans="1:13" ht="15.6">
      <c r="B8395" s="793"/>
      <c r="C8395" s="419"/>
      <c r="D8395" s="300"/>
      <c r="E8395" s="367"/>
      <c r="F8395" s="263"/>
      <c r="G8395" s="263"/>
      <c r="H8395" s="264"/>
      <c r="I8395" s="264"/>
      <c r="J8395" s="264"/>
      <c r="K8395" s="440"/>
      <c r="L8395" s="264"/>
      <c r="M8395" s="202"/>
    </row>
    <row r="8396" spans="1:13" ht="15.6">
      <c r="B8396" s="793"/>
      <c r="C8396" s="419"/>
      <c r="D8396" s="300"/>
      <c r="E8396" s="367"/>
      <c r="F8396" s="263"/>
      <c r="G8396" s="263"/>
      <c r="H8396" s="264"/>
      <c r="I8396" s="264"/>
      <c r="J8396" s="264"/>
      <c r="K8396" s="440"/>
      <c r="L8396" s="264"/>
      <c r="M8396" s="202"/>
    </row>
    <row r="8397" spans="1:13" ht="15.6">
      <c r="B8397" s="793"/>
      <c r="C8397" s="419"/>
      <c r="D8397" s="563"/>
      <c r="E8397" s="367"/>
      <c r="F8397" s="263"/>
      <c r="G8397" s="263"/>
      <c r="H8397" s="264"/>
      <c r="I8397" s="276"/>
      <c r="J8397" s="264"/>
      <c r="K8397" s="265"/>
      <c r="L8397" s="325"/>
      <c r="M8397" s="202"/>
    </row>
    <row r="8398" spans="1:13" ht="15.6">
      <c r="B8398" s="793"/>
      <c r="C8398" s="419"/>
      <c r="D8398" s="326"/>
      <c r="E8398" s="367"/>
      <c r="F8398" s="263"/>
      <c r="G8398" s="263"/>
      <c r="H8398" s="264"/>
      <c r="I8398" s="276"/>
      <c r="J8398" s="264"/>
      <c r="K8398" s="265"/>
      <c r="L8398" s="325"/>
      <c r="M8398" s="202"/>
    </row>
    <row r="8399" spans="1:13" ht="15.6">
      <c r="B8399" s="793"/>
      <c r="C8399" s="419"/>
      <c r="D8399" s="326"/>
      <c r="E8399" s="367"/>
      <c r="F8399" s="263"/>
      <c r="G8399" s="263"/>
      <c r="H8399" s="264"/>
      <c r="I8399" s="276"/>
      <c r="J8399" s="264"/>
      <c r="K8399" s="265"/>
      <c r="L8399" s="325"/>
      <c r="M8399" s="202"/>
    </row>
    <row r="8400" spans="1:13" ht="15.6">
      <c r="B8400" s="793"/>
      <c r="C8400" s="419"/>
      <c r="D8400" s="326"/>
      <c r="E8400" s="367"/>
      <c r="F8400" s="263"/>
      <c r="G8400" s="263"/>
      <c r="H8400" s="264"/>
      <c r="I8400" s="276"/>
      <c r="J8400" s="264"/>
      <c r="K8400" s="265"/>
      <c r="L8400" s="325"/>
      <c r="M8400" s="202"/>
    </row>
    <row r="8401" spans="2:13" ht="15.6">
      <c r="B8401" s="793"/>
      <c r="C8401" s="419"/>
      <c r="D8401" s="563"/>
      <c r="E8401" s="367"/>
      <c r="F8401" s="263"/>
      <c r="G8401" s="263"/>
      <c r="H8401" s="264"/>
      <c r="I8401" s="276"/>
      <c r="J8401" s="264"/>
      <c r="K8401" s="265"/>
      <c r="L8401" s="325"/>
      <c r="M8401" s="202"/>
    </row>
    <row r="8402" spans="2:13" ht="15.6">
      <c r="B8402" s="793"/>
      <c r="C8402" s="419"/>
      <c r="D8402" s="326"/>
      <c r="E8402" s="367"/>
      <c r="F8402" s="263"/>
      <c r="G8402" s="263"/>
      <c r="H8402" s="264"/>
      <c r="I8402" s="276"/>
      <c r="J8402" s="264"/>
      <c r="K8402" s="265"/>
      <c r="L8402" s="325"/>
      <c r="M8402" s="202"/>
    </row>
    <row r="8403" spans="2:13" ht="15.6">
      <c r="B8403" s="793"/>
      <c r="C8403" s="419"/>
      <c r="D8403" s="326"/>
      <c r="E8403" s="367"/>
      <c r="F8403" s="263"/>
      <c r="G8403" s="263"/>
      <c r="H8403" s="264"/>
      <c r="I8403" s="276"/>
      <c r="J8403" s="264"/>
      <c r="K8403" s="265"/>
      <c r="L8403" s="325"/>
      <c r="M8403" s="202"/>
    </row>
    <row r="8404" spans="2:13" ht="15.6">
      <c r="B8404" s="793"/>
      <c r="C8404" s="419"/>
      <c r="D8404" s="563"/>
      <c r="E8404" s="367"/>
      <c r="F8404" s="263"/>
      <c r="G8404" s="263"/>
      <c r="H8404" s="264"/>
      <c r="I8404" s="276"/>
      <c r="J8404" s="264"/>
      <c r="K8404" s="265"/>
      <c r="L8404" s="325"/>
      <c r="M8404" s="202"/>
    </row>
    <row r="8405" spans="2:13" ht="15.6">
      <c r="B8405" s="793"/>
      <c r="C8405" s="57"/>
      <c r="D8405" s="326"/>
      <c r="E8405" s="367"/>
      <c r="F8405" s="263"/>
      <c r="G8405" s="263"/>
      <c r="H8405" s="264"/>
      <c r="I8405" s="276"/>
      <c r="J8405" s="264"/>
      <c r="K8405" s="265"/>
      <c r="L8405" s="325"/>
      <c r="M8405" s="202"/>
    </row>
    <row r="8406" spans="2:13" ht="16.8">
      <c r="B8406" s="793"/>
      <c r="C8406" s="57"/>
      <c r="D8406" s="326"/>
      <c r="E8406" s="367"/>
      <c r="F8406" s="263"/>
      <c r="G8406" s="263"/>
      <c r="H8406" s="264"/>
      <c r="I8406" s="276"/>
      <c r="J8406" s="264"/>
      <c r="K8406" s="265"/>
      <c r="L8406" s="294"/>
      <c r="M8406" s="202"/>
    </row>
    <row r="8407" spans="2:13" ht="16.8">
      <c r="B8407" s="793"/>
      <c r="C8407" s="57"/>
      <c r="D8407" s="334"/>
      <c r="E8407" s="367"/>
      <c r="F8407" s="263"/>
      <c r="G8407" s="263"/>
      <c r="H8407" s="264"/>
      <c r="I8407" s="276"/>
      <c r="J8407" s="264"/>
      <c r="K8407" s="265"/>
      <c r="L8407" s="294"/>
      <c r="M8407" s="202"/>
    </row>
    <row r="8408" spans="2:13" ht="16.8">
      <c r="B8408" s="793"/>
      <c r="C8408" s="57"/>
      <c r="D8408" s="334"/>
      <c r="E8408" s="367"/>
      <c r="F8408" s="275"/>
      <c r="G8408" s="275"/>
      <c r="H8408" s="264"/>
      <c r="I8408" s="276"/>
      <c r="J8408" s="264"/>
      <c r="K8408" s="265"/>
      <c r="L8408" s="325"/>
      <c r="M8408" s="202"/>
    </row>
    <row r="8409" spans="2:13" ht="15.6">
      <c r="B8409" s="793"/>
      <c r="C8409" s="57"/>
      <c r="D8409" s="326"/>
      <c r="E8409" s="367"/>
      <c r="F8409" s="275"/>
      <c r="G8409" s="275"/>
      <c r="H8409" s="264"/>
      <c r="I8409" s="276"/>
      <c r="J8409" s="264"/>
      <c r="K8409" s="265"/>
      <c r="L8409" s="564"/>
      <c r="M8409" s="202"/>
    </row>
    <row r="8410" spans="2:13" ht="15.6">
      <c r="B8410" s="793"/>
      <c r="C8410" s="57"/>
      <c r="D8410" s="326"/>
      <c r="E8410" s="367"/>
      <c r="F8410" s="275"/>
      <c r="G8410" s="275"/>
      <c r="H8410" s="264"/>
      <c r="I8410" s="276"/>
      <c r="J8410" s="264"/>
      <c r="K8410" s="265"/>
      <c r="L8410" s="325"/>
      <c r="M8410" s="202"/>
    </row>
    <row r="8411" spans="2:13" ht="15.6">
      <c r="B8411" s="793"/>
      <c r="C8411" s="57"/>
      <c r="D8411" s="326"/>
      <c r="E8411" s="367"/>
      <c r="F8411" s="275"/>
      <c r="G8411" s="275"/>
      <c r="H8411" s="264"/>
      <c r="I8411" s="276"/>
      <c r="J8411" s="264"/>
      <c r="K8411" s="265"/>
      <c r="L8411" s="325"/>
      <c r="M8411" s="202"/>
    </row>
    <row r="8412" spans="2:13" ht="15.6">
      <c r="B8412" s="793"/>
      <c r="C8412" s="57"/>
      <c r="D8412" s="326"/>
      <c r="E8412" s="367"/>
      <c r="F8412" s="263"/>
      <c r="G8412" s="263"/>
      <c r="H8412" s="264"/>
      <c r="I8412" s="276"/>
      <c r="J8412" s="264"/>
      <c r="K8412" s="265"/>
      <c r="L8412" s="325"/>
      <c r="M8412" s="202"/>
    </row>
    <row r="8413" spans="2:13" ht="15.6">
      <c r="B8413" s="793"/>
      <c r="C8413" s="57"/>
      <c r="D8413" s="326"/>
      <c r="E8413" s="367"/>
      <c r="F8413" s="263"/>
      <c r="G8413" s="263"/>
      <c r="H8413" s="264"/>
      <c r="I8413" s="276"/>
      <c r="J8413" s="264"/>
      <c r="K8413" s="265"/>
      <c r="L8413" s="325"/>
      <c r="M8413" s="202"/>
    </row>
    <row r="8414" spans="2:13" ht="15.6">
      <c r="B8414" s="793"/>
      <c r="C8414" s="57"/>
      <c r="D8414" s="326"/>
      <c r="E8414" s="367"/>
      <c r="F8414" s="263"/>
      <c r="G8414" s="263"/>
      <c r="H8414" s="264"/>
      <c r="I8414" s="276"/>
      <c r="J8414" s="264"/>
      <c r="K8414" s="265"/>
      <c r="L8414" s="325"/>
      <c r="M8414" s="202"/>
    </row>
    <row r="8415" spans="2:13" ht="15.6">
      <c r="B8415" s="793"/>
      <c r="C8415" s="57"/>
      <c r="D8415" s="326"/>
      <c r="E8415" s="367"/>
      <c r="F8415" s="263"/>
      <c r="G8415" s="263"/>
      <c r="H8415" s="264"/>
      <c r="I8415" s="276"/>
      <c r="J8415" s="264"/>
      <c r="K8415" s="265"/>
      <c r="L8415" s="425"/>
      <c r="M8415" s="202"/>
    </row>
    <row r="8416" spans="2:13" ht="15.6">
      <c r="B8416" s="793"/>
      <c r="C8416" s="57"/>
      <c r="D8416" s="326"/>
      <c r="E8416" s="367"/>
      <c r="F8416" s="263"/>
      <c r="G8416" s="263"/>
      <c r="H8416" s="264"/>
      <c r="I8416" s="276"/>
      <c r="J8416" s="264"/>
      <c r="K8416" s="265"/>
      <c r="L8416" s="325"/>
      <c r="M8416" s="202"/>
    </row>
    <row r="8417" spans="2:13" ht="15.6">
      <c r="B8417" s="793"/>
      <c r="C8417" s="57"/>
      <c r="D8417" s="326"/>
      <c r="E8417" s="367"/>
      <c r="F8417" s="263"/>
      <c r="G8417" s="263"/>
      <c r="H8417" s="264"/>
      <c r="I8417" s="276"/>
      <c r="J8417" s="264"/>
      <c r="K8417" s="265"/>
      <c r="L8417" s="425"/>
      <c r="M8417" s="202"/>
    </row>
    <row r="8418" spans="2:13" ht="15.6">
      <c r="B8418" s="793"/>
      <c r="C8418" s="57"/>
      <c r="D8418" s="326"/>
      <c r="E8418" s="367"/>
      <c r="F8418" s="554"/>
      <c r="G8418" s="554"/>
      <c r="H8418" s="264"/>
      <c r="I8418" s="276"/>
      <c r="J8418" s="264"/>
      <c r="K8418" s="265"/>
      <c r="L8418" s="425"/>
      <c r="M8418" s="202"/>
    </row>
    <row r="8419" spans="2:13" ht="15.6">
      <c r="B8419" s="793"/>
      <c r="C8419" s="57"/>
      <c r="D8419" s="326"/>
      <c r="E8419" s="367"/>
      <c r="F8419" s="263"/>
      <c r="G8419" s="263"/>
      <c r="H8419" s="264"/>
      <c r="I8419" s="276"/>
      <c r="J8419" s="264"/>
      <c r="K8419" s="265"/>
      <c r="L8419" s="425"/>
      <c r="M8419" s="202"/>
    </row>
    <row r="8420" spans="2:13" ht="15.6">
      <c r="B8420" s="793"/>
      <c r="C8420" s="57"/>
      <c r="D8420" s="802"/>
      <c r="E8420" s="367"/>
      <c r="F8420" s="263"/>
      <c r="G8420" s="263"/>
      <c r="H8420" s="264"/>
      <c r="I8420" s="276"/>
      <c r="J8420" s="264"/>
      <c r="K8420" s="265"/>
      <c r="L8420" s="325"/>
      <c r="M8420" s="202"/>
    </row>
    <row r="8421" spans="2:13" ht="15.6">
      <c r="B8421" s="793"/>
      <c r="C8421" s="57"/>
      <c r="D8421" s="326"/>
      <c r="E8421" s="367"/>
      <c r="F8421" s="263"/>
      <c r="G8421" s="263"/>
      <c r="H8421" s="264"/>
      <c r="I8421" s="276"/>
      <c r="J8421" s="264"/>
      <c r="K8421" s="265"/>
      <c r="L8421" s="325"/>
      <c r="M8421" s="202"/>
    </row>
    <row r="8422" spans="2:13" ht="15.6">
      <c r="B8422" s="793"/>
      <c r="C8422" s="57"/>
      <c r="D8422" s="563"/>
      <c r="E8422" s="367"/>
      <c r="F8422" s="263"/>
      <c r="G8422" s="263"/>
      <c r="H8422" s="264"/>
      <c r="I8422" s="276"/>
      <c r="J8422" s="264"/>
      <c r="K8422" s="265"/>
      <c r="L8422" s="325"/>
      <c r="M8422" s="202"/>
    </row>
    <row r="8423" spans="2:13" ht="15.6">
      <c r="B8423" s="793"/>
      <c r="C8423" s="57"/>
      <c r="D8423" s="300"/>
      <c r="E8423" s="367"/>
      <c r="F8423" s="263"/>
      <c r="G8423" s="263"/>
      <c r="H8423" s="264"/>
      <c r="I8423" s="264"/>
      <c r="J8423" s="264"/>
      <c r="K8423" s="300"/>
      <c r="L8423" s="264"/>
      <c r="M8423" s="202"/>
    </row>
    <row r="8424" spans="2:13" ht="15.6">
      <c r="B8424" s="793"/>
      <c r="C8424" s="57"/>
      <c r="D8424" s="300"/>
      <c r="E8424" s="367"/>
      <c r="F8424" s="263"/>
      <c r="G8424" s="263"/>
      <c r="H8424" s="264"/>
      <c r="I8424" s="264"/>
      <c r="J8424" s="264"/>
      <c r="K8424" s="300"/>
      <c r="L8424" s="264"/>
      <c r="M8424" s="202"/>
    </row>
    <row r="8425" spans="2:13" ht="15.6">
      <c r="B8425" s="793"/>
      <c r="C8425" s="57"/>
      <c r="D8425" s="300"/>
      <c r="E8425" s="367"/>
      <c r="F8425" s="263"/>
      <c r="G8425" s="263"/>
      <c r="H8425" s="264"/>
      <c r="I8425" s="264"/>
      <c r="J8425" s="264"/>
      <c r="K8425" s="300"/>
      <c r="L8425" s="264"/>
      <c r="M8425" s="202"/>
    </row>
    <row r="8426" spans="2:13" ht="15.6">
      <c r="B8426" s="793"/>
      <c r="C8426" s="57"/>
      <c r="D8426" s="300"/>
      <c r="E8426" s="367"/>
      <c r="F8426" s="263"/>
      <c r="G8426" s="263"/>
      <c r="H8426" s="264"/>
      <c r="I8426" s="264"/>
      <c r="J8426" s="264"/>
      <c r="K8426" s="300"/>
      <c r="L8426" s="264"/>
      <c r="M8426" s="202"/>
    </row>
    <row r="8427" spans="2:13" ht="15.6">
      <c r="B8427" s="793"/>
      <c r="C8427" s="57"/>
      <c r="D8427" s="300"/>
      <c r="E8427" s="367"/>
      <c r="F8427" s="263"/>
      <c r="G8427" s="263"/>
      <c r="H8427" s="264"/>
      <c r="I8427" s="264"/>
      <c r="J8427" s="264"/>
      <c r="K8427" s="440"/>
      <c r="L8427" s="264"/>
      <c r="M8427" s="202"/>
    </row>
    <row r="8428" spans="2:13" ht="15.6">
      <c r="B8428" s="793"/>
      <c r="C8428" s="57"/>
      <c r="D8428" s="300"/>
      <c r="E8428" s="367"/>
      <c r="F8428" s="263"/>
      <c r="G8428" s="263"/>
      <c r="H8428" s="264"/>
      <c r="I8428" s="264"/>
      <c r="J8428" s="264"/>
      <c r="K8428" s="440"/>
      <c r="L8428" s="264"/>
      <c r="M8428" s="202"/>
    </row>
    <row r="8429" spans="2:13" ht="15.6">
      <c r="B8429" s="793"/>
      <c r="C8429" s="57"/>
      <c r="D8429" s="300"/>
      <c r="E8429" s="367"/>
      <c r="F8429" s="263"/>
      <c r="G8429" s="263"/>
      <c r="H8429" s="264"/>
      <c r="I8429" s="264"/>
      <c r="J8429" s="264"/>
      <c r="K8429" s="300"/>
      <c r="L8429" s="264"/>
      <c r="M8429" s="202"/>
    </row>
    <row r="8430" spans="2:13" ht="15.6">
      <c r="B8430" s="793"/>
      <c r="C8430" s="57"/>
      <c r="D8430" s="300"/>
      <c r="E8430" s="367"/>
      <c r="F8430" s="263"/>
      <c r="G8430" s="263"/>
      <c r="H8430" s="264"/>
      <c r="I8430" s="264"/>
      <c r="J8430" s="264"/>
      <c r="K8430" s="300"/>
      <c r="L8430" s="264"/>
      <c r="M8430" s="202"/>
    </row>
    <row r="8431" spans="2:13" ht="15.6">
      <c r="B8431" s="793"/>
      <c r="C8431" s="57"/>
      <c r="D8431" s="366"/>
      <c r="E8431" s="367"/>
      <c r="F8431" s="263"/>
      <c r="G8431" s="263"/>
      <c r="H8431" s="264"/>
      <c r="I8431" s="276"/>
      <c r="J8431" s="264"/>
      <c r="K8431" s="265"/>
      <c r="L8431" s="262"/>
      <c r="M8431" s="202"/>
    </row>
    <row r="8432" spans="2:13" ht="15.6">
      <c r="B8432" s="793"/>
      <c r="C8432" s="57"/>
      <c r="D8432" s="262"/>
      <c r="E8432" s="367"/>
      <c r="F8432" s="263"/>
      <c r="G8432" s="263"/>
      <c r="H8432" s="264"/>
      <c r="I8432" s="276"/>
      <c r="J8432" s="264"/>
      <c r="K8432" s="265"/>
      <c r="L8432" s="262"/>
      <c r="M8432" s="202"/>
    </row>
    <row r="8433" spans="1:13" ht="15.6">
      <c r="B8433" s="793"/>
      <c r="C8433" s="57"/>
      <c r="D8433" s="262"/>
      <c r="E8433" s="367"/>
      <c r="F8433" s="263"/>
      <c r="G8433" s="263"/>
      <c r="H8433" s="264"/>
      <c r="I8433" s="276"/>
      <c r="J8433" s="264"/>
      <c r="K8433" s="265"/>
      <c r="L8433" s="262"/>
      <c r="M8433" s="202"/>
    </row>
    <row r="8434" spans="1:13" ht="15.6">
      <c r="B8434" s="793"/>
      <c r="C8434" s="57"/>
      <c r="D8434" s="262"/>
      <c r="E8434" s="367"/>
      <c r="F8434" s="263"/>
      <c r="G8434" s="263"/>
      <c r="H8434" s="264"/>
      <c r="I8434" s="276"/>
      <c r="J8434" s="264"/>
      <c r="K8434" s="265"/>
      <c r="L8434" s="262"/>
      <c r="M8434" s="202"/>
    </row>
    <row r="8435" spans="1:13" ht="15.6">
      <c r="B8435" s="793"/>
      <c r="C8435" s="57"/>
      <c r="D8435" s="262"/>
      <c r="E8435" s="367"/>
      <c r="F8435" s="263"/>
      <c r="G8435" s="263"/>
      <c r="H8435" s="264"/>
      <c r="I8435" s="276"/>
      <c r="J8435" s="264"/>
      <c r="K8435" s="265"/>
      <c r="L8435" s="262"/>
      <c r="M8435" s="202"/>
    </row>
    <row r="8436" spans="1:13" ht="15.6">
      <c r="B8436" s="793"/>
      <c r="C8436" s="57"/>
      <c r="D8436" s="262"/>
      <c r="E8436" s="367"/>
      <c r="F8436" s="269"/>
      <c r="G8436" s="269"/>
      <c r="H8436" s="264"/>
      <c r="I8436" s="276"/>
      <c r="J8436" s="264"/>
      <c r="K8436" s="265"/>
      <c r="L8436" s="262"/>
      <c r="M8436" s="202"/>
    </row>
    <row r="8437" spans="1:13" ht="15.6">
      <c r="B8437" s="793"/>
      <c r="C8437" s="57"/>
      <c r="D8437" s="262"/>
      <c r="E8437" s="367"/>
      <c r="F8437" s="269"/>
      <c r="G8437" s="269"/>
      <c r="H8437" s="264"/>
      <c r="I8437" s="276"/>
      <c r="J8437" s="264"/>
      <c r="K8437" s="265"/>
      <c r="L8437" s="262"/>
      <c r="M8437" s="202"/>
    </row>
    <row r="8438" spans="1:13" ht="16.8">
      <c r="B8438" s="793"/>
      <c r="C8438" s="57"/>
      <c r="D8438" s="262"/>
      <c r="E8438" s="367"/>
      <c r="F8438" s="271"/>
      <c r="G8438" s="271"/>
      <c r="H8438" s="264"/>
      <c r="I8438" s="276"/>
      <c r="J8438" s="264"/>
      <c r="K8438" s="334"/>
      <c r="L8438" s="262"/>
      <c r="M8438" s="202"/>
    </row>
    <row r="8439" spans="1:13" ht="15.6">
      <c r="B8439" s="793"/>
      <c r="C8439" s="57"/>
      <c r="D8439" s="262"/>
      <c r="E8439" s="367"/>
      <c r="F8439" s="272"/>
      <c r="G8439" s="272"/>
      <c r="H8439" s="264"/>
      <c r="I8439" s="276"/>
      <c r="J8439" s="264"/>
      <c r="K8439" s="265"/>
      <c r="L8439" s="262"/>
      <c r="M8439" s="202"/>
    </row>
    <row r="8440" spans="1:13" ht="15.6">
      <c r="B8440" s="793"/>
      <c r="C8440" s="57"/>
      <c r="D8440" s="262"/>
      <c r="E8440" s="367"/>
      <c r="F8440" s="272"/>
      <c r="G8440" s="272"/>
      <c r="H8440" s="264"/>
      <c r="I8440" s="276"/>
      <c r="J8440" s="264"/>
      <c r="K8440" s="265"/>
      <c r="L8440" s="262"/>
      <c r="M8440" s="202"/>
    </row>
    <row r="8441" spans="1:13" ht="15.6">
      <c r="B8441" s="793"/>
      <c r="C8441" s="57"/>
      <c r="D8441" s="366"/>
      <c r="E8441" s="367"/>
      <c r="F8441" s="272"/>
      <c r="G8441" s="272"/>
      <c r="H8441" s="264"/>
      <c r="I8441" s="276"/>
      <c r="J8441" s="264"/>
      <c r="K8441" s="265"/>
      <c r="L8441" s="262"/>
      <c r="M8441" s="202"/>
    </row>
    <row r="8442" spans="1:13" ht="15.6">
      <c r="B8442" s="793"/>
      <c r="C8442" s="57"/>
      <c r="D8442" s="262"/>
      <c r="E8442" s="367"/>
      <c r="F8442" s="272"/>
      <c r="G8442" s="272"/>
      <c r="H8442" s="264"/>
      <c r="I8442" s="276"/>
      <c r="J8442" s="264"/>
      <c r="K8442" s="265"/>
      <c r="L8442" s="262"/>
      <c r="M8442" s="202"/>
    </row>
    <row r="8443" spans="1:13" ht="15.6">
      <c r="B8443" s="793"/>
      <c r="C8443" s="57"/>
      <c r="D8443" s="262"/>
      <c r="E8443" s="367"/>
      <c r="F8443" s="272"/>
      <c r="G8443" s="272"/>
      <c r="H8443" s="264"/>
      <c r="I8443" s="276"/>
      <c r="J8443" s="264"/>
      <c r="K8443" s="265"/>
      <c r="L8443" s="262"/>
      <c r="M8443" s="202"/>
    </row>
    <row r="8444" spans="1:13" ht="15.6">
      <c r="B8444" s="793"/>
      <c r="C8444" s="57"/>
      <c r="D8444" s="262"/>
      <c r="E8444" s="367"/>
      <c r="F8444" s="273"/>
      <c r="G8444" s="273"/>
      <c r="H8444" s="264"/>
      <c r="I8444" s="276"/>
      <c r="J8444" s="264"/>
      <c r="K8444" s="265"/>
      <c r="L8444" s="262"/>
      <c r="M8444" s="202"/>
    </row>
    <row r="8445" spans="1:13" ht="15.6">
      <c r="B8445" s="793"/>
      <c r="C8445" s="57"/>
      <c r="D8445" s="262"/>
      <c r="E8445" s="367"/>
      <c r="F8445" s="273"/>
      <c r="G8445" s="273"/>
      <c r="H8445" s="264"/>
      <c r="I8445" s="276"/>
      <c r="J8445" s="264"/>
      <c r="K8445" s="265"/>
      <c r="L8445" s="366"/>
      <c r="M8445" s="202"/>
    </row>
    <row r="8446" spans="1:13" s="204" customFormat="1" ht="15.6">
      <c r="A8446" s="328"/>
      <c r="B8446" s="793"/>
      <c r="C8446" s="57"/>
      <c r="D8446" s="262"/>
      <c r="E8446" s="367"/>
      <c r="F8446" s="273"/>
      <c r="G8446" s="273"/>
      <c r="H8446" s="264"/>
      <c r="I8446" s="276"/>
      <c r="J8446" s="264"/>
      <c r="K8446" s="265"/>
      <c r="L8446" s="366"/>
      <c r="M8446" s="202"/>
    </row>
    <row r="8447" spans="1:13" s="204" customFormat="1" ht="15.6">
      <c r="A8447" s="328"/>
      <c r="B8447" s="793"/>
      <c r="C8447" s="57"/>
      <c r="D8447" s="262"/>
      <c r="E8447" s="367"/>
      <c r="F8447" s="273"/>
      <c r="G8447" s="273"/>
      <c r="H8447" s="264"/>
      <c r="I8447" s="276"/>
      <c r="J8447" s="264"/>
      <c r="K8447" s="265"/>
      <c r="L8447" s="262"/>
      <c r="M8447" s="202"/>
    </row>
    <row r="8448" spans="1:13" s="204" customFormat="1" ht="15.6">
      <c r="A8448" s="328"/>
      <c r="B8448" s="793"/>
      <c r="C8448" s="57"/>
      <c r="D8448" s="262"/>
      <c r="E8448" s="367"/>
      <c r="F8448" s="263"/>
      <c r="G8448" s="263"/>
      <c r="H8448" s="264"/>
      <c r="I8448" s="276"/>
      <c r="J8448" s="264"/>
      <c r="K8448" s="265"/>
      <c r="L8448" s="262"/>
      <c r="M8448" s="202"/>
    </row>
    <row r="8449" spans="1:13" s="204" customFormat="1" ht="20.100000000000001" customHeight="1">
      <c r="A8449" s="328"/>
      <c r="B8449" s="793"/>
      <c r="C8449" s="57"/>
      <c r="D8449" s="262"/>
      <c r="E8449" s="367"/>
      <c r="F8449" s="263"/>
      <c r="G8449" s="263"/>
      <c r="H8449" s="264"/>
      <c r="I8449" s="276"/>
      <c r="J8449" s="264"/>
      <c r="K8449" s="265"/>
      <c r="L8449" s="262"/>
      <c r="M8449" s="202"/>
    </row>
    <row r="8450" spans="1:13" s="204" customFormat="1" ht="15.6">
      <c r="A8450" s="328"/>
      <c r="B8450" s="793"/>
      <c r="C8450" s="57"/>
      <c r="D8450" s="262"/>
      <c r="E8450" s="367"/>
      <c r="F8450" s="263"/>
      <c r="G8450" s="263"/>
      <c r="H8450" s="264"/>
      <c r="I8450" s="276"/>
      <c r="J8450" s="264"/>
      <c r="K8450" s="265"/>
      <c r="L8450" s="262"/>
      <c r="M8450" s="202"/>
    </row>
    <row r="8451" spans="1:13" s="204" customFormat="1" ht="15.6">
      <c r="A8451" s="328"/>
      <c r="B8451" s="793"/>
      <c r="C8451" s="57"/>
      <c r="D8451" s="262"/>
      <c r="E8451" s="367"/>
      <c r="F8451" s="263"/>
      <c r="G8451" s="263"/>
      <c r="H8451" s="264"/>
      <c r="I8451" s="276"/>
      <c r="J8451" s="264"/>
      <c r="K8451" s="265"/>
      <c r="L8451" s="366"/>
      <c r="M8451" s="202"/>
    </row>
    <row r="8452" spans="1:13" s="204" customFormat="1" ht="15.6">
      <c r="A8452" s="328"/>
      <c r="B8452" s="793"/>
      <c r="C8452" s="57"/>
      <c r="D8452" s="262"/>
      <c r="E8452" s="367"/>
      <c r="F8452" s="263"/>
      <c r="G8452" s="263"/>
      <c r="H8452" s="264"/>
      <c r="I8452" s="276"/>
      <c r="J8452" s="264"/>
      <c r="K8452" s="265"/>
      <c r="L8452" s="262"/>
      <c r="M8452" s="202"/>
    </row>
    <row r="8453" spans="1:13" s="204" customFormat="1" ht="15.6">
      <c r="A8453" s="328"/>
      <c r="B8453" s="793"/>
      <c r="C8453" s="57"/>
      <c r="D8453" s="262"/>
      <c r="E8453" s="367"/>
      <c r="F8453" s="263"/>
      <c r="G8453" s="263"/>
      <c r="H8453" s="264"/>
      <c r="I8453" s="276"/>
      <c r="J8453" s="264"/>
      <c r="K8453" s="265"/>
      <c r="L8453" s="262"/>
      <c r="M8453" s="202"/>
    </row>
    <row r="8454" spans="1:13" s="204" customFormat="1" ht="15.6">
      <c r="A8454" s="328"/>
      <c r="B8454" s="793"/>
      <c r="C8454" s="57"/>
      <c r="D8454" s="366"/>
      <c r="E8454" s="367"/>
      <c r="F8454" s="275"/>
      <c r="G8454" s="275"/>
      <c r="H8454" s="264"/>
      <c r="I8454" s="276"/>
      <c r="J8454" s="264"/>
      <c r="K8454" s="265"/>
      <c r="L8454" s="262"/>
      <c r="M8454" s="202"/>
    </row>
    <row r="8455" spans="1:13" s="204" customFormat="1" ht="15.6">
      <c r="A8455" s="328"/>
      <c r="B8455" s="793"/>
      <c r="C8455" s="57"/>
      <c r="D8455" s="262"/>
      <c r="E8455" s="367"/>
      <c r="F8455" s="275"/>
      <c r="G8455" s="275"/>
      <c r="H8455" s="264"/>
      <c r="I8455" s="276"/>
      <c r="J8455" s="264"/>
      <c r="K8455" s="265"/>
      <c r="L8455" s="366"/>
      <c r="M8455" s="202"/>
    </row>
    <row r="8456" spans="1:13" s="204" customFormat="1" ht="15.6">
      <c r="A8456" s="328"/>
      <c r="B8456" s="793"/>
      <c r="C8456" s="57"/>
      <c r="D8456" s="520"/>
      <c r="E8456" s="367"/>
      <c r="F8456" s="275"/>
      <c r="G8456" s="275"/>
      <c r="H8456" s="264"/>
      <c r="I8456" s="276"/>
      <c r="J8456" s="264"/>
      <c r="K8456" s="265"/>
      <c r="L8456" s="262"/>
      <c r="M8456" s="202"/>
    </row>
    <row r="8457" spans="1:13" s="204" customFormat="1" ht="15.6">
      <c r="A8457" s="328"/>
      <c r="B8457" s="793"/>
      <c r="C8457" s="57"/>
      <c r="D8457" s="262"/>
      <c r="E8457" s="367"/>
      <c r="F8457" s="275"/>
      <c r="G8457" s="275"/>
      <c r="H8457" s="264"/>
      <c r="I8457" s="276"/>
      <c r="J8457" s="264"/>
      <c r="K8457" s="265"/>
      <c r="L8457" s="262"/>
      <c r="M8457" s="202"/>
    </row>
    <row r="8458" spans="1:13" s="204" customFormat="1" ht="15.6">
      <c r="A8458" s="328"/>
      <c r="B8458" s="793"/>
      <c r="C8458" s="57"/>
      <c r="D8458" s="262"/>
      <c r="E8458" s="367"/>
      <c r="F8458" s="275"/>
      <c r="G8458" s="275"/>
      <c r="H8458" s="264"/>
      <c r="I8458" s="276"/>
      <c r="J8458" s="264"/>
      <c r="K8458" s="265"/>
      <c r="L8458" s="262"/>
      <c r="M8458" s="202"/>
    </row>
    <row r="8459" spans="1:13" s="204" customFormat="1" ht="15.6">
      <c r="A8459" s="328"/>
      <c r="B8459" s="793"/>
      <c r="C8459" s="57"/>
      <c r="D8459" s="262"/>
      <c r="E8459" s="367"/>
      <c r="F8459" s="263"/>
      <c r="G8459" s="263"/>
      <c r="H8459" s="264"/>
      <c r="I8459" s="276"/>
      <c r="J8459" s="264"/>
      <c r="K8459" s="265"/>
      <c r="L8459" s="262"/>
      <c r="M8459" s="202"/>
    </row>
    <row r="8460" spans="1:13" s="204" customFormat="1" ht="15.6">
      <c r="A8460" s="328"/>
      <c r="B8460" s="793"/>
      <c r="C8460" s="57"/>
      <c r="D8460" s="262"/>
      <c r="E8460" s="367"/>
      <c r="F8460" s="263"/>
      <c r="G8460" s="263"/>
      <c r="H8460" s="264"/>
      <c r="I8460" s="276"/>
      <c r="J8460" s="264"/>
      <c r="K8460" s="265"/>
      <c r="L8460" s="262"/>
      <c r="M8460" s="202"/>
    </row>
    <row r="8461" spans="1:13" s="204" customFormat="1" ht="15.6">
      <c r="A8461" s="328"/>
      <c r="B8461" s="793"/>
      <c r="C8461" s="57"/>
      <c r="D8461" s="262"/>
      <c r="E8461" s="367"/>
      <c r="F8461" s="263"/>
      <c r="G8461" s="263"/>
      <c r="H8461" s="264"/>
      <c r="I8461" s="276"/>
      <c r="J8461" s="264"/>
      <c r="K8461" s="265"/>
      <c r="L8461" s="262"/>
      <c r="M8461" s="202"/>
    </row>
    <row r="8462" spans="1:13" s="204" customFormat="1" ht="15.6">
      <c r="A8462" s="328"/>
      <c r="B8462" s="793"/>
      <c r="C8462" s="57"/>
      <c r="D8462" s="262"/>
      <c r="E8462" s="367"/>
      <c r="F8462" s="263"/>
      <c r="G8462" s="263"/>
      <c r="H8462" s="264"/>
      <c r="I8462" s="276"/>
      <c r="J8462" s="264"/>
      <c r="K8462" s="265"/>
      <c r="L8462" s="262"/>
      <c r="M8462" s="202"/>
    </row>
    <row r="8463" spans="1:13" s="204" customFormat="1" ht="15.6">
      <c r="A8463" s="328"/>
      <c r="B8463" s="793"/>
      <c r="C8463" s="57"/>
      <c r="D8463" s="262"/>
      <c r="E8463" s="367"/>
      <c r="F8463" s="263"/>
      <c r="G8463" s="263"/>
      <c r="H8463" s="264"/>
      <c r="I8463" s="276"/>
      <c r="J8463" s="264"/>
      <c r="K8463" s="265"/>
      <c r="L8463" s="262"/>
      <c r="M8463" s="202"/>
    </row>
    <row r="8464" spans="1:13" s="204" customFormat="1" ht="15.6">
      <c r="A8464" s="328"/>
      <c r="B8464" s="793"/>
      <c r="C8464" s="57"/>
      <c r="D8464" s="262"/>
      <c r="E8464" s="367"/>
      <c r="F8464" s="299"/>
      <c r="G8464" s="299"/>
      <c r="H8464" s="264"/>
      <c r="I8464" s="276"/>
      <c r="J8464" s="264"/>
      <c r="K8464" s="265"/>
      <c r="L8464" s="262"/>
      <c r="M8464" s="202"/>
    </row>
    <row r="8465" spans="1:13" s="204" customFormat="1" ht="15.6">
      <c r="A8465" s="328"/>
      <c r="B8465" s="793"/>
      <c r="C8465" s="57"/>
      <c r="D8465" s="262"/>
      <c r="E8465" s="367"/>
      <c r="F8465" s="263"/>
      <c r="G8465" s="263"/>
      <c r="H8465" s="264"/>
      <c r="I8465" s="276"/>
      <c r="J8465" s="264"/>
      <c r="K8465" s="265"/>
      <c r="L8465" s="262"/>
      <c r="M8465" s="202"/>
    </row>
    <row r="8466" spans="1:13" s="204" customFormat="1" ht="15.6">
      <c r="A8466" s="328"/>
      <c r="B8466" s="793"/>
      <c r="C8466" s="57"/>
      <c r="D8466" s="262"/>
      <c r="E8466" s="367"/>
      <c r="F8466" s="263"/>
      <c r="G8466" s="263"/>
      <c r="H8466" s="264"/>
      <c r="I8466" s="276"/>
      <c r="J8466" s="264"/>
      <c r="K8466" s="265"/>
      <c r="L8466" s="262"/>
      <c r="M8466" s="202"/>
    </row>
    <row r="8467" spans="1:13" s="204" customFormat="1" ht="15.6">
      <c r="A8467" s="328"/>
      <c r="B8467" s="793"/>
      <c r="C8467" s="57"/>
      <c r="D8467" s="262"/>
      <c r="E8467" s="367"/>
      <c r="F8467" s="263"/>
      <c r="G8467" s="263"/>
      <c r="H8467" s="264"/>
      <c r="I8467" s="276"/>
      <c r="J8467" s="264"/>
      <c r="K8467" s="265"/>
      <c r="L8467" s="262"/>
      <c r="M8467" s="202"/>
    </row>
    <row r="8468" spans="1:13" s="204" customFormat="1" ht="15.6">
      <c r="A8468" s="328"/>
      <c r="B8468" s="793"/>
      <c r="C8468" s="57"/>
      <c r="D8468" s="262"/>
      <c r="E8468" s="367"/>
      <c r="F8468" s="263"/>
      <c r="G8468" s="263"/>
      <c r="H8468" s="264"/>
      <c r="I8468" s="276"/>
      <c r="J8468" s="264"/>
      <c r="K8468" s="265"/>
      <c r="L8468" s="262"/>
      <c r="M8468" s="202"/>
    </row>
    <row r="8469" spans="1:13" s="204" customFormat="1" ht="15.6">
      <c r="A8469" s="328"/>
      <c r="B8469" s="346"/>
      <c r="C8469" s="57"/>
      <c r="D8469" s="356"/>
      <c r="E8469" s="477"/>
      <c r="F8469" s="275"/>
      <c r="G8469" s="275"/>
      <c r="H8469" s="264"/>
      <c r="I8469" s="276"/>
      <c r="J8469" s="264"/>
      <c r="K8469" s="803"/>
      <c r="L8469" s="406"/>
      <c r="M8469" s="201"/>
    </row>
    <row r="8470" spans="1:13" s="204" customFormat="1" ht="15.6">
      <c r="A8470" s="328"/>
      <c r="B8470" s="346"/>
      <c r="C8470" s="57"/>
      <c r="D8470" s="356"/>
      <c r="E8470" s="477"/>
      <c r="F8470" s="275"/>
      <c r="G8470" s="275"/>
      <c r="H8470" s="264"/>
      <c r="I8470" s="276"/>
      <c r="J8470" s="264"/>
      <c r="K8470" s="803"/>
      <c r="L8470" s="406"/>
      <c r="M8470" s="201"/>
    </row>
    <row r="8471" spans="1:13" s="204" customFormat="1" ht="15.6">
      <c r="A8471" s="328"/>
      <c r="B8471" s="346"/>
      <c r="C8471" s="57"/>
      <c r="D8471" s="356"/>
      <c r="E8471" s="477"/>
      <c r="F8471" s="275"/>
      <c r="G8471" s="275"/>
      <c r="H8471" s="264"/>
      <c r="I8471" s="276"/>
      <c r="J8471" s="264"/>
      <c r="K8471" s="803"/>
      <c r="L8471" s="406"/>
      <c r="M8471" s="201"/>
    </row>
    <row r="8472" spans="1:13" s="204" customFormat="1" ht="15.6">
      <c r="A8472" s="328"/>
      <c r="B8472" s="346"/>
      <c r="C8472" s="57"/>
      <c r="D8472" s="356"/>
      <c r="E8472" s="477"/>
      <c r="F8472" s="275"/>
      <c r="G8472" s="275"/>
      <c r="H8472" s="264"/>
      <c r="I8472" s="276"/>
      <c r="J8472" s="264"/>
      <c r="K8472" s="803"/>
      <c r="L8472" s="406"/>
      <c r="M8472" s="201"/>
    </row>
    <row r="8473" spans="1:13" s="204" customFormat="1" ht="15.6">
      <c r="A8473" s="328"/>
      <c r="B8473" s="346"/>
      <c r="C8473" s="57"/>
      <c r="D8473" s="356"/>
      <c r="E8473" s="477"/>
      <c r="F8473" s="269"/>
      <c r="G8473" s="269"/>
      <c r="H8473" s="264"/>
      <c r="I8473" s="276"/>
      <c r="J8473" s="264"/>
      <c r="K8473" s="803"/>
      <c r="L8473" s="406"/>
      <c r="M8473" s="201"/>
    </row>
    <row r="8474" spans="1:13" s="204" customFormat="1" ht="15.6">
      <c r="A8474" s="328"/>
      <c r="B8474" s="346"/>
      <c r="C8474" s="57"/>
      <c r="D8474" s="462"/>
      <c r="E8474" s="804"/>
      <c r="F8474" s="805"/>
      <c r="G8474" s="805"/>
      <c r="H8474" s="438"/>
      <c r="I8474" s="439"/>
      <c r="J8474" s="264"/>
      <c r="K8474" s="806"/>
      <c r="L8474" s="807"/>
      <c r="M8474" s="201"/>
    </row>
    <row r="8475" spans="1:13" s="204" customFormat="1" ht="15.6">
      <c r="A8475" s="328"/>
      <c r="B8475" s="346"/>
      <c r="C8475" s="57"/>
      <c r="D8475" s="326"/>
      <c r="E8475" s="477"/>
      <c r="F8475" s="269"/>
      <c r="G8475" s="269"/>
      <c r="H8475" s="264"/>
      <c r="I8475" s="276"/>
      <c r="J8475" s="264"/>
      <c r="K8475" s="808"/>
      <c r="L8475" s="406"/>
      <c r="M8475" s="201"/>
    </row>
    <row r="8476" spans="1:13" s="204" customFormat="1" ht="15.6">
      <c r="A8476" s="328"/>
      <c r="B8476" s="346"/>
      <c r="C8476" s="57"/>
      <c r="D8476" s="326"/>
      <c r="E8476" s="477"/>
      <c r="F8476" s="269"/>
      <c r="G8476" s="269"/>
      <c r="H8476" s="264"/>
      <c r="I8476" s="276"/>
      <c r="J8476" s="264"/>
      <c r="K8476" s="808"/>
      <c r="L8476" s="406"/>
      <c r="M8476" s="201"/>
    </row>
    <row r="8477" spans="1:13" s="204" customFormat="1" ht="15.6">
      <c r="A8477" s="328"/>
      <c r="B8477" s="346"/>
      <c r="C8477" s="57"/>
      <c r="D8477" s="326"/>
      <c r="E8477" s="477"/>
      <c r="F8477" s="269"/>
      <c r="G8477" s="269"/>
      <c r="H8477" s="264"/>
      <c r="I8477" s="276"/>
      <c r="J8477" s="264"/>
      <c r="K8477" s="808"/>
      <c r="L8477" s="406"/>
      <c r="M8477" s="201"/>
    </row>
    <row r="8478" spans="1:13" s="204" customFormat="1" ht="15.6">
      <c r="A8478" s="328"/>
      <c r="B8478" s="346"/>
      <c r="C8478" s="57"/>
      <c r="D8478" s="326"/>
      <c r="E8478" s="477"/>
      <c r="F8478" s="269"/>
      <c r="G8478" s="269"/>
      <c r="H8478" s="264"/>
      <c r="I8478" s="276"/>
      <c r="J8478" s="264"/>
      <c r="K8478" s="808"/>
      <c r="L8478" s="406"/>
      <c r="M8478" s="201"/>
    </row>
    <row r="8479" spans="1:13" s="204" customFormat="1" ht="15.6">
      <c r="A8479" s="328"/>
      <c r="B8479" s="346"/>
      <c r="C8479" s="57"/>
      <c r="D8479" s="326"/>
      <c r="E8479" s="477"/>
      <c r="F8479" s="269"/>
      <c r="G8479" s="269"/>
      <c r="H8479" s="264"/>
      <c r="I8479" s="276"/>
      <c r="J8479" s="264"/>
      <c r="K8479" s="808"/>
      <c r="L8479" s="406"/>
      <c r="M8479" s="201"/>
    </row>
    <row r="8480" spans="1:13" s="204" customFormat="1" ht="15.6">
      <c r="A8480" s="328"/>
      <c r="B8480" s="346"/>
      <c r="C8480" s="57"/>
      <c r="D8480" s="326"/>
      <c r="E8480" s="477"/>
      <c r="F8480" s="269"/>
      <c r="G8480" s="269"/>
      <c r="H8480" s="264"/>
      <c r="I8480" s="276"/>
      <c r="J8480" s="264"/>
      <c r="K8480" s="808"/>
      <c r="L8480" s="406"/>
      <c r="M8480" s="201"/>
    </row>
    <row r="8481" spans="1:13" s="204" customFormat="1" ht="15.6">
      <c r="A8481" s="328"/>
      <c r="B8481" s="346"/>
      <c r="C8481" s="57"/>
      <c r="D8481" s="326"/>
      <c r="E8481" s="477"/>
      <c r="F8481" s="269"/>
      <c r="G8481" s="269"/>
      <c r="H8481" s="264"/>
      <c r="I8481" s="276"/>
      <c r="J8481" s="264"/>
      <c r="K8481" s="584"/>
      <c r="L8481" s="406"/>
      <c r="M8481" s="201"/>
    </row>
    <row r="8482" spans="1:13" s="204" customFormat="1" ht="15.6">
      <c r="A8482" s="328"/>
      <c r="B8482" s="346"/>
      <c r="C8482" s="57"/>
      <c r="D8482" s="326"/>
      <c r="E8482" s="477"/>
      <c r="F8482" s="269"/>
      <c r="G8482" s="269"/>
      <c r="H8482" s="264"/>
      <c r="I8482" s="276"/>
      <c r="J8482" s="264"/>
      <c r="K8482" s="584"/>
      <c r="L8482" s="406"/>
      <c r="M8482" s="201"/>
    </row>
    <row r="8483" spans="1:13" s="204" customFormat="1" ht="15.6">
      <c r="A8483" s="328"/>
      <c r="B8483" s="346"/>
      <c r="C8483" s="57"/>
      <c r="D8483" s="326"/>
      <c r="E8483" s="477"/>
      <c r="F8483" s="269"/>
      <c r="G8483" s="269"/>
      <c r="H8483" s="264"/>
      <c r="I8483" s="276"/>
      <c r="J8483" s="264"/>
      <c r="K8483" s="584"/>
      <c r="L8483" s="406"/>
      <c r="M8483" s="201"/>
    </row>
    <row r="8484" spans="1:13" s="204" customFormat="1" ht="15.6">
      <c r="A8484" s="328"/>
      <c r="B8484" s="346"/>
      <c r="C8484" s="57"/>
      <c r="D8484" s="326"/>
      <c r="E8484" s="477"/>
      <c r="F8484" s="269"/>
      <c r="G8484" s="269"/>
      <c r="H8484" s="264"/>
      <c r="I8484" s="276"/>
      <c r="J8484" s="264"/>
      <c r="K8484" s="584"/>
      <c r="L8484" s="406"/>
      <c r="M8484" s="201"/>
    </row>
    <row r="8485" spans="1:13" s="204" customFormat="1" ht="15.6">
      <c r="A8485" s="328"/>
      <c r="B8485" s="346"/>
      <c r="C8485" s="57"/>
      <c r="D8485" s="326"/>
      <c r="E8485" s="477"/>
      <c r="F8485" s="269"/>
      <c r="G8485" s="269"/>
      <c r="H8485" s="264"/>
      <c r="I8485" s="276"/>
      <c r="J8485" s="264"/>
      <c r="K8485" s="584"/>
      <c r="L8485" s="406"/>
      <c r="M8485" s="201"/>
    </row>
    <row r="8486" spans="1:13" s="204" customFormat="1" ht="15.6">
      <c r="A8486" s="328"/>
      <c r="B8486" s="346"/>
      <c r="C8486" s="57"/>
      <c r="D8486" s="326"/>
      <c r="E8486" s="477"/>
      <c r="F8486" s="269"/>
      <c r="G8486" s="269"/>
      <c r="H8486" s="264"/>
      <c r="I8486" s="276"/>
      <c r="J8486" s="264"/>
      <c r="K8486" s="584"/>
      <c r="L8486" s="406"/>
      <c r="M8486" s="201"/>
    </row>
    <row r="8487" spans="1:13" s="204" customFormat="1" ht="15.6">
      <c r="A8487" s="328"/>
      <c r="B8487" s="346"/>
      <c r="C8487" s="57"/>
      <c r="D8487" s="326"/>
      <c r="E8487" s="477"/>
      <c r="F8487" s="263"/>
      <c r="G8487" s="263"/>
      <c r="H8487" s="264"/>
      <c r="I8487" s="276"/>
      <c r="J8487" s="264"/>
      <c r="K8487" s="584"/>
      <c r="L8487" s="406"/>
      <c r="M8487" s="201"/>
    </row>
    <row r="8488" spans="1:13" s="204" customFormat="1" ht="15.6">
      <c r="A8488" s="328"/>
      <c r="B8488" s="346"/>
      <c r="C8488" s="57"/>
      <c r="D8488" s="326"/>
      <c r="E8488" s="477"/>
      <c r="F8488" s="263"/>
      <c r="G8488" s="263"/>
      <c r="H8488" s="264"/>
      <c r="I8488" s="276"/>
      <c r="J8488" s="264"/>
      <c r="K8488" s="584"/>
      <c r="L8488" s="406"/>
      <c r="M8488" s="201"/>
    </row>
    <row r="8489" spans="1:13" s="204" customFormat="1" ht="15.6">
      <c r="A8489" s="328"/>
      <c r="B8489" s="346"/>
      <c r="C8489" s="57"/>
      <c r="D8489" s="326"/>
      <c r="E8489" s="477"/>
      <c r="F8489" s="263"/>
      <c r="G8489" s="263"/>
      <c r="H8489" s="264"/>
      <c r="I8489" s="276"/>
      <c r="J8489" s="264"/>
      <c r="K8489" s="584"/>
      <c r="L8489" s="406"/>
      <c r="M8489" s="201"/>
    </row>
    <row r="8490" spans="1:13" s="204" customFormat="1" ht="15.6">
      <c r="A8490" s="328"/>
      <c r="B8490" s="346"/>
      <c r="C8490" s="57"/>
      <c r="D8490" s="326"/>
      <c r="E8490" s="477"/>
      <c r="F8490" s="263"/>
      <c r="G8490" s="263"/>
      <c r="H8490" s="264"/>
      <c r="I8490" s="276"/>
      <c r="J8490" s="264"/>
      <c r="K8490" s="584"/>
      <c r="L8490" s="406"/>
      <c r="M8490" s="201"/>
    </row>
    <row r="8491" spans="1:13" s="204" customFormat="1" ht="15.6">
      <c r="A8491" s="328"/>
      <c r="B8491" s="346"/>
      <c r="C8491" s="57"/>
      <c r="D8491" s="326"/>
      <c r="E8491" s="477"/>
      <c r="F8491" s="263"/>
      <c r="G8491" s="263"/>
      <c r="H8491" s="264"/>
      <c r="I8491" s="276"/>
      <c r="J8491" s="264"/>
      <c r="K8491" s="584"/>
      <c r="L8491" s="406"/>
      <c r="M8491" s="201"/>
    </row>
    <row r="8492" spans="1:13" s="204" customFormat="1" ht="15.6">
      <c r="A8492" s="328"/>
      <c r="B8492" s="346"/>
      <c r="C8492" s="57"/>
      <c r="D8492" s="326"/>
      <c r="E8492" s="477"/>
      <c r="F8492" s="263"/>
      <c r="G8492" s="263"/>
      <c r="H8492" s="264"/>
      <c r="I8492" s="276"/>
      <c r="J8492" s="264"/>
      <c r="K8492" s="584"/>
      <c r="L8492" s="406"/>
      <c r="M8492" s="201"/>
    </row>
    <row r="8493" spans="1:13" s="204" customFormat="1" ht="15.6">
      <c r="A8493" s="328"/>
      <c r="B8493" s="346"/>
      <c r="C8493" s="57"/>
      <c r="D8493" s="326"/>
      <c r="E8493" s="477"/>
      <c r="F8493" s="263"/>
      <c r="G8493" s="263"/>
      <c r="H8493" s="264"/>
      <c r="I8493" s="276"/>
      <c r="J8493" s="264"/>
      <c r="K8493" s="584"/>
      <c r="L8493" s="406"/>
      <c r="M8493" s="201"/>
    </row>
    <row r="8494" spans="1:13" s="204" customFormat="1" ht="15.6">
      <c r="A8494" s="328"/>
      <c r="B8494" s="346"/>
      <c r="C8494" s="57"/>
      <c r="D8494" s="326"/>
      <c r="E8494" s="477"/>
      <c r="F8494" s="263"/>
      <c r="G8494" s="263"/>
      <c r="H8494" s="264"/>
      <c r="I8494" s="276"/>
      <c r="J8494" s="264"/>
      <c r="K8494" s="584"/>
      <c r="L8494" s="406"/>
      <c r="M8494" s="201"/>
    </row>
    <row r="8495" spans="1:13" s="204" customFormat="1" ht="15.6">
      <c r="A8495" s="328"/>
      <c r="B8495" s="346"/>
      <c r="C8495" s="57"/>
      <c r="D8495" s="326"/>
      <c r="E8495" s="477"/>
      <c r="F8495" s="263"/>
      <c r="G8495" s="263"/>
      <c r="H8495" s="264"/>
      <c r="I8495" s="276"/>
      <c r="J8495" s="264"/>
      <c r="K8495" s="584"/>
      <c r="L8495" s="406"/>
      <c r="M8495" s="201"/>
    </row>
    <row r="8496" spans="1:13" s="204" customFormat="1" ht="15.6">
      <c r="A8496" s="328"/>
      <c r="B8496" s="346"/>
      <c r="C8496" s="57"/>
      <c r="D8496" s="326"/>
      <c r="E8496" s="477"/>
      <c r="F8496" s="263"/>
      <c r="G8496" s="263"/>
      <c r="H8496" s="264"/>
      <c r="I8496" s="276"/>
      <c r="J8496" s="264"/>
      <c r="K8496" s="584"/>
      <c r="L8496" s="406"/>
      <c r="M8496" s="201"/>
    </row>
    <row r="8497" spans="1:13" s="204" customFormat="1" ht="15.6">
      <c r="A8497" s="328"/>
      <c r="B8497" s="346"/>
      <c r="C8497" s="57"/>
      <c r="D8497" s="326"/>
      <c r="E8497" s="477"/>
      <c r="F8497" s="263"/>
      <c r="G8497" s="263"/>
      <c r="H8497" s="264"/>
      <c r="I8497" s="276"/>
      <c r="J8497" s="264"/>
      <c r="K8497" s="584"/>
      <c r="L8497" s="406"/>
      <c r="M8497" s="201"/>
    </row>
    <row r="8498" spans="1:13" s="204" customFormat="1" ht="15.6">
      <c r="A8498" s="328"/>
      <c r="B8498" s="346"/>
      <c r="C8498" s="57"/>
      <c r="D8498" s="326"/>
      <c r="E8498" s="477"/>
      <c r="F8498" s="263"/>
      <c r="G8498" s="263"/>
      <c r="H8498" s="264"/>
      <c r="I8498" s="276"/>
      <c r="J8498" s="264"/>
      <c r="K8498" s="584"/>
      <c r="L8498" s="406"/>
      <c r="M8498" s="201"/>
    </row>
    <row r="8499" spans="1:13" s="204" customFormat="1" ht="15.6">
      <c r="A8499" s="328"/>
      <c r="B8499" s="346"/>
      <c r="C8499" s="57"/>
      <c r="D8499" s="326"/>
      <c r="E8499" s="477"/>
      <c r="F8499" s="263"/>
      <c r="G8499" s="263"/>
      <c r="H8499" s="264"/>
      <c r="I8499" s="276"/>
      <c r="J8499" s="264"/>
      <c r="K8499" s="584"/>
      <c r="L8499" s="406"/>
      <c r="M8499" s="201"/>
    </row>
    <row r="8500" spans="1:13" s="204" customFormat="1" ht="15.6">
      <c r="A8500" s="328"/>
      <c r="B8500" s="346"/>
      <c r="C8500" s="57"/>
      <c r="D8500" s="326"/>
      <c r="E8500" s="477"/>
      <c r="F8500" s="263"/>
      <c r="G8500" s="263"/>
      <c r="H8500" s="264"/>
      <c r="I8500" s="276"/>
      <c r="J8500" s="264"/>
      <c r="K8500" s="584"/>
      <c r="L8500" s="406"/>
      <c r="M8500" s="201"/>
    </row>
    <row r="8501" spans="1:13" s="204" customFormat="1" ht="15.6">
      <c r="A8501" s="328"/>
      <c r="B8501" s="346"/>
      <c r="C8501" s="57"/>
      <c r="D8501" s="326"/>
      <c r="E8501" s="477"/>
      <c r="F8501" s="263"/>
      <c r="G8501" s="263"/>
      <c r="H8501" s="264"/>
      <c r="I8501" s="276"/>
      <c r="J8501" s="264"/>
      <c r="K8501" s="584"/>
      <c r="L8501" s="406"/>
      <c r="M8501" s="201"/>
    </row>
    <row r="8502" spans="1:13" s="204" customFormat="1" ht="15.6">
      <c r="A8502" s="328"/>
      <c r="B8502" s="346"/>
      <c r="C8502" s="57"/>
      <c r="D8502" s="326"/>
      <c r="E8502" s="477"/>
      <c r="F8502" s="263"/>
      <c r="G8502" s="263"/>
      <c r="H8502" s="264"/>
      <c r="I8502" s="276"/>
      <c r="J8502" s="264"/>
      <c r="K8502" s="584"/>
      <c r="L8502" s="406"/>
      <c r="M8502" s="201"/>
    </row>
    <row r="8503" spans="1:13" s="204" customFormat="1" ht="15.6">
      <c r="A8503" s="328"/>
      <c r="B8503" s="346"/>
      <c r="C8503" s="57"/>
      <c r="D8503" s="326"/>
      <c r="E8503" s="477"/>
      <c r="F8503" s="263"/>
      <c r="G8503" s="263"/>
      <c r="H8503" s="264"/>
      <c r="I8503" s="276"/>
      <c r="J8503" s="264"/>
      <c r="K8503" s="584"/>
      <c r="L8503" s="406"/>
      <c r="M8503" s="201"/>
    </row>
    <row r="8504" spans="1:13" s="204" customFormat="1" ht="15.6">
      <c r="A8504" s="328"/>
      <c r="B8504" s="346"/>
      <c r="C8504" s="57"/>
      <c r="D8504" s="326"/>
      <c r="E8504" s="477"/>
      <c r="F8504" s="263"/>
      <c r="G8504" s="263"/>
      <c r="H8504" s="264"/>
      <c r="I8504" s="276"/>
      <c r="J8504" s="264"/>
      <c r="K8504" s="584"/>
      <c r="L8504" s="406"/>
      <c r="M8504" s="201"/>
    </row>
    <row r="8505" spans="1:13" s="204" customFormat="1" ht="15.6">
      <c r="A8505" s="328"/>
      <c r="B8505" s="346"/>
      <c r="C8505" s="57"/>
      <c r="D8505" s="326"/>
      <c r="E8505" s="477"/>
      <c r="F8505" s="263"/>
      <c r="G8505" s="263"/>
      <c r="H8505" s="264"/>
      <c r="I8505" s="276"/>
      <c r="J8505" s="264"/>
      <c r="K8505" s="584"/>
      <c r="L8505" s="406"/>
      <c r="M8505" s="201"/>
    </row>
    <row r="8506" spans="1:13" s="204" customFormat="1" ht="15.6">
      <c r="A8506" s="328"/>
      <c r="B8506" s="346"/>
      <c r="C8506" s="57"/>
      <c r="D8506" s="326"/>
      <c r="E8506" s="477"/>
      <c r="F8506" s="263"/>
      <c r="G8506" s="263"/>
      <c r="H8506" s="264"/>
      <c r="I8506" s="276"/>
      <c r="J8506" s="264"/>
      <c r="K8506" s="584"/>
      <c r="L8506" s="406"/>
      <c r="M8506" s="201"/>
    </row>
    <row r="8507" spans="1:13" s="204" customFormat="1" ht="15.6">
      <c r="A8507" s="328"/>
      <c r="B8507" s="346"/>
      <c r="C8507" s="57"/>
      <c r="D8507" s="326"/>
      <c r="E8507" s="477"/>
      <c r="F8507" s="263"/>
      <c r="G8507" s="263"/>
      <c r="H8507" s="264"/>
      <c r="I8507" s="276"/>
      <c r="J8507" s="264"/>
      <c r="K8507" s="584"/>
      <c r="L8507" s="406"/>
      <c r="M8507" s="201"/>
    </row>
    <row r="8508" spans="1:13" s="204" customFormat="1" ht="15.6">
      <c r="A8508" s="328"/>
      <c r="B8508" s="346"/>
      <c r="C8508" s="57"/>
      <c r="D8508" s="300"/>
      <c r="E8508" s="477"/>
      <c r="F8508" s="263"/>
      <c r="G8508" s="263"/>
      <c r="H8508" s="264"/>
      <c r="I8508" s="276"/>
      <c r="J8508" s="264"/>
      <c r="K8508" s="809"/>
      <c r="L8508" s="587"/>
      <c r="M8508" s="201"/>
    </row>
    <row r="8509" spans="1:13" s="204" customFormat="1" ht="15.6">
      <c r="A8509" s="328"/>
      <c r="B8509" s="346"/>
      <c r="C8509" s="57"/>
      <c r="D8509" s="440"/>
      <c r="E8509" s="477"/>
      <c r="F8509" s="263"/>
      <c r="G8509" s="263"/>
      <c r="H8509" s="264"/>
      <c r="I8509" s="276"/>
      <c r="J8509" s="264"/>
      <c r="K8509" s="810"/>
      <c r="L8509" s="811"/>
      <c r="M8509" s="201"/>
    </row>
    <row r="8510" spans="1:13" s="204" customFormat="1" ht="15.6">
      <c r="A8510" s="327"/>
      <c r="B8510" s="346"/>
      <c r="C8510" s="57"/>
      <c r="D8510" s="300"/>
      <c r="E8510" s="477"/>
      <c r="F8510" s="457"/>
      <c r="G8510" s="457"/>
      <c r="H8510" s="264"/>
      <c r="I8510" s="276"/>
      <c r="J8510" s="264"/>
      <c r="K8510" s="809"/>
      <c r="L8510" s="587"/>
      <c r="M8510" s="201"/>
    </row>
    <row r="8511" spans="1:13" s="204" customFormat="1" ht="15.6">
      <c r="A8511" s="327"/>
      <c r="B8511" s="346"/>
      <c r="C8511" s="57"/>
      <c r="D8511" s="300"/>
      <c r="E8511" s="477"/>
      <c r="F8511" s="263"/>
      <c r="G8511" s="263"/>
      <c r="H8511" s="264"/>
      <c r="I8511" s="276"/>
      <c r="J8511" s="264"/>
      <c r="K8511" s="809"/>
      <c r="L8511" s="587"/>
      <c r="M8511" s="201"/>
    </row>
    <row r="8512" spans="1:13" s="204" customFormat="1" ht="15.6">
      <c r="A8512" s="327"/>
      <c r="B8512" s="346"/>
      <c r="C8512" s="57"/>
      <c r="D8512" s="300"/>
      <c r="E8512" s="477"/>
      <c r="F8512" s="263"/>
      <c r="G8512" s="263"/>
      <c r="H8512" s="264"/>
      <c r="I8512" s="276"/>
      <c r="J8512" s="264"/>
      <c r="K8512" s="629"/>
      <c r="L8512" s="587"/>
      <c r="M8512" s="201"/>
    </row>
    <row r="8513" spans="1:13" s="204" customFormat="1" ht="15.6">
      <c r="A8513" s="327"/>
      <c r="B8513" s="346"/>
      <c r="C8513" s="57"/>
      <c r="D8513" s="300"/>
      <c r="E8513" s="477"/>
      <c r="F8513" s="263"/>
      <c r="G8513" s="263"/>
      <c r="H8513" s="264"/>
      <c r="I8513" s="276"/>
      <c r="J8513" s="264"/>
      <c r="K8513" s="629"/>
      <c r="L8513" s="587"/>
      <c r="M8513" s="201"/>
    </row>
    <row r="8514" spans="1:13" s="204" customFormat="1" ht="15.6">
      <c r="A8514" s="327"/>
      <c r="B8514" s="346"/>
      <c r="C8514" s="57"/>
      <c r="D8514" s="300"/>
      <c r="E8514" s="477"/>
      <c r="F8514" s="263"/>
      <c r="G8514" s="263"/>
      <c r="H8514" s="264"/>
      <c r="I8514" s="276"/>
      <c r="J8514" s="264"/>
      <c r="K8514" s="629"/>
      <c r="L8514" s="587"/>
      <c r="M8514" s="201"/>
    </row>
    <row r="8515" spans="1:13" s="204" customFormat="1" ht="15.6">
      <c r="A8515" s="327"/>
      <c r="B8515" s="346"/>
      <c r="C8515" s="57"/>
      <c r="D8515" s="300"/>
      <c r="E8515" s="477"/>
      <c r="F8515" s="263"/>
      <c r="G8515" s="263"/>
      <c r="H8515" s="264"/>
      <c r="I8515" s="276"/>
      <c r="J8515" s="264"/>
      <c r="K8515" s="629"/>
      <c r="L8515" s="587"/>
      <c r="M8515" s="201"/>
    </row>
    <row r="8516" spans="1:13" s="204" customFormat="1" ht="15.6">
      <c r="A8516" s="327"/>
      <c r="B8516" s="346"/>
      <c r="C8516" s="57"/>
      <c r="D8516" s="300"/>
      <c r="E8516" s="477"/>
      <c r="F8516" s="263"/>
      <c r="G8516" s="263"/>
      <c r="H8516" s="264"/>
      <c r="I8516" s="276"/>
      <c r="J8516" s="264"/>
      <c r="K8516" s="629"/>
      <c r="L8516" s="587"/>
      <c r="M8516" s="201"/>
    </row>
    <row r="8517" spans="1:13" s="204" customFormat="1" ht="15.6">
      <c r="A8517" s="327"/>
      <c r="B8517" s="346"/>
      <c r="C8517" s="57"/>
      <c r="D8517" s="300"/>
      <c r="E8517" s="477"/>
      <c r="F8517" s="263"/>
      <c r="G8517" s="263"/>
      <c r="H8517" s="264"/>
      <c r="I8517" s="276"/>
      <c r="J8517" s="264"/>
      <c r="K8517" s="629"/>
      <c r="L8517" s="587"/>
      <c r="M8517" s="201"/>
    </row>
    <row r="8518" spans="1:13" s="204" customFormat="1" ht="15.6">
      <c r="A8518" s="327"/>
      <c r="B8518" s="346"/>
      <c r="C8518" s="57"/>
      <c r="D8518" s="326"/>
      <c r="E8518" s="477"/>
      <c r="F8518" s="263"/>
      <c r="G8518" s="263"/>
      <c r="H8518" s="264"/>
      <c r="I8518" s="276"/>
      <c r="J8518" s="264"/>
      <c r="K8518" s="584"/>
      <c r="L8518" s="406"/>
      <c r="M8518" s="201"/>
    </row>
    <row r="8519" spans="1:13" s="204" customFormat="1" ht="15.6">
      <c r="A8519" s="327"/>
      <c r="B8519" s="346"/>
      <c r="C8519" s="57"/>
      <c r="D8519" s="326"/>
      <c r="E8519" s="477"/>
      <c r="F8519" s="263"/>
      <c r="G8519" s="263"/>
      <c r="H8519" s="264"/>
      <c r="I8519" s="276"/>
      <c r="J8519" s="264"/>
      <c r="K8519" s="584"/>
      <c r="L8519" s="406"/>
      <c r="M8519" s="201"/>
    </row>
    <row r="8520" spans="1:13" s="204" customFormat="1" ht="15.6">
      <c r="A8520" s="327"/>
      <c r="B8520" s="346"/>
      <c r="C8520" s="57"/>
      <c r="D8520" s="326"/>
      <c r="E8520" s="477"/>
      <c r="F8520" s="263"/>
      <c r="G8520" s="263"/>
      <c r="H8520" s="264"/>
      <c r="I8520" s="276"/>
      <c r="J8520" s="264"/>
      <c r="K8520" s="584"/>
      <c r="L8520" s="406"/>
      <c r="M8520" s="201"/>
    </row>
    <row r="8521" spans="1:13" s="204" customFormat="1" ht="15.6">
      <c r="A8521" s="327"/>
      <c r="B8521" s="346"/>
      <c r="C8521" s="57"/>
      <c r="D8521" s="326"/>
      <c r="E8521" s="477"/>
      <c r="F8521" s="263"/>
      <c r="G8521" s="263"/>
      <c r="H8521" s="264"/>
      <c r="I8521" s="276"/>
      <c r="J8521" s="264"/>
      <c r="K8521" s="584"/>
      <c r="L8521" s="406"/>
      <c r="M8521" s="201"/>
    </row>
    <row r="8522" spans="1:13" s="204" customFormat="1" ht="15.6">
      <c r="A8522" s="327"/>
      <c r="B8522" s="346"/>
      <c r="C8522" s="57"/>
      <c r="D8522" s="326"/>
      <c r="E8522" s="477"/>
      <c r="F8522" s="263"/>
      <c r="G8522" s="263"/>
      <c r="H8522" s="264"/>
      <c r="I8522" s="276"/>
      <c r="J8522" s="264"/>
      <c r="K8522" s="584"/>
      <c r="L8522" s="406"/>
      <c r="M8522" s="201"/>
    </row>
    <row r="8523" spans="1:13" s="204" customFormat="1" ht="15.6">
      <c r="A8523" s="327"/>
      <c r="B8523" s="346"/>
      <c r="C8523" s="57"/>
      <c r="D8523" s="326"/>
      <c r="E8523" s="477"/>
      <c r="F8523" s="263"/>
      <c r="G8523" s="263"/>
      <c r="H8523" s="264"/>
      <c r="I8523" s="276"/>
      <c r="J8523" s="264"/>
      <c r="K8523" s="584"/>
      <c r="L8523" s="406"/>
      <c r="M8523" s="201"/>
    </row>
    <row r="8524" spans="1:13" s="204" customFormat="1" ht="15.6">
      <c r="A8524" s="328"/>
      <c r="B8524" s="346"/>
      <c r="C8524" s="57"/>
      <c r="D8524" s="326"/>
      <c r="E8524" s="477"/>
      <c r="F8524" s="263"/>
      <c r="G8524" s="263"/>
      <c r="H8524" s="264"/>
      <c r="I8524" s="276"/>
      <c r="J8524" s="264"/>
      <c r="K8524" s="584"/>
      <c r="L8524" s="406"/>
      <c r="M8524" s="201"/>
    </row>
    <row r="8525" spans="1:13" s="204" customFormat="1" ht="15.6">
      <c r="A8525" s="328"/>
      <c r="B8525" s="346"/>
      <c r="C8525" s="57"/>
      <c r="D8525" s="326"/>
      <c r="E8525" s="477"/>
      <c r="F8525" s="263"/>
      <c r="G8525" s="263"/>
      <c r="H8525" s="264"/>
      <c r="I8525" s="276"/>
      <c r="J8525" s="264"/>
      <c r="K8525" s="584"/>
      <c r="L8525" s="406"/>
      <c r="M8525" s="201"/>
    </row>
    <row r="8526" spans="1:13" s="204" customFormat="1" ht="15.6">
      <c r="A8526" s="328"/>
      <c r="B8526" s="346"/>
      <c r="C8526" s="57"/>
      <c r="D8526" s="326"/>
      <c r="E8526" s="477"/>
      <c r="F8526" s="263"/>
      <c r="G8526" s="263"/>
      <c r="H8526" s="264"/>
      <c r="I8526" s="276"/>
      <c r="J8526" s="264"/>
      <c r="K8526" s="584"/>
      <c r="L8526" s="406"/>
      <c r="M8526" s="201"/>
    </row>
    <row r="8527" spans="1:13" s="204" customFormat="1" ht="15.6">
      <c r="A8527" s="328"/>
      <c r="B8527" s="346"/>
      <c r="C8527" s="57"/>
      <c r="D8527" s="326"/>
      <c r="E8527" s="477"/>
      <c r="F8527" s="263"/>
      <c r="G8527" s="263"/>
      <c r="H8527" s="264"/>
      <c r="I8527" s="276"/>
      <c r="J8527" s="264"/>
      <c r="K8527" s="584"/>
      <c r="L8527" s="406"/>
      <c r="M8527" s="201"/>
    </row>
    <row r="8528" spans="1:13" s="204" customFormat="1" ht="15.6">
      <c r="A8528" s="328"/>
      <c r="B8528" s="346"/>
      <c r="C8528" s="57"/>
      <c r="D8528" s="326"/>
      <c r="E8528" s="477"/>
      <c r="F8528" s="263"/>
      <c r="G8528" s="263"/>
      <c r="H8528" s="264"/>
      <c r="I8528" s="276"/>
      <c r="J8528" s="264"/>
      <c r="K8528" s="584"/>
      <c r="L8528" s="406"/>
      <c r="M8528" s="201"/>
    </row>
    <row r="8529" spans="1:13" s="204" customFormat="1" ht="15.6">
      <c r="A8529" s="328"/>
      <c r="B8529" s="346"/>
      <c r="C8529" s="57"/>
      <c r="D8529" s="326"/>
      <c r="E8529" s="477"/>
      <c r="F8529" s="275"/>
      <c r="G8529" s="275"/>
      <c r="H8529" s="264"/>
      <c r="I8529" s="276"/>
      <c r="J8529" s="264"/>
      <c r="K8529" s="584"/>
      <c r="L8529" s="406"/>
      <c r="M8529" s="201"/>
    </row>
    <row r="8530" spans="1:13" s="204" customFormat="1" ht="15.6">
      <c r="A8530" s="328"/>
      <c r="B8530" s="346"/>
      <c r="C8530" s="57"/>
      <c r="D8530" s="326"/>
      <c r="E8530" s="477"/>
      <c r="F8530" s="275"/>
      <c r="G8530" s="275"/>
      <c r="H8530" s="264"/>
      <c r="I8530" s="276"/>
      <c r="J8530" s="264"/>
      <c r="K8530" s="584"/>
      <c r="L8530" s="406"/>
      <c r="M8530" s="201"/>
    </row>
    <row r="8531" spans="1:13" s="204" customFormat="1" ht="15.6">
      <c r="A8531" s="328"/>
      <c r="B8531" s="346"/>
      <c r="C8531" s="57"/>
      <c r="D8531" s="326"/>
      <c r="E8531" s="477"/>
      <c r="F8531" s="275"/>
      <c r="G8531" s="275"/>
      <c r="H8531" s="264"/>
      <c r="I8531" s="276"/>
      <c r="J8531" s="264"/>
      <c r="K8531" s="584"/>
      <c r="L8531" s="406"/>
      <c r="M8531" s="201"/>
    </row>
    <row r="8532" spans="1:13" s="204" customFormat="1" ht="15.6">
      <c r="A8532" s="328"/>
      <c r="B8532" s="346"/>
      <c r="C8532" s="57"/>
      <c r="D8532" s="326"/>
      <c r="E8532" s="477"/>
      <c r="F8532" s="275"/>
      <c r="G8532" s="275"/>
      <c r="H8532" s="264"/>
      <c r="I8532" s="276"/>
      <c r="J8532" s="264"/>
      <c r="K8532" s="584"/>
      <c r="L8532" s="406"/>
      <c r="M8532" s="201"/>
    </row>
    <row r="8533" spans="1:13" s="204" customFormat="1" ht="15.6">
      <c r="A8533" s="328"/>
      <c r="B8533" s="346"/>
      <c r="C8533" s="57"/>
      <c r="D8533" s="326"/>
      <c r="E8533" s="477"/>
      <c r="F8533" s="263"/>
      <c r="G8533" s="263"/>
      <c r="H8533" s="264"/>
      <c r="I8533" s="276"/>
      <c r="J8533" s="264"/>
      <c r="K8533" s="584"/>
      <c r="L8533" s="406"/>
      <c r="M8533" s="201"/>
    </row>
    <row r="8534" spans="1:13" s="204" customFormat="1" ht="15.6">
      <c r="A8534" s="328"/>
      <c r="B8534" s="346"/>
      <c r="C8534" s="57"/>
      <c r="D8534" s="326"/>
      <c r="E8534" s="477"/>
      <c r="F8534" s="263"/>
      <c r="G8534" s="263"/>
      <c r="H8534" s="264"/>
      <c r="I8534" s="276"/>
      <c r="J8534" s="264"/>
      <c r="K8534" s="584"/>
      <c r="L8534" s="406"/>
      <c r="M8534" s="201"/>
    </row>
    <row r="8535" spans="1:13" s="204" customFormat="1" ht="15.6">
      <c r="A8535" s="328"/>
      <c r="B8535" s="346"/>
      <c r="C8535" s="57"/>
      <c r="D8535" s="326"/>
      <c r="E8535" s="477"/>
      <c r="F8535" s="263"/>
      <c r="G8535" s="263"/>
      <c r="H8535" s="264"/>
      <c r="I8535" s="276"/>
      <c r="J8535" s="264"/>
      <c r="K8535" s="584"/>
      <c r="L8535" s="406"/>
      <c r="M8535" s="201"/>
    </row>
    <row r="8536" spans="1:13" s="204" customFormat="1" ht="15.6">
      <c r="A8536" s="328"/>
      <c r="B8536" s="346"/>
      <c r="C8536" s="57"/>
      <c r="D8536" s="326"/>
      <c r="E8536" s="477"/>
      <c r="F8536" s="263"/>
      <c r="G8536" s="263"/>
      <c r="H8536" s="264"/>
      <c r="I8536" s="276"/>
      <c r="J8536" s="264"/>
      <c r="K8536" s="584"/>
      <c r="L8536" s="406"/>
      <c r="M8536" s="201"/>
    </row>
    <row r="8537" spans="1:13" s="204" customFormat="1" ht="15.6">
      <c r="A8537" s="328"/>
      <c r="B8537" s="346"/>
      <c r="C8537" s="57"/>
      <c r="D8537" s="326"/>
      <c r="E8537" s="477"/>
      <c r="F8537" s="263"/>
      <c r="G8537" s="263"/>
      <c r="H8537" s="264"/>
      <c r="I8537" s="276"/>
      <c r="J8537" s="264"/>
      <c r="K8537" s="584"/>
      <c r="L8537" s="406"/>
      <c r="M8537" s="201"/>
    </row>
    <row r="8538" spans="1:13" s="204" customFormat="1" ht="15.6">
      <c r="A8538" s="328"/>
      <c r="B8538" s="346"/>
      <c r="C8538" s="57"/>
      <c r="D8538" s="326"/>
      <c r="E8538" s="477"/>
      <c r="F8538" s="263"/>
      <c r="G8538" s="263"/>
      <c r="H8538" s="264"/>
      <c r="I8538" s="276"/>
      <c r="J8538" s="264"/>
      <c r="K8538" s="584"/>
      <c r="L8538" s="406"/>
      <c r="M8538" s="201"/>
    </row>
    <row r="8539" spans="1:13" s="204" customFormat="1" ht="15.6">
      <c r="A8539" s="328"/>
      <c r="B8539" s="346"/>
      <c r="C8539" s="57"/>
      <c r="D8539" s="326"/>
      <c r="E8539" s="477"/>
      <c r="F8539" s="554"/>
      <c r="G8539" s="554"/>
      <c r="H8539" s="264"/>
      <c r="I8539" s="276"/>
      <c r="J8539" s="264"/>
      <c r="K8539" s="584"/>
      <c r="L8539" s="406"/>
      <c r="M8539" s="201"/>
    </row>
    <row r="8540" spans="1:13" s="204" customFormat="1" ht="15.6">
      <c r="A8540" s="328"/>
      <c r="B8540" s="346"/>
      <c r="C8540" s="57"/>
      <c r="D8540" s="326"/>
      <c r="E8540" s="477"/>
      <c r="F8540" s="263"/>
      <c r="G8540" s="263"/>
      <c r="H8540" s="264"/>
      <c r="I8540" s="276"/>
      <c r="J8540" s="264"/>
      <c r="K8540" s="584"/>
      <c r="L8540" s="406"/>
      <c r="M8540" s="201"/>
    </row>
    <row r="8541" spans="1:13" s="204" customFormat="1" ht="15.6">
      <c r="A8541" s="328"/>
      <c r="B8541" s="346"/>
      <c r="C8541" s="57"/>
      <c r="D8541" s="326"/>
      <c r="E8541" s="477"/>
      <c r="F8541" s="263"/>
      <c r="G8541" s="263"/>
      <c r="H8541" s="264"/>
      <c r="I8541" s="276"/>
      <c r="J8541" s="264"/>
      <c r="K8541" s="584"/>
      <c r="L8541" s="406"/>
      <c r="M8541" s="201"/>
    </row>
    <row r="8542" spans="1:13" s="204" customFormat="1" ht="15.6">
      <c r="A8542" s="328"/>
      <c r="B8542" s="346"/>
      <c r="C8542" s="57"/>
      <c r="D8542" s="326"/>
      <c r="E8542" s="477"/>
      <c r="F8542" s="263"/>
      <c r="G8542" s="263"/>
      <c r="H8542" s="264"/>
      <c r="I8542" s="276"/>
      <c r="J8542" s="264"/>
      <c r="K8542" s="584"/>
      <c r="L8542" s="406"/>
      <c r="M8542" s="201"/>
    </row>
    <row r="8543" spans="1:13" s="204" customFormat="1" ht="15.6">
      <c r="A8543" s="328"/>
      <c r="B8543" s="346"/>
      <c r="C8543" s="57"/>
      <c r="D8543" s="558"/>
      <c r="E8543" s="804"/>
      <c r="F8543" s="291"/>
      <c r="G8543" s="291"/>
      <c r="H8543" s="438"/>
      <c r="I8543" s="439"/>
      <c r="J8543" s="264"/>
      <c r="K8543" s="812"/>
      <c r="L8543" s="807"/>
      <c r="M8543" s="201"/>
    </row>
    <row r="8544" spans="1:13" s="204" customFormat="1" ht="15.6">
      <c r="A8544" s="328"/>
      <c r="B8544" s="346"/>
      <c r="C8544" s="57"/>
      <c r="D8544" s="300"/>
      <c r="E8544" s="477"/>
      <c r="F8544" s="263"/>
      <c r="G8544" s="263"/>
      <c r="H8544" s="264"/>
      <c r="I8544" s="276"/>
      <c r="J8544" s="264"/>
      <c r="K8544" s="588"/>
      <c r="L8544" s="587"/>
      <c r="M8544" s="201"/>
    </row>
    <row r="8545" spans="1:13" s="204" customFormat="1" ht="15.6">
      <c r="A8545" s="328"/>
      <c r="B8545" s="346"/>
      <c r="C8545" s="57"/>
      <c r="D8545" s="300"/>
      <c r="E8545" s="477"/>
      <c r="F8545" s="263"/>
      <c r="G8545" s="263"/>
      <c r="H8545" s="264"/>
      <c r="I8545" s="276"/>
      <c r="J8545" s="264"/>
      <c r="K8545" s="588"/>
      <c r="L8545" s="587"/>
      <c r="M8545" s="201"/>
    </row>
    <row r="8546" spans="1:13" s="204" customFormat="1" ht="15.6">
      <c r="A8546" s="328"/>
      <c r="B8546" s="346"/>
      <c r="C8546" s="57"/>
      <c r="D8546" s="300"/>
      <c r="E8546" s="477"/>
      <c r="F8546" s="263"/>
      <c r="G8546" s="263"/>
      <c r="H8546" s="264"/>
      <c r="I8546" s="276"/>
      <c r="J8546" s="264"/>
      <c r="K8546" s="588"/>
      <c r="L8546" s="587"/>
      <c r="M8546" s="201"/>
    </row>
    <row r="8547" spans="1:13" s="204" customFormat="1" ht="15.6">
      <c r="A8547" s="328"/>
      <c r="B8547" s="346"/>
      <c r="C8547" s="57"/>
      <c r="D8547" s="300"/>
      <c r="E8547" s="477"/>
      <c r="F8547" s="263"/>
      <c r="G8547" s="263"/>
      <c r="H8547" s="264"/>
      <c r="I8547" s="276"/>
      <c r="J8547" s="264"/>
      <c r="K8547" s="588"/>
      <c r="L8547" s="587"/>
      <c r="M8547" s="201"/>
    </row>
    <row r="8548" spans="1:13" s="204" customFormat="1" ht="15.6">
      <c r="A8548" s="328"/>
      <c r="B8548" s="346"/>
      <c r="C8548" s="57"/>
      <c r="D8548" s="300"/>
      <c r="E8548" s="477"/>
      <c r="F8548" s="263"/>
      <c r="G8548" s="263"/>
      <c r="H8548" s="264"/>
      <c r="I8548" s="276"/>
      <c r="J8548" s="264"/>
      <c r="K8548" s="629"/>
      <c r="L8548" s="587"/>
      <c r="M8548" s="201"/>
    </row>
    <row r="8549" spans="1:13" s="204" customFormat="1" ht="15.6">
      <c r="A8549" s="328"/>
      <c r="B8549" s="346"/>
      <c r="C8549" s="57"/>
      <c r="D8549" s="300"/>
      <c r="E8549" s="477"/>
      <c r="F8549" s="263"/>
      <c r="G8549" s="263"/>
      <c r="H8549" s="264"/>
      <c r="I8549" s="276"/>
      <c r="J8549" s="264"/>
      <c r="K8549" s="629"/>
      <c r="L8549" s="587"/>
      <c r="M8549" s="201"/>
    </row>
    <row r="8550" spans="1:13" s="204" customFormat="1" ht="15.6">
      <c r="A8550" s="328"/>
      <c r="B8550" s="346"/>
      <c r="C8550" s="57"/>
      <c r="D8550" s="300"/>
      <c r="E8550" s="477"/>
      <c r="F8550" s="263"/>
      <c r="G8550" s="263"/>
      <c r="H8550" s="264"/>
      <c r="I8550" s="276"/>
      <c r="J8550" s="264"/>
      <c r="K8550" s="588"/>
      <c r="L8550" s="587"/>
      <c r="M8550" s="201"/>
    </row>
    <row r="8551" spans="1:13" s="204" customFormat="1" ht="15.6">
      <c r="A8551" s="328"/>
      <c r="B8551" s="346"/>
      <c r="C8551" s="57"/>
      <c r="D8551" s="300"/>
      <c r="E8551" s="477"/>
      <c r="F8551" s="263"/>
      <c r="G8551" s="263"/>
      <c r="H8551" s="264"/>
      <c r="I8551" s="276"/>
      <c r="J8551" s="264"/>
      <c r="K8551" s="588"/>
      <c r="L8551" s="587"/>
      <c r="M8551" s="201"/>
    </row>
    <row r="8552" spans="1:13" s="204" customFormat="1" ht="15.6">
      <c r="A8552" s="328"/>
      <c r="B8552" s="346"/>
      <c r="C8552" s="57"/>
      <c r="D8552" s="366"/>
      <c r="E8552" s="477"/>
      <c r="F8552" s="263"/>
      <c r="G8552" s="263"/>
      <c r="H8552" s="264"/>
      <c r="I8552" s="276"/>
      <c r="J8552" s="264"/>
      <c r="K8552" s="584"/>
      <c r="L8552" s="585"/>
      <c r="M8552" s="201"/>
    </row>
    <row r="8553" spans="1:13" s="204" customFormat="1" ht="15.6">
      <c r="A8553" s="328"/>
      <c r="B8553" s="346"/>
      <c r="C8553" s="57"/>
      <c r="D8553" s="262"/>
      <c r="E8553" s="477"/>
      <c r="F8553" s="263"/>
      <c r="G8553" s="263"/>
      <c r="H8553" s="264"/>
      <c r="I8553" s="276"/>
      <c r="J8553" s="264"/>
      <c r="K8553" s="584"/>
      <c r="L8553" s="585"/>
      <c r="M8553" s="201"/>
    </row>
    <row r="8554" spans="1:13" s="204" customFormat="1" ht="15.6">
      <c r="A8554" s="328"/>
      <c r="B8554" s="346"/>
      <c r="C8554" s="57"/>
      <c r="D8554" s="262"/>
      <c r="E8554" s="477"/>
      <c r="F8554" s="263"/>
      <c r="G8554" s="263"/>
      <c r="H8554" s="264"/>
      <c r="I8554" s="276"/>
      <c r="J8554" s="264"/>
      <c r="K8554" s="584"/>
      <c r="L8554" s="585"/>
      <c r="M8554" s="201"/>
    </row>
    <row r="8555" spans="1:13" s="204" customFormat="1" ht="15.6">
      <c r="A8555" s="656"/>
      <c r="B8555" s="346"/>
      <c r="C8555" s="57"/>
      <c r="D8555" s="262"/>
      <c r="E8555" s="477"/>
      <c r="F8555" s="263"/>
      <c r="G8555" s="263"/>
      <c r="H8555" s="264"/>
      <c r="I8555" s="276"/>
      <c r="J8555" s="264"/>
      <c r="K8555" s="584"/>
      <c r="L8555" s="585"/>
    </row>
    <row r="8556" spans="1:13" s="204" customFormat="1" ht="15.6">
      <c r="A8556" s="656"/>
      <c r="B8556" s="346"/>
      <c r="C8556" s="57"/>
      <c r="D8556" s="262"/>
      <c r="E8556" s="477"/>
      <c r="F8556" s="263"/>
      <c r="G8556" s="263"/>
      <c r="H8556" s="264"/>
      <c r="I8556" s="276"/>
      <c r="J8556" s="264"/>
      <c r="K8556" s="584"/>
      <c r="L8556" s="585"/>
    </row>
    <row r="8557" spans="1:13" s="204" customFormat="1" ht="15.6">
      <c r="A8557" s="656"/>
      <c r="B8557" s="346"/>
      <c r="C8557" s="57"/>
      <c r="D8557" s="262"/>
      <c r="E8557" s="477"/>
      <c r="F8557" s="269"/>
      <c r="G8557" s="269"/>
      <c r="H8557" s="264"/>
      <c r="I8557" s="276"/>
      <c r="J8557" s="264"/>
      <c r="K8557" s="584"/>
      <c r="L8557" s="585"/>
    </row>
    <row r="8558" spans="1:13" s="204" customFormat="1" ht="15.6">
      <c r="A8558" s="656"/>
      <c r="B8558" s="346"/>
      <c r="C8558" s="57"/>
      <c r="D8558" s="262"/>
      <c r="E8558" s="477"/>
      <c r="F8558" s="269"/>
      <c r="G8558" s="269"/>
      <c r="H8558" s="264"/>
      <c r="I8558" s="276"/>
      <c r="J8558" s="264"/>
      <c r="K8558" s="584"/>
      <c r="L8558" s="585"/>
    </row>
    <row r="8559" spans="1:13" s="204" customFormat="1" ht="15.6">
      <c r="A8559" s="656"/>
      <c r="B8559" s="346"/>
      <c r="C8559" s="57"/>
      <c r="D8559" s="262"/>
      <c r="E8559" s="477"/>
      <c r="F8559" s="271"/>
      <c r="G8559" s="271"/>
      <c r="H8559" s="264"/>
      <c r="I8559" s="276"/>
      <c r="J8559" s="264"/>
      <c r="K8559" s="584"/>
      <c r="L8559" s="585"/>
    </row>
    <row r="8560" spans="1:13" s="204" customFormat="1" ht="15.6">
      <c r="A8560" s="656"/>
      <c r="B8560" s="346"/>
      <c r="C8560" s="57"/>
      <c r="D8560" s="262"/>
      <c r="E8560" s="477"/>
      <c r="F8560" s="272"/>
      <c r="G8560" s="272"/>
      <c r="H8560" s="264"/>
      <c r="I8560" s="276"/>
      <c r="J8560" s="264"/>
      <c r="K8560" s="584"/>
      <c r="L8560" s="585"/>
    </row>
    <row r="8561" spans="1:12" s="204" customFormat="1" ht="15.6">
      <c r="A8561" s="656"/>
      <c r="B8561" s="346"/>
      <c r="C8561" s="57"/>
      <c r="D8561" s="262"/>
      <c r="E8561" s="477"/>
      <c r="F8561" s="272"/>
      <c r="G8561" s="272"/>
      <c r="H8561" s="264"/>
      <c r="I8561" s="276"/>
      <c r="J8561" s="264"/>
      <c r="K8561" s="584"/>
      <c r="L8561" s="585"/>
    </row>
    <row r="8562" spans="1:12" s="204" customFormat="1" ht="15.6">
      <c r="A8562" s="656"/>
      <c r="B8562" s="346"/>
      <c r="C8562" s="57"/>
      <c r="D8562" s="262"/>
      <c r="E8562" s="477"/>
      <c r="F8562" s="272"/>
      <c r="G8562" s="272"/>
      <c r="H8562" s="264"/>
      <c r="I8562" s="276"/>
      <c r="J8562" s="264"/>
      <c r="K8562" s="584"/>
      <c r="L8562" s="585"/>
    </row>
    <row r="8563" spans="1:12" s="204" customFormat="1" ht="15.6">
      <c r="A8563" s="656"/>
      <c r="B8563" s="813"/>
      <c r="C8563" s="454"/>
      <c r="D8563" s="420"/>
      <c r="E8563" s="454"/>
      <c r="F8563" s="755"/>
      <c r="G8563" s="755"/>
      <c r="H8563" s="733"/>
      <c r="I8563" s="462"/>
      <c r="J8563" s="814"/>
      <c r="K8563" s="815"/>
      <c r="L8563" s="753"/>
    </row>
    <row r="8564" spans="1:12" s="204" customFormat="1" ht="15.6">
      <c r="A8564" s="656"/>
      <c r="B8564" s="813"/>
      <c r="C8564" s="454"/>
      <c r="D8564" s="420"/>
      <c r="E8564" s="454"/>
      <c r="F8564" s="755"/>
      <c r="G8564" s="755"/>
      <c r="H8564" s="733"/>
      <c r="I8564" s="462"/>
      <c r="J8564" s="814"/>
      <c r="K8564" s="815"/>
      <c r="L8564" s="753"/>
    </row>
    <row r="8565" spans="1:12" s="204" customFormat="1" ht="15.6">
      <c r="A8565" s="656"/>
      <c r="B8565" s="813"/>
      <c r="C8565" s="454"/>
      <c r="D8565" s="420"/>
      <c r="E8565" s="454"/>
      <c r="F8565" s="755"/>
      <c r="G8565" s="755"/>
      <c r="H8565" s="733"/>
      <c r="I8565" s="462"/>
      <c r="J8565" s="814"/>
      <c r="K8565" s="815"/>
      <c r="L8565" s="753"/>
    </row>
    <row r="8566" spans="1:12" s="204" customFormat="1" ht="15.6">
      <c r="A8566" s="656"/>
      <c r="B8566" s="813"/>
      <c r="C8566" s="454"/>
      <c r="D8566" s="420"/>
      <c r="E8566" s="454"/>
      <c r="F8566" s="755"/>
      <c r="G8566" s="755"/>
      <c r="H8566" s="733"/>
      <c r="I8566" s="462"/>
      <c r="J8566" s="814"/>
      <c r="K8566" s="815"/>
      <c r="L8566" s="753"/>
    </row>
    <row r="8567" spans="1:12" s="204" customFormat="1" ht="15.6">
      <c r="A8567" s="656"/>
      <c r="B8567" s="813"/>
      <c r="C8567" s="454"/>
      <c r="D8567" s="420"/>
      <c r="E8567" s="454"/>
      <c r="F8567" s="755"/>
      <c r="G8567" s="755"/>
      <c r="H8567" s="733"/>
      <c r="I8567" s="814"/>
      <c r="J8567" s="814"/>
      <c r="K8567" s="816"/>
      <c r="L8567" s="420"/>
    </row>
    <row r="8568" spans="1:12" s="204" customFormat="1" ht="15.6">
      <c r="A8568" s="656"/>
      <c r="B8568" s="813"/>
      <c r="C8568" s="454"/>
      <c r="D8568" s="420"/>
      <c r="E8568" s="454"/>
      <c r="F8568" s="755"/>
      <c r="G8568" s="755"/>
      <c r="H8568" s="733"/>
      <c r="I8568" s="814"/>
      <c r="J8568" s="814"/>
      <c r="K8568" s="816"/>
      <c r="L8568" s="420"/>
    </row>
    <row r="8569" spans="1:12" s="204" customFormat="1" ht="15.6">
      <c r="A8569" s="656"/>
      <c r="B8569" s="813"/>
      <c r="C8569" s="454"/>
      <c r="D8569" s="420"/>
      <c r="E8569" s="454"/>
      <c r="F8569" s="755"/>
      <c r="G8569" s="755"/>
      <c r="H8569" s="733"/>
      <c r="I8569" s="814"/>
      <c r="J8569" s="814"/>
      <c r="K8569" s="816"/>
      <c r="L8569" s="420"/>
    </row>
    <row r="8570" spans="1:12" s="204" customFormat="1" ht="15.6">
      <c r="A8570" s="656"/>
      <c r="B8570" s="813"/>
      <c r="C8570" s="454"/>
      <c r="D8570" s="420"/>
      <c r="E8570" s="454"/>
      <c r="F8570" s="755"/>
      <c r="G8570" s="755"/>
      <c r="H8570" s="733"/>
      <c r="I8570" s="814"/>
      <c r="J8570" s="814"/>
      <c r="K8570" s="816"/>
      <c r="L8570" s="420"/>
    </row>
    <row r="8571" spans="1:12" s="204" customFormat="1" ht="15.6">
      <c r="A8571" s="656"/>
      <c r="B8571" s="813"/>
      <c r="C8571" s="454"/>
      <c r="D8571" s="420"/>
      <c r="E8571" s="454"/>
      <c r="F8571" s="755"/>
      <c r="G8571" s="755"/>
      <c r="H8571" s="733"/>
      <c r="I8571" s="814"/>
      <c r="J8571" s="814"/>
      <c r="K8571" s="816"/>
      <c r="L8571" s="420"/>
    </row>
    <row r="8572" spans="1:12" s="204" customFormat="1" ht="15.6">
      <c r="A8572" s="656"/>
      <c r="B8572" s="813"/>
      <c r="C8572" s="454"/>
      <c r="D8572" s="420"/>
      <c r="E8572" s="454"/>
      <c r="F8572" s="755"/>
      <c r="G8572" s="755"/>
      <c r="H8572" s="733"/>
      <c r="I8572" s="462"/>
      <c r="J8572" s="814"/>
      <c r="K8572" s="815"/>
      <c r="L8572" s="753"/>
    </row>
    <row r="8573" spans="1:12" s="204" customFormat="1" ht="15.6">
      <c r="A8573" s="656"/>
      <c r="B8573" s="813"/>
      <c r="C8573" s="454"/>
      <c r="D8573" s="420"/>
      <c r="E8573" s="454"/>
      <c r="F8573" s="755"/>
      <c r="G8573" s="755"/>
      <c r="H8573" s="733"/>
      <c r="I8573" s="462"/>
      <c r="J8573" s="814"/>
      <c r="K8573" s="817"/>
      <c r="L8573" s="753"/>
    </row>
    <row r="8574" spans="1:12" s="204" customFormat="1" ht="15.6">
      <c r="A8574" s="656"/>
      <c r="B8574" s="813"/>
      <c r="C8574" s="454"/>
      <c r="D8574" s="420"/>
      <c r="E8574" s="454"/>
      <c r="F8574" s="755"/>
      <c r="G8574" s="755"/>
      <c r="H8574" s="733"/>
      <c r="I8574" s="462"/>
      <c r="J8574" s="814"/>
      <c r="K8574" s="815"/>
      <c r="L8574" s="753"/>
    </row>
    <row r="8575" spans="1:12" s="204" customFormat="1" ht="15.6">
      <c r="A8575" s="656"/>
      <c r="B8575" s="813"/>
      <c r="C8575" s="454"/>
      <c r="D8575" s="420"/>
      <c r="E8575" s="454"/>
      <c r="F8575" s="755"/>
      <c r="G8575" s="755"/>
      <c r="H8575" s="733"/>
      <c r="I8575" s="462"/>
      <c r="J8575" s="814"/>
      <c r="K8575" s="815"/>
      <c r="L8575" s="753"/>
    </row>
    <row r="8576" spans="1:12" s="204" customFormat="1" ht="15.6">
      <c r="A8576" s="656"/>
      <c r="B8576" s="813"/>
      <c r="C8576" s="454"/>
      <c r="D8576" s="420"/>
      <c r="E8576" s="454"/>
      <c r="F8576" s="755"/>
      <c r="G8576" s="755"/>
      <c r="H8576" s="733"/>
      <c r="I8576" s="462"/>
      <c r="J8576" s="814"/>
      <c r="K8576" s="815"/>
      <c r="L8576" s="753"/>
    </row>
    <row r="8577" spans="1:12" s="204" customFormat="1" ht="15.6">
      <c r="A8577" s="656"/>
      <c r="B8577" s="813"/>
      <c r="C8577" s="454"/>
      <c r="D8577" s="420"/>
      <c r="E8577" s="454"/>
      <c r="F8577" s="755"/>
      <c r="G8577" s="755"/>
      <c r="H8577" s="733"/>
      <c r="I8577" s="462"/>
      <c r="J8577" s="814"/>
      <c r="K8577" s="815"/>
      <c r="L8577" s="753"/>
    </row>
    <row r="8578" spans="1:12" s="204" customFormat="1" ht="15.6">
      <c r="A8578" s="656"/>
      <c r="B8578" s="813"/>
      <c r="C8578" s="454"/>
      <c r="D8578" s="420"/>
      <c r="E8578" s="454"/>
      <c r="F8578" s="755"/>
      <c r="G8578" s="755"/>
      <c r="H8578" s="733"/>
      <c r="I8578" s="462"/>
      <c r="J8578" s="814"/>
      <c r="K8578" s="815"/>
      <c r="L8578" s="753"/>
    </row>
    <row r="8579" spans="1:12" s="204" customFormat="1" ht="15.6">
      <c r="A8579" s="656"/>
      <c r="B8579" s="813"/>
      <c r="C8579" s="454"/>
      <c r="D8579" s="420"/>
      <c r="E8579" s="454"/>
      <c r="F8579" s="755"/>
      <c r="G8579" s="755"/>
      <c r="H8579" s="733"/>
      <c r="I8579" s="462"/>
      <c r="J8579" s="814"/>
      <c r="K8579" s="815"/>
      <c r="L8579" s="753"/>
    </row>
    <row r="8580" spans="1:12" ht="15.6">
      <c r="B8580" s="813"/>
      <c r="C8580" s="454"/>
      <c r="D8580" s="420"/>
      <c r="E8580" s="454"/>
      <c r="F8580" s="755"/>
      <c r="G8580" s="755"/>
      <c r="H8580" s="733"/>
      <c r="I8580" s="462"/>
      <c r="J8580" s="814"/>
      <c r="K8580" s="815"/>
      <c r="L8580" s="753"/>
    </row>
    <row r="8581" spans="1:12" ht="15.6">
      <c r="B8581" s="813"/>
      <c r="C8581" s="454"/>
      <c r="D8581" s="420"/>
      <c r="E8581" s="454"/>
      <c r="F8581" s="755"/>
      <c r="G8581" s="755"/>
      <c r="H8581" s="733"/>
      <c r="I8581" s="462"/>
      <c r="J8581" s="814"/>
      <c r="K8581" s="815"/>
      <c r="L8581" s="753"/>
    </row>
    <row r="8582" spans="1:12" ht="15.6">
      <c r="B8582" s="813"/>
      <c r="C8582" s="454"/>
      <c r="D8582" s="420"/>
      <c r="E8582" s="454"/>
      <c r="F8582" s="755"/>
      <c r="G8582" s="755"/>
      <c r="H8582" s="733"/>
      <c r="I8582" s="462"/>
      <c r="J8582" s="814"/>
      <c r="K8582" s="815"/>
      <c r="L8582" s="753"/>
    </row>
    <row r="8583" spans="1:12" ht="15.6">
      <c r="B8583" s="813"/>
      <c r="C8583" s="454"/>
      <c r="D8583" s="420"/>
      <c r="E8583" s="454"/>
      <c r="F8583" s="755"/>
      <c r="G8583" s="755"/>
      <c r="H8583" s="733"/>
      <c r="I8583" s="462"/>
      <c r="J8583" s="814"/>
      <c r="K8583" s="815"/>
      <c r="L8583" s="753"/>
    </row>
    <row r="8584" spans="1:12" ht="15.6">
      <c r="B8584" s="813"/>
      <c r="C8584" s="454"/>
      <c r="D8584" s="420"/>
      <c r="E8584" s="454"/>
      <c r="F8584" s="755"/>
      <c r="G8584" s="755"/>
      <c r="H8584" s="733"/>
      <c r="I8584" s="462"/>
      <c r="J8584" s="814"/>
      <c r="K8584" s="815"/>
      <c r="L8584" s="753"/>
    </row>
    <row r="8585" spans="1:12" ht="15.6">
      <c r="B8585" s="813"/>
      <c r="C8585" s="454"/>
      <c r="D8585" s="420"/>
      <c r="E8585" s="454"/>
      <c r="F8585" s="755"/>
      <c r="G8585" s="755"/>
      <c r="H8585" s="733"/>
      <c r="I8585" s="462"/>
      <c r="J8585" s="814"/>
      <c r="K8585" s="815"/>
      <c r="L8585" s="753"/>
    </row>
    <row r="8586" spans="1:12" ht="15.6">
      <c r="B8586" s="813"/>
      <c r="C8586" s="454"/>
      <c r="D8586" s="420"/>
      <c r="E8586" s="454"/>
      <c r="F8586" s="755"/>
      <c r="G8586" s="755"/>
      <c r="H8586" s="733"/>
      <c r="I8586" s="462"/>
      <c r="J8586" s="814"/>
      <c r="K8586" s="815"/>
      <c r="L8586" s="753"/>
    </row>
    <row r="8587" spans="1:12" ht="15.6">
      <c r="B8587" s="813"/>
      <c r="C8587" s="454"/>
      <c r="D8587" s="420"/>
      <c r="E8587" s="454"/>
      <c r="F8587" s="755"/>
      <c r="G8587" s="755"/>
      <c r="H8587" s="733"/>
      <c r="I8587" s="462"/>
      <c r="J8587" s="814"/>
      <c r="K8587" s="815"/>
      <c r="L8587" s="753"/>
    </row>
    <row r="8588" spans="1:12" ht="15.6">
      <c r="B8588" s="813"/>
      <c r="C8588" s="454"/>
      <c r="D8588" s="420"/>
      <c r="E8588" s="454"/>
      <c r="F8588" s="755"/>
      <c r="G8588" s="755"/>
      <c r="H8588" s="733"/>
      <c r="I8588" s="462"/>
      <c r="J8588" s="814"/>
      <c r="K8588" s="815"/>
      <c r="L8588" s="753"/>
    </row>
    <row r="8589" spans="1:12" ht="15.6">
      <c r="B8589" s="813"/>
      <c r="C8589" s="454"/>
      <c r="D8589" s="420"/>
      <c r="E8589" s="454"/>
      <c r="F8589" s="755"/>
      <c r="G8589" s="755"/>
      <c r="H8589" s="733"/>
      <c r="I8589" s="462"/>
      <c r="J8589" s="814"/>
      <c r="K8589" s="815"/>
      <c r="L8589" s="753"/>
    </row>
    <row r="8590" spans="1:12" ht="15.6">
      <c r="B8590" s="813"/>
      <c r="C8590" s="454"/>
      <c r="D8590" s="420"/>
      <c r="E8590" s="454"/>
      <c r="F8590" s="755"/>
      <c r="G8590" s="755"/>
      <c r="H8590" s="733"/>
      <c r="I8590" s="462"/>
      <c r="J8590" s="814"/>
      <c r="K8590" s="815"/>
      <c r="L8590" s="753"/>
    </row>
    <row r="8591" spans="1:12" ht="15.6">
      <c r="B8591" s="813"/>
      <c r="C8591" s="454"/>
      <c r="D8591" s="420"/>
      <c r="E8591" s="454"/>
      <c r="F8591" s="755"/>
      <c r="G8591" s="755"/>
      <c r="H8591" s="733"/>
      <c r="I8591" s="462"/>
      <c r="J8591" s="814"/>
      <c r="K8591" s="815"/>
      <c r="L8591" s="753"/>
    </row>
    <row r="8592" spans="1:12" ht="15.6">
      <c r="B8592" s="813"/>
      <c r="C8592" s="454"/>
      <c r="D8592" s="420"/>
      <c r="E8592" s="454"/>
      <c r="F8592" s="755"/>
      <c r="G8592" s="755"/>
      <c r="H8592" s="733"/>
      <c r="I8592" s="462"/>
      <c r="J8592" s="814"/>
      <c r="K8592" s="815"/>
      <c r="L8592" s="753"/>
    </row>
    <row r="8593" spans="2:12" ht="15.6">
      <c r="B8593" s="750"/>
      <c r="C8593" s="57"/>
      <c r="D8593" s="326"/>
      <c r="E8593" s="69"/>
      <c r="F8593" s="263"/>
      <c r="G8593" s="263"/>
      <c r="H8593" s="264"/>
      <c r="I8593" s="319"/>
      <c r="J8593" s="264"/>
      <c r="K8593" s="265"/>
      <c r="L8593" s="325"/>
    </row>
    <row r="8594" spans="2:12" ht="15.6">
      <c r="B8594" s="750"/>
      <c r="C8594" s="57"/>
      <c r="D8594" s="326"/>
      <c r="E8594" s="116"/>
      <c r="F8594" s="263"/>
      <c r="G8594" s="263"/>
      <c r="H8594" s="264"/>
      <c r="I8594" s="319"/>
      <c r="J8594" s="264"/>
      <c r="K8594" s="265"/>
      <c r="L8594" s="325"/>
    </row>
    <row r="8595" spans="2:12" ht="15.6">
      <c r="B8595" s="750"/>
      <c r="C8595" s="57"/>
      <c r="D8595" s="326"/>
      <c r="E8595" s="116"/>
      <c r="F8595" s="263"/>
      <c r="G8595" s="263"/>
      <c r="H8595" s="264"/>
      <c r="I8595" s="319"/>
      <c r="J8595" s="264"/>
      <c r="K8595" s="265"/>
      <c r="L8595" s="325"/>
    </row>
    <row r="8596" spans="2:12" ht="15.6">
      <c r="B8596" s="57"/>
      <c r="C8596" s="57"/>
      <c r="D8596" s="326"/>
      <c r="E8596" s="69"/>
      <c r="F8596" s="263"/>
      <c r="G8596" s="263"/>
      <c r="H8596" s="264"/>
      <c r="I8596" s="319"/>
      <c r="J8596" s="264"/>
      <c r="K8596" s="265"/>
      <c r="L8596" s="325"/>
    </row>
    <row r="8597" spans="2:12" ht="15.6">
      <c r="B8597" s="57"/>
      <c r="C8597" s="57"/>
      <c r="D8597" s="326"/>
      <c r="E8597" s="69"/>
      <c r="F8597" s="263"/>
      <c r="G8597" s="263"/>
      <c r="H8597" s="264"/>
      <c r="I8597" s="319"/>
      <c r="J8597" s="264"/>
      <c r="K8597" s="265"/>
      <c r="L8597" s="325"/>
    </row>
    <row r="8598" spans="2:12" ht="15.6">
      <c r="B8598" s="57"/>
      <c r="C8598" s="57"/>
      <c r="D8598" s="326"/>
      <c r="E8598" s="69"/>
      <c r="F8598" s="263"/>
      <c r="G8598" s="263"/>
      <c r="H8598" s="264"/>
      <c r="I8598" s="319"/>
      <c r="J8598" s="264"/>
      <c r="K8598" s="265"/>
      <c r="L8598" s="325"/>
    </row>
    <row r="8599" spans="2:12" ht="15.6">
      <c r="B8599" s="57"/>
      <c r="C8599" s="57"/>
      <c r="D8599" s="326"/>
      <c r="E8599" s="69"/>
      <c r="F8599" s="263"/>
      <c r="G8599" s="263"/>
      <c r="H8599" s="264"/>
      <c r="I8599" s="319"/>
      <c r="J8599" s="264"/>
      <c r="K8599" s="265"/>
      <c r="L8599" s="325"/>
    </row>
    <row r="8600" spans="2:12" ht="15.6">
      <c r="B8600" s="57"/>
      <c r="C8600" s="57"/>
      <c r="D8600" s="326"/>
      <c r="E8600" s="69"/>
      <c r="F8600" s="263"/>
      <c r="G8600" s="263"/>
      <c r="H8600" s="264"/>
      <c r="I8600" s="319"/>
      <c r="J8600" s="264"/>
      <c r="K8600" s="265"/>
      <c r="L8600" s="325"/>
    </row>
    <row r="8601" spans="2:12" ht="15.6">
      <c r="B8601" s="57"/>
      <c r="C8601" s="57"/>
      <c r="D8601" s="326"/>
      <c r="E8601" s="116"/>
      <c r="F8601" s="263"/>
      <c r="G8601" s="263"/>
      <c r="H8601" s="264"/>
      <c r="I8601" s="319"/>
      <c r="J8601" s="264"/>
      <c r="K8601" s="265"/>
      <c r="L8601" s="325"/>
    </row>
    <row r="8602" spans="2:12" ht="15.6">
      <c r="B8602" s="57"/>
      <c r="C8602" s="57"/>
      <c r="D8602" s="326"/>
      <c r="E8602" s="69"/>
      <c r="F8602" s="275"/>
      <c r="G8602" s="275"/>
      <c r="H8602" s="264"/>
      <c r="I8602" s="319"/>
      <c r="J8602" s="264"/>
      <c r="K8602" s="265"/>
      <c r="L8602" s="325"/>
    </row>
    <row r="8603" spans="2:12" ht="15.6">
      <c r="B8603" s="57"/>
      <c r="C8603" s="57"/>
      <c r="D8603" s="326"/>
      <c r="E8603" s="69"/>
      <c r="F8603" s="275"/>
      <c r="G8603" s="275"/>
      <c r="H8603" s="264"/>
      <c r="I8603" s="319"/>
      <c r="J8603" s="264"/>
      <c r="K8603" s="265"/>
      <c r="L8603" s="325"/>
    </row>
    <row r="8604" spans="2:12" ht="15.6">
      <c r="B8604" s="57"/>
      <c r="C8604" s="57"/>
      <c r="D8604" s="326"/>
      <c r="E8604" s="69"/>
      <c r="F8604" s="269"/>
      <c r="G8604" s="269"/>
      <c r="H8604" s="264"/>
      <c r="I8604" s="319"/>
      <c r="J8604" s="264"/>
      <c r="K8604" s="265"/>
      <c r="L8604" s="325"/>
    </row>
    <row r="8605" spans="2:12" ht="15.6">
      <c r="B8605" s="57"/>
      <c r="C8605" s="57"/>
      <c r="D8605" s="326"/>
      <c r="E8605" s="69"/>
      <c r="F8605" s="269"/>
      <c r="G8605" s="269"/>
      <c r="H8605" s="264"/>
      <c r="I8605" s="319"/>
      <c r="J8605" s="264"/>
      <c r="K8605" s="265"/>
      <c r="L8605" s="325"/>
    </row>
    <row r="8606" spans="2:12" ht="15.6">
      <c r="B8606" s="57"/>
      <c r="C8606" s="57"/>
      <c r="D8606" s="326"/>
      <c r="E8606" s="69"/>
      <c r="F8606" s="269"/>
      <c r="G8606" s="269"/>
      <c r="H8606" s="264"/>
      <c r="I8606" s="319"/>
      <c r="J8606" s="264"/>
      <c r="K8606" s="265"/>
      <c r="L8606" s="325"/>
    </row>
    <row r="8607" spans="2:12" ht="15.6">
      <c r="B8607" s="57"/>
      <c r="C8607" s="57"/>
      <c r="D8607" s="326"/>
      <c r="E8607" s="69"/>
      <c r="F8607" s="269"/>
      <c r="G8607" s="269"/>
      <c r="H8607" s="264"/>
      <c r="I8607" s="319"/>
      <c r="J8607" s="264"/>
      <c r="K8607" s="265"/>
      <c r="L8607" s="325"/>
    </row>
    <row r="8608" spans="2:12" ht="15.6">
      <c r="B8608" s="57"/>
      <c r="C8608" s="57"/>
      <c r="D8608" s="354"/>
      <c r="E8608" s="116"/>
      <c r="F8608" s="263"/>
      <c r="G8608" s="263"/>
      <c r="H8608" s="264"/>
      <c r="I8608" s="319"/>
      <c r="J8608" s="264"/>
      <c r="K8608" s="265"/>
      <c r="L8608" s="325"/>
    </row>
    <row r="8609" spans="2:12" ht="15.6">
      <c r="B8609" s="57"/>
      <c r="C8609" s="57"/>
      <c r="D8609" s="326"/>
      <c r="E8609" s="69"/>
      <c r="F8609" s="263"/>
      <c r="G8609" s="263"/>
      <c r="H8609" s="264"/>
      <c r="I8609" s="319"/>
      <c r="J8609" s="264"/>
      <c r="K8609" s="265"/>
      <c r="L8609" s="325"/>
    </row>
    <row r="8610" spans="2:12" ht="15.6">
      <c r="B8610" s="57"/>
      <c r="C8610" s="57"/>
      <c r="D8610" s="326"/>
      <c r="E8610" s="69"/>
      <c r="F8610" s="263"/>
      <c r="G8610" s="263"/>
      <c r="H8610" s="264"/>
      <c r="I8610" s="319"/>
      <c r="J8610" s="264"/>
      <c r="K8610" s="265"/>
      <c r="L8610" s="325"/>
    </row>
    <row r="8611" spans="2:12" ht="15.6">
      <c r="B8611" s="57"/>
      <c r="C8611" s="57"/>
      <c r="D8611" s="326"/>
      <c r="E8611" s="69"/>
      <c r="F8611" s="263"/>
      <c r="G8611" s="263"/>
      <c r="H8611" s="264"/>
      <c r="I8611" s="319"/>
      <c r="J8611" s="264"/>
      <c r="K8611" s="265"/>
      <c r="L8611" s="325"/>
    </row>
    <row r="8612" spans="2:12" ht="15.6">
      <c r="B8612" s="57"/>
      <c r="C8612" s="57"/>
      <c r="D8612" s="326"/>
      <c r="E8612" s="69"/>
      <c r="F8612" s="263"/>
      <c r="G8612" s="263"/>
      <c r="H8612" s="264"/>
      <c r="I8612" s="319"/>
      <c r="J8612" s="264"/>
      <c r="K8612" s="265"/>
      <c r="L8612" s="325"/>
    </row>
    <row r="8613" spans="2:12" ht="15.6">
      <c r="B8613" s="57"/>
      <c r="C8613" s="57"/>
      <c r="D8613" s="356"/>
      <c r="E8613" s="116"/>
      <c r="F8613" s="263"/>
      <c r="G8613" s="263"/>
      <c r="H8613" s="264"/>
      <c r="I8613" s="319"/>
      <c r="J8613" s="264"/>
      <c r="K8613" s="356"/>
      <c r="L8613" s="325"/>
    </row>
    <row r="8614" spans="2:12" ht="15.6">
      <c r="B8614" s="57"/>
      <c r="C8614" s="57"/>
      <c r="D8614" s="356"/>
      <c r="E8614" s="69"/>
      <c r="F8614" s="263"/>
      <c r="G8614" s="263"/>
      <c r="H8614" s="264"/>
      <c r="I8614" s="319"/>
      <c r="J8614" s="264"/>
      <c r="K8614" s="356"/>
      <c r="L8614" s="325"/>
    </row>
    <row r="8615" spans="2:12" ht="15.6">
      <c r="B8615" s="57"/>
      <c r="C8615" s="57"/>
      <c r="D8615" s="356"/>
      <c r="E8615" s="69"/>
      <c r="F8615" s="263"/>
      <c r="G8615" s="263"/>
      <c r="H8615" s="264"/>
      <c r="I8615" s="319"/>
      <c r="J8615" s="264"/>
      <c r="K8615" s="356"/>
      <c r="L8615" s="325"/>
    </row>
    <row r="8616" spans="2:12" ht="15.6">
      <c r="B8616" s="88"/>
      <c r="C8616" s="57"/>
      <c r="D8616" s="356"/>
      <c r="E8616" s="472"/>
      <c r="F8616" s="263"/>
      <c r="G8616" s="263"/>
      <c r="H8616" s="264"/>
      <c r="I8616" s="357"/>
      <c r="J8616" s="264"/>
      <c r="K8616" s="356"/>
      <c r="L8616" s="266"/>
    </row>
    <row r="8617" spans="2:12" ht="15.6">
      <c r="B8617" s="88"/>
      <c r="C8617" s="57"/>
      <c r="D8617" s="356"/>
      <c r="E8617" s="472"/>
      <c r="F8617" s="263"/>
      <c r="G8617" s="263"/>
      <c r="H8617" s="264"/>
      <c r="I8617" s="357"/>
      <c r="J8617" s="264"/>
      <c r="K8617" s="356"/>
      <c r="L8617" s="266"/>
    </row>
    <row r="8618" spans="2:12" ht="15.6">
      <c r="B8618" s="88"/>
      <c r="C8618" s="57"/>
      <c r="D8618" s="356"/>
      <c r="E8618" s="472"/>
      <c r="F8618" s="263"/>
      <c r="G8618" s="263"/>
      <c r="H8618" s="264"/>
      <c r="I8618" s="357"/>
      <c r="J8618" s="264"/>
      <c r="K8618" s="356"/>
      <c r="L8618" s="266"/>
    </row>
    <row r="8619" spans="2:12" ht="15.6">
      <c r="B8619" s="88"/>
      <c r="C8619" s="57"/>
      <c r="D8619" s="356"/>
      <c r="E8619" s="472"/>
      <c r="F8619" s="263"/>
      <c r="G8619" s="263"/>
      <c r="H8619" s="264"/>
      <c r="I8619" s="357"/>
      <c r="J8619" s="264"/>
      <c r="K8619" s="356"/>
      <c r="L8619" s="266"/>
    </row>
    <row r="8620" spans="2:12" ht="15.6">
      <c r="B8620" s="88"/>
      <c r="C8620" s="57"/>
      <c r="D8620" s="356"/>
      <c r="E8620" s="472"/>
      <c r="F8620" s="263"/>
      <c r="G8620" s="263"/>
      <c r="H8620" s="264"/>
      <c r="I8620" s="357"/>
      <c r="J8620" s="264"/>
      <c r="K8620" s="356"/>
      <c r="L8620" s="266"/>
    </row>
    <row r="8621" spans="2:12" ht="15.6">
      <c r="B8621" s="88"/>
      <c r="C8621" s="57"/>
      <c r="D8621" s="356"/>
      <c r="E8621" s="472"/>
      <c r="F8621" s="263"/>
      <c r="G8621" s="263"/>
      <c r="H8621" s="264"/>
      <c r="I8621" s="357"/>
      <c r="J8621" s="264"/>
      <c r="K8621" s="356"/>
      <c r="L8621" s="266"/>
    </row>
    <row r="8622" spans="2:12" ht="15.6">
      <c r="B8622" s="88"/>
      <c r="C8622" s="57"/>
      <c r="D8622" s="356"/>
      <c r="E8622" s="472"/>
      <c r="F8622" s="263"/>
      <c r="G8622" s="263"/>
      <c r="H8622" s="264"/>
      <c r="I8622" s="357"/>
      <c r="J8622" s="264"/>
      <c r="K8622" s="356"/>
      <c r="L8622" s="266"/>
    </row>
    <row r="8623" spans="2:12" ht="15.6">
      <c r="B8623" s="88"/>
      <c r="C8623" s="57"/>
      <c r="D8623" s="356"/>
      <c r="E8623" s="472"/>
      <c r="F8623" s="263"/>
      <c r="G8623" s="263"/>
      <c r="H8623" s="264"/>
      <c r="I8623" s="357"/>
      <c r="J8623" s="264"/>
      <c r="K8623" s="356"/>
      <c r="L8623" s="266"/>
    </row>
    <row r="8624" spans="2:12" ht="15.6">
      <c r="B8624" s="88"/>
      <c r="C8624" s="57"/>
      <c r="D8624" s="356"/>
      <c r="E8624" s="472"/>
      <c r="F8624" s="263"/>
      <c r="G8624" s="263"/>
      <c r="H8624" s="264"/>
      <c r="I8624" s="357"/>
      <c r="J8624" s="264"/>
      <c r="K8624" s="356"/>
      <c r="L8624" s="266"/>
    </row>
    <row r="8625" spans="2:12" ht="15.6">
      <c r="B8625" s="88"/>
      <c r="C8625" s="57"/>
      <c r="D8625" s="356"/>
      <c r="E8625" s="472"/>
      <c r="F8625" s="263"/>
      <c r="G8625" s="263"/>
      <c r="H8625" s="264"/>
      <c r="I8625" s="357"/>
      <c r="J8625" s="264"/>
      <c r="K8625" s="356"/>
      <c r="L8625" s="266"/>
    </row>
    <row r="8626" spans="2:12" ht="15.6">
      <c r="B8626" s="88"/>
      <c r="C8626" s="57"/>
      <c r="D8626" s="356"/>
      <c r="E8626" s="472"/>
      <c r="F8626" s="263"/>
      <c r="G8626" s="263"/>
      <c r="H8626" s="264"/>
      <c r="I8626" s="357"/>
      <c r="J8626" s="264"/>
      <c r="K8626" s="356"/>
      <c r="L8626" s="266"/>
    </row>
    <row r="8627" spans="2:12" ht="15.6">
      <c r="B8627" s="88"/>
      <c r="C8627" s="57"/>
      <c r="D8627" s="694"/>
      <c r="E8627" s="472"/>
      <c r="F8627" s="363"/>
      <c r="G8627" s="363"/>
      <c r="H8627" s="264"/>
      <c r="I8627" s="466"/>
      <c r="J8627" s="364"/>
      <c r="K8627" s="694"/>
      <c r="L8627" s="266"/>
    </row>
    <row r="8628" spans="2:12" ht="15.6">
      <c r="B8628" s="88"/>
      <c r="C8628" s="57"/>
      <c r="D8628" s="356"/>
      <c r="E8628" s="472"/>
      <c r="F8628" s="263"/>
      <c r="G8628" s="263"/>
      <c r="H8628" s="264"/>
      <c r="I8628" s="357"/>
      <c r="J8628" s="264"/>
      <c r="K8628" s="356"/>
      <c r="L8628" s="266"/>
    </row>
    <row r="8629" spans="2:12" ht="15.6">
      <c r="B8629" s="88"/>
      <c r="C8629" s="57"/>
      <c r="D8629" s="356"/>
      <c r="E8629" s="472"/>
      <c r="F8629" s="263"/>
      <c r="G8629" s="263"/>
      <c r="H8629" s="264"/>
      <c r="I8629" s="357"/>
      <c r="J8629" s="264"/>
      <c r="K8629" s="356"/>
      <c r="L8629" s="266"/>
    </row>
    <row r="8630" spans="2:12" ht="15.6">
      <c r="B8630" s="88"/>
      <c r="C8630" s="57"/>
      <c r="D8630" s="356"/>
      <c r="E8630" s="472"/>
      <c r="F8630" s="263"/>
      <c r="G8630" s="263"/>
      <c r="H8630" s="264"/>
      <c r="I8630" s="357"/>
      <c r="J8630" s="264"/>
      <c r="K8630" s="356"/>
      <c r="L8630" s="266"/>
    </row>
    <row r="8631" spans="2:12" ht="15.6">
      <c r="B8631" s="88"/>
      <c r="C8631" s="57"/>
      <c r="D8631" s="356"/>
      <c r="E8631" s="472"/>
      <c r="F8631" s="263"/>
      <c r="G8631" s="263"/>
      <c r="H8631" s="264"/>
      <c r="I8631" s="357"/>
      <c r="J8631" s="264"/>
      <c r="K8631" s="356"/>
      <c r="L8631" s="266"/>
    </row>
    <row r="8632" spans="2:12" ht="15.6">
      <c r="B8632" s="88"/>
      <c r="C8632" s="57"/>
      <c r="D8632" s="356"/>
      <c r="E8632" s="472"/>
      <c r="F8632" s="263"/>
      <c r="G8632" s="263"/>
      <c r="H8632" s="264"/>
      <c r="I8632" s="357"/>
      <c r="J8632" s="264"/>
      <c r="K8632" s="356"/>
      <c r="L8632" s="266"/>
    </row>
    <row r="8633" spans="2:12" ht="15.6">
      <c r="B8633" s="88"/>
      <c r="C8633" s="57"/>
      <c r="D8633" s="356"/>
      <c r="E8633" s="472"/>
      <c r="F8633" s="263"/>
      <c r="G8633" s="263"/>
      <c r="H8633" s="264"/>
      <c r="I8633" s="357"/>
      <c r="J8633" s="264"/>
      <c r="K8633" s="356"/>
      <c r="L8633" s="266"/>
    </row>
    <row r="8634" spans="2:12" ht="15.6">
      <c r="B8634" s="88"/>
      <c r="C8634" s="57"/>
      <c r="D8634" s="356"/>
      <c r="E8634" s="472"/>
      <c r="F8634" s="263"/>
      <c r="G8634" s="263"/>
      <c r="H8634" s="264"/>
      <c r="I8634" s="357"/>
      <c r="J8634" s="264"/>
      <c r="K8634" s="356"/>
      <c r="L8634" s="266"/>
    </row>
    <row r="8635" spans="2:12" ht="15.6">
      <c r="B8635" s="88"/>
      <c r="C8635" s="57"/>
      <c r="D8635" s="356"/>
      <c r="E8635" s="472"/>
      <c r="F8635" s="263"/>
      <c r="G8635" s="263"/>
      <c r="H8635" s="264"/>
      <c r="I8635" s="357"/>
      <c r="J8635" s="264"/>
      <c r="K8635" s="356"/>
      <c r="L8635" s="266"/>
    </row>
    <row r="8636" spans="2:12" ht="15.6">
      <c r="B8636" s="88"/>
      <c r="C8636" s="57"/>
      <c r="D8636" s="356"/>
      <c r="E8636" s="472"/>
      <c r="F8636" s="263"/>
      <c r="G8636" s="263"/>
      <c r="H8636" s="264"/>
      <c r="I8636" s="357"/>
      <c r="J8636" s="264"/>
      <c r="K8636" s="356"/>
      <c r="L8636" s="266"/>
    </row>
    <row r="8637" spans="2:12" ht="15.6">
      <c r="B8637" s="88"/>
      <c r="C8637" s="57"/>
      <c r="D8637" s="356"/>
      <c r="E8637" s="472"/>
      <c r="F8637" s="263"/>
      <c r="G8637" s="263"/>
      <c r="H8637" s="264"/>
      <c r="I8637" s="357"/>
      <c r="J8637" s="264"/>
      <c r="K8637" s="356"/>
      <c r="L8637" s="266"/>
    </row>
    <row r="8638" spans="2:12" ht="15.6">
      <c r="B8638" s="88"/>
      <c r="C8638" s="57"/>
      <c r="D8638" s="202"/>
      <c r="E8638" s="472"/>
      <c r="F8638" s="263"/>
      <c r="G8638" s="263"/>
      <c r="H8638" s="264"/>
      <c r="I8638" s="357"/>
      <c r="J8638" s="264"/>
      <c r="K8638" s="356"/>
      <c r="L8638" s="266"/>
    </row>
    <row r="8639" spans="2:12" ht="15.6">
      <c r="B8639" s="88"/>
      <c r="C8639" s="57"/>
      <c r="D8639" s="356"/>
      <c r="E8639" s="472"/>
      <c r="F8639" s="263"/>
      <c r="G8639" s="263"/>
      <c r="H8639" s="264"/>
      <c r="I8639" s="357"/>
      <c r="J8639" s="264"/>
      <c r="K8639" s="356"/>
      <c r="L8639" s="266"/>
    </row>
    <row r="8640" spans="2:12" ht="15.6">
      <c r="B8640" s="88"/>
      <c r="C8640" s="57"/>
      <c r="D8640" s="202"/>
      <c r="E8640" s="472"/>
      <c r="F8640" s="275"/>
      <c r="G8640" s="275"/>
      <c r="H8640" s="264"/>
      <c r="I8640" s="357"/>
      <c r="J8640" s="264"/>
      <c r="K8640" s="356"/>
      <c r="L8640" s="266"/>
    </row>
    <row r="8641" spans="1:13" ht="15.6">
      <c r="B8641" s="88"/>
      <c r="C8641" s="57"/>
      <c r="D8641" s="202"/>
      <c r="E8641" s="472"/>
      <c r="F8641" s="275"/>
      <c r="G8641" s="275"/>
      <c r="H8641" s="264"/>
      <c r="I8641" s="357"/>
      <c r="J8641" s="264"/>
      <c r="K8641" s="356"/>
      <c r="L8641" s="266"/>
    </row>
    <row r="8642" spans="1:13" ht="15.6">
      <c r="B8642" s="88"/>
      <c r="C8642" s="57"/>
      <c r="D8642" s="202"/>
      <c r="E8642" s="472"/>
      <c r="F8642" s="275"/>
      <c r="G8642" s="275"/>
      <c r="H8642" s="264"/>
      <c r="I8642" s="357"/>
      <c r="J8642" s="264"/>
      <c r="K8642" s="356"/>
      <c r="L8642" s="266"/>
    </row>
    <row r="8643" spans="1:13" ht="15.6">
      <c r="B8643" s="88"/>
      <c r="C8643" s="57"/>
      <c r="D8643" s="202"/>
      <c r="E8643" s="472"/>
      <c r="F8643" s="275"/>
      <c r="G8643" s="275"/>
      <c r="H8643" s="264"/>
      <c r="I8643" s="357"/>
      <c r="J8643" s="264"/>
      <c r="K8643" s="356"/>
      <c r="L8643" s="266"/>
    </row>
    <row r="8644" spans="1:13" ht="15.6">
      <c r="B8644" s="88"/>
      <c r="C8644" s="57"/>
      <c r="D8644" s="202"/>
      <c r="E8644" s="472"/>
      <c r="F8644" s="275"/>
      <c r="G8644" s="275"/>
      <c r="H8644" s="264"/>
      <c r="I8644" s="357"/>
      <c r="J8644" s="264"/>
      <c r="K8644" s="356"/>
      <c r="L8644" s="266"/>
    </row>
    <row r="8645" spans="1:13" ht="15.6">
      <c r="B8645" s="88"/>
      <c r="C8645" s="57"/>
      <c r="D8645" s="202"/>
      <c r="E8645" s="472"/>
      <c r="F8645" s="269"/>
      <c r="G8645" s="269"/>
      <c r="H8645" s="264"/>
      <c r="I8645" s="357"/>
      <c r="J8645" s="264"/>
      <c r="K8645" s="356"/>
      <c r="L8645" s="266"/>
    </row>
    <row r="8646" spans="1:13" ht="15.6">
      <c r="B8646" s="88"/>
      <c r="C8646" s="57"/>
      <c r="D8646" s="694"/>
      <c r="E8646" s="472"/>
      <c r="F8646" s="818"/>
      <c r="G8646" s="818"/>
      <c r="H8646" s="264"/>
      <c r="I8646" s="466"/>
      <c r="J8646" s="364"/>
      <c r="K8646" s="694"/>
      <c r="L8646" s="266"/>
    </row>
    <row r="8647" spans="1:13" ht="15.6">
      <c r="B8647" s="88"/>
      <c r="C8647" s="57"/>
      <c r="D8647" s="694"/>
      <c r="E8647" s="472"/>
      <c r="F8647" s="269"/>
      <c r="G8647" s="269"/>
      <c r="H8647" s="264"/>
      <c r="I8647" s="466"/>
      <c r="J8647" s="264"/>
      <c r="K8647" s="694"/>
      <c r="L8647" s="266"/>
    </row>
    <row r="8648" spans="1:13" ht="15.6">
      <c r="B8648" s="88"/>
      <c r="C8648" s="57"/>
      <c r="D8648" s="326"/>
      <c r="E8648" s="472"/>
      <c r="F8648" s="269"/>
      <c r="G8648" s="269"/>
      <c r="H8648" s="264"/>
      <c r="I8648" s="276"/>
      <c r="J8648" s="264"/>
      <c r="K8648" s="265"/>
      <c r="L8648" s="266"/>
    </row>
    <row r="8649" spans="1:13" ht="15.6">
      <c r="B8649" s="88"/>
      <c r="C8649" s="57"/>
      <c r="D8649" s="326"/>
      <c r="E8649" s="472"/>
      <c r="F8649" s="269"/>
      <c r="G8649" s="269"/>
      <c r="H8649" s="264"/>
      <c r="I8649" s="276"/>
      <c r="J8649" s="264"/>
      <c r="K8649" s="265"/>
      <c r="L8649" s="266"/>
    </row>
    <row r="8650" spans="1:13" ht="15.6">
      <c r="B8650" s="88"/>
      <c r="C8650" s="57"/>
      <c r="D8650" s="326"/>
      <c r="E8650" s="472"/>
      <c r="F8650" s="269"/>
      <c r="G8650" s="269"/>
      <c r="H8650" s="264"/>
      <c r="I8650" s="276"/>
      <c r="J8650" s="264"/>
      <c r="K8650" s="265"/>
      <c r="L8650" s="266"/>
    </row>
    <row r="8651" spans="1:13" ht="15.6">
      <c r="B8651" s="88"/>
      <c r="C8651" s="57"/>
      <c r="D8651" s="326"/>
      <c r="E8651" s="472"/>
      <c r="F8651" s="269"/>
      <c r="G8651" s="269"/>
      <c r="H8651" s="264"/>
      <c r="I8651" s="276"/>
      <c r="J8651" s="264"/>
      <c r="K8651" s="265"/>
      <c r="L8651" s="266"/>
    </row>
    <row r="8652" spans="1:13" ht="15.6">
      <c r="B8652" s="88"/>
      <c r="C8652" s="57"/>
      <c r="D8652" s="202"/>
      <c r="E8652" s="472"/>
      <c r="F8652" s="269"/>
      <c r="G8652" s="269"/>
      <c r="H8652" s="264"/>
      <c r="I8652" s="276"/>
      <c r="J8652" s="264"/>
      <c r="K8652" s="265"/>
      <c r="L8652" s="266"/>
    </row>
    <row r="8653" spans="1:13" ht="15.6">
      <c r="B8653" s="88"/>
      <c r="C8653" s="57"/>
      <c r="D8653" s="202"/>
      <c r="E8653" s="472"/>
      <c r="F8653" s="269"/>
      <c r="G8653" s="269"/>
      <c r="H8653" s="264"/>
      <c r="I8653" s="276"/>
      <c r="J8653" s="264"/>
      <c r="K8653" s="265"/>
      <c r="L8653" s="266"/>
    </row>
    <row r="8654" spans="1:13" ht="15.6">
      <c r="B8654" s="88"/>
      <c r="C8654" s="57"/>
      <c r="D8654" s="202"/>
      <c r="E8654" s="472"/>
      <c r="F8654" s="269"/>
      <c r="G8654" s="269"/>
      <c r="H8654" s="264"/>
      <c r="I8654" s="276"/>
      <c r="J8654" s="264"/>
      <c r="K8654" s="265"/>
      <c r="L8654" s="266"/>
    </row>
    <row r="8655" spans="1:13" s="200" customFormat="1" ht="16.5" customHeight="1">
      <c r="A8655" s="606"/>
      <c r="B8655" s="88"/>
      <c r="C8655" s="57"/>
      <c r="D8655" s="202"/>
      <c r="E8655" s="472"/>
      <c r="F8655" s="269"/>
      <c r="G8655" s="269"/>
      <c r="H8655" s="264"/>
      <c r="I8655" s="276"/>
      <c r="J8655" s="264"/>
      <c r="K8655" s="265"/>
      <c r="L8655" s="266"/>
      <c r="M8655" s="201"/>
    </row>
    <row r="8656" spans="1:13" ht="15.6">
      <c r="B8656" s="88"/>
      <c r="C8656" s="57"/>
      <c r="D8656" s="202"/>
      <c r="E8656" s="472"/>
      <c r="F8656" s="269"/>
      <c r="G8656" s="269"/>
      <c r="H8656" s="264"/>
      <c r="I8656" s="276"/>
      <c r="J8656" s="264"/>
      <c r="K8656" s="265"/>
      <c r="L8656" s="266"/>
    </row>
    <row r="8657" spans="2:12" ht="15.6">
      <c r="B8657" s="88"/>
      <c r="C8657" s="57"/>
      <c r="D8657" s="326"/>
      <c r="E8657" s="472"/>
      <c r="F8657" s="269"/>
      <c r="G8657" s="269"/>
      <c r="H8657" s="264"/>
      <c r="I8657" s="276"/>
      <c r="J8657" s="264"/>
      <c r="K8657" s="265"/>
      <c r="L8657" s="266"/>
    </row>
    <row r="8658" spans="2:12" ht="15.6">
      <c r="B8658" s="88"/>
      <c r="C8658" s="57"/>
      <c r="D8658" s="326"/>
      <c r="E8658" s="472"/>
      <c r="F8658" s="269"/>
      <c r="G8658" s="269"/>
      <c r="H8658" s="264"/>
      <c r="I8658" s="276"/>
      <c r="J8658" s="264"/>
      <c r="K8658" s="265"/>
      <c r="L8658" s="266"/>
    </row>
    <row r="8659" spans="2:12" ht="15.6">
      <c r="B8659" s="88"/>
      <c r="C8659" s="57"/>
      <c r="D8659" s="326"/>
      <c r="E8659" s="472"/>
      <c r="F8659" s="263"/>
      <c r="G8659" s="263"/>
      <c r="H8659" s="264"/>
      <c r="I8659" s="276"/>
      <c r="J8659" s="264"/>
      <c r="K8659" s="265"/>
      <c r="L8659" s="266"/>
    </row>
    <row r="8660" spans="2:12" ht="15.6">
      <c r="B8660" s="88"/>
      <c r="C8660" s="57"/>
      <c r="D8660" s="326"/>
      <c r="E8660" s="472"/>
      <c r="F8660" s="263"/>
      <c r="G8660" s="263"/>
      <c r="H8660" s="264"/>
      <c r="I8660" s="276"/>
      <c r="J8660" s="264"/>
      <c r="K8660" s="265"/>
      <c r="L8660" s="266"/>
    </row>
    <row r="8661" spans="2:12" ht="15.6">
      <c r="B8661" s="88"/>
      <c r="C8661" s="57"/>
      <c r="D8661" s="326"/>
      <c r="E8661" s="472"/>
      <c r="F8661" s="263"/>
      <c r="G8661" s="263"/>
      <c r="H8661" s="264"/>
      <c r="I8661" s="276"/>
      <c r="J8661" s="264"/>
      <c r="K8661" s="265"/>
      <c r="L8661" s="266"/>
    </row>
    <row r="8662" spans="2:12" ht="15.6">
      <c r="B8662" s="88"/>
      <c r="C8662" s="57"/>
      <c r="D8662" s="326"/>
      <c r="E8662" s="472"/>
      <c r="F8662" s="263"/>
      <c r="G8662" s="263"/>
      <c r="H8662" s="264"/>
      <c r="I8662" s="276"/>
      <c r="J8662" s="264"/>
      <c r="K8662" s="265"/>
      <c r="L8662" s="266"/>
    </row>
    <row r="8663" spans="2:12" ht="15.6">
      <c r="B8663" s="88"/>
      <c r="C8663" s="57"/>
      <c r="D8663" s="326"/>
      <c r="E8663" s="472"/>
      <c r="F8663" s="263"/>
      <c r="G8663" s="263"/>
      <c r="H8663" s="264"/>
      <c r="I8663" s="276"/>
      <c r="J8663" s="264"/>
      <c r="K8663" s="265"/>
      <c r="L8663" s="266"/>
    </row>
    <row r="8664" spans="2:12" ht="15.6">
      <c r="B8664" s="88"/>
      <c r="C8664" s="57"/>
      <c r="D8664" s="202"/>
      <c r="E8664" s="472"/>
      <c r="F8664" s="263"/>
      <c r="G8664" s="263"/>
      <c r="H8664" s="264"/>
      <c r="I8664" s="276"/>
      <c r="J8664" s="264"/>
      <c r="K8664" s="265"/>
      <c r="L8664" s="266"/>
    </row>
    <row r="8665" spans="2:12" ht="15.6">
      <c r="B8665" s="88"/>
      <c r="C8665" s="57"/>
      <c r="D8665" s="202"/>
      <c r="E8665" s="472"/>
      <c r="F8665" s="263"/>
      <c r="G8665" s="263"/>
      <c r="H8665" s="264"/>
      <c r="I8665" s="276"/>
      <c r="J8665" s="264"/>
      <c r="K8665" s="265"/>
      <c r="L8665" s="266"/>
    </row>
    <row r="8666" spans="2:12" ht="15.6">
      <c r="B8666" s="88"/>
      <c r="C8666" s="57"/>
      <c r="D8666" s="202"/>
      <c r="E8666" s="472"/>
      <c r="F8666" s="263"/>
      <c r="G8666" s="263"/>
      <c r="H8666" s="264"/>
      <c r="I8666" s="276"/>
      <c r="J8666" s="264"/>
      <c r="K8666" s="265"/>
      <c r="L8666" s="266"/>
    </row>
    <row r="8667" spans="2:12" ht="15.6">
      <c r="B8667" s="88"/>
      <c r="C8667" s="57"/>
      <c r="D8667" s="514"/>
      <c r="E8667" s="472"/>
      <c r="F8667" s="263"/>
      <c r="G8667" s="263"/>
      <c r="H8667" s="264"/>
      <c r="I8667" s="276"/>
      <c r="J8667" s="264"/>
      <c r="K8667" s="265"/>
      <c r="L8667" s="266"/>
    </row>
    <row r="8668" spans="2:12" ht="15.6">
      <c r="B8668" s="88"/>
      <c r="C8668" s="57"/>
      <c r="D8668" s="514"/>
      <c r="E8668" s="472"/>
      <c r="F8668" s="263"/>
      <c r="G8668" s="263"/>
      <c r="H8668" s="264"/>
      <c r="I8668" s="276"/>
      <c r="J8668" s="264"/>
      <c r="K8668" s="265"/>
      <c r="L8668" s="266"/>
    </row>
    <row r="8669" spans="2:12" ht="15.6">
      <c r="B8669" s="88"/>
      <c r="C8669" s="57"/>
      <c r="D8669" s="514"/>
      <c r="E8669" s="472"/>
      <c r="F8669" s="263"/>
      <c r="G8669" s="263"/>
      <c r="H8669" s="264"/>
      <c r="I8669" s="276"/>
      <c r="J8669" s="264"/>
      <c r="K8669" s="265"/>
      <c r="L8669" s="266"/>
    </row>
    <row r="8670" spans="2:12" ht="15.6">
      <c r="B8670" s="88"/>
      <c r="C8670" s="57"/>
      <c r="D8670" s="514"/>
      <c r="E8670" s="472"/>
      <c r="F8670" s="263"/>
      <c r="G8670" s="263"/>
      <c r="H8670" s="264"/>
      <c r="I8670" s="276"/>
      <c r="J8670" s="264"/>
      <c r="K8670" s="265"/>
      <c r="L8670" s="266"/>
    </row>
    <row r="8671" spans="2:12" ht="15.6">
      <c r="B8671" s="88"/>
      <c r="C8671" s="57"/>
      <c r="D8671" s="356"/>
      <c r="E8671" s="472"/>
      <c r="F8671" s="263"/>
      <c r="G8671" s="263"/>
      <c r="H8671" s="264"/>
      <c r="I8671" s="276"/>
      <c r="J8671" s="264"/>
      <c r="K8671" s="265"/>
      <c r="L8671" s="266"/>
    </row>
    <row r="8672" spans="2:12" ht="16.8">
      <c r="B8672" s="88"/>
      <c r="C8672" s="201"/>
      <c r="D8672" s="334"/>
      <c r="E8672" s="333"/>
      <c r="J8672" s="201"/>
      <c r="K8672" s="334"/>
      <c r="L8672" s="294"/>
    </row>
    <row r="8673" spans="2:12" ht="16.8">
      <c r="B8673" s="88"/>
      <c r="C8673" s="201"/>
      <c r="D8673" s="294"/>
      <c r="E8673" s="333"/>
      <c r="J8673" s="201"/>
      <c r="K8673" s="334"/>
      <c r="L8673" s="294"/>
    </row>
    <row r="8674" spans="2:12" ht="16.8">
      <c r="B8674" s="88"/>
      <c r="C8674" s="201"/>
      <c r="D8674" s="294"/>
      <c r="E8674" s="333"/>
      <c r="J8674" s="201"/>
      <c r="K8674" s="334"/>
      <c r="L8674" s="294"/>
    </row>
    <row r="8675" spans="2:12" ht="16.8">
      <c r="B8675" s="88"/>
      <c r="C8675" s="201"/>
      <c r="D8675" s="294"/>
      <c r="E8675" s="333"/>
      <c r="J8675" s="201"/>
      <c r="K8675" s="334"/>
      <c r="L8675" s="294"/>
    </row>
    <row r="8676" spans="2:12" ht="16.8">
      <c r="B8676" s="88"/>
      <c r="C8676" s="201"/>
      <c r="D8676" s="335"/>
      <c r="E8676" s="333"/>
      <c r="J8676" s="201"/>
      <c r="K8676" s="334"/>
      <c r="L8676" s="294"/>
    </row>
    <row r="8677" spans="2:12" ht="16.8">
      <c r="B8677" s="88"/>
      <c r="C8677" s="201"/>
      <c r="D8677" s="294"/>
      <c r="E8677" s="333"/>
      <c r="J8677" s="201"/>
      <c r="K8677" s="334"/>
      <c r="L8677" s="294"/>
    </row>
    <row r="8678" spans="2:12" ht="16.8">
      <c r="B8678" s="88"/>
      <c r="C8678" s="201"/>
      <c r="D8678" s="335"/>
      <c r="E8678" s="333"/>
      <c r="J8678" s="201"/>
      <c r="K8678" s="334"/>
      <c r="L8678" s="294"/>
    </row>
    <row r="8679" spans="2:12" ht="16.8">
      <c r="B8679" s="88"/>
      <c r="C8679" s="201"/>
      <c r="D8679" s="294"/>
      <c r="E8679" s="333"/>
      <c r="J8679" s="201"/>
      <c r="K8679" s="334"/>
      <c r="L8679" s="294"/>
    </row>
    <row r="8680" spans="2:12" ht="16.8">
      <c r="B8680" s="88"/>
      <c r="C8680" s="201"/>
      <c r="D8680" s="294"/>
      <c r="E8680" s="333"/>
      <c r="J8680" s="201"/>
      <c r="K8680" s="334"/>
      <c r="L8680" s="294"/>
    </row>
    <row r="8681" spans="2:12" ht="16.8">
      <c r="B8681" s="88"/>
      <c r="C8681" s="201"/>
      <c r="D8681" s="335"/>
      <c r="E8681" s="333"/>
      <c r="J8681" s="201"/>
      <c r="K8681" s="334"/>
      <c r="L8681" s="294"/>
    </row>
    <row r="8682" spans="2:12" ht="16.8">
      <c r="B8682" s="88"/>
      <c r="C8682" s="201"/>
      <c r="D8682" s="294"/>
      <c r="E8682" s="333"/>
      <c r="J8682" s="201"/>
      <c r="K8682" s="334"/>
      <c r="L8682" s="294"/>
    </row>
    <row r="8683" spans="2:12" ht="16.2">
      <c r="B8683" s="88"/>
      <c r="C8683" s="57"/>
      <c r="D8683" s="59"/>
      <c r="E8683" s="123"/>
      <c r="F8683" s="263"/>
      <c r="G8683" s="263"/>
      <c r="H8683" s="263"/>
      <c r="I8683" s="263"/>
      <c r="J8683" s="263"/>
      <c r="K8683" s="428"/>
      <c r="L8683" s="429"/>
    </row>
    <row r="8684" spans="2:12" ht="16.2">
      <c r="B8684" s="88"/>
      <c r="C8684" s="57"/>
      <c r="D8684" s="59"/>
      <c r="E8684" s="123"/>
      <c r="F8684" s="263"/>
      <c r="G8684" s="263"/>
      <c r="H8684" s="263"/>
      <c r="I8684" s="263"/>
      <c r="J8684" s="263"/>
      <c r="K8684" s="428"/>
      <c r="L8684" s="429"/>
    </row>
    <row r="8685" spans="2:12" ht="16.2">
      <c r="B8685" s="88"/>
      <c r="C8685" s="57"/>
      <c r="D8685" s="59"/>
      <c r="E8685" s="123"/>
      <c r="F8685" s="263"/>
      <c r="G8685" s="263"/>
      <c r="H8685" s="263"/>
      <c r="I8685" s="263"/>
      <c r="J8685" s="263"/>
      <c r="K8685" s="428"/>
      <c r="L8685" s="429"/>
    </row>
    <row r="8686" spans="2:12" ht="16.2">
      <c r="B8686" s="88"/>
      <c r="C8686" s="57"/>
      <c r="D8686" s="59"/>
      <c r="E8686" s="123"/>
      <c r="F8686" s="263"/>
      <c r="G8686" s="263"/>
      <c r="H8686" s="263"/>
      <c r="I8686" s="263"/>
      <c r="J8686" s="263"/>
      <c r="K8686" s="428"/>
      <c r="L8686" s="429"/>
    </row>
    <row r="8687" spans="2:12" ht="16.2">
      <c r="B8687" s="88"/>
      <c r="C8687" s="57"/>
      <c r="D8687" s="59"/>
      <c r="E8687" s="123"/>
      <c r="F8687" s="263"/>
      <c r="G8687" s="263"/>
      <c r="H8687" s="263"/>
      <c r="I8687" s="263"/>
      <c r="J8687" s="263"/>
      <c r="K8687" s="428"/>
      <c r="L8687" s="429"/>
    </row>
    <row r="8688" spans="2:12" ht="16.2">
      <c r="B8688" s="88"/>
      <c r="C8688" s="57"/>
      <c r="D8688" s="59"/>
      <c r="E8688" s="123"/>
      <c r="F8688" s="263"/>
      <c r="G8688" s="263"/>
      <c r="H8688" s="263"/>
      <c r="I8688" s="263"/>
      <c r="J8688" s="263"/>
      <c r="K8688" s="428"/>
      <c r="L8688" s="429"/>
    </row>
    <row r="8689" spans="1:13" ht="16.2">
      <c r="B8689" s="88"/>
      <c r="C8689" s="57"/>
      <c r="D8689" s="59"/>
      <c r="E8689" s="123"/>
      <c r="F8689" s="263"/>
      <c r="G8689" s="263"/>
      <c r="H8689" s="263"/>
      <c r="I8689" s="263"/>
      <c r="J8689" s="263"/>
      <c r="K8689" s="428"/>
      <c r="L8689" s="429"/>
    </row>
    <row r="8690" spans="1:13" ht="16.2">
      <c r="B8690" s="88"/>
      <c r="C8690" s="57"/>
      <c r="D8690" s="59"/>
      <c r="E8690" s="123"/>
      <c r="F8690" s="263"/>
      <c r="G8690" s="263"/>
      <c r="H8690" s="263"/>
      <c r="I8690" s="263"/>
      <c r="J8690" s="263"/>
      <c r="K8690" s="428"/>
      <c r="L8690" s="429"/>
    </row>
    <row r="8691" spans="1:13" ht="16.2">
      <c r="B8691" s="88"/>
      <c r="C8691" s="57"/>
      <c r="D8691" s="59"/>
      <c r="E8691" s="123"/>
      <c r="F8691" s="263"/>
      <c r="G8691" s="263"/>
      <c r="H8691" s="263"/>
      <c r="I8691" s="263"/>
      <c r="J8691" s="263"/>
      <c r="K8691" s="428"/>
      <c r="L8691" s="429"/>
    </row>
    <row r="8692" spans="1:13" ht="16.2">
      <c r="B8692" s="88"/>
      <c r="C8692" s="57"/>
      <c r="D8692" s="59"/>
      <c r="E8692" s="123"/>
      <c r="F8692" s="263"/>
      <c r="G8692" s="263"/>
      <c r="H8692" s="263"/>
      <c r="I8692" s="263"/>
      <c r="J8692" s="263"/>
      <c r="K8692" s="428"/>
      <c r="L8692" s="429"/>
    </row>
    <row r="8693" spans="1:13" ht="16.2">
      <c r="B8693" s="88"/>
      <c r="C8693" s="57"/>
      <c r="D8693" s="59"/>
      <c r="E8693" s="123"/>
      <c r="F8693" s="263"/>
      <c r="G8693" s="263"/>
      <c r="H8693" s="263"/>
      <c r="I8693" s="263"/>
      <c r="J8693" s="263"/>
      <c r="K8693" s="428"/>
      <c r="L8693" s="429"/>
    </row>
    <row r="8694" spans="1:13" ht="16.2">
      <c r="B8694" s="88"/>
      <c r="C8694" s="57"/>
      <c r="D8694" s="59"/>
      <c r="E8694" s="123"/>
      <c r="F8694" s="263"/>
      <c r="G8694" s="263"/>
      <c r="H8694" s="263"/>
      <c r="I8694" s="263"/>
      <c r="J8694" s="263"/>
      <c r="K8694" s="428"/>
      <c r="L8694" s="429"/>
    </row>
    <row r="8695" spans="1:13" ht="16.2">
      <c r="B8695" s="88"/>
      <c r="C8695" s="57"/>
      <c r="D8695" s="59"/>
      <c r="E8695" s="123"/>
      <c r="F8695" s="263"/>
      <c r="G8695" s="263"/>
      <c r="H8695" s="263"/>
      <c r="I8695" s="263"/>
      <c r="J8695" s="263"/>
      <c r="K8695" s="428"/>
      <c r="L8695" s="429"/>
    </row>
    <row r="8696" spans="1:13" s="203" customFormat="1" ht="16.2">
      <c r="A8696" s="214"/>
      <c r="B8696" s="88"/>
      <c r="C8696" s="57"/>
      <c r="D8696" s="59"/>
      <c r="E8696" s="123"/>
      <c r="F8696" s="263"/>
      <c r="G8696" s="263"/>
      <c r="H8696" s="263"/>
      <c r="I8696" s="263"/>
      <c r="J8696" s="263"/>
      <c r="K8696" s="428"/>
      <c r="L8696" s="429"/>
      <c r="M8696" s="211"/>
    </row>
    <row r="8697" spans="1:13" ht="16.2">
      <c r="B8697" s="88"/>
      <c r="C8697" s="57"/>
      <c r="D8697" s="59"/>
      <c r="E8697" s="123"/>
      <c r="F8697" s="263"/>
      <c r="G8697" s="263"/>
      <c r="H8697" s="263"/>
      <c r="I8697" s="263"/>
      <c r="J8697" s="263"/>
      <c r="K8697" s="428"/>
      <c r="L8697" s="429"/>
    </row>
    <row r="8698" spans="1:13" ht="16.2">
      <c r="B8698" s="88"/>
      <c r="C8698" s="57"/>
      <c r="D8698" s="59"/>
      <c r="E8698" s="123"/>
      <c r="F8698" s="263"/>
      <c r="G8698" s="263"/>
      <c r="H8698" s="263"/>
      <c r="I8698" s="263"/>
      <c r="J8698" s="263"/>
      <c r="K8698" s="428"/>
      <c r="L8698" s="429"/>
    </row>
    <row r="8699" spans="1:13" ht="16.2">
      <c r="B8699" s="88"/>
      <c r="C8699" s="57"/>
      <c r="D8699" s="59"/>
      <c r="E8699" s="123"/>
      <c r="F8699" s="263"/>
      <c r="G8699" s="263"/>
      <c r="H8699" s="263"/>
      <c r="I8699" s="263"/>
      <c r="J8699" s="263"/>
      <c r="K8699" s="428"/>
      <c r="L8699" s="429"/>
    </row>
    <row r="8700" spans="1:13" ht="16.2">
      <c r="B8700" s="88"/>
      <c r="C8700" s="57"/>
      <c r="D8700" s="59"/>
      <c r="E8700" s="123"/>
      <c r="F8700" s="263"/>
      <c r="G8700" s="263"/>
      <c r="H8700" s="263"/>
      <c r="I8700" s="263"/>
      <c r="J8700" s="263"/>
      <c r="K8700" s="428"/>
      <c r="L8700" s="429"/>
    </row>
    <row r="8701" spans="1:13" ht="16.2">
      <c r="B8701" s="88"/>
      <c r="C8701" s="57"/>
      <c r="D8701" s="59"/>
      <c r="E8701" s="123"/>
      <c r="F8701" s="263"/>
      <c r="G8701" s="263"/>
      <c r="H8701" s="263"/>
      <c r="I8701" s="263"/>
      <c r="J8701" s="263"/>
      <c r="K8701" s="428"/>
      <c r="L8701" s="429"/>
    </row>
    <row r="8702" spans="1:13" ht="16.2">
      <c r="B8702" s="88"/>
      <c r="C8702" s="57"/>
      <c r="D8702" s="59"/>
      <c r="E8702" s="123"/>
      <c r="F8702" s="263"/>
      <c r="G8702" s="263"/>
      <c r="H8702" s="263"/>
      <c r="I8702" s="263"/>
      <c r="J8702" s="263"/>
      <c r="K8702" s="428"/>
      <c r="L8702" s="429"/>
    </row>
    <row r="8703" spans="1:13" ht="16.2">
      <c r="B8703" s="88"/>
      <c r="C8703" s="57"/>
      <c r="D8703" s="59"/>
      <c r="E8703" s="123"/>
      <c r="F8703" s="263"/>
      <c r="G8703" s="263"/>
      <c r="H8703" s="263"/>
      <c r="I8703" s="263"/>
      <c r="J8703" s="263"/>
      <c r="K8703" s="428"/>
      <c r="L8703" s="429"/>
    </row>
    <row r="8704" spans="1:13" ht="16.2">
      <c r="B8704" s="88"/>
      <c r="C8704" s="57"/>
      <c r="D8704" s="59"/>
      <c r="E8704" s="123"/>
      <c r="F8704" s="263"/>
      <c r="G8704" s="263"/>
      <c r="H8704" s="263"/>
      <c r="I8704" s="263"/>
      <c r="J8704" s="263"/>
      <c r="K8704" s="428"/>
      <c r="L8704" s="429"/>
    </row>
    <row r="8705" spans="2:12" ht="16.2">
      <c r="B8705" s="88"/>
      <c r="C8705" s="57"/>
      <c r="D8705" s="59"/>
      <c r="E8705" s="123"/>
      <c r="F8705" s="263"/>
      <c r="G8705" s="263"/>
      <c r="H8705" s="263"/>
      <c r="I8705" s="263"/>
      <c r="J8705" s="263"/>
      <c r="K8705" s="428"/>
      <c r="L8705" s="429"/>
    </row>
    <row r="8706" spans="2:12" ht="16.2">
      <c r="B8706" s="88"/>
      <c r="C8706" s="57"/>
      <c r="D8706" s="59"/>
      <c r="E8706" s="123"/>
      <c r="F8706" s="263"/>
      <c r="G8706" s="263"/>
      <c r="H8706" s="263"/>
      <c r="I8706" s="263"/>
      <c r="J8706" s="263"/>
      <c r="K8706" s="428"/>
      <c r="L8706" s="429"/>
    </row>
    <row r="8707" spans="2:12" ht="16.2">
      <c r="B8707" s="88"/>
      <c r="C8707" s="57"/>
      <c r="D8707" s="59"/>
      <c r="E8707" s="123"/>
      <c r="F8707" s="263"/>
      <c r="G8707" s="263"/>
      <c r="H8707" s="263"/>
      <c r="I8707" s="263"/>
      <c r="J8707" s="263"/>
      <c r="K8707" s="428"/>
      <c r="L8707" s="429"/>
    </row>
    <row r="8708" spans="2:12" ht="16.2">
      <c r="B8708" s="88"/>
      <c r="C8708" s="57"/>
      <c r="D8708" s="59"/>
      <c r="E8708" s="123"/>
      <c r="F8708" s="263"/>
      <c r="G8708" s="263"/>
      <c r="H8708" s="263"/>
      <c r="I8708" s="263"/>
      <c r="J8708" s="263"/>
      <c r="K8708" s="428"/>
      <c r="L8708" s="429"/>
    </row>
    <row r="8709" spans="2:12" ht="16.2">
      <c r="B8709" s="88"/>
      <c r="C8709" s="57"/>
      <c r="D8709" s="59"/>
      <c r="E8709" s="123"/>
      <c r="F8709" s="263"/>
      <c r="G8709" s="263"/>
      <c r="H8709" s="263"/>
      <c r="I8709" s="263"/>
      <c r="J8709" s="263"/>
      <c r="K8709" s="428"/>
      <c r="L8709" s="429"/>
    </row>
    <row r="8710" spans="2:12" ht="16.2">
      <c r="B8710" s="88"/>
      <c r="C8710" s="57"/>
      <c r="D8710" s="59"/>
      <c r="E8710" s="123"/>
      <c r="F8710" s="263"/>
      <c r="G8710" s="263"/>
      <c r="H8710" s="263"/>
      <c r="I8710" s="263"/>
      <c r="J8710" s="263"/>
      <c r="K8710" s="428"/>
      <c r="L8710" s="429"/>
    </row>
    <row r="8711" spans="2:12" ht="16.2">
      <c r="B8711" s="88"/>
      <c r="C8711" s="57"/>
      <c r="D8711" s="59"/>
      <c r="E8711" s="123"/>
      <c r="F8711" s="263"/>
      <c r="G8711" s="263"/>
      <c r="H8711" s="263"/>
      <c r="I8711" s="263"/>
      <c r="J8711" s="263"/>
      <c r="K8711" s="428"/>
      <c r="L8711" s="429"/>
    </row>
    <row r="8712" spans="2:12" ht="16.2">
      <c r="B8712" s="88"/>
      <c r="C8712" s="57"/>
      <c r="D8712" s="59"/>
      <c r="E8712" s="123"/>
      <c r="F8712" s="263"/>
      <c r="G8712" s="263"/>
      <c r="H8712" s="263"/>
      <c r="I8712" s="263"/>
      <c r="J8712" s="263"/>
      <c r="K8712" s="428"/>
      <c r="L8712" s="429"/>
    </row>
    <row r="8713" spans="2:12" ht="16.2">
      <c r="B8713" s="88"/>
      <c r="C8713" s="57"/>
      <c r="D8713" s="59"/>
      <c r="E8713" s="123"/>
      <c r="F8713" s="263"/>
      <c r="G8713" s="263"/>
      <c r="H8713" s="263"/>
      <c r="I8713" s="263"/>
      <c r="J8713" s="263"/>
      <c r="K8713" s="428"/>
      <c r="L8713" s="429"/>
    </row>
    <row r="8714" spans="2:12" ht="16.2">
      <c r="B8714" s="88"/>
      <c r="C8714" s="57"/>
      <c r="D8714" s="59"/>
      <c r="E8714" s="123"/>
      <c r="F8714" s="263"/>
      <c r="G8714" s="263"/>
      <c r="H8714" s="263"/>
      <c r="I8714" s="263"/>
      <c r="J8714" s="263"/>
      <c r="K8714" s="428"/>
      <c r="L8714" s="429"/>
    </row>
    <row r="8715" spans="2:12" ht="16.2">
      <c r="B8715" s="88"/>
      <c r="C8715" s="57"/>
      <c r="D8715" s="59"/>
      <c r="E8715" s="123"/>
      <c r="F8715" s="263"/>
      <c r="G8715" s="263"/>
      <c r="H8715" s="263"/>
      <c r="I8715" s="263"/>
      <c r="J8715" s="263"/>
      <c r="K8715" s="428"/>
      <c r="L8715" s="429"/>
    </row>
    <row r="8716" spans="2:12" ht="16.2">
      <c r="B8716" s="88"/>
      <c r="C8716" s="57"/>
      <c r="D8716" s="59"/>
      <c r="E8716" s="123"/>
      <c r="F8716" s="263"/>
      <c r="G8716" s="263"/>
      <c r="H8716" s="263"/>
      <c r="I8716" s="263"/>
      <c r="J8716" s="263"/>
      <c r="K8716" s="428"/>
      <c r="L8716" s="429"/>
    </row>
    <row r="8717" spans="2:12" ht="16.2">
      <c r="B8717" s="88"/>
      <c r="C8717" s="57"/>
      <c r="D8717" s="59"/>
      <c r="E8717" s="123"/>
      <c r="F8717" s="263"/>
      <c r="G8717" s="263"/>
      <c r="H8717" s="263"/>
      <c r="I8717" s="263"/>
      <c r="J8717" s="263"/>
      <c r="K8717" s="428"/>
      <c r="L8717" s="429"/>
    </row>
    <row r="8718" spans="2:12" ht="16.2">
      <c r="B8718" s="88"/>
      <c r="C8718" s="57"/>
      <c r="D8718" s="59"/>
      <c r="E8718" s="123"/>
      <c r="F8718" s="263"/>
      <c r="G8718" s="263"/>
      <c r="H8718" s="263"/>
      <c r="I8718" s="263"/>
      <c r="J8718" s="263"/>
      <c r="K8718" s="428"/>
      <c r="L8718" s="429"/>
    </row>
    <row r="8719" spans="2:12" ht="16.2">
      <c r="B8719" s="88"/>
      <c r="C8719" s="57"/>
      <c r="D8719" s="59"/>
      <c r="E8719" s="123"/>
      <c r="F8719" s="263"/>
      <c r="G8719" s="263"/>
      <c r="H8719" s="263"/>
      <c r="I8719" s="263"/>
      <c r="J8719" s="263"/>
      <c r="K8719" s="428"/>
      <c r="L8719" s="429"/>
    </row>
    <row r="8720" spans="2:12" ht="16.2">
      <c r="B8720" s="88"/>
      <c r="C8720" s="57"/>
      <c r="D8720" s="59"/>
      <c r="E8720" s="123"/>
      <c r="F8720" s="263"/>
      <c r="G8720" s="263"/>
      <c r="H8720" s="263"/>
      <c r="I8720" s="263"/>
      <c r="J8720" s="263"/>
      <c r="K8720" s="428"/>
      <c r="L8720" s="429"/>
    </row>
    <row r="8721" spans="2:12" ht="16.2">
      <c r="B8721" s="88"/>
      <c r="C8721" s="57"/>
      <c r="D8721" s="59"/>
      <c r="E8721" s="123"/>
      <c r="F8721" s="263"/>
      <c r="G8721" s="263"/>
      <c r="H8721" s="263"/>
      <c r="I8721" s="263"/>
      <c r="J8721" s="263"/>
      <c r="K8721" s="428"/>
      <c r="L8721" s="429"/>
    </row>
    <row r="8722" spans="2:12" ht="15.6">
      <c r="B8722" s="122"/>
      <c r="C8722" s="57"/>
      <c r="D8722" s="300"/>
      <c r="E8722" s="117"/>
      <c r="F8722" s="669"/>
      <c r="G8722" s="669"/>
      <c r="H8722" s="291"/>
      <c r="I8722" s="319"/>
      <c r="J8722" s="263"/>
      <c r="K8722" s="388"/>
      <c r="L8722" s="819"/>
    </row>
    <row r="8723" spans="2:12" ht="15.6">
      <c r="B8723" s="122"/>
      <c r="C8723" s="57"/>
      <c r="D8723" s="300"/>
      <c r="E8723" s="117"/>
      <c r="F8723" s="669"/>
      <c r="G8723" s="669"/>
      <c r="H8723" s="291"/>
      <c r="I8723" s="319"/>
      <c r="J8723" s="263"/>
      <c r="K8723" s="388"/>
      <c r="L8723" s="819"/>
    </row>
    <row r="8724" spans="2:12" ht="15.6">
      <c r="B8724" s="122"/>
      <c r="C8724" s="57"/>
      <c r="D8724" s="300"/>
      <c r="E8724" s="117"/>
      <c r="F8724" s="669"/>
      <c r="G8724" s="669"/>
      <c r="H8724" s="291"/>
      <c r="I8724" s="319"/>
      <c r="J8724" s="263"/>
      <c r="K8724" s="388"/>
      <c r="L8724" s="819"/>
    </row>
    <row r="8725" spans="2:12" ht="15.6">
      <c r="B8725" s="122"/>
      <c r="C8725" s="57"/>
      <c r="D8725" s="300"/>
      <c r="E8725" s="117"/>
      <c r="F8725" s="669"/>
      <c r="G8725" s="669"/>
      <c r="H8725" s="291"/>
      <c r="I8725" s="319"/>
      <c r="J8725" s="263"/>
      <c r="K8725" s="388"/>
      <c r="L8725" s="819"/>
    </row>
    <row r="8726" spans="2:12" ht="15.6">
      <c r="B8726" s="122"/>
      <c r="C8726" s="57"/>
      <c r="D8726" s="300"/>
      <c r="E8726" s="117"/>
      <c r="F8726" s="669"/>
      <c r="G8726" s="669"/>
      <c r="H8726" s="291"/>
      <c r="I8726" s="319"/>
      <c r="J8726" s="263"/>
      <c r="K8726" s="388"/>
      <c r="L8726" s="819"/>
    </row>
    <row r="8727" spans="2:12" ht="15.6">
      <c r="B8727" s="122"/>
      <c r="C8727" s="57"/>
      <c r="D8727" s="59"/>
      <c r="E8727" s="117"/>
      <c r="F8727" s="269"/>
      <c r="G8727" s="269"/>
      <c r="H8727" s="291"/>
      <c r="I8727" s="319"/>
      <c r="J8727" s="263"/>
      <c r="K8727" s="388"/>
      <c r="L8727" s="819"/>
    </row>
    <row r="8728" spans="2:12" ht="15.6">
      <c r="B8728" s="122"/>
      <c r="C8728" s="57"/>
      <c r="D8728" s="300"/>
      <c r="E8728" s="117"/>
      <c r="F8728" s="263"/>
      <c r="G8728" s="263"/>
      <c r="H8728" s="291"/>
      <c r="I8728" s="319"/>
      <c r="J8728" s="263"/>
      <c r="K8728" s="388"/>
      <c r="L8728" s="819"/>
    </row>
    <row r="8729" spans="2:12" ht="15.6">
      <c r="B8729" s="122"/>
      <c r="C8729" s="57"/>
      <c r="D8729" s="300"/>
      <c r="E8729" s="117"/>
      <c r="F8729" s="263"/>
      <c r="G8729" s="263"/>
      <c r="H8729" s="291"/>
      <c r="I8729" s="319"/>
      <c r="J8729" s="263"/>
      <c r="K8729" s="388"/>
      <c r="L8729" s="819"/>
    </row>
    <row r="8730" spans="2:12" ht="15.6">
      <c r="B8730" s="122"/>
      <c r="C8730" s="57"/>
      <c r="D8730" s="300"/>
      <c r="E8730" s="117"/>
      <c r="F8730" s="263"/>
      <c r="G8730" s="263"/>
      <c r="H8730" s="291"/>
      <c r="I8730" s="319"/>
      <c r="J8730" s="263"/>
      <c r="K8730" s="388"/>
      <c r="L8730" s="819"/>
    </row>
    <row r="8731" spans="2:12" ht="15.6">
      <c r="B8731" s="122"/>
      <c r="C8731" s="57"/>
      <c r="D8731" s="300"/>
      <c r="E8731" s="117"/>
      <c r="F8731" s="263"/>
      <c r="G8731" s="263"/>
      <c r="H8731" s="291"/>
      <c r="I8731" s="319"/>
      <c r="J8731" s="263"/>
      <c r="K8731" s="388"/>
      <c r="L8731" s="819"/>
    </row>
    <row r="8732" spans="2:12" ht="15.6">
      <c r="B8732" s="122"/>
      <c r="C8732" s="57"/>
      <c r="D8732" s="300"/>
      <c r="E8732" s="117"/>
      <c r="F8732" s="263"/>
      <c r="G8732" s="263"/>
      <c r="H8732" s="291"/>
      <c r="I8732" s="319"/>
      <c r="J8732" s="263"/>
      <c r="K8732" s="388"/>
      <c r="L8732" s="819"/>
    </row>
    <row r="8733" spans="2:12" ht="15.6">
      <c r="B8733" s="122"/>
      <c r="C8733" s="57"/>
      <c r="D8733" s="354"/>
      <c r="E8733" s="117"/>
      <c r="F8733" s="263"/>
      <c r="G8733" s="263"/>
      <c r="H8733" s="291"/>
      <c r="I8733" s="319"/>
      <c r="J8733" s="263"/>
      <c r="K8733" s="388"/>
      <c r="L8733" s="819"/>
    </row>
    <row r="8734" spans="2:12" ht="15.6">
      <c r="B8734" s="122"/>
      <c r="C8734" s="57"/>
      <c r="D8734" s="300"/>
      <c r="E8734" s="117"/>
      <c r="F8734" s="263"/>
      <c r="G8734" s="263"/>
      <c r="H8734" s="291"/>
      <c r="I8734" s="319"/>
      <c r="J8734" s="263"/>
      <c r="K8734" s="388"/>
      <c r="L8734" s="819"/>
    </row>
    <row r="8735" spans="2:12" ht="15.6">
      <c r="B8735" s="122"/>
      <c r="C8735" s="57"/>
      <c r="D8735" s="300"/>
      <c r="E8735" s="117"/>
      <c r="F8735" s="263"/>
      <c r="G8735" s="263"/>
      <c r="H8735" s="291"/>
      <c r="I8735" s="319"/>
      <c r="J8735" s="263"/>
      <c r="K8735" s="388"/>
      <c r="L8735" s="819"/>
    </row>
    <row r="8736" spans="2:12" ht="15.6">
      <c r="B8736" s="122"/>
      <c r="C8736" s="57"/>
      <c r="D8736" s="300"/>
      <c r="E8736" s="117"/>
      <c r="F8736" s="263"/>
      <c r="G8736" s="263"/>
      <c r="H8736" s="291"/>
      <c r="I8736" s="319"/>
      <c r="J8736" s="263"/>
      <c r="K8736" s="388"/>
      <c r="L8736" s="819"/>
    </row>
    <row r="8737" spans="2:12" ht="15.6">
      <c r="B8737" s="122"/>
      <c r="C8737" s="57"/>
      <c r="D8737" s="300"/>
      <c r="E8737" s="117"/>
      <c r="F8737" s="263"/>
      <c r="G8737" s="263"/>
      <c r="H8737" s="291"/>
      <c r="I8737" s="319"/>
      <c r="J8737" s="263"/>
      <c r="K8737" s="388"/>
      <c r="L8737" s="819"/>
    </row>
    <row r="8738" spans="2:12" ht="15.6">
      <c r="B8738" s="122"/>
      <c r="C8738" s="57"/>
      <c r="D8738" s="300"/>
      <c r="E8738" s="117"/>
      <c r="F8738" s="263"/>
      <c r="G8738" s="263"/>
      <c r="H8738" s="291"/>
      <c r="I8738" s="319"/>
      <c r="J8738" s="263"/>
      <c r="K8738" s="388"/>
      <c r="L8738" s="819"/>
    </row>
    <row r="8739" spans="2:12" ht="15.6">
      <c r="B8739" s="122"/>
      <c r="C8739" s="57"/>
      <c r="D8739" s="300"/>
      <c r="E8739" s="117"/>
      <c r="F8739" s="263"/>
      <c r="G8739" s="263"/>
      <c r="H8739" s="291"/>
      <c r="I8739" s="319"/>
      <c r="J8739" s="263"/>
      <c r="K8739" s="388"/>
      <c r="L8739" s="819"/>
    </row>
    <row r="8740" spans="2:12" ht="15.6">
      <c r="B8740" s="57"/>
      <c r="C8740" s="57"/>
      <c r="D8740" s="300"/>
      <c r="E8740" s="104"/>
      <c r="F8740" s="263"/>
      <c r="G8740" s="263"/>
      <c r="H8740" s="202"/>
      <c r="I8740" s="276"/>
      <c r="J8740" s="263"/>
      <c r="K8740" s="300"/>
      <c r="L8740" s="819"/>
    </row>
    <row r="8741" spans="2:12" ht="15.6">
      <c r="B8741" s="57"/>
      <c r="C8741" s="57"/>
      <c r="D8741" s="319"/>
      <c r="E8741" s="104"/>
      <c r="F8741" s="264"/>
      <c r="G8741" s="264"/>
      <c r="H8741" s="202"/>
      <c r="I8741" s="319"/>
      <c r="J8741" s="263"/>
      <c r="K8741" s="549"/>
      <c r="L8741" s="819"/>
    </row>
    <row r="8742" spans="2:12" ht="15.6">
      <c r="B8742" s="57"/>
      <c r="C8742" s="57"/>
      <c r="D8742" s="319"/>
      <c r="E8742" s="104"/>
      <c r="F8742" s="264"/>
      <c r="G8742" s="264"/>
      <c r="H8742" s="202"/>
      <c r="I8742" s="319"/>
      <c r="J8742" s="263"/>
      <c r="K8742" s="202"/>
      <c r="L8742" s="819"/>
    </row>
    <row r="8743" spans="2:12" ht="15.6">
      <c r="B8743" s="57"/>
      <c r="C8743" s="57"/>
      <c r="D8743" s="319"/>
      <c r="E8743" s="104"/>
      <c r="F8743" s="264"/>
      <c r="G8743" s="264"/>
      <c r="H8743" s="202"/>
      <c r="I8743" s="319"/>
      <c r="J8743" s="263"/>
      <c r="K8743" s="549"/>
      <c r="L8743" s="819"/>
    </row>
    <row r="8744" spans="2:12" ht="15.6">
      <c r="B8744" s="57"/>
      <c r="C8744" s="57"/>
      <c r="D8744" s="319"/>
      <c r="E8744" s="104"/>
      <c r="F8744" s="264"/>
      <c r="G8744" s="264"/>
      <c r="H8744" s="202"/>
      <c r="I8744" s="319"/>
      <c r="J8744" s="263"/>
      <c r="K8744" s="549"/>
      <c r="L8744" s="819"/>
    </row>
    <row r="8745" spans="2:12" ht="15.6">
      <c r="B8745" s="57"/>
      <c r="C8745" s="57"/>
      <c r="D8745" s="319"/>
      <c r="E8745" s="104"/>
      <c r="F8745" s="264"/>
      <c r="G8745" s="264"/>
      <c r="H8745" s="202"/>
      <c r="I8745" s="319"/>
      <c r="J8745" s="263"/>
      <c r="K8745" s="549"/>
      <c r="L8745" s="819"/>
    </row>
    <row r="8746" spans="2:12" ht="15.6">
      <c r="B8746" s="57"/>
      <c r="C8746" s="57"/>
      <c r="D8746" s="300"/>
      <c r="E8746" s="104"/>
      <c r="F8746" s="263"/>
      <c r="G8746" s="263"/>
      <c r="H8746" s="202"/>
      <c r="I8746" s="276"/>
      <c r="J8746" s="263"/>
      <c r="K8746" s="300"/>
      <c r="L8746" s="819"/>
    </row>
    <row r="8747" spans="2:12" ht="15.6">
      <c r="B8747" s="57"/>
      <c r="C8747" s="57"/>
      <c r="D8747" s="300"/>
      <c r="E8747" s="104"/>
      <c r="F8747" s="263"/>
      <c r="G8747" s="263"/>
      <c r="H8747" s="202"/>
      <c r="I8747" s="276"/>
      <c r="J8747" s="263"/>
      <c r="K8747" s="300"/>
      <c r="L8747" s="819"/>
    </row>
    <row r="8748" spans="2:12" ht="15.6">
      <c r="B8748" s="57"/>
      <c r="C8748" s="57"/>
      <c r="D8748" s="300"/>
      <c r="E8748" s="104"/>
      <c r="F8748" s="409"/>
      <c r="G8748" s="409"/>
      <c r="H8748" s="202"/>
      <c r="I8748" s="276"/>
      <c r="J8748" s="263"/>
      <c r="K8748" s="300"/>
      <c r="L8748" s="819"/>
    </row>
    <row r="8749" spans="2:12" ht="15.6">
      <c r="B8749" s="57"/>
      <c r="C8749" s="57"/>
      <c r="D8749" s="300"/>
      <c r="E8749" s="104"/>
      <c r="F8749" s="409"/>
      <c r="G8749" s="409"/>
      <c r="H8749" s="202"/>
      <c r="I8749" s="276"/>
      <c r="J8749" s="263"/>
      <c r="K8749" s="300"/>
      <c r="L8749" s="819"/>
    </row>
    <row r="8750" spans="2:12" ht="15.6">
      <c r="B8750" s="57"/>
      <c r="C8750" s="57"/>
      <c r="D8750" s="300"/>
      <c r="E8750" s="104"/>
      <c r="F8750" s="409"/>
      <c r="G8750" s="409"/>
      <c r="H8750" s="202"/>
      <c r="I8750" s="276"/>
      <c r="J8750" s="263"/>
      <c r="K8750" s="300"/>
      <c r="L8750" s="819"/>
    </row>
    <row r="8751" spans="2:12" ht="15.6">
      <c r="B8751" s="57"/>
      <c r="C8751" s="57"/>
      <c r="D8751" s="300"/>
      <c r="E8751" s="104"/>
      <c r="F8751" s="409"/>
      <c r="G8751" s="409"/>
      <c r="H8751" s="202"/>
      <c r="I8751" s="276"/>
      <c r="J8751" s="263"/>
      <c r="K8751" s="300"/>
      <c r="L8751" s="819"/>
    </row>
    <row r="8752" spans="2:12" ht="15.6">
      <c r="B8752" s="57"/>
      <c r="C8752" s="57"/>
      <c r="D8752" s="300"/>
      <c r="E8752" s="104"/>
      <c r="F8752" s="409"/>
      <c r="G8752" s="409"/>
      <c r="H8752" s="202"/>
      <c r="I8752" s="276"/>
      <c r="J8752" s="263"/>
      <c r="K8752" s="300"/>
      <c r="L8752" s="819"/>
    </row>
    <row r="8753" spans="1:13" ht="15.6">
      <c r="B8753" s="57"/>
      <c r="C8753" s="57"/>
      <c r="D8753" s="300"/>
      <c r="E8753" s="104"/>
      <c r="F8753" s="409"/>
      <c r="G8753" s="409"/>
      <c r="H8753" s="202"/>
      <c r="I8753" s="276"/>
      <c r="J8753" s="263"/>
      <c r="K8753" s="300"/>
      <c r="L8753" s="819"/>
    </row>
    <row r="8754" spans="1:13" ht="15.6">
      <c r="B8754" s="57"/>
      <c r="C8754" s="57"/>
      <c r="D8754" s="354"/>
      <c r="E8754" s="104"/>
      <c r="F8754" s="423"/>
      <c r="G8754" s="423"/>
      <c r="H8754" s="202"/>
      <c r="I8754" s="276"/>
      <c r="J8754" s="263"/>
      <c r="K8754" s="300"/>
      <c r="L8754" s="819"/>
    </row>
    <row r="8755" spans="1:13" ht="15.6">
      <c r="B8755" s="57"/>
      <c r="C8755" s="57"/>
      <c r="D8755" s="354"/>
      <c r="E8755" s="104"/>
      <c r="F8755" s="423"/>
      <c r="G8755" s="423"/>
      <c r="H8755" s="202"/>
      <c r="I8755" s="276"/>
      <c r="J8755" s="263"/>
      <c r="K8755" s="428"/>
      <c r="L8755" s="819"/>
    </row>
    <row r="8756" spans="1:13" ht="15.6">
      <c r="B8756" s="57"/>
      <c r="C8756" s="57"/>
      <c r="D8756" s="356"/>
      <c r="E8756" s="104"/>
      <c r="F8756" s="423"/>
      <c r="G8756" s="423"/>
      <c r="H8756" s="202"/>
      <c r="I8756" s="276"/>
      <c r="J8756" s="263"/>
      <c r="K8756" s="689"/>
      <c r="L8756" s="819"/>
    </row>
    <row r="8757" spans="1:13" ht="15.6">
      <c r="B8757" s="57"/>
      <c r="C8757" s="57"/>
      <c r="D8757" s="689"/>
      <c r="E8757" s="104"/>
      <c r="F8757" s="423"/>
      <c r="G8757" s="423"/>
      <c r="H8757" s="202"/>
      <c r="I8757" s="276"/>
      <c r="J8757" s="263"/>
      <c r="K8757" s="689"/>
      <c r="L8757" s="819"/>
    </row>
    <row r="8758" spans="1:13" ht="15.6">
      <c r="B8758" s="57"/>
      <c r="C8758" s="57"/>
      <c r="D8758" s="689"/>
      <c r="E8758" s="104"/>
      <c r="F8758" s="423"/>
      <c r="G8758" s="423"/>
      <c r="H8758" s="202"/>
      <c r="I8758" s="276"/>
      <c r="J8758" s="263"/>
      <c r="K8758" s="689"/>
      <c r="L8758" s="819"/>
    </row>
    <row r="8759" spans="1:13" ht="15.6">
      <c r="B8759" s="57"/>
      <c r="C8759" s="57"/>
      <c r="D8759" s="689"/>
      <c r="E8759" s="104"/>
      <c r="F8759" s="423"/>
      <c r="G8759" s="423"/>
      <c r="H8759" s="202"/>
      <c r="I8759" s="276"/>
      <c r="J8759" s="263"/>
      <c r="K8759" s="689"/>
      <c r="L8759" s="819"/>
    </row>
    <row r="8760" spans="1:13" ht="15.6">
      <c r="B8760" s="57"/>
      <c r="C8760" s="57"/>
      <c r="D8760" s="689"/>
      <c r="E8760" s="104"/>
      <c r="F8760" s="423"/>
      <c r="G8760" s="423"/>
      <c r="H8760" s="202"/>
      <c r="I8760" s="276"/>
      <c r="J8760" s="263"/>
      <c r="K8760" s="689"/>
      <c r="L8760" s="819"/>
    </row>
    <row r="8761" spans="1:13" ht="15.6">
      <c r="B8761" s="57"/>
      <c r="C8761" s="57"/>
      <c r="D8761" s="820"/>
      <c r="E8761" s="104"/>
      <c r="F8761" s="403"/>
      <c r="G8761" s="403"/>
      <c r="H8761" s="202"/>
      <c r="I8761" s="276"/>
      <c r="J8761" s="263"/>
      <c r="K8761" s="820"/>
      <c r="L8761" s="819"/>
    </row>
    <row r="8762" spans="1:13" ht="16.2">
      <c r="B8762" s="57"/>
      <c r="C8762" s="57"/>
      <c r="D8762" s="123"/>
      <c r="E8762" s="104"/>
      <c r="F8762" s="403"/>
      <c r="G8762" s="403"/>
      <c r="H8762" s="202"/>
      <c r="I8762" s="276"/>
      <c r="J8762" s="263"/>
      <c r="K8762" s="123"/>
      <c r="L8762" s="819"/>
    </row>
    <row r="8763" spans="1:13" ht="15.6">
      <c r="B8763" s="57"/>
      <c r="C8763" s="57"/>
      <c r="D8763" s="689"/>
      <c r="E8763" s="104"/>
      <c r="F8763" s="403"/>
      <c r="G8763" s="403"/>
      <c r="H8763" s="202"/>
      <c r="I8763" s="276"/>
      <c r="J8763" s="263"/>
      <c r="K8763" s="689"/>
      <c r="L8763" s="819"/>
    </row>
    <row r="8764" spans="1:13" ht="15.6">
      <c r="A8764" s="727" t="s">
        <v>1047</v>
      </c>
      <c r="B8764" s="143"/>
      <c r="C8764" s="143"/>
      <c r="D8764" s="469"/>
      <c r="E8764" s="144"/>
      <c r="F8764" s="467"/>
      <c r="G8764" s="467"/>
      <c r="H8764" s="467"/>
      <c r="I8764" s="467"/>
      <c r="J8764" s="467"/>
      <c r="K8764" s="490"/>
      <c r="L8764" s="821"/>
      <c r="M8764" s="467"/>
    </row>
    <row r="8765" spans="1:13" ht="15.6">
      <c r="A8765" s="727"/>
      <c r="B8765" s="143"/>
      <c r="C8765" s="143"/>
      <c r="D8765" s="338"/>
      <c r="E8765" s="144"/>
      <c r="F8765" s="467"/>
      <c r="G8765" s="467"/>
      <c r="H8765" s="467"/>
      <c r="I8765" s="467"/>
      <c r="J8765" s="467"/>
      <c r="K8765" s="491"/>
      <c r="L8765" s="469"/>
      <c r="M8765" s="467"/>
    </row>
    <row r="8766" spans="1:13" ht="16.8">
      <c r="A8766" s="727"/>
      <c r="B8766" s="143"/>
      <c r="C8766" s="143"/>
      <c r="D8766" s="334"/>
      <c r="E8766" s="144"/>
      <c r="F8766" s="467"/>
      <c r="G8766" s="467"/>
      <c r="H8766" s="467"/>
      <c r="I8766" s="467"/>
      <c r="J8766" s="467"/>
      <c r="K8766" s="490"/>
      <c r="L8766" s="469"/>
      <c r="M8766" s="467"/>
    </row>
    <row r="8767" spans="1:13" ht="16.8">
      <c r="A8767" s="727"/>
      <c r="B8767" s="143"/>
      <c r="C8767" s="143"/>
      <c r="D8767" s="334"/>
      <c r="E8767" s="144"/>
      <c r="F8767" s="467"/>
      <c r="G8767" s="467"/>
      <c r="H8767" s="467"/>
      <c r="I8767" s="467"/>
      <c r="J8767" s="467"/>
      <c r="K8767" s="490"/>
      <c r="L8767" s="469"/>
      <c r="M8767" s="467"/>
    </row>
    <row r="8768" spans="1:13" ht="15.6">
      <c r="A8768" s="727"/>
      <c r="B8768" s="143"/>
      <c r="C8768" s="143"/>
      <c r="D8768" s="492"/>
      <c r="E8768" s="144"/>
      <c r="F8768" s="467"/>
      <c r="G8768" s="467"/>
      <c r="H8768" s="467"/>
      <c r="I8768" s="493"/>
      <c r="J8768" s="467"/>
      <c r="K8768" s="490"/>
      <c r="L8768" s="493"/>
      <c r="M8768" s="467"/>
    </row>
    <row r="8769" spans="1:13" ht="15.6">
      <c r="A8769" s="728"/>
      <c r="B8769" s="143"/>
      <c r="C8769" s="143"/>
      <c r="D8769" s="494"/>
      <c r="E8769" s="144"/>
      <c r="F8769" s="467"/>
      <c r="G8769" s="467"/>
      <c r="H8769" s="467"/>
      <c r="I8769" s="493"/>
      <c r="J8769" s="467"/>
      <c r="K8769" s="490"/>
      <c r="L8769" s="493"/>
      <c r="M8769" s="467"/>
    </row>
    <row r="8770" spans="1:13" ht="15.6">
      <c r="A8770" s="728"/>
      <c r="B8770" s="143"/>
      <c r="C8770" s="143"/>
      <c r="D8770" s="469"/>
      <c r="E8770" s="144"/>
      <c r="F8770" s="467"/>
      <c r="G8770" s="467"/>
      <c r="H8770" s="467"/>
      <c r="I8770" s="493"/>
      <c r="J8770" s="467"/>
      <c r="K8770" s="495"/>
      <c r="L8770" s="493"/>
      <c r="M8770" s="467"/>
    </row>
    <row r="8771" spans="1:13" ht="15.6">
      <c r="A8771" s="728"/>
      <c r="B8771" s="143"/>
      <c r="C8771" s="143"/>
      <c r="D8771" s="469"/>
      <c r="E8771" s="144"/>
      <c r="F8771" s="467"/>
      <c r="G8771" s="467"/>
      <c r="H8771" s="467"/>
      <c r="I8771" s="493"/>
      <c r="J8771" s="467"/>
      <c r="K8771" s="495"/>
      <c r="L8771" s="493"/>
      <c r="M8771" s="467"/>
    </row>
    <row r="8772" spans="1:13" ht="15.6">
      <c r="A8772" s="728"/>
      <c r="B8772" s="143"/>
      <c r="C8772" s="143"/>
      <c r="D8772" s="469"/>
      <c r="E8772" s="144"/>
      <c r="F8772" s="467"/>
      <c r="G8772" s="467"/>
      <c r="H8772" s="467"/>
      <c r="I8772" s="493"/>
      <c r="J8772" s="467"/>
      <c r="K8772" s="491"/>
      <c r="L8772" s="493"/>
      <c r="M8772" s="467"/>
    </row>
    <row r="8773" spans="1:13" ht="15.6">
      <c r="A8773" s="728"/>
      <c r="B8773" s="143"/>
      <c r="C8773" s="143"/>
      <c r="D8773" s="469"/>
      <c r="E8773" s="144"/>
      <c r="F8773" s="467"/>
      <c r="G8773" s="467"/>
      <c r="H8773" s="467"/>
      <c r="I8773" s="493"/>
      <c r="J8773" s="467"/>
      <c r="K8773" s="495"/>
      <c r="L8773" s="493"/>
      <c r="M8773" s="467"/>
    </row>
    <row r="8774" spans="1:13" ht="15.6">
      <c r="A8774" s="728"/>
      <c r="B8774" s="143"/>
      <c r="C8774" s="143"/>
      <c r="D8774" s="469"/>
      <c r="E8774" s="144"/>
      <c r="F8774" s="467"/>
      <c r="G8774" s="467"/>
      <c r="H8774" s="467"/>
      <c r="I8774" s="493"/>
      <c r="J8774" s="467"/>
      <c r="K8774" s="495"/>
      <c r="L8774" s="493"/>
      <c r="M8774" s="467"/>
    </row>
    <row r="8775" spans="1:13" ht="15.6">
      <c r="A8775" s="728"/>
      <c r="B8775" s="143"/>
      <c r="C8775" s="143"/>
      <c r="D8775" s="469"/>
      <c r="E8775" s="144"/>
      <c r="F8775" s="467"/>
      <c r="G8775" s="467"/>
      <c r="H8775" s="467"/>
      <c r="I8775" s="493"/>
      <c r="J8775" s="467"/>
      <c r="K8775" s="495"/>
      <c r="L8775" s="493"/>
      <c r="M8775" s="467"/>
    </row>
    <row r="8776" spans="1:13" ht="15.6">
      <c r="A8776" s="728"/>
      <c r="B8776" s="143"/>
      <c r="C8776" s="143"/>
      <c r="D8776" s="469"/>
      <c r="E8776" s="144"/>
      <c r="F8776" s="467"/>
      <c r="G8776" s="467"/>
      <c r="H8776" s="467"/>
      <c r="I8776" s="493"/>
      <c r="J8776" s="467"/>
      <c r="K8776" s="495"/>
      <c r="L8776" s="69"/>
      <c r="M8776" s="467"/>
    </row>
    <row r="8777" spans="1:13" ht="15.6">
      <c r="A8777" s="728"/>
      <c r="B8777" s="143"/>
      <c r="C8777" s="143"/>
      <c r="D8777" s="469"/>
      <c r="E8777" s="144"/>
      <c r="F8777" s="467"/>
      <c r="G8777" s="467"/>
      <c r="H8777" s="467"/>
      <c r="I8777" s="493"/>
      <c r="J8777" s="467"/>
      <c r="K8777" s="495"/>
      <c r="L8777" s="493"/>
      <c r="M8777" s="467"/>
    </row>
    <row r="8778" spans="1:13" ht="15.6">
      <c r="A8778" s="728"/>
      <c r="B8778" s="143"/>
      <c r="C8778" s="143"/>
      <c r="D8778" s="469"/>
      <c r="E8778" s="144"/>
      <c r="F8778" s="467"/>
      <c r="G8778" s="467"/>
      <c r="H8778" s="467"/>
      <c r="I8778" s="493"/>
      <c r="J8778" s="467"/>
      <c r="K8778" s="490"/>
      <c r="L8778" s="493"/>
      <c r="M8778" s="467"/>
    </row>
    <row r="8779" spans="1:13" ht="15.6">
      <c r="A8779" s="728"/>
      <c r="B8779" s="143"/>
      <c r="C8779" s="143"/>
      <c r="D8779" s="469"/>
      <c r="E8779" s="144"/>
      <c r="F8779" s="467"/>
      <c r="G8779" s="467"/>
      <c r="H8779" s="467"/>
      <c r="I8779" s="493"/>
      <c r="J8779" s="467"/>
      <c r="K8779" s="490"/>
      <c r="L8779" s="493"/>
      <c r="M8779" s="467"/>
    </row>
    <row r="8780" spans="1:13" ht="15.6">
      <c r="A8780" s="728"/>
      <c r="B8780" s="143"/>
      <c r="C8780" s="143"/>
      <c r="D8780" s="469"/>
      <c r="E8780" s="144"/>
      <c r="F8780" s="467"/>
      <c r="G8780" s="467"/>
      <c r="H8780" s="467"/>
      <c r="I8780" s="493"/>
      <c r="J8780" s="467"/>
      <c r="K8780" s="490"/>
      <c r="L8780" s="493"/>
      <c r="M8780" s="467"/>
    </row>
    <row r="8781" spans="1:13" ht="15.6">
      <c r="A8781" s="728"/>
      <c r="B8781" s="143"/>
      <c r="C8781" s="143"/>
      <c r="D8781" s="497"/>
      <c r="E8781" s="69"/>
      <c r="F8781" s="467"/>
      <c r="G8781" s="467"/>
      <c r="H8781" s="467"/>
      <c r="I8781" s="493"/>
      <c r="J8781" s="467"/>
      <c r="K8781" s="490"/>
      <c r="L8781" s="493"/>
      <c r="M8781" s="467"/>
    </row>
    <row r="8782" spans="1:13" ht="15.6">
      <c r="A8782" s="728"/>
      <c r="B8782" s="143"/>
      <c r="C8782" s="143"/>
      <c r="D8782" s="469"/>
      <c r="E8782" s="144"/>
      <c r="F8782" s="467"/>
      <c r="G8782" s="467"/>
      <c r="H8782" s="467"/>
      <c r="I8782" s="493"/>
      <c r="J8782" s="467"/>
      <c r="K8782" s="490"/>
      <c r="L8782" s="493"/>
      <c r="M8782" s="467"/>
    </row>
    <row r="8783" spans="1:13" ht="15.6">
      <c r="A8783" s="728"/>
      <c r="B8783" s="143"/>
      <c r="C8783" s="143"/>
      <c r="D8783" s="469"/>
      <c r="E8783" s="144"/>
      <c r="F8783" s="467"/>
      <c r="G8783" s="467"/>
      <c r="H8783" s="467"/>
      <c r="I8783" s="493"/>
      <c r="J8783" s="467"/>
      <c r="K8783" s="490"/>
      <c r="L8783" s="493"/>
      <c r="M8783" s="467"/>
    </row>
    <row r="8784" spans="1:13" ht="15.6">
      <c r="A8784" s="728"/>
      <c r="B8784" s="143"/>
      <c r="C8784" s="143"/>
      <c r="D8784" s="497"/>
      <c r="E8784" s="144"/>
      <c r="F8784" s="467"/>
      <c r="G8784" s="467"/>
      <c r="H8784" s="467"/>
      <c r="I8784" s="493"/>
      <c r="J8784" s="467"/>
      <c r="K8784" s="490"/>
      <c r="L8784" s="493"/>
      <c r="M8784" s="467"/>
    </row>
    <row r="8785" spans="1:13" ht="15.6">
      <c r="A8785" s="728"/>
      <c r="B8785" s="143"/>
      <c r="C8785" s="143"/>
      <c r="D8785" s="469"/>
      <c r="E8785" s="144"/>
      <c r="F8785" s="467"/>
      <c r="G8785" s="467"/>
      <c r="H8785" s="467"/>
      <c r="I8785" s="493"/>
      <c r="J8785" s="467"/>
      <c r="K8785" s="490"/>
      <c r="L8785" s="493"/>
      <c r="M8785" s="467"/>
    </row>
    <row r="8786" spans="1:13" ht="15.6">
      <c r="A8786" s="728"/>
      <c r="B8786" s="143"/>
      <c r="C8786" s="143"/>
      <c r="D8786" s="469"/>
      <c r="E8786" s="144"/>
      <c r="F8786" s="467"/>
      <c r="G8786" s="467"/>
      <c r="H8786" s="467"/>
      <c r="I8786" s="319"/>
      <c r="J8786" s="467"/>
      <c r="K8786" s="490"/>
      <c r="L8786" s="493"/>
      <c r="M8786" s="467"/>
    </row>
    <row r="8787" spans="1:13" ht="15.6">
      <c r="A8787" s="728"/>
      <c r="B8787" s="143"/>
      <c r="C8787" s="143"/>
      <c r="D8787" s="469"/>
      <c r="E8787" s="144"/>
      <c r="F8787" s="467"/>
      <c r="G8787" s="467"/>
      <c r="H8787" s="467"/>
      <c r="I8787" s="319"/>
      <c r="J8787" s="467"/>
      <c r="K8787" s="490"/>
      <c r="L8787" s="493"/>
      <c r="M8787" s="467"/>
    </row>
    <row r="8788" spans="1:13" ht="15.6">
      <c r="A8788" s="728"/>
      <c r="B8788" s="143"/>
      <c r="C8788" s="143"/>
      <c r="D8788" s="469"/>
      <c r="E8788" s="144"/>
      <c r="F8788" s="467"/>
      <c r="G8788" s="467"/>
      <c r="H8788" s="467"/>
      <c r="I8788" s="405"/>
      <c r="J8788" s="467"/>
      <c r="K8788" s="490"/>
      <c r="L8788" s="493"/>
      <c r="M8788" s="467"/>
    </row>
    <row r="8789" spans="1:13" ht="15.6">
      <c r="A8789" s="728"/>
      <c r="B8789" s="143"/>
      <c r="C8789" s="143"/>
      <c r="D8789" s="469"/>
      <c r="E8789" s="144"/>
      <c r="F8789" s="467"/>
      <c r="G8789" s="467"/>
      <c r="H8789" s="467"/>
      <c r="I8789" s="319"/>
      <c r="J8789" s="467"/>
      <c r="K8789" s="490"/>
      <c r="L8789" s="493"/>
      <c r="M8789" s="467"/>
    </row>
    <row r="8790" spans="1:13" ht="15.6">
      <c r="A8790" s="728"/>
      <c r="B8790" s="143"/>
      <c r="C8790" s="143"/>
      <c r="D8790" s="469"/>
      <c r="E8790" s="144"/>
      <c r="F8790" s="467"/>
      <c r="G8790" s="467"/>
      <c r="H8790" s="467"/>
      <c r="I8790" s="319"/>
      <c r="J8790" s="467"/>
      <c r="K8790" s="490"/>
      <c r="L8790" s="493"/>
      <c r="M8790" s="467"/>
    </row>
    <row r="8791" spans="1:13" ht="15.6">
      <c r="A8791" s="728"/>
      <c r="B8791" s="143"/>
      <c r="C8791" s="143"/>
      <c r="D8791" s="469"/>
      <c r="E8791" s="144"/>
      <c r="F8791" s="467"/>
      <c r="G8791" s="467"/>
      <c r="H8791" s="467"/>
      <c r="I8791" s="319"/>
      <c r="J8791" s="467"/>
      <c r="K8791" s="490"/>
      <c r="L8791" s="493"/>
      <c r="M8791" s="467"/>
    </row>
    <row r="8792" spans="1:13" ht="15.6">
      <c r="A8792" s="728"/>
      <c r="B8792" s="143"/>
      <c r="C8792" s="143"/>
      <c r="D8792" s="469"/>
      <c r="E8792" s="144"/>
      <c r="F8792" s="467"/>
      <c r="G8792" s="467"/>
      <c r="H8792" s="467"/>
      <c r="I8792" s="319"/>
      <c r="J8792" s="467"/>
      <c r="K8792" s="490"/>
      <c r="L8792" s="493"/>
      <c r="M8792" s="467"/>
    </row>
    <row r="8793" spans="1:13" s="200" customFormat="1" ht="16.5" customHeight="1">
      <c r="A8793" s="728"/>
      <c r="B8793" s="143"/>
      <c r="C8793" s="143"/>
      <c r="D8793" s="469"/>
      <c r="E8793" s="144"/>
      <c r="F8793" s="467"/>
      <c r="G8793" s="467"/>
      <c r="H8793" s="467"/>
      <c r="I8793" s="319"/>
      <c r="J8793" s="467"/>
      <c r="K8793" s="490"/>
      <c r="L8793" s="493"/>
      <c r="M8793" s="467"/>
    </row>
    <row r="8794" spans="1:13" s="200" customFormat="1" ht="16.5" customHeight="1">
      <c r="A8794" s="728"/>
      <c r="B8794" s="143"/>
      <c r="C8794" s="143"/>
      <c r="D8794" s="493"/>
      <c r="E8794" s="144"/>
      <c r="F8794" s="467"/>
      <c r="G8794" s="467"/>
      <c r="H8794" s="467"/>
      <c r="I8794" s="319"/>
      <c r="J8794" s="467"/>
      <c r="K8794" s="319"/>
      <c r="L8794" s="493"/>
      <c r="M8794" s="467"/>
    </row>
    <row r="8795" spans="1:13" s="200" customFormat="1" ht="16.5" customHeight="1">
      <c r="A8795" s="728"/>
      <c r="B8795" s="143"/>
      <c r="C8795" s="143"/>
      <c r="D8795" s="469"/>
      <c r="E8795" s="144"/>
      <c r="F8795" s="467"/>
      <c r="G8795" s="467"/>
      <c r="H8795" s="467"/>
      <c r="I8795" s="319"/>
      <c r="J8795" s="467"/>
      <c r="K8795" s="490"/>
      <c r="L8795" s="493"/>
      <c r="M8795" s="467"/>
    </row>
    <row r="8796" spans="1:13" s="200" customFormat="1" ht="16.5" customHeight="1">
      <c r="A8796" s="606"/>
      <c r="B8796" s="88"/>
      <c r="C8796" s="57"/>
      <c r="D8796" s="202"/>
      <c r="E8796" s="472"/>
      <c r="F8796" s="263"/>
      <c r="G8796" s="263"/>
      <c r="H8796" s="264"/>
      <c r="I8796" s="276"/>
      <c r="J8796" s="264"/>
      <c r="K8796" s="265"/>
      <c r="L8796" s="822"/>
      <c r="M8796" s="201"/>
    </row>
    <row r="8797" spans="1:13" s="200" customFormat="1" ht="16.5" customHeight="1">
      <c r="A8797" s="606"/>
      <c r="B8797" s="88"/>
      <c r="C8797" s="57"/>
      <c r="D8797" s="202"/>
      <c r="E8797" s="472"/>
      <c r="F8797" s="263"/>
      <c r="G8797" s="263"/>
      <c r="H8797" s="264"/>
      <c r="I8797" s="276"/>
      <c r="J8797" s="264"/>
      <c r="K8797" s="265"/>
      <c r="L8797" s="822"/>
      <c r="M8797" s="201"/>
    </row>
    <row r="8798" spans="1:13" s="200" customFormat="1" ht="16.5" customHeight="1">
      <c r="A8798" s="606"/>
      <c r="B8798" s="88"/>
      <c r="C8798" s="57"/>
      <c r="D8798" s="202"/>
      <c r="E8798" s="472"/>
      <c r="F8798" s="263"/>
      <c r="G8798" s="263"/>
      <c r="H8798" s="264"/>
      <c r="I8798" s="276"/>
      <c r="J8798" s="264"/>
      <c r="K8798" s="265"/>
      <c r="L8798" s="822"/>
      <c r="M8798" s="201"/>
    </row>
    <row r="8799" spans="1:13" s="200" customFormat="1" ht="16.5" customHeight="1">
      <c r="A8799" s="606"/>
      <c r="B8799" s="88"/>
      <c r="C8799" s="57"/>
      <c r="D8799" s="326"/>
      <c r="E8799" s="472"/>
      <c r="F8799" s="263"/>
      <c r="G8799" s="263"/>
      <c r="H8799" s="264"/>
      <c r="I8799" s="276"/>
      <c r="J8799" s="264"/>
      <c r="K8799" s="265"/>
      <c r="L8799" s="201"/>
      <c r="M8799" s="201"/>
    </row>
    <row r="8800" spans="1:13" s="200" customFormat="1" ht="16.5" customHeight="1">
      <c r="A8800" s="606"/>
      <c r="B8800" s="88"/>
      <c r="C8800" s="57"/>
      <c r="D8800" s="326"/>
      <c r="E8800" s="472"/>
      <c r="F8800" s="263"/>
      <c r="G8800" s="263"/>
      <c r="H8800" s="264"/>
      <c r="I8800" s="276"/>
      <c r="J8800" s="264"/>
      <c r="K8800" s="265"/>
      <c r="L8800" s="201"/>
      <c r="M8800" s="201"/>
    </row>
    <row r="8801" spans="1:13" s="200" customFormat="1" ht="16.5" customHeight="1">
      <c r="A8801" s="606"/>
      <c r="B8801" s="88"/>
      <c r="C8801" s="57"/>
      <c r="D8801" s="326"/>
      <c r="E8801" s="472"/>
      <c r="F8801" s="263"/>
      <c r="G8801" s="263"/>
      <c r="H8801" s="264"/>
      <c r="I8801" s="276"/>
      <c r="J8801" s="264"/>
      <c r="K8801" s="265"/>
      <c r="L8801" s="294"/>
      <c r="M8801" s="201"/>
    </row>
    <row r="8802" spans="1:13" s="200" customFormat="1" ht="16.5" customHeight="1">
      <c r="A8802" s="606"/>
      <c r="B8802" s="88"/>
      <c r="C8802" s="57"/>
      <c r="D8802" s="326"/>
      <c r="E8802" s="472"/>
      <c r="F8802" s="263"/>
      <c r="G8802" s="263"/>
      <c r="H8802" s="264"/>
      <c r="I8802" s="276"/>
      <c r="J8802" s="264"/>
      <c r="K8802" s="265"/>
      <c r="L8802" s="201"/>
      <c r="M8802" s="201"/>
    </row>
    <row r="8803" spans="1:13" s="200" customFormat="1" ht="16.5" customHeight="1">
      <c r="A8803" s="606"/>
      <c r="B8803" s="88"/>
      <c r="C8803" s="57"/>
      <c r="D8803" s="300"/>
      <c r="E8803" s="472"/>
      <c r="F8803" s="263"/>
      <c r="G8803" s="263"/>
      <c r="H8803" s="264"/>
      <c r="I8803" s="264"/>
      <c r="J8803" s="264"/>
      <c r="K8803" s="540"/>
      <c r="L8803" s="201"/>
      <c r="M8803" s="201"/>
    </row>
    <row r="8804" spans="1:13" s="200" customFormat="1" ht="16.5" customHeight="1">
      <c r="A8804" s="606"/>
      <c r="B8804" s="88"/>
      <c r="C8804" s="57"/>
      <c r="D8804" s="440"/>
      <c r="E8804" s="472"/>
      <c r="F8804" s="263"/>
      <c r="G8804" s="263"/>
      <c r="H8804" s="264"/>
      <c r="I8804" s="264"/>
      <c r="J8804" s="264"/>
      <c r="K8804" s="801"/>
      <c r="L8804" s="294"/>
      <c r="M8804" s="201"/>
    </row>
    <row r="8805" spans="1:13" s="200" customFormat="1" ht="16.5" customHeight="1">
      <c r="A8805" s="606"/>
      <c r="B8805" s="88"/>
      <c r="C8805" s="57"/>
      <c r="D8805" s="300"/>
      <c r="E8805" s="472"/>
      <c r="F8805" s="457"/>
      <c r="G8805" s="457"/>
      <c r="H8805" s="264"/>
      <c r="I8805" s="264"/>
      <c r="J8805" s="264"/>
      <c r="K8805" s="540"/>
      <c r="L8805" s="294"/>
      <c r="M8805" s="201"/>
    </row>
    <row r="8806" spans="1:13" s="200" customFormat="1" ht="16.5" customHeight="1">
      <c r="A8806" s="606"/>
      <c r="B8806" s="88"/>
      <c r="C8806" s="57"/>
      <c r="D8806" s="300"/>
      <c r="E8806" s="472"/>
      <c r="F8806" s="263"/>
      <c r="G8806" s="263"/>
      <c r="H8806" s="264"/>
      <c r="I8806" s="264"/>
      <c r="J8806" s="264"/>
      <c r="K8806" s="540"/>
      <c r="L8806" s="294"/>
      <c r="M8806" s="201"/>
    </row>
    <row r="8807" spans="1:13" s="200" customFormat="1" ht="16.5" customHeight="1">
      <c r="A8807" s="606"/>
      <c r="B8807" s="88"/>
      <c r="C8807" s="57"/>
      <c r="D8807" s="300"/>
      <c r="E8807" s="472"/>
      <c r="F8807" s="263"/>
      <c r="G8807" s="263"/>
      <c r="H8807" s="264"/>
      <c r="I8807" s="264"/>
      <c r="J8807" s="264"/>
      <c r="K8807" s="440"/>
      <c r="L8807" s="294"/>
      <c r="M8807" s="201"/>
    </row>
    <row r="8808" spans="1:13" s="200" customFormat="1" ht="16.5" customHeight="1">
      <c r="A8808" s="606"/>
      <c r="B8808" s="88"/>
      <c r="C8808" s="57"/>
      <c r="D8808" s="300"/>
      <c r="E8808" s="472"/>
      <c r="F8808" s="263"/>
      <c r="G8808" s="263"/>
      <c r="H8808" s="264"/>
      <c r="I8808" s="264"/>
      <c r="J8808" s="264"/>
      <c r="K8808" s="440"/>
      <c r="L8808" s="294"/>
      <c r="M8808" s="201"/>
    </row>
    <row r="8809" spans="1:13" s="200" customFormat="1" ht="16.5" customHeight="1">
      <c r="A8809" s="606"/>
      <c r="B8809" s="88"/>
      <c r="C8809" s="57"/>
      <c r="D8809" s="300"/>
      <c r="E8809" s="472"/>
      <c r="F8809" s="263"/>
      <c r="G8809" s="263"/>
      <c r="H8809" s="264"/>
      <c r="I8809" s="264"/>
      <c r="J8809" s="264"/>
      <c r="K8809" s="422"/>
      <c r="L8809" s="294"/>
      <c r="M8809" s="201"/>
    </row>
    <row r="8810" spans="1:13" s="200" customFormat="1" ht="16.5" customHeight="1">
      <c r="A8810" s="606"/>
      <c r="B8810" s="88"/>
      <c r="C8810" s="57"/>
      <c r="D8810" s="300"/>
      <c r="E8810" s="472"/>
      <c r="F8810" s="263"/>
      <c r="G8810" s="263"/>
      <c r="H8810" s="264"/>
      <c r="I8810" s="264"/>
      <c r="J8810" s="264"/>
      <c r="K8810" s="440"/>
      <c r="L8810" s="294"/>
      <c r="M8810" s="201"/>
    </row>
    <row r="8811" spans="1:13" s="200" customFormat="1" ht="16.5" customHeight="1">
      <c r="A8811" s="606"/>
      <c r="B8811" s="88"/>
      <c r="C8811" s="57"/>
      <c r="D8811" s="300"/>
      <c r="E8811" s="472"/>
      <c r="F8811" s="263"/>
      <c r="G8811" s="263"/>
      <c r="H8811" s="264"/>
      <c r="I8811" s="264"/>
      <c r="J8811" s="264"/>
      <c r="K8811" s="440"/>
      <c r="L8811" s="294"/>
      <c r="M8811" s="201"/>
    </row>
    <row r="8812" spans="1:13" s="200" customFormat="1" ht="16.5" customHeight="1">
      <c r="A8812" s="606"/>
      <c r="B8812" s="88"/>
      <c r="C8812" s="57"/>
      <c r="D8812" s="300"/>
      <c r="E8812" s="472"/>
      <c r="F8812" s="263"/>
      <c r="G8812" s="263"/>
      <c r="H8812" s="264"/>
      <c r="I8812" s="264"/>
      <c r="J8812" s="264"/>
      <c r="K8812" s="440"/>
      <c r="L8812" s="294"/>
      <c r="M8812" s="201"/>
    </row>
    <row r="8813" spans="1:13" s="200" customFormat="1" ht="16.5" customHeight="1">
      <c r="A8813" s="606"/>
      <c r="B8813" s="88"/>
      <c r="C8813" s="57"/>
      <c r="D8813" s="326"/>
      <c r="E8813" s="472"/>
      <c r="F8813" s="263"/>
      <c r="G8813" s="263"/>
      <c r="H8813" s="264"/>
      <c r="I8813" s="276"/>
      <c r="J8813" s="264"/>
      <c r="K8813" s="265"/>
      <c r="L8813" s="294"/>
      <c r="M8813" s="201"/>
    </row>
    <row r="8814" spans="1:13" s="200" customFormat="1" ht="16.5" customHeight="1">
      <c r="A8814" s="606"/>
      <c r="B8814" s="88"/>
      <c r="C8814" s="57"/>
      <c r="D8814" s="326"/>
      <c r="E8814" s="472"/>
      <c r="F8814" s="263"/>
      <c r="G8814" s="263"/>
      <c r="H8814" s="264"/>
      <c r="I8814" s="276"/>
      <c r="J8814" s="264"/>
      <c r="K8814" s="265"/>
      <c r="L8814" s="294"/>
      <c r="M8814" s="201"/>
    </row>
    <row r="8815" spans="1:13" s="200" customFormat="1" ht="16.5" customHeight="1">
      <c r="A8815" s="606"/>
      <c r="B8815" s="88"/>
      <c r="C8815" s="57"/>
      <c r="D8815" s="326"/>
      <c r="E8815" s="472"/>
      <c r="F8815" s="263"/>
      <c r="G8815" s="263"/>
      <c r="H8815" s="264"/>
      <c r="I8815" s="276"/>
      <c r="J8815" s="264"/>
      <c r="K8815" s="265"/>
      <c r="L8815" s="528"/>
      <c r="M8815" s="201"/>
    </row>
    <row r="8816" spans="1:13" s="200" customFormat="1" ht="16.5" customHeight="1">
      <c r="A8816" s="606"/>
      <c r="B8816" s="88"/>
      <c r="C8816" s="57"/>
      <c r="D8816" s="326"/>
      <c r="E8816" s="472"/>
      <c r="F8816" s="263"/>
      <c r="G8816" s="263"/>
      <c r="H8816" s="264"/>
      <c r="I8816" s="276"/>
      <c r="J8816" s="264"/>
      <c r="K8816" s="265"/>
      <c r="L8816" s="528"/>
      <c r="M8816" s="201"/>
    </row>
    <row r="8817" spans="1:13" s="200" customFormat="1" ht="16.5" customHeight="1">
      <c r="A8817" s="606"/>
      <c r="B8817" s="88"/>
      <c r="C8817" s="57"/>
      <c r="D8817" s="326"/>
      <c r="E8817" s="472"/>
      <c r="F8817" s="263"/>
      <c r="G8817" s="263"/>
      <c r="H8817" s="264"/>
      <c r="I8817" s="276"/>
      <c r="J8817" s="264"/>
      <c r="K8817" s="265"/>
      <c r="L8817" s="528"/>
      <c r="M8817" s="201"/>
    </row>
    <row r="8818" spans="1:13" s="200" customFormat="1" ht="16.5" customHeight="1">
      <c r="A8818" s="606"/>
      <c r="B8818" s="88"/>
      <c r="C8818" s="57"/>
      <c r="D8818" s="326"/>
      <c r="E8818" s="472"/>
      <c r="F8818" s="263"/>
      <c r="G8818" s="263"/>
      <c r="H8818" s="264"/>
      <c r="I8818" s="276"/>
      <c r="J8818" s="264"/>
      <c r="K8818" s="265"/>
      <c r="L8818" s="528"/>
      <c r="M8818" s="201"/>
    </row>
    <row r="8819" spans="1:13" s="200" customFormat="1" ht="16.5" customHeight="1">
      <c r="A8819" s="606"/>
      <c r="B8819" s="88"/>
      <c r="C8819" s="57"/>
      <c r="D8819" s="326"/>
      <c r="E8819" s="472"/>
      <c r="F8819" s="263"/>
      <c r="G8819" s="263"/>
      <c r="H8819" s="264"/>
      <c r="I8819" s="276"/>
      <c r="J8819" s="264"/>
      <c r="K8819" s="265"/>
      <c r="L8819" s="528"/>
      <c r="M8819" s="201"/>
    </row>
    <row r="8820" spans="1:13" s="200" customFormat="1" ht="16.5" customHeight="1">
      <c r="A8820" s="606"/>
      <c r="B8820" s="88"/>
      <c r="C8820" s="57"/>
      <c r="D8820" s="326"/>
      <c r="E8820" s="472"/>
      <c r="F8820" s="263"/>
      <c r="G8820" s="263"/>
      <c r="H8820" s="264"/>
      <c r="I8820" s="276"/>
      <c r="J8820" s="264"/>
      <c r="K8820" s="265"/>
      <c r="L8820" s="528"/>
      <c r="M8820" s="201"/>
    </row>
    <row r="8821" spans="1:13" s="200" customFormat="1" ht="16.5" customHeight="1">
      <c r="A8821" s="606"/>
      <c r="B8821" s="88"/>
      <c r="C8821" s="57"/>
      <c r="D8821" s="326"/>
      <c r="E8821" s="472"/>
      <c r="F8821" s="263"/>
      <c r="G8821" s="263"/>
      <c r="H8821" s="264"/>
      <c r="I8821" s="276"/>
      <c r="J8821" s="264"/>
      <c r="K8821" s="265"/>
      <c r="L8821" s="528"/>
      <c r="M8821" s="201"/>
    </row>
    <row r="8822" spans="1:13" s="200" customFormat="1" ht="16.5" customHeight="1">
      <c r="A8822" s="606"/>
      <c r="B8822" s="88"/>
      <c r="C8822" s="57"/>
      <c r="D8822" s="326"/>
      <c r="E8822" s="472"/>
      <c r="F8822" s="263"/>
      <c r="G8822" s="263"/>
      <c r="H8822" s="264"/>
      <c r="I8822" s="276"/>
      <c r="J8822" s="264"/>
      <c r="K8822" s="265"/>
      <c r="L8822" s="528"/>
      <c r="M8822" s="201"/>
    </row>
    <row r="8823" spans="1:13" s="200" customFormat="1" ht="16.5" customHeight="1">
      <c r="A8823" s="606"/>
      <c r="B8823" s="88"/>
      <c r="C8823" s="57"/>
      <c r="D8823" s="326"/>
      <c r="E8823" s="472"/>
      <c r="F8823" s="263"/>
      <c r="G8823" s="263"/>
      <c r="H8823" s="264"/>
      <c r="I8823" s="276"/>
      <c r="J8823" s="264"/>
      <c r="K8823" s="422"/>
      <c r="L8823" s="528"/>
      <c r="M8823" s="201"/>
    </row>
    <row r="8824" spans="1:13" s="200" customFormat="1" ht="16.5" customHeight="1">
      <c r="A8824" s="606"/>
      <c r="B8824" s="88"/>
      <c r="C8824" s="57"/>
      <c r="D8824" s="326"/>
      <c r="E8824" s="472"/>
      <c r="F8824" s="275"/>
      <c r="G8824" s="275"/>
      <c r="H8824" s="264"/>
      <c r="I8824" s="276"/>
      <c r="J8824" s="264"/>
      <c r="K8824" s="265"/>
      <c r="L8824" s="528"/>
      <c r="M8824" s="201"/>
    </row>
    <row r="8825" spans="1:13" s="200" customFormat="1" ht="16.5" customHeight="1">
      <c r="A8825" s="606"/>
      <c r="B8825" s="88"/>
      <c r="C8825" s="57"/>
      <c r="D8825" s="326"/>
      <c r="E8825" s="472"/>
      <c r="F8825" s="275"/>
      <c r="G8825" s="275"/>
      <c r="H8825" s="264"/>
      <c r="I8825" s="276"/>
      <c r="J8825" s="264"/>
      <c r="K8825" s="265"/>
      <c r="L8825" s="528"/>
      <c r="M8825" s="201"/>
    </row>
    <row r="8826" spans="1:13" s="200" customFormat="1" ht="16.5" customHeight="1">
      <c r="A8826" s="606"/>
      <c r="B8826" s="88"/>
      <c r="C8826" s="57"/>
      <c r="D8826" s="326"/>
      <c r="E8826" s="472"/>
      <c r="F8826" s="275"/>
      <c r="G8826" s="275"/>
      <c r="H8826" s="264"/>
      <c r="I8826" s="276"/>
      <c r="J8826" s="264"/>
      <c r="K8826" s="265"/>
      <c r="L8826" s="528"/>
      <c r="M8826" s="201"/>
    </row>
    <row r="8827" spans="1:13" s="200" customFormat="1" ht="16.5" customHeight="1">
      <c r="A8827" s="606"/>
      <c r="B8827" s="88"/>
      <c r="C8827" s="57"/>
      <c r="D8827" s="326"/>
      <c r="E8827" s="472"/>
      <c r="F8827" s="275"/>
      <c r="G8827" s="275"/>
      <c r="H8827" s="264"/>
      <c r="I8827" s="276"/>
      <c r="J8827" s="264"/>
      <c r="K8827" s="265"/>
      <c r="L8827" s="528"/>
      <c r="M8827" s="201"/>
    </row>
    <row r="8828" spans="1:13" s="200" customFormat="1" ht="16.5" customHeight="1">
      <c r="A8828" s="606"/>
      <c r="B8828" s="88"/>
      <c r="C8828" s="57"/>
      <c r="D8828" s="326"/>
      <c r="E8828" s="472"/>
      <c r="F8828" s="263"/>
      <c r="G8828" s="263"/>
      <c r="H8828" s="264"/>
      <c r="I8828" s="276"/>
      <c r="J8828" s="264"/>
      <c r="K8828" s="265"/>
      <c r="L8828" s="528"/>
      <c r="M8828" s="201"/>
    </row>
    <row r="8829" spans="1:13" s="200" customFormat="1" ht="16.5" customHeight="1">
      <c r="A8829" s="606"/>
      <c r="B8829" s="88"/>
      <c r="C8829" s="57"/>
      <c r="D8829" s="326"/>
      <c r="E8829" s="472"/>
      <c r="F8829" s="263"/>
      <c r="G8829" s="263"/>
      <c r="H8829" s="264"/>
      <c r="I8829" s="276"/>
      <c r="J8829" s="264"/>
      <c r="K8829" s="265"/>
      <c r="L8829" s="528"/>
      <c r="M8829" s="201"/>
    </row>
    <row r="8830" spans="1:13" s="200" customFormat="1" ht="16.5" customHeight="1">
      <c r="A8830" s="606"/>
      <c r="B8830" s="88"/>
      <c r="C8830" s="57"/>
      <c r="D8830" s="823"/>
      <c r="E8830" s="472"/>
      <c r="F8830" s="263"/>
      <c r="G8830" s="263"/>
      <c r="H8830" s="264"/>
      <c r="I8830" s="824"/>
      <c r="J8830" s="264"/>
      <c r="K8830" s="825"/>
      <c r="L8830" s="528"/>
      <c r="M8830" s="201"/>
    </row>
    <row r="8831" spans="1:13" s="200" customFormat="1" ht="16.5" customHeight="1">
      <c r="A8831" s="606"/>
      <c r="B8831" s="88"/>
      <c r="C8831" s="57"/>
      <c r="D8831" s="300"/>
      <c r="E8831" s="472"/>
      <c r="F8831" s="263"/>
      <c r="G8831" s="263"/>
      <c r="H8831" s="264"/>
      <c r="I8831" s="264"/>
      <c r="J8831" s="264"/>
      <c r="K8831" s="300"/>
      <c r="L8831" s="528"/>
      <c r="M8831" s="201"/>
    </row>
    <row r="8832" spans="1:13" s="200" customFormat="1" ht="16.5" customHeight="1">
      <c r="A8832" s="606"/>
      <c r="B8832" s="88"/>
      <c r="C8832" s="57"/>
      <c r="D8832" s="300"/>
      <c r="E8832" s="472"/>
      <c r="F8832" s="263"/>
      <c r="G8832" s="263"/>
      <c r="H8832" s="264"/>
      <c r="I8832" s="264"/>
      <c r="J8832" s="264"/>
      <c r="K8832" s="300"/>
      <c r="L8832" s="528"/>
      <c r="M8832" s="201"/>
    </row>
    <row r="8833" spans="1:13" s="200" customFormat="1" ht="16.5" customHeight="1">
      <c r="A8833" s="606"/>
      <c r="B8833" s="88"/>
      <c r="C8833" s="57"/>
      <c r="D8833" s="300"/>
      <c r="E8833" s="472"/>
      <c r="F8833" s="263"/>
      <c r="G8833" s="263"/>
      <c r="H8833" s="264"/>
      <c r="I8833" s="264"/>
      <c r="J8833" s="264"/>
      <c r="K8833" s="300"/>
      <c r="L8833" s="528"/>
      <c r="M8833" s="201"/>
    </row>
    <row r="8834" spans="1:13" s="200" customFormat="1" ht="16.5" customHeight="1">
      <c r="A8834" s="606"/>
      <c r="B8834" s="88"/>
      <c r="C8834" s="57"/>
      <c r="D8834" s="300"/>
      <c r="E8834" s="472"/>
      <c r="F8834" s="263"/>
      <c r="G8834" s="263"/>
      <c r="H8834" s="264"/>
      <c r="I8834" s="264"/>
      <c r="J8834" s="264"/>
      <c r="K8834" s="300"/>
      <c r="L8834" s="528"/>
      <c r="M8834" s="201"/>
    </row>
    <row r="8835" spans="1:13" s="200" customFormat="1" ht="16.5" customHeight="1">
      <c r="A8835" s="606"/>
      <c r="B8835" s="88"/>
      <c r="C8835" s="57"/>
      <c r="D8835" s="300"/>
      <c r="E8835" s="472"/>
      <c r="F8835" s="263"/>
      <c r="G8835" s="263"/>
      <c r="H8835" s="264"/>
      <c r="I8835" s="264"/>
      <c r="J8835" s="264"/>
      <c r="K8835" s="440"/>
      <c r="L8835" s="528"/>
      <c r="M8835" s="201"/>
    </row>
    <row r="8836" spans="1:13" s="200" customFormat="1" ht="16.5" customHeight="1">
      <c r="A8836" s="606"/>
      <c r="B8836" s="88"/>
      <c r="C8836" s="57"/>
      <c r="D8836" s="300"/>
      <c r="E8836" s="472"/>
      <c r="F8836" s="263"/>
      <c r="G8836" s="263"/>
      <c r="H8836" s="264"/>
      <c r="I8836" s="264"/>
      <c r="J8836" s="264"/>
      <c r="K8836" s="440"/>
      <c r="L8836" s="528"/>
      <c r="M8836" s="201"/>
    </row>
    <row r="8837" spans="1:13" s="200" customFormat="1" ht="16.5" customHeight="1">
      <c r="A8837" s="606"/>
      <c r="B8837" s="88"/>
      <c r="C8837" s="57"/>
      <c r="D8837" s="300"/>
      <c r="E8837" s="472"/>
      <c r="F8837" s="263"/>
      <c r="G8837" s="263"/>
      <c r="H8837" s="264"/>
      <c r="I8837" s="264"/>
      <c r="J8837" s="264"/>
      <c r="K8837" s="300"/>
      <c r="L8837" s="528"/>
      <c r="M8837" s="201"/>
    </row>
    <row r="8838" spans="1:13" s="200" customFormat="1" ht="16.5" customHeight="1">
      <c r="A8838" s="606"/>
      <c r="B8838" s="88"/>
      <c r="C8838" s="57"/>
      <c r="D8838" s="300"/>
      <c r="E8838" s="472"/>
      <c r="F8838" s="263"/>
      <c r="G8838" s="263"/>
      <c r="H8838" s="264"/>
      <c r="I8838" s="264"/>
      <c r="J8838" s="264"/>
      <c r="K8838" s="300"/>
      <c r="L8838" s="528"/>
      <c r="M8838" s="201"/>
    </row>
    <row r="8839" spans="1:13" s="200" customFormat="1" ht="16.5" customHeight="1">
      <c r="A8839" s="606"/>
      <c r="B8839" s="88"/>
      <c r="C8839" s="57"/>
      <c r="D8839" s="262"/>
      <c r="E8839" s="472"/>
      <c r="F8839" s="263"/>
      <c r="G8839" s="263"/>
      <c r="H8839" s="264"/>
      <c r="I8839" s="276"/>
      <c r="J8839" s="264"/>
      <c r="K8839" s="265"/>
      <c r="L8839" s="528"/>
      <c r="M8839" s="201"/>
    </row>
    <row r="8840" spans="1:13" s="200" customFormat="1" ht="16.5" customHeight="1">
      <c r="A8840" s="606"/>
      <c r="B8840" s="88"/>
      <c r="C8840" s="57"/>
      <c r="D8840" s="262"/>
      <c r="E8840" s="472"/>
      <c r="F8840" s="263"/>
      <c r="G8840" s="263"/>
      <c r="H8840" s="264"/>
      <c r="I8840" s="276"/>
      <c r="J8840" s="264"/>
      <c r="K8840" s="265"/>
      <c r="L8840" s="528"/>
      <c r="M8840" s="201"/>
    </row>
    <row r="8841" spans="1:13" s="200" customFormat="1" ht="16.5" customHeight="1">
      <c r="A8841" s="606"/>
      <c r="B8841" s="88"/>
      <c r="C8841" s="57"/>
      <c r="D8841" s="262"/>
      <c r="E8841" s="472"/>
      <c r="F8841" s="263"/>
      <c r="G8841" s="263"/>
      <c r="H8841" s="264"/>
      <c r="I8841" s="276"/>
      <c r="J8841" s="264"/>
      <c r="K8841" s="265"/>
      <c r="L8841" s="528"/>
      <c r="M8841" s="201"/>
    </row>
    <row r="8842" spans="1:13" s="200" customFormat="1" ht="16.5" customHeight="1">
      <c r="A8842" s="606"/>
      <c r="B8842" s="88"/>
      <c r="C8842" s="57"/>
      <c r="D8842" s="262"/>
      <c r="E8842" s="472"/>
      <c r="F8842" s="263"/>
      <c r="G8842" s="263"/>
      <c r="H8842" s="264"/>
      <c r="I8842" s="276"/>
      <c r="J8842" s="264"/>
      <c r="K8842" s="265"/>
      <c r="L8842" s="528"/>
      <c r="M8842" s="201"/>
    </row>
    <row r="8843" spans="1:13" s="200" customFormat="1" ht="16.5" customHeight="1">
      <c r="A8843" s="606"/>
      <c r="B8843" s="88"/>
      <c r="C8843" s="57"/>
      <c r="D8843" s="262"/>
      <c r="E8843" s="472"/>
      <c r="F8843" s="263"/>
      <c r="G8843" s="263"/>
      <c r="H8843" s="264"/>
      <c r="I8843" s="276"/>
      <c r="J8843" s="264"/>
      <c r="K8843" s="265"/>
      <c r="L8843" s="528"/>
      <c r="M8843" s="201"/>
    </row>
    <row r="8844" spans="1:13" s="200" customFormat="1" ht="16.5" customHeight="1">
      <c r="A8844" s="606"/>
      <c r="B8844" s="88"/>
      <c r="C8844" s="57"/>
      <c r="D8844" s="262"/>
      <c r="E8844" s="472"/>
      <c r="F8844" s="269"/>
      <c r="G8844" s="269"/>
      <c r="H8844" s="264"/>
      <c r="I8844" s="276"/>
      <c r="J8844" s="264"/>
      <c r="K8844" s="265"/>
      <c r="L8844" s="528"/>
      <c r="M8844" s="201"/>
    </row>
    <row r="8845" spans="1:13" s="200" customFormat="1" ht="16.5" customHeight="1">
      <c r="A8845" s="606"/>
      <c r="B8845" s="88"/>
      <c r="C8845" s="57"/>
      <c r="D8845" s="262"/>
      <c r="E8845" s="472"/>
      <c r="F8845" s="269"/>
      <c r="G8845" s="269"/>
      <c r="H8845" s="264"/>
      <c r="I8845" s="276"/>
      <c r="J8845" s="264"/>
      <c r="K8845" s="265"/>
      <c r="L8845" s="528"/>
      <c r="M8845" s="201"/>
    </row>
    <row r="8846" spans="1:13" s="200" customFormat="1" ht="16.5" customHeight="1">
      <c r="A8846" s="606"/>
      <c r="B8846" s="88"/>
      <c r="C8846" s="57"/>
      <c r="D8846" s="262"/>
      <c r="E8846" s="472"/>
      <c r="F8846" s="271"/>
      <c r="G8846" s="271"/>
      <c r="H8846" s="264"/>
      <c r="I8846" s="276"/>
      <c r="J8846" s="264"/>
      <c r="K8846" s="265"/>
      <c r="L8846" s="528"/>
      <c r="M8846" s="201"/>
    </row>
    <row r="8847" spans="1:13" s="200" customFormat="1" ht="16.5" customHeight="1">
      <c r="A8847" s="606"/>
      <c r="B8847" s="88"/>
      <c r="C8847" s="57"/>
      <c r="D8847" s="262"/>
      <c r="E8847" s="472"/>
      <c r="F8847" s="272"/>
      <c r="G8847" s="272"/>
      <c r="H8847" s="264"/>
      <c r="I8847" s="276"/>
      <c r="J8847" s="264"/>
      <c r="K8847" s="265"/>
      <c r="L8847" s="528"/>
      <c r="M8847" s="201"/>
    </row>
    <row r="8848" spans="1:13" s="200" customFormat="1" ht="16.5" customHeight="1">
      <c r="A8848" s="606"/>
      <c r="B8848" s="88"/>
      <c r="C8848" s="57"/>
      <c r="D8848" s="202"/>
      <c r="E8848" s="472"/>
      <c r="F8848" s="272"/>
      <c r="G8848" s="272"/>
      <c r="H8848" s="264"/>
      <c r="I8848" s="276"/>
      <c r="J8848" s="264"/>
      <c r="K8848" s="265"/>
      <c r="L8848" s="528"/>
      <c r="M8848" s="201"/>
    </row>
    <row r="8849" spans="1:14" s="200" customFormat="1" ht="16.5" customHeight="1">
      <c r="A8849" s="606"/>
      <c r="B8849" s="88"/>
      <c r="C8849" s="57"/>
      <c r="D8849" s="262"/>
      <c r="E8849" s="472"/>
      <c r="F8849" s="272"/>
      <c r="G8849" s="272"/>
      <c r="H8849" s="264"/>
      <c r="I8849" s="276"/>
      <c r="J8849" s="264"/>
      <c r="K8849" s="265"/>
      <c r="L8849" s="528"/>
      <c r="M8849" s="201"/>
    </row>
    <row r="8850" spans="1:14" s="200" customFormat="1" ht="16.5" customHeight="1">
      <c r="A8850" s="606"/>
      <c r="B8850" s="88"/>
      <c r="C8850" s="57"/>
      <c r="D8850" s="262"/>
      <c r="E8850" s="472"/>
      <c r="F8850" s="272"/>
      <c r="G8850" s="272"/>
      <c r="H8850" s="264"/>
      <c r="I8850" s="276"/>
      <c r="J8850" s="264"/>
      <c r="K8850" s="265"/>
      <c r="L8850" s="528"/>
      <c r="M8850" s="201"/>
    </row>
    <row r="8851" spans="1:14" s="200" customFormat="1" ht="16.5" customHeight="1">
      <c r="A8851" s="606"/>
      <c r="B8851" s="88"/>
      <c r="C8851" s="57"/>
      <c r="D8851" s="262"/>
      <c r="E8851" s="472"/>
      <c r="F8851" s="272"/>
      <c r="G8851" s="272"/>
      <c r="H8851" s="264"/>
      <c r="I8851" s="276"/>
      <c r="J8851" s="264"/>
      <c r="K8851" s="265"/>
      <c r="L8851" s="528"/>
      <c r="M8851" s="201"/>
    </row>
    <row r="8852" spans="1:14" ht="15.6">
      <c r="B8852" s="88"/>
      <c r="C8852" s="57"/>
      <c r="D8852" s="262"/>
      <c r="E8852" s="472"/>
      <c r="F8852" s="273"/>
      <c r="G8852" s="273"/>
      <c r="H8852" s="264"/>
      <c r="I8852" s="276"/>
      <c r="J8852" s="264"/>
      <c r="K8852" s="265"/>
      <c r="L8852" s="528"/>
    </row>
    <row r="8853" spans="1:14" ht="15.6">
      <c r="B8853" s="88"/>
      <c r="C8853" s="57"/>
      <c r="D8853" s="262"/>
      <c r="E8853" s="472"/>
      <c r="F8853" s="273"/>
      <c r="G8853" s="273"/>
      <c r="H8853" s="264"/>
      <c r="I8853" s="276"/>
      <c r="J8853" s="264"/>
      <c r="K8853" s="265"/>
      <c r="L8853" s="528"/>
    </row>
    <row r="8854" spans="1:14" ht="15.6">
      <c r="B8854" s="88"/>
      <c r="C8854" s="57"/>
      <c r="D8854" s="262"/>
      <c r="E8854" s="472"/>
      <c r="F8854" s="273"/>
      <c r="G8854" s="273"/>
      <c r="H8854" s="264"/>
      <c r="I8854" s="276"/>
      <c r="J8854" s="264"/>
      <c r="K8854" s="265"/>
      <c r="L8854" s="528"/>
    </row>
    <row r="8855" spans="1:14" s="202" customFormat="1" ht="16.8">
      <c r="A8855" s="424"/>
      <c r="B8855" s="351"/>
      <c r="C8855" s="200"/>
      <c r="D8855" s="319"/>
      <c r="E8855" s="352"/>
      <c r="F8855" s="625"/>
      <c r="G8855" s="625"/>
      <c r="H8855" s="291"/>
      <c r="I8855" s="319"/>
      <c r="J8855" s="263"/>
      <c r="K8855" s="334"/>
      <c r="L8855" s="325"/>
      <c r="M8855" s="263"/>
      <c r="N8855" s="368"/>
    </row>
    <row r="8856" spans="1:14" s="202" customFormat="1" ht="16.8">
      <c r="A8856" s="424"/>
      <c r="B8856" s="351"/>
      <c r="C8856" s="200"/>
      <c r="D8856" s="319"/>
      <c r="E8856" s="352"/>
      <c r="F8856" s="625"/>
      <c r="G8856" s="625"/>
      <c r="H8856" s="291"/>
      <c r="I8856" s="319"/>
      <c r="J8856" s="263"/>
      <c r="K8856" s="334"/>
      <c r="L8856" s="325"/>
      <c r="M8856" s="263"/>
      <c r="N8856" s="368"/>
    </row>
    <row r="8857" spans="1:14" s="202" customFormat="1" ht="16.8">
      <c r="A8857" s="424"/>
      <c r="B8857" s="351"/>
      <c r="C8857" s="200"/>
      <c r="D8857" s="319"/>
      <c r="E8857" s="352"/>
      <c r="F8857" s="625"/>
      <c r="G8857" s="625"/>
      <c r="H8857" s="291"/>
      <c r="I8857" s="319"/>
      <c r="J8857" s="263"/>
      <c r="K8857" s="334"/>
      <c r="L8857" s="325"/>
      <c r="M8857" s="263"/>
      <c r="N8857" s="368"/>
    </row>
    <row r="8858" spans="1:14" s="202" customFormat="1" ht="16.8">
      <c r="A8858" s="424"/>
      <c r="B8858" s="351"/>
      <c r="C8858" s="200"/>
      <c r="D8858" s="319"/>
      <c r="E8858" s="352"/>
      <c r="F8858" s="625"/>
      <c r="G8858" s="625"/>
      <c r="H8858" s="291"/>
      <c r="I8858" s="319"/>
      <c r="J8858" s="263"/>
      <c r="K8858" s="334"/>
      <c r="L8858" s="325"/>
      <c r="M8858" s="263"/>
      <c r="N8858" s="368"/>
    </row>
    <row r="8859" spans="1:14" s="202" customFormat="1" ht="16.8">
      <c r="A8859" s="424"/>
      <c r="B8859" s="351"/>
      <c r="C8859" s="200"/>
      <c r="E8859" s="352"/>
      <c r="F8859" s="625"/>
      <c r="G8859" s="625"/>
      <c r="H8859" s="291"/>
      <c r="I8859" s="319"/>
      <c r="J8859" s="263"/>
      <c r="K8859" s="123"/>
      <c r="L8859" s="325"/>
      <c r="M8859" s="263"/>
      <c r="N8859" s="368"/>
    </row>
    <row r="8860" spans="1:14" s="202" customFormat="1" ht="16.8">
      <c r="A8860" s="424"/>
      <c r="B8860" s="351"/>
      <c r="C8860" s="200"/>
      <c r="D8860" s="319"/>
      <c r="E8860" s="352"/>
      <c r="F8860" s="625"/>
      <c r="G8860" s="625"/>
      <c r="H8860" s="291"/>
      <c r="I8860" s="319"/>
      <c r="J8860" s="263"/>
      <c r="K8860" s="123"/>
      <c r="L8860" s="325"/>
      <c r="M8860" s="263"/>
      <c r="N8860" s="368"/>
    </row>
    <row r="8861" spans="1:14" s="202" customFormat="1" ht="16.8">
      <c r="A8861" s="424"/>
      <c r="B8861" s="351"/>
      <c r="C8861" s="200"/>
      <c r="D8861" s="319"/>
      <c r="E8861" s="352"/>
      <c r="F8861" s="625"/>
      <c r="G8861" s="625"/>
      <c r="H8861" s="291"/>
      <c r="I8861" s="319"/>
      <c r="J8861" s="263"/>
      <c r="K8861" s="334"/>
      <c r="L8861" s="325"/>
      <c r="M8861" s="263"/>
      <c r="N8861" s="368"/>
    </row>
    <row r="8862" spans="1:14" s="202" customFormat="1" ht="16.8">
      <c r="A8862" s="424"/>
      <c r="B8862" s="351"/>
      <c r="C8862" s="200"/>
      <c r="D8862" s="319"/>
      <c r="E8862" s="352"/>
      <c r="F8862" s="625"/>
      <c r="G8862" s="625"/>
      <c r="H8862" s="291"/>
      <c r="I8862" s="319"/>
      <c r="J8862" s="263"/>
      <c r="K8862" s="334"/>
      <c r="L8862" s="325"/>
      <c r="M8862" s="263"/>
      <c r="N8862" s="368"/>
    </row>
    <row r="8863" spans="1:14" s="202" customFormat="1" ht="16.8">
      <c r="A8863" s="424"/>
      <c r="B8863" s="351"/>
      <c r="C8863" s="200"/>
      <c r="D8863" s="319"/>
      <c r="E8863" s="352"/>
      <c r="F8863" s="625"/>
      <c r="G8863" s="625"/>
      <c r="H8863" s="291"/>
      <c r="I8863" s="319"/>
      <c r="J8863" s="263"/>
      <c r="K8863" s="334"/>
      <c r="L8863" s="325"/>
      <c r="M8863" s="263"/>
      <c r="N8863" s="368"/>
    </row>
    <row r="8864" spans="1:14" s="202" customFormat="1" ht="16.8">
      <c r="A8864" s="424"/>
      <c r="B8864" s="351"/>
      <c r="C8864" s="200"/>
      <c r="D8864" s="319"/>
      <c r="E8864" s="352"/>
      <c r="F8864" s="625"/>
      <c r="G8864" s="625"/>
      <c r="H8864" s="291"/>
      <c r="I8864" s="319"/>
      <c r="J8864" s="263"/>
      <c r="K8864" s="334"/>
      <c r="L8864" s="325"/>
      <c r="M8864" s="263"/>
      <c r="N8864" s="368"/>
    </row>
    <row r="8865" spans="1:14" s="202" customFormat="1" ht="16.8">
      <c r="A8865" s="424"/>
      <c r="B8865" s="351"/>
      <c r="C8865" s="200"/>
      <c r="D8865" s="469"/>
      <c r="E8865" s="352"/>
      <c r="F8865" s="625"/>
      <c r="G8865" s="625"/>
      <c r="H8865" s="291"/>
      <c r="I8865" s="319"/>
      <c r="J8865" s="263"/>
      <c r="K8865" s="334"/>
      <c r="L8865" s="325"/>
      <c r="M8865" s="263"/>
      <c r="N8865" s="368"/>
    </row>
    <row r="8866" spans="1:14" s="202" customFormat="1" ht="16.8">
      <c r="A8866" s="424"/>
      <c r="B8866" s="351"/>
      <c r="C8866" s="200"/>
      <c r="D8866" s="319"/>
      <c r="E8866" s="352"/>
      <c r="F8866" s="625"/>
      <c r="G8866" s="625"/>
      <c r="H8866" s="291"/>
      <c r="I8866" s="319"/>
      <c r="J8866" s="263"/>
      <c r="K8866" s="334"/>
      <c r="L8866" s="325"/>
      <c r="M8866" s="263"/>
      <c r="N8866" s="368"/>
    </row>
    <row r="8867" spans="1:14" s="202" customFormat="1" ht="16.8">
      <c r="A8867" s="424"/>
      <c r="B8867" s="351"/>
      <c r="C8867" s="200"/>
      <c r="D8867" s="319"/>
      <c r="E8867" s="352"/>
      <c r="F8867" s="625"/>
      <c r="G8867" s="625"/>
      <c r="H8867" s="291"/>
      <c r="I8867" s="319"/>
      <c r="J8867" s="263"/>
      <c r="K8867" s="334"/>
      <c r="L8867" s="325"/>
      <c r="M8867" s="263"/>
      <c r="N8867" s="368"/>
    </row>
    <row r="8868" spans="1:14" s="202" customFormat="1" ht="16.8">
      <c r="A8868" s="424"/>
      <c r="B8868" s="351"/>
      <c r="C8868" s="200"/>
      <c r="D8868" s="319"/>
      <c r="E8868" s="352"/>
      <c r="F8868" s="625"/>
      <c r="G8868" s="625"/>
      <c r="H8868" s="291"/>
      <c r="I8868" s="319"/>
      <c r="J8868" s="263"/>
      <c r="K8868" s="334"/>
      <c r="L8868" s="325"/>
      <c r="M8868" s="263"/>
      <c r="N8868" s="368"/>
    </row>
    <row r="8869" spans="1:14" s="202" customFormat="1" ht="16.8">
      <c r="A8869" s="424"/>
      <c r="B8869" s="351"/>
      <c r="C8869" s="200"/>
      <c r="D8869" s="319"/>
      <c r="E8869" s="352"/>
      <c r="F8869" s="625"/>
      <c r="G8869" s="625"/>
      <c r="H8869" s="291"/>
      <c r="I8869" s="319"/>
      <c r="J8869" s="263"/>
      <c r="K8869" s="334"/>
      <c r="L8869" s="325"/>
      <c r="M8869" s="263"/>
      <c r="N8869" s="368"/>
    </row>
    <row r="8870" spans="1:14" s="202" customFormat="1" ht="16.8">
      <c r="A8870" s="424"/>
      <c r="B8870" s="351"/>
      <c r="C8870" s="200"/>
      <c r="D8870" s="319"/>
      <c r="E8870" s="352"/>
      <c r="F8870" s="625"/>
      <c r="G8870" s="625"/>
      <c r="H8870" s="291"/>
      <c r="I8870" s="319"/>
      <c r="J8870" s="263"/>
      <c r="K8870" s="334"/>
      <c r="L8870" s="325"/>
      <c r="M8870" s="263"/>
      <c r="N8870" s="368"/>
    </row>
    <row r="8871" spans="1:14" s="202" customFormat="1" ht="16.8">
      <c r="A8871" s="424"/>
      <c r="B8871" s="351"/>
      <c r="C8871" s="200"/>
      <c r="D8871" s="319"/>
      <c r="E8871" s="352"/>
      <c r="F8871" s="625"/>
      <c r="G8871" s="625"/>
      <c r="H8871" s="291"/>
      <c r="I8871" s="319"/>
      <c r="J8871" s="263"/>
      <c r="K8871" s="334"/>
      <c r="L8871" s="325"/>
      <c r="M8871" s="263"/>
      <c r="N8871" s="368"/>
    </row>
    <row r="8872" spans="1:14" s="202" customFormat="1" ht="16.8">
      <c r="A8872" s="424"/>
      <c r="B8872" s="351"/>
      <c r="C8872" s="200"/>
      <c r="D8872" s="319"/>
      <c r="E8872" s="352"/>
      <c r="F8872" s="625"/>
      <c r="G8872" s="625"/>
      <c r="H8872" s="291"/>
      <c r="I8872" s="319"/>
      <c r="J8872" s="263"/>
      <c r="K8872" s="334"/>
      <c r="L8872" s="325"/>
      <c r="M8872" s="263"/>
      <c r="N8872" s="368"/>
    </row>
    <row r="8873" spans="1:14" s="202" customFormat="1" ht="16.8">
      <c r="A8873" s="424"/>
      <c r="B8873" s="351"/>
      <c r="C8873" s="200"/>
      <c r="D8873" s="319"/>
      <c r="E8873" s="352"/>
      <c r="F8873" s="625"/>
      <c r="G8873" s="625"/>
      <c r="H8873" s="291"/>
      <c r="I8873" s="319"/>
      <c r="J8873" s="263"/>
      <c r="K8873" s="334"/>
      <c r="L8873" s="325"/>
      <c r="M8873" s="263"/>
      <c r="N8873" s="368"/>
    </row>
    <row r="8874" spans="1:14" s="202" customFormat="1" ht="16.8">
      <c r="A8874" s="424"/>
      <c r="B8874" s="351"/>
      <c r="C8874" s="200"/>
      <c r="D8874" s="319"/>
      <c r="E8874" s="352"/>
      <c r="F8874" s="675"/>
      <c r="G8874" s="675"/>
      <c r="H8874" s="291"/>
      <c r="I8874" s="319"/>
      <c r="J8874" s="263"/>
      <c r="K8874" s="319"/>
      <c r="L8874" s="325"/>
      <c r="M8874" s="263"/>
      <c r="N8874" s="368"/>
    </row>
    <row r="8875" spans="1:14" s="202" customFormat="1" ht="16.8">
      <c r="A8875" s="424"/>
      <c r="B8875" s="351"/>
      <c r="C8875" s="200"/>
      <c r="D8875" s="319"/>
      <c r="E8875" s="352"/>
      <c r="F8875" s="675"/>
      <c r="G8875" s="675"/>
      <c r="H8875" s="291"/>
      <c r="I8875" s="319"/>
      <c r="J8875" s="263"/>
      <c r="K8875" s="319"/>
      <c r="L8875" s="325"/>
      <c r="M8875" s="263"/>
      <c r="N8875" s="368"/>
    </row>
    <row r="8876" spans="1:14" s="202" customFormat="1" ht="16.8">
      <c r="A8876" s="424"/>
      <c r="B8876" s="351"/>
      <c r="C8876" s="200"/>
      <c r="D8876" s="319"/>
      <c r="E8876" s="352"/>
      <c r="F8876" s="275"/>
      <c r="G8876" s="275"/>
      <c r="H8876" s="291"/>
      <c r="I8876" s="319"/>
      <c r="J8876" s="263"/>
      <c r="K8876" s="319"/>
      <c r="L8876" s="325"/>
      <c r="M8876" s="263"/>
      <c r="N8876" s="368"/>
    </row>
    <row r="8877" spans="1:14" s="202" customFormat="1" ht="16.8">
      <c r="A8877" s="424"/>
      <c r="B8877" s="351"/>
      <c r="C8877" s="200"/>
      <c r="D8877" s="319"/>
      <c r="E8877" s="352"/>
      <c r="F8877" s="275"/>
      <c r="G8877" s="275"/>
      <c r="H8877" s="291"/>
      <c r="I8877" s="319"/>
      <c r="J8877" s="263"/>
      <c r="K8877" s="319"/>
      <c r="L8877" s="325"/>
      <c r="M8877" s="263"/>
      <c r="N8877" s="368"/>
    </row>
    <row r="8878" spans="1:14" s="202" customFormat="1" ht="16.8">
      <c r="A8878" s="424"/>
      <c r="B8878" s="351"/>
      <c r="C8878" s="200"/>
      <c r="D8878" s="319"/>
      <c r="E8878" s="352"/>
      <c r="F8878" s="275"/>
      <c r="G8878" s="275"/>
      <c r="H8878" s="291"/>
      <c r="I8878" s="319"/>
      <c r="J8878" s="263"/>
      <c r="K8878" s="319"/>
      <c r="L8878" s="325"/>
      <c r="M8878" s="263"/>
      <c r="N8878" s="368"/>
    </row>
    <row r="8879" spans="1:14" s="202" customFormat="1" ht="16.8">
      <c r="A8879" s="424"/>
      <c r="B8879" s="351"/>
      <c r="C8879" s="200"/>
      <c r="D8879" s="319"/>
      <c r="E8879" s="352"/>
      <c r="F8879" s="275"/>
      <c r="G8879" s="275"/>
      <c r="H8879" s="291"/>
      <c r="I8879" s="319"/>
      <c r="J8879" s="263"/>
      <c r="K8879" s="319"/>
      <c r="L8879" s="325"/>
      <c r="M8879" s="263"/>
      <c r="N8879" s="368"/>
    </row>
    <row r="8880" spans="1:14" s="202" customFormat="1" ht="16.8">
      <c r="A8880" s="424"/>
      <c r="B8880" s="351"/>
      <c r="C8880" s="200"/>
      <c r="D8880" s="319"/>
      <c r="E8880" s="352"/>
      <c r="F8880" s="275"/>
      <c r="G8880" s="275"/>
      <c r="H8880" s="291"/>
      <c r="I8880" s="319"/>
      <c r="J8880" s="263"/>
      <c r="K8880" s="319"/>
      <c r="L8880" s="325"/>
      <c r="M8880" s="263"/>
      <c r="N8880" s="368"/>
    </row>
    <row r="8881" spans="1:14" s="202" customFormat="1" ht="16.8">
      <c r="A8881" s="424"/>
      <c r="B8881" s="351"/>
      <c r="C8881" s="200"/>
      <c r="D8881" s="319"/>
      <c r="E8881" s="352"/>
      <c r="F8881" s="275"/>
      <c r="G8881" s="275"/>
      <c r="H8881" s="291"/>
      <c r="I8881" s="319"/>
      <c r="J8881" s="263"/>
      <c r="K8881" s="319"/>
      <c r="L8881" s="325"/>
      <c r="M8881" s="263"/>
      <c r="N8881" s="368"/>
    </row>
    <row r="8882" spans="1:14" s="202" customFormat="1" ht="16.8">
      <c r="A8882" s="424"/>
      <c r="B8882" s="351"/>
      <c r="C8882" s="200"/>
      <c r="D8882" s="319"/>
      <c r="E8882" s="352"/>
      <c r="F8882" s="275"/>
      <c r="G8882" s="275"/>
      <c r="H8882" s="291"/>
      <c r="I8882" s="319"/>
      <c r="J8882" s="263"/>
      <c r="K8882" s="319"/>
      <c r="L8882" s="325"/>
      <c r="M8882" s="263"/>
      <c r="N8882" s="368"/>
    </row>
    <row r="8883" spans="1:14" s="202" customFormat="1" ht="16.8">
      <c r="A8883" s="424"/>
      <c r="B8883" s="351"/>
      <c r="C8883" s="200"/>
      <c r="D8883" s="319"/>
      <c r="E8883" s="352"/>
      <c r="F8883" s="275"/>
      <c r="G8883" s="275"/>
      <c r="H8883" s="291"/>
      <c r="I8883" s="319"/>
      <c r="J8883" s="263"/>
      <c r="K8883" s="319"/>
      <c r="L8883" s="325"/>
      <c r="M8883" s="263"/>
      <c r="N8883" s="368"/>
    </row>
    <row r="8884" spans="1:14" s="202" customFormat="1" ht="16.8">
      <c r="A8884" s="424"/>
      <c r="B8884" s="351"/>
      <c r="C8884" s="200"/>
      <c r="D8884" s="469"/>
      <c r="E8884" s="352"/>
      <c r="F8884" s="275"/>
      <c r="G8884" s="275"/>
      <c r="H8884" s="291"/>
      <c r="I8884" s="319"/>
      <c r="J8884" s="263"/>
      <c r="K8884" s="319"/>
      <c r="L8884" s="325"/>
      <c r="M8884" s="263"/>
      <c r="N8884" s="368"/>
    </row>
    <row r="8885" spans="1:14" s="202" customFormat="1" ht="16.8">
      <c r="A8885" s="424"/>
      <c r="B8885" s="351"/>
      <c r="C8885" s="200"/>
      <c r="D8885" s="319"/>
      <c r="E8885" s="352"/>
      <c r="F8885" s="269"/>
      <c r="G8885" s="269"/>
      <c r="H8885" s="291"/>
      <c r="I8885" s="319"/>
      <c r="J8885" s="263"/>
      <c r="K8885" s="319"/>
      <c r="L8885" s="325"/>
      <c r="M8885" s="263"/>
      <c r="N8885" s="368"/>
    </row>
    <row r="8886" spans="1:14" s="202" customFormat="1" ht="16.8">
      <c r="A8886" s="424"/>
      <c r="B8886" s="351"/>
      <c r="C8886" s="200"/>
      <c r="D8886" s="319"/>
      <c r="E8886" s="352"/>
      <c r="F8886" s="275"/>
      <c r="G8886" s="275"/>
      <c r="H8886" s="291"/>
      <c r="I8886" s="319"/>
      <c r="J8886" s="263"/>
      <c r="K8886" s="319"/>
      <c r="L8886" s="325"/>
      <c r="M8886" s="263"/>
      <c r="N8886" s="368"/>
    </row>
    <row r="8887" spans="1:14" s="202" customFormat="1" ht="16.8">
      <c r="A8887" s="424"/>
      <c r="B8887" s="351"/>
      <c r="C8887" s="200"/>
      <c r="D8887" s="319"/>
      <c r="E8887" s="352"/>
      <c r="F8887" s="275"/>
      <c r="G8887" s="275"/>
      <c r="H8887" s="291"/>
      <c r="I8887" s="319"/>
      <c r="J8887" s="263"/>
      <c r="K8887" s="319"/>
      <c r="L8887" s="325"/>
      <c r="M8887" s="263"/>
      <c r="N8887" s="368"/>
    </row>
    <row r="8888" spans="1:14" s="202" customFormat="1" ht="16.8">
      <c r="A8888" s="424"/>
      <c r="B8888" s="351"/>
      <c r="C8888" s="200"/>
      <c r="D8888" s="319"/>
      <c r="E8888" s="352"/>
      <c r="F8888" s="275"/>
      <c r="G8888" s="275"/>
      <c r="H8888" s="291"/>
      <c r="I8888" s="319"/>
      <c r="J8888" s="263"/>
      <c r="K8888" s="319"/>
      <c r="L8888" s="325"/>
      <c r="M8888" s="263"/>
      <c r="N8888" s="368"/>
    </row>
    <row r="8889" spans="1:14" s="202" customFormat="1" ht="16.8">
      <c r="A8889" s="424"/>
      <c r="B8889" s="351"/>
      <c r="C8889" s="200"/>
      <c r="D8889" s="319"/>
      <c r="E8889" s="352"/>
      <c r="F8889" s="275"/>
      <c r="G8889" s="275"/>
      <c r="H8889" s="291"/>
      <c r="I8889" s="319"/>
      <c r="J8889" s="263"/>
      <c r="K8889" s="319"/>
      <c r="L8889" s="325"/>
      <c r="M8889" s="263"/>
      <c r="N8889" s="368"/>
    </row>
    <row r="8890" spans="1:14" s="202" customFormat="1" ht="16.8">
      <c r="A8890" s="424"/>
      <c r="B8890" s="351"/>
      <c r="C8890" s="200"/>
      <c r="D8890" s="319"/>
      <c r="E8890" s="352"/>
      <c r="F8890" s="275"/>
      <c r="G8890" s="275"/>
      <c r="H8890" s="291"/>
      <c r="I8890" s="319"/>
      <c r="J8890" s="263"/>
      <c r="K8890" s="319"/>
      <c r="L8890" s="325"/>
      <c r="M8890" s="263"/>
      <c r="N8890" s="368"/>
    </row>
    <row r="8891" spans="1:14" s="204" customFormat="1" ht="16.2">
      <c r="A8891" s="606"/>
      <c r="B8891" s="84"/>
      <c r="C8891" s="202"/>
      <c r="D8891" s="826"/>
      <c r="E8891" s="301"/>
      <c r="F8891" s="263"/>
      <c r="G8891" s="263"/>
      <c r="H8891" s="264"/>
      <c r="I8891" s="276"/>
      <c r="J8891" s="264"/>
      <c r="K8891" s="827"/>
      <c r="L8891" s="303"/>
      <c r="M8891" s="201"/>
    </row>
    <row r="8892" spans="1:14" s="204" customFormat="1" ht="16.2">
      <c r="A8892" s="606"/>
      <c r="B8892" s="84"/>
      <c r="C8892" s="202"/>
      <c r="D8892" s="302"/>
      <c r="E8892" s="301"/>
      <c r="F8892" s="263"/>
      <c r="G8892" s="263"/>
      <c r="H8892" s="264"/>
      <c r="I8892" s="276"/>
      <c r="J8892" s="657"/>
      <c r="K8892" s="827"/>
      <c r="L8892" s="303"/>
      <c r="M8892" s="201"/>
    </row>
    <row r="8893" spans="1:14" s="204" customFormat="1" ht="16.2">
      <c r="A8893" s="606"/>
      <c r="B8893" s="84"/>
      <c r="C8893" s="202"/>
      <c r="D8893" s="302"/>
      <c r="E8893" s="301"/>
      <c r="F8893" s="263"/>
      <c r="G8893" s="263"/>
      <c r="H8893" s="264"/>
      <c r="I8893" s="276"/>
      <c r="J8893" s="657"/>
      <c r="K8893" s="827"/>
      <c r="L8893" s="303"/>
      <c r="M8893" s="201"/>
    </row>
    <row r="8894" spans="1:14" s="204" customFormat="1" ht="16.2">
      <c r="A8894" s="606"/>
      <c r="B8894" s="84"/>
      <c r="C8894" s="202"/>
      <c r="D8894" s="302"/>
      <c r="E8894" s="301"/>
      <c r="F8894" s="275"/>
      <c r="G8894" s="275"/>
      <c r="H8894" s="264"/>
      <c r="I8894" s="276"/>
      <c r="J8894" s="657"/>
      <c r="K8894" s="827"/>
      <c r="L8894" s="303"/>
      <c r="M8894" s="201"/>
    </row>
    <row r="8895" spans="1:14" s="204" customFormat="1" ht="16.2">
      <c r="A8895" s="606"/>
      <c r="B8895" s="84"/>
      <c r="C8895" s="202"/>
      <c r="D8895" s="302"/>
      <c r="E8895" s="301"/>
      <c r="F8895" s="275"/>
      <c r="G8895" s="275"/>
      <c r="H8895" s="264"/>
      <c r="I8895" s="276"/>
      <c r="J8895" s="657"/>
      <c r="K8895" s="827"/>
      <c r="L8895" s="303"/>
      <c r="M8895" s="201"/>
    </row>
    <row r="8896" spans="1:14" s="204" customFormat="1" ht="16.2">
      <c r="A8896" s="606"/>
      <c r="B8896" s="84"/>
      <c r="C8896" s="202"/>
      <c r="D8896" s="302"/>
      <c r="E8896" s="301"/>
      <c r="F8896" s="275"/>
      <c r="G8896" s="275"/>
      <c r="H8896" s="264"/>
      <c r="I8896" s="276"/>
      <c r="J8896" s="657"/>
      <c r="K8896" s="827"/>
      <c r="L8896" s="303"/>
      <c r="M8896" s="201"/>
    </row>
    <row r="8897" spans="1:13" s="204" customFormat="1" ht="16.2">
      <c r="A8897" s="606"/>
      <c r="B8897" s="84"/>
      <c r="C8897" s="202"/>
      <c r="D8897" s="302"/>
      <c r="E8897" s="301"/>
      <c r="F8897" s="275"/>
      <c r="G8897" s="275"/>
      <c r="H8897" s="264"/>
      <c r="I8897" s="276"/>
      <c r="J8897" s="264"/>
      <c r="K8897" s="306"/>
      <c r="L8897" s="303"/>
      <c r="M8897" s="201"/>
    </row>
    <row r="8898" spans="1:13" s="204" customFormat="1" ht="16.2">
      <c r="A8898" s="606"/>
      <c r="B8898" s="84"/>
      <c r="C8898" s="202"/>
      <c r="D8898" s="302"/>
      <c r="E8898" s="301"/>
      <c r="F8898" s="263"/>
      <c r="G8898" s="263"/>
      <c r="H8898" s="264"/>
      <c r="I8898" s="276"/>
      <c r="J8898" s="657"/>
      <c r="K8898" s="306"/>
      <c r="L8898" s="303"/>
      <c r="M8898" s="201"/>
    </row>
    <row r="8899" spans="1:13" s="204" customFormat="1" ht="16.2">
      <c r="A8899" s="606"/>
      <c r="B8899" s="84"/>
      <c r="C8899" s="202"/>
      <c r="D8899" s="302"/>
      <c r="E8899" s="301"/>
      <c r="F8899" s="263"/>
      <c r="G8899" s="263"/>
      <c r="H8899" s="264"/>
      <c r="I8899" s="276"/>
      <c r="J8899" s="264"/>
      <c r="K8899" s="306"/>
      <c r="L8899" s="303"/>
      <c r="M8899" s="201"/>
    </row>
    <row r="8900" spans="1:13" s="204" customFormat="1" ht="16.2">
      <c r="A8900" s="606"/>
      <c r="B8900" s="84"/>
      <c r="C8900" s="202"/>
      <c r="D8900" s="302"/>
      <c r="E8900" s="301"/>
      <c r="F8900" s="263"/>
      <c r="G8900" s="263"/>
      <c r="H8900" s="264"/>
      <c r="I8900" s="276"/>
      <c r="J8900" s="657"/>
      <c r="K8900" s="306"/>
      <c r="L8900" s="303"/>
      <c r="M8900" s="201"/>
    </row>
    <row r="8901" spans="1:13" s="204" customFormat="1" ht="16.2">
      <c r="A8901" s="606"/>
      <c r="B8901" s="84"/>
      <c r="C8901" s="202"/>
      <c r="D8901" s="302"/>
      <c r="E8901" s="301"/>
      <c r="F8901" s="263"/>
      <c r="G8901" s="263"/>
      <c r="H8901" s="264"/>
      <c r="I8901" s="276"/>
      <c r="J8901" s="657"/>
      <c r="K8901" s="306"/>
      <c r="L8901" s="303"/>
      <c r="M8901" s="201"/>
    </row>
    <row r="8902" spans="1:13" s="204" customFormat="1" ht="16.2">
      <c r="A8902" s="606"/>
      <c r="B8902" s="84"/>
      <c r="C8902" s="202"/>
      <c r="D8902" s="302"/>
      <c r="E8902" s="301"/>
      <c r="F8902" s="263"/>
      <c r="G8902" s="263"/>
      <c r="H8902" s="264"/>
      <c r="I8902" s="276"/>
      <c r="J8902" s="657"/>
      <c r="K8902" s="306"/>
      <c r="L8902" s="303"/>
      <c r="M8902" s="201"/>
    </row>
    <row r="8903" spans="1:13" s="204" customFormat="1" ht="16.2">
      <c r="A8903" s="606"/>
      <c r="B8903" s="84"/>
      <c r="C8903" s="202"/>
      <c r="D8903" s="302"/>
      <c r="E8903" s="301"/>
      <c r="F8903" s="263"/>
      <c r="G8903" s="263"/>
      <c r="H8903" s="264"/>
      <c r="I8903" s="276"/>
      <c r="J8903" s="264"/>
      <c r="K8903" s="306"/>
      <c r="L8903" s="303"/>
      <c r="M8903" s="201"/>
    </row>
    <row r="8904" spans="1:13" s="204" customFormat="1" ht="16.2">
      <c r="A8904" s="606"/>
      <c r="B8904" s="84"/>
      <c r="C8904" s="202"/>
      <c r="D8904" s="302"/>
      <c r="E8904" s="301"/>
      <c r="F8904" s="554"/>
      <c r="G8904" s="554"/>
      <c r="H8904" s="264"/>
      <c r="I8904" s="276"/>
      <c r="J8904" s="657"/>
      <c r="K8904" s="306"/>
      <c r="L8904" s="303"/>
      <c r="M8904" s="201"/>
    </row>
    <row r="8905" spans="1:13" s="204" customFormat="1" ht="16.2">
      <c r="A8905" s="606"/>
      <c r="B8905" s="84"/>
      <c r="C8905" s="202"/>
      <c r="D8905" s="302"/>
      <c r="E8905" s="301"/>
      <c r="F8905" s="263"/>
      <c r="G8905" s="263"/>
      <c r="H8905" s="264"/>
      <c r="I8905" s="276"/>
      <c r="J8905" s="657"/>
      <c r="K8905" s="306"/>
      <c r="L8905" s="303"/>
      <c r="M8905" s="201"/>
    </row>
    <row r="8906" spans="1:13" s="204" customFormat="1" ht="16.2">
      <c r="A8906" s="606"/>
      <c r="B8906" s="84"/>
      <c r="C8906" s="202"/>
      <c r="D8906" s="302"/>
      <c r="E8906" s="301"/>
      <c r="F8906" s="263"/>
      <c r="G8906" s="263"/>
      <c r="H8906" s="264"/>
      <c r="I8906" s="276"/>
      <c r="J8906" s="657"/>
      <c r="K8906" s="306"/>
      <c r="L8906" s="303"/>
      <c r="M8906" s="201"/>
    </row>
    <row r="8907" spans="1:13" s="204" customFormat="1" ht="16.2">
      <c r="A8907" s="606"/>
      <c r="B8907" s="84"/>
      <c r="C8907" s="202"/>
      <c r="D8907" s="302"/>
      <c r="E8907" s="301"/>
      <c r="F8907" s="263"/>
      <c r="G8907" s="263"/>
      <c r="H8907" s="264"/>
      <c r="I8907" s="276"/>
      <c r="J8907" s="657"/>
      <c r="K8907" s="306"/>
      <c r="L8907" s="303"/>
      <c r="M8907" s="201"/>
    </row>
    <row r="8908" spans="1:13" s="204" customFormat="1" ht="16.2">
      <c r="A8908" s="606"/>
      <c r="B8908" s="84"/>
      <c r="C8908" s="202"/>
      <c r="D8908" s="302"/>
      <c r="E8908" s="301"/>
      <c r="F8908" s="263"/>
      <c r="G8908" s="263"/>
      <c r="H8908" s="264"/>
      <c r="I8908" s="276"/>
      <c r="J8908" s="657"/>
      <c r="K8908" s="306"/>
      <c r="L8908" s="303"/>
      <c r="M8908" s="201"/>
    </row>
    <row r="8909" spans="1:13" s="204" customFormat="1" ht="16.2">
      <c r="A8909" s="606"/>
      <c r="B8909" s="84"/>
      <c r="C8909" s="202"/>
      <c r="D8909" s="302"/>
      <c r="E8909" s="301"/>
      <c r="F8909" s="263"/>
      <c r="G8909" s="263"/>
      <c r="H8909" s="264"/>
      <c r="I8909" s="276"/>
      <c r="J8909" s="657"/>
      <c r="K8909" s="306"/>
      <c r="L8909" s="303"/>
      <c r="M8909" s="201"/>
    </row>
    <row r="8910" spans="1:13" s="204" customFormat="1" ht="16.2">
      <c r="A8910" s="606"/>
      <c r="B8910" s="84"/>
      <c r="C8910" s="202"/>
      <c r="D8910" s="302"/>
      <c r="E8910" s="301"/>
      <c r="F8910" s="263"/>
      <c r="G8910" s="263"/>
      <c r="H8910" s="264"/>
      <c r="I8910" s="276"/>
      <c r="J8910" s="657"/>
      <c r="K8910" s="306"/>
      <c r="L8910" s="303"/>
      <c r="M8910" s="201"/>
    </row>
    <row r="8911" spans="1:13" s="204" customFormat="1" ht="16.2">
      <c r="A8911" s="606"/>
      <c r="B8911" s="84"/>
      <c r="C8911" s="202"/>
      <c r="D8911" s="302"/>
      <c r="E8911" s="301"/>
      <c r="F8911" s="263"/>
      <c r="G8911" s="263"/>
      <c r="H8911" s="264"/>
      <c r="I8911" s="276"/>
      <c r="J8911" s="657"/>
      <c r="K8911" s="306"/>
      <c r="L8911" s="303"/>
      <c r="M8911" s="201"/>
    </row>
    <row r="8912" spans="1:13" s="204" customFormat="1" ht="16.2">
      <c r="A8912" s="606"/>
      <c r="B8912" s="84"/>
      <c r="C8912" s="202"/>
      <c r="D8912" s="302"/>
      <c r="E8912" s="301"/>
      <c r="F8912" s="263"/>
      <c r="G8912" s="263"/>
      <c r="H8912" s="264"/>
      <c r="I8912" s="276"/>
      <c r="J8912" s="657"/>
      <c r="K8912" s="306"/>
      <c r="L8912" s="303"/>
      <c r="M8912" s="201"/>
    </row>
    <row r="8913" spans="1:13" s="204" customFormat="1" ht="16.2">
      <c r="A8913" s="606"/>
      <c r="B8913" s="84"/>
      <c r="C8913" s="202"/>
      <c r="D8913" s="302"/>
      <c r="E8913" s="301"/>
      <c r="F8913" s="263"/>
      <c r="G8913" s="263"/>
      <c r="H8913" s="264"/>
      <c r="I8913" s="276"/>
      <c r="J8913" s="657"/>
      <c r="K8913" s="306"/>
      <c r="L8913" s="303"/>
      <c r="M8913" s="201"/>
    </row>
    <row r="8914" spans="1:13" s="204" customFormat="1" ht="16.2">
      <c r="A8914" s="606"/>
      <c r="B8914" s="84"/>
      <c r="C8914" s="202"/>
      <c r="D8914" s="302"/>
      <c r="E8914" s="301"/>
      <c r="F8914" s="263"/>
      <c r="G8914" s="263"/>
      <c r="H8914" s="264"/>
      <c r="I8914" s="276"/>
      <c r="J8914" s="657"/>
      <c r="K8914" s="306"/>
      <c r="L8914" s="303"/>
      <c r="M8914" s="201"/>
    </row>
    <row r="8915" spans="1:13" s="204" customFormat="1" ht="16.2">
      <c r="A8915" s="606"/>
      <c r="B8915" s="84"/>
      <c r="C8915" s="202"/>
      <c r="D8915" s="302"/>
      <c r="E8915" s="301"/>
      <c r="F8915" s="263"/>
      <c r="G8915" s="263"/>
      <c r="H8915" s="264"/>
      <c r="I8915" s="264"/>
      <c r="J8915" s="657"/>
      <c r="K8915" s="306"/>
      <c r="L8915" s="303"/>
      <c r="M8915" s="201"/>
    </row>
    <row r="8916" spans="1:13" s="204" customFormat="1" ht="16.2">
      <c r="A8916" s="606"/>
      <c r="B8916" s="84"/>
      <c r="C8916" s="202"/>
      <c r="D8916" s="302"/>
      <c r="E8916" s="301"/>
      <c r="F8916" s="263"/>
      <c r="G8916" s="263"/>
      <c r="H8916" s="264"/>
      <c r="I8916" s="264"/>
      <c r="J8916" s="657"/>
      <c r="K8916" s="306"/>
      <c r="L8916" s="303"/>
      <c r="M8916" s="201"/>
    </row>
    <row r="8917" spans="1:13" s="204" customFormat="1" ht="16.2">
      <c r="A8917" s="606"/>
      <c r="B8917" s="84"/>
      <c r="C8917" s="202"/>
      <c r="D8917" s="302"/>
      <c r="E8917" s="301"/>
      <c r="F8917" s="263"/>
      <c r="G8917" s="263"/>
      <c r="H8917" s="264"/>
      <c r="I8917" s="276"/>
      <c r="J8917" s="657"/>
      <c r="K8917" s="306"/>
      <c r="L8917" s="303"/>
      <c r="M8917" s="201"/>
    </row>
    <row r="8918" spans="1:13" s="204" customFormat="1" ht="16.2">
      <c r="A8918" s="606"/>
      <c r="B8918" s="84"/>
      <c r="C8918" s="202"/>
      <c r="D8918" s="302"/>
      <c r="E8918" s="301"/>
      <c r="F8918" s="263"/>
      <c r="G8918" s="263"/>
      <c r="H8918" s="264"/>
      <c r="I8918" s="276"/>
      <c r="J8918" s="657"/>
      <c r="K8918" s="306"/>
      <c r="L8918" s="303"/>
      <c r="M8918" s="201"/>
    </row>
    <row r="8919" spans="1:13" s="204" customFormat="1" ht="16.2">
      <c r="A8919" s="606"/>
      <c r="B8919" s="84"/>
      <c r="C8919" s="202"/>
      <c r="D8919" s="302"/>
      <c r="E8919" s="301"/>
      <c r="F8919" s="263"/>
      <c r="G8919" s="263"/>
      <c r="H8919" s="264"/>
      <c r="I8919" s="276"/>
      <c r="J8919" s="657"/>
      <c r="K8919" s="828"/>
      <c r="L8919" s="303"/>
      <c r="M8919" s="201"/>
    </row>
    <row r="8920" spans="1:13" s="204" customFormat="1" ht="16.2">
      <c r="A8920" s="606"/>
      <c r="B8920" s="84"/>
      <c r="C8920" s="202"/>
      <c r="D8920" s="302"/>
      <c r="E8920" s="301"/>
      <c r="F8920" s="263"/>
      <c r="G8920" s="263"/>
      <c r="H8920" s="264"/>
      <c r="I8920" s="276"/>
      <c r="J8920" s="657"/>
      <c r="K8920" s="828"/>
      <c r="L8920" s="303"/>
      <c r="M8920" s="201"/>
    </row>
    <row r="8921" spans="1:13" s="204" customFormat="1" ht="16.2">
      <c r="A8921" s="606"/>
      <c r="B8921" s="84"/>
      <c r="C8921" s="202"/>
      <c r="D8921" s="302"/>
      <c r="E8921" s="301"/>
      <c r="F8921" s="263"/>
      <c r="G8921" s="263"/>
      <c r="H8921" s="264"/>
      <c r="I8921" s="276"/>
      <c r="J8921" s="657"/>
      <c r="K8921" s="828"/>
      <c r="L8921" s="303"/>
      <c r="M8921" s="201"/>
    </row>
    <row r="8922" spans="1:13" s="204" customFormat="1" ht="16.2">
      <c r="A8922" s="606"/>
      <c r="B8922" s="84"/>
      <c r="C8922" s="202"/>
      <c r="D8922" s="302"/>
      <c r="E8922" s="301"/>
      <c r="F8922" s="269"/>
      <c r="G8922" s="269"/>
      <c r="H8922" s="264"/>
      <c r="I8922" s="276"/>
      <c r="J8922" s="657"/>
      <c r="K8922" s="828"/>
      <c r="L8922" s="303"/>
      <c r="M8922" s="201"/>
    </row>
    <row r="8923" spans="1:13" s="204" customFormat="1" ht="16.2">
      <c r="A8923" s="606"/>
      <c r="B8923" s="84"/>
      <c r="C8923" s="202"/>
      <c r="D8923" s="302"/>
      <c r="E8923" s="301"/>
      <c r="F8923" s="269"/>
      <c r="G8923" s="269"/>
      <c r="H8923" s="264"/>
      <c r="I8923" s="276"/>
      <c r="J8923" s="657"/>
      <c r="K8923" s="828"/>
      <c r="L8923" s="303"/>
      <c r="M8923" s="201"/>
    </row>
    <row r="8924" spans="1:13" s="204" customFormat="1" ht="16.2">
      <c r="A8924" s="606"/>
      <c r="B8924" s="84"/>
      <c r="C8924" s="202"/>
      <c r="D8924" s="302"/>
      <c r="E8924" s="301"/>
      <c r="F8924" s="271"/>
      <c r="G8924" s="271"/>
      <c r="H8924" s="264"/>
      <c r="I8924" s="276"/>
      <c r="J8924" s="569"/>
      <c r="K8924" s="828"/>
      <c r="L8924" s="303"/>
      <c r="M8924" s="201"/>
    </row>
    <row r="8925" spans="1:13" s="204" customFormat="1" ht="16.2">
      <c r="A8925" s="606"/>
      <c r="B8925" s="84"/>
      <c r="C8925" s="289"/>
      <c r="D8925" s="322"/>
      <c r="E8925" s="301"/>
      <c r="F8925" s="272"/>
      <c r="G8925" s="272"/>
      <c r="H8925" s="264"/>
      <c r="I8925" s="276"/>
      <c r="J8925" s="264"/>
      <c r="K8925" s="829"/>
      <c r="L8925" s="303"/>
      <c r="M8925" s="201"/>
    </row>
    <row r="8926" spans="1:13" s="204" customFormat="1" ht="16.2">
      <c r="A8926" s="606"/>
      <c r="B8926" s="84"/>
      <c r="C8926" s="289"/>
      <c r="D8926" s="302"/>
      <c r="E8926" s="301"/>
      <c r="F8926" s="272"/>
      <c r="G8926" s="272"/>
      <c r="H8926" s="264"/>
      <c r="I8926" s="276"/>
      <c r="J8926" s="264"/>
      <c r="K8926" s="306"/>
      <c r="L8926" s="303"/>
      <c r="M8926" s="201"/>
    </row>
    <row r="8927" spans="1:13" s="204" customFormat="1" ht="16.2">
      <c r="A8927" s="606"/>
      <c r="B8927" s="84"/>
      <c r="C8927" s="289"/>
      <c r="D8927" s="302"/>
      <c r="E8927" s="301"/>
      <c r="F8927" s="272"/>
      <c r="G8927" s="272"/>
      <c r="H8927" s="264"/>
      <c r="I8927" s="276"/>
      <c r="J8927" s="264"/>
      <c r="K8927" s="306"/>
      <c r="L8927" s="303"/>
      <c r="M8927" s="201"/>
    </row>
    <row r="8928" spans="1:13" s="204" customFormat="1" ht="16.2">
      <c r="A8928" s="606"/>
      <c r="B8928" s="84"/>
      <c r="C8928" s="289"/>
      <c r="D8928" s="302"/>
      <c r="E8928" s="301"/>
      <c r="F8928" s="272"/>
      <c r="G8928" s="272"/>
      <c r="H8928" s="264"/>
      <c r="I8928" s="276"/>
      <c r="J8928" s="264"/>
      <c r="K8928" s="306"/>
      <c r="L8928" s="303"/>
      <c r="M8928" s="201"/>
    </row>
    <row r="8929" spans="1:13" s="204" customFormat="1" ht="16.2">
      <c r="A8929" s="606"/>
      <c r="B8929" s="84"/>
      <c r="C8929" s="289"/>
      <c r="D8929" s="302"/>
      <c r="E8929" s="301"/>
      <c r="F8929" s="272"/>
      <c r="G8929" s="272"/>
      <c r="H8929" s="264"/>
      <c r="I8929" s="276"/>
      <c r="J8929" s="264"/>
      <c r="K8929" s="306"/>
      <c r="L8929" s="303"/>
      <c r="M8929" s="201"/>
    </row>
    <row r="8930" spans="1:13" s="204" customFormat="1" ht="16.2">
      <c r="A8930" s="606"/>
      <c r="B8930" s="84"/>
      <c r="C8930" s="289"/>
      <c r="D8930" s="302"/>
      <c r="E8930" s="301"/>
      <c r="F8930" s="273"/>
      <c r="G8930" s="273"/>
      <c r="H8930" s="264"/>
      <c r="I8930" s="276"/>
      <c r="J8930" s="264"/>
      <c r="K8930" s="306"/>
      <c r="L8930" s="303"/>
      <c r="M8930" s="201"/>
    </row>
    <row r="8931" spans="1:13" s="204" customFormat="1">
      <c r="A8931" s="606"/>
      <c r="B8931" s="68"/>
      <c r="C8931" s="286"/>
      <c r="D8931" s="395"/>
      <c r="E8931" s="281"/>
      <c r="F8931" s="282"/>
      <c r="G8931" s="282"/>
      <c r="H8931" s="282"/>
      <c r="I8931" s="395"/>
      <c r="J8931" s="263"/>
      <c r="K8931" s="368"/>
      <c r="L8931" s="303"/>
      <c r="M8931" s="201"/>
    </row>
    <row r="8932" spans="1:13" s="204" customFormat="1">
      <c r="A8932" s="606"/>
      <c r="B8932" s="68"/>
      <c r="C8932" s="279"/>
      <c r="D8932" s="2"/>
      <c r="E8932" s="281"/>
      <c r="F8932" s="282"/>
      <c r="G8932" s="282"/>
      <c r="H8932" s="282"/>
      <c r="I8932" s="398"/>
      <c r="J8932" s="270"/>
      <c r="K8932" s="399"/>
      <c r="L8932" s="2"/>
      <c r="M8932" s="201"/>
    </row>
    <row r="8933" spans="1:13" s="204" customFormat="1">
      <c r="A8933" s="606"/>
      <c r="B8933" s="68"/>
      <c r="C8933" s="279"/>
      <c r="D8933" s="2"/>
      <c r="E8933" s="281"/>
      <c r="F8933" s="282"/>
      <c r="G8933" s="282"/>
      <c r="H8933" s="282"/>
      <c r="I8933" s="398"/>
      <c r="J8933" s="270"/>
      <c r="K8933" s="399"/>
      <c r="L8933" s="2"/>
      <c r="M8933" s="201"/>
    </row>
    <row r="8934" spans="1:13" s="204" customFormat="1">
      <c r="A8934" s="606"/>
      <c r="B8934" s="68"/>
      <c r="C8934" s="122"/>
      <c r="D8934" s="400"/>
      <c r="E8934" s="281"/>
      <c r="F8934" s="282"/>
      <c r="G8934" s="282"/>
      <c r="H8934" s="282"/>
      <c r="I8934" s="482"/>
      <c r="J8934" s="213"/>
      <c r="K8934" s="400"/>
      <c r="L8934" s="652"/>
      <c r="M8934" s="201"/>
    </row>
    <row r="8935" spans="1:13" s="204" customFormat="1">
      <c r="A8935" s="606"/>
      <c r="B8935" s="68"/>
      <c r="C8935" s="122"/>
      <c r="D8935" s="400"/>
      <c r="E8935" s="281"/>
      <c r="F8935" s="282"/>
      <c r="G8935" s="282"/>
      <c r="H8935" s="282"/>
      <c r="I8935" s="482"/>
      <c r="J8935" s="213"/>
      <c r="K8935" s="400"/>
      <c r="L8935" s="652"/>
      <c r="M8935" s="201"/>
    </row>
    <row r="8936" spans="1:13" s="204" customFormat="1">
      <c r="A8936" s="606"/>
      <c r="B8936" s="68"/>
      <c r="C8936" s="122"/>
      <c r="D8936" s="400"/>
      <c r="E8936" s="281"/>
      <c r="F8936" s="282"/>
      <c r="G8936" s="282"/>
      <c r="H8936" s="282"/>
      <c r="I8936" s="482"/>
      <c r="J8936" s="213"/>
      <c r="K8936" s="400"/>
      <c r="L8936" s="652"/>
      <c r="M8936" s="201"/>
    </row>
    <row r="8937" spans="1:13" s="204" customFormat="1">
      <c r="A8937" s="606"/>
      <c r="B8937" s="68"/>
      <c r="C8937" s="122"/>
      <c r="D8937" s="400"/>
      <c r="E8937" s="281"/>
      <c r="F8937" s="282"/>
      <c r="G8937" s="282"/>
      <c r="H8937" s="282"/>
      <c r="I8937" s="482"/>
      <c r="J8937" s="213"/>
      <c r="K8937" s="400"/>
      <c r="L8937" s="652"/>
      <c r="M8937" s="201"/>
    </row>
    <row r="8938" spans="1:13" s="204" customFormat="1">
      <c r="A8938" s="606"/>
      <c r="B8938" s="68"/>
      <c r="C8938" s="279"/>
      <c r="D8938" s="2"/>
      <c r="E8938" s="281"/>
      <c r="F8938" s="282"/>
      <c r="G8938" s="282"/>
      <c r="H8938" s="282"/>
      <c r="I8938" s="398"/>
      <c r="J8938" s="270"/>
      <c r="K8938" s="830"/>
      <c r="L8938" s="2"/>
      <c r="M8938" s="201"/>
    </row>
    <row r="8939" spans="1:13" s="204" customFormat="1">
      <c r="A8939" s="606"/>
      <c r="B8939" s="68"/>
      <c r="C8939" s="279"/>
      <c r="D8939" s="2"/>
      <c r="E8939" s="281"/>
      <c r="F8939" s="282"/>
      <c r="G8939" s="282"/>
      <c r="H8939" s="282"/>
      <c r="I8939" s="398"/>
      <c r="J8939" s="270"/>
      <c r="K8939" s="830"/>
      <c r="L8939" s="2"/>
      <c r="M8939" s="201"/>
    </row>
    <row r="8940" spans="1:13" s="204" customFormat="1">
      <c r="A8940" s="606"/>
      <c r="B8940" s="68"/>
      <c r="C8940" s="279"/>
      <c r="D8940" s="280"/>
      <c r="E8940" s="281"/>
      <c r="F8940" s="282"/>
      <c r="G8940" s="282"/>
      <c r="H8940" s="282"/>
      <c r="I8940" s="270"/>
      <c r="J8940" s="270"/>
      <c r="K8940" s="831"/>
      <c r="L8940" s="496"/>
      <c r="M8940" s="201"/>
    </row>
    <row r="8941" spans="1:13" s="204" customFormat="1">
      <c r="A8941" s="606"/>
      <c r="B8941" s="68"/>
      <c r="C8941" s="279"/>
      <c r="D8941" s="280"/>
      <c r="E8941" s="281"/>
      <c r="F8941" s="282"/>
      <c r="G8941" s="282"/>
      <c r="H8941" s="282"/>
      <c r="I8941" s="270"/>
      <c r="J8941" s="270"/>
      <c r="K8941" s="831"/>
      <c r="L8941" s="496"/>
      <c r="M8941" s="201"/>
    </row>
    <row r="8942" spans="1:13" s="204" customFormat="1">
      <c r="A8942" s="606"/>
      <c r="B8942" s="68"/>
      <c r="C8942" s="279"/>
      <c r="D8942" s="280"/>
      <c r="E8942" s="281"/>
      <c r="F8942" s="282"/>
      <c r="G8942" s="282"/>
      <c r="H8942" s="282"/>
      <c r="I8942" s="270"/>
      <c r="J8942" s="270"/>
      <c r="K8942" s="831"/>
      <c r="L8942" s="496"/>
      <c r="M8942" s="201"/>
    </row>
    <row r="8943" spans="1:13" s="204" customFormat="1" ht="16.2">
      <c r="A8943" s="606"/>
      <c r="B8943" s="68"/>
      <c r="C8943" s="279"/>
      <c r="D8943" s="280"/>
      <c r="E8943" s="281"/>
      <c r="F8943" s="282"/>
      <c r="G8943" s="282"/>
      <c r="H8943" s="282"/>
      <c r="I8943" s="270"/>
      <c r="J8943" s="270"/>
      <c r="K8943" s="832"/>
      <c r="L8943" s="496"/>
      <c r="M8943" s="201"/>
    </row>
    <row r="8944" spans="1:13" s="204" customFormat="1">
      <c r="A8944" s="606"/>
      <c r="B8944" s="68"/>
      <c r="C8944" s="279"/>
      <c r="D8944" s="280"/>
      <c r="E8944" s="281"/>
      <c r="F8944" s="282"/>
      <c r="G8944" s="282"/>
      <c r="H8944" s="282"/>
      <c r="I8944" s="270"/>
      <c r="J8944" s="270"/>
      <c r="K8944" s="831"/>
      <c r="L8944" s="496"/>
      <c r="M8944" s="201"/>
    </row>
    <row r="8945" spans="1:13" s="204" customFormat="1">
      <c r="A8945" s="606"/>
      <c r="B8945" s="68"/>
      <c r="C8945" s="279"/>
      <c r="D8945" s="280"/>
      <c r="E8945" s="281"/>
      <c r="F8945" s="282"/>
      <c r="G8945" s="282"/>
      <c r="H8945" s="282"/>
      <c r="I8945" s="270"/>
      <c r="J8945" s="270"/>
      <c r="K8945" s="831"/>
      <c r="L8945" s="496"/>
      <c r="M8945" s="201"/>
    </row>
    <row r="8946" spans="1:13">
      <c r="B8946" s="68"/>
      <c r="C8946" s="279"/>
      <c r="D8946" s="280"/>
      <c r="E8946" s="281"/>
      <c r="F8946" s="282"/>
      <c r="G8946" s="282"/>
      <c r="H8946" s="282"/>
      <c r="I8946" s="270"/>
      <c r="J8946" s="270"/>
      <c r="K8946" s="831"/>
      <c r="L8946" s="496"/>
    </row>
    <row r="8947" spans="1:13">
      <c r="B8947" s="68"/>
      <c r="C8947" s="279"/>
      <c r="D8947" s="280"/>
      <c r="E8947" s="281"/>
      <c r="F8947" s="282"/>
      <c r="G8947" s="282"/>
      <c r="H8947" s="282"/>
      <c r="I8947" s="270"/>
      <c r="J8947" s="270"/>
      <c r="K8947" s="831"/>
      <c r="L8947" s="496"/>
    </row>
    <row r="8948" spans="1:13">
      <c r="B8948" s="68"/>
      <c r="C8948" s="279"/>
      <c r="D8948" s="280"/>
      <c r="E8948" s="281"/>
      <c r="F8948" s="282"/>
      <c r="G8948" s="282"/>
      <c r="H8948" s="282"/>
      <c r="I8948" s="270"/>
      <c r="J8948" s="270"/>
      <c r="K8948" s="831"/>
      <c r="L8948" s="496"/>
    </row>
    <row r="8949" spans="1:13">
      <c r="B8949" s="68"/>
      <c r="C8949" s="279"/>
      <c r="D8949" s="280"/>
      <c r="E8949" s="281"/>
      <c r="F8949" s="282"/>
      <c r="G8949" s="282"/>
      <c r="H8949" s="282"/>
      <c r="I8949" s="270"/>
      <c r="J8949" s="270"/>
      <c r="K8949" s="831"/>
      <c r="L8949" s="496"/>
    </row>
    <row r="8950" spans="1:13">
      <c r="B8950" s="68"/>
      <c r="C8950" s="279"/>
      <c r="D8950" s="280"/>
      <c r="E8950" s="281"/>
      <c r="F8950" s="282"/>
      <c r="G8950" s="282"/>
      <c r="H8950" s="282"/>
      <c r="I8950" s="270"/>
      <c r="J8950" s="270"/>
      <c r="K8950" s="831"/>
      <c r="L8950" s="496"/>
    </row>
    <row r="8951" spans="1:13">
      <c r="B8951" s="68"/>
      <c r="C8951" s="279"/>
      <c r="D8951" s="280"/>
      <c r="E8951" s="281"/>
      <c r="F8951" s="282"/>
      <c r="G8951" s="282"/>
      <c r="H8951" s="282"/>
      <c r="I8951" s="270"/>
      <c r="J8951" s="270"/>
      <c r="K8951" s="831"/>
      <c r="L8951" s="496"/>
    </row>
    <row r="8952" spans="1:13">
      <c r="B8952" s="68"/>
      <c r="C8952" s="279"/>
      <c r="D8952" s="280"/>
      <c r="E8952" s="281"/>
      <c r="F8952" s="282"/>
      <c r="G8952" s="282"/>
      <c r="H8952" s="282"/>
      <c r="I8952" s="270"/>
      <c r="J8952" s="270"/>
      <c r="K8952" s="831"/>
      <c r="L8952" s="496"/>
    </row>
    <row r="8953" spans="1:13">
      <c r="B8953" s="68"/>
      <c r="C8953" s="279"/>
      <c r="D8953" s="280"/>
      <c r="E8953" s="281"/>
      <c r="F8953" s="282"/>
      <c r="G8953" s="282"/>
      <c r="H8953" s="282"/>
      <c r="I8953" s="270"/>
      <c r="J8953" s="270"/>
      <c r="K8953" s="831"/>
      <c r="L8953" s="496"/>
    </row>
    <row r="8954" spans="1:13">
      <c r="B8954" s="68"/>
      <c r="C8954" s="279"/>
      <c r="D8954" s="280"/>
      <c r="E8954" s="281"/>
      <c r="F8954" s="282"/>
      <c r="G8954" s="282"/>
      <c r="H8954" s="282"/>
      <c r="I8954" s="270"/>
      <c r="J8954" s="270"/>
      <c r="K8954" s="831"/>
      <c r="L8954" s="496"/>
    </row>
    <row r="8955" spans="1:13">
      <c r="B8955" s="68"/>
      <c r="C8955" s="279"/>
      <c r="D8955" s="280"/>
      <c r="E8955" s="281"/>
      <c r="F8955" s="282"/>
      <c r="G8955" s="282"/>
      <c r="H8955" s="282"/>
      <c r="I8955" s="270"/>
      <c r="J8955" s="270"/>
      <c r="K8955" s="831"/>
      <c r="L8955" s="496"/>
    </row>
    <row r="8956" spans="1:13">
      <c r="B8956" s="68"/>
      <c r="C8956" s="279"/>
      <c r="D8956" s="777"/>
      <c r="E8956" s="281"/>
      <c r="F8956" s="282"/>
      <c r="G8956" s="282"/>
      <c r="H8956" s="282"/>
      <c r="I8956" s="270"/>
      <c r="J8956" s="270"/>
      <c r="K8956" s="831"/>
      <c r="L8956" s="496"/>
    </row>
    <row r="8957" spans="1:13">
      <c r="B8957" s="68"/>
      <c r="C8957" s="279"/>
      <c r="D8957" s="280"/>
      <c r="E8957" s="281"/>
      <c r="F8957" s="282"/>
      <c r="G8957" s="282"/>
      <c r="H8957" s="282"/>
      <c r="I8957" s="270"/>
      <c r="J8957" s="270"/>
      <c r="K8957" s="831"/>
      <c r="L8957" s="496"/>
    </row>
    <row r="8958" spans="1:13">
      <c r="B8958" s="68"/>
      <c r="C8958" s="279"/>
      <c r="D8958" s="280"/>
      <c r="E8958" s="281"/>
      <c r="F8958" s="282"/>
      <c r="G8958" s="282"/>
      <c r="H8958" s="282"/>
      <c r="I8958" s="270"/>
      <c r="J8958" s="270"/>
      <c r="K8958" s="831"/>
      <c r="L8958" s="496"/>
    </row>
    <row r="8959" spans="1:13">
      <c r="B8959" s="68"/>
      <c r="C8959" s="279"/>
      <c r="D8959" s="280"/>
      <c r="E8959" s="281"/>
      <c r="F8959" s="282"/>
      <c r="G8959" s="282"/>
      <c r="H8959" s="282"/>
      <c r="I8959" s="270"/>
      <c r="J8959" s="270"/>
      <c r="K8959" s="831"/>
      <c r="L8959" s="496"/>
    </row>
    <row r="8960" spans="1:13">
      <c r="B8960" s="68"/>
      <c r="C8960" s="279"/>
      <c r="D8960" s="280"/>
      <c r="E8960" s="281"/>
      <c r="F8960" s="282"/>
      <c r="G8960" s="282"/>
      <c r="H8960" s="282"/>
      <c r="I8960" s="270"/>
      <c r="J8960" s="270"/>
      <c r="K8960" s="831"/>
      <c r="L8960" s="496"/>
    </row>
    <row r="8961" spans="2:12">
      <c r="B8961" s="68"/>
      <c r="C8961" s="279"/>
      <c r="D8961" s="280"/>
      <c r="E8961" s="281"/>
      <c r="F8961" s="282"/>
      <c r="G8961" s="282"/>
      <c r="H8961" s="282"/>
      <c r="I8961" s="270"/>
      <c r="J8961" s="270"/>
      <c r="K8961" s="831"/>
      <c r="L8961" s="496"/>
    </row>
    <row r="8962" spans="2:12">
      <c r="B8962" s="68"/>
      <c r="C8962" s="279"/>
      <c r="D8962" s="280"/>
      <c r="E8962" s="281"/>
      <c r="F8962" s="282"/>
      <c r="G8962" s="282"/>
      <c r="H8962" s="282"/>
      <c r="I8962" s="270"/>
      <c r="J8962" s="270"/>
      <c r="K8962" s="831"/>
      <c r="L8962" s="496"/>
    </row>
    <row r="8963" spans="2:12">
      <c r="B8963" s="68"/>
      <c r="C8963" s="279"/>
      <c r="D8963" s="280"/>
      <c r="E8963" s="281"/>
      <c r="F8963" s="282"/>
      <c r="G8963" s="282"/>
      <c r="H8963" s="282"/>
      <c r="I8963" s="270"/>
      <c r="J8963" s="270"/>
      <c r="K8963" s="831"/>
      <c r="L8963" s="496"/>
    </row>
    <row r="8964" spans="2:12">
      <c r="B8964" s="68"/>
      <c r="C8964" s="279"/>
      <c r="D8964" s="280"/>
      <c r="E8964" s="281"/>
      <c r="F8964" s="282"/>
      <c r="G8964" s="282"/>
      <c r="H8964" s="282"/>
      <c r="I8964" s="270"/>
      <c r="J8964" s="270"/>
      <c r="K8964" s="831"/>
      <c r="L8964" s="496"/>
    </row>
    <row r="8965" spans="2:12">
      <c r="B8965" s="68"/>
      <c r="C8965" s="279"/>
      <c r="D8965" s="280"/>
      <c r="E8965" s="281"/>
      <c r="F8965" s="282"/>
      <c r="G8965" s="282"/>
      <c r="H8965" s="282"/>
      <c r="I8965" s="270"/>
      <c r="J8965" s="270"/>
      <c r="K8965" s="831"/>
      <c r="L8965" s="496"/>
    </row>
    <row r="8966" spans="2:12">
      <c r="B8966" s="68"/>
      <c r="C8966" s="279"/>
      <c r="D8966" s="280"/>
      <c r="E8966" s="281"/>
      <c r="F8966" s="282"/>
      <c r="G8966" s="282"/>
      <c r="H8966" s="282"/>
      <c r="I8966" s="270"/>
      <c r="J8966" s="270"/>
      <c r="K8966" s="831"/>
      <c r="L8966" s="496"/>
    </row>
    <row r="8967" spans="2:12">
      <c r="B8967" s="68"/>
      <c r="C8967" s="279"/>
      <c r="D8967" s="280"/>
      <c r="E8967" s="281"/>
      <c r="F8967" s="282"/>
      <c r="G8967" s="282"/>
      <c r="H8967" s="282"/>
      <c r="I8967" s="270"/>
      <c r="J8967" s="270"/>
      <c r="K8967" s="831"/>
      <c r="L8967" s="496"/>
    </row>
    <row r="8968" spans="2:12">
      <c r="B8968" s="68"/>
      <c r="C8968" s="279"/>
      <c r="D8968" s="280"/>
      <c r="E8968" s="281"/>
      <c r="F8968" s="282"/>
      <c r="G8968" s="282"/>
      <c r="H8968" s="282"/>
      <c r="I8968" s="270"/>
      <c r="J8968" s="270"/>
      <c r="K8968" s="831"/>
      <c r="L8968" s="496"/>
    </row>
    <row r="8969" spans="2:12">
      <c r="B8969" s="68"/>
      <c r="C8969" s="279"/>
      <c r="D8969" s="280"/>
      <c r="E8969" s="281"/>
      <c r="F8969" s="282"/>
      <c r="G8969" s="282"/>
      <c r="H8969" s="282"/>
      <c r="I8969" s="270"/>
      <c r="J8969" s="270"/>
      <c r="K8969" s="831"/>
      <c r="L8969" s="496"/>
    </row>
    <row r="8970" spans="2:12">
      <c r="B8970" s="68"/>
      <c r="C8970" s="279"/>
      <c r="D8970" s="280"/>
      <c r="E8970" s="281"/>
      <c r="F8970" s="282"/>
      <c r="G8970" s="282"/>
      <c r="H8970" s="282"/>
      <c r="I8970" s="270"/>
      <c r="J8970" s="270"/>
      <c r="K8970" s="831"/>
      <c r="L8970" s="496"/>
    </row>
    <row r="8971" spans="2:12">
      <c r="B8971" s="68"/>
      <c r="C8971" s="279"/>
      <c r="D8971" s="280"/>
      <c r="E8971" s="281"/>
      <c r="F8971" s="282"/>
      <c r="G8971" s="282"/>
      <c r="H8971" s="282"/>
      <c r="I8971" s="270"/>
      <c r="J8971" s="270"/>
      <c r="K8971" s="831"/>
      <c r="L8971" s="496"/>
    </row>
    <row r="8972" spans="2:12">
      <c r="B8972" s="68"/>
      <c r="C8972" s="279"/>
      <c r="D8972" s="280"/>
      <c r="E8972" s="281"/>
      <c r="F8972" s="282"/>
      <c r="G8972" s="282"/>
      <c r="H8972" s="282"/>
      <c r="I8972" s="270"/>
      <c r="J8972" s="270"/>
      <c r="K8972" s="831"/>
      <c r="L8972" s="496"/>
    </row>
    <row r="8973" spans="2:12">
      <c r="B8973" s="68"/>
      <c r="C8973" s="279"/>
      <c r="D8973" s="280"/>
      <c r="E8973" s="281"/>
      <c r="F8973" s="282"/>
      <c r="G8973" s="282"/>
      <c r="H8973" s="282"/>
      <c r="I8973" s="270"/>
      <c r="J8973" s="270"/>
      <c r="K8973" s="831"/>
      <c r="L8973" s="496"/>
    </row>
    <row r="8974" spans="2:12">
      <c r="B8974" s="68"/>
      <c r="C8974" s="279"/>
      <c r="D8974" s="280"/>
      <c r="E8974" s="281"/>
      <c r="F8974" s="282"/>
      <c r="G8974" s="282"/>
      <c r="H8974" s="282"/>
      <c r="I8974" s="270"/>
      <c r="J8974" s="270"/>
      <c r="K8974" s="831"/>
      <c r="L8974" s="496"/>
    </row>
    <row r="8975" spans="2:12">
      <c r="B8975" s="68"/>
      <c r="C8975" s="279"/>
      <c r="D8975" s="280"/>
      <c r="E8975" s="281"/>
      <c r="F8975" s="282"/>
      <c r="G8975" s="282"/>
      <c r="H8975" s="282"/>
      <c r="I8975" s="270"/>
      <c r="J8975" s="270"/>
      <c r="K8975" s="831"/>
      <c r="L8975" s="496"/>
    </row>
    <row r="8976" spans="2:12">
      <c r="B8976" s="68"/>
      <c r="C8976" s="279"/>
      <c r="D8976" s="280"/>
      <c r="E8976" s="281"/>
      <c r="F8976" s="282"/>
      <c r="G8976" s="282"/>
      <c r="H8976" s="282"/>
      <c r="I8976" s="270"/>
      <c r="J8976" s="270"/>
      <c r="K8976" s="831"/>
      <c r="L8976" s="496"/>
    </row>
    <row r="8977" spans="2:13">
      <c r="B8977" s="68"/>
      <c r="C8977" s="279"/>
      <c r="D8977" s="280"/>
      <c r="E8977" s="281"/>
      <c r="F8977" s="282"/>
      <c r="G8977" s="282"/>
      <c r="H8977" s="282"/>
      <c r="I8977" s="270"/>
      <c r="J8977" s="270"/>
      <c r="K8977" s="831"/>
      <c r="L8977" s="496"/>
    </row>
    <row r="8978" spans="2:13">
      <c r="B8978" s="68"/>
      <c r="C8978" s="279"/>
      <c r="D8978" s="280"/>
      <c r="E8978" s="281"/>
      <c r="F8978" s="282"/>
      <c r="G8978" s="282"/>
      <c r="H8978" s="282"/>
      <c r="I8978" s="270"/>
      <c r="J8978" s="270"/>
      <c r="K8978" s="831"/>
      <c r="L8978" s="833"/>
    </row>
    <row r="8979" spans="2:13">
      <c r="B8979" s="68"/>
      <c r="C8979" s="279"/>
      <c r="D8979" s="777"/>
      <c r="E8979" s="281"/>
      <c r="F8979" s="282"/>
      <c r="G8979" s="282"/>
      <c r="H8979" s="282"/>
      <c r="I8979" s="270"/>
      <c r="J8979" s="270"/>
      <c r="K8979" s="831"/>
      <c r="L8979" s="833"/>
    </row>
    <row r="8980" spans="2:13">
      <c r="B8980" s="68"/>
      <c r="C8980" s="279"/>
      <c r="D8980" s="280"/>
      <c r="E8980" s="281"/>
      <c r="F8980" s="282"/>
      <c r="G8980" s="282"/>
      <c r="H8980" s="282"/>
      <c r="I8980" s="270"/>
      <c r="J8980" s="270"/>
      <c r="K8980" s="831"/>
      <c r="L8980" s="833"/>
    </row>
    <row r="8981" spans="2:13">
      <c r="B8981" s="68"/>
      <c r="C8981" s="279"/>
      <c r="D8981" s="280"/>
      <c r="E8981" s="281"/>
      <c r="F8981" s="282"/>
      <c r="G8981" s="282"/>
      <c r="H8981" s="282"/>
      <c r="I8981" s="270"/>
      <c r="J8981" s="270"/>
      <c r="K8981" s="831"/>
      <c r="L8981" s="833"/>
    </row>
    <row r="8982" spans="2:13">
      <c r="B8982" s="68"/>
      <c r="C8982" s="279"/>
      <c r="D8982" s="280"/>
      <c r="E8982" s="281"/>
      <c r="F8982" s="282"/>
      <c r="G8982" s="282"/>
      <c r="H8982" s="282"/>
      <c r="I8982" s="270"/>
      <c r="J8982" s="270"/>
      <c r="K8982" s="831"/>
      <c r="L8982" s="833"/>
    </row>
    <row r="8983" spans="2:13">
      <c r="B8983" s="68"/>
      <c r="C8983" s="279"/>
      <c r="D8983" s="280"/>
      <c r="E8983" s="281"/>
      <c r="F8983" s="282"/>
      <c r="G8983" s="282"/>
      <c r="H8983" s="282"/>
      <c r="I8983" s="270"/>
      <c r="J8983" s="270"/>
      <c r="K8983" s="831"/>
      <c r="L8983" s="833"/>
    </row>
    <row r="8984" spans="2:13">
      <c r="B8984" s="68"/>
      <c r="C8984" s="279"/>
      <c r="D8984" s="280"/>
      <c r="E8984" s="281"/>
      <c r="F8984" s="282"/>
      <c r="G8984" s="282"/>
      <c r="H8984" s="282"/>
      <c r="I8984" s="270"/>
      <c r="J8984" s="270"/>
      <c r="K8984" s="831"/>
      <c r="L8984" s="833"/>
    </row>
    <row r="8985" spans="2:13">
      <c r="B8985" s="68"/>
      <c r="C8985" s="279"/>
      <c r="D8985" s="280"/>
      <c r="E8985" s="281"/>
      <c r="F8985" s="282"/>
      <c r="G8985" s="282"/>
      <c r="H8985" s="282"/>
      <c r="I8985" s="270"/>
      <c r="J8985" s="270"/>
      <c r="K8985" s="831"/>
      <c r="L8985" s="833"/>
    </row>
    <row r="8986" spans="2:13">
      <c r="B8986" s="68"/>
      <c r="C8986" s="279"/>
      <c r="D8986" s="280"/>
      <c r="E8986" s="281"/>
      <c r="F8986" s="282"/>
      <c r="G8986" s="282"/>
      <c r="H8986" s="282"/>
      <c r="I8986" s="270"/>
      <c r="J8986" s="270"/>
      <c r="K8986" s="831"/>
      <c r="L8986" s="833"/>
    </row>
    <row r="8987" spans="2:13">
      <c r="B8987" s="68"/>
      <c r="C8987" s="279"/>
      <c r="D8987" s="777"/>
      <c r="E8987" s="281"/>
      <c r="F8987" s="282"/>
      <c r="G8987" s="282"/>
      <c r="H8987" s="282"/>
      <c r="I8987" s="270"/>
      <c r="J8987" s="270"/>
      <c r="K8987" s="834"/>
      <c r="L8987" s="833"/>
      <c r="M8987" s="201"/>
    </row>
    <row r="8988" spans="2:13">
      <c r="B8988" s="68"/>
      <c r="C8988" s="279"/>
      <c r="D8988" s="280"/>
      <c r="E8988" s="281"/>
      <c r="F8988" s="282"/>
      <c r="G8988" s="282"/>
      <c r="H8988" s="282"/>
      <c r="I8988" s="270"/>
      <c r="J8988" s="270"/>
      <c r="K8988" s="831"/>
      <c r="L8988" s="496"/>
      <c r="M8988" s="201"/>
    </row>
    <row r="8989" spans="2:13">
      <c r="B8989" s="68"/>
      <c r="C8989" s="279"/>
      <c r="D8989" s="280"/>
      <c r="E8989" s="281"/>
      <c r="F8989" s="282"/>
      <c r="G8989" s="282"/>
      <c r="H8989" s="282"/>
      <c r="I8989" s="270"/>
      <c r="J8989" s="270"/>
      <c r="K8989" s="834"/>
      <c r="L8989" s="833"/>
      <c r="M8989" s="201"/>
    </row>
    <row r="8990" spans="2:13">
      <c r="B8990" s="68"/>
      <c r="C8990" s="279"/>
      <c r="D8990" s="280"/>
      <c r="E8990" s="281"/>
      <c r="F8990" s="282"/>
      <c r="G8990" s="282"/>
      <c r="H8990" s="282"/>
      <c r="I8990" s="270"/>
      <c r="J8990" s="270"/>
      <c r="K8990" s="834"/>
      <c r="L8990" s="833"/>
      <c r="M8990" s="201"/>
    </row>
    <row r="8991" spans="2:13">
      <c r="B8991" s="68"/>
      <c r="C8991" s="279"/>
      <c r="D8991" s="280"/>
      <c r="E8991" s="281"/>
      <c r="F8991" s="282"/>
      <c r="G8991" s="282"/>
      <c r="H8991" s="282"/>
      <c r="I8991" s="270"/>
      <c r="J8991" s="270"/>
      <c r="K8991" s="834"/>
      <c r="L8991" s="833"/>
      <c r="M8991" s="201"/>
    </row>
    <row r="8992" spans="2:13">
      <c r="B8992" s="68"/>
      <c r="C8992" s="279"/>
      <c r="D8992" s="280"/>
      <c r="E8992" s="281"/>
      <c r="F8992" s="282"/>
      <c r="G8992" s="282"/>
      <c r="H8992" s="282"/>
      <c r="I8992" s="270"/>
      <c r="J8992" s="270"/>
      <c r="K8992" s="834"/>
      <c r="L8992" s="833"/>
      <c r="M8992" s="201"/>
    </row>
    <row r="8993" spans="2:13">
      <c r="B8993" s="68"/>
      <c r="C8993" s="279"/>
      <c r="D8993" s="280"/>
      <c r="E8993" s="281"/>
      <c r="F8993" s="282"/>
      <c r="G8993" s="282"/>
      <c r="H8993" s="282"/>
      <c r="I8993" s="270"/>
      <c r="J8993" s="270"/>
      <c r="K8993" s="834"/>
      <c r="L8993" s="833"/>
      <c r="M8993" s="201"/>
    </row>
    <row r="8994" spans="2:13">
      <c r="B8994" s="68"/>
      <c r="C8994" s="279"/>
      <c r="D8994" s="280"/>
      <c r="E8994" s="281"/>
      <c r="F8994" s="282"/>
      <c r="G8994" s="282"/>
      <c r="H8994" s="282"/>
      <c r="I8994" s="270"/>
      <c r="J8994" s="270"/>
      <c r="K8994" s="834"/>
      <c r="L8994" s="833"/>
      <c r="M8994" s="201"/>
    </row>
    <row r="8995" spans="2:13">
      <c r="B8995" s="68"/>
      <c r="C8995" s="279"/>
      <c r="D8995" s="280"/>
      <c r="E8995" s="281"/>
      <c r="F8995" s="282"/>
      <c r="G8995" s="282"/>
      <c r="H8995" s="282"/>
      <c r="I8995" s="270"/>
      <c r="J8995" s="270"/>
      <c r="K8995" s="834"/>
      <c r="L8995" s="833"/>
      <c r="M8995" s="201"/>
    </row>
    <row r="8996" spans="2:13">
      <c r="B8996" s="68"/>
      <c r="C8996" s="279"/>
      <c r="D8996" s="280"/>
      <c r="E8996" s="281"/>
      <c r="F8996" s="282"/>
      <c r="G8996" s="282"/>
      <c r="H8996" s="282"/>
      <c r="I8996" s="270"/>
      <c r="J8996" s="270"/>
      <c r="K8996" s="834"/>
      <c r="L8996" s="833"/>
      <c r="M8996" s="201"/>
    </row>
    <row r="8997" spans="2:13">
      <c r="B8997" s="68"/>
      <c r="C8997" s="279"/>
      <c r="D8997" s="280"/>
      <c r="E8997" s="281"/>
      <c r="F8997" s="282"/>
      <c r="G8997" s="282"/>
      <c r="H8997" s="282"/>
      <c r="I8997" s="270"/>
      <c r="J8997" s="270"/>
      <c r="K8997" s="834"/>
      <c r="L8997" s="833"/>
      <c r="M8997" s="201"/>
    </row>
    <row r="8998" spans="2:13">
      <c r="B8998" s="68"/>
      <c r="C8998" s="279"/>
      <c r="D8998" s="280"/>
      <c r="E8998" s="281"/>
      <c r="F8998" s="282"/>
      <c r="G8998" s="282"/>
      <c r="H8998" s="282"/>
      <c r="I8998" s="270"/>
      <c r="J8998" s="270"/>
      <c r="K8998" s="834"/>
      <c r="L8998" s="833"/>
      <c r="M8998" s="201"/>
    </row>
    <row r="8999" spans="2:13">
      <c r="B8999" s="68"/>
      <c r="C8999" s="279"/>
      <c r="D8999" s="280"/>
      <c r="E8999" s="281"/>
      <c r="F8999" s="282"/>
      <c r="G8999" s="282"/>
      <c r="H8999" s="282"/>
      <c r="I8999" s="270"/>
      <c r="J8999" s="270"/>
      <c r="K8999" s="834"/>
      <c r="L8999" s="833"/>
      <c r="M8999" s="201"/>
    </row>
    <row r="9000" spans="2:13">
      <c r="B9000" s="68"/>
      <c r="C9000" s="279"/>
      <c r="D9000" s="280"/>
      <c r="E9000" s="281"/>
      <c r="F9000" s="282"/>
      <c r="G9000" s="282"/>
      <c r="H9000" s="282"/>
      <c r="I9000" s="270"/>
      <c r="J9000" s="270"/>
      <c r="K9000" s="834"/>
      <c r="L9000" s="833"/>
      <c r="M9000" s="201"/>
    </row>
    <row r="9001" spans="2:13">
      <c r="B9001" s="68"/>
      <c r="C9001" s="279"/>
      <c r="D9001" s="280"/>
      <c r="E9001" s="281"/>
      <c r="F9001" s="282"/>
      <c r="G9001" s="282"/>
      <c r="H9001" s="282"/>
      <c r="I9001" s="270"/>
      <c r="J9001" s="270"/>
      <c r="K9001" s="834"/>
      <c r="L9001" s="496"/>
      <c r="M9001" s="201"/>
    </row>
    <row r="9002" spans="2:13">
      <c r="B9002" s="68"/>
      <c r="C9002" s="279"/>
      <c r="D9002" s="280"/>
      <c r="E9002" s="281"/>
      <c r="F9002" s="282"/>
      <c r="G9002" s="282"/>
      <c r="H9002" s="282"/>
      <c r="I9002" s="270"/>
      <c r="J9002" s="270"/>
      <c r="K9002" s="834"/>
      <c r="L9002" s="496"/>
      <c r="M9002" s="201"/>
    </row>
    <row r="9003" spans="2:13">
      <c r="B9003" s="68"/>
      <c r="C9003" s="279"/>
      <c r="D9003" s="280"/>
      <c r="E9003" s="281"/>
      <c r="F9003" s="282"/>
      <c r="G9003" s="282"/>
      <c r="H9003" s="282"/>
      <c r="I9003" s="270"/>
      <c r="J9003" s="270"/>
      <c r="K9003" s="831"/>
      <c r="L9003" s="496"/>
      <c r="M9003" s="201"/>
    </row>
    <row r="9004" spans="2:13">
      <c r="B9004" s="68"/>
      <c r="C9004" s="279"/>
      <c r="D9004" s="280"/>
      <c r="E9004" s="281"/>
      <c r="F9004" s="282"/>
      <c r="G9004" s="282"/>
      <c r="H9004" s="282"/>
      <c r="I9004" s="270"/>
      <c r="J9004" s="270"/>
      <c r="K9004" s="831"/>
      <c r="L9004" s="496"/>
      <c r="M9004" s="201"/>
    </row>
    <row r="9005" spans="2:13">
      <c r="B9005" s="68"/>
      <c r="C9005" s="279"/>
      <c r="D9005" s="777"/>
      <c r="E9005" s="281"/>
      <c r="F9005" s="282"/>
      <c r="G9005" s="282"/>
      <c r="H9005" s="282"/>
      <c r="I9005" s="270"/>
      <c r="J9005" s="270"/>
      <c r="K9005" s="831"/>
      <c r="L9005" s="496"/>
      <c r="M9005" s="201"/>
    </row>
    <row r="9006" spans="2:13" ht="15.6">
      <c r="B9006" s="70"/>
      <c r="C9006" s="57"/>
      <c r="D9006" s="300"/>
      <c r="E9006" s="296"/>
      <c r="F9006" s="263"/>
      <c r="G9006" s="263"/>
      <c r="H9006" s="201"/>
      <c r="I9006" s="276"/>
      <c r="J9006" s="263"/>
      <c r="K9006" s="565"/>
      <c r="L9006" s="326"/>
      <c r="M9006" s="201"/>
    </row>
    <row r="9007" spans="2:13" ht="15.6">
      <c r="B9007" s="70"/>
      <c r="C9007" s="57"/>
      <c r="D9007" s="300"/>
      <c r="E9007" s="296"/>
      <c r="F9007" s="263"/>
      <c r="G9007" s="263"/>
      <c r="H9007" s="201"/>
      <c r="I9007" s="276"/>
      <c r="J9007" s="263"/>
      <c r="K9007" s="565"/>
      <c r="L9007" s="326"/>
      <c r="M9007" s="201"/>
    </row>
    <row r="9008" spans="2:13" ht="15.6">
      <c r="B9008" s="70"/>
      <c r="C9008" s="57"/>
      <c r="D9008" s="300"/>
      <c r="E9008" s="296"/>
      <c r="F9008" s="263"/>
      <c r="G9008" s="263"/>
      <c r="H9008" s="201"/>
      <c r="I9008" s="276"/>
      <c r="J9008" s="263"/>
      <c r="K9008" s="565"/>
      <c r="L9008" s="326"/>
      <c r="M9008" s="201"/>
    </row>
    <row r="9009" spans="2:13" ht="15.6">
      <c r="B9009" s="70"/>
      <c r="C9009" s="57"/>
      <c r="D9009" s="300"/>
      <c r="E9009" s="296"/>
      <c r="F9009" s="263"/>
      <c r="G9009" s="263"/>
      <c r="H9009" s="201"/>
      <c r="I9009" s="276"/>
      <c r="J9009" s="263"/>
      <c r="K9009" s="565"/>
      <c r="L9009" s="326"/>
      <c r="M9009" s="201"/>
    </row>
    <row r="9010" spans="2:13" ht="15.6">
      <c r="B9010" s="70"/>
      <c r="C9010" s="57"/>
      <c r="D9010" s="300"/>
      <c r="E9010" s="296"/>
      <c r="F9010" s="263"/>
      <c r="G9010" s="263"/>
      <c r="H9010" s="201"/>
      <c r="I9010" s="276"/>
      <c r="J9010" s="263"/>
      <c r="K9010" s="565"/>
      <c r="L9010" s="326"/>
      <c r="M9010" s="201"/>
    </row>
    <row r="9011" spans="2:13" ht="16.8">
      <c r="B9011" s="691"/>
      <c r="C9011" s="143"/>
      <c r="D9011" s="294"/>
      <c r="E9011" s="144"/>
      <c r="F9011" s="835"/>
      <c r="G9011" s="467"/>
      <c r="H9011" s="467"/>
      <c r="I9011" s="755"/>
      <c r="J9011" s="467"/>
      <c r="K9011" s="334"/>
      <c r="L9011" s="411"/>
      <c r="M9011" s="201"/>
    </row>
    <row r="9012" spans="2:13" ht="16.8">
      <c r="B9012" s="836"/>
      <c r="C9012" s="143"/>
      <c r="D9012" s="294"/>
      <c r="E9012" s="144"/>
      <c r="F9012" s="835"/>
      <c r="G9012" s="467"/>
      <c r="H9012" s="467"/>
      <c r="I9012" s="755"/>
      <c r="J9012" s="467"/>
      <c r="K9012" s="334"/>
      <c r="L9012" s="411"/>
      <c r="M9012" s="201"/>
    </row>
    <row r="9013" spans="2:13" ht="16.8">
      <c r="B9013" s="836"/>
      <c r="C9013" s="143"/>
      <c r="D9013" s="294"/>
      <c r="E9013" s="144"/>
      <c r="F9013" s="835"/>
      <c r="G9013" s="467"/>
      <c r="H9013" s="467"/>
      <c r="I9013" s="755"/>
      <c r="J9013" s="467"/>
      <c r="K9013" s="334"/>
      <c r="L9013" s="411"/>
      <c r="M9013" s="201"/>
    </row>
    <row r="9014" spans="2:13" ht="16.8">
      <c r="B9014" s="836"/>
      <c r="C9014" s="143"/>
      <c r="D9014" s="294"/>
      <c r="E9014" s="144"/>
      <c r="F9014" s="835"/>
      <c r="G9014" s="467"/>
      <c r="H9014" s="467"/>
      <c r="I9014" s="755"/>
      <c r="J9014" s="467"/>
      <c r="K9014" s="334"/>
      <c r="L9014" s="602"/>
      <c r="M9014" s="201"/>
    </row>
    <row r="9015" spans="2:13" ht="16.8">
      <c r="B9015" s="836"/>
      <c r="C9015" s="143"/>
      <c r="D9015" s="294"/>
      <c r="E9015" s="144"/>
      <c r="F9015" s="835"/>
      <c r="G9015" s="467"/>
      <c r="H9015" s="467"/>
      <c r="I9015" s="755"/>
      <c r="J9015" s="467"/>
      <c r="K9015" s="334"/>
      <c r="L9015" s="411"/>
      <c r="M9015" s="201"/>
    </row>
    <row r="9016" spans="2:13" ht="16.8">
      <c r="B9016" s="836"/>
      <c r="C9016" s="143"/>
      <c r="D9016" s="503"/>
      <c r="E9016" s="144"/>
      <c r="F9016" s="835"/>
      <c r="G9016" s="467"/>
      <c r="H9016" s="467"/>
      <c r="I9016" s="755"/>
      <c r="J9016" s="467"/>
      <c r="K9016" s="334"/>
      <c r="L9016" s="411"/>
      <c r="M9016" s="201"/>
    </row>
    <row r="9017" spans="2:13" ht="16.8">
      <c r="B9017" s="836"/>
      <c r="C9017" s="143"/>
      <c r="D9017" s="837"/>
      <c r="E9017" s="144"/>
      <c r="F9017" s="835"/>
      <c r="G9017" s="467"/>
      <c r="H9017" s="467"/>
      <c r="I9017" s="755"/>
      <c r="J9017" s="467"/>
      <c r="K9017" s="334"/>
      <c r="L9017" s="411"/>
      <c r="M9017" s="201"/>
    </row>
    <row r="9018" spans="2:13" ht="16.8">
      <c r="B9018" s="836"/>
      <c r="C9018" s="143"/>
      <c r="D9018" s="503"/>
      <c r="E9018" s="144"/>
      <c r="F9018" s="835"/>
      <c r="G9018" s="467"/>
      <c r="H9018" s="467"/>
      <c r="I9018" s="755"/>
      <c r="J9018" s="467"/>
      <c r="K9018" s="334"/>
      <c r="L9018" s="602"/>
      <c r="M9018" s="201"/>
    </row>
    <row r="9019" spans="2:13" ht="16.8">
      <c r="B9019" s="836"/>
      <c r="C9019" s="143"/>
      <c r="D9019" s="503"/>
      <c r="E9019" s="144"/>
      <c r="F9019" s="835"/>
      <c r="G9019" s="467"/>
      <c r="H9019" s="467"/>
      <c r="I9019" s="755"/>
      <c r="J9019" s="467"/>
      <c r="K9019" s="334"/>
      <c r="L9019" s="201"/>
      <c r="M9019" s="201"/>
    </row>
    <row r="9020" spans="2:13" ht="16.8">
      <c r="B9020" s="836"/>
      <c r="C9020" s="143"/>
      <c r="D9020" s="503"/>
      <c r="E9020" s="144"/>
      <c r="F9020" s="835"/>
      <c r="G9020" s="605"/>
      <c r="H9020" s="467"/>
      <c r="I9020" s="755"/>
      <c r="J9020" s="467"/>
      <c r="K9020" s="334"/>
      <c r="L9020" s="201"/>
    </row>
    <row r="9021" spans="2:13" ht="16.8">
      <c r="B9021" s="836"/>
      <c r="C9021" s="143"/>
      <c r="D9021" s="294"/>
      <c r="E9021" s="144"/>
      <c r="F9021" s="835"/>
      <c r="G9021" s="605"/>
      <c r="H9021" s="467"/>
      <c r="I9021" s="755"/>
      <c r="J9021" s="467"/>
      <c r="K9021" s="334"/>
      <c r="L9021" s="201"/>
    </row>
    <row r="9022" spans="2:13" ht="16.8">
      <c r="B9022" s="836"/>
      <c r="C9022" s="143"/>
      <c r="D9022" s="503"/>
      <c r="E9022" s="144"/>
      <c r="F9022" s="835"/>
      <c r="G9022" s="605"/>
      <c r="H9022" s="467"/>
      <c r="I9022" s="755"/>
      <c r="J9022" s="467"/>
      <c r="K9022" s="334"/>
      <c r="L9022" s="201"/>
    </row>
    <row r="9023" spans="2:13" ht="16.8">
      <c r="B9023" s="836"/>
      <c r="C9023" s="143"/>
      <c r="D9023" s="503"/>
      <c r="E9023" s="144"/>
      <c r="F9023" s="835"/>
      <c r="G9023" s="605"/>
      <c r="H9023" s="467"/>
      <c r="I9023" s="755"/>
      <c r="J9023" s="467"/>
      <c r="K9023" s="334"/>
      <c r="L9023" s="201"/>
    </row>
    <row r="9024" spans="2:13" ht="16.8">
      <c r="B9024" s="836"/>
      <c r="C9024" s="143"/>
      <c r="D9024" s="294"/>
      <c r="E9024" s="144"/>
      <c r="F9024" s="835"/>
      <c r="G9024" s="467"/>
      <c r="H9024" s="467"/>
      <c r="I9024" s="755"/>
      <c r="J9024" s="467"/>
      <c r="K9024" s="334"/>
      <c r="L9024" s="201"/>
    </row>
    <row r="9025" spans="2:12" ht="16.8">
      <c r="B9025" s="836"/>
      <c r="C9025" s="143"/>
      <c r="D9025" s="294"/>
      <c r="E9025" s="144"/>
      <c r="F9025" s="835"/>
      <c r="G9025" s="467"/>
      <c r="H9025" s="467"/>
      <c r="I9025" s="755"/>
      <c r="J9025" s="467"/>
      <c r="K9025" s="294"/>
      <c r="L9025" s="201"/>
    </row>
    <row r="9026" spans="2:12" ht="16.8">
      <c r="B9026" s="836"/>
      <c r="C9026" s="143"/>
      <c r="D9026" s="503"/>
      <c r="E9026" s="144"/>
      <c r="F9026" s="835"/>
      <c r="G9026" s="467"/>
      <c r="H9026" s="467"/>
      <c r="I9026" s="755"/>
      <c r="J9026" s="467"/>
      <c r="K9026" s="334"/>
      <c r="L9026" s="201"/>
    </row>
    <row r="9027" spans="2:12" ht="16.8">
      <c r="B9027" s="836"/>
      <c r="C9027" s="143"/>
      <c r="D9027" s="294"/>
      <c r="E9027" s="144"/>
      <c r="F9027" s="835"/>
      <c r="G9027" s="467"/>
      <c r="H9027" s="467"/>
      <c r="I9027" s="755"/>
      <c r="J9027" s="467"/>
      <c r="K9027" s="334"/>
      <c r="L9027" s="201"/>
    </row>
    <row r="9028" spans="2:12" ht="16.8">
      <c r="B9028" s="836"/>
      <c r="C9028" s="143"/>
      <c r="D9028" s="294"/>
      <c r="E9028" s="144"/>
      <c r="F9028" s="835"/>
      <c r="G9028" s="467"/>
      <c r="H9028" s="467"/>
      <c r="I9028" s="755"/>
      <c r="J9028" s="467"/>
      <c r="K9028" s="334"/>
      <c r="L9028" s="201"/>
    </row>
    <row r="9029" spans="2:12" ht="16.8">
      <c r="B9029" s="836"/>
      <c r="C9029" s="143"/>
      <c r="D9029" s="294"/>
      <c r="E9029" s="144"/>
      <c r="F9029" s="835"/>
      <c r="G9029" s="467"/>
      <c r="H9029" s="467"/>
      <c r="I9029" s="755"/>
      <c r="J9029" s="467"/>
      <c r="K9029" s="334"/>
      <c r="L9029" s="201"/>
    </row>
    <row r="9030" spans="2:12" ht="16.8">
      <c r="B9030" s="836"/>
      <c r="C9030" s="143"/>
      <c r="D9030" s="294"/>
      <c r="E9030" s="144"/>
      <c r="F9030" s="835"/>
      <c r="G9030" s="467"/>
      <c r="H9030" s="467"/>
      <c r="I9030" s="755"/>
      <c r="J9030" s="467"/>
      <c r="K9030" s="334"/>
      <c r="L9030" s="201"/>
    </row>
    <row r="9031" spans="2:12" ht="16.8">
      <c r="B9031" s="836"/>
      <c r="C9031" s="143"/>
      <c r="D9031" s="294"/>
      <c r="E9031" s="144"/>
      <c r="F9031" s="835"/>
      <c r="G9031" s="467"/>
      <c r="H9031" s="467"/>
      <c r="I9031" s="755"/>
      <c r="J9031" s="467"/>
      <c r="K9031" s="334"/>
      <c r="L9031" s="201"/>
    </row>
    <row r="9032" spans="2:12" ht="16.8">
      <c r="B9032" s="836"/>
      <c r="C9032" s="143"/>
      <c r="D9032" s="294"/>
      <c r="E9032" s="144"/>
      <c r="F9032" s="835"/>
      <c r="G9032" s="467"/>
      <c r="H9032" s="467"/>
      <c r="I9032" s="755"/>
      <c r="J9032" s="467"/>
      <c r="K9032" s="334"/>
      <c r="L9032" s="201"/>
    </row>
    <row r="9033" spans="2:12" ht="16.8">
      <c r="B9033" s="836"/>
      <c r="C9033" s="143"/>
      <c r="D9033" s="294"/>
      <c r="E9033" s="144"/>
      <c r="F9033" s="835"/>
      <c r="G9033" s="467"/>
      <c r="H9033" s="467"/>
      <c r="I9033" s="755"/>
      <c r="J9033" s="467"/>
      <c r="K9033" s="294"/>
      <c r="L9033" s="201"/>
    </row>
    <row r="9034" spans="2:12" ht="16.8">
      <c r="B9034" s="836"/>
      <c r="C9034" s="143"/>
      <c r="D9034" s="503"/>
      <c r="E9034" s="144"/>
      <c r="F9034" s="835"/>
      <c r="G9034" s="467"/>
      <c r="H9034" s="467"/>
      <c r="I9034" s="755"/>
      <c r="J9034" s="467"/>
      <c r="K9034" s="334"/>
      <c r="L9034" s="201"/>
    </row>
    <row r="9035" spans="2:12" ht="16.8">
      <c r="B9035" s="836"/>
      <c r="C9035" s="143"/>
      <c r="D9035" s="645"/>
      <c r="E9035" s="144"/>
      <c r="F9035" s="835"/>
      <c r="G9035" s="343"/>
      <c r="H9035" s="467"/>
      <c r="I9035" s="755"/>
      <c r="J9035" s="467"/>
      <c r="K9035" s="334"/>
      <c r="L9035" s="201"/>
    </row>
    <row r="9036" spans="2:12" ht="16.8">
      <c r="B9036" s="836"/>
      <c r="C9036" s="143"/>
      <c r="D9036" s="645"/>
      <c r="E9036" s="144"/>
      <c r="F9036" s="835"/>
      <c r="G9036" s="343"/>
      <c r="H9036" s="467"/>
      <c r="I9036" s="755"/>
      <c r="J9036" s="467"/>
      <c r="K9036" s="334"/>
      <c r="L9036" s="201"/>
    </row>
    <row r="9037" spans="2:12" ht="16.8">
      <c r="B9037" s="836"/>
      <c r="C9037" s="143"/>
      <c r="D9037" s="294"/>
      <c r="E9037" s="144"/>
      <c r="F9037" s="835"/>
      <c r="G9037" s="408"/>
      <c r="H9037" s="467"/>
      <c r="I9037" s="755"/>
      <c r="J9037" s="467"/>
      <c r="K9037" s="334"/>
      <c r="L9037" s="201"/>
    </row>
    <row r="9038" spans="2:12" ht="16.8">
      <c r="B9038" s="836"/>
      <c r="C9038" s="143"/>
      <c r="D9038" s="294"/>
      <c r="E9038" s="144"/>
      <c r="F9038" s="835"/>
      <c r="G9038" s="408"/>
      <c r="H9038" s="467"/>
      <c r="I9038" s="755"/>
      <c r="J9038" s="467"/>
      <c r="K9038" s="334"/>
      <c r="L9038" s="201"/>
    </row>
    <row r="9039" spans="2:12" ht="16.8">
      <c r="B9039" s="836"/>
      <c r="C9039" s="143"/>
      <c r="D9039" s="294"/>
      <c r="E9039" s="144"/>
      <c r="F9039" s="835"/>
      <c r="G9039" s="408"/>
      <c r="H9039" s="467"/>
      <c r="I9039" s="755"/>
      <c r="J9039" s="467"/>
      <c r="K9039" s="334"/>
      <c r="L9039" s="201"/>
    </row>
    <row r="9040" spans="2:12" ht="16.8">
      <c r="B9040" s="836"/>
      <c r="C9040" s="143"/>
      <c r="D9040" s="645"/>
      <c r="E9040" s="144"/>
      <c r="F9040" s="835"/>
      <c r="G9040" s="408"/>
      <c r="H9040" s="467"/>
      <c r="I9040" s="755"/>
      <c r="J9040" s="467"/>
      <c r="K9040" s="334"/>
      <c r="L9040" s="200"/>
    </row>
    <row r="9041" spans="2:12" ht="16.8">
      <c r="B9041" s="836"/>
      <c r="C9041" s="143"/>
      <c r="D9041" s="503"/>
      <c r="E9041" s="144"/>
      <c r="F9041" s="835"/>
      <c r="G9041" s="408"/>
      <c r="H9041" s="467"/>
      <c r="I9041" s="755"/>
      <c r="J9041" s="467"/>
      <c r="K9041" s="334"/>
      <c r="L9041" s="200"/>
    </row>
    <row r="9042" spans="2:12" ht="16.8">
      <c r="B9042" s="836"/>
      <c r="C9042" s="143"/>
      <c r="D9042" s="294"/>
      <c r="E9042" s="144"/>
      <c r="F9042" s="835"/>
      <c r="G9042" s="408"/>
      <c r="H9042" s="467"/>
      <c r="I9042" s="755"/>
      <c r="J9042" s="467"/>
      <c r="K9042" s="334"/>
      <c r="L9042" s="200"/>
    </row>
    <row r="9043" spans="2:12" ht="16.8">
      <c r="B9043" s="836"/>
      <c r="C9043" s="143"/>
      <c r="D9043" s="294"/>
      <c r="E9043" s="144"/>
      <c r="F9043" s="835"/>
      <c r="G9043" s="408"/>
      <c r="H9043" s="467"/>
      <c r="I9043" s="755"/>
      <c r="J9043" s="467"/>
      <c r="K9043" s="334"/>
      <c r="L9043" s="200"/>
    </row>
    <row r="9044" spans="2:12" ht="16.8">
      <c r="B9044" s="836"/>
      <c r="C9044" s="143"/>
      <c r="D9044" s="503"/>
      <c r="E9044" s="144"/>
      <c r="F9044" s="835"/>
      <c r="G9044" s="408"/>
      <c r="H9044" s="467"/>
      <c r="I9044" s="755"/>
      <c r="J9044" s="467"/>
      <c r="K9044" s="334"/>
      <c r="L9044" s="200"/>
    </row>
    <row r="9045" spans="2:12" ht="16.8">
      <c r="B9045" s="836"/>
      <c r="C9045" s="143"/>
      <c r="D9045" s="503"/>
      <c r="E9045" s="144"/>
      <c r="F9045" s="835"/>
      <c r="G9045" s="408"/>
      <c r="H9045" s="467"/>
      <c r="I9045" s="755"/>
      <c r="J9045" s="467"/>
      <c r="K9045" s="334"/>
      <c r="L9045" s="200"/>
    </row>
    <row r="9046" spans="2:12" ht="16.8">
      <c r="B9046" s="836"/>
      <c r="C9046" s="143"/>
      <c r="D9046" s="294"/>
      <c r="E9046" s="144"/>
      <c r="F9046" s="835"/>
      <c r="G9046" s="692"/>
      <c r="H9046" s="467"/>
      <c r="I9046" s="755"/>
      <c r="J9046" s="467"/>
      <c r="K9046" s="334"/>
      <c r="L9046" s="200"/>
    </row>
    <row r="9047" spans="2:12">
      <c r="B9047" s="515"/>
      <c r="C9047" s="200"/>
      <c r="D9047" s="200"/>
      <c r="E9047" s="132"/>
      <c r="F9047" s="200"/>
      <c r="G9047" s="200"/>
      <c r="H9047" s="200"/>
      <c r="I9047" s="200"/>
      <c r="J9047" s="838"/>
      <c r="K9047" s="390"/>
      <c r="L9047" s="200"/>
    </row>
    <row r="9048" spans="2:12">
      <c r="B9048" s="515"/>
      <c r="C9048" s="200"/>
      <c r="D9048" s="200"/>
      <c r="E9048" s="132"/>
      <c r="F9048" s="200"/>
      <c r="G9048" s="200"/>
      <c r="H9048" s="200"/>
      <c r="I9048" s="200"/>
      <c r="J9048" s="200"/>
      <c r="K9048" s="390"/>
      <c r="L9048" s="200"/>
    </row>
    <row r="9049" spans="2:12">
      <c r="B9049" s="515"/>
      <c r="C9049" s="200"/>
      <c r="D9049" s="200"/>
      <c r="E9049" s="132"/>
      <c r="F9049" s="200"/>
      <c r="G9049" s="200"/>
      <c r="H9049" s="200"/>
      <c r="I9049" s="200"/>
      <c r="J9049" s="200"/>
      <c r="K9049" s="390"/>
      <c r="L9049" s="200"/>
    </row>
    <row r="9050" spans="2:12">
      <c r="B9050" s="515"/>
      <c r="C9050" s="200"/>
      <c r="D9050" s="200"/>
      <c r="E9050" s="132"/>
      <c r="F9050" s="200"/>
      <c r="G9050" s="200"/>
      <c r="H9050" s="200"/>
      <c r="I9050" s="200"/>
      <c r="J9050" s="200"/>
      <c r="K9050" s="390"/>
      <c r="L9050" s="200"/>
    </row>
    <row r="9051" spans="2:12">
      <c r="B9051" s="515"/>
      <c r="C9051" s="200"/>
      <c r="D9051" s="200"/>
      <c r="E9051" s="132"/>
      <c r="F9051" s="200"/>
      <c r="G9051" s="200"/>
      <c r="H9051" s="200"/>
      <c r="I9051" s="200"/>
      <c r="J9051" s="200"/>
      <c r="K9051" s="390"/>
      <c r="L9051" s="200"/>
    </row>
    <row r="9052" spans="2:12">
      <c r="B9052" s="122"/>
      <c r="C9052" s="122"/>
      <c r="D9052" s="839"/>
      <c r="E9052" s="270"/>
      <c r="F9052" s="270"/>
      <c r="G9052" s="270"/>
      <c r="H9052" s="482"/>
      <c r="I9052" s="270"/>
      <c r="J9052" s="840"/>
      <c r="K9052" s="483"/>
      <c r="L9052" s="483"/>
    </row>
    <row r="9053" spans="2:12">
      <c r="B9053" s="122"/>
      <c r="C9053" s="122"/>
      <c r="D9053" s="270"/>
      <c r="E9053" s="270"/>
      <c r="F9053" s="270"/>
      <c r="G9053" s="270"/>
      <c r="H9053" s="482"/>
      <c r="I9053" s="270"/>
      <c r="J9053" s="840"/>
      <c r="K9053" s="483"/>
      <c r="L9053" s="483"/>
    </row>
    <row r="9054" spans="2:12">
      <c r="B9054" s="122"/>
      <c r="C9054" s="122"/>
      <c r="D9054" s="270"/>
      <c r="E9054" s="270"/>
      <c r="F9054" s="270"/>
      <c r="G9054" s="270"/>
      <c r="H9054" s="482"/>
      <c r="I9054" s="270"/>
      <c r="J9054" s="840"/>
      <c r="K9054" s="483"/>
      <c r="L9054" s="483"/>
    </row>
    <row r="9055" spans="2:12">
      <c r="B9055" s="122"/>
      <c r="C9055" s="122"/>
      <c r="D9055" s="270"/>
      <c r="E9055" s="270"/>
      <c r="F9055" s="270"/>
      <c r="G9055" s="270"/>
      <c r="H9055" s="482"/>
      <c r="I9055" s="270"/>
      <c r="J9055" s="840"/>
      <c r="K9055" s="483"/>
      <c r="L9055" s="483"/>
    </row>
    <row r="9056" spans="2:12">
      <c r="B9056" s="122"/>
      <c r="C9056" s="122"/>
      <c r="D9056" s="270"/>
      <c r="E9056" s="270"/>
      <c r="F9056" s="270"/>
      <c r="G9056" s="270"/>
      <c r="H9056" s="482"/>
      <c r="I9056" s="270"/>
      <c r="J9056" s="840"/>
      <c r="K9056" s="483"/>
      <c r="L9056" s="483"/>
    </row>
    <row r="9057" spans="1:13" ht="15.6">
      <c r="B9057" s="122"/>
      <c r="C9057" s="841"/>
      <c r="D9057" s="842"/>
      <c r="E9057" s="843"/>
      <c r="F9057" s="843"/>
      <c r="G9057" s="841"/>
      <c r="H9057" s="202"/>
      <c r="I9057" s="844"/>
      <c r="J9057" s="202"/>
      <c r="K9057" s="422"/>
      <c r="L9057" s="266"/>
    </row>
    <row r="9058" spans="1:13" ht="15.6">
      <c r="B9058" s="122"/>
      <c r="C9058" s="845"/>
      <c r="D9058" s="330"/>
      <c r="E9058" s="846"/>
      <c r="F9058" s="846"/>
      <c r="G9058" s="845"/>
      <c r="H9058" s="202"/>
      <c r="I9058" s="844"/>
      <c r="J9058" s="202"/>
      <c r="K9058" s="422"/>
      <c r="L9058" s="266"/>
    </row>
    <row r="9059" spans="1:13" s="203" customFormat="1" ht="15.6">
      <c r="A9059" s="214"/>
      <c r="B9059" s="122"/>
      <c r="C9059" s="845"/>
      <c r="D9059" s="330"/>
      <c r="E9059" s="846"/>
      <c r="F9059" s="846"/>
      <c r="G9059" s="845"/>
      <c r="H9059" s="202"/>
      <c r="I9059" s="844"/>
      <c r="J9059" s="202"/>
      <c r="K9059" s="422"/>
      <c r="L9059" s="266"/>
      <c r="M9059" s="211"/>
    </row>
    <row r="9060" spans="1:13" ht="15.6">
      <c r="B9060" s="122"/>
      <c r="C9060" s="845"/>
      <c r="D9060" s="330"/>
      <c r="E9060" s="846"/>
      <c r="F9060" s="846"/>
      <c r="G9060" s="845"/>
      <c r="H9060" s="202"/>
      <c r="I9060" s="844"/>
      <c r="J9060" s="202"/>
      <c r="K9060" s="422"/>
      <c r="L9060" s="266"/>
    </row>
    <row r="9061" spans="1:13" ht="15.6">
      <c r="B9061" s="122"/>
      <c r="C9061" s="845"/>
      <c r="D9061" s="330"/>
      <c r="E9061" s="846"/>
      <c r="F9061" s="846"/>
      <c r="G9061" s="845"/>
      <c r="H9061" s="202"/>
      <c r="I9061" s="844"/>
      <c r="J9061" s="202"/>
      <c r="K9061" s="422"/>
      <c r="L9061" s="266"/>
    </row>
    <row r="9062" spans="1:13" ht="15.6">
      <c r="B9062" s="122"/>
      <c r="C9062" s="845"/>
      <c r="D9062" s="330"/>
      <c r="E9062" s="846"/>
      <c r="F9062" s="846"/>
      <c r="G9062" s="845"/>
      <c r="H9062" s="202"/>
      <c r="I9062" s="844"/>
      <c r="J9062" s="202"/>
      <c r="K9062" s="422"/>
      <c r="L9062" s="266"/>
    </row>
    <row r="9063" spans="1:13" ht="15.6">
      <c r="B9063" s="122"/>
      <c r="C9063" s="845"/>
      <c r="D9063" s="330"/>
      <c r="E9063" s="846"/>
      <c r="F9063" s="846"/>
      <c r="G9063" s="845"/>
      <c r="H9063" s="202"/>
      <c r="I9063" s="844"/>
      <c r="J9063" s="202"/>
      <c r="K9063" s="422"/>
      <c r="L9063" s="266"/>
    </row>
    <row r="9064" spans="1:13" ht="16.8">
      <c r="B9064" s="122"/>
      <c r="C9064" s="845"/>
      <c r="D9064" s="330"/>
      <c r="E9064" s="846"/>
      <c r="F9064" s="846"/>
      <c r="G9064" s="845"/>
      <c r="H9064" s="201"/>
      <c r="I9064" s="201"/>
      <c r="J9064" s="201"/>
      <c r="K9064" s="334"/>
      <c r="L9064" s="294"/>
    </row>
    <row r="9065" spans="1:13" ht="16.8">
      <c r="B9065" s="122"/>
      <c r="C9065" s="845"/>
      <c r="D9065" s="330"/>
      <c r="E9065" s="846"/>
      <c r="F9065" s="846"/>
      <c r="G9065" s="845"/>
      <c r="H9065" s="201"/>
      <c r="I9065" s="201"/>
      <c r="J9065" s="201"/>
      <c r="K9065" s="334"/>
      <c r="L9065" s="294"/>
    </row>
    <row r="9066" spans="1:13" ht="16.8">
      <c r="B9066" s="122"/>
      <c r="C9066" s="845"/>
      <c r="D9066" s="330"/>
      <c r="E9066" s="846"/>
      <c r="F9066" s="846"/>
      <c r="G9066" s="845"/>
      <c r="H9066" s="201"/>
      <c r="I9066" s="201"/>
      <c r="J9066" s="201"/>
      <c r="K9066" s="334"/>
      <c r="L9066" s="294"/>
    </row>
    <row r="9067" spans="1:13" ht="16.8">
      <c r="B9067" s="122"/>
      <c r="C9067" s="845"/>
      <c r="D9067" s="330"/>
      <c r="E9067" s="846"/>
      <c r="F9067" s="846"/>
      <c r="G9067" s="845"/>
      <c r="H9067" s="201"/>
      <c r="I9067" s="201"/>
      <c r="J9067" s="201"/>
      <c r="K9067" s="334"/>
      <c r="L9067" s="294"/>
    </row>
    <row r="9068" spans="1:13" ht="15.6">
      <c r="B9068" s="122"/>
      <c r="C9068" s="845"/>
      <c r="D9068" s="330"/>
      <c r="E9068" s="846"/>
      <c r="F9068" s="846"/>
      <c r="G9068" s="845"/>
      <c r="H9068" s="847"/>
      <c r="I9068" s="201"/>
      <c r="J9068" s="201"/>
      <c r="K9068" s="674"/>
      <c r="L9068" s="480"/>
    </row>
    <row r="9069" spans="1:13" ht="15.6">
      <c r="B9069" s="122"/>
      <c r="C9069" s="845"/>
      <c r="D9069" s="330"/>
      <c r="E9069" s="846"/>
      <c r="F9069" s="846"/>
      <c r="G9069" s="845"/>
      <c r="H9069" s="847"/>
      <c r="I9069" s="201"/>
      <c r="J9069" s="201"/>
      <c r="K9069" s="674"/>
      <c r="L9069" s="266"/>
    </row>
    <row r="9070" spans="1:13" ht="15.6">
      <c r="B9070" s="122"/>
      <c r="C9070" s="845"/>
      <c r="D9070" s="330"/>
      <c r="E9070" s="846"/>
      <c r="F9070" s="846"/>
      <c r="G9070" s="845"/>
      <c r="H9070" s="847"/>
      <c r="I9070" s="201"/>
      <c r="J9070" s="201"/>
      <c r="K9070" s="674"/>
      <c r="L9070" s="266"/>
    </row>
    <row r="9071" spans="1:13" ht="15.6">
      <c r="B9071" s="122"/>
      <c r="C9071" s="845"/>
      <c r="D9071" s="330"/>
      <c r="E9071" s="846"/>
      <c r="F9071" s="846"/>
      <c r="G9071" s="845"/>
      <c r="H9071" s="847"/>
      <c r="I9071" s="201"/>
      <c r="J9071" s="201"/>
      <c r="K9071" s="674"/>
      <c r="L9071" s="376"/>
    </row>
    <row r="9072" spans="1:13" ht="15.6">
      <c r="B9072" s="122"/>
      <c r="C9072" s="845"/>
      <c r="D9072" s="330"/>
      <c r="E9072" s="846"/>
      <c r="F9072" s="846"/>
      <c r="G9072" s="845"/>
      <c r="H9072" s="847"/>
      <c r="I9072" s="201"/>
      <c r="J9072" s="201"/>
      <c r="K9072" s="674"/>
      <c r="L9072" s="266"/>
    </row>
    <row r="9073" spans="2:12" ht="15.6">
      <c r="B9073" s="122"/>
      <c r="C9073" s="845"/>
      <c r="D9073" s="330"/>
      <c r="E9073" s="846"/>
      <c r="F9073" s="846"/>
      <c r="G9073" s="845"/>
      <c r="H9073" s="847"/>
      <c r="I9073" s="845"/>
      <c r="J9073" s="201"/>
      <c r="K9073" s="674"/>
      <c r="L9073" s="480"/>
    </row>
    <row r="9074" spans="2:12" ht="15.6">
      <c r="B9074" s="122"/>
      <c r="C9074" s="845"/>
      <c r="D9074" s="330"/>
      <c r="E9074" s="846"/>
      <c r="F9074" s="846"/>
      <c r="G9074" s="845"/>
      <c r="H9074" s="847"/>
      <c r="I9074" s="845"/>
      <c r="J9074" s="201"/>
      <c r="K9074" s="674"/>
      <c r="L9074" s="266"/>
    </row>
    <row r="9075" spans="2:12" ht="15.6">
      <c r="B9075" s="122"/>
      <c r="C9075" s="845"/>
      <c r="D9075" s="330"/>
      <c r="E9075" s="846"/>
      <c r="F9075" s="846"/>
      <c r="G9075" s="845"/>
      <c r="H9075" s="847"/>
      <c r="I9075" s="845"/>
      <c r="J9075" s="201"/>
      <c r="K9075" s="674"/>
      <c r="L9075" s="376"/>
    </row>
    <row r="9076" spans="2:12" ht="15.6">
      <c r="B9076" s="122"/>
      <c r="C9076" s="845"/>
      <c r="D9076" s="330"/>
      <c r="E9076" s="846"/>
      <c r="F9076" s="846"/>
      <c r="G9076" s="845"/>
      <c r="H9076" s="847"/>
      <c r="I9076" s="845"/>
      <c r="J9076" s="201"/>
      <c r="K9076" s="674"/>
      <c r="L9076" s="201"/>
    </row>
    <row r="9077" spans="2:12" ht="15.6">
      <c r="B9077" s="122"/>
      <c r="C9077" s="845"/>
      <c r="D9077" s="330"/>
      <c r="E9077" s="846"/>
      <c r="F9077" s="846"/>
      <c r="G9077" s="845"/>
      <c r="H9077" s="847"/>
      <c r="I9077" s="845"/>
      <c r="J9077" s="201"/>
      <c r="K9077" s="674"/>
      <c r="L9077" s="201"/>
    </row>
    <row r="9078" spans="2:12" ht="15.6">
      <c r="B9078" s="122"/>
      <c r="C9078" s="845"/>
      <c r="D9078" s="330"/>
      <c r="E9078" s="846"/>
      <c r="F9078" s="846"/>
      <c r="G9078" s="845"/>
      <c r="H9078" s="847"/>
      <c r="I9078" s="845"/>
      <c r="J9078" s="201"/>
      <c r="K9078" s="674"/>
      <c r="L9078" s="480"/>
    </row>
    <row r="9079" spans="2:12" ht="15.6">
      <c r="B9079" s="122"/>
      <c r="C9079" s="845"/>
      <c r="D9079" s="330"/>
      <c r="E9079" s="846"/>
      <c r="F9079" s="846"/>
      <c r="G9079" s="845"/>
      <c r="H9079" s="847"/>
      <c r="I9079" s="845"/>
      <c r="J9079" s="201"/>
      <c r="K9079" s="674"/>
      <c r="L9079" s="480"/>
    </row>
    <row r="9080" spans="2:12" ht="15.6">
      <c r="B9080" s="122"/>
      <c r="C9080" s="845"/>
      <c r="D9080" s="330"/>
      <c r="E9080" s="846"/>
      <c r="F9080" s="846"/>
      <c r="G9080" s="845"/>
      <c r="H9080" s="847"/>
      <c r="I9080" s="845"/>
      <c r="J9080" s="201"/>
      <c r="K9080" s="674"/>
      <c r="L9080" s="480"/>
    </row>
    <row r="9081" spans="2:12" ht="15.6">
      <c r="B9081" s="122"/>
      <c r="C9081" s="845"/>
      <c r="D9081" s="330"/>
      <c r="E9081" s="846"/>
      <c r="F9081" s="846"/>
      <c r="G9081" s="845"/>
      <c r="H9081" s="847"/>
      <c r="I9081" s="845"/>
      <c r="J9081" s="201"/>
      <c r="K9081" s="674"/>
      <c r="L9081" s="201"/>
    </row>
    <row r="9082" spans="2:12" ht="15.6">
      <c r="B9082" s="122"/>
      <c r="C9082" s="845"/>
      <c r="D9082" s="330"/>
      <c r="E9082" s="846"/>
      <c r="F9082" s="846"/>
      <c r="G9082" s="845"/>
      <c r="H9082" s="847"/>
      <c r="I9082" s="845"/>
      <c r="J9082" s="201"/>
      <c r="K9082" s="674"/>
      <c r="L9082" s="266"/>
    </row>
    <row r="9083" spans="2:12" ht="15.6">
      <c r="B9083" s="122"/>
      <c r="C9083" s="845"/>
      <c r="D9083" s="330"/>
      <c r="E9083" s="846"/>
      <c r="F9083" s="846"/>
      <c r="G9083" s="845"/>
      <c r="H9083" s="201"/>
      <c r="I9083" s="845"/>
      <c r="J9083" s="201"/>
      <c r="K9083" s="674"/>
      <c r="L9083" s="266"/>
    </row>
    <row r="9084" spans="2:12" ht="15.6">
      <c r="B9084" s="122"/>
      <c r="C9084" s="845"/>
      <c r="D9084" s="330"/>
      <c r="E9084" s="846"/>
      <c r="F9084" s="846"/>
      <c r="G9084" s="845"/>
      <c r="H9084" s="201"/>
      <c r="I9084" s="845"/>
      <c r="J9084" s="201"/>
      <c r="K9084" s="674"/>
      <c r="L9084" s="266"/>
    </row>
    <row r="9085" spans="2:12" ht="15.6">
      <c r="B9085" s="122"/>
      <c r="C9085" s="845"/>
      <c r="D9085" s="330"/>
      <c r="E9085" s="846"/>
      <c r="F9085" s="846"/>
      <c r="G9085" s="845"/>
      <c r="H9085" s="201"/>
      <c r="I9085" s="845"/>
      <c r="J9085" s="201"/>
      <c r="K9085" s="674"/>
      <c r="L9085" s="266"/>
    </row>
    <row r="9086" spans="2:12" ht="15.6">
      <c r="B9086" s="122"/>
      <c r="C9086" s="845"/>
      <c r="D9086" s="330"/>
      <c r="E9086" s="846"/>
      <c r="F9086" s="846"/>
      <c r="G9086" s="845"/>
      <c r="H9086" s="201"/>
      <c r="I9086" s="845"/>
      <c r="J9086" s="201"/>
      <c r="K9086" s="674"/>
      <c r="L9086" s="266"/>
    </row>
    <row r="9087" spans="2:12" ht="15.6">
      <c r="B9087" s="122"/>
      <c r="C9087" s="845"/>
      <c r="D9087" s="330"/>
      <c r="E9087" s="846"/>
      <c r="F9087" s="846"/>
      <c r="G9087" s="845"/>
      <c r="H9087" s="201"/>
      <c r="I9087" s="845"/>
      <c r="J9087" s="201"/>
      <c r="K9087" s="674"/>
      <c r="L9087" s="266"/>
    </row>
    <row r="9088" spans="2:12" ht="15.6">
      <c r="B9088" s="122"/>
      <c r="C9088" s="845"/>
      <c r="D9088" s="330"/>
      <c r="E9088" s="846"/>
      <c r="F9088" s="846"/>
      <c r="G9088" s="845"/>
      <c r="H9088" s="201"/>
      <c r="I9088" s="845"/>
      <c r="J9088" s="201"/>
      <c r="K9088" s="674"/>
      <c r="L9088" s="266"/>
    </row>
    <row r="9089" spans="2:12" ht="15.6">
      <c r="B9089" s="122"/>
      <c r="C9089" s="845"/>
      <c r="D9089" s="330"/>
      <c r="E9089" s="846"/>
      <c r="F9089" s="846"/>
      <c r="G9089" s="845"/>
      <c r="H9089" s="201"/>
      <c r="I9089" s="845"/>
      <c r="J9089" s="201"/>
      <c r="K9089" s="674"/>
      <c r="L9089" s="266"/>
    </row>
    <row r="9090" spans="2:12" ht="16.8">
      <c r="B9090" s="848"/>
      <c r="C9090" s="849"/>
      <c r="D9090" s="850"/>
      <c r="E9090" s="851"/>
      <c r="F9090" s="852"/>
      <c r="G9090" s="852"/>
      <c r="H9090" s="853"/>
      <c r="I9090" s="850"/>
      <c r="J9090" s="853"/>
      <c r="K9090" s="853"/>
      <c r="L9090" s="854"/>
    </row>
    <row r="9091" spans="2:12" ht="16.8">
      <c r="B9091" s="855"/>
      <c r="C9091" s="856"/>
      <c r="D9091" s="857"/>
      <c r="E9091" s="858"/>
      <c r="F9091" s="859"/>
      <c r="G9091" s="859"/>
      <c r="H9091" s="324"/>
      <c r="I9091" s="857"/>
      <c r="J9091" s="324"/>
      <c r="K9091" s="324"/>
      <c r="L9091" s="375"/>
    </row>
    <row r="9092" spans="2:12">
      <c r="B9092" s="855"/>
      <c r="C9092" s="856"/>
      <c r="D9092" s="857"/>
      <c r="E9092" s="858"/>
      <c r="F9092" s="859"/>
      <c r="G9092" s="859"/>
      <c r="H9092" s="324"/>
      <c r="I9092" s="857"/>
      <c r="J9092" s="324"/>
      <c r="K9092" s="324"/>
      <c r="L9092" s="752"/>
    </row>
    <row r="9093" spans="2:12" ht="16.8">
      <c r="B9093" s="855"/>
      <c r="C9093" s="856"/>
      <c r="D9093" s="857"/>
      <c r="E9093" s="858"/>
      <c r="F9093" s="859"/>
      <c r="G9093" s="859"/>
      <c r="H9093" s="324"/>
      <c r="I9093" s="857"/>
      <c r="J9093" s="324"/>
      <c r="K9093" s="375"/>
      <c r="L9093" s="375"/>
    </row>
    <row r="9094" spans="2:12" ht="15.6">
      <c r="B9094" s="122"/>
      <c r="C9094" s="845"/>
      <c r="D9094" s="330"/>
      <c r="E9094" s="846"/>
      <c r="F9094" s="846"/>
      <c r="G9094" s="845"/>
      <c r="H9094" s="201"/>
      <c r="I9094" s="845"/>
      <c r="J9094" s="201"/>
      <c r="K9094" s="674"/>
      <c r="L9094" s="266"/>
    </row>
    <row r="9095" spans="2:12" ht="15.6">
      <c r="B9095" s="122"/>
      <c r="C9095" s="845"/>
      <c r="D9095" s="330"/>
      <c r="E9095" s="846"/>
      <c r="F9095" s="846"/>
      <c r="G9095" s="845"/>
      <c r="H9095" s="201"/>
      <c r="I9095" s="845"/>
      <c r="J9095" s="201"/>
      <c r="K9095" s="674"/>
      <c r="L9095" s="266"/>
    </row>
    <row r="9096" spans="2:12" ht="15.6">
      <c r="B9096" s="122"/>
      <c r="C9096" s="845"/>
      <c r="D9096" s="330"/>
      <c r="E9096" s="846"/>
      <c r="F9096" s="846"/>
      <c r="G9096" s="845"/>
      <c r="H9096" s="201"/>
      <c r="I9096" s="845"/>
      <c r="J9096" s="201"/>
      <c r="K9096" s="674"/>
      <c r="L9096" s="266"/>
    </row>
    <row r="9097" spans="2:12" ht="15.6">
      <c r="B9097" s="122"/>
      <c r="C9097" s="845"/>
      <c r="D9097" s="330"/>
      <c r="E9097" s="846"/>
      <c r="F9097" s="846"/>
      <c r="G9097" s="845"/>
      <c r="H9097" s="201"/>
      <c r="I9097" s="845"/>
      <c r="J9097" s="201"/>
      <c r="K9097" s="674"/>
      <c r="L9097" s="266"/>
    </row>
    <row r="9098" spans="2:12" ht="15.6">
      <c r="B9098" s="122"/>
      <c r="C9098" s="845"/>
      <c r="D9098" s="330"/>
      <c r="E9098" s="846"/>
      <c r="F9098" s="846"/>
      <c r="G9098" s="845"/>
      <c r="H9098" s="201"/>
      <c r="I9098" s="845"/>
      <c r="J9098" s="201"/>
      <c r="K9098" s="674"/>
      <c r="L9098" s="266"/>
    </row>
    <row r="9099" spans="2:12" ht="15.6">
      <c r="B9099" s="122"/>
      <c r="C9099" s="845"/>
      <c r="D9099" s="330"/>
      <c r="E9099" s="846"/>
      <c r="F9099" s="846"/>
      <c r="G9099" s="845"/>
      <c r="H9099" s="201"/>
      <c r="I9099" s="845"/>
      <c r="J9099" s="201"/>
      <c r="K9099" s="674"/>
      <c r="L9099" s="266"/>
    </row>
    <row r="9100" spans="2:12" ht="15.6">
      <c r="B9100" s="122"/>
      <c r="C9100" s="845"/>
      <c r="D9100" s="330"/>
      <c r="E9100" s="846"/>
      <c r="F9100" s="846"/>
      <c r="G9100" s="845"/>
      <c r="H9100" s="201"/>
      <c r="I9100" s="845"/>
      <c r="J9100" s="201"/>
      <c r="K9100" s="674"/>
      <c r="L9100" s="266"/>
    </row>
    <row r="9101" spans="2:12" ht="15.6">
      <c r="B9101" s="122"/>
      <c r="C9101" s="845"/>
      <c r="D9101" s="330"/>
      <c r="E9101" s="846"/>
      <c r="F9101" s="846"/>
      <c r="G9101" s="845"/>
      <c r="H9101" s="201"/>
      <c r="I9101" s="845"/>
      <c r="J9101" s="201"/>
      <c r="K9101" s="674"/>
      <c r="L9101" s="266"/>
    </row>
    <row r="9102" spans="2:12" ht="15.6">
      <c r="B9102" s="122"/>
      <c r="C9102" s="845"/>
      <c r="D9102" s="330"/>
      <c r="E9102" s="846"/>
      <c r="F9102" s="846"/>
      <c r="G9102" s="845"/>
      <c r="H9102" s="201"/>
      <c r="I9102" s="845"/>
      <c r="J9102" s="201"/>
      <c r="K9102" s="674"/>
      <c r="L9102" s="266"/>
    </row>
    <row r="9103" spans="2:12" ht="15.6">
      <c r="B9103" s="122"/>
      <c r="C9103" s="845"/>
      <c r="D9103" s="330"/>
      <c r="E9103" s="846"/>
      <c r="F9103" s="846"/>
      <c r="G9103" s="845"/>
      <c r="H9103" s="201"/>
      <c r="I9103" s="845"/>
      <c r="J9103" s="201"/>
      <c r="K9103" s="674"/>
      <c r="L9103" s="266"/>
    </row>
    <row r="9104" spans="2:12" ht="15.6">
      <c r="B9104" s="122"/>
      <c r="C9104" s="845"/>
      <c r="D9104" s="330"/>
      <c r="E9104" s="846"/>
      <c r="F9104" s="846"/>
      <c r="G9104" s="845"/>
      <c r="H9104" s="201"/>
      <c r="I9104" s="845"/>
      <c r="J9104" s="201"/>
      <c r="K9104" s="674"/>
      <c r="L9104" s="266"/>
    </row>
    <row r="9105" spans="2:12" ht="15.6">
      <c r="B9105" s="122"/>
      <c r="C9105" s="845"/>
      <c r="D9105" s="330"/>
      <c r="E9105" s="846"/>
      <c r="F9105" s="846"/>
      <c r="G9105" s="845"/>
      <c r="H9105" s="201"/>
      <c r="I9105" s="845"/>
      <c r="J9105" s="201"/>
      <c r="K9105" s="674"/>
      <c r="L9105" s="266"/>
    </row>
    <row r="9106" spans="2:12" ht="15.6">
      <c r="B9106" s="122"/>
      <c r="C9106" s="845"/>
      <c r="D9106" s="330"/>
      <c r="E9106" s="846"/>
      <c r="F9106" s="846"/>
      <c r="G9106" s="845"/>
      <c r="H9106" s="201"/>
      <c r="I9106" s="845"/>
      <c r="J9106" s="201"/>
      <c r="K9106" s="674"/>
      <c r="L9106" s="266"/>
    </row>
    <row r="9107" spans="2:12" ht="15.6">
      <c r="B9107" s="122"/>
      <c r="C9107" s="845"/>
      <c r="D9107" s="330"/>
      <c r="E9107" s="846"/>
      <c r="F9107" s="846"/>
      <c r="G9107" s="845"/>
      <c r="H9107" s="201"/>
      <c r="I9107" s="845"/>
      <c r="J9107" s="201"/>
      <c r="K9107" s="674"/>
      <c r="L9107" s="266"/>
    </row>
    <row r="9108" spans="2:12" ht="15.6">
      <c r="B9108" s="122"/>
      <c r="C9108" s="845"/>
      <c r="D9108" s="330"/>
      <c r="E9108" s="846"/>
      <c r="F9108" s="846"/>
      <c r="G9108" s="845"/>
      <c r="H9108" s="201"/>
      <c r="I9108" s="845"/>
      <c r="J9108" s="201"/>
      <c r="K9108" s="674"/>
      <c r="L9108" s="266"/>
    </row>
    <row r="9109" spans="2:12" ht="15.6">
      <c r="B9109" s="122"/>
      <c r="C9109" s="845"/>
      <c r="D9109" s="330"/>
      <c r="E9109" s="846"/>
      <c r="F9109" s="846"/>
      <c r="G9109" s="845"/>
      <c r="H9109" s="201"/>
      <c r="I9109" s="845"/>
      <c r="J9109" s="201"/>
      <c r="K9109" s="674"/>
      <c r="L9109" s="266"/>
    </row>
    <row r="9110" spans="2:12" ht="15.6">
      <c r="B9110" s="122"/>
      <c r="C9110" s="845"/>
      <c r="D9110" s="330"/>
      <c r="E9110" s="846"/>
      <c r="F9110" s="846"/>
      <c r="G9110" s="845"/>
      <c r="H9110" s="201"/>
      <c r="I9110" s="845"/>
      <c r="J9110" s="201"/>
      <c r="K9110" s="674"/>
      <c r="L9110" s="266"/>
    </row>
    <row r="9111" spans="2:12" ht="15.6">
      <c r="B9111" s="122"/>
      <c r="C9111" s="845"/>
      <c r="D9111" s="330"/>
      <c r="E9111" s="846"/>
      <c r="F9111" s="846"/>
      <c r="G9111" s="845"/>
      <c r="H9111" s="201"/>
      <c r="I9111" s="845"/>
      <c r="J9111" s="201"/>
      <c r="K9111" s="674"/>
      <c r="L9111" s="266"/>
    </row>
    <row r="9112" spans="2:12" ht="15.6">
      <c r="B9112" s="122"/>
      <c r="C9112" s="845"/>
      <c r="D9112" s="330"/>
      <c r="E9112" s="846"/>
      <c r="F9112" s="846"/>
      <c r="G9112" s="845"/>
      <c r="H9112" s="201"/>
      <c r="I9112" s="845"/>
      <c r="J9112" s="201"/>
      <c r="K9112" s="674"/>
      <c r="L9112" s="266"/>
    </row>
    <row r="9113" spans="2:12" ht="15.6">
      <c r="B9113" s="122"/>
      <c r="C9113" s="845"/>
      <c r="D9113" s="330"/>
      <c r="E9113" s="846"/>
      <c r="F9113" s="846"/>
      <c r="G9113" s="845"/>
      <c r="H9113" s="201"/>
      <c r="I9113" s="845"/>
      <c r="J9113" s="201"/>
      <c r="K9113" s="674"/>
      <c r="L9113" s="266"/>
    </row>
    <row r="9114" spans="2:12" ht="15.6">
      <c r="B9114" s="122"/>
      <c r="C9114" s="845"/>
      <c r="D9114" s="330"/>
      <c r="E9114" s="846"/>
      <c r="F9114" s="846"/>
      <c r="G9114" s="845"/>
      <c r="H9114" s="201"/>
      <c r="I9114" s="845"/>
      <c r="J9114" s="201"/>
      <c r="K9114" s="674"/>
      <c r="L9114" s="266"/>
    </row>
    <row r="9115" spans="2:12" ht="15.6">
      <c r="B9115" s="122"/>
      <c r="C9115" s="845"/>
      <c r="D9115" s="330"/>
      <c r="E9115" s="846"/>
      <c r="F9115" s="846"/>
      <c r="G9115" s="845"/>
      <c r="H9115" s="201"/>
      <c r="I9115" s="845"/>
      <c r="J9115" s="201"/>
      <c r="K9115" s="674"/>
      <c r="L9115" s="266"/>
    </row>
    <row r="9116" spans="2:12" ht="15.6">
      <c r="B9116" s="122"/>
      <c r="C9116" s="845"/>
      <c r="D9116" s="330"/>
      <c r="E9116" s="846"/>
      <c r="F9116" s="846"/>
      <c r="G9116" s="845"/>
      <c r="H9116" s="201"/>
      <c r="I9116" s="845"/>
      <c r="J9116" s="201"/>
      <c r="K9116" s="674"/>
      <c r="L9116" s="266"/>
    </row>
    <row r="9117" spans="2:12" ht="15.6">
      <c r="B9117" s="122"/>
      <c r="C9117" s="845"/>
      <c r="D9117" s="330"/>
      <c r="E9117" s="846"/>
      <c r="F9117" s="846"/>
      <c r="G9117" s="845"/>
      <c r="H9117" s="201"/>
      <c r="I9117" s="845"/>
      <c r="J9117" s="201"/>
      <c r="K9117" s="674"/>
      <c r="L9117" s="266"/>
    </row>
    <row r="9118" spans="2:12" ht="15.6">
      <c r="B9118" s="122"/>
      <c r="C9118" s="845"/>
      <c r="D9118" s="330"/>
      <c r="E9118" s="846"/>
      <c r="F9118" s="846"/>
      <c r="G9118" s="845"/>
      <c r="H9118" s="201"/>
      <c r="I9118" s="845"/>
      <c r="J9118" s="201"/>
      <c r="K9118" s="674"/>
      <c r="L9118" s="266"/>
    </row>
    <row r="9119" spans="2:12" ht="15.6">
      <c r="B9119" s="122"/>
      <c r="C9119" s="845"/>
      <c r="D9119" s="330"/>
      <c r="E9119" s="846"/>
      <c r="F9119" s="846"/>
      <c r="G9119" s="845"/>
      <c r="H9119" s="201"/>
      <c r="I9119" s="845"/>
      <c r="J9119" s="201"/>
      <c r="K9119" s="674"/>
      <c r="L9119" s="266"/>
    </row>
    <row r="9120" spans="2:12" ht="15.6">
      <c r="B9120" s="122"/>
      <c r="C9120" s="845"/>
      <c r="D9120" s="330"/>
      <c r="E9120" s="846"/>
      <c r="F9120" s="846"/>
      <c r="G9120" s="845"/>
      <c r="H9120" s="201"/>
      <c r="I9120" s="845"/>
      <c r="J9120" s="201"/>
      <c r="K9120" s="674"/>
      <c r="L9120" s="266"/>
    </row>
    <row r="9121" spans="1:14" ht="15.6">
      <c r="B9121" s="122"/>
      <c r="C9121" s="845"/>
      <c r="D9121" s="330"/>
      <c r="E9121" s="846"/>
      <c r="F9121" s="846"/>
      <c r="G9121" s="845"/>
      <c r="H9121" s="201"/>
      <c r="I9121" s="845"/>
      <c r="J9121" s="201"/>
      <c r="K9121" s="674"/>
      <c r="L9121" s="266"/>
    </row>
    <row r="9122" spans="1:14" ht="15.6">
      <c r="B9122" s="515"/>
      <c r="C9122" s="200"/>
      <c r="D9122" s="200"/>
      <c r="E9122" s="132"/>
      <c r="F9122" s="200"/>
      <c r="G9122" s="200"/>
      <c r="H9122" s="201"/>
      <c r="I9122" s="200"/>
      <c r="J9122" s="200"/>
      <c r="K9122" s="390"/>
      <c r="L9122" s="266"/>
    </row>
    <row r="9123" spans="1:14" ht="15.6">
      <c r="B9123" s="515"/>
      <c r="C9123" s="200"/>
      <c r="D9123" s="200"/>
      <c r="E9123" s="132"/>
      <c r="F9123" s="200"/>
      <c r="G9123" s="200"/>
      <c r="H9123" s="201"/>
      <c r="I9123" s="200"/>
      <c r="J9123" s="200"/>
      <c r="K9123" s="390"/>
      <c r="L9123" s="266"/>
    </row>
    <row r="9124" spans="1:14" ht="15.6">
      <c r="B9124" s="515"/>
      <c r="C9124" s="200"/>
      <c r="D9124" s="200"/>
      <c r="E9124" s="132"/>
      <c r="F9124" s="200"/>
      <c r="G9124" s="200"/>
      <c r="H9124" s="201"/>
      <c r="I9124" s="200"/>
      <c r="J9124" s="200"/>
      <c r="K9124" s="390"/>
      <c r="L9124" s="266"/>
    </row>
    <row r="9125" spans="1:14" ht="15.6">
      <c r="B9125" s="515"/>
      <c r="C9125" s="200"/>
      <c r="D9125" s="200"/>
      <c r="E9125" s="132"/>
      <c r="F9125" s="200"/>
      <c r="G9125" s="200"/>
      <c r="H9125" s="201"/>
      <c r="I9125" s="200"/>
      <c r="J9125" s="200"/>
      <c r="K9125" s="390"/>
      <c r="L9125" s="266"/>
    </row>
    <row r="9126" spans="1:14" ht="15.6">
      <c r="B9126" s="515"/>
      <c r="C9126" s="200"/>
      <c r="D9126" s="200"/>
      <c r="E9126" s="132"/>
      <c r="F9126" s="200"/>
      <c r="G9126" s="200"/>
      <c r="H9126" s="201"/>
      <c r="I9126" s="200"/>
      <c r="J9126" s="200"/>
      <c r="K9126" s="390"/>
      <c r="L9126" s="266"/>
    </row>
    <row r="9127" spans="1:14" ht="15.6">
      <c r="B9127" s="515"/>
      <c r="C9127" s="200"/>
      <c r="D9127" s="200"/>
      <c r="E9127" s="132"/>
      <c r="F9127" s="200"/>
      <c r="G9127" s="200"/>
      <c r="H9127" s="201"/>
      <c r="I9127" s="200"/>
      <c r="J9127" s="200"/>
      <c r="K9127" s="390"/>
      <c r="L9127" s="266"/>
    </row>
    <row r="9128" spans="1:14" ht="15.6">
      <c r="B9128" s="515"/>
      <c r="C9128" s="200"/>
      <c r="D9128" s="200"/>
      <c r="E9128" s="132"/>
      <c r="F9128" s="200"/>
      <c r="G9128" s="200"/>
      <c r="H9128" s="201"/>
      <c r="I9128" s="200"/>
      <c r="J9128" s="200"/>
      <c r="K9128" s="390"/>
      <c r="L9128" s="266"/>
    </row>
    <row r="9129" spans="1:14" ht="15.6">
      <c r="B9129" s="515"/>
      <c r="C9129" s="200"/>
      <c r="D9129" s="200"/>
      <c r="E9129" s="132"/>
      <c r="F9129" s="200"/>
      <c r="G9129" s="200"/>
      <c r="H9129" s="201"/>
      <c r="I9129" s="200"/>
      <c r="J9129" s="200"/>
      <c r="K9129" s="390"/>
      <c r="L9129" s="266"/>
    </row>
    <row r="9130" spans="1:14" ht="15.6">
      <c r="B9130" s="515"/>
      <c r="C9130" s="200"/>
      <c r="D9130" s="200"/>
      <c r="E9130" s="132"/>
      <c r="F9130" s="200"/>
      <c r="G9130" s="200"/>
      <c r="H9130" s="201"/>
      <c r="I9130" s="200"/>
      <c r="J9130" s="200"/>
      <c r="K9130" s="390"/>
      <c r="L9130" s="266"/>
    </row>
    <row r="9131" spans="1:14" s="202" customFormat="1" ht="16.8">
      <c r="A9131" s="424"/>
      <c r="B9131" s="750"/>
      <c r="C9131" s="57"/>
      <c r="D9131" s="294"/>
      <c r="E9131" s="846"/>
      <c r="F9131" s="297"/>
      <c r="G9131" s="297"/>
      <c r="H9131" s="291"/>
      <c r="I9131" s="319"/>
      <c r="J9131" s="263"/>
      <c r="K9131" s="334"/>
      <c r="L9131" s="294"/>
      <c r="M9131" s="263"/>
      <c r="N9131" s="368"/>
    </row>
    <row r="9132" spans="1:14" s="202" customFormat="1" ht="16.8">
      <c r="A9132" s="424"/>
      <c r="B9132" s="750"/>
      <c r="C9132" s="57"/>
      <c r="D9132" s="294"/>
      <c r="E9132" s="846"/>
      <c r="F9132" s="297"/>
      <c r="G9132" s="297"/>
      <c r="H9132" s="291"/>
      <c r="I9132" s="319"/>
      <c r="J9132" s="263"/>
      <c r="K9132" s="334"/>
      <c r="L9132" s="294"/>
      <c r="M9132" s="263"/>
      <c r="N9132" s="368"/>
    </row>
    <row r="9133" spans="1:14" s="202" customFormat="1" ht="20.100000000000001" customHeight="1">
      <c r="A9133" s="424"/>
      <c r="B9133" s="750"/>
      <c r="C9133" s="57"/>
      <c r="D9133" s="319"/>
      <c r="E9133" s="846"/>
      <c r="F9133" s="297"/>
      <c r="G9133" s="297"/>
      <c r="H9133" s="291"/>
      <c r="I9133" s="319"/>
      <c r="J9133" s="263"/>
      <c r="K9133" s="334"/>
      <c r="L9133" s="294"/>
      <c r="M9133" s="263"/>
      <c r="N9133" s="368"/>
    </row>
    <row r="9134" spans="1:14" s="202" customFormat="1" ht="16.8">
      <c r="A9134" s="424"/>
      <c r="B9134" s="750"/>
      <c r="C9134" s="57"/>
      <c r="D9134" s="294"/>
      <c r="E9134" s="846"/>
      <c r="F9134" s="297"/>
      <c r="G9134" s="297"/>
      <c r="H9134" s="291"/>
      <c r="I9134" s="319"/>
      <c r="J9134" s="263"/>
      <c r="K9134" s="334"/>
      <c r="L9134" s="295"/>
      <c r="M9134" s="263"/>
      <c r="N9134" s="368"/>
    </row>
    <row r="9135" spans="1:14" s="202" customFormat="1" ht="16.8">
      <c r="A9135" s="424"/>
      <c r="B9135" s="750"/>
      <c r="C9135" s="57"/>
      <c r="D9135" s="294"/>
      <c r="E9135" s="846"/>
      <c r="F9135" s="297"/>
      <c r="G9135" s="297"/>
      <c r="H9135" s="291"/>
      <c r="I9135" s="319"/>
      <c r="J9135" s="263"/>
      <c r="K9135" s="319"/>
      <c r="L9135" s="294"/>
      <c r="M9135" s="263"/>
      <c r="N9135" s="368"/>
    </row>
    <row r="9136" spans="1:14" s="202" customFormat="1" ht="16.8">
      <c r="A9136" s="424"/>
      <c r="B9136" s="750"/>
      <c r="C9136" s="57"/>
      <c r="D9136" s="294"/>
      <c r="E9136" s="846"/>
      <c r="F9136" s="297"/>
      <c r="G9136" s="297"/>
      <c r="H9136" s="291"/>
      <c r="I9136" s="319"/>
      <c r="J9136" s="263"/>
      <c r="K9136" s="334"/>
      <c r="L9136" s="294"/>
      <c r="M9136" s="263"/>
      <c r="N9136" s="368"/>
    </row>
    <row r="9137" spans="1:14" s="202" customFormat="1" ht="16.8">
      <c r="A9137" s="424"/>
      <c r="B9137" s="750"/>
      <c r="C9137" s="57"/>
      <c r="D9137" s="294"/>
      <c r="E9137" s="846"/>
      <c r="F9137" s="297"/>
      <c r="G9137" s="297"/>
      <c r="H9137" s="291"/>
      <c r="I9137" s="319"/>
      <c r="J9137" s="263"/>
      <c r="K9137" s="334"/>
      <c r="L9137" s="294"/>
      <c r="M9137" s="263"/>
      <c r="N9137" s="368"/>
    </row>
    <row r="9138" spans="1:14" s="202" customFormat="1" ht="16.8">
      <c r="A9138" s="424"/>
      <c r="B9138" s="750"/>
      <c r="C9138" s="57"/>
      <c r="D9138" s="335"/>
      <c r="E9138" s="846"/>
      <c r="F9138" s="297"/>
      <c r="G9138" s="297"/>
      <c r="H9138" s="291"/>
      <c r="I9138" s="319"/>
      <c r="J9138" s="263"/>
      <c r="K9138" s="334"/>
      <c r="L9138" s="326"/>
      <c r="M9138" s="263"/>
      <c r="N9138" s="368"/>
    </row>
    <row r="9139" spans="1:14" s="202" customFormat="1" ht="16.8">
      <c r="A9139" s="424"/>
      <c r="B9139" s="750"/>
      <c r="C9139" s="57"/>
      <c r="D9139" s="295"/>
      <c r="E9139" s="846"/>
      <c r="F9139" s="297"/>
      <c r="G9139" s="297"/>
      <c r="H9139" s="291"/>
      <c r="I9139" s="319"/>
      <c r="J9139" s="263"/>
      <c r="K9139" s="334"/>
      <c r="L9139" s="326"/>
      <c r="M9139" s="263"/>
      <c r="N9139" s="368"/>
    </row>
    <row r="9140" spans="1:14" s="202" customFormat="1" ht="16.8">
      <c r="A9140" s="424"/>
      <c r="B9140" s="750"/>
      <c r="C9140" s="57"/>
      <c r="D9140" s="295"/>
      <c r="E9140" s="846"/>
      <c r="F9140" s="297"/>
      <c r="G9140" s="297"/>
      <c r="H9140" s="291"/>
      <c r="I9140" s="319"/>
      <c r="J9140" s="263"/>
      <c r="K9140" s="334"/>
      <c r="L9140" s="334"/>
      <c r="M9140" s="263"/>
      <c r="N9140" s="368"/>
    </row>
    <row r="9141" spans="1:14" s="202" customFormat="1" ht="16.8">
      <c r="A9141" s="424"/>
      <c r="B9141" s="750"/>
      <c r="C9141" s="57"/>
      <c r="D9141" s="295"/>
      <c r="E9141" s="846"/>
      <c r="F9141" s="297"/>
      <c r="G9141" s="297"/>
      <c r="H9141" s="291"/>
      <c r="I9141" s="319"/>
      <c r="J9141" s="263"/>
      <c r="K9141" s="860"/>
      <c r="L9141" s="334"/>
      <c r="M9141" s="263"/>
      <c r="N9141" s="368"/>
    </row>
    <row r="9142" spans="1:14" s="202" customFormat="1" ht="16.8">
      <c r="A9142" s="424"/>
      <c r="B9142" s="750"/>
      <c r="C9142" s="57"/>
      <c r="D9142" s="295"/>
      <c r="E9142" s="846"/>
      <c r="F9142" s="297"/>
      <c r="G9142" s="297"/>
      <c r="H9142" s="291"/>
      <c r="I9142" s="319"/>
      <c r="J9142" s="263"/>
      <c r="K9142" s="860"/>
      <c r="L9142" s="334"/>
      <c r="M9142" s="263"/>
      <c r="N9142" s="368"/>
    </row>
    <row r="9143" spans="1:14" s="202" customFormat="1" ht="16.8">
      <c r="A9143" s="424"/>
      <c r="B9143" s="750"/>
      <c r="C9143" s="57"/>
      <c r="D9143" s="295"/>
      <c r="E9143" s="846"/>
      <c r="F9143" s="297"/>
      <c r="G9143" s="297"/>
      <c r="H9143" s="291"/>
      <c r="I9143" s="350"/>
      <c r="J9143" s="263"/>
      <c r="K9143" s="334"/>
      <c r="L9143" s="294"/>
      <c r="M9143" s="263"/>
      <c r="N9143" s="368"/>
    </row>
    <row r="9144" spans="1:14" s="202" customFormat="1" ht="16.8">
      <c r="A9144" s="424"/>
      <c r="B9144" s="750"/>
      <c r="C9144" s="57"/>
      <c r="D9144" s="294"/>
      <c r="E9144" s="846"/>
      <c r="F9144" s="297"/>
      <c r="G9144" s="297"/>
      <c r="H9144" s="291"/>
      <c r="I9144" s="350"/>
      <c r="J9144" s="263"/>
      <c r="K9144" s="334"/>
      <c r="L9144" s="294"/>
      <c r="M9144" s="263"/>
      <c r="N9144" s="368"/>
    </row>
    <row r="9145" spans="1:14" s="202" customFormat="1" ht="16.8">
      <c r="A9145" s="424"/>
      <c r="B9145" s="750"/>
      <c r="C9145" s="57"/>
      <c r="D9145" s="295"/>
      <c r="E9145" s="846"/>
      <c r="F9145" s="297"/>
      <c r="G9145" s="297"/>
      <c r="H9145" s="291"/>
      <c r="I9145" s="350"/>
      <c r="J9145" s="263"/>
      <c r="K9145" s="334"/>
      <c r="L9145" s="334"/>
      <c r="M9145" s="263"/>
      <c r="N9145" s="368"/>
    </row>
    <row r="9146" spans="1:14" s="202" customFormat="1" ht="16.8">
      <c r="A9146" s="424"/>
      <c r="B9146" s="750"/>
      <c r="C9146" s="57"/>
      <c r="D9146" s="294"/>
      <c r="E9146" s="846"/>
      <c r="F9146" s="297"/>
      <c r="G9146" s="297"/>
      <c r="H9146" s="291"/>
      <c r="I9146" s="350"/>
      <c r="J9146" s="263"/>
      <c r="K9146" s="334"/>
      <c r="L9146" s="294"/>
      <c r="M9146" s="263"/>
      <c r="N9146" s="368"/>
    </row>
    <row r="9147" spans="1:14" s="202" customFormat="1" ht="16.8">
      <c r="A9147" s="424"/>
      <c r="B9147" s="750"/>
      <c r="C9147" s="57"/>
      <c r="D9147" s="294"/>
      <c r="E9147" s="846"/>
      <c r="F9147" s="297"/>
      <c r="G9147" s="297"/>
      <c r="H9147" s="291"/>
      <c r="I9147" s="350"/>
      <c r="J9147" s="263"/>
      <c r="K9147" s="334"/>
      <c r="L9147" s="294"/>
      <c r="M9147" s="263"/>
      <c r="N9147" s="368"/>
    </row>
    <row r="9148" spans="1:14" s="202" customFormat="1" ht="16.8">
      <c r="A9148" s="424"/>
      <c r="B9148" s="750"/>
      <c r="C9148" s="57"/>
      <c r="D9148" s="381"/>
      <c r="E9148" s="846"/>
      <c r="F9148" s="297"/>
      <c r="G9148" s="297"/>
      <c r="H9148" s="291"/>
      <c r="I9148" s="350"/>
      <c r="J9148" s="263"/>
      <c r="K9148" s="334"/>
      <c r="L9148" s="334"/>
      <c r="M9148" s="263"/>
      <c r="N9148" s="368"/>
    </row>
    <row r="9149" spans="1:14" s="202" customFormat="1" ht="15.6">
      <c r="A9149" s="424"/>
      <c r="B9149" s="750"/>
      <c r="C9149" s="57"/>
      <c r="D9149" s="356"/>
      <c r="E9149" s="846"/>
      <c r="F9149" s="297"/>
      <c r="G9149" s="297"/>
      <c r="H9149" s="291"/>
      <c r="I9149" s="319"/>
      <c r="J9149" s="263"/>
      <c r="K9149" s="689"/>
      <c r="L9149" s="326"/>
      <c r="M9149" s="263"/>
      <c r="N9149" s="368"/>
    </row>
    <row r="9150" spans="1:14" s="208" customFormat="1" ht="15.6">
      <c r="A9150" s="785"/>
      <c r="B9150" s="750"/>
      <c r="C9150" s="57"/>
      <c r="D9150" s="562"/>
      <c r="E9150" s="846"/>
      <c r="F9150" s="790"/>
      <c r="G9150" s="790"/>
      <c r="H9150" s="291"/>
      <c r="I9150" s="506"/>
      <c r="J9150" s="363"/>
      <c r="K9150" s="548"/>
      <c r="L9150" s="562"/>
      <c r="M9150" s="363"/>
      <c r="N9150" s="365"/>
    </row>
    <row r="9151" spans="1:14" s="202" customFormat="1" ht="15.6">
      <c r="A9151" s="424"/>
      <c r="B9151" s="750"/>
      <c r="C9151" s="57"/>
      <c r="D9151" s="59"/>
      <c r="E9151" s="846"/>
      <c r="F9151" s="297"/>
      <c r="G9151" s="297"/>
      <c r="H9151" s="291"/>
      <c r="I9151" s="276"/>
      <c r="J9151" s="263"/>
      <c r="K9151" s="265"/>
      <c r="L9151" s="326"/>
      <c r="M9151" s="263"/>
      <c r="N9151" s="368"/>
    </row>
    <row r="9152" spans="1:14" s="202" customFormat="1" ht="15.6">
      <c r="A9152" s="424"/>
      <c r="B9152" s="750"/>
      <c r="C9152" s="57"/>
      <c r="D9152" s="791"/>
      <c r="E9152" s="846"/>
      <c r="F9152" s="297"/>
      <c r="G9152" s="297"/>
      <c r="H9152" s="291"/>
      <c r="I9152" s="276"/>
      <c r="J9152" s="263"/>
      <c r="K9152" s="265"/>
      <c r="L9152" s="326"/>
      <c r="M9152" s="263"/>
      <c r="N9152" s="368"/>
    </row>
    <row r="9153" spans="1:14" s="202" customFormat="1" ht="15.6">
      <c r="A9153" s="424"/>
      <c r="B9153" s="750"/>
      <c r="C9153" s="57"/>
      <c r="D9153" s="326"/>
      <c r="E9153" s="846"/>
      <c r="F9153" s="297"/>
      <c r="G9153" s="297"/>
      <c r="H9153" s="291"/>
      <c r="I9153" s="276"/>
      <c r="J9153" s="263"/>
      <c r="K9153" s="265"/>
      <c r="L9153" s="326"/>
      <c r="M9153" s="263"/>
      <c r="N9153" s="368"/>
    </row>
    <row r="9154" spans="1:14" s="202" customFormat="1" ht="15.6">
      <c r="A9154" s="424"/>
      <c r="B9154" s="750"/>
      <c r="C9154" s="57"/>
      <c r="D9154" s="300"/>
      <c r="E9154" s="846"/>
      <c r="F9154" s="275"/>
      <c r="G9154" s="275"/>
      <c r="H9154" s="291"/>
      <c r="I9154" s="276"/>
      <c r="J9154" s="263"/>
      <c r="K9154" s="565"/>
      <c r="L9154" s="326"/>
      <c r="M9154" s="263"/>
      <c r="N9154" s="368"/>
    </row>
    <row r="9155" spans="1:14" s="202" customFormat="1" ht="15.6">
      <c r="A9155" s="424"/>
      <c r="B9155" s="750"/>
      <c r="C9155" s="57"/>
      <c r="D9155" s="300"/>
      <c r="E9155" s="846"/>
      <c r="F9155" s="275"/>
      <c r="G9155" s="275"/>
      <c r="H9155" s="291"/>
      <c r="I9155" s="276"/>
      <c r="J9155" s="263"/>
      <c r="K9155" s="565"/>
      <c r="L9155" s="326"/>
      <c r="M9155" s="263"/>
      <c r="N9155" s="368"/>
    </row>
    <row r="9156" spans="1:14" s="202" customFormat="1" ht="15.6">
      <c r="A9156" s="424"/>
      <c r="B9156" s="750"/>
      <c r="C9156" s="57"/>
      <c r="D9156" s="300"/>
      <c r="E9156" s="846"/>
      <c r="F9156" s="275"/>
      <c r="G9156" s="275"/>
      <c r="H9156" s="291"/>
      <c r="I9156" s="276"/>
      <c r="J9156" s="263"/>
      <c r="K9156" s="565"/>
      <c r="L9156" s="326"/>
      <c r="M9156" s="263"/>
      <c r="N9156" s="368"/>
    </row>
    <row r="9157" spans="1:14" ht="16.8">
      <c r="B9157" s="800"/>
      <c r="C9157" s="693"/>
      <c r="D9157" s="361"/>
      <c r="E9157" s="362"/>
      <c r="F9157" s="363"/>
      <c r="G9157" s="363"/>
      <c r="H9157" s="364"/>
      <c r="I9157" s="506"/>
      <c r="J9157" s="364"/>
      <c r="K9157" s="548"/>
      <c r="L9157" s="854"/>
    </row>
    <row r="9158" spans="1:14" ht="15.6">
      <c r="B9158" s="793"/>
      <c r="C9158" s="57"/>
      <c r="D9158" s="262"/>
      <c r="E9158" s="367"/>
      <c r="F9158" s="263"/>
      <c r="G9158" s="263"/>
      <c r="H9158" s="264"/>
      <c r="I9158" s="276"/>
      <c r="J9158" s="264"/>
      <c r="K9158" s="265"/>
      <c r="L9158" s="262"/>
    </row>
    <row r="9159" spans="1:14" ht="15.6">
      <c r="B9159" s="793"/>
      <c r="C9159" s="57"/>
      <c r="D9159" s="262"/>
      <c r="E9159" s="367"/>
      <c r="F9159" s="263"/>
      <c r="G9159" s="263"/>
      <c r="H9159" s="264"/>
      <c r="I9159" s="276"/>
      <c r="J9159" s="264"/>
      <c r="K9159" s="265"/>
      <c r="L9159" s="262"/>
    </row>
    <row r="9160" spans="1:14" ht="15.6">
      <c r="B9160" s="793"/>
      <c r="C9160" s="57"/>
      <c r="D9160" s="262"/>
      <c r="E9160" s="367"/>
      <c r="F9160" s="297"/>
      <c r="G9160" s="297"/>
      <c r="H9160" s="264"/>
      <c r="I9160" s="276"/>
      <c r="J9160" s="264"/>
      <c r="K9160" s="265"/>
      <c r="L9160" s="262"/>
    </row>
    <row r="9161" spans="1:14" ht="15.6">
      <c r="B9161" s="793"/>
      <c r="C9161" s="57"/>
      <c r="D9161" s="262"/>
      <c r="E9161" s="367"/>
      <c r="F9161" s="297"/>
      <c r="G9161" s="297"/>
      <c r="H9161" s="264"/>
      <c r="I9161" s="276"/>
      <c r="J9161" s="264"/>
      <c r="K9161" s="265"/>
      <c r="L9161" s="366"/>
    </row>
    <row r="9162" spans="1:14" ht="15.6">
      <c r="B9162" s="793"/>
      <c r="C9162" s="57"/>
      <c r="D9162" s="262"/>
      <c r="E9162" s="367"/>
      <c r="F9162" s="202"/>
      <c r="G9162" s="202"/>
      <c r="H9162" s="264"/>
      <c r="I9162" s="276"/>
      <c r="J9162" s="264"/>
      <c r="K9162" s="265"/>
      <c r="L9162" s="262"/>
    </row>
    <row r="9163" spans="1:14" ht="15.6">
      <c r="B9163" s="793"/>
      <c r="C9163" s="57"/>
      <c r="D9163" s="262"/>
      <c r="E9163" s="367"/>
      <c r="F9163" s="202"/>
      <c r="G9163" s="202"/>
      <c r="H9163" s="264"/>
      <c r="I9163" s="276"/>
      <c r="J9163" s="264"/>
      <c r="K9163" s="265"/>
      <c r="L9163" s="262"/>
    </row>
    <row r="9164" spans="1:14" ht="15.6">
      <c r="B9164" s="793"/>
      <c r="C9164" s="57"/>
      <c r="D9164" s="262"/>
      <c r="E9164" s="367"/>
      <c r="F9164" s="202"/>
      <c r="G9164" s="202"/>
      <c r="H9164" s="264"/>
      <c r="I9164" s="276"/>
      <c r="J9164" s="264"/>
      <c r="K9164" s="265"/>
      <c r="L9164" s="366"/>
    </row>
    <row r="9165" spans="1:14" ht="15.6">
      <c r="B9165" s="793"/>
      <c r="C9165" s="57"/>
      <c r="D9165" s="262"/>
      <c r="E9165" s="367"/>
      <c r="F9165" s="202"/>
      <c r="G9165" s="202"/>
      <c r="H9165" s="264"/>
      <c r="I9165" s="276"/>
      <c r="J9165" s="264"/>
      <c r="K9165" s="265"/>
      <c r="L9165" s="262"/>
    </row>
    <row r="9166" spans="1:14" ht="15.6">
      <c r="B9166" s="793"/>
      <c r="C9166" s="57"/>
      <c r="D9166" s="262"/>
      <c r="E9166" s="367"/>
      <c r="F9166" s="202"/>
      <c r="G9166" s="202"/>
      <c r="H9166" s="264"/>
      <c r="I9166" s="276"/>
      <c r="J9166" s="264"/>
      <c r="K9166" s="265"/>
      <c r="L9166" s="262"/>
    </row>
    <row r="9167" spans="1:14" ht="15.6">
      <c r="B9167" s="793"/>
      <c r="C9167" s="57"/>
      <c r="D9167" s="262"/>
      <c r="E9167" s="367"/>
      <c r="F9167" s="202"/>
      <c r="G9167" s="202"/>
      <c r="H9167" s="264"/>
      <c r="I9167" s="276"/>
      <c r="J9167" s="264"/>
      <c r="K9167" s="265"/>
      <c r="L9167" s="262"/>
    </row>
    <row r="9168" spans="1:14" ht="15.6">
      <c r="B9168" s="793"/>
      <c r="C9168" s="57"/>
      <c r="D9168" s="262"/>
      <c r="E9168" s="367"/>
      <c r="F9168" s="263"/>
      <c r="G9168" s="263"/>
      <c r="H9168" s="264"/>
      <c r="I9168" s="276"/>
      <c r="J9168" s="264"/>
      <c r="K9168" s="265"/>
      <c r="L9168" s="262"/>
    </row>
    <row r="9169" spans="2:12" ht="15.6">
      <c r="B9169" s="793"/>
      <c r="C9169" s="57"/>
      <c r="D9169" s="262"/>
      <c r="E9169" s="367"/>
      <c r="F9169" s="263"/>
      <c r="G9169" s="263"/>
      <c r="H9169" s="264"/>
      <c r="I9169" s="276"/>
      <c r="J9169" s="264"/>
      <c r="K9169" s="265"/>
      <c r="L9169" s="382"/>
    </row>
    <row r="9170" spans="2:12" ht="15.6">
      <c r="B9170" s="793"/>
      <c r="C9170" s="57"/>
      <c r="D9170" s="262"/>
      <c r="E9170" s="367"/>
      <c r="F9170" s="263"/>
      <c r="G9170" s="263"/>
      <c r="H9170" s="264"/>
      <c r="I9170" s="276"/>
      <c r="J9170" s="264"/>
      <c r="K9170" s="265"/>
      <c r="L9170" s="382"/>
    </row>
    <row r="9171" spans="2:12" ht="15.6">
      <c r="B9171" s="793"/>
      <c r="C9171" s="57"/>
      <c r="D9171" s="262"/>
      <c r="E9171" s="367"/>
      <c r="F9171" s="264"/>
      <c r="G9171" s="264"/>
      <c r="H9171" s="264"/>
      <c r="I9171" s="276"/>
      <c r="J9171" s="264"/>
      <c r="K9171" s="265"/>
      <c r="L9171" s="262"/>
    </row>
    <row r="9172" spans="2:12" ht="15.6">
      <c r="B9172" s="793"/>
      <c r="C9172" s="57"/>
      <c r="D9172" s="262"/>
      <c r="E9172" s="367"/>
      <c r="F9172" s="264"/>
      <c r="G9172" s="264"/>
      <c r="H9172" s="264"/>
      <c r="I9172" s="276"/>
      <c r="J9172" s="264"/>
      <c r="K9172" s="265"/>
      <c r="L9172" s="366"/>
    </row>
    <row r="9173" spans="2:12" ht="16.8">
      <c r="B9173" s="793"/>
      <c r="C9173" s="57"/>
      <c r="D9173" s="334"/>
      <c r="E9173" s="367"/>
      <c r="F9173" s="264"/>
      <c r="G9173" s="264"/>
      <c r="H9173" s="264"/>
      <c r="I9173" s="276"/>
      <c r="J9173" s="264"/>
      <c r="K9173" s="265"/>
      <c r="L9173" s="262"/>
    </row>
    <row r="9174" spans="2:12" ht="15.6">
      <c r="B9174" s="793"/>
      <c r="C9174" s="57"/>
      <c r="D9174" s="262"/>
      <c r="E9174" s="367"/>
      <c r="F9174" s="264"/>
      <c r="G9174" s="264"/>
      <c r="H9174" s="264"/>
      <c r="I9174" s="276"/>
      <c r="J9174" s="264"/>
      <c r="K9174" s="265"/>
      <c r="L9174" s="262"/>
    </row>
    <row r="9175" spans="2:12" ht="15.6">
      <c r="B9175" s="793"/>
      <c r="C9175" s="57"/>
      <c r="D9175" s="262"/>
      <c r="E9175" s="367"/>
      <c r="F9175" s="264"/>
      <c r="G9175" s="264"/>
      <c r="H9175" s="264"/>
      <c r="I9175" s="276"/>
      <c r="J9175" s="264"/>
      <c r="K9175" s="265"/>
      <c r="L9175" s="262"/>
    </row>
    <row r="9176" spans="2:12" ht="15.6">
      <c r="B9176" s="793"/>
      <c r="C9176" s="57"/>
      <c r="D9176" s="262"/>
      <c r="E9176" s="367"/>
      <c r="F9176" s="264"/>
      <c r="G9176" s="264"/>
      <c r="H9176" s="264"/>
      <c r="I9176" s="276"/>
      <c r="J9176" s="264"/>
      <c r="K9176" s="265"/>
      <c r="L9176" s="382"/>
    </row>
    <row r="9177" spans="2:12" ht="15.6">
      <c r="B9177" s="793"/>
      <c r="C9177" s="57"/>
      <c r="D9177" s="262"/>
      <c r="E9177" s="367"/>
      <c r="F9177" s="264"/>
      <c r="G9177" s="264"/>
      <c r="H9177" s="264"/>
      <c r="I9177" s="276"/>
      <c r="J9177" s="264"/>
      <c r="K9177" s="265"/>
      <c r="L9177" s="262"/>
    </row>
    <row r="9178" spans="2:12" ht="15.6">
      <c r="B9178" s="793"/>
      <c r="C9178" s="57"/>
      <c r="D9178" s="262"/>
      <c r="E9178" s="367"/>
      <c r="F9178" s="264"/>
      <c r="G9178" s="264"/>
      <c r="H9178" s="264"/>
      <c r="I9178" s="276"/>
      <c r="J9178" s="264"/>
      <c r="K9178" s="265"/>
      <c r="L9178" s="262"/>
    </row>
    <row r="9179" spans="2:12" ht="15.6">
      <c r="B9179" s="793"/>
      <c r="C9179" s="57"/>
      <c r="D9179" s="262"/>
      <c r="E9179" s="367"/>
      <c r="F9179" s="264"/>
      <c r="G9179" s="264"/>
      <c r="H9179" s="264"/>
      <c r="I9179" s="276"/>
      <c r="J9179" s="264"/>
      <c r="K9179" s="265"/>
      <c r="L9179" s="262"/>
    </row>
    <row r="9180" spans="2:12" ht="15.6">
      <c r="B9180" s="793"/>
      <c r="C9180" s="57"/>
      <c r="D9180" s="262"/>
      <c r="E9180" s="367"/>
      <c r="F9180" s="264"/>
      <c r="G9180" s="264"/>
      <c r="H9180" s="264"/>
      <c r="I9180" s="276"/>
      <c r="J9180" s="264"/>
      <c r="K9180" s="265"/>
      <c r="L9180" s="262"/>
    </row>
    <row r="9181" spans="2:12" ht="15.6">
      <c r="B9181" s="793"/>
      <c r="C9181" s="57"/>
      <c r="D9181" s="262"/>
      <c r="E9181" s="367"/>
      <c r="F9181" s="264"/>
      <c r="G9181" s="264"/>
      <c r="H9181" s="264"/>
      <c r="I9181" s="276"/>
      <c r="J9181" s="264"/>
      <c r="K9181" s="265"/>
      <c r="L9181" s="262"/>
    </row>
    <row r="9182" spans="2:12" ht="15.6">
      <c r="B9182" s="793"/>
      <c r="C9182" s="57"/>
      <c r="D9182" s="262"/>
      <c r="E9182" s="367"/>
      <c r="F9182" s="264"/>
      <c r="G9182" s="264"/>
      <c r="H9182" s="264"/>
      <c r="I9182" s="276"/>
      <c r="J9182" s="264"/>
      <c r="K9182" s="374"/>
      <c r="L9182" s="366"/>
    </row>
    <row r="9183" spans="2:12" ht="15.6">
      <c r="B9183" s="793"/>
      <c r="C9183" s="57"/>
      <c r="D9183" s="262"/>
      <c r="E9183" s="367"/>
      <c r="F9183" s="264"/>
      <c r="G9183" s="264"/>
      <c r="H9183" s="264"/>
      <c r="I9183" s="276"/>
      <c r="J9183" s="264"/>
      <c r="K9183" s="265"/>
      <c r="L9183" s="262"/>
    </row>
    <row r="9184" spans="2:12" ht="15.6">
      <c r="B9184" s="793"/>
      <c r="C9184" s="57"/>
      <c r="D9184" s="262"/>
      <c r="E9184" s="367"/>
      <c r="F9184" s="264"/>
      <c r="G9184" s="264"/>
      <c r="H9184" s="264"/>
      <c r="I9184" s="276"/>
      <c r="J9184" s="264"/>
      <c r="K9184" s="265"/>
      <c r="L9184" s="262"/>
    </row>
    <row r="9185" spans="2:12" ht="15.6">
      <c r="B9185" s="793"/>
      <c r="C9185" s="57"/>
      <c r="D9185" s="262"/>
      <c r="E9185" s="367"/>
      <c r="F9185" s="264"/>
      <c r="G9185" s="264"/>
      <c r="H9185" s="264"/>
      <c r="I9185" s="276"/>
      <c r="J9185" s="264"/>
      <c r="K9185" s="265"/>
      <c r="L9185" s="366"/>
    </row>
    <row r="9186" spans="2:12" ht="16.8">
      <c r="B9186" s="793"/>
      <c r="C9186" s="57"/>
      <c r="D9186" s="262"/>
      <c r="E9186" s="367"/>
      <c r="F9186" s="264"/>
      <c r="G9186" s="264"/>
      <c r="H9186" s="264"/>
      <c r="I9186" s="276"/>
      <c r="J9186" s="264"/>
      <c r="K9186" s="334"/>
      <c r="L9186" s="262"/>
    </row>
    <row r="9187" spans="2:12" ht="15.6">
      <c r="B9187" s="793"/>
      <c r="C9187" s="57"/>
      <c r="D9187" s="479"/>
      <c r="E9187" s="367"/>
      <c r="F9187" s="264"/>
      <c r="G9187" s="264"/>
      <c r="H9187" s="264"/>
      <c r="I9187" s="479"/>
      <c r="J9187" s="264"/>
      <c r="K9187" s="539"/>
      <c r="L9187" s="479"/>
    </row>
    <row r="9188" spans="2:12" ht="15.6">
      <c r="B9188" s="793"/>
      <c r="C9188" s="57"/>
      <c r="D9188" s="262"/>
      <c r="E9188" s="367"/>
      <c r="F9188" s="264"/>
      <c r="G9188" s="264"/>
      <c r="H9188" s="264"/>
      <c r="I9188" s="276"/>
      <c r="J9188" s="264"/>
      <c r="K9188" s="539"/>
      <c r="L9188" s="366"/>
    </row>
    <row r="9189" spans="2:12" ht="15.6">
      <c r="B9189" s="793"/>
      <c r="C9189" s="57"/>
      <c r="D9189" s="262"/>
      <c r="E9189" s="367"/>
      <c r="F9189" s="264"/>
      <c r="G9189" s="264"/>
      <c r="H9189" s="264"/>
      <c r="I9189" s="276"/>
      <c r="J9189" s="264"/>
      <c r="K9189" s="539"/>
      <c r="L9189" s="262"/>
    </row>
    <row r="9190" spans="2:12" ht="15.6">
      <c r="B9190" s="793"/>
      <c r="C9190" s="57"/>
      <c r="D9190" s="262"/>
      <c r="E9190" s="367"/>
      <c r="F9190" s="264"/>
      <c r="G9190" s="264"/>
      <c r="H9190" s="264"/>
      <c r="I9190" s="276"/>
      <c r="J9190" s="264"/>
      <c r="K9190" s="539"/>
      <c r="L9190" s="262"/>
    </row>
    <row r="9191" spans="2:12" ht="15.6">
      <c r="B9191" s="793"/>
      <c r="C9191" s="57"/>
      <c r="D9191" s="262"/>
      <c r="E9191" s="367"/>
      <c r="F9191" s="264"/>
      <c r="G9191" s="264"/>
      <c r="H9191" s="264"/>
      <c r="I9191" s="276"/>
      <c r="J9191" s="264"/>
      <c r="K9191" s="539"/>
      <c r="L9191" s="262"/>
    </row>
    <row r="9192" spans="2:12" ht="15.6">
      <c r="B9192" s="793"/>
      <c r="C9192" s="57"/>
      <c r="D9192" s="262"/>
      <c r="E9192" s="367"/>
      <c r="F9192" s="264"/>
      <c r="G9192" s="264"/>
      <c r="H9192" s="264"/>
      <c r="I9192" s="276"/>
      <c r="J9192" s="264"/>
      <c r="K9192" s="539"/>
      <c r="L9192" s="262"/>
    </row>
    <row r="9193" spans="2:12" ht="15.6">
      <c r="B9193" s="793"/>
      <c r="C9193" s="57"/>
      <c r="D9193" s="262"/>
      <c r="E9193" s="367"/>
      <c r="F9193" s="264"/>
      <c r="G9193" s="264"/>
      <c r="H9193" s="264"/>
      <c r="I9193" s="276"/>
      <c r="J9193" s="264"/>
      <c r="K9193" s="479"/>
      <c r="L9193" s="262"/>
    </row>
    <row r="9194" spans="2:12" ht="15.6">
      <c r="B9194" s="793"/>
      <c r="C9194" s="57"/>
      <c r="D9194" s="262"/>
      <c r="E9194" s="367"/>
      <c r="F9194" s="263"/>
      <c r="G9194" s="263"/>
      <c r="H9194" s="264"/>
      <c r="I9194" s="276"/>
      <c r="J9194" s="264"/>
      <c r="K9194" s="479"/>
      <c r="L9194" s="262"/>
    </row>
    <row r="9195" spans="2:12" ht="16.8">
      <c r="B9195" s="793"/>
      <c r="C9195" s="57"/>
      <c r="D9195" s="334"/>
      <c r="E9195" s="367"/>
      <c r="F9195" s="263"/>
      <c r="G9195" s="263"/>
      <c r="H9195" s="264"/>
      <c r="I9195" s="276"/>
      <c r="J9195" s="264"/>
      <c r="K9195" s="479"/>
      <c r="L9195" s="262"/>
    </row>
    <row r="9196" spans="2:12" ht="16.8">
      <c r="B9196" s="793"/>
      <c r="C9196" s="57"/>
      <c r="D9196" s="334"/>
      <c r="E9196" s="367"/>
      <c r="F9196" s="263"/>
      <c r="G9196" s="263"/>
      <c r="H9196" s="264"/>
      <c r="I9196" s="276"/>
      <c r="J9196" s="264"/>
      <c r="K9196" s="539"/>
      <c r="L9196" s="262"/>
    </row>
    <row r="9197" spans="2:12" ht="15.6">
      <c r="B9197" s="793"/>
      <c r="C9197" s="57"/>
      <c r="D9197" s="262"/>
      <c r="E9197" s="367"/>
      <c r="F9197" s="264"/>
      <c r="G9197" s="264"/>
      <c r="H9197" s="264"/>
      <c r="I9197" s="276"/>
      <c r="J9197" s="264"/>
      <c r="K9197" s="539"/>
      <c r="L9197" s="262"/>
    </row>
    <row r="9198" spans="2:12" ht="15.6">
      <c r="B9198" s="793"/>
      <c r="C9198" s="57"/>
      <c r="D9198" s="262"/>
      <c r="E9198" s="367"/>
      <c r="F9198" s="263"/>
      <c r="G9198" s="263"/>
      <c r="H9198" s="264"/>
      <c r="I9198" s="276"/>
      <c r="J9198" s="264"/>
      <c r="K9198" s="539"/>
      <c r="L9198" s="262"/>
    </row>
    <row r="9199" spans="2:12" ht="15.6">
      <c r="B9199" s="793"/>
      <c r="C9199" s="57"/>
      <c r="D9199" s="262"/>
      <c r="E9199" s="367"/>
      <c r="F9199" s="263"/>
      <c r="G9199" s="263"/>
      <c r="H9199" s="264"/>
      <c r="I9199" s="276"/>
      <c r="J9199" s="264"/>
      <c r="K9199" s="479"/>
      <c r="L9199" s="366"/>
    </row>
    <row r="9200" spans="2:12" ht="15.6">
      <c r="B9200" s="793"/>
      <c r="C9200" s="57"/>
      <c r="D9200" s="262"/>
      <c r="E9200" s="367"/>
      <c r="F9200" s="263"/>
      <c r="G9200" s="263"/>
      <c r="H9200" s="264"/>
      <c r="I9200" s="276"/>
      <c r="J9200" s="264"/>
      <c r="K9200" s="479"/>
      <c r="L9200" s="262"/>
    </row>
    <row r="9201" spans="2:12" ht="15.6">
      <c r="B9201" s="793"/>
      <c r="C9201" s="57"/>
      <c r="D9201" s="262"/>
      <c r="E9201" s="367"/>
      <c r="F9201" s="263"/>
      <c r="G9201" s="263"/>
      <c r="H9201" s="264"/>
      <c r="I9201" s="276"/>
      <c r="J9201" s="264"/>
      <c r="K9201" s="479"/>
      <c r="L9201" s="366"/>
    </row>
    <row r="9202" spans="2:12" ht="15.6">
      <c r="B9202" s="793"/>
      <c r="C9202" s="57"/>
      <c r="D9202" s="262"/>
      <c r="E9202" s="367"/>
      <c r="F9202" s="263"/>
      <c r="G9202" s="263"/>
      <c r="H9202" s="264"/>
      <c r="I9202" s="276"/>
      <c r="J9202" s="264"/>
      <c r="K9202" s="479"/>
      <c r="L9202" s="262"/>
    </row>
    <row r="9203" spans="2:12" ht="16.8">
      <c r="B9203" s="793"/>
      <c r="C9203" s="57"/>
      <c r="D9203" s="334"/>
      <c r="E9203" s="367"/>
      <c r="F9203" s="263"/>
      <c r="G9203" s="263"/>
      <c r="H9203" s="264"/>
      <c r="I9203" s="276"/>
      <c r="J9203" s="264"/>
      <c r="K9203" s="479"/>
      <c r="L9203" s="262"/>
    </row>
    <row r="9204" spans="2:12" ht="15.6">
      <c r="B9204" s="793"/>
      <c r="C9204" s="57"/>
      <c r="D9204" s="262"/>
      <c r="E9204" s="367"/>
      <c r="F9204" s="263"/>
      <c r="G9204" s="263"/>
      <c r="H9204" s="264"/>
      <c r="I9204" s="276"/>
      <c r="J9204" s="264"/>
      <c r="K9204" s="479"/>
      <c r="L9204" s="262"/>
    </row>
    <row r="9205" spans="2:12" ht="15.6">
      <c r="B9205" s="793"/>
      <c r="C9205" s="57"/>
      <c r="D9205" s="262"/>
      <c r="E9205" s="367"/>
      <c r="F9205" s="263"/>
      <c r="G9205" s="263"/>
      <c r="H9205" s="264"/>
      <c r="I9205" s="276"/>
      <c r="J9205" s="264"/>
      <c r="K9205" s="539"/>
      <c r="L9205" s="366"/>
    </row>
    <row r="9206" spans="2:12" ht="15.6">
      <c r="B9206" s="793"/>
      <c r="C9206" s="57"/>
      <c r="D9206" s="262"/>
      <c r="E9206" s="367"/>
      <c r="F9206" s="263"/>
      <c r="G9206" s="263"/>
      <c r="H9206" s="264"/>
      <c r="I9206" s="276"/>
      <c r="J9206" s="264"/>
      <c r="K9206" s="539"/>
      <c r="L9206" s="366"/>
    </row>
    <row r="9207" spans="2:12" ht="15.6">
      <c r="B9207" s="793"/>
      <c r="C9207" s="57"/>
      <c r="D9207" s="262"/>
      <c r="E9207" s="367"/>
      <c r="F9207" s="263"/>
      <c r="G9207" s="263"/>
      <c r="H9207" s="264"/>
      <c r="I9207" s="276"/>
      <c r="J9207" s="264"/>
      <c r="K9207" s="479"/>
      <c r="L9207" s="262"/>
    </row>
    <row r="9208" spans="2:12" ht="15.6">
      <c r="B9208" s="793"/>
      <c r="C9208" s="57"/>
      <c r="D9208" s="262"/>
      <c r="E9208" s="367"/>
      <c r="F9208" s="263"/>
      <c r="G9208" s="263"/>
      <c r="H9208" s="264"/>
      <c r="I9208" s="276"/>
      <c r="J9208" s="264"/>
      <c r="K9208" s="539"/>
      <c r="L9208" s="262"/>
    </row>
    <row r="9209" spans="2:12" ht="16.8">
      <c r="B9209" s="793"/>
      <c r="C9209" s="57"/>
      <c r="D9209" s="334"/>
      <c r="E9209" s="367"/>
      <c r="F9209" s="263"/>
      <c r="G9209" s="263"/>
      <c r="H9209" s="264"/>
      <c r="I9209" s="276"/>
      <c r="J9209" s="264"/>
      <c r="K9209" s="479"/>
      <c r="L9209" s="262"/>
    </row>
    <row r="9210" spans="2:12" ht="15.6">
      <c r="B9210" s="793"/>
      <c r="C9210" s="57"/>
      <c r="D9210" s="262"/>
      <c r="E9210" s="367"/>
      <c r="F9210" s="263"/>
      <c r="G9210" s="263"/>
      <c r="H9210" s="264"/>
      <c r="I9210" s="276"/>
      <c r="J9210" s="264"/>
      <c r="K9210" s="479"/>
      <c r="L9210" s="262"/>
    </row>
    <row r="9211" spans="2:12" ht="15.6">
      <c r="B9211" s="793"/>
      <c r="C9211" s="57"/>
      <c r="D9211" s="262"/>
      <c r="E9211" s="367"/>
      <c r="F9211" s="263"/>
      <c r="G9211" s="263"/>
      <c r="H9211" s="264"/>
      <c r="I9211" s="276"/>
      <c r="J9211" s="264"/>
      <c r="K9211" s="479"/>
      <c r="L9211" s="262"/>
    </row>
    <row r="9212" spans="2:12" ht="15.6">
      <c r="B9212" s="793"/>
      <c r="C9212" s="57"/>
      <c r="D9212" s="262"/>
      <c r="E9212" s="367"/>
      <c r="F9212" s="263"/>
      <c r="G9212" s="263"/>
      <c r="H9212" s="264"/>
      <c r="I9212" s="276"/>
      <c r="J9212" s="264"/>
      <c r="K9212" s="479"/>
      <c r="L9212" s="262"/>
    </row>
    <row r="9213" spans="2:12" ht="15.6">
      <c r="B9213" s="793"/>
      <c r="C9213" s="57"/>
      <c r="D9213" s="262"/>
      <c r="E9213" s="367"/>
      <c r="F9213" s="263"/>
      <c r="G9213" s="263"/>
      <c r="H9213" s="264"/>
      <c r="I9213" s="276"/>
      <c r="J9213" s="264"/>
      <c r="K9213" s="539"/>
      <c r="L9213" s="374"/>
    </row>
    <row r="9214" spans="2:12" ht="15.6">
      <c r="B9214" s="793"/>
      <c r="C9214" s="57"/>
      <c r="D9214" s="262"/>
      <c r="E9214" s="367"/>
      <c r="F9214" s="263"/>
      <c r="G9214" s="263"/>
      <c r="H9214" s="264"/>
      <c r="I9214" s="276"/>
      <c r="J9214" s="264"/>
      <c r="K9214" s="479"/>
      <c r="L9214" s="262"/>
    </row>
    <row r="9215" spans="2:12" ht="15.6">
      <c r="B9215" s="793"/>
      <c r="C9215" s="57"/>
      <c r="D9215" s="262"/>
      <c r="E9215" s="367"/>
      <c r="F9215" s="263"/>
      <c r="G9215" s="263"/>
      <c r="H9215" s="264"/>
      <c r="I9215" s="276"/>
      <c r="J9215" s="264"/>
      <c r="K9215" s="479"/>
      <c r="L9215" s="366"/>
    </row>
    <row r="9216" spans="2:12" ht="15.6">
      <c r="B9216" s="793"/>
      <c r="C9216" s="57"/>
      <c r="D9216" s="366"/>
      <c r="E9216" s="367"/>
      <c r="F9216" s="263"/>
      <c r="G9216" s="263"/>
      <c r="H9216" s="264"/>
      <c r="I9216" s="276"/>
      <c r="J9216" s="264"/>
      <c r="K9216" s="436"/>
      <c r="L9216" s="262"/>
    </row>
    <row r="9217" spans="2:12" ht="15.6">
      <c r="B9217" s="793"/>
      <c r="C9217" s="57"/>
      <c r="D9217" s="366"/>
      <c r="E9217" s="367"/>
      <c r="F9217" s="263"/>
      <c r="G9217" s="263"/>
      <c r="H9217" s="264"/>
      <c r="I9217" s="276"/>
      <c r="J9217" s="264"/>
      <c r="K9217" s="436"/>
      <c r="L9217" s="262"/>
    </row>
    <row r="9218" spans="2:12" ht="16.8">
      <c r="B9218" s="793"/>
      <c r="C9218" s="57"/>
      <c r="D9218" s="262"/>
      <c r="E9218" s="367"/>
      <c r="F9218" s="263"/>
      <c r="G9218" s="263"/>
      <c r="H9218" s="264"/>
      <c r="I9218" s="276"/>
      <c r="J9218" s="264"/>
      <c r="K9218" s="436"/>
      <c r="L9218" s="294"/>
    </row>
    <row r="9219" spans="2:12" ht="15.6">
      <c r="B9219" s="793"/>
      <c r="C9219" s="57"/>
      <c r="D9219" s="262"/>
      <c r="E9219" s="367"/>
      <c r="F9219" s="291"/>
      <c r="G9219" s="291"/>
      <c r="H9219" s="264"/>
      <c r="I9219" s="276"/>
      <c r="J9219" s="264"/>
      <c r="K9219" s="436"/>
      <c r="L9219" s="262"/>
    </row>
    <row r="9220" spans="2:12" ht="15.6">
      <c r="B9220" s="793"/>
      <c r="C9220" s="57"/>
      <c r="D9220" s="262"/>
      <c r="E9220" s="367"/>
      <c r="F9220" s="263"/>
      <c r="G9220" s="263"/>
      <c r="H9220" s="264"/>
      <c r="I9220" s="276"/>
      <c r="J9220" s="264"/>
      <c r="K9220" s="436"/>
      <c r="L9220" s="262"/>
    </row>
    <row r="9221" spans="2:12" ht="15.6">
      <c r="B9221" s="793"/>
      <c r="C9221" s="57"/>
      <c r="D9221" s="262"/>
      <c r="E9221" s="367"/>
      <c r="F9221" s="263"/>
      <c r="G9221" s="263"/>
      <c r="H9221" s="264"/>
      <c r="I9221" s="276"/>
      <c r="J9221" s="264"/>
      <c r="K9221" s="436"/>
      <c r="L9221" s="262"/>
    </row>
    <row r="9222" spans="2:12" ht="15.6">
      <c r="B9222" s="793"/>
      <c r="C9222" s="57"/>
      <c r="D9222" s="262"/>
      <c r="E9222" s="367"/>
      <c r="F9222" s="263"/>
      <c r="G9222" s="263"/>
      <c r="H9222" s="264"/>
      <c r="I9222" s="276"/>
      <c r="J9222" s="264"/>
      <c r="K9222" s="436"/>
      <c r="L9222" s="262"/>
    </row>
    <row r="9223" spans="2:12" ht="15.6">
      <c r="B9223" s="793"/>
      <c r="C9223" s="57"/>
      <c r="D9223" s="262"/>
      <c r="E9223" s="367"/>
      <c r="F9223" s="263"/>
      <c r="G9223" s="263"/>
      <c r="H9223" s="264"/>
      <c r="I9223" s="276"/>
      <c r="J9223" s="264"/>
      <c r="K9223" s="436"/>
      <c r="L9223" s="262"/>
    </row>
    <row r="9224" spans="2:12" ht="15.6">
      <c r="B9224" s="793"/>
      <c r="C9224" s="57"/>
      <c r="D9224" s="262"/>
      <c r="E9224" s="367"/>
      <c r="F9224" s="263"/>
      <c r="G9224" s="263"/>
      <c r="H9224" s="264"/>
      <c r="I9224" s="276"/>
      <c r="J9224" s="264"/>
      <c r="K9224" s="436"/>
      <c r="L9224" s="262"/>
    </row>
    <row r="9225" spans="2:12" ht="15.6">
      <c r="B9225" s="793"/>
      <c r="C9225" s="315"/>
      <c r="D9225" s="326"/>
      <c r="E9225" s="317"/>
      <c r="F9225" s="263"/>
      <c r="G9225" s="263"/>
      <c r="H9225" s="264"/>
      <c r="I9225" s="276"/>
      <c r="J9225" s="200"/>
      <c r="K9225" s="265"/>
      <c r="L9225" s="325"/>
    </row>
    <row r="9226" spans="2:12" ht="15.6">
      <c r="B9226" s="793"/>
      <c r="C9226" s="315"/>
      <c r="D9226" s="326"/>
      <c r="E9226" s="317"/>
      <c r="F9226" s="263"/>
      <c r="G9226" s="263"/>
      <c r="H9226" s="264"/>
      <c r="I9226" s="276"/>
      <c r="J9226" s="200"/>
      <c r="K9226" s="265"/>
      <c r="L9226" s="325"/>
    </row>
    <row r="9227" spans="2:12" ht="15.6">
      <c r="B9227" s="793"/>
      <c r="C9227" s="315"/>
      <c r="D9227" s="326"/>
      <c r="E9227" s="317"/>
      <c r="F9227" s="263"/>
      <c r="G9227" s="263"/>
      <c r="H9227" s="264"/>
      <c r="I9227" s="319"/>
      <c r="J9227" s="200"/>
      <c r="K9227" s="265"/>
      <c r="L9227" s="325"/>
    </row>
    <row r="9228" spans="2:12" ht="15.6">
      <c r="B9228" s="793"/>
      <c r="C9228" s="315"/>
      <c r="D9228" s="326"/>
      <c r="E9228" s="317"/>
      <c r="F9228" s="263"/>
      <c r="G9228" s="263"/>
      <c r="H9228" s="264"/>
      <c r="I9228" s="319"/>
      <c r="J9228" s="200"/>
      <c r="K9228" s="265"/>
      <c r="L9228" s="325"/>
    </row>
    <row r="9229" spans="2:12" ht="15.6">
      <c r="B9229" s="793"/>
      <c r="C9229" s="315"/>
      <c r="D9229" s="326"/>
      <c r="E9229" s="317"/>
      <c r="F9229" s="263"/>
      <c r="G9229" s="263"/>
      <c r="H9229" s="264"/>
      <c r="I9229" s="276"/>
      <c r="J9229" s="200"/>
      <c r="K9229" s="265"/>
      <c r="L9229" s="325"/>
    </row>
    <row r="9230" spans="2:12" ht="15.6">
      <c r="B9230" s="793"/>
      <c r="C9230" s="315"/>
      <c r="D9230" s="326"/>
      <c r="E9230" s="317"/>
      <c r="F9230" s="263"/>
      <c r="G9230" s="263"/>
      <c r="H9230" s="264"/>
      <c r="I9230" s="276"/>
      <c r="J9230" s="200"/>
      <c r="K9230" s="265"/>
      <c r="L9230" s="325"/>
    </row>
    <row r="9231" spans="2:12" ht="15.6">
      <c r="B9231" s="793"/>
      <c r="C9231" s="315"/>
      <c r="D9231" s="326"/>
      <c r="E9231" s="317"/>
      <c r="F9231" s="263"/>
      <c r="G9231" s="263"/>
      <c r="H9231" s="264"/>
      <c r="I9231" s="276"/>
      <c r="J9231" s="200"/>
      <c r="K9231" s="265"/>
      <c r="L9231" s="325"/>
    </row>
    <row r="9232" spans="2:12" ht="15.6">
      <c r="B9232" s="793"/>
      <c r="C9232" s="315"/>
      <c r="D9232" s="563"/>
      <c r="E9232" s="317"/>
      <c r="F9232" s="263"/>
      <c r="G9232" s="263"/>
      <c r="H9232" s="264"/>
      <c r="I9232" s="276"/>
      <c r="J9232" s="200"/>
      <c r="K9232" s="265"/>
      <c r="L9232" s="325"/>
    </row>
    <row r="9233" spans="2:12" ht="15.6">
      <c r="B9233" s="793"/>
      <c r="C9233" s="315"/>
      <c r="D9233" s="326"/>
      <c r="E9233" s="317"/>
      <c r="F9233" s="263"/>
      <c r="G9233" s="263"/>
      <c r="H9233" s="264"/>
      <c r="I9233" s="276"/>
      <c r="J9233" s="200"/>
      <c r="K9233" s="265"/>
      <c r="L9233" s="325"/>
    </row>
    <row r="9234" spans="2:12" ht="15.6">
      <c r="B9234" s="793"/>
      <c r="C9234" s="315"/>
      <c r="D9234" s="563"/>
      <c r="E9234" s="317"/>
      <c r="F9234" s="263"/>
      <c r="G9234" s="263"/>
      <c r="H9234" s="264"/>
      <c r="I9234" s="276"/>
      <c r="J9234" s="200"/>
      <c r="K9234" s="265"/>
      <c r="L9234" s="325"/>
    </row>
    <row r="9235" spans="2:12" ht="15.6">
      <c r="B9235" s="793"/>
      <c r="C9235" s="315"/>
      <c r="D9235" s="326"/>
      <c r="E9235" s="317"/>
      <c r="F9235" s="263"/>
      <c r="G9235" s="263"/>
      <c r="H9235" s="264"/>
      <c r="I9235" s="276"/>
      <c r="J9235" s="200"/>
      <c r="K9235" s="265"/>
      <c r="L9235" s="325"/>
    </row>
    <row r="9236" spans="2:12" ht="15.6">
      <c r="B9236" s="793"/>
      <c r="C9236" s="315"/>
      <c r="D9236" s="326"/>
      <c r="E9236" s="317"/>
      <c r="F9236" s="263"/>
      <c r="G9236" s="263"/>
      <c r="H9236" s="264"/>
      <c r="I9236" s="276"/>
      <c r="J9236" s="200"/>
      <c r="K9236" s="265"/>
      <c r="L9236" s="325"/>
    </row>
    <row r="9237" spans="2:12" ht="15.6">
      <c r="B9237" s="793"/>
      <c r="C9237" s="315"/>
      <c r="D9237" s="326"/>
      <c r="E9237" s="317"/>
      <c r="F9237" s="263"/>
      <c r="G9237" s="263"/>
      <c r="H9237" s="264"/>
      <c r="I9237" s="276"/>
      <c r="J9237" s="200"/>
      <c r="K9237" s="265"/>
      <c r="L9237" s="325"/>
    </row>
    <row r="9238" spans="2:12" ht="15.6">
      <c r="B9238" s="793"/>
      <c r="C9238" s="315"/>
      <c r="D9238" s="326"/>
      <c r="E9238" s="317"/>
      <c r="F9238" s="263"/>
      <c r="G9238" s="263"/>
      <c r="H9238" s="264"/>
      <c r="I9238" s="319"/>
      <c r="J9238" s="200"/>
      <c r="K9238" s="265"/>
      <c r="L9238" s="325"/>
    </row>
    <row r="9239" spans="2:12" ht="15.6">
      <c r="B9239" s="793"/>
      <c r="C9239" s="315"/>
      <c r="D9239" s="326"/>
      <c r="E9239" s="317"/>
      <c r="F9239" s="263"/>
      <c r="G9239" s="263"/>
      <c r="H9239" s="264"/>
      <c r="I9239" s="319"/>
      <c r="J9239" s="200"/>
      <c r="K9239" s="265"/>
      <c r="L9239" s="325"/>
    </row>
    <row r="9240" spans="2:12" ht="15.6">
      <c r="B9240" s="793"/>
      <c r="C9240" s="315"/>
      <c r="D9240" s="326"/>
      <c r="E9240" s="317"/>
      <c r="F9240" s="263"/>
      <c r="G9240" s="263"/>
      <c r="H9240" s="264"/>
      <c r="I9240" s="276"/>
      <c r="J9240" s="200"/>
      <c r="K9240" s="265"/>
      <c r="L9240" s="325"/>
    </row>
    <row r="9241" spans="2:12" ht="15.6">
      <c r="B9241" s="793"/>
      <c r="C9241" s="315"/>
      <c r="D9241" s="326"/>
      <c r="E9241" s="317"/>
      <c r="F9241" s="263"/>
      <c r="G9241" s="263"/>
      <c r="H9241" s="264"/>
      <c r="I9241" s="276"/>
      <c r="J9241" s="200"/>
      <c r="K9241" s="265"/>
      <c r="L9241" s="325"/>
    </row>
    <row r="9242" spans="2:12" ht="15.6">
      <c r="B9242" s="793"/>
      <c r="C9242" s="315"/>
      <c r="D9242" s="326"/>
      <c r="E9242" s="317"/>
      <c r="F9242" s="263"/>
      <c r="G9242" s="263"/>
      <c r="H9242" s="264"/>
      <c r="I9242" s="276"/>
      <c r="J9242" s="264"/>
      <c r="K9242" s="265"/>
      <c r="L9242" s="325"/>
    </row>
    <row r="9243" spans="2:12" ht="15.6">
      <c r="B9243" s="793"/>
      <c r="C9243" s="315"/>
      <c r="D9243" s="326"/>
      <c r="E9243" s="317"/>
      <c r="F9243" s="263"/>
      <c r="G9243" s="263"/>
      <c r="H9243" s="264"/>
      <c r="I9243" s="319"/>
      <c r="J9243" s="200"/>
      <c r="K9243" s="265"/>
      <c r="L9243" s="325"/>
    </row>
    <row r="9244" spans="2:12" ht="15.6">
      <c r="B9244" s="793"/>
      <c r="C9244" s="315"/>
      <c r="D9244" s="326"/>
      <c r="E9244" s="317"/>
      <c r="F9244" s="263"/>
      <c r="G9244" s="263"/>
      <c r="H9244" s="264"/>
      <c r="I9244" s="319"/>
      <c r="J9244" s="200"/>
      <c r="K9244" s="265"/>
      <c r="L9244" s="325"/>
    </row>
    <row r="9245" spans="2:12" ht="15.6">
      <c r="B9245" s="793"/>
      <c r="C9245" s="315"/>
      <c r="D9245" s="316"/>
      <c r="E9245" s="317"/>
      <c r="F9245" s="263"/>
      <c r="G9245" s="263"/>
      <c r="H9245" s="264"/>
      <c r="I9245" s="319"/>
      <c r="J9245" s="200"/>
      <c r="K9245" s="861"/>
      <c r="L9245" s="264"/>
    </row>
    <row r="9246" spans="2:12" ht="15.6">
      <c r="B9246" s="793"/>
      <c r="C9246" s="315"/>
      <c r="D9246" s="318"/>
      <c r="E9246" s="317"/>
      <c r="F9246" s="263"/>
      <c r="G9246" s="263"/>
      <c r="H9246" s="264"/>
      <c r="I9246" s="319"/>
      <c r="J9246" s="200"/>
      <c r="K9246" s="862"/>
      <c r="L9246" s="481"/>
    </row>
    <row r="9247" spans="2:12" ht="15.6">
      <c r="B9247" s="793"/>
      <c r="C9247" s="315"/>
      <c r="D9247" s="316"/>
      <c r="E9247" s="317"/>
      <c r="F9247" s="263"/>
      <c r="G9247" s="263"/>
      <c r="H9247" s="264"/>
      <c r="I9247" s="319"/>
      <c r="J9247" s="200"/>
      <c r="K9247" s="861"/>
      <c r="L9247" s="264"/>
    </row>
    <row r="9248" spans="2:12" ht="15.6">
      <c r="B9248" s="793"/>
      <c r="C9248" s="315"/>
      <c r="D9248" s="316"/>
      <c r="E9248" s="317"/>
      <c r="F9248" s="263"/>
      <c r="G9248" s="263"/>
      <c r="H9248" s="264"/>
      <c r="I9248" s="319"/>
      <c r="J9248" s="200"/>
      <c r="K9248" s="861"/>
      <c r="L9248" s="264"/>
    </row>
    <row r="9249" spans="1:12" ht="15.6">
      <c r="B9249" s="793"/>
      <c r="C9249" s="315"/>
      <c r="D9249" s="316"/>
      <c r="E9249" s="317"/>
      <c r="F9249" s="263"/>
      <c r="G9249" s="263"/>
      <c r="H9249" s="264"/>
      <c r="I9249" s="264"/>
      <c r="J9249" s="264"/>
      <c r="K9249" s="318"/>
      <c r="L9249" s="264"/>
    </row>
    <row r="9250" spans="1:12" ht="15.6">
      <c r="B9250" s="793"/>
      <c r="C9250" s="57"/>
      <c r="D9250" s="316"/>
      <c r="E9250" s="317"/>
      <c r="F9250" s="263"/>
      <c r="G9250" s="263"/>
      <c r="H9250" s="264"/>
      <c r="I9250" s="264"/>
      <c r="J9250" s="200"/>
      <c r="K9250" s="318"/>
      <c r="L9250" s="264"/>
    </row>
    <row r="9251" spans="1:12" ht="15.6">
      <c r="B9251" s="793"/>
      <c r="C9251" s="57"/>
      <c r="D9251" s="316"/>
      <c r="E9251" s="317"/>
      <c r="F9251" s="263"/>
      <c r="G9251" s="263"/>
      <c r="H9251" s="264"/>
      <c r="I9251" s="264"/>
      <c r="J9251" s="264"/>
      <c r="K9251" s="318"/>
      <c r="L9251" s="264"/>
    </row>
    <row r="9252" spans="1:12" ht="15.6">
      <c r="B9252" s="57"/>
      <c r="C9252" s="57"/>
      <c r="D9252" s="262"/>
      <c r="E9252" s="477"/>
      <c r="F9252" s="272"/>
      <c r="G9252" s="272"/>
      <c r="H9252" s="264"/>
      <c r="I9252" s="276"/>
      <c r="J9252" s="264"/>
      <c r="K9252" s="584"/>
      <c r="L9252" s="585"/>
    </row>
    <row r="9253" spans="1:12" ht="15.6">
      <c r="B9253" s="57"/>
      <c r="C9253" s="57"/>
      <c r="D9253" s="262"/>
      <c r="E9253" s="477"/>
      <c r="F9253" s="272"/>
      <c r="G9253" s="272"/>
      <c r="H9253" s="264"/>
      <c r="I9253" s="276"/>
      <c r="J9253" s="264"/>
      <c r="K9253" s="584"/>
      <c r="L9253" s="585"/>
    </row>
    <row r="9254" spans="1:12" ht="15.6">
      <c r="B9254" s="57"/>
      <c r="C9254" s="57"/>
      <c r="D9254" s="262"/>
      <c r="E9254" s="477"/>
      <c r="F9254" s="273"/>
      <c r="G9254" s="273"/>
      <c r="H9254" s="264"/>
      <c r="I9254" s="276"/>
      <c r="J9254" s="264"/>
      <c r="K9254" s="584"/>
      <c r="L9254" s="585"/>
    </row>
    <row r="9255" spans="1:12" ht="15.6">
      <c r="B9255" s="57"/>
      <c r="C9255" s="57"/>
      <c r="D9255" s="262"/>
      <c r="E9255" s="477"/>
      <c r="F9255" s="273"/>
      <c r="G9255" s="273"/>
      <c r="H9255" s="264"/>
      <c r="I9255" s="276"/>
      <c r="J9255" s="264"/>
      <c r="K9255" s="584"/>
      <c r="L9255" s="585"/>
    </row>
    <row r="9256" spans="1:12" ht="15.6">
      <c r="B9256" s="57"/>
      <c r="C9256" s="57"/>
      <c r="D9256" s="262"/>
      <c r="E9256" s="477"/>
      <c r="F9256" s="273"/>
      <c r="G9256" s="273"/>
      <c r="H9256" s="264"/>
      <c r="I9256" s="276"/>
      <c r="J9256" s="264"/>
      <c r="K9256" s="584"/>
      <c r="L9256" s="585"/>
    </row>
    <row r="9257" spans="1:12" ht="15.6">
      <c r="B9257" s="57"/>
      <c r="C9257" s="57"/>
      <c r="D9257" s="262"/>
      <c r="E9257" s="477"/>
      <c r="F9257" s="273"/>
      <c r="G9257" s="273"/>
      <c r="H9257" s="264"/>
      <c r="I9257" s="276"/>
      <c r="J9257" s="264"/>
      <c r="K9257" s="584"/>
      <c r="L9257" s="585"/>
    </row>
    <row r="9258" spans="1:12" ht="15.6">
      <c r="A9258" s="327"/>
      <c r="B9258" s="57"/>
      <c r="C9258" s="57"/>
      <c r="D9258" s="262"/>
      <c r="E9258" s="477"/>
      <c r="F9258" s="263"/>
      <c r="G9258" s="263"/>
      <c r="H9258" s="264"/>
      <c r="I9258" s="276"/>
      <c r="J9258" s="264"/>
      <c r="K9258" s="584"/>
      <c r="L9258" s="585"/>
    </row>
    <row r="9259" spans="1:12" ht="15.6">
      <c r="A9259" s="327"/>
      <c r="B9259" s="57"/>
      <c r="C9259" s="57"/>
      <c r="D9259" s="262"/>
      <c r="E9259" s="477"/>
      <c r="F9259" s="263"/>
      <c r="G9259" s="263"/>
      <c r="H9259" s="264"/>
      <c r="I9259" s="276"/>
      <c r="J9259" s="264"/>
      <c r="K9259" s="584"/>
      <c r="L9259" s="585"/>
    </row>
    <row r="9260" spans="1:12" ht="15.6">
      <c r="A9260" s="327"/>
      <c r="B9260" s="57"/>
      <c r="C9260" s="57"/>
      <c r="D9260" s="262"/>
      <c r="E9260" s="477"/>
      <c r="F9260" s="263"/>
      <c r="G9260" s="263"/>
      <c r="H9260" s="264"/>
      <c r="I9260" s="276"/>
      <c r="J9260" s="264"/>
      <c r="K9260" s="584"/>
      <c r="L9260" s="585"/>
    </row>
    <row r="9261" spans="1:12" ht="15.6">
      <c r="A9261" s="327"/>
      <c r="B9261" s="57"/>
      <c r="C9261" s="57"/>
      <c r="D9261" s="262"/>
      <c r="E9261" s="477"/>
      <c r="F9261" s="263"/>
      <c r="G9261" s="263"/>
      <c r="H9261" s="264"/>
      <c r="I9261" s="276"/>
      <c r="J9261" s="264"/>
      <c r="K9261" s="584"/>
      <c r="L9261" s="585"/>
    </row>
    <row r="9262" spans="1:12" ht="15.6">
      <c r="A9262" s="327"/>
      <c r="B9262" s="57"/>
      <c r="C9262" s="57"/>
      <c r="D9262" s="262"/>
      <c r="E9262" s="477"/>
      <c r="F9262" s="263"/>
      <c r="G9262" s="263"/>
      <c r="H9262" s="264"/>
      <c r="I9262" s="276"/>
      <c r="J9262" s="264"/>
      <c r="K9262" s="584"/>
      <c r="L9262" s="585"/>
    </row>
    <row r="9263" spans="1:12" ht="15.6">
      <c r="B9263" s="57"/>
      <c r="C9263" s="57"/>
      <c r="D9263" s="262"/>
      <c r="E9263" s="477"/>
      <c r="F9263" s="263"/>
      <c r="G9263" s="263"/>
      <c r="H9263" s="264"/>
      <c r="I9263" s="276"/>
      <c r="J9263" s="264"/>
      <c r="K9263" s="584"/>
      <c r="L9263" s="585"/>
    </row>
    <row r="9264" spans="1:12" ht="15.6">
      <c r="B9264" s="57"/>
      <c r="C9264" s="57"/>
      <c r="D9264" s="262"/>
      <c r="E9264" s="477"/>
      <c r="F9264" s="275"/>
      <c r="G9264" s="275"/>
      <c r="H9264" s="264"/>
      <c r="I9264" s="276"/>
      <c r="J9264" s="264"/>
      <c r="K9264" s="584"/>
      <c r="L9264" s="585"/>
    </row>
    <row r="9265" spans="2:12" ht="15.6">
      <c r="B9265" s="57"/>
      <c r="C9265" s="57"/>
      <c r="D9265" s="262"/>
      <c r="E9265" s="477"/>
      <c r="F9265" s="275"/>
      <c r="G9265" s="275"/>
      <c r="H9265" s="264"/>
      <c r="I9265" s="276"/>
      <c r="J9265" s="264"/>
      <c r="K9265" s="584"/>
      <c r="L9265" s="585"/>
    </row>
    <row r="9266" spans="2:12" ht="15.6">
      <c r="B9266" s="57"/>
      <c r="C9266" s="57"/>
      <c r="D9266" s="262"/>
      <c r="E9266" s="477"/>
      <c r="F9266" s="275"/>
      <c r="G9266" s="275"/>
      <c r="H9266" s="264"/>
      <c r="I9266" s="276"/>
      <c r="J9266" s="264"/>
      <c r="K9266" s="584"/>
      <c r="L9266" s="585"/>
    </row>
    <row r="9267" spans="2:12" ht="15.6">
      <c r="B9267" s="57"/>
      <c r="C9267" s="57"/>
      <c r="D9267" s="262"/>
      <c r="E9267" s="477"/>
      <c r="F9267" s="275"/>
      <c r="G9267" s="275"/>
      <c r="H9267" s="264"/>
      <c r="I9267" s="276"/>
      <c r="J9267" s="264"/>
      <c r="K9267" s="584"/>
      <c r="L9267" s="585"/>
    </row>
    <row r="9268" spans="2:12" ht="15.6">
      <c r="B9268" s="57"/>
      <c r="C9268" s="57"/>
      <c r="D9268" s="262"/>
      <c r="E9268" s="477"/>
      <c r="F9268" s="275"/>
      <c r="G9268" s="275"/>
      <c r="H9268" s="264"/>
      <c r="I9268" s="276"/>
      <c r="J9268" s="264"/>
      <c r="K9268" s="584"/>
      <c r="L9268" s="585"/>
    </row>
    <row r="9269" spans="2:12" ht="15.6">
      <c r="B9269" s="57"/>
      <c r="C9269" s="57"/>
      <c r="D9269" s="262"/>
      <c r="E9269" s="477"/>
      <c r="F9269" s="263"/>
      <c r="G9269" s="263"/>
      <c r="H9269" s="264"/>
      <c r="I9269" s="276"/>
      <c r="J9269" s="264"/>
      <c r="K9269" s="584"/>
      <c r="L9269" s="585"/>
    </row>
    <row r="9270" spans="2:12" ht="15.6">
      <c r="B9270" s="57"/>
      <c r="C9270" s="57"/>
      <c r="D9270" s="262"/>
      <c r="E9270" s="477"/>
      <c r="F9270" s="263"/>
      <c r="G9270" s="263"/>
      <c r="H9270" s="264"/>
      <c r="I9270" s="276"/>
      <c r="J9270" s="264"/>
      <c r="K9270" s="584"/>
      <c r="L9270" s="585"/>
    </row>
    <row r="9271" spans="2:12" ht="15.6">
      <c r="B9271" s="57"/>
      <c r="C9271" s="57"/>
      <c r="D9271" s="262"/>
      <c r="E9271" s="477"/>
      <c r="F9271" s="263"/>
      <c r="G9271" s="263"/>
      <c r="H9271" s="264"/>
      <c r="I9271" s="276"/>
      <c r="J9271" s="264"/>
      <c r="K9271" s="584"/>
      <c r="L9271" s="585"/>
    </row>
    <row r="9272" spans="2:12" ht="15.6">
      <c r="B9272" s="57"/>
      <c r="C9272" s="57"/>
      <c r="D9272" s="262"/>
      <c r="E9272" s="477"/>
      <c r="F9272" s="263"/>
      <c r="G9272" s="263"/>
      <c r="H9272" s="264"/>
      <c r="I9272" s="276"/>
      <c r="J9272" s="264"/>
      <c r="K9272" s="584"/>
      <c r="L9272" s="585"/>
    </row>
    <row r="9273" spans="2:12" ht="15.6">
      <c r="B9273" s="57"/>
      <c r="C9273" s="57"/>
      <c r="D9273" s="262"/>
      <c r="E9273" s="477"/>
      <c r="F9273" s="263"/>
      <c r="G9273" s="263"/>
      <c r="H9273" s="264"/>
      <c r="I9273" s="276"/>
      <c r="J9273" s="264"/>
      <c r="K9273" s="584"/>
      <c r="L9273" s="585"/>
    </row>
    <row r="9274" spans="2:12" ht="15.6">
      <c r="B9274" s="84"/>
      <c r="C9274" s="222"/>
      <c r="D9274" s="222"/>
      <c r="E9274" s="104"/>
      <c r="F9274" s="320"/>
      <c r="G9274" s="320"/>
      <c r="H9274" s="222"/>
      <c r="I9274" s="222"/>
      <c r="J9274" s="222"/>
      <c r="K9274" s="222"/>
      <c r="L9274" s="863"/>
    </row>
    <row r="9275" spans="2:12" ht="15.6">
      <c r="B9275" s="84"/>
      <c r="C9275" s="222"/>
      <c r="D9275" s="222"/>
      <c r="E9275" s="104"/>
      <c r="F9275" s="320"/>
      <c r="G9275" s="320"/>
      <c r="H9275" s="222"/>
      <c r="I9275" s="222"/>
      <c r="J9275" s="222"/>
      <c r="K9275" s="222"/>
      <c r="L9275" s="863"/>
    </row>
    <row r="9276" spans="2:12" ht="15.6">
      <c r="B9276" s="84"/>
      <c r="C9276" s="222"/>
      <c r="D9276" s="222"/>
      <c r="E9276" s="104"/>
      <c r="F9276" s="320"/>
      <c r="G9276" s="320"/>
      <c r="H9276" s="222"/>
      <c r="I9276" s="222"/>
      <c r="J9276" s="222"/>
      <c r="K9276" s="222"/>
      <c r="L9276" s="863"/>
    </row>
    <row r="9277" spans="2:12" ht="15.6">
      <c r="B9277" s="84"/>
      <c r="C9277" s="222"/>
      <c r="D9277" s="222"/>
      <c r="E9277" s="104"/>
      <c r="F9277" s="320"/>
      <c r="G9277" s="320"/>
      <c r="H9277" s="222"/>
      <c r="I9277" s="222"/>
      <c r="J9277" s="222"/>
      <c r="K9277" s="222"/>
      <c r="L9277" s="863"/>
    </row>
    <row r="9278" spans="2:12" ht="15.6">
      <c r="B9278" s="84"/>
      <c r="C9278" s="222"/>
      <c r="D9278" s="222"/>
      <c r="E9278" s="104"/>
      <c r="F9278" s="320"/>
      <c r="G9278" s="320"/>
      <c r="H9278" s="222"/>
      <c r="I9278" s="222"/>
      <c r="J9278" s="222"/>
      <c r="K9278" s="222"/>
      <c r="L9278" s="863"/>
    </row>
    <row r="9279" spans="2:12" ht="15.6">
      <c r="B9279" s="84"/>
      <c r="C9279" s="222"/>
      <c r="D9279" s="222"/>
      <c r="E9279" s="104"/>
      <c r="F9279" s="320"/>
      <c r="G9279" s="320"/>
      <c r="H9279" s="222"/>
      <c r="I9279" s="222"/>
      <c r="J9279" s="222"/>
      <c r="K9279" s="222"/>
      <c r="L9279" s="863"/>
    </row>
    <row r="9280" spans="2:12" ht="15.6">
      <c r="B9280" s="84"/>
      <c r="C9280" s="222"/>
      <c r="D9280" s="222"/>
      <c r="E9280" s="104"/>
      <c r="F9280" s="320"/>
      <c r="G9280" s="320"/>
      <c r="H9280" s="222"/>
      <c r="I9280" s="222"/>
      <c r="J9280" s="222"/>
      <c r="K9280" s="222"/>
      <c r="L9280" s="863"/>
    </row>
    <row r="9281" spans="2:12" ht="15.6">
      <c r="B9281" s="84"/>
      <c r="C9281" s="222"/>
      <c r="D9281" s="222"/>
      <c r="E9281" s="104"/>
      <c r="F9281" s="320"/>
      <c r="G9281" s="320"/>
      <c r="H9281" s="222"/>
      <c r="I9281" s="222"/>
      <c r="J9281" s="222"/>
      <c r="K9281" s="222"/>
      <c r="L9281" s="863"/>
    </row>
    <row r="9282" spans="2:12" ht="15.6">
      <c r="B9282" s="84"/>
      <c r="C9282" s="222"/>
      <c r="D9282" s="222"/>
      <c r="E9282" s="104"/>
      <c r="F9282" s="320"/>
      <c r="G9282" s="320"/>
      <c r="H9282" s="222"/>
      <c r="I9282" s="222"/>
      <c r="J9282" s="222"/>
      <c r="K9282" s="222"/>
      <c r="L9282" s="863"/>
    </row>
    <row r="9283" spans="2:12" ht="15.6">
      <c r="B9283" s="84"/>
      <c r="C9283" s="222"/>
      <c r="D9283" s="222"/>
      <c r="E9283" s="104"/>
      <c r="F9283" s="320"/>
      <c r="G9283" s="320"/>
      <c r="H9283" s="222"/>
      <c r="I9283" s="222"/>
      <c r="J9283" s="222"/>
      <c r="K9283" s="222"/>
      <c r="L9283" s="863"/>
    </row>
    <row r="9284" spans="2:12" ht="15.6">
      <c r="B9284" s="84"/>
      <c r="C9284" s="222"/>
      <c r="D9284" s="222"/>
      <c r="E9284" s="104"/>
      <c r="F9284" s="320"/>
      <c r="G9284" s="320"/>
      <c r="H9284" s="222"/>
      <c r="I9284" s="222"/>
      <c r="J9284" s="222"/>
      <c r="K9284" s="222"/>
      <c r="L9284" s="863"/>
    </row>
    <row r="9285" spans="2:12" ht="15.6">
      <c r="B9285" s="84"/>
      <c r="C9285" s="222"/>
      <c r="D9285" s="864"/>
      <c r="E9285" s="104"/>
      <c r="F9285" s="320"/>
      <c r="G9285" s="320"/>
      <c r="H9285" s="222"/>
      <c r="I9285" s="222"/>
      <c r="J9285" s="222"/>
      <c r="K9285" s="864"/>
      <c r="L9285" s="863"/>
    </row>
    <row r="9286" spans="2:12" ht="15.6">
      <c r="B9286" s="84"/>
      <c r="C9286" s="222"/>
      <c r="D9286" s="864"/>
      <c r="E9286" s="104"/>
      <c r="F9286" s="320"/>
      <c r="G9286" s="320"/>
      <c r="H9286" s="222"/>
      <c r="I9286" s="222"/>
      <c r="J9286" s="222"/>
      <c r="K9286" s="864"/>
      <c r="L9286" s="863"/>
    </row>
    <row r="9287" spans="2:12" ht="15.6">
      <c r="B9287" s="84"/>
      <c r="C9287" s="222"/>
      <c r="D9287" s="864"/>
      <c r="E9287" s="104"/>
      <c r="F9287" s="320"/>
      <c r="G9287" s="320"/>
      <c r="H9287" s="222"/>
      <c r="I9287" s="222"/>
      <c r="J9287" s="222"/>
      <c r="K9287" s="864"/>
      <c r="L9287" s="863"/>
    </row>
    <row r="9288" spans="2:12" ht="15.6">
      <c r="B9288" s="84"/>
      <c r="C9288" s="222"/>
      <c r="D9288" s="864"/>
      <c r="E9288" s="104"/>
      <c r="F9288" s="320"/>
      <c r="G9288" s="320"/>
      <c r="H9288" s="222"/>
      <c r="I9288" s="222"/>
      <c r="J9288" s="222"/>
      <c r="K9288" s="864"/>
      <c r="L9288" s="863"/>
    </row>
    <row r="9289" spans="2:12" ht="15.6">
      <c r="B9289" s="84"/>
      <c r="C9289" s="222"/>
      <c r="D9289" s="865"/>
      <c r="E9289" s="104"/>
      <c r="F9289" s="320"/>
      <c r="G9289" s="320"/>
      <c r="H9289" s="222"/>
      <c r="I9289" s="222"/>
      <c r="J9289" s="222"/>
      <c r="K9289" s="865"/>
      <c r="L9289" s="863"/>
    </row>
    <row r="9290" spans="2:12" ht="15.6">
      <c r="B9290" s="84"/>
      <c r="C9290" s="222"/>
      <c r="D9290" s="864"/>
      <c r="E9290" s="104"/>
      <c r="F9290" s="320"/>
      <c r="G9290" s="320"/>
      <c r="H9290" s="222"/>
      <c r="I9290" s="222"/>
      <c r="J9290" s="222"/>
      <c r="K9290" s="864"/>
      <c r="L9290" s="863"/>
    </row>
    <row r="9291" spans="2:12" ht="15.6">
      <c r="B9291" s="84"/>
      <c r="C9291" s="222"/>
      <c r="D9291" s="864"/>
      <c r="E9291" s="104"/>
      <c r="F9291" s="320"/>
      <c r="G9291" s="320"/>
      <c r="H9291" s="222"/>
      <c r="I9291" s="222"/>
      <c r="J9291" s="222"/>
      <c r="K9291" s="864"/>
      <c r="L9291" s="863"/>
    </row>
    <row r="9292" spans="2:12" ht="15.6">
      <c r="B9292" s="84"/>
      <c r="C9292" s="222"/>
      <c r="D9292" s="864"/>
      <c r="E9292" s="104"/>
      <c r="F9292" s="320"/>
      <c r="G9292" s="320"/>
      <c r="H9292" s="222"/>
      <c r="I9292" s="222"/>
      <c r="J9292" s="222"/>
      <c r="K9292" s="864"/>
      <c r="L9292" s="863"/>
    </row>
    <row r="9293" spans="2:12" ht="15.6">
      <c r="B9293" s="84"/>
      <c r="C9293" s="222"/>
      <c r="D9293" s="864"/>
      <c r="E9293" s="104"/>
      <c r="F9293" s="320"/>
      <c r="G9293" s="320"/>
      <c r="H9293" s="222"/>
      <c r="I9293" s="222"/>
      <c r="J9293" s="222"/>
      <c r="K9293" s="864"/>
      <c r="L9293" s="863"/>
    </row>
    <row r="9294" spans="2:12" ht="15.6">
      <c r="B9294" s="84"/>
      <c r="C9294" s="222"/>
      <c r="D9294" s="866"/>
      <c r="E9294" s="104"/>
      <c r="F9294" s="320"/>
      <c r="G9294" s="320"/>
      <c r="H9294" s="222"/>
      <c r="I9294" s="222"/>
      <c r="J9294" s="222"/>
      <c r="K9294" s="866"/>
      <c r="L9294" s="863"/>
    </row>
    <row r="9295" spans="2:12" ht="15.6">
      <c r="B9295" s="84"/>
      <c r="C9295" s="222"/>
      <c r="D9295" s="866"/>
      <c r="E9295" s="104"/>
      <c r="F9295" s="320"/>
      <c r="G9295" s="320"/>
      <c r="H9295" s="222"/>
      <c r="I9295" s="222"/>
      <c r="J9295" s="222"/>
      <c r="K9295" s="866"/>
      <c r="L9295" s="863"/>
    </row>
    <row r="9296" spans="2:12" ht="15.6">
      <c r="B9296" s="84"/>
      <c r="C9296" s="222"/>
      <c r="D9296" s="866"/>
      <c r="E9296" s="104"/>
      <c r="F9296" s="320"/>
      <c r="G9296" s="320"/>
      <c r="H9296" s="222"/>
      <c r="I9296" s="222"/>
      <c r="J9296" s="222"/>
      <c r="K9296" s="866"/>
      <c r="L9296" s="863"/>
    </row>
    <row r="9297" spans="2:12" ht="15.6">
      <c r="B9297" s="84"/>
      <c r="C9297" s="222"/>
      <c r="D9297" s="866"/>
      <c r="E9297" s="104"/>
      <c r="F9297" s="320"/>
      <c r="G9297" s="320"/>
      <c r="H9297" s="222"/>
      <c r="I9297" s="222"/>
      <c r="J9297" s="222"/>
      <c r="K9297" s="866"/>
      <c r="L9297" s="863"/>
    </row>
    <row r="9298" spans="2:12" ht="15.6">
      <c r="B9298" s="84"/>
      <c r="C9298" s="222"/>
      <c r="D9298" s="866"/>
      <c r="E9298" s="104"/>
      <c r="F9298" s="320"/>
      <c r="G9298" s="320"/>
      <c r="H9298" s="222"/>
      <c r="I9298" s="222"/>
      <c r="J9298" s="222"/>
      <c r="K9298" s="866"/>
      <c r="L9298" s="863"/>
    </row>
    <row r="9299" spans="2:12" ht="15.6">
      <c r="B9299" s="84"/>
      <c r="C9299" s="222"/>
      <c r="D9299" s="866"/>
      <c r="E9299" s="104"/>
      <c r="F9299" s="320"/>
      <c r="G9299" s="320"/>
      <c r="H9299" s="222"/>
      <c r="I9299" s="222"/>
      <c r="J9299" s="222"/>
      <c r="K9299" s="866"/>
      <c r="L9299" s="863"/>
    </row>
    <row r="9300" spans="2:12" ht="15.6">
      <c r="B9300" s="84"/>
      <c r="C9300" s="222"/>
      <c r="D9300" s="866"/>
      <c r="E9300" s="104"/>
      <c r="F9300" s="320"/>
      <c r="G9300" s="320"/>
      <c r="H9300" s="222"/>
      <c r="I9300" s="222"/>
      <c r="J9300" s="222"/>
      <c r="K9300" s="866"/>
      <c r="L9300" s="863"/>
    </row>
    <row r="9301" spans="2:12" ht="15.6">
      <c r="B9301" s="84"/>
      <c r="C9301" s="222"/>
      <c r="D9301" s="866"/>
      <c r="E9301" s="104"/>
      <c r="F9301" s="320"/>
      <c r="G9301" s="320"/>
      <c r="H9301" s="222"/>
      <c r="I9301" s="222"/>
      <c r="J9301" s="222"/>
      <c r="K9301" s="866"/>
      <c r="L9301" s="863"/>
    </row>
    <row r="9302" spans="2:12" ht="15.6">
      <c r="B9302" s="84"/>
      <c r="C9302" s="222"/>
      <c r="D9302" s="865"/>
      <c r="E9302" s="104"/>
      <c r="F9302" s="320"/>
      <c r="G9302" s="320"/>
      <c r="H9302" s="222"/>
      <c r="I9302" s="222"/>
      <c r="J9302" s="222"/>
      <c r="K9302" s="865"/>
      <c r="L9302" s="863"/>
    </row>
    <row r="9303" spans="2:12" ht="15.6">
      <c r="B9303" s="84"/>
      <c r="C9303" s="222"/>
      <c r="D9303" s="866"/>
      <c r="E9303" s="104"/>
      <c r="F9303" s="320"/>
      <c r="G9303" s="320"/>
      <c r="H9303" s="222"/>
      <c r="I9303" s="222"/>
      <c r="J9303" s="222"/>
      <c r="K9303" s="866"/>
      <c r="L9303" s="863"/>
    </row>
    <row r="9304" spans="2:12" ht="15.6">
      <c r="B9304" s="84"/>
      <c r="C9304" s="222"/>
      <c r="D9304" s="866"/>
      <c r="E9304" s="104"/>
      <c r="F9304" s="320"/>
      <c r="G9304" s="320"/>
      <c r="H9304" s="222"/>
      <c r="I9304" s="222"/>
      <c r="J9304" s="222"/>
      <c r="K9304" s="866"/>
      <c r="L9304" s="863"/>
    </row>
    <row r="9305" spans="2:12" ht="15.6">
      <c r="B9305" s="84"/>
      <c r="C9305" s="222"/>
      <c r="D9305" s="866"/>
      <c r="E9305" s="104"/>
      <c r="F9305" s="320"/>
      <c r="G9305" s="320"/>
      <c r="H9305" s="222"/>
      <c r="I9305" s="222"/>
      <c r="J9305" s="222"/>
      <c r="K9305" s="866"/>
      <c r="L9305" s="863"/>
    </row>
    <row r="9306" spans="2:12" ht="15.6">
      <c r="B9306" s="84"/>
      <c r="C9306" s="222"/>
      <c r="D9306" s="866"/>
      <c r="E9306" s="104"/>
      <c r="F9306" s="320"/>
      <c r="G9306" s="320"/>
      <c r="H9306" s="222"/>
      <c r="I9306" s="222"/>
      <c r="J9306" s="222"/>
      <c r="K9306" s="866"/>
      <c r="L9306" s="863"/>
    </row>
    <row r="9307" spans="2:12" ht="15.6">
      <c r="B9307" s="84"/>
      <c r="C9307" s="222"/>
      <c r="D9307" s="866"/>
      <c r="E9307" s="104"/>
      <c r="F9307" s="320"/>
      <c r="G9307" s="320"/>
      <c r="H9307" s="222"/>
      <c r="I9307" s="222"/>
      <c r="J9307" s="222"/>
      <c r="K9307" s="866"/>
      <c r="L9307" s="863"/>
    </row>
    <row r="9308" spans="2:12" ht="15.6">
      <c r="B9308" s="84"/>
      <c r="C9308" s="222"/>
      <c r="D9308" s="866"/>
      <c r="E9308" s="104"/>
      <c r="F9308" s="320"/>
      <c r="G9308" s="320"/>
      <c r="H9308" s="222"/>
      <c r="I9308" s="222"/>
      <c r="J9308" s="222"/>
      <c r="K9308" s="866"/>
      <c r="L9308" s="863"/>
    </row>
    <row r="9309" spans="2:12" ht="15.6">
      <c r="B9309" s="84"/>
      <c r="C9309" s="222"/>
      <c r="D9309" s="866"/>
      <c r="E9309" s="104"/>
      <c r="F9309" s="320"/>
      <c r="G9309" s="320"/>
      <c r="H9309" s="222"/>
      <c r="I9309" s="222"/>
      <c r="J9309" s="222"/>
      <c r="K9309" s="866"/>
      <c r="L9309" s="863"/>
    </row>
    <row r="9310" spans="2:12" ht="15.6">
      <c r="B9310" s="84"/>
      <c r="C9310" s="222"/>
      <c r="D9310" s="866"/>
      <c r="E9310" s="104"/>
      <c r="F9310" s="320"/>
      <c r="G9310" s="320"/>
      <c r="H9310" s="222"/>
      <c r="I9310" s="222"/>
      <c r="J9310" s="222"/>
      <c r="K9310" s="866"/>
      <c r="L9310" s="863"/>
    </row>
    <row r="9311" spans="2:12" ht="15.6">
      <c r="B9311" s="84"/>
      <c r="C9311" s="222"/>
      <c r="D9311" s="865"/>
      <c r="E9311" s="104"/>
      <c r="F9311" s="320"/>
      <c r="G9311" s="320"/>
      <c r="H9311" s="222"/>
      <c r="I9311" s="222"/>
      <c r="J9311" s="222"/>
      <c r="K9311" s="865"/>
      <c r="L9311" s="863"/>
    </row>
    <row r="9312" spans="2:12" ht="15.6">
      <c r="B9312" s="84"/>
      <c r="C9312" s="222"/>
      <c r="D9312" s="865"/>
      <c r="E9312" s="104"/>
      <c r="F9312" s="320"/>
      <c r="G9312" s="320"/>
      <c r="H9312" s="222"/>
      <c r="I9312" s="222"/>
      <c r="J9312" s="222"/>
      <c r="K9312" s="865"/>
      <c r="L9312" s="863"/>
    </row>
    <row r="9313" spans="2:12" ht="15.6">
      <c r="B9313" s="84"/>
      <c r="C9313" s="222"/>
      <c r="D9313" s="865"/>
      <c r="E9313" s="104"/>
      <c r="F9313" s="320"/>
      <c r="G9313" s="320"/>
      <c r="H9313" s="222"/>
      <c r="I9313" s="222"/>
      <c r="J9313" s="222"/>
      <c r="K9313" s="865"/>
      <c r="L9313" s="863"/>
    </row>
    <row r="9314" spans="2:12" ht="15.6">
      <c r="B9314" s="84"/>
      <c r="C9314" s="222"/>
      <c r="D9314" s="865"/>
      <c r="E9314" s="104"/>
      <c r="F9314" s="320"/>
      <c r="G9314" s="320"/>
      <c r="H9314" s="222"/>
      <c r="I9314" s="222"/>
      <c r="J9314" s="222"/>
      <c r="K9314" s="865"/>
      <c r="L9314" s="863"/>
    </row>
    <row r="9315" spans="2:12" ht="15.6">
      <c r="B9315" s="84"/>
      <c r="C9315" s="222"/>
      <c r="D9315" s="865"/>
      <c r="E9315" s="104"/>
      <c r="F9315" s="320"/>
      <c r="G9315" s="320"/>
      <c r="H9315" s="222"/>
      <c r="I9315" s="222"/>
      <c r="J9315" s="222"/>
      <c r="K9315" s="865"/>
      <c r="L9315" s="863"/>
    </row>
    <row r="9316" spans="2:12" ht="15.6">
      <c r="B9316" s="84"/>
      <c r="C9316" s="222"/>
      <c r="D9316" s="866"/>
      <c r="E9316" s="104"/>
      <c r="F9316" s="320"/>
      <c r="G9316" s="320"/>
      <c r="H9316" s="222"/>
      <c r="I9316" s="222"/>
      <c r="J9316" s="222"/>
      <c r="K9316" s="866"/>
      <c r="L9316" s="863"/>
    </row>
    <row r="9317" spans="2:12" ht="15.6">
      <c r="B9317" s="84"/>
      <c r="C9317" s="222"/>
      <c r="D9317" s="866"/>
      <c r="E9317" s="104"/>
      <c r="F9317" s="320"/>
      <c r="G9317" s="320"/>
      <c r="H9317" s="222"/>
      <c r="I9317" s="222"/>
      <c r="J9317" s="222"/>
      <c r="K9317" s="866"/>
      <c r="L9317" s="863"/>
    </row>
    <row r="9318" spans="2:12" ht="15.6">
      <c r="B9318" s="84"/>
      <c r="C9318" s="222"/>
      <c r="D9318" s="866"/>
      <c r="E9318" s="104"/>
      <c r="F9318" s="320"/>
      <c r="G9318" s="320"/>
      <c r="H9318" s="222"/>
      <c r="I9318" s="222"/>
      <c r="J9318" s="222"/>
      <c r="K9318" s="866"/>
      <c r="L9318" s="863"/>
    </row>
    <row r="9319" spans="2:12" ht="15.6">
      <c r="B9319" s="122"/>
      <c r="C9319" s="57"/>
      <c r="D9319" s="300"/>
      <c r="E9319" s="117"/>
      <c r="F9319" s="409"/>
      <c r="G9319" s="409"/>
      <c r="H9319" s="291"/>
      <c r="I9319" s="319"/>
      <c r="J9319" s="263"/>
      <c r="K9319" s="388"/>
      <c r="L9319" s="863"/>
    </row>
    <row r="9320" spans="2:12" ht="15.6">
      <c r="B9320" s="122"/>
      <c r="C9320" s="57"/>
      <c r="D9320" s="300"/>
      <c r="E9320" s="117"/>
      <c r="F9320" s="409"/>
      <c r="G9320" s="409"/>
      <c r="H9320" s="291"/>
      <c r="I9320" s="319"/>
      <c r="J9320" s="263"/>
      <c r="K9320" s="388"/>
      <c r="L9320" s="201"/>
    </row>
    <row r="9321" spans="2:12" ht="15.6">
      <c r="B9321" s="122"/>
      <c r="C9321" s="57"/>
      <c r="D9321" s="300"/>
      <c r="E9321" s="117"/>
      <c r="F9321" s="409"/>
      <c r="G9321" s="409"/>
      <c r="H9321" s="291"/>
      <c r="I9321" s="319"/>
      <c r="J9321" s="263"/>
      <c r="K9321" s="388"/>
      <c r="L9321" s="201"/>
    </row>
    <row r="9322" spans="2:12" ht="15.6">
      <c r="B9322" s="122"/>
      <c r="C9322" s="57"/>
      <c r="D9322" s="300"/>
      <c r="E9322" s="117"/>
      <c r="F9322" s="409"/>
      <c r="G9322" s="409"/>
      <c r="H9322" s="291"/>
      <c r="I9322" s="319"/>
      <c r="J9322" s="263"/>
      <c r="K9322" s="388"/>
      <c r="L9322" s="201"/>
    </row>
    <row r="9323" spans="2:12" ht="15.6">
      <c r="B9323" s="122"/>
      <c r="C9323" s="57"/>
      <c r="D9323" s="300"/>
      <c r="E9323" s="117"/>
      <c r="F9323" s="409"/>
      <c r="G9323" s="409"/>
      <c r="H9323" s="291"/>
      <c r="I9323" s="319"/>
      <c r="J9323" s="263"/>
      <c r="K9323" s="388"/>
      <c r="L9323" s="201"/>
    </row>
    <row r="9324" spans="2:12" ht="16.2">
      <c r="B9324" s="122"/>
      <c r="C9324" s="57"/>
      <c r="D9324" s="123"/>
      <c r="E9324" s="117"/>
      <c r="F9324" s="409"/>
      <c r="G9324" s="409"/>
      <c r="H9324" s="291"/>
      <c r="I9324" s="319"/>
      <c r="J9324" s="263"/>
      <c r="K9324" s="565"/>
      <c r="L9324" s="201"/>
    </row>
    <row r="9325" spans="2:12" ht="16.2">
      <c r="B9325" s="122"/>
      <c r="C9325" s="57"/>
      <c r="D9325" s="123"/>
      <c r="E9325" s="117"/>
      <c r="F9325" s="423"/>
      <c r="G9325" s="423"/>
      <c r="H9325" s="291"/>
      <c r="I9325" s="319"/>
      <c r="J9325" s="263"/>
      <c r="K9325" s="565"/>
      <c r="L9325" s="201"/>
    </row>
    <row r="9326" spans="2:12" ht="16.2">
      <c r="B9326" s="122"/>
      <c r="C9326" s="57"/>
      <c r="D9326" s="123"/>
      <c r="E9326" s="117"/>
      <c r="F9326" s="423"/>
      <c r="G9326" s="423"/>
      <c r="H9326" s="291"/>
      <c r="I9326" s="319"/>
      <c r="J9326" s="263"/>
      <c r="K9326" s="567"/>
      <c r="L9326" s="144"/>
    </row>
    <row r="9327" spans="2:12" ht="16.2">
      <c r="B9327" s="122"/>
      <c r="C9327" s="57"/>
      <c r="D9327" s="123"/>
      <c r="E9327" s="117"/>
      <c r="F9327" s="423"/>
      <c r="G9327" s="423"/>
      <c r="H9327" s="291"/>
      <c r="I9327" s="319"/>
      <c r="J9327" s="263"/>
      <c r="K9327" s="356"/>
      <c r="L9327" s="201"/>
    </row>
    <row r="9328" spans="2:12" ht="16.2">
      <c r="B9328" s="122"/>
      <c r="C9328" s="57"/>
      <c r="D9328" s="123"/>
      <c r="E9328" s="117"/>
      <c r="F9328" s="423"/>
      <c r="G9328" s="423"/>
      <c r="H9328" s="291"/>
      <c r="I9328" s="319"/>
      <c r="J9328" s="263"/>
      <c r="K9328" s="356"/>
      <c r="L9328" s="201"/>
    </row>
    <row r="9329" spans="2:12" ht="16.2">
      <c r="B9329" s="122"/>
      <c r="C9329" s="57"/>
      <c r="D9329" s="123"/>
      <c r="E9329" s="117"/>
      <c r="F9329" s="423"/>
      <c r="G9329" s="423"/>
      <c r="H9329" s="291"/>
      <c r="I9329" s="319"/>
      <c r="J9329" s="263"/>
      <c r="K9329" s="356"/>
      <c r="L9329" s="144"/>
    </row>
    <row r="9330" spans="2:12" ht="16.2">
      <c r="B9330" s="122"/>
      <c r="C9330" s="57"/>
      <c r="D9330" s="123"/>
      <c r="E9330" s="117"/>
      <c r="F9330" s="423"/>
      <c r="G9330" s="423"/>
      <c r="H9330" s="291"/>
      <c r="I9330" s="319"/>
      <c r="J9330" s="263"/>
      <c r="K9330" s="356"/>
      <c r="L9330" s="144"/>
    </row>
    <row r="9331" spans="2:12" ht="16.2">
      <c r="B9331" s="122"/>
      <c r="C9331" s="57"/>
      <c r="D9331" s="123"/>
      <c r="E9331" s="117"/>
      <c r="F9331" s="423"/>
      <c r="G9331" s="423"/>
      <c r="H9331" s="291"/>
      <c r="I9331" s="319"/>
      <c r="J9331" s="263"/>
      <c r="K9331" s="356"/>
      <c r="L9331" s="144"/>
    </row>
    <row r="9332" spans="2:12" ht="16.2">
      <c r="B9332" s="122"/>
      <c r="C9332" s="57"/>
      <c r="D9332" s="123"/>
      <c r="E9332" s="117"/>
      <c r="F9332" s="403"/>
      <c r="G9332" s="403"/>
      <c r="H9332" s="291"/>
      <c r="I9332" s="319"/>
      <c r="J9332" s="263"/>
      <c r="K9332" s="356"/>
      <c r="L9332" s="144"/>
    </row>
    <row r="9333" spans="2:12" ht="16.2">
      <c r="B9333" s="122"/>
      <c r="C9333" s="57"/>
      <c r="D9333" s="123"/>
      <c r="E9333" s="117"/>
      <c r="F9333" s="403"/>
      <c r="G9333" s="403"/>
      <c r="H9333" s="291"/>
      <c r="I9333" s="319"/>
      <c r="J9333" s="263"/>
      <c r="K9333" s="356"/>
      <c r="L9333" s="144"/>
    </row>
    <row r="9334" spans="2:12" ht="16.8">
      <c r="B9334" s="122"/>
      <c r="C9334" s="57"/>
      <c r="D9334" s="867"/>
      <c r="E9334" s="117"/>
      <c r="F9334" s="403"/>
      <c r="G9334" s="403"/>
      <c r="H9334" s="291"/>
      <c r="I9334" s="319"/>
      <c r="J9334" s="263"/>
      <c r="K9334" s="356"/>
      <c r="L9334" s="144"/>
    </row>
    <row r="9335" spans="2:12" ht="15.6">
      <c r="B9335" s="122"/>
      <c r="C9335" s="57"/>
      <c r="D9335" s="356"/>
      <c r="E9335" s="117"/>
      <c r="F9335" s="403"/>
      <c r="G9335" s="403"/>
      <c r="H9335" s="291"/>
      <c r="I9335" s="319"/>
      <c r="J9335" s="263"/>
      <c r="K9335" s="356"/>
      <c r="L9335" s="144"/>
    </row>
    <row r="9336" spans="2:12" ht="15.6">
      <c r="B9336" s="122"/>
      <c r="C9336" s="57"/>
      <c r="D9336" s="356"/>
      <c r="E9336" s="117"/>
      <c r="F9336" s="263"/>
      <c r="G9336" s="263"/>
      <c r="H9336" s="291"/>
      <c r="I9336" s="319"/>
      <c r="J9336" s="263"/>
      <c r="K9336" s="388"/>
      <c r="L9336" s="144"/>
    </row>
    <row r="9337" spans="2:12" ht="15.6">
      <c r="B9337" s="122"/>
      <c r="C9337" s="57"/>
      <c r="D9337" s="356"/>
      <c r="E9337" s="117"/>
      <c r="F9337" s="263"/>
      <c r="G9337" s="263"/>
      <c r="H9337" s="291"/>
      <c r="I9337" s="319"/>
      <c r="J9337" s="263"/>
      <c r="K9337" s="388"/>
      <c r="L9337" s="144"/>
    </row>
    <row r="9338" spans="2:12" ht="15.6">
      <c r="B9338" s="122"/>
      <c r="C9338" s="57"/>
      <c r="D9338" s="356"/>
      <c r="E9338" s="117"/>
      <c r="F9338" s="263"/>
      <c r="G9338" s="263"/>
      <c r="H9338" s="291"/>
      <c r="I9338" s="319"/>
      <c r="J9338" s="263"/>
      <c r="K9338" s="388"/>
      <c r="L9338" s="144"/>
    </row>
    <row r="9339" spans="2:12" ht="15.6">
      <c r="B9339" s="122"/>
      <c r="C9339" s="57"/>
      <c r="D9339" s="356"/>
      <c r="E9339" s="117"/>
      <c r="F9339" s="263"/>
      <c r="G9339" s="263"/>
      <c r="H9339" s="291"/>
      <c r="I9339" s="319"/>
      <c r="J9339" s="263"/>
      <c r="K9339" s="356"/>
      <c r="L9339" s="144"/>
    </row>
    <row r="9340" spans="2:12" ht="15.6">
      <c r="B9340" s="122"/>
      <c r="C9340" s="57"/>
      <c r="D9340" s="356"/>
      <c r="E9340" s="117"/>
      <c r="F9340" s="263"/>
      <c r="G9340" s="263"/>
      <c r="H9340" s="291"/>
      <c r="I9340" s="319"/>
      <c r="J9340" s="263"/>
      <c r="K9340" s="388"/>
      <c r="L9340" s="201"/>
    </row>
    <row r="9341" spans="2:12" ht="15.6">
      <c r="B9341" s="122"/>
      <c r="C9341" s="57"/>
      <c r="D9341" s="356"/>
      <c r="E9341" s="117"/>
      <c r="F9341" s="263"/>
      <c r="G9341" s="263"/>
      <c r="H9341" s="291"/>
      <c r="I9341" s="319"/>
      <c r="J9341" s="263"/>
      <c r="K9341" s="388"/>
      <c r="L9341" s="144"/>
    </row>
    <row r="9342" spans="2:12" ht="15.6">
      <c r="B9342" s="122"/>
      <c r="C9342" s="57"/>
      <c r="D9342" s="356"/>
      <c r="E9342" s="117"/>
      <c r="F9342" s="263"/>
      <c r="G9342" s="263"/>
      <c r="H9342" s="291"/>
      <c r="I9342" s="319"/>
      <c r="J9342" s="263"/>
      <c r="K9342" s="388"/>
      <c r="L9342" s="144"/>
    </row>
    <row r="9343" spans="2:12" ht="15.6">
      <c r="B9343" s="122"/>
      <c r="C9343" s="57"/>
      <c r="D9343" s="356"/>
      <c r="E9343" s="117"/>
      <c r="F9343" s="263"/>
      <c r="G9343" s="263"/>
      <c r="H9343" s="291"/>
      <c r="I9343" s="319"/>
      <c r="J9343" s="263"/>
      <c r="K9343" s="388"/>
      <c r="L9343" s="144"/>
    </row>
    <row r="9344" spans="2:12" ht="15.6">
      <c r="B9344" s="122"/>
      <c r="C9344" s="57"/>
      <c r="D9344" s="356"/>
      <c r="E9344" s="117"/>
      <c r="F9344" s="263"/>
      <c r="G9344" s="263"/>
      <c r="H9344" s="291"/>
      <c r="I9344" s="319"/>
      <c r="J9344" s="263"/>
      <c r="K9344" s="388"/>
      <c r="L9344" s="201"/>
    </row>
    <row r="9345" spans="2:13" ht="15.6">
      <c r="B9345" s="122"/>
      <c r="C9345" s="57"/>
      <c r="D9345" s="356"/>
      <c r="E9345" s="117"/>
      <c r="F9345" s="263"/>
      <c r="G9345" s="263"/>
      <c r="H9345" s="291"/>
      <c r="I9345" s="319"/>
      <c r="J9345" s="263"/>
      <c r="K9345" s="388"/>
      <c r="L9345" s="201"/>
    </row>
    <row r="9346" spans="2:13" ht="15.6">
      <c r="B9346" s="122"/>
      <c r="C9346" s="57"/>
      <c r="D9346" s="356"/>
      <c r="E9346" s="117"/>
      <c r="F9346" s="263"/>
      <c r="G9346" s="263"/>
      <c r="H9346" s="291"/>
      <c r="I9346" s="319"/>
      <c r="J9346" s="263"/>
      <c r="K9346" s="388"/>
      <c r="L9346" s="201"/>
    </row>
    <row r="9347" spans="2:13" ht="15.6">
      <c r="B9347" s="122"/>
      <c r="C9347" s="57"/>
      <c r="D9347" s="356"/>
      <c r="E9347" s="117"/>
      <c r="F9347" s="263"/>
      <c r="G9347" s="263"/>
      <c r="H9347" s="291"/>
      <c r="I9347" s="319"/>
      <c r="J9347" s="263"/>
      <c r="K9347" s="388"/>
      <c r="L9347" s="201"/>
    </row>
    <row r="9348" spans="2:13" ht="15.6">
      <c r="B9348" s="122"/>
      <c r="C9348" s="57"/>
      <c r="D9348" s="356"/>
      <c r="E9348" s="117"/>
      <c r="F9348" s="263"/>
      <c r="G9348" s="263"/>
      <c r="H9348" s="291"/>
      <c r="I9348" s="319"/>
      <c r="J9348" s="263"/>
      <c r="K9348" s="388"/>
      <c r="L9348" s="201"/>
    </row>
    <row r="9349" spans="2:13" ht="15.6">
      <c r="B9349" s="122"/>
      <c r="C9349" s="57"/>
      <c r="D9349" s="356"/>
      <c r="E9349" s="117"/>
      <c r="F9349" s="263"/>
      <c r="G9349" s="263"/>
      <c r="H9349" s="291"/>
      <c r="I9349" s="319"/>
      <c r="J9349" s="263"/>
      <c r="K9349" s="388"/>
      <c r="L9349" s="201"/>
    </row>
    <row r="9350" spans="2:13" ht="15.6">
      <c r="B9350" s="122"/>
      <c r="C9350" s="57"/>
      <c r="D9350" s="356"/>
      <c r="E9350" s="117"/>
      <c r="F9350" s="263"/>
      <c r="G9350" s="263"/>
      <c r="H9350" s="291"/>
      <c r="I9350" s="319"/>
      <c r="J9350" s="263"/>
      <c r="K9350" s="388"/>
      <c r="L9350" s="201"/>
    </row>
    <row r="9351" spans="2:13" ht="15.6">
      <c r="B9351" s="122"/>
      <c r="C9351" s="57"/>
      <c r="D9351" s="300"/>
      <c r="E9351" s="117"/>
      <c r="F9351" s="263"/>
      <c r="G9351" s="263"/>
      <c r="H9351" s="291"/>
      <c r="I9351" s="319"/>
      <c r="J9351" s="263"/>
      <c r="K9351" s="388"/>
      <c r="L9351" s="201"/>
    </row>
    <row r="9352" spans="2:13" ht="15.6">
      <c r="B9352" s="122"/>
      <c r="C9352" s="57"/>
      <c r="D9352" s="300"/>
      <c r="E9352" s="117"/>
      <c r="F9352" s="263"/>
      <c r="G9352" s="263"/>
      <c r="H9352" s="291"/>
      <c r="I9352" s="319"/>
      <c r="J9352" s="263"/>
      <c r="K9352" s="388"/>
      <c r="L9352" s="201"/>
    </row>
    <row r="9353" spans="2:13" ht="15.6">
      <c r="B9353" s="122"/>
      <c r="C9353" s="57"/>
      <c r="D9353" s="300"/>
      <c r="E9353" s="117"/>
      <c r="F9353" s="263"/>
      <c r="G9353" s="263"/>
      <c r="H9353" s="291"/>
      <c r="I9353" s="319"/>
      <c r="J9353" s="263"/>
      <c r="K9353" s="388"/>
      <c r="L9353" s="201"/>
    </row>
    <row r="9354" spans="2:13" ht="15.6">
      <c r="B9354" s="122"/>
      <c r="C9354" s="57"/>
      <c r="D9354" s="300"/>
      <c r="E9354" s="117"/>
      <c r="F9354" s="263"/>
      <c r="G9354" s="263"/>
      <c r="H9354" s="291"/>
      <c r="I9354" s="319"/>
      <c r="J9354" s="263"/>
      <c r="K9354" s="388"/>
      <c r="L9354" s="201"/>
    </row>
    <row r="9355" spans="2:13" ht="15.6">
      <c r="B9355" s="122"/>
      <c r="C9355" s="57"/>
      <c r="D9355" s="300"/>
      <c r="E9355" s="117"/>
      <c r="F9355" s="263"/>
      <c r="G9355" s="263"/>
      <c r="H9355" s="291"/>
      <c r="I9355" s="319"/>
      <c r="J9355" s="263"/>
      <c r="K9355" s="388"/>
      <c r="L9355" s="201"/>
    </row>
    <row r="9356" spans="2:13" ht="15.6">
      <c r="B9356" s="122"/>
      <c r="C9356" s="57"/>
      <c r="D9356" s="300"/>
      <c r="E9356" s="117"/>
      <c r="F9356" s="263"/>
      <c r="G9356" s="263"/>
      <c r="H9356" s="291"/>
      <c r="I9356" s="319"/>
      <c r="J9356" s="263"/>
      <c r="K9356" s="388"/>
      <c r="L9356" s="201"/>
    </row>
    <row r="9357" spans="2:13" ht="15.6">
      <c r="B9357" s="122"/>
      <c r="C9357" s="57"/>
      <c r="D9357" s="316"/>
      <c r="E9357" s="117"/>
      <c r="F9357" s="263"/>
      <c r="G9357" s="263"/>
      <c r="H9357" s="291"/>
      <c r="I9357" s="319"/>
      <c r="J9357" s="263"/>
      <c r="K9357" s="388"/>
      <c r="L9357" s="201"/>
    </row>
    <row r="9358" spans="2:13" ht="15.6">
      <c r="B9358" s="122"/>
      <c r="C9358" s="57"/>
      <c r="D9358" s="326"/>
      <c r="E9358" s="117"/>
      <c r="F9358" s="263"/>
      <c r="G9358" s="263"/>
      <c r="H9358" s="291"/>
      <c r="I9358" s="319"/>
      <c r="J9358" s="263"/>
      <c r="K9358" s="388"/>
      <c r="L9358" s="201"/>
    </row>
    <row r="9359" spans="2:13" ht="16.8">
      <c r="B9359" s="160"/>
      <c r="C9359" s="57"/>
      <c r="D9359" s="411"/>
      <c r="E9359" s="145"/>
      <c r="F9359" s="594"/>
      <c r="G9359" s="594"/>
      <c r="H9359" s="416"/>
      <c r="I9359" s="416"/>
      <c r="J9359" s="416"/>
      <c r="K9359" s="411"/>
      <c r="L9359" s="411"/>
      <c r="M9359" s="202"/>
    </row>
    <row r="9360" spans="2:13" ht="15.6">
      <c r="B9360" s="160"/>
      <c r="C9360" s="57"/>
      <c r="D9360" s="868"/>
      <c r="E9360" s="145"/>
      <c r="F9360" s="594"/>
      <c r="G9360" s="594"/>
      <c r="H9360" s="416"/>
      <c r="I9360" s="416"/>
      <c r="J9360" s="416"/>
      <c r="K9360" s="869"/>
      <c r="L9360" s="416"/>
      <c r="M9360" s="202"/>
    </row>
    <row r="9361" spans="1:13" ht="15.6">
      <c r="B9361" s="160"/>
      <c r="C9361" s="57"/>
      <c r="D9361" s="326"/>
      <c r="E9361" s="145"/>
      <c r="F9361" s="594"/>
      <c r="G9361" s="594"/>
      <c r="H9361" s="416"/>
      <c r="I9361" s="276"/>
      <c r="J9361" s="416"/>
      <c r="K9361" s="265"/>
      <c r="L9361" s="325"/>
      <c r="M9361" s="202"/>
    </row>
    <row r="9362" spans="1:13" ht="15.6">
      <c r="B9362" s="160"/>
      <c r="C9362" s="57"/>
      <c r="D9362" s="326"/>
      <c r="E9362" s="145"/>
      <c r="F9362" s="594"/>
      <c r="G9362" s="594"/>
      <c r="H9362" s="416"/>
      <c r="I9362" s="276"/>
      <c r="J9362" s="416"/>
      <c r="K9362" s="265"/>
      <c r="L9362" s="325"/>
      <c r="M9362" s="202"/>
    </row>
    <row r="9363" spans="1:13" ht="15.6">
      <c r="B9363" s="160"/>
      <c r="C9363" s="57"/>
      <c r="D9363" s="326"/>
      <c r="E9363" s="145"/>
      <c r="F9363" s="594"/>
      <c r="G9363" s="594"/>
      <c r="H9363" s="416"/>
      <c r="I9363" s="276"/>
      <c r="J9363" s="416"/>
      <c r="K9363" s="265"/>
      <c r="L9363" s="325"/>
      <c r="M9363" s="202"/>
    </row>
    <row r="9364" spans="1:13" ht="15.6">
      <c r="B9364" s="160"/>
      <c r="C9364" s="57"/>
      <c r="D9364" s="326"/>
      <c r="E9364" s="145"/>
      <c r="F9364" s="594"/>
      <c r="G9364" s="594"/>
      <c r="H9364" s="416"/>
      <c r="I9364" s="276"/>
      <c r="J9364" s="416"/>
      <c r="K9364" s="265"/>
      <c r="L9364" s="325"/>
      <c r="M9364" s="202"/>
    </row>
    <row r="9365" spans="1:13" ht="15.6">
      <c r="B9365" s="160"/>
      <c r="C9365" s="57"/>
      <c r="D9365" s="326"/>
      <c r="E9365" s="145"/>
      <c r="F9365" s="594"/>
      <c r="G9365" s="594"/>
      <c r="H9365" s="416"/>
      <c r="I9365" s="276"/>
      <c r="J9365" s="416"/>
      <c r="K9365" s="265"/>
      <c r="L9365" s="325"/>
      <c r="M9365" s="202"/>
    </row>
    <row r="9366" spans="1:13" ht="16.8">
      <c r="B9366" s="160"/>
      <c r="C9366" s="57"/>
      <c r="D9366" s="411"/>
      <c r="E9366" s="145"/>
      <c r="F9366" s="594"/>
      <c r="G9366" s="594"/>
      <c r="H9366" s="416"/>
      <c r="I9366" s="276"/>
      <c r="J9366" s="416"/>
      <c r="K9366" s="411"/>
      <c r="L9366" s="325"/>
      <c r="M9366" s="202"/>
    </row>
    <row r="9367" spans="1:13" ht="15.6">
      <c r="B9367" s="160"/>
      <c r="C9367" s="57"/>
      <c r="D9367" s="326"/>
      <c r="E9367" s="145"/>
      <c r="F9367" s="594"/>
      <c r="G9367" s="594"/>
      <c r="H9367" s="416"/>
      <c r="I9367" s="276"/>
      <c r="J9367" s="416"/>
      <c r="K9367" s="265"/>
      <c r="L9367" s="325"/>
      <c r="M9367" s="202"/>
    </row>
    <row r="9368" spans="1:13" ht="16.8">
      <c r="B9368" s="160"/>
      <c r="C9368" s="57"/>
      <c r="D9368" s="418"/>
      <c r="E9368" s="145"/>
      <c r="F9368" s="594"/>
      <c r="G9368" s="594"/>
      <c r="H9368" s="416"/>
      <c r="I9368" s="276"/>
      <c r="J9368" s="416"/>
      <c r="K9368" s="411"/>
      <c r="L9368" s="411"/>
      <c r="M9368" s="202"/>
    </row>
    <row r="9369" spans="1:13" ht="16.8">
      <c r="B9369" s="160"/>
      <c r="C9369" s="57"/>
      <c r="D9369" s="418"/>
      <c r="E9369" s="145"/>
      <c r="F9369" s="594"/>
      <c r="G9369" s="594"/>
      <c r="H9369" s="416"/>
      <c r="I9369" s="276"/>
      <c r="J9369" s="416"/>
      <c r="K9369" s="411"/>
      <c r="L9369" s="411"/>
      <c r="M9369" s="202"/>
    </row>
    <row r="9370" spans="1:13" ht="16.8">
      <c r="B9370" s="160"/>
      <c r="C9370" s="57"/>
      <c r="D9370" s="411"/>
      <c r="E9370" s="145"/>
      <c r="F9370" s="594"/>
      <c r="G9370" s="594"/>
      <c r="H9370" s="416"/>
      <c r="I9370" s="276"/>
      <c r="J9370" s="416"/>
      <c r="K9370" s="411"/>
      <c r="L9370" s="411"/>
      <c r="M9370" s="202"/>
    </row>
    <row r="9371" spans="1:13" ht="16.8">
      <c r="B9371" s="160"/>
      <c r="C9371" s="57"/>
      <c r="D9371" s="411"/>
      <c r="E9371" s="145"/>
      <c r="F9371" s="594"/>
      <c r="G9371" s="594"/>
      <c r="H9371" s="416"/>
      <c r="I9371" s="276"/>
      <c r="J9371" s="416"/>
      <c r="K9371" s="411"/>
      <c r="L9371" s="411"/>
      <c r="M9371" s="202"/>
    </row>
    <row r="9372" spans="1:13" s="204" customFormat="1" ht="16.8">
      <c r="A9372" s="606"/>
      <c r="B9372" s="160"/>
      <c r="C9372" s="57"/>
      <c r="D9372" s="411"/>
      <c r="E9372" s="145"/>
      <c r="F9372" s="870"/>
      <c r="G9372" s="870"/>
      <c r="H9372" s="416"/>
      <c r="I9372" s="276"/>
      <c r="J9372" s="416"/>
      <c r="K9372" s="411"/>
      <c r="L9372" s="411"/>
      <c r="M9372" s="202"/>
    </row>
    <row r="9373" spans="1:13" s="204" customFormat="1" ht="16.8">
      <c r="A9373" s="606"/>
      <c r="B9373" s="160"/>
      <c r="C9373" s="57"/>
      <c r="D9373" s="411"/>
      <c r="E9373" s="145"/>
      <c r="F9373" s="870"/>
      <c r="G9373" s="870"/>
      <c r="H9373" s="416"/>
      <c r="I9373" s="276"/>
      <c r="J9373" s="416"/>
      <c r="K9373" s="411"/>
      <c r="L9373" s="411"/>
      <c r="M9373" s="202"/>
    </row>
    <row r="9374" spans="1:13" s="204" customFormat="1" ht="16.8">
      <c r="A9374" s="606"/>
      <c r="B9374" s="160"/>
      <c r="C9374" s="57"/>
      <c r="D9374" s="411"/>
      <c r="E9374" s="145"/>
      <c r="F9374" s="870"/>
      <c r="G9374" s="870"/>
      <c r="H9374" s="416"/>
      <c r="I9374" s="276"/>
      <c r="J9374" s="416"/>
      <c r="K9374" s="411"/>
      <c r="L9374" s="411"/>
      <c r="M9374" s="202"/>
    </row>
    <row r="9375" spans="1:13" s="204" customFormat="1" ht="16.8">
      <c r="A9375" s="606"/>
      <c r="B9375" s="160"/>
      <c r="C9375" s="57"/>
      <c r="D9375" s="411"/>
      <c r="E9375" s="145"/>
      <c r="F9375" s="275"/>
      <c r="G9375" s="275"/>
      <c r="H9375" s="264"/>
      <c r="I9375" s="276"/>
      <c r="J9375" s="264"/>
      <c r="K9375" s="345"/>
      <c r="L9375" s="411"/>
      <c r="M9375" s="202"/>
    </row>
    <row r="9376" spans="1:13" s="204" customFormat="1" ht="16.8">
      <c r="A9376" s="606"/>
      <c r="B9376" s="160"/>
      <c r="C9376" s="57"/>
      <c r="D9376" s="411"/>
      <c r="E9376" s="145"/>
      <c r="F9376" s="263"/>
      <c r="G9376" s="263"/>
      <c r="H9376" s="264"/>
      <c r="I9376" s="276"/>
      <c r="J9376" s="264"/>
      <c r="K9376" s="345"/>
      <c r="L9376" s="411"/>
      <c r="M9376" s="202"/>
    </row>
    <row r="9377" spans="1:13" s="204" customFormat="1" ht="16.8">
      <c r="A9377" s="606"/>
      <c r="B9377" s="160"/>
      <c r="C9377" s="57"/>
      <c r="D9377" s="411"/>
      <c r="E9377" s="145"/>
      <c r="F9377" s="263"/>
      <c r="G9377" s="263"/>
      <c r="H9377" s="264"/>
      <c r="I9377" s="276"/>
      <c r="J9377" s="264"/>
      <c r="K9377" s="411"/>
      <c r="L9377" s="411"/>
      <c r="M9377" s="202"/>
    </row>
    <row r="9378" spans="1:13" s="204" customFormat="1" ht="16.8">
      <c r="A9378" s="606"/>
      <c r="B9378" s="160"/>
      <c r="C9378" s="57"/>
      <c r="D9378" s="411"/>
      <c r="E9378" s="145"/>
      <c r="F9378" s="263"/>
      <c r="G9378" s="263"/>
      <c r="H9378" s="264"/>
      <c r="I9378" s="276"/>
      <c r="J9378" s="264"/>
      <c r="K9378" s="345"/>
      <c r="L9378" s="411"/>
      <c r="M9378" s="202"/>
    </row>
    <row r="9379" spans="1:13" s="204" customFormat="1" ht="16.8">
      <c r="A9379" s="606"/>
      <c r="B9379" s="160"/>
      <c r="C9379" s="57"/>
      <c r="D9379" s="411"/>
      <c r="E9379" s="145"/>
      <c r="F9379" s="263"/>
      <c r="G9379" s="263"/>
      <c r="H9379" s="264"/>
      <c r="I9379" s="276"/>
      <c r="J9379" s="264"/>
      <c r="K9379" s="345"/>
      <c r="L9379" s="411"/>
      <c r="M9379" s="202"/>
    </row>
    <row r="9380" spans="1:13" s="204" customFormat="1" ht="16.8">
      <c r="A9380" s="606"/>
      <c r="B9380" s="160"/>
      <c r="C9380" s="57"/>
      <c r="D9380" s="411"/>
      <c r="E9380" s="145"/>
      <c r="F9380" s="263"/>
      <c r="G9380" s="263"/>
      <c r="H9380" s="264"/>
      <c r="I9380" s="276"/>
      <c r="J9380" s="264"/>
      <c r="K9380" s="334"/>
      <c r="L9380" s="411"/>
      <c r="M9380" s="202"/>
    </row>
    <row r="9381" spans="1:13" s="204" customFormat="1" ht="15.6">
      <c r="A9381" s="606"/>
      <c r="B9381" s="160"/>
      <c r="C9381" s="57"/>
      <c r="D9381" s="326"/>
      <c r="E9381" s="145"/>
      <c r="F9381" s="263"/>
      <c r="G9381" s="263"/>
      <c r="H9381" s="264"/>
      <c r="I9381" s="276"/>
      <c r="J9381" s="264"/>
      <c r="K9381" s="265"/>
      <c r="L9381" s="325"/>
      <c r="M9381" s="202"/>
    </row>
    <row r="9382" spans="1:13" s="204" customFormat="1" ht="16.8">
      <c r="A9382" s="606"/>
      <c r="B9382" s="160"/>
      <c r="C9382" s="57"/>
      <c r="D9382" s="411"/>
      <c r="E9382" s="145"/>
      <c r="F9382" s="554"/>
      <c r="G9382" s="554"/>
      <c r="H9382" s="264"/>
      <c r="I9382" s="276"/>
      <c r="J9382" s="264"/>
      <c r="K9382" s="334"/>
      <c r="L9382" s="411"/>
      <c r="M9382" s="202"/>
    </row>
    <row r="9383" spans="1:13" s="204" customFormat="1" ht="16.8">
      <c r="A9383" s="606"/>
      <c r="B9383" s="160"/>
      <c r="C9383" s="57"/>
      <c r="D9383" s="411"/>
      <c r="E9383" s="145"/>
      <c r="F9383" s="263"/>
      <c r="G9383" s="263"/>
      <c r="H9383" s="264"/>
      <c r="I9383" s="276"/>
      <c r="J9383" s="264"/>
      <c r="K9383" s="334"/>
      <c r="L9383" s="411"/>
      <c r="M9383" s="202"/>
    </row>
    <row r="9384" spans="1:13" s="204" customFormat="1" ht="15.6">
      <c r="A9384" s="606"/>
      <c r="B9384" s="160"/>
      <c r="C9384" s="57"/>
      <c r="D9384" s="326"/>
      <c r="E9384" s="145"/>
      <c r="F9384" s="263"/>
      <c r="G9384" s="263"/>
      <c r="H9384" s="264"/>
      <c r="I9384" s="276"/>
      <c r="J9384" s="264"/>
      <c r="K9384" s="265"/>
      <c r="L9384" s="325"/>
      <c r="M9384" s="202"/>
    </row>
    <row r="9385" spans="1:13" s="204" customFormat="1" ht="16.8">
      <c r="A9385" s="606"/>
      <c r="B9385" s="160"/>
      <c r="C9385" s="57"/>
      <c r="D9385" s="411"/>
      <c r="E9385" s="145"/>
      <c r="F9385" s="263"/>
      <c r="G9385" s="263"/>
      <c r="H9385" s="264"/>
      <c r="I9385" s="276"/>
      <c r="J9385" s="264"/>
      <c r="K9385" s="334"/>
      <c r="L9385" s="411"/>
      <c r="M9385" s="202"/>
    </row>
    <row r="9386" spans="1:13" s="204" customFormat="1" ht="15.6">
      <c r="A9386" s="606"/>
      <c r="B9386" s="160"/>
      <c r="C9386" s="419"/>
      <c r="D9386" s="558"/>
      <c r="E9386" s="145"/>
      <c r="F9386" s="291"/>
      <c r="G9386" s="291"/>
      <c r="H9386" s="438"/>
      <c r="I9386" s="439"/>
      <c r="J9386" s="438"/>
      <c r="K9386" s="662"/>
      <c r="L9386" s="465"/>
      <c r="M9386" s="205"/>
    </row>
    <row r="9387" spans="1:13" s="204" customFormat="1" ht="16.8">
      <c r="A9387" s="606"/>
      <c r="B9387" s="160"/>
      <c r="C9387" s="57"/>
      <c r="D9387" s="418"/>
      <c r="E9387" s="145"/>
      <c r="F9387" s="263"/>
      <c r="G9387" s="263"/>
      <c r="H9387" s="264"/>
      <c r="I9387" s="264"/>
      <c r="J9387" s="264"/>
      <c r="K9387" s="334"/>
      <c r="L9387" s="411"/>
      <c r="M9387" s="202"/>
    </row>
    <row r="9388" spans="1:13" s="204" customFormat="1" ht="16.8">
      <c r="A9388" s="606"/>
      <c r="B9388" s="160"/>
      <c r="C9388" s="57"/>
      <c r="D9388" s="418"/>
      <c r="E9388" s="145"/>
      <c r="F9388" s="263"/>
      <c r="G9388" s="263"/>
      <c r="H9388" s="264"/>
      <c r="I9388" s="264"/>
      <c r="J9388" s="264"/>
      <c r="K9388" s="334"/>
      <c r="L9388" s="411"/>
      <c r="M9388" s="202"/>
    </row>
    <row r="9389" spans="1:13" s="204" customFormat="1" ht="15.6">
      <c r="A9389" s="606"/>
      <c r="B9389" s="160"/>
      <c r="C9389" s="57"/>
      <c r="D9389" s="868"/>
      <c r="E9389" s="145"/>
      <c r="F9389" s="263"/>
      <c r="G9389" s="263"/>
      <c r="H9389" s="264"/>
      <c r="I9389" s="264"/>
      <c r="J9389" s="264"/>
      <c r="K9389" s="300"/>
      <c r="L9389" s="264"/>
      <c r="M9389" s="202"/>
    </row>
    <row r="9390" spans="1:13" s="204" customFormat="1" ht="16.8">
      <c r="A9390" s="606"/>
      <c r="B9390" s="160"/>
      <c r="C9390" s="57"/>
      <c r="D9390" s="356"/>
      <c r="E9390" s="104"/>
      <c r="F9390" s="403"/>
      <c r="G9390" s="403"/>
      <c r="H9390" s="202"/>
      <c r="I9390" s="276"/>
      <c r="J9390" s="263"/>
      <c r="K9390" s="689"/>
      <c r="L9390" s="294"/>
      <c r="M9390" s="201"/>
    </row>
    <row r="9391" spans="1:13" s="204" customFormat="1" ht="16.8">
      <c r="A9391" s="606"/>
      <c r="B9391" s="160"/>
      <c r="C9391" s="57"/>
      <c r="D9391" s="356"/>
      <c r="E9391" s="104"/>
      <c r="F9391" s="263"/>
      <c r="G9391" s="263"/>
      <c r="H9391" s="202"/>
      <c r="I9391" s="276"/>
      <c r="J9391" s="263"/>
      <c r="K9391" s="689"/>
      <c r="L9391" s="294"/>
      <c r="M9391" s="201"/>
    </row>
    <row r="9392" spans="1:13" s="204" customFormat="1" ht="16.8">
      <c r="A9392" s="606"/>
      <c r="B9392" s="160"/>
      <c r="C9392" s="57"/>
      <c r="D9392" s="356"/>
      <c r="E9392" s="104"/>
      <c r="F9392" s="263"/>
      <c r="G9392" s="263"/>
      <c r="H9392" s="202"/>
      <c r="I9392" s="276"/>
      <c r="J9392" s="263"/>
      <c r="K9392" s="689"/>
      <c r="L9392" s="294"/>
      <c r="M9392" s="201"/>
    </row>
    <row r="9393" spans="1:13" s="204" customFormat="1" ht="15.6">
      <c r="A9393" s="606"/>
      <c r="B9393" s="160"/>
      <c r="C9393" s="57"/>
      <c r="D9393" s="356"/>
      <c r="E9393" s="104"/>
      <c r="F9393" s="263"/>
      <c r="G9393" s="263"/>
      <c r="H9393" s="202"/>
      <c r="I9393" s="276"/>
      <c r="J9393" s="263"/>
      <c r="K9393" s="689"/>
      <c r="L9393" s="201"/>
      <c r="M9393" s="201"/>
    </row>
    <row r="9394" spans="1:13" s="204" customFormat="1" ht="15.6">
      <c r="A9394" s="606"/>
      <c r="B9394" s="160"/>
      <c r="C9394" s="57"/>
      <c r="D9394" s="356"/>
      <c r="E9394" s="104"/>
      <c r="F9394" s="263"/>
      <c r="G9394" s="263"/>
      <c r="H9394" s="202"/>
      <c r="I9394" s="276"/>
      <c r="J9394" s="263"/>
      <c r="K9394" s="689"/>
      <c r="L9394" s="201"/>
      <c r="M9394" s="201"/>
    </row>
    <row r="9395" spans="1:13" s="204" customFormat="1" ht="15.6">
      <c r="A9395" s="606"/>
      <c r="B9395" s="160"/>
      <c r="C9395" s="57"/>
      <c r="D9395" s="356"/>
      <c r="E9395" s="104"/>
      <c r="F9395" s="263"/>
      <c r="G9395" s="263"/>
      <c r="H9395" s="202"/>
      <c r="I9395" s="276"/>
      <c r="J9395" s="263"/>
      <c r="K9395" s="689"/>
      <c r="L9395" s="201"/>
      <c r="M9395" s="201"/>
    </row>
    <row r="9396" spans="1:13" s="204" customFormat="1" ht="15.6">
      <c r="A9396" s="606"/>
      <c r="B9396" s="160"/>
      <c r="C9396" s="57"/>
      <c r="D9396" s="356"/>
      <c r="E9396" s="104"/>
      <c r="F9396" s="263"/>
      <c r="G9396" s="263"/>
      <c r="H9396" s="202"/>
      <c r="I9396" s="276"/>
      <c r="J9396" s="263"/>
      <c r="K9396" s="689"/>
      <c r="L9396" s="201"/>
      <c r="M9396" s="201"/>
    </row>
    <row r="9397" spans="1:13" s="204" customFormat="1" ht="15.6">
      <c r="A9397" s="606"/>
      <c r="B9397" s="160"/>
      <c r="C9397" s="57"/>
      <c r="D9397" s="356"/>
      <c r="E9397" s="104"/>
      <c r="F9397" s="263"/>
      <c r="G9397" s="263"/>
      <c r="H9397" s="202"/>
      <c r="I9397" s="276"/>
      <c r="J9397" s="263"/>
      <c r="K9397" s="689"/>
      <c r="L9397" s="201"/>
      <c r="M9397" s="201"/>
    </row>
    <row r="9398" spans="1:13" s="204" customFormat="1" ht="15.6">
      <c r="A9398" s="606"/>
      <c r="B9398" s="160"/>
      <c r="C9398" s="57"/>
      <c r="D9398" s="356"/>
      <c r="E9398" s="104"/>
      <c r="F9398" s="263"/>
      <c r="G9398" s="263"/>
      <c r="H9398" s="202"/>
      <c r="I9398" s="276"/>
      <c r="J9398" s="263"/>
      <c r="K9398" s="689"/>
      <c r="L9398" s="201"/>
      <c r="M9398" s="201"/>
    </row>
    <row r="9399" spans="1:13" s="204" customFormat="1" ht="15.6">
      <c r="A9399" s="606"/>
      <c r="B9399" s="160"/>
      <c r="C9399" s="57"/>
      <c r="D9399" s="356"/>
      <c r="E9399" s="104"/>
      <c r="F9399" s="263"/>
      <c r="G9399" s="263"/>
      <c r="H9399" s="202"/>
      <c r="I9399" s="276"/>
      <c r="J9399" s="263"/>
      <c r="K9399" s="689"/>
      <c r="L9399" s="201"/>
      <c r="M9399" s="201"/>
    </row>
    <row r="9400" spans="1:13" ht="15.6">
      <c r="B9400" s="160"/>
      <c r="C9400" s="57"/>
      <c r="D9400" s="356"/>
      <c r="E9400" s="104"/>
      <c r="F9400" s="263"/>
      <c r="G9400" s="263"/>
      <c r="H9400" s="202"/>
      <c r="I9400" s="276"/>
      <c r="J9400" s="263"/>
      <c r="K9400" s="689"/>
      <c r="L9400" s="201"/>
    </row>
    <row r="9401" spans="1:13" ht="15.6">
      <c r="B9401" s="160"/>
      <c r="C9401" s="57"/>
      <c r="D9401" s="356"/>
      <c r="E9401" s="104"/>
      <c r="F9401" s="263"/>
      <c r="G9401" s="263"/>
      <c r="H9401" s="202"/>
      <c r="I9401" s="276"/>
      <c r="J9401" s="263"/>
      <c r="K9401" s="689"/>
      <c r="L9401" s="201"/>
    </row>
    <row r="9402" spans="1:13" ht="15.6">
      <c r="B9402" s="160"/>
      <c r="C9402" s="57"/>
      <c r="D9402" s="356"/>
      <c r="E9402" s="104"/>
      <c r="F9402" s="263"/>
      <c r="G9402" s="263"/>
      <c r="H9402" s="202"/>
      <c r="I9402" s="276"/>
      <c r="J9402" s="263"/>
      <c r="K9402" s="689"/>
      <c r="L9402" s="201"/>
    </row>
    <row r="9403" spans="1:13" ht="15.6">
      <c r="B9403" s="160"/>
      <c r="C9403" s="57"/>
      <c r="D9403" s="356"/>
      <c r="E9403" s="104"/>
      <c r="F9403" s="263"/>
      <c r="G9403" s="263"/>
      <c r="H9403" s="202"/>
      <c r="I9403" s="276"/>
      <c r="J9403" s="263"/>
      <c r="K9403" s="689"/>
      <c r="L9403" s="201"/>
    </row>
    <row r="9404" spans="1:13" ht="15.6">
      <c r="B9404" s="160"/>
      <c r="C9404" s="57"/>
      <c r="D9404" s="356"/>
      <c r="E9404" s="104"/>
      <c r="F9404" s="263"/>
      <c r="G9404" s="263"/>
      <c r="H9404" s="202"/>
      <c r="I9404" s="276"/>
      <c r="J9404" s="263"/>
      <c r="K9404" s="689"/>
      <c r="L9404" s="201"/>
    </row>
    <row r="9405" spans="1:13" ht="15.6">
      <c r="B9405" s="160"/>
      <c r="C9405" s="57"/>
      <c r="D9405" s="356"/>
      <c r="E9405" s="104"/>
      <c r="F9405" s="263"/>
      <c r="G9405" s="263"/>
      <c r="H9405" s="202"/>
      <c r="I9405" s="276"/>
      <c r="J9405" s="263"/>
      <c r="K9405" s="689"/>
      <c r="L9405" s="201"/>
    </row>
    <row r="9406" spans="1:13" ht="15.6">
      <c r="B9406" s="160"/>
      <c r="C9406" s="57"/>
      <c r="D9406" s="300"/>
      <c r="E9406" s="104"/>
      <c r="F9406" s="263"/>
      <c r="G9406" s="263"/>
      <c r="H9406" s="202"/>
      <c r="I9406" s="276"/>
      <c r="J9406" s="263"/>
      <c r="K9406" s="300"/>
      <c r="L9406" s="201"/>
    </row>
    <row r="9407" spans="1:13" ht="15.6">
      <c r="B9407" s="160"/>
      <c r="C9407" s="57"/>
      <c r="D9407" s="300"/>
      <c r="E9407" s="104"/>
      <c r="F9407" s="263"/>
      <c r="G9407" s="263"/>
      <c r="H9407" s="202"/>
      <c r="I9407" s="276"/>
      <c r="J9407" s="263"/>
      <c r="K9407" s="300"/>
      <c r="L9407" s="201"/>
    </row>
    <row r="9408" spans="1:13" ht="15.6">
      <c r="B9408" s="160"/>
      <c r="C9408" s="57"/>
      <c r="D9408" s="300"/>
      <c r="E9408" s="104"/>
      <c r="F9408" s="263"/>
      <c r="G9408" s="263"/>
      <c r="H9408" s="202"/>
      <c r="I9408" s="276"/>
      <c r="J9408" s="263"/>
      <c r="K9408" s="300"/>
      <c r="L9408" s="201"/>
    </row>
    <row r="9409" spans="2:12" ht="15.6">
      <c r="B9409" s="160"/>
      <c r="C9409" s="57"/>
      <c r="D9409" s="300"/>
      <c r="E9409" s="104"/>
      <c r="F9409" s="263"/>
      <c r="G9409" s="263"/>
      <c r="H9409" s="202"/>
      <c r="I9409" s="276"/>
      <c r="J9409" s="263"/>
      <c r="K9409" s="300"/>
      <c r="L9409" s="201"/>
    </row>
    <row r="9410" spans="2:12" ht="15.6">
      <c r="B9410" s="160"/>
      <c r="C9410" s="57"/>
      <c r="D9410" s="300"/>
      <c r="E9410" s="104"/>
      <c r="F9410" s="263"/>
      <c r="G9410" s="263"/>
      <c r="H9410" s="202"/>
      <c r="I9410" s="276"/>
      <c r="J9410" s="263"/>
      <c r="K9410" s="300"/>
      <c r="L9410" s="201"/>
    </row>
    <row r="9411" spans="2:12" ht="16.8">
      <c r="B9411" s="160"/>
      <c r="C9411" s="57"/>
      <c r="D9411" s="300"/>
      <c r="E9411" s="104"/>
      <c r="F9411" s="263"/>
      <c r="G9411" s="263"/>
      <c r="H9411" s="202"/>
      <c r="I9411" s="276"/>
      <c r="J9411" s="263"/>
      <c r="K9411" s="334"/>
      <c r="L9411" s="201"/>
    </row>
    <row r="9412" spans="2:12" ht="15.6">
      <c r="B9412" s="160"/>
      <c r="C9412" s="57"/>
      <c r="D9412" s="316"/>
      <c r="E9412" s="104"/>
      <c r="F9412" s="263"/>
      <c r="G9412" s="263"/>
      <c r="H9412" s="202"/>
      <c r="I9412" s="276"/>
      <c r="J9412" s="263"/>
      <c r="K9412" s="316"/>
      <c r="L9412" s="201"/>
    </row>
    <row r="9413" spans="2:12" ht="15.6">
      <c r="B9413" s="160"/>
      <c r="C9413" s="57"/>
      <c r="D9413" s="316"/>
      <c r="E9413" s="104"/>
      <c r="F9413" s="263"/>
      <c r="G9413" s="263"/>
      <c r="H9413" s="202"/>
      <c r="I9413" s="276"/>
      <c r="J9413" s="263"/>
      <c r="K9413" s="345"/>
      <c r="L9413" s="201"/>
    </row>
    <row r="9414" spans="2:12">
      <c r="B9414" s="160"/>
      <c r="C9414" s="57"/>
      <c r="D9414" s="354"/>
      <c r="E9414" s="104"/>
      <c r="F9414" s="263"/>
      <c r="G9414" s="263"/>
      <c r="H9414" s="202"/>
      <c r="I9414" s="276"/>
      <c r="J9414" s="263"/>
      <c r="K9414" s="345"/>
      <c r="L9414" s="201"/>
    </row>
    <row r="9415" spans="2:12" ht="15.6">
      <c r="B9415" s="160"/>
      <c r="C9415" s="57"/>
      <c r="D9415" s="326"/>
      <c r="E9415" s="104"/>
      <c r="F9415" s="263"/>
      <c r="G9415" s="263"/>
      <c r="H9415" s="202"/>
      <c r="I9415" s="276"/>
      <c r="J9415" s="263"/>
      <c r="K9415" s="345"/>
      <c r="L9415" s="201"/>
    </row>
    <row r="9416" spans="2:12" ht="15.6">
      <c r="B9416" s="160"/>
      <c r="C9416" s="57"/>
      <c r="D9416" s="326"/>
      <c r="E9416" s="104"/>
      <c r="F9416" s="263"/>
      <c r="G9416" s="263"/>
      <c r="H9416" s="202"/>
      <c r="I9416" s="276"/>
      <c r="J9416" s="263"/>
      <c r="K9416" s="345"/>
      <c r="L9416" s="201"/>
    </row>
    <row r="9417" spans="2:12" ht="15.6">
      <c r="B9417" s="160"/>
      <c r="C9417" s="57"/>
      <c r="D9417" s="326"/>
      <c r="E9417" s="104"/>
      <c r="F9417" s="263"/>
      <c r="G9417" s="263"/>
      <c r="H9417" s="202"/>
      <c r="I9417" s="276"/>
      <c r="J9417" s="263"/>
      <c r="K9417" s="345"/>
      <c r="L9417" s="201"/>
    </row>
    <row r="9418" spans="2:12" ht="16.8">
      <c r="B9418" s="160"/>
      <c r="C9418" s="57"/>
      <c r="D9418" s="326"/>
      <c r="E9418" s="104"/>
      <c r="F9418" s="263"/>
      <c r="G9418" s="263"/>
      <c r="H9418" s="202"/>
      <c r="I9418" s="276"/>
      <c r="J9418" s="263"/>
      <c r="K9418" s="334"/>
      <c r="L9418" s="871"/>
    </row>
    <row r="9419" spans="2:12" ht="15.6">
      <c r="B9419" s="160"/>
      <c r="C9419" s="57"/>
      <c r="D9419" s="326"/>
      <c r="E9419" s="104"/>
      <c r="F9419" s="263"/>
      <c r="G9419" s="263"/>
      <c r="H9419" s="202"/>
      <c r="I9419" s="276"/>
      <c r="J9419" s="263"/>
      <c r="K9419" s="345"/>
      <c r="L9419" s="871"/>
    </row>
    <row r="9420" spans="2:12" ht="15.6">
      <c r="B9420" s="160"/>
      <c r="C9420" s="57"/>
      <c r="D9420" s="326"/>
      <c r="E9420" s="104"/>
      <c r="F9420" s="291"/>
      <c r="G9420" s="291"/>
      <c r="H9420" s="202"/>
      <c r="I9420" s="276"/>
      <c r="J9420" s="263"/>
      <c r="K9420" s="345"/>
      <c r="L9420" s="871"/>
    </row>
    <row r="9421" spans="2:12" ht="15.6">
      <c r="B9421" s="515"/>
      <c r="C9421" s="200"/>
      <c r="D9421" s="200"/>
      <c r="E9421" s="132"/>
      <c r="F9421" s="200"/>
      <c r="G9421" s="200"/>
      <c r="H9421" s="200"/>
      <c r="I9421" s="200"/>
      <c r="J9421" s="200"/>
      <c r="K9421" s="390"/>
      <c r="L9421" s="871"/>
    </row>
    <row r="9422" spans="2:12" ht="15.6">
      <c r="B9422" s="515"/>
      <c r="C9422" s="200"/>
      <c r="D9422" s="200"/>
      <c r="E9422" s="132"/>
      <c r="F9422" s="200"/>
      <c r="G9422" s="200"/>
      <c r="H9422" s="200"/>
      <c r="I9422" s="200"/>
      <c r="J9422" s="200"/>
      <c r="K9422" s="390"/>
      <c r="L9422" s="871"/>
    </row>
    <row r="9423" spans="2:12" ht="15.6">
      <c r="B9423" s="515"/>
      <c r="C9423" s="200"/>
      <c r="D9423" s="200"/>
      <c r="E9423" s="132"/>
      <c r="F9423" s="200"/>
      <c r="G9423" s="200"/>
      <c r="H9423" s="200"/>
      <c r="I9423" s="200"/>
      <c r="J9423" s="200"/>
      <c r="K9423" s="390"/>
      <c r="L9423" s="871"/>
    </row>
    <row r="9424" spans="2:12" ht="15.6">
      <c r="B9424" s="515"/>
      <c r="C9424" s="200"/>
      <c r="D9424" s="200"/>
      <c r="E9424" s="132"/>
      <c r="F9424" s="200"/>
      <c r="G9424" s="200"/>
      <c r="H9424" s="200"/>
      <c r="I9424" s="200"/>
      <c r="J9424" s="200"/>
      <c r="K9424" s="390"/>
      <c r="L9424" s="871"/>
    </row>
    <row r="9425" spans="1:13" ht="15.6">
      <c r="B9425" s="515"/>
      <c r="C9425" s="200"/>
      <c r="D9425" s="200"/>
      <c r="E9425" s="132"/>
      <c r="F9425" s="200"/>
      <c r="G9425" s="200"/>
      <c r="H9425" s="200"/>
      <c r="I9425" s="200"/>
      <c r="J9425" s="200"/>
      <c r="K9425" s="390"/>
      <c r="L9425" s="871"/>
    </row>
    <row r="9426" spans="1:13" ht="15.6">
      <c r="B9426" s="515"/>
      <c r="C9426" s="200"/>
      <c r="D9426" s="200"/>
      <c r="E9426" s="132"/>
      <c r="F9426" s="200"/>
      <c r="G9426" s="200"/>
      <c r="H9426" s="200"/>
      <c r="I9426" s="200"/>
      <c r="J9426" s="200"/>
      <c r="K9426" s="390"/>
      <c r="L9426" s="871"/>
    </row>
    <row r="9427" spans="1:13" ht="15.6">
      <c r="B9427" s="515"/>
      <c r="C9427" s="200"/>
      <c r="D9427" s="200"/>
      <c r="E9427" s="132"/>
      <c r="F9427" s="200"/>
      <c r="G9427" s="200"/>
      <c r="H9427" s="200"/>
      <c r="I9427" s="200"/>
      <c r="J9427" s="200"/>
      <c r="K9427" s="390"/>
      <c r="L9427" s="871"/>
    </row>
    <row r="9428" spans="1:13" ht="15.6">
      <c r="B9428" s="515"/>
      <c r="C9428" s="200"/>
      <c r="D9428" s="200"/>
      <c r="E9428" s="132"/>
      <c r="F9428" s="200"/>
      <c r="G9428" s="200"/>
      <c r="H9428" s="200"/>
      <c r="I9428" s="200"/>
      <c r="J9428" s="200"/>
      <c r="K9428" s="390"/>
      <c r="L9428" s="871"/>
    </row>
    <row r="9429" spans="1:13" ht="15.6">
      <c r="B9429" s="515"/>
      <c r="C9429" s="200"/>
      <c r="D9429" s="200"/>
      <c r="E9429" s="132"/>
      <c r="F9429" s="200"/>
      <c r="G9429" s="200"/>
      <c r="H9429" s="200"/>
      <c r="I9429" s="200"/>
      <c r="J9429" s="200"/>
      <c r="K9429" s="390"/>
      <c r="L9429" s="871"/>
    </row>
    <row r="9430" spans="1:13">
      <c r="B9430" s="515"/>
      <c r="C9430" s="200"/>
      <c r="D9430" s="200"/>
      <c r="E9430" s="132"/>
      <c r="F9430" s="200"/>
      <c r="G9430" s="200"/>
      <c r="H9430" s="200"/>
      <c r="I9430" s="200"/>
      <c r="J9430" s="200"/>
      <c r="K9430" s="390"/>
      <c r="L9430" s="201"/>
    </row>
    <row r="9431" spans="1:13">
      <c r="B9431" s="515"/>
      <c r="C9431" s="200"/>
      <c r="D9431" s="200"/>
      <c r="E9431" s="132"/>
      <c r="F9431" s="200"/>
      <c r="G9431" s="200"/>
      <c r="H9431" s="200"/>
      <c r="I9431" s="200"/>
      <c r="J9431" s="200"/>
      <c r="K9431" s="390"/>
      <c r="L9431" s="201"/>
    </row>
    <row r="9432" spans="1:13">
      <c r="B9432" s="515"/>
      <c r="C9432" s="200"/>
      <c r="D9432" s="200"/>
      <c r="E9432" s="132"/>
      <c r="F9432" s="200"/>
      <c r="G9432" s="200"/>
      <c r="H9432" s="200"/>
      <c r="I9432" s="200"/>
      <c r="J9432" s="200"/>
      <c r="K9432" s="390"/>
      <c r="L9432" s="201"/>
    </row>
    <row r="9433" spans="1:13" ht="15.6">
      <c r="B9433" s="57"/>
      <c r="C9433" s="57"/>
      <c r="D9433" s="356"/>
      <c r="E9433" s="69"/>
      <c r="F9433" s="263"/>
      <c r="G9433" s="263"/>
      <c r="H9433" s="264"/>
      <c r="I9433" s="319"/>
      <c r="J9433" s="264"/>
      <c r="K9433" s="356"/>
      <c r="L9433" s="325"/>
    </row>
    <row r="9434" spans="1:13" ht="15.6">
      <c r="B9434" s="57"/>
      <c r="C9434" s="57"/>
      <c r="D9434" s="356"/>
      <c r="E9434" s="69"/>
      <c r="F9434" s="263"/>
      <c r="G9434" s="263"/>
      <c r="H9434" s="264"/>
      <c r="I9434" s="319"/>
      <c r="J9434" s="264"/>
      <c r="K9434" s="356"/>
      <c r="L9434" s="325"/>
    </row>
    <row r="9435" spans="1:13" s="200" customFormat="1" ht="16.5" customHeight="1">
      <c r="A9435" s="606"/>
      <c r="B9435" s="57"/>
      <c r="C9435" s="57"/>
      <c r="D9435" s="356"/>
      <c r="E9435" s="116"/>
      <c r="F9435" s="263"/>
      <c r="G9435" s="263"/>
      <c r="H9435" s="264"/>
      <c r="I9435" s="319"/>
      <c r="J9435" s="264"/>
      <c r="K9435" s="356"/>
      <c r="L9435" s="334"/>
      <c r="M9435" s="201"/>
    </row>
    <row r="9436" spans="1:13" s="200" customFormat="1" ht="16.5" customHeight="1">
      <c r="A9436" s="606"/>
      <c r="B9436" s="57"/>
      <c r="C9436" s="57"/>
      <c r="D9436" s="356"/>
      <c r="E9436" s="69"/>
      <c r="F9436" s="263"/>
      <c r="G9436" s="263"/>
      <c r="H9436" s="264"/>
      <c r="I9436" s="319"/>
      <c r="J9436" s="264"/>
      <c r="K9436" s="356"/>
      <c r="L9436" s="325"/>
      <c r="M9436" s="201"/>
    </row>
    <row r="9437" spans="1:13" s="200" customFormat="1" ht="16.5" customHeight="1">
      <c r="A9437" s="606"/>
      <c r="B9437" s="57"/>
      <c r="C9437" s="57"/>
      <c r="D9437" s="356"/>
      <c r="E9437" s="69"/>
      <c r="F9437" s="263"/>
      <c r="G9437" s="263"/>
      <c r="H9437" s="264"/>
      <c r="I9437" s="319"/>
      <c r="J9437" s="264"/>
      <c r="K9437" s="356"/>
      <c r="L9437" s="325"/>
      <c r="M9437" s="201"/>
    </row>
    <row r="9438" spans="1:13" s="200" customFormat="1" ht="16.5" customHeight="1">
      <c r="A9438" s="606"/>
      <c r="B9438" s="57"/>
      <c r="C9438" s="57"/>
      <c r="D9438" s="356"/>
      <c r="E9438" s="69"/>
      <c r="F9438" s="263"/>
      <c r="G9438" s="263"/>
      <c r="H9438" s="264"/>
      <c r="I9438" s="319"/>
      <c r="J9438" s="264"/>
      <c r="K9438" s="356"/>
      <c r="L9438" s="325"/>
      <c r="M9438" s="201"/>
    </row>
    <row r="9439" spans="1:13" s="200" customFormat="1" ht="16.5" customHeight="1">
      <c r="A9439" s="606"/>
      <c r="B9439" s="57"/>
      <c r="C9439" s="57"/>
      <c r="D9439" s="356"/>
      <c r="E9439" s="69"/>
      <c r="F9439" s="263"/>
      <c r="G9439" s="263"/>
      <c r="H9439" s="264"/>
      <c r="I9439" s="319"/>
      <c r="J9439" s="264"/>
      <c r="K9439" s="356"/>
      <c r="L9439" s="325"/>
      <c r="M9439" s="201"/>
    </row>
    <row r="9440" spans="1:13" s="200" customFormat="1" ht="16.5" customHeight="1">
      <c r="A9440" s="606"/>
      <c r="B9440" s="57"/>
      <c r="C9440" s="57"/>
      <c r="D9440" s="356"/>
      <c r="E9440" s="116"/>
      <c r="F9440" s="263"/>
      <c r="G9440" s="263"/>
      <c r="H9440" s="264"/>
      <c r="I9440" s="319"/>
      <c r="J9440" s="264"/>
      <c r="K9440" s="356"/>
      <c r="L9440" s="325"/>
      <c r="M9440" s="201"/>
    </row>
    <row r="9441" spans="1:13" s="200" customFormat="1" ht="16.5" customHeight="1">
      <c r="A9441" s="606"/>
      <c r="B9441" s="57"/>
      <c r="C9441" s="57"/>
      <c r="D9441" s="356"/>
      <c r="E9441" s="69"/>
      <c r="F9441" s="263"/>
      <c r="G9441" s="263"/>
      <c r="H9441" s="264"/>
      <c r="I9441" s="319"/>
      <c r="J9441" s="264"/>
      <c r="K9441" s="356"/>
      <c r="L9441" s="325"/>
      <c r="M9441" s="201"/>
    </row>
    <row r="9442" spans="1:13" s="200" customFormat="1" ht="16.5" customHeight="1">
      <c r="A9442" s="606"/>
      <c r="B9442" s="57"/>
      <c r="C9442" s="57"/>
      <c r="D9442" s="356"/>
      <c r="E9442" s="69"/>
      <c r="F9442" s="263"/>
      <c r="G9442" s="263"/>
      <c r="H9442" s="264"/>
      <c r="I9442" s="319"/>
      <c r="J9442" s="264"/>
      <c r="K9442" s="356"/>
      <c r="L9442" s="325"/>
      <c r="M9442" s="201"/>
    </row>
    <row r="9443" spans="1:13" s="200" customFormat="1" ht="16.5" customHeight="1">
      <c r="A9443" s="606"/>
      <c r="B9443" s="57"/>
      <c r="C9443" s="57"/>
      <c r="D9443" s="356"/>
      <c r="E9443" s="69"/>
      <c r="F9443" s="263"/>
      <c r="G9443" s="263"/>
      <c r="H9443" s="264"/>
      <c r="I9443" s="319"/>
      <c r="J9443" s="264"/>
      <c r="K9443" s="356"/>
      <c r="L9443" s="325"/>
      <c r="M9443" s="201"/>
    </row>
    <row r="9444" spans="1:13" s="200" customFormat="1" ht="16.5" customHeight="1">
      <c r="A9444" s="606"/>
      <c r="B9444" s="57"/>
      <c r="C9444" s="57"/>
      <c r="D9444" s="356"/>
      <c r="E9444" s="69"/>
      <c r="F9444" s="263"/>
      <c r="G9444" s="263"/>
      <c r="H9444" s="264"/>
      <c r="I9444" s="319"/>
      <c r="J9444" s="264"/>
      <c r="K9444" s="356"/>
      <c r="L9444" s="325"/>
      <c r="M9444" s="201"/>
    </row>
    <row r="9445" spans="1:13" s="200" customFormat="1" ht="16.5" customHeight="1">
      <c r="A9445" s="606"/>
      <c r="B9445" s="57"/>
      <c r="C9445" s="57"/>
      <c r="D9445" s="356"/>
      <c r="E9445" s="116"/>
      <c r="F9445" s="263"/>
      <c r="G9445" s="263"/>
      <c r="H9445" s="264"/>
      <c r="I9445" s="319"/>
      <c r="J9445" s="264"/>
      <c r="K9445" s="356"/>
      <c r="L9445" s="325"/>
      <c r="M9445" s="201"/>
    </row>
    <row r="9446" spans="1:13" s="200" customFormat="1" ht="16.5" customHeight="1">
      <c r="A9446" s="606"/>
      <c r="B9446" s="57"/>
      <c r="C9446" s="57"/>
      <c r="D9446" s="356"/>
      <c r="E9446" s="69"/>
      <c r="F9446" s="263"/>
      <c r="G9446" s="263"/>
      <c r="H9446" s="264"/>
      <c r="I9446" s="319"/>
      <c r="J9446" s="264"/>
      <c r="K9446" s="356"/>
      <c r="L9446" s="325"/>
      <c r="M9446" s="201"/>
    </row>
    <row r="9447" spans="1:13" s="200" customFormat="1" ht="16.5" customHeight="1">
      <c r="A9447" s="606"/>
      <c r="B9447" s="57"/>
      <c r="C9447" s="57"/>
      <c r="D9447" s="356"/>
      <c r="E9447" s="69"/>
      <c r="F9447" s="263"/>
      <c r="G9447" s="263"/>
      <c r="H9447" s="264"/>
      <c r="I9447" s="319"/>
      <c r="J9447" s="264"/>
      <c r="K9447" s="356"/>
      <c r="L9447" s="325"/>
      <c r="M9447" s="201"/>
    </row>
    <row r="9448" spans="1:13" s="200" customFormat="1" ht="16.5" customHeight="1">
      <c r="A9448" s="606"/>
      <c r="B9448" s="57"/>
      <c r="C9448" s="57"/>
      <c r="D9448" s="356"/>
      <c r="E9448" s="69"/>
      <c r="F9448" s="263"/>
      <c r="G9448" s="263"/>
      <c r="H9448" s="264"/>
      <c r="I9448" s="319"/>
      <c r="J9448" s="264"/>
      <c r="K9448" s="356"/>
      <c r="L9448" s="325"/>
      <c r="M9448" s="201"/>
    </row>
    <row r="9449" spans="1:13" s="200" customFormat="1" ht="16.5" customHeight="1">
      <c r="A9449" s="606"/>
      <c r="B9449" s="57"/>
      <c r="C9449" s="57"/>
      <c r="D9449" s="356"/>
      <c r="E9449" s="69"/>
      <c r="F9449" s="356"/>
      <c r="G9449" s="356"/>
      <c r="H9449" s="356"/>
      <c r="I9449" s="319"/>
      <c r="J9449" s="264"/>
      <c r="K9449" s="356"/>
      <c r="L9449" s="356"/>
      <c r="M9449" s="201"/>
    </row>
    <row r="9450" spans="1:13" s="200" customFormat="1" ht="16.5" customHeight="1">
      <c r="A9450" s="606"/>
      <c r="B9450" s="57"/>
      <c r="C9450" s="57"/>
      <c r="D9450" s="356"/>
      <c r="E9450" s="116"/>
      <c r="F9450" s="263"/>
      <c r="G9450" s="263"/>
      <c r="H9450" s="264"/>
      <c r="I9450" s="319"/>
      <c r="J9450" s="264"/>
      <c r="K9450" s="356"/>
      <c r="L9450" s="325"/>
      <c r="M9450" s="201"/>
    </row>
    <row r="9451" spans="1:13" s="200" customFormat="1" ht="16.5" customHeight="1">
      <c r="A9451" s="606"/>
      <c r="B9451" s="57"/>
      <c r="C9451" s="57"/>
      <c r="D9451" s="356"/>
      <c r="E9451" s="69"/>
      <c r="F9451" s="263"/>
      <c r="G9451" s="263"/>
      <c r="H9451" s="264"/>
      <c r="I9451" s="319"/>
      <c r="J9451" s="264"/>
      <c r="K9451" s="356"/>
      <c r="L9451" s="325"/>
      <c r="M9451" s="201"/>
    </row>
    <row r="9452" spans="1:13" s="200" customFormat="1" ht="16.5" customHeight="1">
      <c r="A9452" s="606"/>
      <c r="B9452" s="57"/>
      <c r="C9452" s="57"/>
      <c r="D9452" s="356"/>
      <c r="E9452" s="69"/>
      <c r="F9452" s="263"/>
      <c r="G9452" s="263"/>
      <c r="H9452" s="264"/>
      <c r="I9452" s="319"/>
      <c r="J9452" s="264"/>
      <c r="K9452" s="356"/>
      <c r="L9452" s="325"/>
      <c r="M9452" s="201"/>
    </row>
    <row r="9453" spans="1:13" s="200" customFormat="1" ht="16.5" customHeight="1">
      <c r="A9453" s="606"/>
      <c r="B9453" s="57"/>
      <c r="C9453" s="57"/>
      <c r="D9453" s="356"/>
      <c r="E9453" s="69"/>
      <c r="F9453" s="263"/>
      <c r="G9453" s="263"/>
      <c r="H9453" s="264"/>
      <c r="I9453" s="319"/>
      <c r="J9453" s="264"/>
      <c r="K9453" s="356"/>
      <c r="L9453" s="325"/>
      <c r="M9453" s="201"/>
    </row>
    <row r="9454" spans="1:13" s="200" customFormat="1" ht="16.5" customHeight="1">
      <c r="A9454" s="606"/>
      <c r="B9454" s="57"/>
      <c r="C9454" s="57"/>
      <c r="D9454" s="356"/>
      <c r="E9454" s="69"/>
      <c r="F9454" s="263"/>
      <c r="G9454" s="263"/>
      <c r="H9454" s="264"/>
      <c r="I9454" s="319"/>
      <c r="J9454" s="264"/>
      <c r="K9454" s="356"/>
      <c r="L9454" s="325"/>
      <c r="M9454" s="201"/>
    </row>
    <row r="9455" spans="1:13" s="200" customFormat="1" ht="16.5" customHeight="1">
      <c r="A9455" s="606"/>
      <c r="B9455" s="57"/>
      <c r="C9455" s="57"/>
      <c r="D9455" s="356"/>
      <c r="E9455" s="116"/>
      <c r="F9455" s="263"/>
      <c r="G9455" s="263"/>
      <c r="H9455" s="264"/>
      <c r="I9455" s="319"/>
      <c r="J9455" s="264"/>
      <c r="K9455" s="356"/>
      <c r="L9455" s="325"/>
      <c r="M9455" s="201"/>
    </row>
    <row r="9456" spans="1:13" s="200" customFormat="1" ht="16.5" customHeight="1">
      <c r="A9456" s="606"/>
      <c r="B9456" s="57"/>
      <c r="C9456" s="57"/>
      <c r="D9456" s="356"/>
      <c r="E9456" s="69"/>
      <c r="F9456" s="263"/>
      <c r="G9456" s="263"/>
      <c r="H9456" s="264"/>
      <c r="I9456" s="319"/>
      <c r="J9456" s="264"/>
      <c r="K9456" s="356"/>
      <c r="L9456" s="325"/>
      <c r="M9456" s="201"/>
    </row>
    <row r="9457" spans="1:13" s="200" customFormat="1" ht="16.5" customHeight="1">
      <c r="A9457" s="606"/>
      <c r="B9457" s="57"/>
      <c r="C9457" s="57"/>
      <c r="D9457" s="356"/>
      <c r="E9457" s="69"/>
      <c r="F9457" s="263"/>
      <c r="G9457" s="263"/>
      <c r="H9457" s="264"/>
      <c r="I9457" s="319"/>
      <c r="J9457" s="264"/>
      <c r="K9457" s="356"/>
      <c r="L9457" s="325"/>
      <c r="M9457" s="201"/>
    </row>
    <row r="9458" spans="1:13" s="200" customFormat="1" ht="16.5" customHeight="1">
      <c r="A9458" s="606"/>
      <c r="B9458" s="57"/>
      <c r="C9458" s="57"/>
      <c r="D9458" s="356"/>
      <c r="E9458" s="69"/>
      <c r="F9458" s="263"/>
      <c r="G9458" s="263"/>
      <c r="H9458" s="264"/>
      <c r="I9458" s="319"/>
      <c r="J9458" s="264"/>
      <c r="K9458" s="356"/>
      <c r="L9458" s="325"/>
      <c r="M9458" s="201"/>
    </row>
    <row r="9459" spans="1:13" ht="15.6">
      <c r="B9459" s="57"/>
      <c r="C9459" s="57"/>
      <c r="D9459" s="356"/>
      <c r="E9459" s="69"/>
      <c r="F9459" s="263"/>
      <c r="G9459" s="263"/>
      <c r="H9459" s="264"/>
      <c r="I9459" s="319"/>
      <c r="J9459" s="264"/>
      <c r="K9459" s="356"/>
      <c r="L9459" s="325"/>
    </row>
    <row r="9460" spans="1:13" ht="15.6">
      <c r="B9460" s="57"/>
      <c r="C9460" s="57"/>
      <c r="D9460" s="356"/>
      <c r="E9460" s="116"/>
      <c r="F9460" s="263"/>
      <c r="G9460" s="263"/>
      <c r="H9460" s="264"/>
      <c r="I9460" s="319"/>
      <c r="J9460" s="264"/>
      <c r="K9460" s="356"/>
      <c r="L9460" s="325"/>
    </row>
    <row r="9461" spans="1:13" ht="15.6">
      <c r="B9461" s="57"/>
      <c r="C9461" s="57"/>
      <c r="D9461" s="356"/>
      <c r="E9461" s="116"/>
      <c r="F9461" s="263"/>
      <c r="G9461" s="263"/>
      <c r="H9461" s="264"/>
      <c r="I9461" s="319"/>
      <c r="J9461" s="264"/>
      <c r="K9461" s="356"/>
      <c r="L9461" s="325"/>
    </row>
    <row r="9462" spans="1:13" s="203" customFormat="1" ht="15.6">
      <c r="A9462" s="214"/>
      <c r="B9462" s="57"/>
      <c r="C9462" s="57"/>
      <c r="D9462" s="356"/>
      <c r="E9462" s="69"/>
      <c r="F9462" s="275"/>
      <c r="G9462" s="275"/>
      <c r="H9462" s="264"/>
      <c r="I9462" s="319"/>
      <c r="J9462" s="264"/>
      <c r="K9462" s="356"/>
      <c r="L9462" s="325"/>
      <c r="M9462" s="211"/>
    </row>
    <row r="9463" spans="1:13" ht="15.6">
      <c r="B9463" s="57"/>
      <c r="C9463" s="57"/>
      <c r="D9463" s="356"/>
      <c r="E9463" s="69"/>
      <c r="F9463" s="275"/>
      <c r="G9463" s="275"/>
      <c r="H9463" s="264"/>
      <c r="I9463" s="319"/>
      <c r="J9463" s="264"/>
      <c r="K9463" s="356"/>
      <c r="L9463" s="325"/>
    </row>
    <row r="9464" spans="1:13" ht="15.6">
      <c r="B9464" s="57"/>
      <c r="C9464" s="57"/>
      <c r="D9464" s="356"/>
      <c r="E9464" s="69"/>
      <c r="F9464" s="275"/>
      <c r="G9464" s="275"/>
      <c r="H9464" s="264"/>
      <c r="I9464" s="319"/>
      <c r="J9464" s="264"/>
      <c r="K9464" s="356"/>
      <c r="L9464" s="325"/>
    </row>
    <row r="9465" spans="1:13" ht="15.6">
      <c r="B9465" s="57"/>
      <c r="C9465" s="57"/>
      <c r="D9465" s="356"/>
      <c r="E9465" s="116"/>
      <c r="F9465" s="275"/>
      <c r="G9465" s="275"/>
      <c r="H9465" s="264"/>
      <c r="I9465" s="319"/>
      <c r="J9465" s="264"/>
      <c r="K9465" s="356"/>
      <c r="L9465" s="325"/>
    </row>
    <row r="9466" spans="1:13" ht="15.6">
      <c r="B9466" s="57"/>
      <c r="C9466" s="57"/>
      <c r="D9466" s="356"/>
      <c r="E9466" s="69"/>
      <c r="F9466" s="275"/>
      <c r="G9466" s="275"/>
      <c r="H9466" s="264"/>
      <c r="I9466" s="319"/>
      <c r="J9466" s="264"/>
      <c r="K9466" s="356"/>
      <c r="L9466" s="325"/>
    </row>
    <row r="9467" spans="1:13" ht="15.6">
      <c r="B9467" s="57"/>
      <c r="C9467" s="57"/>
      <c r="D9467" s="356"/>
      <c r="E9467" s="69"/>
      <c r="F9467" s="269"/>
      <c r="G9467" s="269"/>
      <c r="H9467" s="264"/>
      <c r="I9467" s="319"/>
      <c r="J9467" s="264"/>
      <c r="K9467" s="356"/>
      <c r="L9467" s="325"/>
    </row>
    <row r="9468" spans="1:13" ht="15.6">
      <c r="B9468" s="57"/>
      <c r="C9468" s="57"/>
      <c r="D9468" s="356"/>
      <c r="E9468" s="69"/>
      <c r="F9468" s="356"/>
      <c r="G9468" s="356"/>
      <c r="H9468" s="264"/>
      <c r="I9468" s="319"/>
      <c r="J9468" s="264"/>
      <c r="K9468" s="356"/>
      <c r="L9468" s="356"/>
    </row>
    <row r="9469" spans="1:13" ht="15.6">
      <c r="B9469" s="57"/>
      <c r="C9469" s="57"/>
      <c r="D9469" s="326"/>
      <c r="E9469" s="116"/>
      <c r="F9469" s="269"/>
      <c r="G9469" s="269"/>
      <c r="H9469" s="264"/>
      <c r="I9469" s="319"/>
      <c r="J9469" s="264"/>
      <c r="K9469" s="265"/>
      <c r="L9469" s="325"/>
    </row>
    <row r="9470" spans="1:13" ht="15.6">
      <c r="B9470" s="57"/>
      <c r="C9470" s="57"/>
      <c r="D9470" s="326"/>
      <c r="E9470" s="69"/>
      <c r="F9470" s="269"/>
      <c r="G9470" s="269"/>
      <c r="H9470" s="264"/>
      <c r="I9470" s="319"/>
      <c r="J9470" s="264"/>
      <c r="K9470" s="265"/>
      <c r="L9470" s="325"/>
    </row>
    <row r="9471" spans="1:13" ht="15.6">
      <c r="B9471" s="57"/>
      <c r="C9471" s="57"/>
      <c r="D9471" s="326"/>
      <c r="E9471" s="69"/>
      <c r="F9471" s="269"/>
      <c r="G9471" s="269"/>
      <c r="H9471" s="264"/>
      <c r="I9471" s="319"/>
      <c r="J9471" s="264"/>
      <c r="K9471" s="265"/>
      <c r="L9471" s="325"/>
    </row>
    <row r="9472" spans="1:13" ht="15.6">
      <c r="B9472" s="57"/>
      <c r="C9472" s="57"/>
      <c r="D9472" s="326"/>
      <c r="E9472" s="69"/>
      <c r="F9472" s="269"/>
      <c r="G9472" s="269"/>
      <c r="H9472" s="264"/>
      <c r="I9472" s="319"/>
      <c r="J9472" s="264"/>
      <c r="K9472" s="265"/>
      <c r="L9472" s="325"/>
    </row>
    <row r="9473" spans="2:12" ht="15.6">
      <c r="B9473" s="57"/>
      <c r="C9473" s="57"/>
      <c r="D9473" s="326"/>
      <c r="E9473" s="116"/>
      <c r="F9473" s="269"/>
      <c r="G9473" s="269"/>
      <c r="H9473" s="264"/>
      <c r="I9473" s="319"/>
      <c r="J9473" s="264"/>
      <c r="K9473" s="265"/>
      <c r="L9473" s="325"/>
    </row>
    <row r="9474" spans="2:12" ht="15.6">
      <c r="B9474" s="57"/>
      <c r="C9474" s="57"/>
      <c r="D9474" s="326"/>
      <c r="E9474" s="69"/>
      <c r="F9474" s="269"/>
      <c r="G9474" s="269"/>
      <c r="H9474" s="264"/>
      <c r="I9474" s="319"/>
      <c r="J9474" s="264"/>
      <c r="K9474" s="265"/>
      <c r="L9474" s="325"/>
    </row>
    <row r="9475" spans="2:12" ht="15.6">
      <c r="B9475" s="57"/>
      <c r="C9475" s="57"/>
      <c r="D9475" s="326"/>
      <c r="E9475" s="69"/>
      <c r="F9475" s="269"/>
      <c r="G9475" s="269"/>
      <c r="H9475" s="264"/>
      <c r="I9475" s="319"/>
      <c r="J9475" s="264"/>
      <c r="K9475" s="265"/>
      <c r="L9475" s="325"/>
    </row>
    <row r="9476" spans="2:12" ht="15.6">
      <c r="B9476" s="57"/>
      <c r="C9476" s="57"/>
      <c r="D9476" s="326"/>
      <c r="E9476" s="69"/>
      <c r="F9476" s="269"/>
      <c r="G9476" s="269"/>
      <c r="H9476" s="264"/>
      <c r="I9476" s="319"/>
      <c r="J9476" s="264"/>
      <c r="K9476" s="265"/>
      <c r="L9476" s="325"/>
    </row>
    <row r="9477" spans="2:12" ht="15.6">
      <c r="B9477" s="57"/>
      <c r="C9477" s="57"/>
      <c r="D9477" s="326"/>
      <c r="E9477" s="116"/>
      <c r="F9477" s="269"/>
      <c r="G9477" s="269"/>
      <c r="H9477" s="264"/>
      <c r="I9477" s="319"/>
      <c r="J9477" s="264"/>
      <c r="K9477" s="265"/>
      <c r="L9477" s="325"/>
    </row>
    <row r="9478" spans="2:12" ht="15.6">
      <c r="B9478" s="57"/>
      <c r="C9478" s="57"/>
      <c r="D9478" s="326"/>
      <c r="E9478" s="69"/>
      <c r="F9478" s="269"/>
      <c r="G9478" s="269"/>
      <c r="H9478" s="264"/>
      <c r="I9478" s="319"/>
      <c r="J9478" s="264"/>
      <c r="K9478" s="265"/>
      <c r="L9478" s="325"/>
    </row>
    <row r="9479" spans="2:12" ht="15.6">
      <c r="B9479" s="57"/>
      <c r="C9479" s="57"/>
      <c r="D9479" s="326"/>
      <c r="E9479" s="69"/>
      <c r="F9479" s="269"/>
      <c r="G9479" s="269"/>
      <c r="H9479" s="264"/>
      <c r="I9479" s="319"/>
      <c r="J9479" s="264"/>
      <c r="K9479" s="265"/>
      <c r="L9479" s="325"/>
    </row>
    <row r="9480" spans="2:12" ht="15.6">
      <c r="B9480" s="57"/>
      <c r="C9480" s="57"/>
      <c r="D9480" s="326"/>
      <c r="E9480" s="69"/>
      <c r="F9480" s="269"/>
      <c r="G9480" s="269"/>
      <c r="H9480" s="264"/>
      <c r="I9480" s="319"/>
      <c r="J9480" s="264"/>
      <c r="K9480" s="265"/>
      <c r="L9480" s="325"/>
    </row>
    <row r="9481" spans="2:12" ht="15.6">
      <c r="B9481" s="57"/>
      <c r="C9481" s="57"/>
      <c r="D9481" s="326"/>
      <c r="E9481" s="116"/>
      <c r="F9481" s="263"/>
      <c r="G9481" s="263"/>
      <c r="H9481" s="264"/>
      <c r="I9481" s="319"/>
      <c r="J9481" s="264"/>
      <c r="K9481" s="265"/>
      <c r="L9481" s="325"/>
    </row>
    <row r="9482" spans="2:12" ht="15.6">
      <c r="B9482" s="57"/>
      <c r="C9482" s="57"/>
      <c r="D9482" s="326"/>
      <c r="E9482" s="69"/>
      <c r="F9482" s="263"/>
      <c r="G9482" s="263"/>
      <c r="H9482" s="264"/>
      <c r="I9482" s="319"/>
      <c r="J9482" s="264"/>
      <c r="K9482" s="265"/>
      <c r="L9482" s="325"/>
    </row>
    <row r="9483" spans="2:12" ht="15.6">
      <c r="B9483" s="57"/>
      <c r="C9483" s="57"/>
      <c r="D9483" s="326"/>
      <c r="E9483" s="69"/>
      <c r="F9483" s="263"/>
      <c r="G9483" s="263"/>
      <c r="H9483" s="264"/>
      <c r="I9483" s="319"/>
      <c r="J9483" s="264"/>
      <c r="K9483" s="265"/>
      <c r="L9483" s="425"/>
    </row>
    <row r="9484" spans="2:12" ht="15.6">
      <c r="B9484" s="57"/>
      <c r="C9484" s="57"/>
      <c r="D9484" s="326"/>
      <c r="E9484" s="69"/>
      <c r="F9484" s="263"/>
      <c r="G9484" s="263"/>
      <c r="H9484" s="264"/>
      <c r="I9484" s="319"/>
      <c r="J9484" s="264"/>
      <c r="K9484" s="265"/>
      <c r="L9484" s="325"/>
    </row>
    <row r="9485" spans="2:12" ht="15.6">
      <c r="B9485" s="57"/>
      <c r="C9485" s="57"/>
      <c r="D9485" s="326"/>
      <c r="E9485" s="69"/>
      <c r="F9485" s="263"/>
      <c r="G9485" s="263"/>
      <c r="H9485" s="264"/>
      <c r="I9485" s="319"/>
      <c r="J9485" s="264"/>
      <c r="K9485" s="265"/>
      <c r="L9485" s="325"/>
    </row>
    <row r="9486" spans="2:12" ht="15.6">
      <c r="B9486" s="57"/>
      <c r="C9486" s="57"/>
      <c r="D9486" s="326"/>
      <c r="E9486" s="69"/>
      <c r="F9486" s="263"/>
      <c r="G9486" s="263"/>
      <c r="H9486" s="264"/>
      <c r="I9486" s="319"/>
      <c r="J9486" s="264"/>
      <c r="K9486" s="265"/>
      <c r="L9486" s="325"/>
    </row>
    <row r="9487" spans="2:12" ht="15.6">
      <c r="B9487" s="57"/>
      <c r="C9487" s="57"/>
      <c r="D9487" s="326"/>
      <c r="E9487" s="69"/>
      <c r="F9487" s="263"/>
      <c r="G9487" s="263"/>
      <c r="H9487" s="264"/>
      <c r="I9487" s="319"/>
      <c r="J9487" s="264"/>
      <c r="K9487" s="265"/>
      <c r="L9487" s="325"/>
    </row>
    <row r="9488" spans="2:12" ht="15.6">
      <c r="B9488" s="57"/>
      <c r="C9488" s="57"/>
      <c r="D9488" s="326"/>
      <c r="E9488" s="69"/>
      <c r="F9488" s="263"/>
      <c r="G9488" s="263"/>
      <c r="H9488" s="264"/>
      <c r="I9488" s="319"/>
      <c r="J9488" s="264"/>
      <c r="K9488" s="265"/>
      <c r="L9488" s="325"/>
    </row>
    <row r="9489" spans="2:12" ht="15.6">
      <c r="B9489" s="57"/>
      <c r="C9489" s="57"/>
      <c r="D9489" s="326"/>
      <c r="E9489" s="116"/>
      <c r="F9489" s="263"/>
      <c r="G9489" s="263"/>
      <c r="H9489" s="264"/>
      <c r="I9489" s="319"/>
      <c r="J9489" s="264"/>
      <c r="K9489" s="265"/>
      <c r="L9489" s="325"/>
    </row>
    <row r="9490" spans="2:12" ht="15.6">
      <c r="B9490" s="57"/>
      <c r="C9490" s="57"/>
      <c r="D9490" s="326"/>
      <c r="E9490" s="69"/>
      <c r="F9490" s="263"/>
      <c r="G9490" s="263"/>
      <c r="H9490" s="264"/>
      <c r="I9490" s="319"/>
      <c r="J9490" s="264"/>
      <c r="K9490" s="265"/>
      <c r="L9490" s="325"/>
    </row>
    <row r="9491" spans="2:12" ht="15.6">
      <c r="B9491" s="57"/>
      <c r="C9491" s="57"/>
      <c r="D9491" s="319"/>
      <c r="E9491" s="69"/>
      <c r="F9491" s="263"/>
      <c r="G9491" s="263"/>
      <c r="H9491" s="291"/>
      <c r="I9491" s="319"/>
      <c r="J9491" s="263"/>
      <c r="K9491" s="872"/>
    </row>
    <row r="9492" spans="2:12" ht="15.6">
      <c r="B9492" s="57"/>
      <c r="C9492" s="57"/>
      <c r="D9492" s="319"/>
      <c r="E9492" s="69"/>
      <c r="F9492" s="263"/>
      <c r="G9492" s="263"/>
      <c r="H9492" s="291"/>
      <c r="I9492" s="319"/>
      <c r="J9492" s="263"/>
      <c r="K9492" s="319"/>
      <c r="L9492" s="325"/>
    </row>
    <row r="9493" spans="2:12" ht="15.6">
      <c r="B9493" s="57"/>
      <c r="C9493" s="57"/>
      <c r="D9493" s="469"/>
      <c r="E9493" s="69"/>
      <c r="F9493" s="263"/>
      <c r="G9493" s="263"/>
      <c r="H9493" s="291"/>
      <c r="I9493" s="319"/>
      <c r="J9493" s="263"/>
      <c r="K9493" s="319"/>
      <c r="L9493" s="325"/>
    </row>
    <row r="9494" spans="2:12" ht="15.6">
      <c r="B9494" s="57"/>
      <c r="C9494" s="57"/>
      <c r="D9494" s="319"/>
      <c r="E9494" s="69"/>
      <c r="F9494" s="263"/>
      <c r="G9494" s="263"/>
      <c r="H9494" s="291"/>
      <c r="I9494" s="319"/>
      <c r="J9494" s="263"/>
      <c r="K9494" s="319"/>
      <c r="L9494" s="325"/>
    </row>
    <row r="9495" spans="2:12" ht="15.6">
      <c r="B9495" s="57"/>
      <c r="C9495" s="57"/>
      <c r="D9495" s="319"/>
      <c r="E9495" s="69"/>
      <c r="F9495" s="263"/>
      <c r="G9495" s="263"/>
      <c r="H9495" s="291"/>
      <c r="I9495" s="319"/>
      <c r="J9495" s="263"/>
      <c r="K9495" s="319"/>
      <c r="L9495" s="325"/>
    </row>
    <row r="9496" spans="2:12" ht="15.6">
      <c r="B9496" s="57"/>
      <c r="C9496" s="57"/>
      <c r="D9496" s="319"/>
      <c r="E9496" s="69"/>
      <c r="F9496" s="263"/>
      <c r="G9496" s="263"/>
      <c r="H9496" s="291"/>
      <c r="I9496" s="319"/>
      <c r="J9496" s="263"/>
      <c r="K9496" s="319"/>
      <c r="L9496" s="325"/>
    </row>
    <row r="9497" spans="2:12" ht="15.6">
      <c r="B9497" s="57"/>
      <c r="C9497" s="57"/>
      <c r="D9497" s="469"/>
      <c r="E9497" s="69"/>
      <c r="F9497" s="263"/>
      <c r="G9497" s="263"/>
      <c r="H9497" s="291"/>
      <c r="I9497" s="319"/>
      <c r="J9497" s="263"/>
      <c r="K9497" s="319"/>
      <c r="L9497" s="326"/>
    </row>
    <row r="9498" spans="2:12" ht="16.8">
      <c r="B9498" s="691"/>
      <c r="C9498" s="143"/>
      <c r="D9498" s="295"/>
      <c r="E9498" s="144"/>
      <c r="F9498" s="467"/>
      <c r="G9498" s="467"/>
      <c r="H9498" s="467"/>
      <c r="I9498" s="143"/>
      <c r="J9498" s="467"/>
      <c r="K9498" s="334"/>
    </row>
    <row r="9499" spans="2:12" ht="16.8">
      <c r="B9499" s="873"/>
      <c r="C9499" s="143"/>
      <c r="D9499" s="645"/>
      <c r="E9499" s="144"/>
      <c r="F9499" s="467"/>
      <c r="G9499" s="467"/>
      <c r="H9499" s="467"/>
      <c r="I9499" s="143"/>
      <c r="J9499" s="467"/>
      <c r="K9499" s="334"/>
    </row>
    <row r="9500" spans="2:12" ht="16.8">
      <c r="B9500" s="873"/>
      <c r="C9500" s="143"/>
      <c r="D9500" s="294"/>
      <c r="E9500" s="144"/>
      <c r="F9500" s="467"/>
      <c r="G9500" s="467"/>
      <c r="H9500" s="467"/>
      <c r="I9500" s="143"/>
      <c r="J9500" s="467"/>
      <c r="K9500" s="334"/>
    </row>
    <row r="9501" spans="2:12" ht="16.8">
      <c r="B9501" s="873"/>
      <c r="C9501" s="143"/>
      <c r="D9501" s="382"/>
      <c r="E9501" s="144"/>
      <c r="F9501" s="467"/>
      <c r="G9501" s="467"/>
      <c r="H9501" s="467"/>
      <c r="I9501" s="143"/>
      <c r="J9501" s="467"/>
      <c r="K9501" s="334"/>
    </row>
    <row r="9502" spans="2:12" ht="16.8">
      <c r="B9502" s="873"/>
      <c r="C9502" s="143"/>
      <c r="D9502" s="319"/>
      <c r="E9502" s="144"/>
      <c r="F9502" s="467"/>
      <c r="G9502" s="467"/>
      <c r="H9502" s="467"/>
      <c r="I9502" s="143"/>
      <c r="J9502" s="467"/>
      <c r="K9502" s="334"/>
    </row>
    <row r="9503" spans="2:12" ht="16.8">
      <c r="B9503" s="873"/>
      <c r="C9503" s="143"/>
      <c r="D9503" s="294"/>
      <c r="E9503" s="144"/>
      <c r="F9503" s="467"/>
      <c r="G9503" s="467"/>
      <c r="H9503" s="467"/>
      <c r="I9503" s="143"/>
      <c r="J9503" s="467"/>
      <c r="K9503" s="334"/>
    </row>
    <row r="9504" spans="2:12" ht="16.8">
      <c r="B9504" s="873"/>
      <c r="C9504" s="143"/>
      <c r="D9504" s="294"/>
      <c r="E9504" s="144"/>
      <c r="F9504" s="467"/>
      <c r="G9504" s="467"/>
      <c r="H9504" s="467"/>
      <c r="I9504" s="143"/>
      <c r="J9504" s="467"/>
      <c r="K9504" s="334"/>
    </row>
    <row r="9505" spans="2:12" ht="16.8">
      <c r="B9505" s="873"/>
      <c r="C9505" s="143"/>
      <c r="D9505" s="469"/>
      <c r="E9505" s="144"/>
      <c r="F9505" s="467"/>
      <c r="G9505" s="467"/>
      <c r="H9505" s="467"/>
      <c r="I9505" s="143"/>
      <c r="J9505" s="467"/>
      <c r="K9505" s="334"/>
    </row>
    <row r="9506" spans="2:12" ht="16.8">
      <c r="B9506" s="873"/>
      <c r="C9506" s="143"/>
      <c r="D9506" s="294"/>
      <c r="E9506" s="144"/>
      <c r="F9506" s="467"/>
      <c r="G9506" s="467"/>
      <c r="H9506" s="467"/>
      <c r="I9506" s="143"/>
      <c r="J9506" s="467"/>
      <c r="K9506" s="334"/>
    </row>
    <row r="9507" spans="2:12" ht="16.8">
      <c r="B9507" s="873"/>
      <c r="C9507" s="143"/>
      <c r="D9507" s="294"/>
      <c r="E9507" s="144"/>
      <c r="F9507" s="467"/>
      <c r="G9507" s="467"/>
      <c r="H9507" s="467"/>
      <c r="I9507" s="143"/>
      <c r="J9507" s="467"/>
      <c r="K9507" s="294"/>
    </row>
    <row r="9508" spans="2:12" ht="16.8">
      <c r="B9508" s="873"/>
      <c r="C9508" s="143"/>
      <c r="D9508" s="294"/>
      <c r="E9508" s="144"/>
      <c r="F9508" s="467"/>
      <c r="G9508" s="467"/>
      <c r="H9508" s="467"/>
      <c r="I9508" s="143"/>
      <c r="J9508" s="467"/>
      <c r="K9508" s="334"/>
    </row>
    <row r="9509" spans="2:12" ht="16.8">
      <c r="B9509" s="873"/>
      <c r="C9509" s="143"/>
      <c r="D9509" s="294"/>
      <c r="E9509" s="144"/>
      <c r="F9509" s="467"/>
      <c r="G9509" s="467"/>
      <c r="H9509" s="467"/>
      <c r="I9509" s="143"/>
      <c r="J9509" s="467"/>
      <c r="K9509" s="334"/>
    </row>
    <row r="9510" spans="2:12" ht="16.8">
      <c r="B9510" s="873"/>
      <c r="C9510" s="143"/>
      <c r="D9510" s="294"/>
      <c r="E9510" s="144"/>
      <c r="F9510" s="467"/>
      <c r="G9510" s="467"/>
      <c r="H9510" s="467"/>
      <c r="I9510" s="143"/>
      <c r="J9510" s="467"/>
      <c r="K9510" s="334"/>
    </row>
    <row r="9511" spans="2:12" ht="16.8">
      <c r="B9511" s="873"/>
      <c r="C9511" s="143"/>
      <c r="D9511" s="294"/>
      <c r="E9511" s="144"/>
      <c r="F9511" s="467"/>
      <c r="G9511" s="467"/>
      <c r="H9511" s="467"/>
      <c r="I9511" s="143"/>
      <c r="J9511" s="467"/>
      <c r="K9511" s="334"/>
    </row>
    <row r="9512" spans="2:12" ht="16.8">
      <c r="B9512" s="873"/>
      <c r="C9512" s="143"/>
      <c r="D9512" s="294"/>
      <c r="E9512" s="144"/>
      <c r="F9512" s="467"/>
      <c r="G9512" s="467"/>
      <c r="H9512" s="467"/>
      <c r="I9512" s="143"/>
      <c r="J9512" s="467"/>
      <c r="K9512" s="334"/>
    </row>
    <row r="9513" spans="2:12" ht="16.8">
      <c r="B9513" s="873"/>
      <c r="C9513" s="143"/>
      <c r="D9513" s="319"/>
      <c r="E9513" s="144"/>
      <c r="F9513" s="467"/>
      <c r="G9513" s="467"/>
      <c r="H9513" s="467"/>
      <c r="I9513" s="143"/>
      <c r="J9513" s="467"/>
      <c r="K9513" s="334"/>
    </row>
    <row r="9514" spans="2:12" ht="16.8">
      <c r="B9514" s="873"/>
      <c r="C9514" s="143"/>
      <c r="D9514" s="294"/>
      <c r="E9514" s="144"/>
      <c r="F9514" s="467"/>
      <c r="G9514" s="467"/>
      <c r="H9514" s="467"/>
      <c r="I9514" s="143"/>
      <c r="J9514" s="467"/>
      <c r="K9514" s="334"/>
    </row>
    <row r="9515" spans="2:12" ht="16.8">
      <c r="B9515" s="873"/>
      <c r="C9515" s="143"/>
      <c r="D9515" s="294"/>
      <c r="E9515" s="144"/>
      <c r="F9515" s="605"/>
      <c r="G9515" s="605"/>
      <c r="H9515" s="467"/>
      <c r="I9515" s="143"/>
      <c r="J9515" s="467"/>
      <c r="K9515" s="334"/>
    </row>
    <row r="9516" spans="2:12" ht="16.8">
      <c r="B9516" s="873"/>
      <c r="C9516" s="143"/>
      <c r="D9516" s="294"/>
      <c r="E9516" s="144"/>
      <c r="F9516" s="605"/>
      <c r="G9516" s="605"/>
      <c r="H9516" s="467"/>
      <c r="I9516" s="143"/>
      <c r="J9516" s="467"/>
      <c r="K9516" s="294"/>
    </row>
    <row r="9517" spans="2:12" ht="16.8">
      <c r="B9517" s="873"/>
      <c r="C9517" s="143"/>
      <c r="D9517" s="319"/>
      <c r="E9517" s="144"/>
      <c r="F9517" s="605"/>
      <c r="G9517" s="605"/>
      <c r="H9517" s="467"/>
      <c r="I9517" s="143"/>
      <c r="J9517" s="467"/>
      <c r="K9517" s="334"/>
    </row>
    <row r="9518" spans="2:12" ht="16.8">
      <c r="B9518" s="873"/>
      <c r="C9518" s="143"/>
      <c r="D9518" s="319"/>
      <c r="E9518" s="144"/>
      <c r="F9518" s="605"/>
      <c r="G9518" s="605"/>
      <c r="H9518" s="467"/>
      <c r="I9518" s="143"/>
      <c r="J9518" s="467"/>
      <c r="K9518" s="334"/>
      <c r="L9518" s="294"/>
    </row>
    <row r="9519" spans="2:12" ht="16.8">
      <c r="B9519" s="873"/>
      <c r="C9519" s="143"/>
      <c r="D9519" s="294"/>
      <c r="E9519" s="144"/>
      <c r="F9519" s="467"/>
      <c r="G9519" s="467"/>
      <c r="H9519" s="467"/>
      <c r="I9519" s="143"/>
      <c r="J9519" s="467"/>
      <c r="K9519" s="334"/>
      <c r="L9519" s="262"/>
    </row>
    <row r="9520" spans="2:12" ht="16.8">
      <c r="B9520" s="873"/>
      <c r="C9520" s="143"/>
      <c r="D9520" s="319"/>
      <c r="E9520" s="144"/>
      <c r="F9520" s="467"/>
      <c r="G9520" s="467"/>
      <c r="H9520" s="467"/>
      <c r="I9520" s="143"/>
      <c r="J9520" s="467"/>
      <c r="K9520" s="334"/>
      <c r="L9520" s="262"/>
    </row>
    <row r="9521" spans="2:12" ht="16.8">
      <c r="B9521" s="873"/>
      <c r="C9521" s="143"/>
      <c r="D9521" s="294"/>
      <c r="E9521" s="144"/>
      <c r="F9521" s="467"/>
      <c r="G9521" s="467"/>
      <c r="H9521" s="467"/>
      <c r="I9521" s="143"/>
      <c r="J9521" s="467"/>
      <c r="K9521" s="334"/>
      <c r="L9521" s="262"/>
    </row>
    <row r="9522" spans="2:12" ht="16.8">
      <c r="B9522" s="873"/>
      <c r="C9522" s="143"/>
      <c r="D9522" s="294"/>
      <c r="E9522" s="144"/>
      <c r="F9522" s="467"/>
      <c r="G9522" s="467"/>
      <c r="H9522" s="467"/>
      <c r="I9522" s="143"/>
      <c r="J9522" s="467"/>
      <c r="K9522" s="334"/>
      <c r="L9522" s="262"/>
    </row>
    <row r="9523" spans="2:12" ht="16.8">
      <c r="B9523" s="873"/>
      <c r="C9523" s="143"/>
      <c r="D9523" s="294"/>
      <c r="E9523" s="144"/>
      <c r="F9523" s="467"/>
      <c r="G9523" s="467"/>
      <c r="H9523" s="467"/>
      <c r="I9523" s="143"/>
      <c r="J9523" s="467"/>
      <c r="K9523" s="334"/>
      <c r="L9523" s="262"/>
    </row>
    <row r="9524" spans="2:12" ht="16.8">
      <c r="B9524" s="873"/>
      <c r="C9524" s="143"/>
      <c r="D9524" s="469"/>
      <c r="E9524" s="144"/>
      <c r="F9524" s="467"/>
      <c r="G9524" s="467"/>
      <c r="H9524" s="467"/>
      <c r="I9524" s="143"/>
      <c r="J9524" s="467"/>
      <c r="K9524" s="334"/>
      <c r="L9524" s="262"/>
    </row>
    <row r="9525" spans="2:12" ht="16.8">
      <c r="B9525" s="873"/>
      <c r="C9525" s="143"/>
      <c r="D9525" s="294"/>
      <c r="E9525" s="144"/>
      <c r="F9525" s="467"/>
      <c r="G9525" s="467"/>
      <c r="H9525" s="467"/>
      <c r="I9525" s="143"/>
      <c r="J9525" s="467"/>
      <c r="K9525" s="334"/>
      <c r="L9525" s="262"/>
    </row>
    <row r="9526" spans="2:12" ht="16.8">
      <c r="B9526" s="873"/>
      <c r="C9526" s="143"/>
      <c r="D9526" s="294"/>
      <c r="E9526" s="144"/>
      <c r="F9526" s="467"/>
      <c r="G9526" s="467"/>
      <c r="H9526" s="467"/>
      <c r="I9526" s="143"/>
      <c r="J9526" s="467"/>
      <c r="K9526" s="294"/>
      <c r="L9526" s="262"/>
    </row>
    <row r="9527" spans="2:12" ht="16.8">
      <c r="B9527" s="873"/>
      <c r="C9527" s="143"/>
      <c r="D9527" s="294"/>
      <c r="E9527" s="144"/>
      <c r="F9527" s="467"/>
      <c r="G9527" s="467"/>
      <c r="H9527" s="467"/>
      <c r="I9527" s="143"/>
      <c r="J9527" s="467"/>
      <c r="K9527" s="334"/>
      <c r="L9527" s="262"/>
    </row>
    <row r="9528" spans="2:12" ht="16.8">
      <c r="B9528" s="873"/>
      <c r="C9528" s="143"/>
      <c r="D9528" s="294"/>
      <c r="E9528" s="144"/>
      <c r="F9528" s="467"/>
      <c r="G9528" s="467"/>
      <c r="H9528" s="467"/>
      <c r="I9528" s="143"/>
      <c r="J9528" s="467"/>
      <c r="K9528" s="334"/>
      <c r="L9528" s="325"/>
    </row>
    <row r="9529" spans="2:12" ht="16.8">
      <c r="B9529" s="873"/>
      <c r="C9529" s="143"/>
      <c r="D9529" s="294"/>
      <c r="E9529" s="144"/>
      <c r="F9529" s="467"/>
      <c r="G9529" s="467"/>
      <c r="H9529" s="467"/>
      <c r="I9529" s="143"/>
      <c r="J9529" s="467"/>
      <c r="K9529" s="334"/>
      <c r="L9529" s="325"/>
    </row>
    <row r="9530" spans="2:12" ht="16.8">
      <c r="B9530" s="873"/>
      <c r="C9530" s="143"/>
      <c r="D9530" s="294"/>
      <c r="E9530" s="144"/>
      <c r="F9530" s="343"/>
      <c r="G9530" s="343"/>
      <c r="H9530" s="467"/>
      <c r="I9530" s="143"/>
      <c r="J9530" s="467"/>
      <c r="K9530" s="334"/>
      <c r="L9530" s="325"/>
    </row>
    <row r="9531" spans="2:12" ht="16.8">
      <c r="B9531" s="873"/>
      <c r="C9531" s="143"/>
      <c r="D9531" s="294"/>
      <c r="E9531" s="144"/>
      <c r="F9531" s="343"/>
      <c r="G9531" s="343"/>
      <c r="H9531" s="467"/>
      <c r="I9531" s="143"/>
      <c r="J9531" s="467"/>
      <c r="K9531" s="294"/>
      <c r="L9531" s="325"/>
    </row>
    <row r="9532" spans="2:12" ht="16.8">
      <c r="B9532" s="873"/>
      <c r="C9532" s="143"/>
      <c r="D9532" s="294"/>
      <c r="E9532" s="144"/>
      <c r="F9532" s="408"/>
      <c r="G9532" s="408"/>
      <c r="H9532" s="467"/>
      <c r="I9532" s="143"/>
      <c r="J9532" s="467"/>
      <c r="K9532" s="294"/>
      <c r="L9532" s="325"/>
    </row>
    <row r="9533" spans="2:12" ht="16.8">
      <c r="B9533" s="873"/>
      <c r="C9533" s="143"/>
      <c r="D9533" s="294"/>
      <c r="E9533" s="144"/>
      <c r="F9533" s="408"/>
      <c r="G9533" s="408"/>
      <c r="H9533" s="467"/>
      <c r="I9533" s="143"/>
      <c r="J9533" s="467"/>
      <c r="K9533" s="334"/>
      <c r="L9533" s="325"/>
    </row>
    <row r="9534" spans="2:12" ht="16.8">
      <c r="B9534" s="873"/>
      <c r="C9534" s="143"/>
      <c r="D9534" s="319"/>
      <c r="E9534" s="144"/>
      <c r="F9534" s="408"/>
      <c r="G9534" s="408"/>
      <c r="H9534" s="467"/>
      <c r="I9534" s="143"/>
      <c r="J9534" s="467"/>
      <c r="K9534" s="334"/>
      <c r="L9534" s="325"/>
    </row>
    <row r="9535" spans="2:12" ht="16.8">
      <c r="B9535" s="873"/>
      <c r="C9535" s="143"/>
      <c r="D9535" s="645"/>
      <c r="E9535" s="144"/>
      <c r="F9535" s="408"/>
      <c r="G9535" s="408"/>
      <c r="H9535" s="467"/>
      <c r="I9535" s="143"/>
      <c r="J9535" s="467"/>
      <c r="K9535" s="334"/>
      <c r="L9535" s="325"/>
    </row>
    <row r="9536" spans="2:12" ht="16.8">
      <c r="B9536" s="873"/>
      <c r="C9536" s="143"/>
      <c r="D9536" s="294"/>
      <c r="E9536" s="144"/>
      <c r="F9536" s="408"/>
      <c r="G9536" s="408"/>
      <c r="H9536" s="467"/>
      <c r="I9536" s="143"/>
      <c r="J9536" s="467"/>
      <c r="K9536" s="294"/>
      <c r="L9536" s="325"/>
    </row>
    <row r="9537" spans="1:12" ht="16.8">
      <c r="B9537" s="873"/>
      <c r="C9537" s="143"/>
      <c r="D9537" s="294"/>
      <c r="E9537" s="144"/>
      <c r="F9537" s="408"/>
      <c r="G9537" s="408"/>
      <c r="H9537" s="467"/>
      <c r="I9537" s="143"/>
      <c r="J9537" s="467"/>
      <c r="K9537" s="334"/>
      <c r="L9537" s="325"/>
    </row>
    <row r="9538" spans="1:12" ht="16.8">
      <c r="B9538" s="873"/>
      <c r="C9538" s="143"/>
      <c r="D9538" s="294"/>
      <c r="E9538" s="144"/>
      <c r="F9538" s="408"/>
      <c r="G9538" s="408"/>
      <c r="H9538" s="467"/>
      <c r="I9538" s="143"/>
      <c r="J9538" s="467"/>
      <c r="K9538" s="334"/>
      <c r="L9538" s="325"/>
    </row>
    <row r="9539" spans="1:12" ht="16.8">
      <c r="B9539" s="873"/>
      <c r="C9539" s="143"/>
      <c r="D9539" s="645"/>
      <c r="E9539" s="144"/>
      <c r="F9539" s="408"/>
      <c r="G9539" s="408"/>
      <c r="H9539" s="467"/>
      <c r="I9539" s="143"/>
      <c r="J9539" s="467"/>
      <c r="K9539" s="334"/>
      <c r="L9539" s="325"/>
    </row>
    <row r="9540" spans="1:12" ht="16.8">
      <c r="B9540" s="873"/>
      <c r="C9540" s="143"/>
      <c r="D9540" s="645"/>
      <c r="E9540" s="144"/>
      <c r="F9540" s="408"/>
      <c r="G9540" s="408"/>
      <c r="H9540" s="467"/>
      <c r="I9540" s="143"/>
      <c r="J9540" s="467"/>
      <c r="K9540" s="334"/>
      <c r="L9540" s="325"/>
    </row>
    <row r="9541" spans="1:12" ht="15.6">
      <c r="A9541" s="424"/>
      <c r="B9541" s="57"/>
      <c r="C9541" s="57"/>
      <c r="D9541" s="300"/>
      <c r="E9541" s="59"/>
      <c r="F9541" s="263"/>
      <c r="G9541" s="263"/>
      <c r="H9541" s="291"/>
      <c r="I9541" s="276"/>
      <c r="J9541" s="263"/>
      <c r="K9541" s="565"/>
      <c r="L9541" s="326"/>
    </row>
    <row r="9542" spans="1:12" ht="15.6">
      <c r="A9542" s="424"/>
      <c r="B9542" s="57"/>
      <c r="C9542" s="57"/>
      <c r="D9542" s="300"/>
      <c r="E9542" s="59"/>
      <c r="F9542" s="271"/>
      <c r="G9542" s="271"/>
      <c r="H9542" s="291"/>
      <c r="I9542" s="263"/>
      <c r="J9542" s="263"/>
      <c r="K9542" s="565"/>
      <c r="L9542" s="511"/>
    </row>
    <row r="9543" spans="1:12" ht="15.6">
      <c r="A9543" s="424"/>
      <c r="B9543" s="57"/>
      <c r="C9543" s="57"/>
      <c r="D9543" s="354"/>
      <c r="E9543" s="59"/>
      <c r="F9543" s="271"/>
      <c r="G9543" s="271"/>
      <c r="H9543" s="291"/>
      <c r="I9543" s="263"/>
      <c r="J9543" s="263"/>
      <c r="K9543" s="565"/>
      <c r="L9543" s="326"/>
    </row>
    <row r="9544" spans="1:12" ht="15.6">
      <c r="A9544" s="424"/>
      <c r="B9544" s="57"/>
      <c r="C9544" s="57"/>
      <c r="D9544" s="300"/>
      <c r="E9544" s="59"/>
      <c r="F9544" s="669"/>
      <c r="G9544" s="669"/>
      <c r="H9544" s="291"/>
      <c r="I9544" s="263"/>
      <c r="J9544" s="263"/>
      <c r="K9544" s="565"/>
      <c r="L9544" s="326"/>
    </row>
    <row r="9545" spans="1:12" ht="15.6">
      <c r="A9545" s="424"/>
      <c r="B9545" s="57"/>
      <c r="C9545" s="57"/>
      <c r="D9545" s="300"/>
      <c r="E9545" s="59"/>
      <c r="F9545" s="669"/>
      <c r="G9545" s="669"/>
      <c r="H9545" s="291"/>
      <c r="I9545" s="263"/>
      <c r="J9545" s="263"/>
      <c r="K9545" s="565"/>
      <c r="L9545" s="326"/>
    </row>
    <row r="9546" spans="1:12" ht="15.6">
      <c r="A9546" s="424"/>
      <c r="B9546" s="57"/>
      <c r="C9546" s="57"/>
      <c r="D9546" s="300"/>
      <c r="E9546" s="59"/>
      <c r="F9546" s="669"/>
      <c r="G9546" s="669"/>
      <c r="H9546" s="291"/>
      <c r="I9546" s="263"/>
      <c r="J9546" s="263"/>
      <c r="K9546" s="565"/>
      <c r="L9546" s="326"/>
    </row>
    <row r="9547" spans="1:12" ht="15.6">
      <c r="A9547" s="424"/>
      <c r="B9547" s="57"/>
      <c r="C9547" s="57"/>
      <c r="D9547" s="300"/>
      <c r="E9547" s="59"/>
      <c r="F9547" s="669"/>
      <c r="G9547" s="669"/>
      <c r="H9547" s="291"/>
      <c r="I9547" s="263"/>
      <c r="J9547" s="263"/>
      <c r="K9547" s="565"/>
      <c r="L9547" s="326"/>
    </row>
    <row r="9548" spans="1:12" ht="15.6">
      <c r="A9548" s="424"/>
      <c r="B9548" s="57"/>
      <c r="C9548" s="57"/>
      <c r="D9548" s="300"/>
      <c r="E9548" s="59"/>
      <c r="F9548" s="669"/>
      <c r="G9548" s="669"/>
      <c r="H9548" s="291"/>
      <c r="I9548" s="263"/>
      <c r="J9548" s="263"/>
      <c r="K9548" s="565"/>
      <c r="L9548" s="326"/>
    </row>
    <row r="9549" spans="1:12" ht="15.6">
      <c r="A9549" s="424"/>
      <c r="B9549" s="57"/>
      <c r="C9549" s="57"/>
      <c r="D9549" s="300"/>
      <c r="E9549" s="59"/>
      <c r="F9549" s="669"/>
      <c r="G9549" s="669"/>
      <c r="H9549" s="291"/>
      <c r="I9549" s="263"/>
      <c r="J9549" s="263"/>
      <c r="K9549" s="565"/>
      <c r="L9549" s="326"/>
    </row>
    <row r="9550" spans="1:12" ht="15.6">
      <c r="A9550" s="424"/>
      <c r="B9550" s="57"/>
      <c r="C9550" s="57"/>
      <c r="D9550" s="300"/>
      <c r="E9550" s="59"/>
      <c r="F9550" s="669"/>
      <c r="G9550" s="669"/>
      <c r="H9550" s="291"/>
      <c r="I9550" s="263"/>
      <c r="J9550" s="263"/>
      <c r="K9550" s="565"/>
      <c r="L9550" s="326"/>
    </row>
    <row r="9551" spans="1:12" ht="15.6">
      <c r="A9551" s="424"/>
      <c r="B9551" s="57"/>
      <c r="C9551" s="57"/>
      <c r="D9551" s="300"/>
      <c r="E9551" s="59"/>
      <c r="F9551" s="669"/>
      <c r="G9551" s="669"/>
      <c r="H9551" s="291"/>
      <c r="I9551" s="263"/>
      <c r="J9551" s="263"/>
      <c r="K9551" s="565"/>
      <c r="L9551" s="326"/>
    </row>
    <row r="9552" spans="1:12" ht="15.6">
      <c r="A9552" s="424"/>
      <c r="B9552" s="57"/>
      <c r="C9552" s="57"/>
      <c r="D9552" s="300"/>
      <c r="E9552" s="59"/>
      <c r="F9552" s="669"/>
      <c r="G9552" s="669"/>
      <c r="H9552" s="291"/>
      <c r="I9552" s="263"/>
      <c r="J9552" s="263"/>
      <c r="K9552" s="565"/>
      <c r="L9552" s="326"/>
    </row>
    <row r="9553" spans="1:12" ht="15.6">
      <c r="A9553" s="424"/>
      <c r="B9553" s="57"/>
      <c r="C9553" s="57"/>
      <c r="D9553" s="59"/>
      <c r="E9553" s="59"/>
      <c r="F9553" s="269"/>
      <c r="G9553" s="269"/>
      <c r="H9553" s="291"/>
      <c r="I9553" s="263"/>
      <c r="J9553" s="263"/>
      <c r="K9553" s="565"/>
      <c r="L9553" s="326"/>
    </row>
    <row r="9554" spans="1:12" ht="15.6">
      <c r="A9554" s="424"/>
      <c r="B9554" s="57"/>
      <c r="C9554" s="57"/>
      <c r="D9554" s="300"/>
      <c r="E9554" s="59"/>
      <c r="F9554" s="263"/>
      <c r="G9554" s="263"/>
      <c r="H9554" s="291"/>
      <c r="I9554" s="263"/>
      <c r="J9554" s="263"/>
      <c r="K9554" s="565"/>
      <c r="L9554" s="326"/>
    </row>
    <row r="9555" spans="1:12" ht="15.6">
      <c r="A9555" s="424"/>
      <c r="B9555" s="57"/>
      <c r="C9555" s="57"/>
      <c r="D9555" s="300"/>
      <c r="E9555" s="59"/>
      <c r="F9555" s="263"/>
      <c r="G9555" s="263"/>
      <c r="H9555" s="291"/>
      <c r="I9555" s="263"/>
      <c r="J9555" s="263"/>
      <c r="K9555" s="565"/>
      <c r="L9555" s="326"/>
    </row>
    <row r="9556" spans="1:12" ht="15.6">
      <c r="B9556" s="143"/>
      <c r="C9556" s="143"/>
      <c r="D9556" s="469"/>
      <c r="E9556" s="144"/>
      <c r="F9556" s="467"/>
      <c r="G9556" s="467"/>
      <c r="H9556" s="467"/>
      <c r="I9556" s="467"/>
      <c r="J9556" s="467"/>
      <c r="K9556" s="490"/>
      <c r="L9556" s="603"/>
    </row>
    <row r="9557" spans="1:12" ht="15.6">
      <c r="B9557" s="143"/>
      <c r="C9557" s="143"/>
      <c r="D9557" s="338"/>
      <c r="E9557" s="144"/>
      <c r="F9557" s="467"/>
      <c r="G9557" s="467"/>
      <c r="H9557" s="467"/>
      <c r="I9557" s="467"/>
      <c r="J9557" s="467"/>
      <c r="K9557" s="491"/>
      <c r="L9557" s="603"/>
    </row>
    <row r="9558" spans="1:12" ht="16.8">
      <c r="B9558" s="143"/>
      <c r="C9558" s="143"/>
      <c r="D9558" s="334"/>
      <c r="E9558" s="144"/>
      <c r="F9558" s="467"/>
      <c r="G9558" s="467"/>
      <c r="H9558" s="467"/>
      <c r="I9558" s="467"/>
      <c r="J9558" s="467"/>
      <c r="K9558" s="490"/>
      <c r="L9558" s="603"/>
    </row>
    <row r="9559" spans="1:12" ht="16.8">
      <c r="B9559" s="143"/>
      <c r="C9559" s="143"/>
      <c r="D9559" s="334"/>
      <c r="E9559" s="144"/>
      <c r="F9559" s="467"/>
      <c r="G9559" s="467"/>
      <c r="H9559" s="467"/>
      <c r="I9559" s="467"/>
      <c r="J9559" s="467"/>
      <c r="K9559" s="490"/>
      <c r="L9559" s="603"/>
    </row>
    <row r="9560" spans="1:12" ht="15.6">
      <c r="B9560" s="143"/>
      <c r="C9560" s="143"/>
      <c r="D9560" s="492"/>
      <c r="E9560" s="144"/>
      <c r="F9560" s="467"/>
      <c r="G9560" s="467"/>
      <c r="H9560" s="467"/>
      <c r="I9560" s="493"/>
      <c r="J9560" s="467"/>
      <c r="K9560" s="490"/>
      <c r="L9560" s="603"/>
    </row>
    <row r="9561" spans="1:12" ht="15.6">
      <c r="B9561" s="143"/>
      <c r="C9561" s="143"/>
      <c r="D9561" s="494"/>
      <c r="E9561" s="144"/>
      <c r="F9561" s="467"/>
      <c r="G9561" s="467"/>
      <c r="H9561" s="467"/>
      <c r="I9561" s="493"/>
      <c r="J9561" s="467"/>
      <c r="K9561" s="490"/>
      <c r="L9561" s="266"/>
    </row>
    <row r="9562" spans="1:12" ht="15.6">
      <c r="B9562" s="143"/>
      <c r="C9562" s="143"/>
      <c r="D9562" s="469"/>
      <c r="E9562" s="144"/>
      <c r="F9562" s="467"/>
      <c r="G9562" s="467"/>
      <c r="H9562" s="467"/>
      <c r="I9562" s="493"/>
      <c r="J9562" s="467"/>
      <c r="K9562" s="495"/>
      <c r="L9562" s="266"/>
    </row>
    <row r="9563" spans="1:12" ht="15.6">
      <c r="B9563" s="143"/>
      <c r="C9563" s="143"/>
      <c r="D9563" s="469"/>
      <c r="E9563" s="144"/>
      <c r="F9563" s="467"/>
      <c r="G9563" s="467"/>
      <c r="H9563" s="467"/>
      <c r="I9563" s="493"/>
      <c r="J9563" s="467"/>
      <c r="K9563" s="495"/>
      <c r="L9563" s="266"/>
    </row>
    <row r="9564" spans="1:12" ht="15.6">
      <c r="B9564" s="143"/>
      <c r="C9564" s="143"/>
      <c r="D9564" s="469"/>
      <c r="E9564" s="144"/>
      <c r="F9564" s="467"/>
      <c r="G9564" s="467"/>
      <c r="H9564" s="467"/>
      <c r="I9564" s="493"/>
      <c r="J9564" s="467"/>
      <c r="K9564" s="491"/>
      <c r="L9564" s="266"/>
    </row>
    <row r="9565" spans="1:12" ht="15.6">
      <c r="B9565" s="143"/>
      <c r="C9565" s="143"/>
      <c r="D9565" s="469"/>
      <c r="E9565" s="144"/>
      <c r="F9565" s="467"/>
      <c r="G9565" s="467"/>
      <c r="H9565" s="467"/>
      <c r="I9565" s="493"/>
      <c r="J9565" s="467"/>
      <c r="K9565" s="495"/>
      <c r="L9565" s="266"/>
    </row>
    <row r="9566" spans="1:12" ht="15.6">
      <c r="B9566" s="143"/>
      <c r="C9566" s="143"/>
      <c r="D9566" s="469"/>
      <c r="E9566" s="144"/>
      <c r="F9566" s="467"/>
      <c r="G9566" s="467"/>
      <c r="H9566" s="467"/>
      <c r="I9566" s="493"/>
      <c r="J9566" s="467"/>
      <c r="K9566" s="495"/>
      <c r="L9566" s="266"/>
    </row>
    <row r="9567" spans="1:12" ht="15.6">
      <c r="B9567" s="143"/>
      <c r="C9567" s="143"/>
      <c r="D9567" s="469"/>
      <c r="E9567" s="144"/>
      <c r="F9567" s="467"/>
      <c r="G9567" s="467"/>
      <c r="H9567" s="467"/>
      <c r="I9567" s="493"/>
      <c r="J9567" s="467"/>
      <c r="K9567" s="495"/>
      <c r="L9567" s="266"/>
    </row>
    <row r="9568" spans="1:12" ht="15.6">
      <c r="B9568" s="143"/>
      <c r="C9568" s="143"/>
      <c r="D9568" s="469"/>
      <c r="E9568" s="144"/>
      <c r="F9568" s="467"/>
      <c r="G9568" s="467"/>
      <c r="H9568" s="467"/>
      <c r="I9568" s="493"/>
      <c r="J9568" s="467"/>
      <c r="K9568" s="495"/>
      <c r="L9568" s="266"/>
    </row>
    <row r="9569" spans="2:12" ht="15.6">
      <c r="B9569" s="143"/>
      <c r="C9569" s="143"/>
      <c r="D9569" s="469"/>
      <c r="E9569" s="144"/>
      <c r="F9569" s="467"/>
      <c r="G9569" s="467"/>
      <c r="H9569" s="467"/>
      <c r="I9569" s="493"/>
      <c r="J9569" s="467"/>
      <c r="K9569" s="495"/>
      <c r="L9569" s="266"/>
    </row>
    <row r="9570" spans="2:12" ht="15.6">
      <c r="B9570" s="143"/>
      <c r="C9570" s="143"/>
      <c r="D9570" s="469"/>
      <c r="E9570" s="144"/>
      <c r="F9570" s="467"/>
      <c r="G9570" s="467"/>
      <c r="H9570" s="467"/>
      <c r="I9570" s="493"/>
      <c r="J9570" s="467"/>
      <c r="K9570" s="490"/>
      <c r="L9570" s="266"/>
    </row>
    <row r="9571" spans="2:12" ht="15.6">
      <c r="B9571" s="143"/>
      <c r="C9571" s="143"/>
      <c r="D9571" s="469"/>
      <c r="E9571" s="144"/>
      <c r="F9571" s="467"/>
      <c r="G9571" s="467"/>
      <c r="H9571" s="467"/>
      <c r="I9571" s="493"/>
      <c r="J9571" s="467"/>
      <c r="K9571" s="490"/>
      <c r="L9571" s="266"/>
    </row>
    <row r="9572" spans="2:12" ht="15.6">
      <c r="B9572" s="143"/>
      <c r="C9572" s="143"/>
      <c r="D9572" s="469"/>
      <c r="E9572" s="144"/>
      <c r="F9572" s="467"/>
      <c r="G9572" s="467"/>
      <c r="H9572" s="467"/>
      <c r="I9572" s="493"/>
      <c r="J9572" s="467"/>
      <c r="K9572" s="490"/>
      <c r="L9572" s="266"/>
    </row>
    <row r="9573" spans="2:12" ht="15.6">
      <c r="B9573" s="143"/>
      <c r="C9573" s="143"/>
      <c r="D9573" s="497"/>
      <c r="E9573" s="69"/>
      <c r="F9573" s="467"/>
      <c r="G9573" s="467"/>
      <c r="H9573" s="467"/>
      <c r="I9573" s="493"/>
      <c r="J9573" s="467"/>
      <c r="K9573" s="490"/>
      <c r="L9573" s="266"/>
    </row>
    <row r="9574" spans="2:12" ht="15.6">
      <c r="B9574" s="143"/>
      <c r="C9574" s="143"/>
      <c r="D9574" s="469"/>
      <c r="E9574" s="144"/>
      <c r="F9574" s="467"/>
      <c r="G9574" s="467"/>
      <c r="H9574" s="467"/>
      <c r="I9574" s="493"/>
      <c r="J9574" s="467"/>
      <c r="K9574" s="490"/>
      <c r="L9574" s="266"/>
    </row>
    <row r="9575" spans="2:12" ht="15.6">
      <c r="B9575" s="143"/>
      <c r="C9575" s="143"/>
      <c r="D9575" s="469"/>
      <c r="E9575" s="144"/>
      <c r="F9575" s="467"/>
      <c r="G9575" s="467"/>
      <c r="H9575" s="467"/>
      <c r="I9575" s="493"/>
      <c r="J9575" s="467"/>
      <c r="K9575" s="490"/>
      <c r="L9575" s="266"/>
    </row>
    <row r="9576" spans="2:12" ht="15.6">
      <c r="B9576" s="143"/>
      <c r="C9576" s="143"/>
      <c r="D9576" s="497"/>
      <c r="E9576" s="144"/>
      <c r="F9576" s="467"/>
      <c r="G9576" s="467"/>
      <c r="H9576" s="467"/>
      <c r="I9576" s="493"/>
      <c r="J9576" s="467"/>
      <c r="K9576" s="490"/>
      <c r="L9576" s="266"/>
    </row>
    <row r="9577" spans="2:12" ht="15.6">
      <c r="B9577" s="143"/>
      <c r="C9577" s="143"/>
      <c r="D9577" s="469"/>
      <c r="E9577" s="144"/>
      <c r="F9577" s="467"/>
      <c r="G9577" s="467"/>
      <c r="H9577" s="467"/>
      <c r="I9577" s="493"/>
      <c r="J9577" s="467"/>
      <c r="K9577" s="490"/>
      <c r="L9577" s="266"/>
    </row>
    <row r="9578" spans="2:12" ht="15.6">
      <c r="B9578" s="143"/>
      <c r="C9578" s="143"/>
      <c r="D9578" s="469"/>
      <c r="E9578" s="144"/>
      <c r="F9578" s="467"/>
      <c r="G9578" s="467"/>
      <c r="H9578" s="467"/>
      <c r="I9578" s="319"/>
      <c r="J9578" s="467"/>
      <c r="K9578" s="490"/>
      <c r="L9578" s="266"/>
    </row>
    <row r="9579" spans="2:12" ht="15.6">
      <c r="B9579" s="143"/>
      <c r="C9579" s="143"/>
      <c r="D9579" s="469"/>
      <c r="E9579" s="144"/>
      <c r="F9579" s="467"/>
      <c r="G9579" s="467"/>
      <c r="H9579" s="467"/>
      <c r="I9579" s="319"/>
      <c r="J9579" s="467"/>
      <c r="K9579" s="490"/>
      <c r="L9579" s="266"/>
    </row>
    <row r="9580" spans="2:12" ht="15.6">
      <c r="B9580" s="143"/>
      <c r="C9580" s="143"/>
      <c r="D9580" s="469"/>
      <c r="E9580" s="144"/>
      <c r="F9580" s="467"/>
      <c r="G9580" s="467"/>
      <c r="H9580" s="467"/>
      <c r="I9580" s="405"/>
      <c r="J9580" s="467"/>
      <c r="K9580" s="490"/>
      <c r="L9580" s="266"/>
    </row>
    <row r="9581" spans="2:12" ht="15.6">
      <c r="B9581" s="143"/>
      <c r="C9581" s="143"/>
      <c r="D9581" s="469"/>
      <c r="E9581" s="144"/>
      <c r="F9581" s="467"/>
      <c r="G9581" s="467"/>
      <c r="H9581" s="467"/>
      <c r="I9581" s="319"/>
      <c r="J9581" s="467"/>
      <c r="K9581" s="490"/>
      <c r="L9581" s="266"/>
    </row>
    <row r="9582" spans="2:12" ht="15.6">
      <c r="B9582" s="143"/>
      <c r="C9582" s="143"/>
      <c r="D9582" s="469"/>
      <c r="E9582" s="144"/>
      <c r="F9582" s="467"/>
      <c r="G9582" s="467"/>
      <c r="H9582" s="467"/>
      <c r="I9582" s="319"/>
      <c r="J9582" s="467"/>
      <c r="K9582" s="490"/>
      <c r="L9582" s="266"/>
    </row>
    <row r="9583" spans="2:12" ht="15.6">
      <c r="B9583" s="143"/>
      <c r="C9583" s="143"/>
      <c r="D9583" s="469"/>
      <c r="E9583" s="144"/>
      <c r="F9583" s="467"/>
      <c r="G9583" s="467"/>
      <c r="H9583" s="467"/>
      <c r="I9583" s="319"/>
      <c r="J9583" s="467"/>
      <c r="K9583" s="490"/>
      <c r="L9583" s="266"/>
    </row>
    <row r="9584" spans="2:12" ht="15.6">
      <c r="B9584" s="143"/>
      <c r="C9584" s="143"/>
      <c r="D9584" s="469"/>
      <c r="E9584" s="144"/>
      <c r="F9584" s="467"/>
      <c r="G9584" s="467"/>
      <c r="H9584" s="467"/>
      <c r="I9584" s="319"/>
      <c r="J9584" s="467"/>
      <c r="K9584" s="490"/>
      <c r="L9584" s="266"/>
    </row>
    <row r="9585" spans="2:12" ht="15.6">
      <c r="B9585" s="143"/>
      <c r="C9585" s="143"/>
      <c r="D9585" s="469"/>
      <c r="E9585" s="144"/>
      <c r="F9585" s="467"/>
      <c r="G9585" s="467"/>
      <c r="H9585" s="467"/>
      <c r="I9585" s="319"/>
      <c r="J9585" s="467"/>
      <c r="K9585" s="490"/>
      <c r="L9585" s="266"/>
    </row>
    <row r="9586" spans="2:12" ht="15.6">
      <c r="B9586" s="143"/>
      <c r="C9586" s="143"/>
      <c r="D9586" s="493"/>
      <c r="E9586" s="144"/>
      <c r="F9586" s="467"/>
      <c r="G9586" s="467"/>
      <c r="H9586" s="467"/>
      <c r="I9586" s="319"/>
      <c r="J9586" s="467"/>
      <c r="K9586" s="319"/>
      <c r="L9586" s="266"/>
    </row>
    <row r="9587" spans="2:12" ht="15.6">
      <c r="B9587" s="143"/>
      <c r="C9587" s="143"/>
      <c r="D9587" s="469"/>
      <c r="E9587" s="144"/>
      <c r="F9587" s="467"/>
      <c r="G9587" s="467"/>
      <c r="H9587" s="467"/>
      <c r="I9587" s="319"/>
      <c r="J9587" s="467"/>
      <c r="K9587" s="490"/>
      <c r="L9587" s="266"/>
    </row>
    <row r="9588" spans="2:12" ht="15.6">
      <c r="B9588" s="143"/>
      <c r="C9588" s="143"/>
      <c r="D9588" s="469"/>
      <c r="E9588" s="144"/>
      <c r="F9588" s="467"/>
      <c r="G9588" s="467"/>
      <c r="H9588" s="467"/>
      <c r="I9588" s="319"/>
      <c r="J9588" s="467"/>
      <c r="K9588" s="490"/>
      <c r="L9588" s="266"/>
    </row>
    <row r="9589" spans="2:12" ht="15.6">
      <c r="B9589" s="143"/>
      <c r="C9589" s="143"/>
      <c r="D9589" s="469"/>
      <c r="E9589" s="144"/>
      <c r="F9589" s="467"/>
      <c r="G9589" s="467"/>
      <c r="H9589" s="467"/>
      <c r="I9589" s="319"/>
      <c r="J9589" s="467"/>
      <c r="K9589" s="490"/>
      <c r="L9589" s="266"/>
    </row>
    <row r="9590" spans="2:12" ht="15.6">
      <c r="B9590" s="143"/>
      <c r="C9590" s="143"/>
      <c r="D9590" s="469"/>
      <c r="E9590" s="144"/>
      <c r="F9590" s="467"/>
      <c r="G9590" s="467"/>
      <c r="H9590" s="467"/>
      <c r="I9590" s="319"/>
      <c r="J9590" s="467"/>
      <c r="K9590" s="490"/>
      <c r="L9590" s="266"/>
    </row>
    <row r="9591" spans="2:12" ht="15.6">
      <c r="B9591" s="143"/>
      <c r="C9591" s="143"/>
      <c r="D9591" s="497"/>
      <c r="E9591" s="144"/>
      <c r="F9591" s="467"/>
      <c r="G9591" s="467"/>
      <c r="H9591" s="467"/>
      <c r="I9591" s="319"/>
      <c r="J9591" s="467"/>
      <c r="K9591" s="499"/>
      <c r="L9591" s="266"/>
    </row>
    <row r="9592" spans="2:12" ht="15.6">
      <c r="B9592" s="143"/>
      <c r="C9592" s="143"/>
      <c r="D9592" s="469"/>
      <c r="E9592" s="144"/>
      <c r="F9592" s="467"/>
      <c r="G9592" s="467"/>
      <c r="H9592" s="467"/>
      <c r="I9592" s="319"/>
      <c r="J9592" s="467"/>
      <c r="K9592" s="490"/>
      <c r="L9592" s="266"/>
    </row>
    <row r="9593" spans="2:12" ht="15.6">
      <c r="B9593" s="143"/>
      <c r="C9593" s="143"/>
      <c r="D9593" s="469"/>
      <c r="E9593" s="144"/>
      <c r="F9593" s="467"/>
      <c r="G9593" s="467"/>
      <c r="H9593" s="467"/>
      <c r="I9593" s="319"/>
      <c r="J9593" s="467"/>
      <c r="K9593" s="490"/>
      <c r="L9593" s="266"/>
    </row>
    <row r="9594" spans="2:12" ht="15.6">
      <c r="B9594" s="143"/>
      <c r="C9594" s="143"/>
      <c r="D9594" s="469"/>
      <c r="E9594" s="144"/>
      <c r="F9594" s="467"/>
      <c r="G9594" s="467"/>
      <c r="H9594" s="467"/>
      <c r="I9594" s="319"/>
      <c r="J9594" s="467"/>
      <c r="K9594" s="490"/>
      <c r="L9594" s="266"/>
    </row>
    <row r="9595" spans="2:12" ht="15.6">
      <c r="B9595" s="337"/>
      <c r="C9595" s="338"/>
      <c r="D9595" s="338"/>
      <c r="E9595" s="339"/>
      <c r="F9595" s="874"/>
      <c r="G9595" s="874"/>
      <c r="H9595" s="338"/>
      <c r="I9595" s="338"/>
      <c r="J9595" s="338"/>
      <c r="K9595" s="340"/>
      <c r="L9595" s="266"/>
    </row>
    <row r="9596" spans="2:12" ht="15.6">
      <c r="B9596" s="337"/>
      <c r="C9596" s="338"/>
      <c r="D9596" s="338"/>
      <c r="E9596" s="339"/>
      <c r="F9596" s="874"/>
      <c r="G9596" s="874"/>
      <c r="H9596" s="338"/>
      <c r="I9596" s="338"/>
      <c r="J9596" s="338"/>
      <c r="K9596" s="340"/>
      <c r="L9596" s="266"/>
    </row>
    <row r="9597" spans="2:12" ht="16.2">
      <c r="B9597" s="337"/>
      <c r="C9597" s="338"/>
      <c r="D9597" s="338"/>
      <c r="E9597" s="339"/>
      <c r="F9597" s="874"/>
      <c r="G9597" s="874"/>
      <c r="H9597" s="338"/>
      <c r="I9597" s="338"/>
      <c r="J9597" s="338"/>
      <c r="K9597" s="341"/>
      <c r="L9597" s="266"/>
    </row>
    <row r="9598" spans="2:12" ht="16.2">
      <c r="B9598" s="337"/>
      <c r="C9598" s="338"/>
      <c r="D9598" s="338"/>
      <c r="E9598" s="339"/>
      <c r="F9598" s="467"/>
      <c r="G9598" s="467"/>
      <c r="H9598" s="338"/>
      <c r="I9598" s="338"/>
      <c r="J9598" s="338"/>
      <c r="K9598" s="341"/>
      <c r="L9598" s="266"/>
    </row>
    <row r="9599" spans="2:12" ht="16.2">
      <c r="B9599" s="337"/>
      <c r="C9599" s="338"/>
      <c r="D9599" s="338"/>
      <c r="E9599" s="339"/>
      <c r="F9599" s="467"/>
      <c r="G9599" s="467"/>
      <c r="H9599" s="338"/>
      <c r="I9599" s="338"/>
      <c r="J9599" s="338"/>
      <c r="K9599" s="341"/>
      <c r="L9599" s="266"/>
    </row>
    <row r="9600" spans="2:12" ht="16.2">
      <c r="B9600" s="337"/>
      <c r="C9600" s="338"/>
      <c r="D9600" s="338"/>
      <c r="E9600" s="339"/>
      <c r="F9600" s="467"/>
      <c r="G9600" s="467"/>
      <c r="H9600" s="338"/>
      <c r="I9600" s="338"/>
      <c r="J9600" s="338"/>
      <c r="K9600" s="341"/>
      <c r="L9600" s="266"/>
    </row>
    <row r="9601" spans="1:12" ht="16.2">
      <c r="B9601" s="337"/>
      <c r="C9601" s="338"/>
      <c r="D9601" s="338"/>
      <c r="E9601" s="339"/>
      <c r="F9601" s="467"/>
      <c r="G9601" s="467"/>
      <c r="H9601" s="338"/>
      <c r="I9601" s="338"/>
      <c r="J9601" s="338"/>
      <c r="K9601" s="341"/>
      <c r="L9601" s="266"/>
    </row>
    <row r="9602" spans="1:12" ht="16.2">
      <c r="B9602" s="337"/>
      <c r="C9602" s="338"/>
      <c r="D9602" s="338"/>
      <c r="E9602" s="339"/>
      <c r="F9602" s="605"/>
      <c r="G9602" s="605"/>
      <c r="H9602" s="338"/>
      <c r="I9602" s="338"/>
      <c r="J9602" s="338"/>
      <c r="K9602" s="341"/>
      <c r="L9602" s="266"/>
    </row>
    <row r="9603" spans="1:12" ht="16.2">
      <c r="B9603" s="337"/>
      <c r="C9603" s="338"/>
      <c r="D9603" s="338"/>
      <c r="E9603" s="339"/>
      <c r="F9603" s="605"/>
      <c r="G9603" s="605"/>
      <c r="H9603" s="338"/>
      <c r="I9603" s="338"/>
      <c r="J9603" s="338"/>
      <c r="K9603" s="341"/>
      <c r="L9603" s="483"/>
    </row>
    <row r="9604" spans="1:12" ht="16.2">
      <c r="B9604" s="337"/>
      <c r="C9604" s="338"/>
      <c r="D9604" s="338"/>
      <c r="E9604" s="339"/>
      <c r="F9604" s="605"/>
      <c r="G9604" s="605"/>
      <c r="H9604" s="338"/>
      <c r="I9604" s="338"/>
      <c r="J9604" s="338"/>
      <c r="K9604" s="341"/>
      <c r="L9604" s="483"/>
    </row>
    <row r="9605" spans="1:12" ht="16.2">
      <c r="B9605" s="337"/>
      <c r="C9605" s="338"/>
      <c r="D9605" s="338"/>
      <c r="E9605" s="339"/>
      <c r="F9605" s="605"/>
      <c r="G9605" s="605"/>
      <c r="H9605" s="338"/>
      <c r="I9605" s="338"/>
      <c r="J9605" s="338"/>
      <c r="K9605" s="341"/>
      <c r="L9605" s="483"/>
    </row>
    <row r="9606" spans="1:12" ht="16.2">
      <c r="B9606" s="337"/>
      <c r="C9606" s="338"/>
      <c r="D9606" s="338"/>
      <c r="E9606" s="339"/>
      <c r="F9606" s="605"/>
      <c r="G9606" s="605"/>
      <c r="H9606" s="338"/>
      <c r="I9606" s="338"/>
      <c r="J9606" s="338"/>
      <c r="K9606" s="341"/>
      <c r="L9606" s="483"/>
    </row>
    <row r="9607" spans="1:12" ht="16.2">
      <c r="B9607" s="337"/>
      <c r="C9607" s="338"/>
      <c r="D9607" s="338"/>
      <c r="E9607" s="339"/>
      <c r="F9607" s="605"/>
      <c r="G9607" s="605"/>
      <c r="H9607" s="338"/>
      <c r="I9607" s="338"/>
      <c r="J9607" s="338"/>
      <c r="K9607" s="341"/>
      <c r="L9607" s="483"/>
    </row>
    <row r="9608" spans="1:12" ht="16.2">
      <c r="B9608" s="337"/>
      <c r="C9608" s="338"/>
      <c r="D9608" s="338"/>
      <c r="E9608" s="339"/>
      <c r="F9608" s="605"/>
      <c r="G9608" s="605"/>
      <c r="H9608" s="338"/>
      <c r="I9608" s="338"/>
      <c r="J9608" s="338"/>
      <c r="K9608" s="341"/>
      <c r="L9608" s="483"/>
    </row>
    <row r="9609" spans="1:12" ht="16.2">
      <c r="B9609" s="337"/>
      <c r="C9609" s="338"/>
      <c r="D9609" s="338"/>
      <c r="E9609" s="339"/>
      <c r="F9609" s="605"/>
      <c r="G9609" s="605"/>
      <c r="H9609" s="338"/>
      <c r="I9609" s="338"/>
      <c r="J9609" s="338"/>
      <c r="K9609" s="341"/>
      <c r="L9609" s="483"/>
    </row>
    <row r="9610" spans="1:12" ht="16.2">
      <c r="B9610" s="337"/>
      <c r="C9610" s="338"/>
      <c r="D9610" s="338"/>
      <c r="E9610" s="339"/>
      <c r="F9610" s="467"/>
      <c r="G9610" s="467"/>
      <c r="H9610" s="338"/>
      <c r="I9610" s="338"/>
      <c r="J9610" s="338"/>
      <c r="K9610" s="341"/>
      <c r="L9610" s="483"/>
    </row>
    <row r="9611" spans="1:12" ht="16.2">
      <c r="B9611" s="337"/>
      <c r="C9611" s="338"/>
      <c r="D9611" s="338"/>
      <c r="E9611" s="339"/>
      <c r="F9611" s="467"/>
      <c r="G9611" s="467"/>
      <c r="H9611" s="338"/>
      <c r="I9611" s="338"/>
      <c r="J9611" s="338"/>
      <c r="K9611" s="341"/>
      <c r="L9611" s="483"/>
    </row>
    <row r="9612" spans="1:12" s="201" customFormat="1" ht="16.2">
      <c r="A9612" s="328"/>
      <c r="B9612" s="337"/>
      <c r="C9612" s="338"/>
      <c r="D9612" s="338"/>
      <c r="E9612" s="339"/>
      <c r="F9612" s="467"/>
      <c r="G9612" s="467"/>
      <c r="H9612" s="338"/>
      <c r="I9612" s="338"/>
      <c r="J9612" s="338"/>
      <c r="K9612" s="341"/>
    </row>
    <row r="9613" spans="1:12" s="201" customFormat="1" ht="16.2">
      <c r="A9613" s="328"/>
      <c r="B9613" s="337"/>
      <c r="C9613" s="338"/>
      <c r="D9613" s="338"/>
      <c r="E9613" s="339"/>
      <c r="F9613" s="467"/>
      <c r="G9613" s="467"/>
      <c r="H9613" s="338"/>
      <c r="I9613" s="338"/>
      <c r="J9613" s="338"/>
      <c r="K9613" s="341"/>
    </row>
    <row r="9614" spans="1:12" s="201" customFormat="1" ht="16.2">
      <c r="A9614" s="328"/>
      <c r="B9614" s="337"/>
      <c r="C9614" s="338"/>
      <c r="D9614" s="338"/>
      <c r="E9614" s="339"/>
      <c r="F9614" s="875"/>
      <c r="G9614" s="875"/>
      <c r="H9614" s="338"/>
      <c r="I9614" s="338"/>
      <c r="J9614" s="338"/>
      <c r="K9614" s="341"/>
    </row>
    <row r="9615" spans="1:12" s="201" customFormat="1" ht="16.2">
      <c r="A9615" s="328"/>
      <c r="B9615" s="337"/>
      <c r="C9615" s="338"/>
      <c r="D9615" s="338"/>
      <c r="E9615" s="339"/>
      <c r="F9615" s="875"/>
      <c r="G9615" s="875"/>
      <c r="H9615" s="338"/>
      <c r="I9615" s="338"/>
      <c r="J9615" s="338"/>
      <c r="K9615" s="341"/>
    </row>
    <row r="9616" spans="1:12" s="201" customFormat="1" ht="16.2">
      <c r="A9616" s="328"/>
      <c r="B9616" s="337"/>
      <c r="C9616" s="338"/>
      <c r="D9616" s="338"/>
      <c r="E9616" s="339"/>
      <c r="F9616" s="467"/>
      <c r="G9616" s="467"/>
      <c r="H9616" s="338"/>
      <c r="I9616" s="338"/>
      <c r="J9616" s="338"/>
      <c r="K9616" s="341"/>
    </row>
    <row r="9617" spans="1:14" s="201" customFormat="1" ht="16.2">
      <c r="A9617" s="328"/>
      <c r="B9617" s="337"/>
      <c r="C9617" s="338"/>
      <c r="D9617" s="338"/>
      <c r="E9617" s="339"/>
      <c r="F9617" s="467"/>
      <c r="G9617" s="467"/>
      <c r="H9617" s="338"/>
      <c r="I9617" s="338"/>
      <c r="J9617" s="338"/>
      <c r="K9617" s="341"/>
    </row>
    <row r="9618" spans="1:14" s="201" customFormat="1" ht="16.2">
      <c r="A9618" s="328"/>
      <c r="B9618" s="337"/>
      <c r="C9618" s="338"/>
      <c r="D9618" s="338"/>
      <c r="E9618" s="339"/>
      <c r="F9618" s="467"/>
      <c r="G9618" s="467"/>
      <c r="H9618" s="338"/>
      <c r="I9618" s="338"/>
      <c r="J9618" s="338"/>
      <c r="K9618" s="341"/>
    </row>
    <row r="9619" spans="1:14" s="201" customFormat="1" ht="16.2">
      <c r="A9619" s="328"/>
      <c r="B9619" s="337"/>
      <c r="C9619" s="338"/>
      <c r="D9619" s="338"/>
      <c r="E9619" s="339"/>
      <c r="F9619" s="467"/>
      <c r="G9619" s="467"/>
      <c r="H9619" s="338"/>
      <c r="I9619" s="338"/>
      <c r="J9619" s="338"/>
      <c r="K9619" s="341"/>
    </row>
    <row r="9620" spans="1:14" s="201" customFormat="1" ht="16.2">
      <c r="A9620" s="328"/>
      <c r="B9620" s="337"/>
      <c r="C9620" s="338"/>
      <c r="D9620" s="338"/>
      <c r="E9620" s="339"/>
      <c r="F9620" s="467"/>
      <c r="G9620" s="467"/>
      <c r="H9620" s="338"/>
      <c r="I9620" s="338"/>
      <c r="J9620" s="338"/>
      <c r="K9620" s="341"/>
    </row>
    <row r="9621" spans="1:14" s="201" customFormat="1" ht="16.2">
      <c r="A9621" s="328"/>
      <c r="B9621" s="337"/>
      <c r="C9621" s="338"/>
      <c r="D9621" s="338"/>
      <c r="E9621" s="339"/>
      <c r="F9621" s="467"/>
      <c r="G9621" s="467"/>
      <c r="H9621" s="338"/>
      <c r="I9621" s="338"/>
      <c r="J9621" s="338"/>
      <c r="K9621" s="341"/>
    </row>
    <row r="9622" spans="1:14" s="202" customFormat="1" ht="16.8">
      <c r="A9622" s="424"/>
      <c r="B9622" s="750"/>
      <c r="C9622" s="57"/>
      <c r="D9622" s="294"/>
      <c r="E9622" s="846"/>
      <c r="F9622" s="372"/>
      <c r="G9622" s="263"/>
      <c r="H9622" s="291"/>
      <c r="I9622" s="350"/>
      <c r="J9622" s="263"/>
      <c r="K9622" s="334"/>
      <c r="L9622" s="294"/>
      <c r="M9622" s="263"/>
      <c r="N9622" s="368"/>
    </row>
    <row r="9623" spans="1:14" s="202" customFormat="1" ht="16.8">
      <c r="A9623" s="424"/>
      <c r="B9623" s="750"/>
      <c r="C9623" s="57"/>
      <c r="D9623" s="294"/>
      <c r="E9623" s="846"/>
      <c r="F9623" s="263"/>
      <c r="G9623" s="263"/>
      <c r="H9623" s="291"/>
      <c r="I9623" s="350"/>
      <c r="J9623" s="263"/>
      <c r="K9623" s="334"/>
      <c r="L9623" s="294"/>
      <c r="M9623" s="263"/>
      <c r="N9623" s="368"/>
    </row>
    <row r="9624" spans="1:14" s="202" customFormat="1" ht="16.8">
      <c r="A9624" s="424"/>
      <c r="B9624" s="750"/>
      <c r="C9624" s="57"/>
      <c r="D9624" s="335"/>
      <c r="E9624" s="846"/>
      <c r="F9624" s="271"/>
      <c r="G9624" s="271"/>
      <c r="H9624" s="291"/>
      <c r="I9624" s="350"/>
      <c r="J9624" s="263"/>
      <c r="K9624" s="334"/>
      <c r="L9624" s="294"/>
      <c r="M9624" s="263"/>
      <c r="N9624" s="368"/>
    </row>
    <row r="9625" spans="1:14" s="202" customFormat="1" ht="16.8">
      <c r="A9625" s="424"/>
      <c r="B9625" s="750"/>
      <c r="C9625" s="57"/>
      <c r="D9625" s="335"/>
      <c r="E9625" s="846"/>
      <c r="F9625" s="271"/>
      <c r="G9625" s="271"/>
      <c r="H9625" s="291"/>
      <c r="I9625" s="350"/>
      <c r="J9625" s="263"/>
      <c r="K9625" s="334"/>
      <c r="L9625" s="294"/>
      <c r="M9625" s="263"/>
      <c r="N9625" s="368"/>
    </row>
    <row r="9626" spans="1:14" s="202" customFormat="1" ht="16.8">
      <c r="A9626" s="424"/>
      <c r="B9626" s="750"/>
      <c r="C9626" s="57"/>
      <c r="D9626" s="294"/>
      <c r="E9626" s="846"/>
      <c r="F9626" s="669"/>
      <c r="G9626" s="669"/>
      <c r="H9626" s="291"/>
      <c r="I9626" s="276"/>
      <c r="J9626" s="263"/>
      <c r="K9626" s="334"/>
      <c r="L9626" s="294"/>
      <c r="M9626" s="263"/>
      <c r="N9626" s="368"/>
    </row>
    <row r="9627" spans="1:14" s="202" customFormat="1" ht="16.8">
      <c r="A9627" s="424"/>
      <c r="B9627" s="750"/>
      <c r="C9627" s="57"/>
      <c r="D9627" s="294"/>
      <c r="E9627" s="846"/>
      <c r="F9627" s="669"/>
      <c r="G9627" s="669"/>
      <c r="H9627" s="291"/>
      <c r="I9627" s="276"/>
      <c r="J9627" s="263"/>
      <c r="K9627" s="860"/>
      <c r="L9627" s="294"/>
      <c r="M9627" s="263"/>
      <c r="N9627" s="368"/>
    </row>
    <row r="9628" spans="1:14" s="202" customFormat="1" ht="16.8">
      <c r="A9628" s="424"/>
      <c r="B9628" s="750"/>
      <c r="C9628" s="57"/>
      <c r="D9628" s="294"/>
      <c r="E9628" s="846"/>
      <c r="F9628" s="669"/>
      <c r="G9628" s="669"/>
      <c r="H9628" s="291"/>
      <c r="I9628" s="276"/>
      <c r="J9628" s="263"/>
      <c r="K9628" s="334"/>
      <c r="L9628" s="294"/>
      <c r="M9628" s="263"/>
      <c r="N9628" s="368"/>
    </row>
    <row r="9629" spans="1:14" s="202" customFormat="1" ht="16.8">
      <c r="A9629" s="424"/>
      <c r="B9629" s="750"/>
      <c r="C9629" s="57"/>
      <c r="D9629" s="295"/>
      <c r="E9629" s="846"/>
      <c r="F9629" s="669"/>
      <c r="G9629" s="669"/>
      <c r="H9629" s="291"/>
      <c r="I9629" s="350"/>
      <c r="J9629" s="263"/>
      <c r="K9629" s="334"/>
      <c r="L9629" s="294"/>
      <c r="M9629" s="263"/>
      <c r="N9629" s="368"/>
    </row>
    <row r="9630" spans="1:14" s="202" customFormat="1" ht="16.8">
      <c r="A9630" s="424"/>
      <c r="B9630" s="750"/>
      <c r="C9630" s="57"/>
      <c r="D9630" s="295"/>
      <c r="E9630" s="846"/>
      <c r="F9630" s="669"/>
      <c r="G9630" s="669"/>
      <c r="H9630" s="291"/>
      <c r="I9630" s="350"/>
      <c r="J9630" s="263"/>
      <c r="K9630" s="334"/>
      <c r="L9630" s="294"/>
      <c r="M9630" s="263"/>
      <c r="N9630" s="368"/>
    </row>
    <row r="9631" spans="1:14" s="202" customFormat="1" ht="16.8">
      <c r="A9631" s="424"/>
      <c r="B9631" s="750"/>
      <c r="C9631" s="57"/>
      <c r="D9631" s="294"/>
      <c r="E9631" s="846"/>
      <c r="F9631" s="669"/>
      <c r="G9631" s="669"/>
      <c r="H9631" s="291"/>
      <c r="I9631" s="276"/>
      <c r="J9631" s="263"/>
      <c r="K9631" s="334"/>
      <c r="L9631" s="295"/>
      <c r="M9631" s="263"/>
      <c r="N9631" s="368"/>
    </row>
    <row r="9632" spans="1:14" s="202" customFormat="1" ht="16.8">
      <c r="A9632" s="424"/>
      <c r="B9632" s="750"/>
      <c r="C9632" s="57"/>
      <c r="D9632" s="294"/>
      <c r="E9632" s="846"/>
      <c r="F9632" s="669"/>
      <c r="G9632" s="669"/>
      <c r="H9632" s="291"/>
      <c r="I9632" s="276"/>
      <c r="J9632" s="263"/>
      <c r="K9632" s="334"/>
      <c r="L9632" s="295"/>
      <c r="M9632" s="263"/>
      <c r="N9632" s="368"/>
    </row>
    <row r="9633" spans="1:12" s="201" customFormat="1" ht="16.8">
      <c r="A9633" s="328"/>
      <c r="B9633" s="122"/>
      <c r="C9633" s="454"/>
      <c r="D9633" s="547"/>
      <c r="E9633" s="144"/>
      <c r="F9633" s="876"/>
      <c r="G9633" s="876"/>
      <c r="H9633" s="270"/>
      <c r="I9633" s="398"/>
      <c r="J9633" s="213"/>
      <c r="K9633" s="489"/>
      <c r="L9633" s="294"/>
    </row>
    <row r="9634" spans="1:12" s="201" customFormat="1" ht="16.8">
      <c r="A9634" s="328"/>
      <c r="B9634" s="122"/>
      <c r="C9634" s="454"/>
      <c r="D9634" s="547"/>
      <c r="E9634" s="144"/>
      <c r="F9634" s="876"/>
      <c r="G9634" s="876"/>
      <c r="H9634" s="270"/>
      <c r="I9634" s="398"/>
      <c r="J9634" s="213"/>
      <c r="K9634" s="489"/>
      <c r="L9634" s="294"/>
    </row>
    <row r="9635" spans="1:12" s="201" customFormat="1" ht="16.8">
      <c r="A9635" s="328"/>
      <c r="B9635" s="122"/>
      <c r="C9635" s="454"/>
      <c r="D9635" s="547"/>
      <c r="E9635" s="144"/>
      <c r="F9635" s="876"/>
      <c r="G9635" s="876"/>
      <c r="H9635" s="270"/>
      <c r="I9635" s="398"/>
      <c r="J9635" s="213"/>
      <c r="K9635" s="877"/>
      <c r="L9635" s="294"/>
    </row>
    <row r="9636" spans="1:12" s="201" customFormat="1" ht="16.8">
      <c r="A9636" s="328"/>
      <c r="B9636" s="122"/>
      <c r="C9636" s="454"/>
      <c r="D9636" s="547"/>
      <c r="E9636" s="144"/>
      <c r="F9636" s="876"/>
      <c r="G9636" s="876"/>
      <c r="H9636" s="270"/>
      <c r="I9636" s="398"/>
      <c r="J9636" s="213"/>
      <c r="K9636" s="878"/>
      <c r="L9636" s="295"/>
    </row>
    <row r="9637" spans="1:12" s="201" customFormat="1" ht="16.8">
      <c r="A9637" s="328"/>
      <c r="B9637" s="122"/>
      <c r="C9637" s="454"/>
      <c r="D9637" s="547"/>
      <c r="E9637" s="144"/>
      <c r="F9637" s="876"/>
      <c r="G9637" s="876"/>
      <c r="H9637" s="270"/>
      <c r="I9637" s="398"/>
      <c r="J9637" s="213"/>
      <c r="K9637" s="879"/>
      <c r="L9637" s="294"/>
    </row>
    <row r="9638" spans="1:12" ht="15.6">
      <c r="B9638" s="793"/>
      <c r="C9638" s="315"/>
      <c r="D9638" s="316"/>
      <c r="E9638" s="317"/>
      <c r="F9638" s="263"/>
      <c r="G9638" s="263"/>
      <c r="H9638" s="264"/>
      <c r="I9638" s="264"/>
      <c r="J9638" s="200"/>
      <c r="K9638" s="318"/>
      <c r="L9638" s="264"/>
    </row>
    <row r="9639" spans="1:12" ht="15.6">
      <c r="B9639" s="793"/>
      <c r="C9639" s="315"/>
      <c r="D9639" s="316"/>
      <c r="E9639" s="317"/>
      <c r="F9639" s="263"/>
      <c r="G9639" s="263"/>
      <c r="H9639" s="264"/>
      <c r="I9639" s="264"/>
      <c r="J9639" s="200"/>
      <c r="K9639" s="318"/>
      <c r="L9639" s="264"/>
    </row>
    <row r="9640" spans="1:12" ht="15.6">
      <c r="B9640" s="793"/>
      <c r="C9640" s="315"/>
      <c r="D9640" s="318"/>
      <c r="E9640" s="317"/>
      <c r="F9640" s="263"/>
      <c r="G9640" s="263"/>
      <c r="H9640" s="264"/>
      <c r="I9640" s="264"/>
      <c r="J9640" s="200"/>
      <c r="K9640" s="318"/>
      <c r="L9640" s="264"/>
    </row>
    <row r="9641" spans="1:12" ht="15.6">
      <c r="B9641" s="793"/>
      <c r="C9641" s="315"/>
      <c r="D9641" s="326"/>
      <c r="E9641" s="317"/>
      <c r="F9641" s="263"/>
      <c r="G9641" s="263"/>
      <c r="H9641" s="264"/>
      <c r="I9641" s="276"/>
      <c r="J9641" s="200"/>
      <c r="K9641" s="318"/>
      <c r="L9641" s="264"/>
    </row>
    <row r="9642" spans="1:12" ht="15.6">
      <c r="B9642" s="793"/>
      <c r="C9642" s="315"/>
      <c r="D9642" s="326"/>
      <c r="E9642" s="317"/>
      <c r="F9642" s="263"/>
      <c r="G9642" s="263"/>
      <c r="H9642" s="264"/>
      <c r="I9642" s="276"/>
      <c r="J9642" s="200"/>
      <c r="K9642" s="265"/>
      <c r="L9642" s="325"/>
    </row>
    <row r="9643" spans="1:12" ht="15.6">
      <c r="B9643" s="793"/>
      <c r="C9643" s="315"/>
      <c r="D9643" s="326"/>
      <c r="E9643" s="317"/>
      <c r="F9643" s="263"/>
      <c r="G9643" s="263"/>
      <c r="H9643" s="264"/>
      <c r="I9643" s="276"/>
      <c r="J9643" s="200"/>
      <c r="K9643" s="265"/>
      <c r="L9643" s="325"/>
    </row>
    <row r="9644" spans="1:12" ht="15.6">
      <c r="B9644" s="793"/>
      <c r="C9644" s="315"/>
      <c r="D9644" s="326"/>
      <c r="E9644" s="317"/>
      <c r="F9644" s="263"/>
      <c r="G9644" s="263"/>
      <c r="H9644" s="264"/>
      <c r="I9644" s="276"/>
      <c r="J9644" s="200"/>
      <c r="K9644" s="265"/>
      <c r="L9644" s="325"/>
    </row>
    <row r="9645" spans="1:12" ht="15.6">
      <c r="B9645" s="793"/>
      <c r="C9645" s="315"/>
      <c r="D9645" s="326"/>
      <c r="E9645" s="317"/>
      <c r="F9645" s="263"/>
      <c r="G9645" s="263"/>
      <c r="H9645" s="264"/>
      <c r="I9645" s="276"/>
      <c r="J9645" s="200"/>
      <c r="K9645" s="265"/>
      <c r="L9645" s="325"/>
    </row>
    <row r="9646" spans="1:12" ht="15.6">
      <c r="B9646" s="793"/>
      <c r="C9646" s="315"/>
      <c r="D9646" s="326"/>
      <c r="E9646" s="317"/>
      <c r="F9646" s="263"/>
      <c r="G9646" s="263"/>
      <c r="H9646" s="264"/>
      <c r="I9646" s="319"/>
      <c r="J9646" s="200"/>
      <c r="K9646" s="265"/>
      <c r="L9646" s="325"/>
    </row>
    <row r="9647" spans="1:12" ht="15.6">
      <c r="B9647" s="793"/>
      <c r="C9647" s="315"/>
      <c r="D9647" s="326"/>
      <c r="E9647" s="317"/>
      <c r="F9647" s="263"/>
      <c r="G9647" s="263"/>
      <c r="H9647" s="264"/>
      <c r="I9647" s="319"/>
      <c r="J9647" s="200"/>
      <c r="K9647" s="265"/>
      <c r="L9647" s="325"/>
    </row>
    <row r="9648" spans="1:12" ht="15.6">
      <c r="B9648" s="793"/>
      <c r="C9648" s="315"/>
      <c r="D9648" s="326"/>
      <c r="E9648" s="317"/>
      <c r="F9648" s="263"/>
      <c r="G9648" s="263"/>
      <c r="H9648" s="264"/>
      <c r="I9648" s="276"/>
      <c r="J9648" s="264"/>
      <c r="K9648" s="265"/>
      <c r="L9648" s="325"/>
    </row>
    <row r="9649" spans="2:12" ht="15.6">
      <c r="B9649" s="793"/>
      <c r="C9649" s="315"/>
      <c r="D9649" s="326"/>
      <c r="E9649" s="317"/>
      <c r="F9649" s="263"/>
      <c r="G9649" s="263"/>
      <c r="H9649" s="264"/>
      <c r="I9649" s="276"/>
      <c r="J9649" s="264"/>
      <c r="K9649" s="265"/>
      <c r="L9649" s="325"/>
    </row>
    <row r="9650" spans="2:12" ht="15.6">
      <c r="B9650" s="57"/>
      <c r="C9650" s="57"/>
      <c r="D9650" s="326"/>
      <c r="E9650" s="317"/>
      <c r="F9650" s="263"/>
      <c r="G9650" s="263"/>
      <c r="H9650" s="264"/>
      <c r="I9650" s="276"/>
      <c r="J9650" s="200"/>
      <c r="K9650" s="265"/>
      <c r="L9650" s="325"/>
    </row>
    <row r="9651" spans="2:12" ht="15.6">
      <c r="B9651" s="57"/>
      <c r="C9651" s="57"/>
      <c r="D9651" s="326"/>
      <c r="E9651" s="317"/>
      <c r="F9651" s="263"/>
      <c r="G9651" s="263"/>
      <c r="H9651" s="264"/>
      <c r="I9651" s="276"/>
      <c r="J9651" s="200"/>
      <c r="K9651" s="265"/>
      <c r="L9651" s="325"/>
    </row>
    <row r="9652" spans="2:12" ht="15.6">
      <c r="B9652" s="57"/>
      <c r="C9652" s="57"/>
      <c r="D9652" s="326"/>
      <c r="E9652" s="317"/>
      <c r="F9652" s="275"/>
      <c r="G9652" s="275"/>
      <c r="H9652" s="264"/>
      <c r="I9652" s="276"/>
      <c r="J9652" s="200"/>
      <c r="K9652" s="265"/>
      <c r="L9652" s="325"/>
    </row>
    <row r="9653" spans="2:12" ht="15.6">
      <c r="B9653" s="57"/>
      <c r="C9653" s="57"/>
      <c r="D9653" s="326"/>
      <c r="E9653" s="317"/>
      <c r="F9653" s="275"/>
      <c r="G9653" s="275"/>
      <c r="H9653" s="264"/>
      <c r="I9653" s="276"/>
      <c r="J9653" s="200"/>
      <c r="K9653" s="265"/>
      <c r="L9653" s="325"/>
    </row>
    <row r="9654" spans="2:12" ht="15.6">
      <c r="B9654" s="57"/>
      <c r="C9654" s="57"/>
      <c r="D9654" s="326"/>
      <c r="E9654" s="317"/>
      <c r="F9654" s="275"/>
      <c r="G9654" s="275"/>
      <c r="H9654" s="264"/>
      <c r="I9654" s="276"/>
      <c r="J9654" s="200"/>
      <c r="K9654" s="265"/>
      <c r="L9654" s="325"/>
    </row>
    <row r="9655" spans="2:12" ht="15.6">
      <c r="B9655" s="57"/>
      <c r="C9655" s="57"/>
      <c r="D9655" s="326"/>
      <c r="E9655" s="317"/>
      <c r="F9655" s="275"/>
      <c r="G9655" s="275"/>
      <c r="H9655" s="264"/>
      <c r="I9655" s="276"/>
      <c r="J9655" s="200"/>
      <c r="K9655" s="265"/>
      <c r="L9655" s="325"/>
    </row>
    <row r="9656" spans="2:12" ht="15.6">
      <c r="B9656" s="57"/>
      <c r="C9656" s="57"/>
      <c r="D9656" s="326"/>
      <c r="E9656" s="317"/>
      <c r="F9656" s="263"/>
      <c r="G9656" s="263"/>
      <c r="H9656" s="264"/>
      <c r="I9656" s="276"/>
      <c r="J9656" s="200"/>
      <c r="K9656" s="265"/>
      <c r="L9656" s="325"/>
    </row>
    <row r="9657" spans="2:12" ht="15.6">
      <c r="B9657" s="57"/>
      <c r="C9657" s="57"/>
      <c r="D9657" s="326"/>
      <c r="E9657" s="317"/>
      <c r="F9657" s="263"/>
      <c r="G9657" s="263"/>
      <c r="H9657" s="264"/>
      <c r="I9657" s="276"/>
      <c r="J9657" s="200"/>
      <c r="K9657" s="265"/>
      <c r="L9657" s="325"/>
    </row>
    <row r="9658" spans="2:12" ht="15.6">
      <c r="B9658" s="57"/>
      <c r="C9658" s="57"/>
      <c r="D9658" s="326"/>
      <c r="E9658" s="317"/>
      <c r="F9658" s="263"/>
      <c r="G9658" s="263"/>
      <c r="H9658" s="264"/>
      <c r="I9658" s="276"/>
      <c r="J9658" s="200"/>
      <c r="K9658" s="265"/>
      <c r="L9658" s="325"/>
    </row>
    <row r="9659" spans="2:12" ht="15.6">
      <c r="B9659" s="57"/>
      <c r="C9659" s="57"/>
      <c r="D9659" s="326"/>
      <c r="E9659" s="317"/>
      <c r="F9659" s="263"/>
      <c r="G9659" s="263"/>
      <c r="H9659" s="264"/>
      <c r="I9659" s="276"/>
      <c r="J9659" s="200"/>
      <c r="K9659" s="265"/>
      <c r="L9659" s="325"/>
    </row>
    <row r="9660" spans="2:12" ht="15.6">
      <c r="B9660" s="57"/>
      <c r="C9660" s="57"/>
      <c r="D9660" s="326"/>
      <c r="E9660" s="317"/>
      <c r="F9660" s="263"/>
      <c r="G9660" s="263"/>
      <c r="H9660" s="264"/>
      <c r="I9660" s="276"/>
      <c r="J9660" s="200"/>
      <c r="K9660" s="265"/>
      <c r="L9660" s="325"/>
    </row>
    <row r="9661" spans="2:12" ht="15.6">
      <c r="B9661" s="57"/>
      <c r="C9661" s="57"/>
      <c r="D9661" s="326"/>
      <c r="E9661" s="317"/>
      <c r="F9661" s="263"/>
      <c r="G9661" s="263"/>
      <c r="H9661" s="264"/>
      <c r="I9661" s="276"/>
      <c r="J9661" s="200"/>
      <c r="K9661" s="265"/>
      <c r="L9661" s="325"/>
    </row>
    <row r="9662" spans="2:12" ht="15.6">
      <c r="B9662" s="57"/>
      <c r="C9662" s="315"/>
      <c r="D9662" s="200"/>
      <c r="E9662" s="317"/>
      <c r="F9662" s="880"/>
      <c r="G9662" s="881"/>
      <c r="H9662" s="200"/>
      <c r="I9662" s="319"/>
      <c r="J9662" s="200"/>
      <c r="K9662" s="390"/>
      <c r="L9662" s="200"/>
    </row>
    <row r="9663" spans="2:12" ht="15.6">
      <c r="B9663" s="57"/>
      <c r="C9663" s="315"/>
      <c r="D9663" s="389"/>
      <c r="E9663" s="317"/>
      <c r="F9663" s="880"/>
      <c r="G9663" s="881"/>
      <c r="H9663" s="200"/>
      <c r="I9663" s="319"/>
      <c r="J9663" s="200"/>
      <c r="K9663" s="390"/>
      <c r="L9663" s="378"/>
    </row>
    <row r="9664" spans="2:12" ht="15.6">
      <c r="B9664" s="57"/>
      <c r="C9664" s="315"/>
      <c r="D9664" s="389"/>
      <c r="E9664" s="317"/>
      <c r="F9664" s="880"/>
      <c r="G9664" s="881"/>
      <c r="H9664" s="200"/>
      <c r="I9664" s="319"/>
      <c r="J9664" s="200"/>
      <c r="K9664" s="390"/>
      <c r="L9664" s="378"/>
    </row>
    <row r="9665" spans="2:12" ht="15.6">
      <c r="B9665" s="57"/>
      <c r="C9665" s="315"/>
      <c r="D9665" s="389"/>
      <c r="E9665" s="317"/>
      <c r="F9665" s="880"/>
      <c r="G9665" s="881"/>
      <c r="H9665" s="200"/>
      <c r="I9665" s="319"/>
      <c r="J9665" s="200"/>
      <c r="K9665" s="390"/>
      <c r="L9665" s="378"/>
    </row>
    <row r="9666" spans="2:12" ht="15.6">
      <c r="B9666" s="57"/>
      <c r="C9666" s="315"/>
      <c r="D9666" s="389"/>
      <c r="E9666" s="317"/>
      <c r="F9666" s="880"/>
      <c r="G9666" s="881"/>
      <c r="H9666" s="200"/>
      <c r="I9666" s="319"/>
      <c r="J9666" s="200"/>
      <c r="K9666" s="390"/>
      <c r="L9666" s="378"/>
    </row>
    <row r="9667" spans="2:12" ht="15.6">
      <c r="B9667" s="57"/>
      <c r="C9667" s="315"/>
      <c r="D9667" s="389"/>
      <c r="E9667" s="317"/>
      <c r="F9667" s="880"/>
      <c r="G9667" s="881"/>
      <c r="H9667" s="200"/>
      <c r="I9667" s="319"/>
      <c r="J9667" s="200"/>
      <c r="K9667" s="390"/>
      <c r="L9667" s="378"/>
    </row>
    <row r="9668" spans="2:12" ht="15.6">
      <c r="B9668" s="57"/>
      <c r="C9668" s="315"/>
      <c r="D9668" s="389"/>
      <c r="E9668" s="317"/>
      <c r="F9668" s="880"/>
      <c r="G9668" s="881"/>
      <c r="H9668" s="200"/>
      <c r="I9668" s="319"/>
      <c r="J9668" s="200"/>
      <c r="K9668" s="390"/>
      <c r="L9668" s="378"/>
    </row>
    <row r="9669" spans="2:12" ht="15.6">
      <c r="B9669" s="57"/>
      <c r="C9669" s="315"/>
      <c r="D9669" s="389"/>
      <c r="E9669" s="317"/>
      <c r="F9669" s="880"/>
      <c r="G9669" s="882"/>
      <c r="H9669" s="200"/>
      <c r="I9669" s="319"/>
      <c r="J9669" s="200"/>
      <c r="K9669" s="390"/>
      <c r="L9669" s="378"/>
    </row>
    <row r="9670" spans="2:12" ht="15.6">
      <c r="B9670" s="57"/>
      <c r="C9670" s="315"/>
      <c r="D9670" s="389"/>
      <c r="E9670" s="317"/>
      <c r="F9670" s="881"/>
      <c r="G9670" s="881"/>
      <c r="H9670" s="200"/>
      <c r="I9670" s="319"/>
      <c r="J9670" s="200"/>
      <c r="K9670" s="390"/>
      <c r="L9670" s="378"/>
    </row>
    <row r="9671" spans="2:12" ht="15.6">
      <c r="B9671" s="57"/>
      <c r="C9671" s="57"/>
      <c r="D9671" s="262"/>
      <c r="E9671" s="477"/>
      <c r="F9671" s="299"/>
      <c r="G9671" s="299"/>
      <c r="H9671" s="264"/>
      <c r="I9671" s="276"/>
      <c r="J9671" s="264"/>
      <c r="K9671" s="584"/>
      <c r="L9671" s="585"/>
    </row>
    <row r="9672" spans="2:12" ht="15.6">
      <c r="B9672" s="57"/>
      <c r="C9672" s="57"/>
      <c r="D9672" s="262"/>
      <c r="E9672" s="477"/>
      <c r="F9672" s="263"/>
      <c r="G9672" s="263"/>
      <c r="H9672" s="264"/>
      <c r="I9672" s="276"/>
      <c r="J9672" s="264"/>
      <c r="K9672" s="584"/>
      <c r="L9672" s="585"/>
    </row>
    <row r="9673" spans="2:12" ht="15.6">
      <c r="B9673" s="57"/>
      <c r="C9673" s="57"/>
      <c r="D9673" s="262"/>
      <c r="E9673" s="477"/>
      <c r="F9673" s="263"/>
      <c r="G9673" s="263"/>
      <c r="H9673" s="264"/>
      <c r="I9673" s="276"/>
      <c r="J9673" s="264"/>
      <c r="K9673" s="584"/>
      <c r="L9673" s="585"/>
    </row>
    <row r="9674" spans="2:12" ht="15.6">
      <c r="B9674" s="57"/>
      <c r="C9674" s="57"/>
      <c r="D9674" s="262"/>
      <c r="E9674" s="477"/>
      <c r="F9674" s="263"/>
      <c r="G9674" s="263"/>
      <c r="H9674" s="264"/>
      <c r="I9674" s="276"/>
      <c r="J9674" s="264"/>
      <c r="K9674" s="584"/>
      <c r="L9674" s="585"/>
    </row>
    <row r="9675" spans="2:12" ht="15.6">
      <c r="B9675" s="57"/>
      <c r="C9675" s="57"/>
      <c r="D9675" s="262"/>
      <c r="E9675" s="477"/>
      <c r="F9675" s="263"/>
      <c r="G9675" s="263"/>
      <c r="H9675" s="264"/>
      <c r="I9675" s="276"/>
      <c r="J9675" s="264"/>
      <c r="K9675" s="584"/>
      <c r="L9675" s="585"/>
    </row>
    <row r="9676" spans="2:12" ht="15.6">
      <c r="B9676" s="57"/>
      <c r="C9676" s="57"/>
      <c r="D9676" s="262"/>
      <c r="E9676" s="477"/>
      <c r="F9676" s="263"/>
      <c r="G9676" s="263"/>
      <c r="H9676" s="264"/>
      <c r="I9676" s="276"/>
      <c r="J9676" s="264"/>
      <c r="K9676" s="584"/>
      <c r="L9676" s="585"/>
    </row>
    <row r="9677" spans="2:12" ht="15.6">
      <c r="B9677" s="57"/>
      <c r="C9677" s="57"/>
      <c r="D9677" s="262"/>
      <c r="E9677" s="477"/>
      <c r="F9677" s="263"/>
      <c r="G9677" s="263"/>
      <c r="H9677" s="264"/>
      <c r="I9677" s="276"/>
      <c r="J9677" s="264"/>
      <c r="K9677" s="584"/>
      <c r="L9677" s="585"/>
    </row>
    <row r="9678" spans="2:12" ht="15.6">
      <c r="B9678" s="57"/>
      <c r="C9678" s="57"/>
      <c r="D9678" s="262"/>
      <c r="E9678" s="477"/>
      <c r="F9678" s="263"/>
      <c r="G9678" s="263"/>
      <c r="H9678" s="264"/>
      <c r="I9678" s="276"/>
      <c r="J9678" s="264"/>
      <c r="K9678" s="584"/>
      <c r="L9678" s="585"/>
    </row>
    <row r="9679" spans="2:12" ht="15.6">
      <c r="B9679" s="57"/>
      <c r="C9679" s="57"/>
      <c r="D9679" s="262"/>
      <c r="E9679" s="477"/>
      <c r="F9679" s="297"/>
      <c r="G9679" s="297"/>
      <c r="H9679" s="264"/>
      <c r="I9679" s="276"/>
      <c r="J9679" s="264"/>
      <c r="K9679" s="584"/>
      <c r="L9679" s="585"/>
    </row>
    <row r="9680" spans="2:12" ht="15.6">
      <c r="B9680" s="57"/>
      <c r="C9680" s="57"/>
      <c r="D9680" s="262"/>
      <c r="E9680" s="477"/>
      <c r="F9680" s="297"/>
      <c r="G9680" s="297"/>
      <c r="H9680" s="264"/>
      <c r="I9680" s="276"/>
      <c r="J9680" s="264"/>
      <c r="K9680" s="584"/>
      <c r="L9680" s="585"/>
    </row>
    <row r="9681" spans="2:12" ht="15.6">
      <c r="B9681" s="57"/>
      <c r="C9681" s="57"/>
      <c r="D9681" s="262"/>
      <c r="E9681" s="477"/>
      <c r="F9681" s="202"/>
      <c r="G9681" s="202"/>
      <c r="H9681" s="264"/>
      <c r="I9681" s="276"/>
      <c r="J9681" s="264"/>
      <c r="K9681" s="584"/>
      <c r="L9681" s="585"/>
    </row>
    <row r="9682" spans="2:12" ht="15.6">
      <c r="B9682" s="57"/>
      <c r="C9682" s="57"/>
      <c r="D9682" s="262"/>
      <c r="E9682" s="477"/>
      <c r="F9682" s="202"/>
      <c r="G9682" s="202"/>
      <c r="H9682" s="264"/>
      <c r="I9682" s="276"/>
      <c r="J9682" s="264"/>
      <c r="K9682" s="584"/>
      <c r="L9682" s="585"/>
    </row>
    <row r="9683" spans="2:12" ht="15.6">
      <c r="B9683" s="57"/>
      <c r="C9683" s="57"/>
      <c r="D9683" s="262"/>
      <c r="E9683" s="477"/>
      <c r="F9683" s="202"/>
      <c r="G9683" s="202"/>
      <c r="H9683" s="264"/>
      <c r="I9683" s="276"/>
      <c r="J9683" s="264"/>
      <c r="K9683" s="584"/>
      <c r="L9683" s="585"/>
    </row>
    <row r="9684" spans="2:12" ht="15.6">
      <c r="B9684" s="57"/>
      <c r="C9684" s="57"/>
      <c r="D9684" s="262"/>
      <c r="E9684" s="477"/>
      <c r="F9684" s="202"/>
      <c r="G9684" s="202"/>
      <c r="H9684" s="264"/>
      <c r="I9684" s="276"/>
      <c r="J9684" s="264"/>
      <c r="K9684" s="584"/>
      <c r="L9684" s="585"/>
    </row>
    <row r="9685" spans="2:12" ht="15.6">
      <c r="B9685" s="57"/>
      <c r="C9685" s="57"/>
      <c r="D9685" s="262"/>
      <c r="E9685" s="477"/>
      <c r="F9685" s="202"/>
      <c r="G9685" s="202"/>
      <c r="H9685" s="264"/>
      <c r="I9685" s="276"/>
      <c r="J9685" s="264"/>
      <c r="K9685" s="584"/>
      <c r="L9685" s="585"/>
    </row>
    <row r="9686" spans="2:12" ht="15.6">
      <c r="B9686" s="57"/>
      <c r="C9686" s="57"/>
      <c r="D9686" s="262"/>
      <c r="E9686" s="477"/>
      <c r="F9686" s="202"/>
      <c r="G9686" s="202"/>
      <c r="H9686" s="264"/>
      <c r="I9686" s="276"/>
      <c r="J9686" s="264"/>
      <c r="K9686" s="584"/>
      <c r="L9686" s="585"/>
    </row>
    <row r="9687" spans="2:12" ht="15.6">
      <c r="B9687" s="70"/>
      <c r="C9687" s="57"/>
      <c r="D9687" s="300"/>
      <c r="E9687" s="296"/>
      <c r="F9687" s="263"/>
      <c r="G9687" s="263"/>
      <c r="H9687" s="201"/>
      <c r="I9687" s="276"/>
      <c r="J9687" s="263"/>
      <c r="K9687" s="565"/>
      <c r="L9687" s="326"/>
    </row>
    <row r="9688" spans="2:12" ht="15.6">
      <c r="B9688" s="70"/>
      <c r="C9688" s="57"/>
      <c r="D9688" s="316"/>
      <c r="E9688" s="296"/>
      <c r="F9688" s="263"/>
      <c r="G9688" s="263"/>
      <c r="H9688" s="201"/>
      <c r="I9688" s="276"/>
      <c r="J9688" s="263"/>
      <c r="K9688" s="883"/>
      <c r="L9688" s="326"/>
    </row>
    <row r="9689" spans="2:12" ht="15.6">
      <c r="B9689" s="70"/>
      <c r="C9689" s="57"/>
      <c r="D9689" s="326"/>
      <c r="E9689" s="296"/>
      <c r="F9689" s="263"/>
      <c r="G9689" s="263"/>
      <c r="H9689" s="201"/>
      <c r="I9689" s="276"/>
      <c r="J9689" s="263"/>
      <c r="K9689" s="265"/>
      <c r="L9689" s="326"/>
    </row>
    <row r="9690" spans="2:12" ht="15.6">
      <c r="B9690" s="70"/>
      <c r="C9690" s="57"/>
      <c r="D9690" s="354"/>
      <c r="E9690" s="296"/>
      <c r="F9690" s="263"/>
      <c r="G9690" s="263"/>
      <c r="H9690" s="201"/>
      <c r="I9690" s="276"/>
      <c r="J9690" s="263"/>
      <c r="K9690" s="265"/>
      <c r="L9690" s="326"/>
    </row>
    <row r="9691" spans="2:12" ht="16.8">
      <c r="B9691" s="70"/>
      <c r="C9691" s="57"/>
      <c r="D9691" s="294"/>
      <c r="E9691" s="296"/>
      <c r="F9691" s="263"/>
      <c r="G9691" s="263"/>
      <c r="H9691" s="201"/>
      <c r="I9691" s="276"/>
      <c r="J9691" s="263"/>
      <c r="K9691" s="265"/>
      <c r="L9691" s="294"/>
    </row>
    <row r="9692" spans="2:12" ht="16.8">
      <c r="B9692" s="70"/>
      <c r="C9692" s="57"/>
      <c r="D9692" s="294"/>
      <c r="E9692" s="296"/>
      <c r="F9692" s="263"/>
      <c r="G9692" s="263"/>
      <c r="H9692" s="201"/>
      <c r="I9692" s="276"/>
      <c r="J9692" s="263"/>
      <c r="K9692" s="265"/>
      <c r="L9692" s="294"/>
    </row>
    <row r="9693" spans="2:12" ht="16.8">
      <c r="B9693" s="70"/>
      <c r="C9693" s="57"/>
      <c r="D9693" s="294"/>
      <c r="E9693" s="296"/>
      <c r="F9693" s="263"/>
      <c r="G9693" s="263"/>
      <c r="H9693" s="201"/>
      <c r="I9693" s="276"/>
      <c r="J9693" s="263"/>
      <c r="K9693" s="265"/>
      <c r="L9693" s="294"/>
    </row>
    <row r="9694" spans="2:12" ht="16.8">
      <c r="B9694" s="70"/>
      <c r="C9694" s="57"/>
      <c r="D9694" s="294"/>
      <c r="E9694" s="296"/>
      <c r="F9694" s="263"/>
      <c r="G9694" s="263"/>
      <c r="H9694" s="201"/>
      <c r="I9694" s="276"/>
      <c r="J9694" s="263"/>
      <c r="K9694" s="265"/>
      <c r="L9694" s="294"/>
    </row>
    <row r="9695" spans="2:12" ht="16.8">
      <c r="B9695" s="70"/>
      <c r="C9695" s="57"/>
      <c r="D9695" s="294"/>
      <c r="E9695" s="296"/>
      <c r="F9695" s="263"/>
      <c r="G9695" s="263"/>
      <c r="H9695" s="201"/>
      <c r="I9695" s="276"/>
      <c r="J9695" s="263"/>
      <c r="K9695" s="265"/>
      <c r="L9695" s="294"/>
    </row>
    <row r="9696" spans="2:12" ht="16.8">
      <c r="B9696" s="70"/>
      <c r="C9696" s="57"/>
      <c r="D9696" s="294"/>
      <c r="E9696" s="296"/>
      <c r="F9696" s="291"/>
      <c r="G9696" s="291"/>
      <c r="H9696" s="201"/>
      <c r="I9696" s="276"/>
      <c r="J9696" s="263"/>
      <c r="K9696" s="265"/>
      <c r="L9696" s="294"/>
    </row>
    <row r="9697" spans="2:12" ht="16.8">
      <c r="B9697" s="70"/>
      <c r="C9697" s="57"/>
      <c r="D9697" s="884"/>
      <c r="E9697" s="739"/>
      <c r="F9697" s="291"/>
      <c r="G9697" s="291"/>
      <c r="H9697" s="200"/>
      <c r="I9697" s="439"/>
      <c r="J9697" s="291"/>
      <c r="K9697" s="662"/>
      <c r="L9697" s="884"/>
    </row>
    <row r="9698" spans="2:12" ht="16.8">
      <c r="B9698" s="70"/>
      <c r="C9698" s="57"/>
      <c r="D9698" s="294"/>
      <c r="E9698" s="296"/>
      <c r="F9698" s="468"/>
      <c r="G9698" s="468"/>
      <c r="H9698" s="201"/>
      <c r="I9698" s="276"/>
      <c r="J9698" s="263"/>
      <c r="K9698" s="265"/>
      <c r="L9698" s="294"/>
    </row>
    <row r="9699" spans="2:12" ht="16.8">
      <c r="B9699" s="70"/>
      <c r="C9699" s="57"/>
      <c r="D9699" s="294"/>
      <c r="E9699" s="296"/>
      <c r="F9699" s="468"/>
      <c r="G9699" s="468"/>
      <c r="H9699" s="201"/>
      <c r="I9699" s="276"/>
      <c r="J9699" s="263"/>
      <c r="K9699" s="265"/>
      <c r="L9699" s="294"/>
    </row>
    <row r="9700" spans="2:12" ht="16.8">
      <c r="B9700" s="70"/>
      <c r="C9700" s="57"/>
      <c r="D9700" s="645"/>
      <c r="E9700" s="296"/>
      <c r="F9700" s="468"/>
      <c r="G9700" s="468"/>
      <c r="H9700" s="201"/>
      <c r="I9700" s="276"/>
      <c r="J9700" s="263"/>
      <c r="K9700" s="265"/>
      <c r="L9700" s="294"/>
    </row>
    <row r="9701" spans="2:12" ht="16.8">
      <c r="B9701" s="70"/>
      <c r="C9701" s="57"/>
      <c r="D9701" s="645"/>
      <c r="E9701" s="296"/>
      <c r="F9701" s="468"/>
      <c r="G9701" s="468"/>
      <c r="H9701" s="201"/>
      <c r="I9701" s="276"/>
      <c r="J9701" s="263"/>
      <c r="K9701" s="265"/>
      <c r="L9701" s="294"/>
    </row>
    <row r="9702" spans="2:12" ht="16.8">
      <c r="B9702" s="70"/>
      <c r="C9702" s="57"/>
      <c r="D9702" s="294"/>
      <c r="E9702" s="296"/>
      <c r="F9702" s="468"/>
      <c r="G9702" s="468"/>
      <c r="H9702" s="201"/>
      <c r="I9702" s="276"/>
      <c r="J9702" s="263"/>
      <c r="K9702" s="265"/>
      <c r="L9702" s="294"/>
    </row>
    <row r="9703" spans="2:12" ht="16.8">
      <c r="B9703" s="70"/>
      <c r="C9703" s="57"/>
      <c r="D9703" s="294"/>
      <c r="E9703" s="296"/>
      <c r="F9703" s="468"/>
      <c r="G9703" s="468"/>
      <c r="H9703" s="201"/>
      <c r="I9703" s="276"/>
      <c r="J9703" s="263"/>
      <c r="K9703" s="265"/>
      <c r="L9703" s="294"/>
    </row>
    <row r="9704" spans="2:12" ht="16.8">
      <c r="B9704" s="70"/>
      <c r="C9704" s="57"/>
      <c r="D9704" s="294"/>
      <c r="E9704" s="296"/>
      <c r="F9704" s="468"/>
      <c r="G9704" s="468"/>
      <c r="H9704" s="201"/>
      <c r="I9704" s="276"/>
      <c r="J9704" s="263"/>
      <c r="K9704" s="265"/>
      <c r="L9704" s="294"/>
    </row>
    <row r="9705" spans="2:12" ht="16.8">
      <c r="B9705" s="70"/>
      <c r="C9705" s="57"/>
      <c r="D9705" s="294"/>
      <c r="E9705" s="296"/>
      <c r="F9705" s="468"/>
      <c r="G9705" s="468"/>
      <c r="H9705" s="201"/>
      <c r="I9705" s="276"/>
      <c r="J9705" s="263"/>
      <c r="K9705" s="265"/>
      <c r="L9705" s="294"/>
    </row>
    <row r="9706" spans="2:12" ht="16.8">
      <c r="B9706" s="70"/>
      <c r="C9706" s="57"/>
      <c r="D9706" s="335"/>
      <c r="E9706" s="296"/>
      <c r="F9706" s="468"/>
      <c r="G9706" s="468"/>
      <c r="H9706" s="201"/>
      <c r="I9706" s="276"/>
      <c r="J9706" s="263"/>
      <c r="K9706" s="265"/>
      <c r="L9706" s="294"/>
    </row>
    <row r="9707" spans="2:12" ht="16.8">
      <c r="B9707" s="70"/>
      <c r="C9707" s="57"/>
      <c r="D9707" s="335"/>
      <c r="E9707" s="296"/>
      <c r="F9707" s="468"/>
      <c r="G9707" s="468"/>
      <c r="H9707" s="201"/>
      <c r="I9707" s="276"/>
      <c r="J9707" s="263"/>
      <c r="K9707" s="265"/>
      <c r="L9707" s="294"/>
    </row>
    <row r="9708" spans="2:12" ht="16.8">
      <c r="B9708" s="70"/>
      <c r="C9708" s="57"/>
      <c r="D9708" s="294"/>
      <c r="E9708" s="296"/>
      <c r="F9708" s="468"/>
      <c r="G9708" s="468"/>
      <c r="H9708" s="201"/>
      <c r="I9708" s="276"/>
      <c r="J9708" s="263"/>
      <c r="K9708" s="356"/>
      <c r="L9708" s="294"/>
    </row>
    <row r="9709" spans="2:12" ht="16.8">
      <c r="B9709" s="70"/>
      <c r="C9709" s="57"/>
      <c r="D9709" s="294"/>
      <c r="E9709" s="296"/>
      <c r="F9709" s="468"/>
      <c r="G9709" s="468"/>
      <c r="H9709" s="201"/>
      <c r="I9709" s="276"/>
      <c r="J9709" s="263"/>
      <c r="K9709" s="356"/>
      <c r="L9709" s="294"/>
    </row>
    <row r="9710" spans="2:12" ht="16.8">
      <c r="B9710" s="70"/>
      <c r="C9710" s="57"/>
      <c r="D9710" s="294"/>
      <c r="E9710" s="296"/>
      <c r="F9710" s="468"/>
      <c r="G9710" s="468"/>
      <c r="H9710" s="201"/>
      <c r="I9710" s="276"/>
      <c r="J9710" s="263"/>
      <c r="K9710" s="356"/>
      <c r="L9710" s="294"/>
    </row>
    <row r="9711" spans="2:12" ht="16.8">
      <c r="B9711" s="70"/>
      <c r="C9711" s="57"/>
      <c r="D9711" s="294"/>
      <c r="E9711" s="296"/>
      <c r="F9711" s="468"/>
      <c r="G9711" s="468"/>
      <c r="H9711" s="201"/>
      <c r="I9711" s="276"/>
      <c r="J9711" s="263"/>
      <c r="K9711" s="356"/>
      <c r="L9711" s="294"/>
    </row>
    <row r="9712" spans="2:12" ht="16.8">
      <c r="B9712" s="70"/>
      <c r="C9712" s="57"/>
      <c r="D9712" s="294"/>
      <c r="E9712" s="296"/>
      <c r="F9712" s="468"/>
      <c r="G9712" s="468"/>
      <c r="H9712" s="201"/>
      <c r="I9712" s="276"/>
      <c r="J9712" s="263"/>
      <c r="K9712" s="356"/>
      <c r="L9712" s="294"/>
    </row>
    <row r="9713" spans="2:12" ht="16.8">
      <c r="B9713" s="70"/>
      <c r="C9713" s="57"/>
      <c r="D9713" s="294"/>
      <c r="E9713" s="296"/>
      <c r="F9713" s="468"/>
      <c r="G9713" s="468"/>
      <c r="H9713" s="201"/>
      <c r="I9713" s="276"/>
      <c r="J9713" s="263"/>
      <c r="K9713" s="356"/>
      <c r="L9713" s="294"/>
    </row>
    <row r="9714" spans="2:12" ht="15.6">
      <c r="B9714" s="70"/>
      <c r="C9714" s="57"/>
      <c r="D9714" s="356"/>
      <c r="E9714" s="296"/>
      <c r="F9714" s="468"/>
      <c r="G9714" s="468"/>
      <c r="H9714" s="201"/>
      <c r="I9714" s="276"/>
      <c r="J9714" s="263"/>
      <c r="K9714" s="356"/>
      <c r="L9714" s="276"/>
    </row>
    <row r="9715" spans="2:12" ht="16.8">
      <c r="B9715" s="70"/>
      <c r="C9715" s="57"/>
      <c r="D9715" s="294"/>
      <c r="E9715" s="296"/>
      <c r="F9715" s="468"/>
      <c r="G9715" s="468"/>
      <c r="H9715" s="201"/>
      <c r="I9715" s="276"/>
      <c r="J9715" s="263"/>
      <c r="K9715" s="356"/>
      <c r="L9715" s="294"/>
    </row>
    <row r="9716" spans="2:12" ht="15.6">
      <c r="B9716" s="128"/>
      <c r="C9716" s="885"/>
      <c r="D9716" s="201"/>
      <c r="E9716" s="477"/>
      <c r="F9716" s="270"/>
      <c r="G9716" s="270"/>
      <c r="H9716" s="201"/>
      <c r="I9716" s="201"/>
      <c r="J9716" s="201"/>
      <c r="K9716" s="674"/>
      <c r="L9716" s="201"/>
    </row>
    <row r="9717" spans="2:12" ht="15.6">
      <c r="B9717" s="128"/>
      <c r="C9717" s="885"/>
      <c r="D9717" s="201"/>
      <c r="E9717" s="477"/>
      <c r="F9717" s="270"/>
      <c r="G9717" s="270"/>
      <c r="H9717" s="201"/>
      <c r="I9717" s="201"/>
      <c r="J9717" s="201"/>
      <c r="K9717" s="674"/>
      <c r="L9717" s="201"/>
    </row>
    <row r="9718" spans="2:12" ht="15.6">
      <c r="B9718" s="128"/>
      <c r="C9718" s="885"/>
      <c r="D9718" s="201"/>
      <c r="E9718" s="477"/>
      <c r="F9718" s="270"/>
      <c r="G9718" s="270"/>
      <c r="H9718" s="201"/>
      <c r="I9718" s="201"/>
      <c r="J9718" s="201"/>
      <c r="K9718" s="674"/>
      <c r="L9718" s="201"/>
    </row>
    <row r="9719" spans="2:12" ht="15.6">
      <c r="B9719" s="128"/>
      <c r="C9719" s="885"/>
      <c r="D9719" s="201"/>
      <c r="E9719" s="477"/>
      <c r="F9719" s="270"/>
      <c r="G9719" s="270"/>
      <c r="H9719" s="201"/>
      <c r="I9719" s="201"/>
      <c r="J9719" s="201"/>
      <c r="K9719" s="674"/>
      <c r="L9719" s="201"/>
    </row>
    <row r="9720" spans="2:12" ht="15.6">
      <c r="B9720" s="128"/>
      <c r="C9720" s="885"/>
      <c r="D9720" s="201"/>
      <c r="E9720" s="477"/>
      <c r="F9720" s="270"/>
      <c r="G9720" s="270"/>
      <c r="H9720" s="201"/>
      <c r="I9720" s="201"/>
      <c r="J9720" s="201"/>
      <c r="K9720" s="674"/>
      <c r="L9720" s="201"/>
    </row>
    <row r="9721" spans="2:12" ht="15.6">
      <c r="B9721" s="128"/>
      <c r="C9721" s="885"/>
      <c r="D9721" s="201"/>
      <c r="E9721" s="477"/>
      <c r="F9721" s="270"/>
      <c r="G9721" s="270"/>
      <c r="H9721" s="201"/>
      <c r="I9721" s="201"/>
      <c r="J9721" s="201"/>
      <c r="K9721" s="674"/>
      <c r="L9721" s="201"/>
    </row>
    <row r="9722" spans="2:12" ht="15.6">
      <c r="B9722" s="128"/>
      <c r="C9722" s="885"/>
      <c r="D9722" s="201"/>
      <c r="E9722" s="477"/>
      <c r="F9722" s="213"/>
      <c r="G9722" s="213"/>
      <c r="H9722" s="201"/>
      <c r="I9722" s="201"/>
      <c r="J9722" s="201"/>
      <c r="K9722" s="674"/>
      <c r="L9722" s="201"/>
    </row>
    <row r="9723" spans="2:12" ht="15.6">
      <c r="B9723" s="128"/>
      <c r="C9723" s="885"/>
      <c r="D9723" s="201"/>
      <c r="E9723" s="477"/>
      <c r="F9723" s="213"/>
      <c r="G9723" s="213"/>
      <c r="H9723" s="201"/>
      <c r="I9723" s="201"/>
      <c r="J9723" s="201"/>
      <c r="K9723" s="674"/>
      <c r="L9723" s="201"/>
    </row>
    <row r="9724" spans="2:12" ht="15.6">
      <c r="B9724" s="128"/>
      <c r="C9724" s="885"/>
      <c r="D9724" s="201"/>
      <c r="E9724" s="477"/>
      <c r="F9724" s="213"/>
      <c r="G9724" s="213"/>
      <c r="H9724" s="201"/>
      <c r="I9724" s="201"/>
      <c r="J9724" s="201"/>
      <c r="K9724" s="674"/>
      <c r="L9724" s="201"/>
    </row>
    <row r="9725" spans="2:12" ht="15.6">
      <c r="B9725" s="128"/>
      <c r="C9725" s="885"/>
      <c r="D9725" s="201"/>
      <c r="E9725" s="477"/>
      <c r="F9725" s="213"/>
      <c r="G9725" s="213"/>
      <c r="H9725" s="201"/>
      <c r="I9725" s="201"/>
      <c r="J9725" s="201"/>
      <c r="K9725" s="674"/>
      <c r="L9725" s="201"/>
    </row>
    <row r="9726" spans="2:12" ht="15.6">
      <c r="B9726" s="122"/>
      <c r="C9726" s="122"/>
      <c r="D9726" s="330"/>
      <c r="E9726" s="270"/>
      <c r="F9726" s="886"/>
      <c r="G9726" s="886"/>
      <c r="H9726" s="482"/>
      <c r="I9726" s="528"/>
      <c r="J9726" s="840"/>
      <c r="K9726" s="887"/>
      <c r="L9726" s="330"/>
    </row>
    <row r="9727" spans="2:12" ht="15.6">
      <c r="B9727" s="122"/>
      <c r="C9727" s="122"/>
      <c r="D9727" s="330"/>
      <c r="E9727" s="270"/>
      <c r="F9727" s="886"/>
      <c r="G9727" s="886"/>
      <c r="H9727" s="482"/>
      <c r="I9727" s="528"/>
      <c r="J9727" s="840"/>
      <c r="K9727" s="887"/>
      <c r="L9727" s="330"/>
    </row>
    <row r="9728" spans="2:12" ht="15.6">
      <c r="B9728" s="122"/>
      <c r="C9728" s="122"/>
      <c r="D9728" s="330"/>
      <c r="E9728" s="270"/>
      <c r="F9728" s="886"/>
      <c r="G9728" s="886"/>
      <c r="H9728" s="482"/>
      <c r="I9728" s="528"/>
      <c r="J9728" s="840"/>
      <c r="K9728" s="887"/>
      <c r="L9728" s="330"/>
    </row>
    <row r="9729" spans="2:12" ht="15.6">
      <c r="B9729" s="122"/>
      <c r="C9729" s="122"/>
      <c r="D9729" s="330"/>
      <c r="E9729" s="270"/>
      <c r="F9729" s="886"/>
      <c r="G9729" s="886"/>
      <c r="H9729" s="482"/>
      <c r="I9729" s="528"/>
      <c r="J9729" s="840"/>
      <c r="K9729" s="887"/>
      <c r="L9729" s="330"/>
    </row>
    <row r="9730" spans="2:12" ht="15.6">
      <c r="B9730" s="122"/>
      <c r="C9730" s="122"/>
      <c r="D9730" s="330"/>
      <c r="E9730" s="270"/>
      <c r="F9730" s="886"/>
      <c r="G9730" s="886"/>
      <c r="H9730" s="482"/>
      <c r="I9730" s="528"/>
      <c r="J9730" s="840"/>
      <c r="K9730" s="887"/>
      <c r="L9730" s="330"/>
    </row>
    <row r="9731" spans="2:12" ht="15.6">
      <c r="B9731" s="122"/>
      <c r="C9731" s="122"/>
      <c r="D9731" s="330"/>
      <c r="E9731" s="270"/>
      <c r="F9731" s="886"/>
      <c r="G9731" s="886"/>
      <c r="H9731" s="482"/>
      <c r="I9731" s="528"/>
      <c r="J9731" s="840"/>
      <c r="K9731" s="887"/>
      <c r="L9731" s="330"/>
    </row>
    <row r="9732" spans="2:12" ht="15.6">
      <c r="B9732" s="122"/>
      <c r="C9732" s="122"/>
      <c r="D9732" s="330"/>
      <c r="E9732" s="270"/>
      <c r="F9732" s="886"/>
      <c r="G9732" s="886"/>
      <c r="H9732" s="482"/>
      <c r="I9732" s="528"/>
      <c r="J9732" s="840"/>
      <c r="K9732" s="887"/>
      <c r="L9732" s="330"/>
    </row>
    <row r="9733" spans="2:12" ht="15.6">
      <c r="B9733" s="122"/>
      <c r="C9733" s="122"/>
      <c r="D9733" s="330"/>
      <c r="E9733" s="270"/>
      <c r="F9733" s="886"/>
      <c r="G9733" s="886"/>
      <c r="H9733" s="482"/>
      <c r="I9733" s="528"/>
      <c r="J9733" s="840"/>
      <c r="K9733" s="888"/>
      <c r="L9733" s="330"/>
    </row>
    <row r="9734" spans="2:12" ht="15.6">
      <c r="B9734" s="122"/>
      <c r="C9734" s="122"/>
      <c r="D9734" s="330"/>
      <c r="E9734" s="270"/>
      <c r="F9734" s="886"/>
      <c r="G9734" s="886"/>
      <c r="H9734" s="482"/>
      <c r="I9734" s="528"/>
      <c r="J9734" s="840"/>
      <c r="K9734" s="888"/>
      <c r="L9734" s="330"/>
    </row>
    <row r="9735" spans="2:12" ht="15.6">
      <c r="B9735" s="122"/>
      <c r="C9735" s="122"/>
      <c r="D9735" s="330"/>
      <c r="E9735" s="270"/>
      <c r="F9735" s="684"/>
      <c r="G9735" s="684"/>
      <c r="H9735" s="482"/>
      <c r="I9735" s="528"/>
      <c r="J9735" s="840"/>
      <c r="K9735" s="887"/>
      <c r="L9735" s="330"/>
    </row>
    <row r="9736" spans="2:12" ht="15.6">
      <c r="B9736" s="122"/>
      <c r="C9736" s="122"/>
      <c r="D9736" s="330"/>
      <c r="E9736" s="270"/>
      <c r="F9736" s="684"/>
      <c r="G9736" s="684"/>
      <c r="H9736" s="482"/>
      <c r="I9736" s="528"/>
      <c r="J9736" s="840"/>
      <c r="K9736" s="887"/>
      <c r="L9736" s="330"/>
    </row>
    <row r="9737" spans="2:12" ht="15.6">
      <c r="B9737" s="122"/>
      <c r="C9737" s="122"/>
      <c r="D9737" s="330"/>
      <c r="E9737" s="270"/>
      <c r="F9737" s="684"/>
      <c r="G9737" s="684"/>
      <c r="H9737" s="482"/>
      <c r="I9737" s="528"/>
      <c r="J9737" s="840"/>
      <c r="K9737" s="887"/>
      <c r="L9737" s="330"/>
    </row>
    <row r="9738" spans="2:12" ht="16.8">
      <c r="B9738" s="190"/>
      <c r="C9738" s="673"/>
      <c r="D9738" s="294"/>
      <c r="E9738" s="296"/>
      <c r="F9738" s="201"/>
      <c r="G9738" s="201"/>
      <c r="H9738" s="201"/>
      <c r="I9738" s="222"/>
      <c r="J9738" s="201"/>
      <c r="K9738" s="889"/>
      <c r="L9738" s="294"/>
    </row>
    <row r="9739" spans="2:12" ht="16.8">
      <c r="B9739" s="190"/>
      <c r="C9739" s="673"/>
      <c r="D9739" s="294"/>
      <c r="E9739" s="296"/>
      <c r="F9739" s="201"/>
      <c r="G9739" s="201"/>
      <c r="H9739" s="201"/>
      <c r="I9739" s="222"/>
      <c r="J9739" s="201"/>
      <c r="K9739" s="889"/>
      <c r="L9739" s="294"/>
    </row>
    <row r="9740" spans="2:12" ht="16.8">
      <c r="B9740" s="190"/>
      <c r="C9740" s="673"/>
      <c r="D9740" s="294"/>
      <c r="E9740" s="296"/>
      <c r="F9740" s="201"/>
      <c r="G9740" s="201"/>
      <c r="H9740" s="201"/>
      <c r="I9740" s="222"/>
      <c r="J9740" s="201"/>
      <c r="K9740" s="889"/>
      <c r="L9740" s="294"/>
    </row>
    <row r="9741" spans="2:12" ht="16.8">
      <c r="B9741" s="190"/>
      <c r="C9741" s="673"/>
      <c r="D9741" s="294"/>
      <c r="E9741" s="296"/>
      <c r="F9741" s="201"/>
      <c r="G9741" s="201"/>
      <c r="H9741" s="201"/>
      <c r="I9741" s="222"/>
      <c r="J9741" s="201"/>
      <c r="K9741" s="889"/>
      <c r="L9741" s="294"/>
    </row>
    <row r="9742" spans="2:12" ht="16.8">
      <c r="B9742" s="190"/>
      <c r="C9742" s="673"/>
      <c r="D9742" s="294"/>
      <c r="E9742" s="296"/>
      <c r="F9742" s="201"/>
      <c r="G9742" s="201"/>
      <c r="H9742" s="201"/>
      <c r="I9742" s="222"/>
      <c r="J9742" s="201"/>
      <c r="K9742" s="889"/>
      <c r="L9742" s="294"/>
    </row>
    <row r="9743" spans="2:12" ht="16.8">
      <c r="B9743" s="190"/>
      <c r="C9743" s="673"/>
      <c r="D9743" s="294"/>
      <c r="E9743" s="296"/>
      <c r="F9743" s="201"/>
      <c r="G9743" s="201"/>
      <c r="H9743" s="201"/>
      <c r="I9743" s="222"/>
      <c r="J9743" s="201"/>
      <c r="K9743" s="889"/>
      <c r="L9743" s="294"/>
    </row>
    <row r="9744" spans="2:12">
      <c r="B9744" s="190"/>
      <c r="C9744" s="201"/>
      <c r="D9744" s="890"/>
      <c r="E9744" s="296"/>
      <c r="F9744" s="201"/>
      <c r="G9744" s="201"/>
      <c r="H9744" s="201"/>
      <c r="I9744" s="222"/>
      <c r="J9744" s="201"/>
      <c r="K9744" s="889"/>
      <c r="L9744" s="201"/>
    </row>
    <row r="9745" spans="2:12" ht="16.8">
      <c r="B9745" s="190"/>
      <c r="C9745" s="673"/>
      <c r="D9745" s="294"/>
      <c r="E9745" s="296"/>
      <c r="F9745" s="201"/>
      <c r="G9745" s="201"/>
      <c r="H9745" s="201"/>
      <c r="I9745" s="222"/>
      <c r="J9745" s="201"/>
      <c r="K9745" s="889"/>
      <c r="L9745" s="294"/>
    </row>
    <row r="9746" spans="2:12" ht="16.8">
      <c r="B9746" s="190"/>
      <c r="C9746" s="673"/>
      <c r="D9746" s="294"/>
      <c r="E9746" s="296"/>
      <c r="F9746" s="201"/>
      <c r="G9746" s="201"/>
      <c r="H9746" s="201"/>
      <c r="I9746" s="222"/>
      <c r="J9746" s="201"/>
      <c r="K9746" s="889"/>
      <c r="L9746" s="294"/>
    </row>
    <row r="9747" spans="2:12">
      <c r="B9747" s="190"/>
      <c r="C9747" s="673"/>
      <c r="D9747" s="891"/>
      <c r="E9747" s="296"/>
      <c r="F9747" s="201"/>
      <c r="G9747" s="201"/>
      <c r="H9747" s="201"/>
      <c r="I9747" s="222"/>
      <c r="J9747" s="201"/>
      <c r="K9747" s="889"/>
      <c r="L9747" s="201"/>
    </row>
    <row r="9748" spans="2:12">
      <c r="B9748" s="190"/>
      <c r="C9748" s="673"/>
      <c r="D9748" s="892"/>
      <c r="E9748" s="296"/>
      <c r="F9748" s="201"/>
      <c r="G9748" s="201"/>
      <c r="H9748" s="201"/>
      <c r="I9748" s="222"/>
      <c r="J9748" s="201"/>
      <c r="K9748" s="889"/>
      <c r="L9748" s="201"/>
    </row>
    <row r="9749" spans="2:12">
      <c r="B9749" s="190"/>
      <c r="C9749" s="673"/>
      <c r="D9749" s="892"/>
      <c r="E9749" s="296"/>
      <c r="F9749" s="201"/>
      <c r="G9749" s="201"/>
      <c r="H9749" s="201"/>
      <c r="I9749" s="222"/>
      <c r="J9749" s="201"/>
      <c r="K9749" s="889"/>
      <c r="L9749" s="201"/>
    </row>
    <row r="9750" spans="2:12" ht="16.8">
      <c r="B9750" s="88"/>
      <c r="C9750" s="57"/>
      <c r="D9750" s="202"/>
      <c r="E9750" s="472"/>
      <c r="F9750" s="581"/>
      <c r="G9750" s="581"/>
      <c r="H9750" s="202"/>
      <c r="I9750" s="202"/>
      <c r="J9750" s="264"/>
      <c r="K9750" s="334"/>
      <c r="L9750" s="201"/>
    </row>
    <row r="9751" spans="2:12" ht="15.6">
      <c r="B9751" s="88"/>
      <c r="C9751" s="57"/>
      <c r="D9751" s="202"/>
      <c r="E9751" s="472"/>
      <c r="F9751" s="581"/>
      <c r="G9751" s="581"/>
      <c r="H9751" s="202"/>
      <c r="I9751" s="202"/>
      <c r="J9751" s="202"/>
      <c r="K9751" s="422"/>
      <c r="L9751" s="201"/>
    </row>
    <row r="9752" spans="2:12" ht="15.6">
      <c r="B9752" s="88"/>
      <c r="C9752" s="57"/>
      <c r="D9752" s="202"/>
      <c r="E9752" s="472"/>
      <c r="F9752" s="581"/>
      <c r="G9752" s="581"/>
      <c r="H9752" s="202"/>
      <c r="I9752" s="202"/>
      <c r="J9752" s="264"/>
      <c r="K9752" s="422"/>
      <c r="L9752" s="201"/>
    </row>
    <row r="9753" spans="2:12" ht="15.6">
      <c r="B9753" s="88"/>
      <c r="C9753" s="57"/>
      <c r="D9753" s="202"/>
      <c r="E9753" s="472"/>
      <c r="F9753" s="581"/>
      <c r="G9753" s="581"/>
      <c r="H9753" s="202"/>
      <c r="I9753" s="202"/>
      <c r="J9753" s="264"/>
      <c r="K9753" s="422"/>
      <c r="L9753" s="201"/>
    </row>
    <row r="9754" spans="2:12" ht="15.6">
      <c r="B9754" s="88"/>
      <c r="C9754" s="57"/>
      <c r="D9754" s="202"/>
      <c r="E9754" s="472"/>
      <c r="F9754" s="581"/>
      <c r="G9754" s="581"/>
      <c r="H9754" s="202"/>
      <c r="I9754" s="202"/>
      <c r="J9754" s="264"/>
      <c r="K9754" s="422"/>
      <c r="L9754" s="201"/>
    </row>
    <row r="9755" spans="2:12" ht="15.6">
      <c r="B9755" s="88"/>
      <c r="C9755" s="57"/>
      <c r="D9755" s="202"/>
      <c r="E9755" s="472"/>
      <c r="F9755" s="581"/>
      <c r="G9755" s="581"/>
      <c r="H9755" s="202"/>
      <c r="I9755" s="202"/>
      <c r="J9755" s="264"/>
      <c r="K9755" s="422"/>
      <c r="L9755" s="201"/>
    </row>
    <row r="9756" spans="2:12" ht="15.6">
      <c r="B9756" s="88"/>
      <c r="C9756" s="57"/>
      <c r="D9756" s="202"/>
      <c r="E9756" s="472"/>
      <c r="F9756" s="581"/>
      <c r="G9756" s="581"/>
      <c r="H9756" s="202"/>
      <c r="I9756" s="202"/>
      <c r="J9756" s="264"/>
      <c r="K9756" s="422"/>
      <c r="L9756" s="201"/>
    </row>
    <row r="9757" spans="2:12" ht="15.6">
      <c r="B9757" s="88"/>
      <c r="C9757" s="57"/>
      <c r="D9757" s="262"/>
      <c r="E9757" s="472"/>
      <c r="F9757" s="273"/>
      <c r="G9757" s="273"/>
      <c r="H9757" s="202"/>
      <c r="I9757" s="276"/>
      <c r="J9757" s="264"/>
      <c r="K9757" s="265"/>
      <c r="L9757" s="201"/>
    </row>
    <row r="9758" spans="2:12" ht="15.6">
      <c r="B9758" s="88"/>
      <c r="C9758" s="57"/>
      <c r="D9758" s="262"/>
      <c r="E9758" s="472"/>
      <c r="F9758" s="263"/>
      <c r="G9758" s="263"/>
      <c r="H9758" s="202"/>
      <c r="I9758" s="276"/>
      <c r="J9758" s="264"/>
      <c r="K9758" s="265"/>
      <c r="L9758" s="201"/>
    </row>
    <row r="9759" spans="2:12" ht="15.6">
      <c r="B9759" s="88"/>
      <c r="C9759" s="57"/>
      <c r="D9759" s="262"/>
      <c r="E9759" s="472"/>
      <c r="F9759" s="263"/>
      <c r="G9759" s="263"/>
      <c r="H9759" s="202"/>
      <c r="I9759" s="276"/>
      <c r="J9759" s="264"/>
      <c r="K9759" s="265"/>
      <c r="L9759" s="201"/>
    </row>
    <row r="9760" spans="2:12" ht="15.6">
      <c r="B9760" s="88"/>
      <c r="C9760" s="57"/>
      <c r="D9760" s="262"/>
      <c r="E9760" s="472"/>
      <c r="F9760" s="263"/>
      <c r="G9760" s="263"/>
      <c r="H9760" s="202"/>
      <c r="I9760" s="276"/>
      <c r="J9760" s="264"/>
      <c r="K9760" s="265"/>
      <c r="L9760" s="201"/>
    </row>
    <row r="9761" spans="2:12" ht="15.6">
      <c r="B9761" s="88"/>
      <c r="C9761" s="57"/>
      <c r="D9761" s="262"/>
      <c r="E9761" s="472"/>
      <c r="F9761" s="263"/>
      <c r="G9761" s="263"/>
      <c r="H9761" s="202"/>
      <c r="I9761" s="276"/>
      <c r="J9761" s="264"/>
      <c r="K9761" s="265"/>
      <c r="L9761" s="201"/>
    </row>
    <row r="9762" spans="2:12" ht="15.6">
      <c r="B9762" s="88"/>
      <c r="C9762" s="57"/>
      <c r="D9762" s="262"/>
      <c r="E9762" s="472"/>
      <c r="F9762" s="263"/>
      <c r="G9762" s="263"/>
      <c r="H9762" s="202"/>
      <c r="I9762" s="276"/>
      <c r="J9762" s="264"/>
      <c r="K9762" s="265"/>
      <c r="L9762" s="201"/>
    </row>
    <row r="9763" spans="2:12" ht="15.6">
      <c r="B9763" s="88"/>
      <c r="C9763" s="57"/>
      <c r="D9763" s="262"/>
      <c r="E9763" s="472"/>
      <c r="F9763" s="263"/>
      <c r="G9763" s="263"/>
      <c r="H9763" s="202"/>
      <c r="I9763" s="276"/>
      <c r="J9763" s="264"/>
      <c r="K9763" s="265"/>
      <c r="L9763" s="201"/>
    </row>
    <row r="9764" spans="2:12" ht="15.6">
      <c r="B9764" s="88"/>
      <c r="C9764" s="57"/>
      <c r="D9764" s="262"/>
      <c r="E9764" s="472"/>
      <c r="F9764" s="275"/>
      <c r="G9764" s="275"/>
      <c r="H9764" s="202"/>
      <c r="I9764" s="276"/>
      <c r="J9764" s="264"/>
      <c r="K9764" s="265"/>
      <c r="L9764" s="201"/>
    </row>
    <row r="9765" spans="2:12" ht="15.6">
      <c r="B9765" s="88"/>
      <c r="C9765" s="57"/>
      <c r="D9765" s="262"/>
      <c r="E9765" s="472"/>
      <c r="F9765" s="275"/>
      <c r="G9765" s="275"/>
      <c r="H9765" s="202"/>
      <c r="I9765" s="276"/>
      <c r="J9765" s="264"/>
      <c r="K9765" s="265"/>
      <c r="L9765" s="201"/>
    </row>
    <row r="9766" spans="2:12" ht="15.6">
      <c r="B9766" s="88"/>
      <c r="C9766" s="57"/>
      <c r="D9766" s="262"/>
      <c r="E9766" s="472"/>
      <c r="F9766" s="275"/>
      <c r="G9766" s="275"/>
      <c r="H9766" s="202"/>
      <c r="I9766" s="276"/>
      <c r="J9766" s="264"/>
      <c r="K9766" s="265"/>
      <c r="L9766" s="201"/>
    </row>
    <row r="9767" spans="2:12" ht="15.6">
      <c r="B9767" s="88"/>
      <c r="C9767" s="57"/>
      <c r="D9767" s="202"/>
      <c r="E9767" s="472"/>
      <c r="F9767" s="275"/>
      <c r="G9767" s="275"/>
      <c r="H9767" s="202"/>
      <c r="I9767" s="276"/>
      <c r="J9767" s="264"/>
      <c r="K9767" s="265"/>
      <c r="L9767" s="201"/>
    </row>
    <row r="9768" spans="2:12" ht="15.6">
      <c r="B9768" s="88"/>
      <c r="C9768" s="57"/>
      <c r="D9768" s="262"/>
      <c r="E9768" s="472"/>
      <c r="F9768" s="275"/>
      <c r="G9768" s="275"/>
      <c r="H9768" s="202"/>
      <c r="I9768" s="276"/>
      <c r="J9768" s="264"/>
      <c r="K9768" s="265"/>
      <c r="L9768" s="201"/>
    </row>
    <row r="9769" spans="2:12" ht="15.6">
      <c r="B9769" s="88"/>
      <c r="C9769" s="57"/>
      <c r="D9769" s="262"/>
      <c r="E9769" s="472"/>
      <c r="F9769" s="263"/>
      <c r="G9769" s="263"/>
      <c r="H9769" s="202"/>
      <c r="I9769" s="276"/>
      <c r="J9769" s="264"/>
      <c r="K9769" s="265"/>
      <c r="L9769" s="201"/>
    </row>
    <row r="9770" spans="2:12" ht="15.6">
      <c r="B9770" s="88"/>
      <c r="C9770" s="57"/>
      <c r="D9770" s="262"/>
      <c r="E9770" s="472"/>
      <c r="F9770" s="263"/>
      <c r="G9770" s="263"/>
      <c r="H9770" s="202"/>
      <c r="I9770" s="276"/>
      <c r="J9770" s="264"/>
      <c r="K9770" s="265"/>
      <c r="L9770" s="201"/>
    </row>
    <row r="9771" spans="2:12" ht="15.6">
      <c r="B9771" s="88"/>
      <c r="C9771" s="57"/>
      <c r="D9771" s="262"/>
      <c r="E9771" s="472"/>
      <c r="F9771" s="263"/>
      <c r="G9771" s="263"/>
      <c r="H9771" s="202"/>
      <c r="I9771" s="276"/>
      <c r="J9771" s="264"/>
      <c r="K9771" s="265"/>
      <c r="L9771" s="201"/>
    </row>
    <row r="9772" spans="2:12" ht="15.6">
      <c r="B9772" s="88"/>
      <c r="C9772" s="57"/>
      <c r="D9772" s="262"/>
      <c r="E9772" s="472"/>
      <c r="F9772" s="263"/>
      <c r="G9772" s="263"/>
      <c r="H9772" s="202"/>
      <c r="I9772" s="276"/>
      <c r="J9772" s="264"/>
      <c r="K9772" s="265"/>
      <c r="L9772" s="201"/>
    </row>
    <row r="9773" spans="2:12" ht="15.6">
      <c r="B9773" s="88"/>
      <c r="C9773" s="57"/>
      <c r="D9773" s="262"/>
      <c r="E9773" s="472"/>
      <c r="F9773" s="263"/>
      <c r="G9773" s="263"/>
      <c r="H9773" s="202"/>
      <c r="I9773" s="276"/>
      <c r="J9773" s="264"/>
      <c r="K9773" s="265"/>
      <c r="L9773" s="201"/>
    </row>
    <row r="9774" spans="2:12" ht="15.6">
      <c r="B9774" s="88"/>
      <c r="C9774" s="57"/>
      <c r="D9774" s="202"/>
      <c r="E9774" s="472"/>
      <c r="F9774" s="299"/>
      <c r="G9774" s="299"/>
      <c r="H9774" s="202"/>
      <c r="I9774" s="276"/>
      <c r="J9774" s="264"/>
      <c r="K9774" s="265"/>
      <c r="L9774" s="201"/>
    </row>
    <row r="9775" spans="2:12" ht="15.6">
      <c r="B9775" s="88"/>
      <c r="C9775" s="57"/>
      <c r="D9775" s="202"/>
      <c r="E9775" s="472"/>
      <c r="F9775" s="263"/>
      <c r="G9775" s="263"/>
      <c r="H9775" s="202"/>
      <c r="I9775" s="276"/>
      <c r="J9775" s="264"/>
      <c r="K9775" s="265"/>
      <c r="L9775" s="201"/>
    </row>
    <row r="9776" spans="2:12" ht="15.6">
      <c r="B9776" s="88"/>
      <c r="C9776" s="57"/>
      <c r="D9776" s="202"/>
      <c r="E9776" s="472"/>
      <c r="F9776" s="263"/>
      <c r="G9776" s="263"/>
      <c r="H9776" s="202"/>
      <c r="I9776" s="276"/>
      <c r="J9776" s="264"/>
      <c r="K9776" s="265"/>
      <c r="L9776" s="201"/>
    </row>
    <row r="9777" spans="2:12" ht="15.6">
      <c r="B9777" s="88"/>
      <c r="C9777" s="57"/>
      <c r="D9777" s="202"/>
      <c r="E9777" s="472"/>
      <c r="F9777" s="263"/>
      <c r="G9777" s="263"/>
      <c r="H9777" s="202"/>
      <c r="I9777" s="276"/>
      <c r="J9777" s="264"/>
      <c r="K9777" s="265"/>
      <c r="L9777" s="201"/>
    </row>
    <row r="9778" spans="2:12" ht="15.6">
      <c r="B9778" s="88"/>
      <c r="C9778" s="57"/>
      <c r="D9778" s="202"/>
      <c r="E9778" s="472"/>
      <c r="F9778" s="263"/>
      <c r="G9778" s="263"/>
      <c r="H9778" s="202"/>
      <c r="I9778" s="276"/>
      <c r="J9778" s="264"/>
      <c r="K9778" s="265"/>
      <c r="L9778" s="201"/>
    </row>
    <row r="9779" spans="2:12" ht="15.6">
      <c r="B9779" s="88"/>
      <c r="C9779" s="57"/>
      <c r="D9779" s="202"/>
      <c r="E9779" s="472"/>
      <c r="F9779" s="263"/>
      <c r="G9779" s="263"/>
      <c r="H9779" s="202"/>
      <c r="I9779" s="276"/>
      <c r="J9779" s="264"/>
      <c r="K9779" s="265"/>
      <c r="L9779" s="201"/>
    </row>
    <row r="9780" spans="2:12" ht="15.6">
      <c r="B9780" s="88"/>
      <c r="C9780" s="57"/>
      <c r="D9780" s="202"/>
      <c r="E9780" s="472"/>
      <c r="F9780" s="263"/>
      <c r="G9780" s="263"/>
      <c r="H9780" s="202"/>
      <c r="I9780" s="276"/>
      <c r="J9780" s="264"/>
      <c r="K9780" s="265"/>
      <c r="L9780" s="201"/>
    </row>
    <row r="9781" spans="2:12" ht="15.6">
      <c r="B9781" s="88"/>
      <c r="C9781" s="57"/>
      <c r="D9781" s="202"/>
      <c r="E9781" s="472"/>
      <c r="F9781" s="263"/>
      <c r="G9781" s="263"/>
      <c r="H9781" s="202"/>
      <c r="I9781" s="276"/>
      <c r="J9781" s="264"/>
      <c r="K9781" s="265"/>
      <c r="L9781" s="201"/>
    </row>
    <row r="9782" spans="2:12" ht="15.6">
      <c r="B9782" s="88"/>
      <c r="C9782" s="57"/>
      <c r="D9782" s="202"/>
      <c r="E9782" s="472"/>
      <c r="F9782" s="297"/>
      <c r="G9782" s="297"/>
      <c r="H9782" s="202"/>
      <c r="I9782" s="276"/>
      <c r="J9782" s="264"/>
      <c r="K9782" s="265"/>
      <c r="L9782" s="201"/>
    </row>
    <row r="9783" spans="2:12" ht="15.6">
      <c r="B9783" s="88"/>
      <c r="C9783" s="57"/>
      <c r="D9783" s="202"/>
      <c r="E9783" s="472"/>
      <c r="F9783" s="297"/>
      <c r="G9783" s="297"/>
      <c r="H9783" s="202"/>
      <c r="I9783" s="276"/>
      <c r="J9783" s="264"/>
      <c r="K9783" s="265"/>
      <c r="L9783" s="201"/>
    </row>
    <row r="9784" spans="2:12" ht="15.6">
      <c r="B9784" s="88"/>
      <c r="C9784" s="57"/>
      <c r="D9784" s="202"/>
      <c r="E9784" s="472"/>
      <c r="F9784" s="202"/>
      <c r="G9784" s="202"/>
      <c r="H9784" s="202"/>
      <c r="I9784" s="276"/>
      <c r="J9784" s="264"/>
      <c r="K9784" s="265"/>
      <c r="L9784" s="201"/>
    </row>
    <row r="9785" spans="2:12" ht="15.6">
      <c r="B9785" s="88"/>
      <c r="C9785" s="57"/>
      <c r="D9785" s="202"/>
      <c r="E9785" s="472"/>
      <c r="F9785" s="202"/>
      <c r="G9785" s="202"/>
      <c r="H9785" s="202"/>
      <c r="I9785" s="276"/>
      <c r="J9785" s="264"/>
      <c r="K9785" s="265"/>
      <c r="L9785" s="201"/>
    </row>
    <row r="9786" spans="2:12" ht="15.6">
      <c r="B9786" s="88"/>
      <c r="C9786" s="57"/>
      <c r="D9786" s="202"/>
      <c r="E9786" s="472"/>
      <c r="F9786" s="202"/>
      <c r="G9786" s="202"/>
      <c r="H9786" s="202"/>
      <c r="I9786" s="276"/>
      <c r="J9786" s="264"/>
      <c r="K9786" s="265"/>
      <c r="L9786" s="201"/>
    </row>
    <row r="9787" spans="2:12" ht="15.6">
      <c r="B9787" s="88"/>
      <c r="C9787" s="57"/>
      <c r="D9787" s="262"/>
      <c r="E9787" s="472"/>
      <c r="F9787" s="202"/>
      <c r="G9787" s="202"/>
      <c r="H9787" s="202"/>
      <c r="I9787" s="276"/>
      <c r="J9787" s="264"/>
      <c r="K9787" s="265"/>
      <c r="L9787" s="201"/>
    </row>
    <row r="9788" spans="2:12" ht="15.6">
      <c r="B9788" s="88"/>
      <c r="C9788" s="57"/>
      <c r="D9788" s="202"/>
      <c r="E9788" s="472"/>
      <c r="F9788" s="202"/>
      <c r="G9788" s="202"/>
      <c r="H9788" s="202"/>
      <c r="I9788" s="276"/>
      <c r="J9788" s="264"/>
      <c r="K9788" s="265"/>
      <c r="L9788" s="201"/>
    </row>
    <row r="9789" spans="2:12" ht="15.6">
      <c r="B9789" s="88"/>
      <c r="C9789" s="57"/>
      <c r="D9789" s="202"/>
      <c r="E9789" s="472"/>
      <c r="F9789" s="202"/>
      <c r="G9789" s="202"/>
      <c r="H9789" s="202"/>
      <c r="I9789" s="276"/>
      <c r="J9789" s="264"/>
      <c r="K9789" s="265"/>
      <c r="L9789" s="201"/>
    </row>
    <row r="9790" spans="2:12" ht="15.6">
      <c r="B9790" s="88"/>
      <c r="C9790" s="57"/>
      <c r="D9790" s="202"/>
      <c r="E9790" s="472"/>
      <c r="F9790" s="263"/>
      <c r="G9790" s="263"/>
      <c r="H9790" s="202"/>
      <c r="I9790" s="276"/>
      <c r="J9790" s="264"/>
      <c r="K9790" s="265"/>
      <c r="L9790" s="201"/>
    </row>
    <row r="9791" spans="2:12" ht="15.6">
      <c r="B9791" s="88"/>
      <c r="C9791" s="57"/>
      <c r="D9791" s="202"/>
      <c r="E9791" s="472"/>
      <c r="F9791" s="263"/>
      <c r="G9791" s="263"/>
      <c r="H9791" s="202"/>
      <c r="I9791" s="276"/>
      <c r="J9791" s="264"/>
      <c r="K9791" s="265"/>
      <c r="L9791" s="201"/>
    </row>
    <row r="9792" spans="2:12" ht="15.6">
      <c r="B9792" s="88"/>
      <c r="C9792" s="57"/>
      <c r="D9792" s="202"/>
      <c r="E9792" s="472"/>
      <c r="F9792" s="263"/>
      <c r="G9792" s="263"/>
      <c r="H9792" s="202"/>
      <c r="I9792" s="276"/>
      <c r="J9792" s="264"/>
      <c r="K9792" s="265"/>
      <c r="L9792" s="201"/>
    </row>
    <row r="9793" spans="1:13" ht="15.6">
      <c r="B9793" s="88"/>
      <c r="C9793" s="57"/>
      <c r="D9793" s="202"/>
      <c r="E9793" s="472"/>
      <c r="F9793" s="264"/>
      <c r="G9793" s="264"/>
      <c r="H9793" s="202"/>
      <c r="I9793" s="276"/>
      <c r="J9793" s="264"/>
      <c r="K9793" s="265"/>
      <c r="L9793" s="201"/>
    </row>
    <row r="9794" spans="1:13" ht="15.6">
      <c r="B9794" s="88"/>
      <c r="C9794" s="57"/>
      <c r="D9794" s="202"/>
      <c r="E9794" s="472"/>
      <c r="F9794" s="264"/>
      <c r="G9794" s="264"/>
      <c r="H9794" s="202"/>
      <c r="I9794" s="276"/>
      <c r="J9794" s="264"/>
      <c r="K9794" s="265"/>
      <c r="L9794" s="201"/>
    </row>
    <row r="9795" spans="1:13" ht="15.6">
      <c r="B9795" s="88"/>
      <c r="C9795" s="57"/>
      <c r="D9795" s="202"/>
      <c r="E9795" s="472"/>
      <c r="F9795" s="264"/>
      <c r="G9795" s="264"/>
      <c r="H9795" s="202"/>
      <c r="I9795" s="276"/>
      <c r="J9795" s="264"/>
      <c r="K9795" s="265"/>
      <c r="L9795" s="201"/>
    </row>
    <row r="9796" spans="1:13" ht="15.6">
      <c r="B9796" s="88"/>
      <c r="C9796" s="57"/>
      <c r="D9796" s="262"/>
      <c r="E9796" s="472"/>
      <c r="F9796" s="264"/>
      <c r="G9796" s="264"/>
      <c r="H9796" s="202"/>
      <c r="I9796" s="276"/>
      <c r="J9796" s="264"/>
      <c r="K9796" s="265"/>
      <c r="L9796" s="201"/>
    </row>
    <row r="9797" spans="1:13" ht="15.6">
      <c r="B9797" s="88"/>
      <c r="C9797" s="57"/>
      <c r="D9797" s="202"/>
      <c r="E9797" s="472"/>
      <c r="F9797" s="264"/>
      <c r="G9797" s="264"/>
      <c r="H9797" s="202"/>
      <c r="I9797" s="276"/>
      <c r="J9797" s="264"/>
      <c r="K9797" s="265"/>
      <c r="L9797" s="266"/>
    </row>
    <row r="9798" spans="1:13" ht="15.6">
      <c r="B9798" s="88"/>
      <c r="C9798" s="57"/>
      <c r="D9798" s="202"/>
      <c r="E9798" s="472"/>
      <c r="F9798" s="264"/>
      <c r="G9798" s="264"/>
      <c r="H9798" s="202"/>
      <c r="I9798" s="276"/>
      <c r="J9798" s="264"/>
      <c r="K9798" s="265"/>
      <c r="L9798" s="266"/>
    </row>
    <row r="9799" spans="1:13" ht="15.6">
      <c r="B9799" s="88"/>
      <c r="C9799" s="57"/>
      <c r="D9799" s="202"/>
      <c r="E9799" s="472"/>
      <c r="F9799" s="264"/>
      <c r="G9799" s="264"/>
      <c r="H9799" s="202"/>
      <c r="I9799" s="276"/>
      <c r="J9799" s="264"/>
      <c r="K9799" s="265"/>
      <c r="L9799" s="266"/>
    </row>
    <row r="9800" spans="1:13" ht="15.6">
      <c r="B9800" s="88"/>
      <c r="C9800" s="57"/>
      <c r="D9800" s="202"/>
      <c r="E9800" s="472"/>
      <c r="F9800" s="264"/>
      <c r="G9800" s="264"/>
      <c r="H9800" s="202"/>
      <c r="I9800" s="276"/>
      <c r="J9800" s="264"/>
      <c r="K9800" s="265"/>
      <c r="L9800" s="266"/>
    </row>
    <row r="9801" spans="1:13" ht="15.6">
      <c r="B9801" s="88"/>
      <c r="C9801" s="57"/>
      <c r="D9801" s="262"/>
      <c r="E9801" s="472"/>
      <c r="F9801" s="264"/>
      <c r="G9801" s="264"/>
      <c r="H9801" s="202"/>
      <c r="I9801" s="276"/>
      <c r="J9801" s="264"/>
      <c r="K9801" s="265"/>
      <c r="L9801" s="266"/>
    </row>
    <row r="9802" spans="1:13" ht="15.6">
      <c r="B9802" s="88"/>
      <c r="C9802" s="57"/>
      <c r="D9802" s="262"/>
      <c r="E9802" s="472"/>
      <c r="F9802" s="264"/>
      <c r="G9802" s="264"/>
      <c r="H9802" s="202"/>
      <c r="I9802" s="276"/>
      <c r="J9802" s="264"/>
      <c r="K9802" s="265"/>
      <c r="L9802" s="266"/>
    </row>
    <row r="9803" spans="1:13" ht="15.6">
      <c r="B9803" s="88"/>
      <c r="C9803" s="57"/>
      <c r="D9803" s="262"/>
      <c r="E9803" s="472"/>
      <c r="F9803" s="264"/>
      <c r="G9803" s="264"/>
      <c r="H9803" s="202"/>
      <c r="I9803" s="276"/>
      <c r="J9803" s="264"/>
      <c r="K9803" s="265"/>
      <c r="L9803" s="266"/>
    </row>
    <row r="9804" spans="1:13" ht="15.6">
      <c r="B9804" s="88"/>
      <c r="C9804" s="57"/>
      <c r="D9804" s="262"/>
      <c r="E9804" s="472"/>
      <c r="F9804" s="264"/>
      <c r="G9804" s="264"/>
      <c r="H9804" s="202"/>
      <c r="I9804" s="276"/>
      <c r="J9804" s="264"/>
      <c r="K9804" s="265"/>
      <c r="L9804" s="266"/>
    </row>
    <row r="9805" spans="1:13" s="203" customFormat="1" ht="15.6">
      <c r="A9805" s="214"/>
      <c r="B9805" s="88"/>
      <c r="C9805" s="57"/>
      <c r="D9805" s="262"/>
      <c r="E9805" s="472"/>
      <c r="F9805" s="264"/>
      <c r="G9805" s="264"/>
      <c r="H9805" s="202"/>
      <c r="I9805" s="276"/>
      <c r="J9805" s="264"/>
      <c r="K9805" s="265"/>
      <c r="L9805" s="266"/>
      <c r="M9805" s="211"/>
    </row>
    <row r="9806" spans="1:13" s="203" customFormat="1" ht="15.6">
      <c r="A9806" s="214"/>
      <c r="B9806" s="88"/>
      <c r="C9806" s="57"/>
      <c r="D9806" s="262"/>
      <c r="E9806" s="472"/>
      <c r="F9806" s="264"/>
      <c r="G9806" s="264"/>
      <c r="H9806" s="202"/>
      <c r="I9806" s="276"/>
      <c r="J9806" s="264"/>
      <c r="K9806" s="265"/>
      <c r="L9806" s="201"/>
      <c r="M9806" s="211"/>
    </row>
    <row r="9807" spans="1:13" ht="15.6">
      <c r="B9807" s="88"/>
      <c r="C9807" s="57"/>
      <c r="D9807" s="262"/>
      <c r="E9807" s="472"/>
      <c r="F9807" s="264"/>
      <c r="G9807" s="264"/>
      <c r="H9807" s="202"/>
      <c r="I9807" s="276"/>
      <c r="J9807" s="264"/>
      <c r="K9807" s="265"/>
      <c r="L9807" s="201"/>
    </row>
    <row r="9808" spans="1:13" ht="15.6">
      <c r="B9808" s="88"/>
      <c r="C9808" s="57"/>
      <c r="D9808" s="262"/>
      <c r="E9808" s="472"/>
      <c r="F9808" s="264"/>
      <c r="G9808" s="264"/>
      <c r="H9808" s="202"/>
      <c r="I9808" s="276"/>
      <c r="J9808" s="264"/>
      <c r="K9808" s="265"/>
      <c r="L9808" s="201"/>
    </row>
    <row r="9809" spans="2:13" ht="15.6">
      <c r="B9809" s="88"/>
      <c r="C9809" s="57"/>
      <c r="D9809" s="479"/>
      <c r="E9809" s="472"/>
      <c r="F9809" s="264"/>
      <c r="G9809" s="264"/>
      <c r="H9809" s="202"/>
      <c r="I9809" s="479"/>
      <c r="J9809" s="264"/>
      <c r="K9809" s="479"/>
      <c r="L9809" s="201"/>
    </row>
    <row r="9810" spans="2:13" ht="15.6">
      <c r="B9810" s="88"/>
      <c r="C9810" s="57"/>
      <c r="D9810" s="262"/>
      <c r="E9810" s="472"/>
      <c r="F9810" s="264"/>
      <c r="G9810" s="264"/>
      <c r="H9810" s="202"/>
      <c r="I9810" s="276"/>
      <c r="J9810" s="264"/>
      <c r="K9810" s="479"/>
      <c r="L9810" s="201"/>
    </row>
    <row r="9811" spans="2:13" ht="15.6">
      <c r="B9811" s="88"/>
      <c r="C9811" s="57"/>
      <c r="D9811" s="262"/>
      <c r="E9811" s="472"/>
      <c r="F9811" s="264"/>
      <c r="G9811" s="264"/>
      <c r="H9811" s="202"/>
      <c r="I9811" s="276"/>
      <c r="J9811" s="264"/>
      <c r="K9811" s="479"/>
      <c r="L9811" s="201"/>
    </row>
    <row r="9812" spans="2:13" ht="15.6">
      <c r="B9812" s="88"/>
      <c r="C9812" s="57"/>
      <c r="D9812" s="266"/>
      <c r="E9812" s="69"/>
      <c r="F9812" s="201"/>
      <c r="G9812" s="263"/>
      <c r="H9812" s="201"/>
      <c r="I9812" s="844"/>
      <c r="J9812" s="263"/>
      <c r="K9812" s="266"/>
    </row>
    <row r="9813" spans="2:13" ht="15.6">
      <c r="B9813" s="88"/>
      <c r="C9813" s="57"/>
      <c r="D9813" s="266"/>
      <c r="E9813" s="69"/>
      <c r="F9813" s="201"/>
      <c r="G9813" s="263"/>
      <c r="H9813" s="201"/>
      <c r="I9813" s="844"/>
      <c r="J9813" s="263"/>
      <c r="K9813" s="266"/>
    </row>
    <row r="9814" spans="2:13" ht="15.6">
      <c r="B9814" s="88"/>
      <c r="C9814" s="57"/>
      <c r="D9814" s="266"/>
      <c r="E9814" s="69"/>
      <c r="F9814" s="201"/>
      <c r="G9814" s="263"/>
      <c r="H9814" s="201"/>
      <c r="I9814" s="844"/>
      <c r="J9814" s="263"/>
      <c r="K9814" s="266"/>
    </row>
    <row r="9815" spans="2:13" ht="15.6">
      <c r="B9815" s="88"/>
      <c r="C9815" s="57"/>
      <c r="D9815" s="266"/>
      <c r="E9815" s="69"/>
      <c r="F9815" s="201"/>
      <c r="G9815" s="263"/>
      <c r="H9815" s="201"/>
      <c r="I9815" s="844"/>
      <c r="J9815" s="263"/>
      <c r="K9815" s="266"/>
    </row>
    <row r="9816" spans="2:13" ht="15.6">
      <c r="B9816" s="88"/>
      <c r="C9816" s="57"/>
      <c r="D9816" s="266"/>
      <c r="E9816" s="69"/>
      <c r="F9816" s="201"/>
      <c r="G9816" s="263"/>
      <c r="H9816" s="201"/>
      <c r="I9816" s="844"/>
      <c r="J9816" s="263"/>
      <c r="K9816" s="266"/>
    </row>
    <row r="9817" spans="2:13" ht="15.6">
      <c r="B9817" s="88"/>
      <c r="C9817" s="57"/>
      <c r="D9817" s="266"/>
      <c r="E9817" s="69"/>
      <c r="F9817" s="201"/>
      <c r="G9817" s="263"/>
      <c r="H9817" s="201"/>
      <c r="I9817" s="844"/>
      <c r="J9817" s="263"/>
      <c r="K9817" s="266"/>
    </row>
    <row r="9818" spans="2:13" ht="15.6">
      <c r="B9818" s="88"/>
      <c r="C9818" s="57"/>
      <c r="D9818" s="266"/>
      <c r="E9818" s="69"/>
      <c r="F9818" s="201"/>
      <c r="G9818" s="263"/>
      <c r="H9818" s="201"/>
      <c r="I9818" s="844"/>
      <c r="J9818" s="263"/>
      <c r="K9818" s="266"/>
    </row>
    <row r="9819" spans="2:13" ht="15.6">
      <c r="B9819" s="88"/>
      <c r="C9819" s="57"/>
      <c r="D9819" s="266"/>
      <c r="E9819" s="69"/>
      <c r="F9819" s="201"/>
      <c r="G9819" s="263"/>
      <c r="H9819" s="201"/>
      <c r="I9819" s="844"/>
      <c r="J9819" s="263"/>
      <c r="K9819" s="266"/>
    </row>
    <row r="9820" spans="2:13" ht="15.6">
      <c r="B9820" s="88"/>
      <c r="C9820" s="57"/>
      <c r="D9820" s="266"/>
      <c r="E9820" s="69"/>
      <c r="F9820" s="201"/>
      <c r="G9820" s="263"/>
      <c r="H9820" s="201"/>
      <c r="I9820" s="844"/>
      <c r="J9820" s="263"/>
      <c r="K9820" s="266"/>
    </row>
    <row r="9821" spans="2:13" ht="15.6">
      <c r="B9821" s="88"/>
      <c r="C9821" s="57"/>
      <c r="D9821" s="266"/>
      <c r="E9821" s="69"/>
      <c r="F9821" s="201"/>
      <c r="G9821" s="263"/>
      <c r="H9821" s="201"/>
      <c r="I9821" s="844"/>
      <c r="J9821" s="263"/>
      <c r="K9821" s="266"/>
    </row>
    <row r="9822" spans="2:13" ht="15.6">
      <c r="B9822" s="88"/>
      <c r="C9822" s="57"/>
      <c r="D9822" s="266"/>
      <c r="E9822" s="69"/>
      <c r="F9822" s="201"/>
      <c r="G9822" s="263"/>
      <c r="H9822" s="201"/>
      <c r="I9822" s="844"/>
      <c r="J9822" s="263"/>
      <c r="K9822" s="266"/>
    </row>
    <row r="9823" spans="2:13" ht="15.6">
      <c r="B9823" s="88"/>
      <c r="C9823" s="57"/>
      <c r="D9823" s="266"/>
      <c r="E9823" s="69"/>
      <c r="F9823" s="201"/>
      <c r="G9823" s="263"/>
      <c r="H9823" s="201"/>
      <c r="I9823" s="844"/>
      <c r="J9823" s="263"/>
      <c r="K9823" s="266"/>
    </row>
    <row r="9824" spans="2:13" ht="15.6">
      <c r="B9824" s="88"/>
      <c r="C9824" s="57"/>
      <c r="D9824" s="266"/>
      <c r="E9824" s="69"/>
      <c r="F9824" s="201"/>
      <c r="G9824" s="263"/>
      <c r="H9824" s="201"/>
      <c r="I9824" s="844"/>
      <c r="J9824" s="263"/>
      <c r="K9824" s="266"/>
      <c r="M9824" s="122"/>
    </row>
    <row r="9825" spans="2:13" ht="15.6">
      <c r="B9825" s="88"/>
      <c r="C9825" s="57"/>
      <c r="D9825" s="266"/>
      <c r="E9825" s="69"/>
      <c r="F9825" s="201"/>
      <c r="G9825" s="263"/>
      <c r="H9825" s="201"/>
      <c r="I9825" s="844"/>
      <c r="J9825" s="263"/>
      <c r="K9825" s="266"/>
      <c r="M9825" s="122"/>
    </row>
    <row r="9826" spans="2:13" ht="15.6">
      <c r="B9826" s="88"/>
      <c r="C9826" s="57"/>
      <c r="D9826" s="266"/>
      <c r="E9826" s="69"/>
      <c r="F9826" s="201"/>
      <c r="G9826" s="263"/>
      <c r="H9826" s="201"/>
      <c r="I9826" s="844"/>
      <c r="J9826" s="263"/>
      <c r="K9826" s="266"/>
      <c r="M9826" s="122"/>
    </row>
    <row r="9827" spans="2:13" ht="15.6">
      <c r="B9827" s="88"/>
      <c r="C9827" s="57"/>
      <c r="D9827" s="266"/>
      <c r="E9827" s="69"/>
      <c r="F9827" s="201"/>
      <c r="G9827" s="263"/>
      <c r="H9827" s="201"/>
      <c r="I9827" s="844"/>
      <c r="J9827" s="263"/>
      <c r="K9827" s="266"/>
      <c r="M9827" s="122"/>
    </row>
    <row r="9828" spans="2:13" ht="15.6">
      <c r="B9828" s="88"/>
      <c r="C9828" s="57"/>
      <c r="D9828" s="266"/>
      <c r="E9828" s="69"/>
      <c r="F9828" s="201"/>
      <c r="G9828" s="263"/>
      <c r="H9828" s="201"/>
      <c r="I9828" s="844"/>
      <c r="J9828" s="263"/>
      <c r="K9828" s="266"/>
      <c r="M9828" s="122"/>
    </row>
    <row r="9829" spans="2:13" ht="15.6">
      <c r="B9829" s="88"/>
      <c r="C9829" s="57"/>
      <c r="D9829" s="266"/>
      <c r="E9829" s="69"/>
      <c r="F9829" s="201"/>
      <c r="G9829" s="263"/>
      <c r="H9829" s="201"/>
      <c r="I9829" s="844"/>
      <c r="J9829" s="263"/>
      <c r="K9829" s="266"/>
      <c r="M9829" s="122"/>
    </row>
    <row r="9830" spans="2:13" ht="15.6">
      <c r="B9830" s="88"/>
      <c r="C9830" s="57"/>
      <c r="D9830" s="266"/>
      <c r="E9830" s="69"/>
      <c r="F9830" s="201"/>
      <c r="G9830" s="263"/>
      <c r="H9830" s="201"/>
      <c r="I9830" s="844"/>
      <c r="J9830" s="263"/>
      <c r="K9830" s="266"/>
      <c r="M9830" s="122"/>
    </row>
    <row r="9831" spans="2:13" ht="15.6">
      <c r="B9831" s="88"/>
      <c r="C9831" s="57"/>
      <c r="D9831" s="266"/>
      <c r="E9831" s="69"/>
      <c r="F9831" s="201"/>
      <c r="G9831" s="263"/>
      <c r="H9831" s="201"/>
      <c r="I9831" s="844"/>
      <c r="J9831" s="263"/>
      <c r="K9831" s="266"/>
      <c r="M9831" s="122"/>
    </row>
    <row r="9832" spans="2:13" ht="16.8">
      <c r="B9832" s="88"/>
      <c r="C9832" s="57"/>
      <c r="D9832" s="262"/>
      <c r="E9832" s="69"/>
      <c r="F9832" s="408"/>
      <c r="G9832" s="263"/>
      <c r="H9832" s="263"/>
      <c r="I9832" s="319"/>
      <c r="J9832" s="263"/>
      <c r="K9832" s="319"/>
      <c r="L9832" s="294"/>
      <c r="M9832" s="122"/>
    </row>
    <row r="9833" spans="2:13" ht="15.6">
      <c r="B9833" s="88"/>
      <c r="C9833" s="57"/>
      <c r="D9833" s="262"/>
      <c r="E9833" s="69"/>
      <c r="F9833" s="408"/>
      <c r="G9833" s="263"/>
      <c r="H9833" s="263"/>
      <c r="I9833" s="319"/>
      <c r="J9833" s="263"/>
      <c r="K9833" s="319"/>
      <c r="L9833" s="262"/>
      <c r="M9833" s="122"/>
    </row>
    <row r="9834" spans="2:13" ht="15.6">
      <c r="B9834" s="88"/>
      <c r="C9834" s="57"/>
      <c r="D9834" s="262"/>
      <c r="E9834" s="69"/>
      <c r="F9834" s="409"/>
      <c r="G9834" s="263"/>
      <c r="H9834" s="263"/>
      <c r="I9834" s="319"/>
      <c r="J9834" s="263"/>
      <c r="K9834" s="319"/>
      <c r="L9834" s="262"/>
      <c r="M9834" s="122"/>
    </row>
    <row r="9835" spans="2:13" ht="15.6">
      <c r="B9835" s="88"/>
      <c r="C9835" s="57"/>
      <c r="D9835" s="262"/>
      <c r="E9835" s="69"/>
      <c r="F9835" s="409"/>
      <c r="G9835" s="263"/>
      <c r="H9835" s="263"/>
      <c r="I9835" s="319"/>
      <c r="J9835" s="263"/>
      <c r="K9835" s="319"/>
      <c r="L9835" s="262"/>
      <c r="M9835" s="122"/>
    </row>
    <row r="9836" spans="2:13" ht="15.6">
      <c r="B9836" s="88"/>
      <c r="C9836" s="57"/>
      <c r="D9836" s="262"/>
      <c r="E9836" s="69"/>
      <c r="F9836" s="409"/>
      <c r="G9836" s="263"/>
      <c r="H9836" s="263"/>
      <c r="I9836" s="319"/>
      <c r="J9836" s="263"/>
      <c r="K9836" s="319"/>
      <c r="L9836" s="262"/>
      <c r="M9836" s="122"/>
    </row>
    <row r="9837" spans="2:13" ht="15.6">
      <c r="B9837" s="88"/>
      <c r="C9837" s="57"/>
      <c r="D9837" s="262"/>
      <c r="E9837" s="69"/>
      <c r="F9837" s="409"/>
      <c r="G9837" s="263"/>
      <c r="H9837" s="263"/>
      <c r="I9837" s="319"/>
      <c r="J9837" s="263"/>
      <c r="K9837" s="319"/>
      <c r="L9837" s="262"/>
      <c r="M9837" s="122"/>
    </row>
    <row r="9838" spans="2:13" ht="15.6">
      <c r="B9838" s="88"/>
      <c r="C9838" s="57"/>
      <c r="D9838" s="262"/>
      <c r="E9838" s="69"/>
      <c r="F9838" s="263"/>
      <c r="G9838" s="263"/>
      <c r="H9838" s="263"/>
      <c r="I9838" s="319"/>
      <c r="J9838" s="263"/>
      <c r="K9838" s="319"/>
      <c r="L9838" s="262"/>
      <c r="M9838" s="122"/>
    </row>
    <row r="9839" spans="2:13" ht="15.6">
      <c r="B9839" s="88"/>
      <c r="C9839" s="57"/>
      <c r="D9839" s="262"/>
      <c r="E9839" s="69"/>
      <c r="F9839" s="263"/>
      <c r="G9839" s="263"/>
      <c r="H9839" s="263"/>
      <c r="I9839" s="319"/>
      <c r="J9839" s="263"/>
      <c r="K9839" s="319"/>
      <c r="L9839" s="262"/>
      <c r="M9839" s="122"/>
    </row>
    <row r="9840" spans="2:13" ht="15.6">
      <c r="B9840" s="88"/>
      <c r="C9840" s="57"/>
      <c r="D9840" s="262"/>
      <c r="E9840" s="69"/>
      <c r="F9840" s="263"/>
      <c r="G9840" s="263"/>
      <c r="H9840" s="263"/>
      <c r="I9840" s="319"/>
      <c r="J9840" s="263"/>
      <c r="K9840" s="319"/>
      <c r="L9840" s="262"/>
      <c r="M9840" s="122"/>
    </row>
    <row r="9841" spans="2:13" ht="15.6">
      <c r="B9841" s="88"/>
      <c r="C9841" s="57"/>
      <c r="D9841" s="262"/>
      <c r="E9841" s="69"/>
      <c r="F9841" s="263"/>
      <c r="G9841" s="263"/>
      <c r="H9841" s="263"/>
      <c r="I9841" s="319"/>
      <c r="J9841" s="263"/>
      <c r="K9841" s="319"/>
      <c r="L9841" s="262"/>
      <c r="M9841" s="122"/>
    </row>
    <row r="9842" spans="2:13">
      <c r="B9842" s="88"/>
      <c r="C9842" s="57"/>
      <c r="D9842" s="354"/>
      <c r="E9842" s="69"/>
      <c r="F9842" s="263"/>
      <c r="G9842" s="263"/>
      <c r="H9842" s="263"/>
      <c r="I9842" s="276"/>
      <c r="J9842" s="263"/>
      <c r="K9842" s="265"/>
      <c r="L9842" s="325"/>
      <c r="M9842" s="122"/>
    </row>
    <row r="9843" spans="2:13" ht="15.6">
      <c r="B9843" s="88"/>
      <c r="C9843" s="57"/>
      <c r="D9843" s="326"/>
      <c r="E9843" s="69"/>
      <c r="F9843" s="263"/>
      <c r="G9843" s="263"/>
      <c r="H9843" s="263"/>
      <c r="I9843" s="276"/>
      <c r="J9843" s="263"/>
      <c r="K9843" s="265"/>
      <c r="L9843" s="325"/>
      <c r="M9843" s="122"/>
    </row>
    <row r="9844" spans="2:13" ht="16.8">
      <c r="B9844" s="88"/>
      <c r="C9844" s="201"/>
      <c r="D9844" s="294"/>
      <c r="E9844" s="333"/>
      <c r="J9844" s="201"/>
      <c r="K9844" s="334"/>
      <c r="L9844" s="294"/>
      <c r="M9844" s="122"/>
    </row>
    <row r="9845" spans="2:13" ht="16.8">
      <c r="B9845" s="88"/>
      <c r="C9845" s="201"/>
      <c r="D9845" s="335"/>
      <c r="E9845" s="333"/>
      <c r="J9845" s="201"/>
      <c r="K9845" s="334"/>
      <c r="L9845" s="294"/>
      <c r="M9845" s="122"/>
    </row>
    <row r="9846" spans="2:13" ht="16.8">
      <c r="B9846" s="88"/>
      <c r="C9846" s="201"/>
      <c r="D9846" s="294"/>
      <c r="E9846" s="333"/>
      <c r="J9846" s="201"/>
      <c r="K9846" s="334"/>
      <c r="L9846" s="294"/>
      <c r="M9846" s="122"/>
    </row>
    <row r="9847" spans="2:13" ht="16.8">
      <c r="B9847" s="88"/>
      <c r="C9847" s="201"/>
      <c r="D9847" s="294"/>
      <c r="E9847" s="333"/>
      <c r="J9847" s="201"/>
      <c r="K9847" s="334"/>
      <c r="L9847" s="294"/>
      <c r="M9847" s="122"/>
    </row>
    <row r="9848" spans="2:13" ht="16.8">
      <c r="B9848" s="88"/>
      <c r="C9848" s="201"/>
      <c r="D9848" s="294"/>
      <c r="E9848" s="333"/>
      <c r="J9848" s="201"/>
      <c r="K9848" s="334"/>
      <c r="L9848" s="294"/>
      <c r="M9848" s="122"/>
    </row>
    <row r="9849" spans="2:13" ht="16.8">
      <c r="B9849" s="88"/>
      <c r="C9849" s="201"/>
      <c r="D9849" s="294"/>
      <c r="E9849" s="333"/>
      <c r="J9849" s="201"/>
      <c r="K9849" s="334"/>
      <c r="L9849" s="294"/>
      <c r="M9849" s="122"/>
    </row>
    <row r="9850" spans="2:13" ht="16.8">
      <c r="B9850" s="88"/>
      <c r="C9850" s="201"/>
      <c r="D9850" s="294"/>
      <c r="E9850" s="333"/>
      <c r="J9850" s="201"/>
      <c r="K9850" s="334"/>
      <c r="L9850" s="294"/>
      <c r="M9850" s="122"/>
    </row>
    <row r="9851" spans="2:13" ht="16.8">
      <c r="B9851" s="88"/>
      <c r="C9851" s="201"/>
      <c r="D9851" s="335"/>
      <c r="E9851" s="333"/>
      <c r="J9851" s="201"/>
      <c r="K9851" s="334"/>
      <c r="L9851" s="294"/>
      <c r="M9851" s="122"/>
    </row>
    <row r="9852" spans="2:13" ht="16.8">
      <c r="B9852" s="88"/>
      <c r="C9852" s="201"/>
      <c r="D9852" s="294"/>
      <c r="E9852" s="333"/>
      <c r="J9852" s="201"/>
      <c r="K9852" s="334"/>
      <c r="L9852" s="294"/>
      <c r="M9852" s="122"/>
    </row>
    <row r="9853" spans="2:13" ht="16.8">
      <c r="B9853" s="88"/>
      <c r="C9853" s="201"/>
      <c r="D9853" s="295"/>
      <c r="E9853" s="333"/>
      <c r="J9853" s="201"/>
      <c r="K9853" s="334"/>
      <c r="L9853" s="294"/>
      <c r="M9853" s="122"/>
    </row>
    <row r="9854" spans="2:13" ht="16.8">
      <c r="B9854" s="88"/>
      <c r="C9854" s="201"/>
      <c r="D9854" s="294"/>
      <c r="E9854" s="333"/>
      <c r="J9854" s="201"/>
      <c r="K9854" s="334"/>
      <c r="L9854" s="294"/>
      <c r="M9854" s="122"/>
    </row>
    <row r="9855" spans="2:13" ht="16.8">
      <c r="B9855" s="88"/>
      <c r="C9855" s="201"/>
      <c r="D9855" s="295"/>
      <c r="E9855" s="333"/>
      <c r="J9855" s="201"/>
      <c r="K9855" s="334"/>
      <c r="L9855" s="294"/>
      <c r="M9855" s="122"/>
    </row>
    <row r="9856" spans="2:13" ht="16.8">
      <c r="B9856" s="88"/>
      <c r="C9856" s="201"/>
      <c r="D9856" s="294"/>
      <c r="E9856" s="333"/>
      <c r="J9856" s="201"/>
      <c r="K9856" s="334"/>
      <c r="L9856" s="294"/>
      <c r="M9856" s="122"/>
    </row>
    <row r="9857" spans="2:13" ht="16.8">
      <c r="B9857" s="88"/>
      <c r="C9857" s="201"/>
      <c r="D9857" s="334"/>
      <c r="E9857" s="333"/>
      <c r="J9857" s="201"/>
      <c r="K9857" s="334"/>
      <c r="L9857" s="294"/>
      <c r="M9857" s="122"/>
    </row>
    <row r="9858" spans="2:13" ht="16.8">
      <c r="B9858" s="88"/>
      <c r="C9858" s="201"/>
      <c r="D9858" s="294"/>
      <c r="E9858" s="333"/>
      <c r="J9858" s="201"/>
      <c r="K9858" s="334"/>
      <c r="L9858" s="294"/>
      <c r="M9858" s="122"/>
    </row>
    <row r="9859" spans="2:13" ht="16.8">
      <c r="B9859" s="88"/>
      <c r="C9859" s="201"/>
      <c r="D9859" s="294"/>
      <c r="E9859" s="333"/>
      <c r="J9859" s="201"/>
      <c r="K9859" s="334"/>
      <c r="L9859" s="294"/>
      <c r="M9859" s="122"/>
    </row>
    <row r="9860" spans="2:13" ht="16.8">
      <c r="B9860" s="88"/>
      <c r="C9860" s="201"/>
      <c r="D9860" s="334"/>
      <c r="E9860" s="333"/>
      <c r="J9860" s="201"/>
      <c r="K9860" s="334"/>
      <c r="L9860" s="294"/>
      <c r="M9860" s="122"/>
    </row>
    <row r="9861" spans="2:13" ht="16.8">
      <c r="B9861" s="88"/>
      <c r="C9861" s="201"/>
      <c r="D9861" s="294"/>
      <c r="E9861" s="333"/>
      <c r="J9861" s="201"/>
      <c r="K9861" s="334"/>
      <c r="L9861" s="294"/>
      <c r="M9861" s="122"/>
    </row>
    <row r="9862" spans="2:13" ht="16.8">
      <c r="B9862" s="88"/>
      <c r="C9862" s="201"/>
      <c r="D9862" s="295"/>
      <c r="E9862" s="333"/>
      <c r="J9862" s="201"/>
      <c r="K9862" s="334"/>
      <c r="L9862" s="294"/>
      <c r="M9862" s="122"/>
    </row>
    <row r="9863" spans="2:13" ht="16.8">
      <c r="B9863" s="88"/>
      <c r="C9863" s="201"/>
      <c r="D9863" s="294"/>
      <c r="E9863" s="333"/>
      <c r="J9863" s="201"/>
      <c r="K9863" s="334"/>
      <c r="L9863" s="294"/>
      <c r="M9863" s="122"/>
    </row>
    <row r="9864" spans="2:13" ht="16.8">
      <c r="B9864" s="88"/>
      <c r="C9864" s="201"/>
      <c r="D9864" s="294"/>
      <c r="E9864" s="333"/>
      <c r="J9864" s="201"/>
      <c r="K9864" s="334"/>
      <c r="L9864" s="294"/>
      <c r="M9864" s="122"/>
    </row>
    <row r="9865" spans="2:13" ht="16.8">
      <c r="B9865" s="88"/>
      <c r="C9865" s="201"/>
      <c r="D9865" s="294"/>
      <c r="E9865" s="333"/>
      <c r="J9865" s="201"/>
      <c r="K9865" s="334"/>
      <c r="L9865" s="294"/>
      <c r="M9865" s="122"/>
    </row>
    <row r="9866" spans="2:13" ht="16.8">
      <c r="B9866" s="88"/>
      <c r="C9866" s="201"/>
      <c r="D9866" s="334"/>
      <c r="E9866" s="333"/>
      <c r="J9866" s="201"/>
      <c r="K9866" s="334"/>
      <c r="L9866" s="294"/>
      <c r="M9866" s="122"/>
    </row>
    <row r="9867" spans="2:13" ht="16.8">
      <c r="B9867" s="88"/>
      <c r="C9867" s="201"/>
      <c r="D9867" s="294"/>
      <c r="E9867" s="333"/>
      <c r="J9867" s="201"/>
      <c r="K9867" s="334"/>
      <c r="L9867" s="295"/>
      <c r="M9867" s="122"/>
    </row>
    <row r="9868" spans="2:13" ht="16.8">
      <c r="B9868" s="88"/>
      <c r="C9868" s="201"/>
      <c r="D9868" s="294"/>
      <c r="E9868" s="333"/>
      <c r="J9868" s="201"/>
      <c r="K9868" s="334"/>
      <c r="L9868" s="294"/>
      <c r="M9868" s="122"/>
    </row>
    <row r="9869" spans="2:13" ht="16.8">
      <c r="B9869" s="88"/>
      <c r="C9869" s="201"/>
      <c r="D9869" s="294"/>
      <c r="E9869" s="333"/>
      <c r="J9869" s="201"/>
      <c r="K9869" s="334"/>
      <c r="L9869" s="294"/>
      <c r="M9869" s="122"/>
    </row>
    <row r="9870" spans="2:13" ht="16.8">
      <c r="B9870" s="88"/>
      <c r="C9870" s="201"/>
      <c r="D9870" s="334"/>
      <c r="E9870" s="333"/>
      <c r="J9870" s="201"/>
      <c r="K9870" s="334"/>
      <c r="L9870" s="294"/>
      <c r="M9870" s="122"/>
    </row>
    <row r="9871" spans="2:13">
      <c r="B9871" s="88"/>
      <c r="C9871" s="286"/>
      <c r="D9871" s="401"/>
      <c r="E9871" s="281"/>
      <c r="F9871" s="282"/>
      <c r="G9871" s="282"/>
      <c r="H9871" s="282"/>
      <c r="J9871" s="270"/>
      <c r="K9871" s="893"/>
      <c r="L9871" s="401"/>
      <c r="M9871" s="122"/>
    </row>
    <row r="9872" spans="2:13">
      <c r="B9872" s="88"/>
      <c r="C9872" s="286"/>
      <c r="D9872" s="894"/>
      <c r="E9872" s="281"/>
      <c r="F9872" s="282"/>
      <c r="G9872" s="282"/>
      <c r="H9872" s="282"/>
      <c r="J9872" s="270"/>
      <c r="K9872" s="285"/>
      <c r="L9872" s="284"/>
      <c r="M9872" s="122"/>
    </row>
    <row r="9873" spans="2:13">
      <c r="B9873" s="88"/>
      <c r="C9873" s="286"/>
      <c r="D9873" s="894"/>
      <c r="E9873" s="281"/>
      <c r="F9873" s="282"/>
      <c r="G9873" s="282"/>
      <c r="H9873" s="282"/>
      <c r="J9873" s="286"/>
      <c r="K9873" s="287"/>
      <c r="L9873" s="284"/>
      <c r="M9873" s="122"/>
    </row>
    <row r="9874" spans="2:13">
      <c r="B9874" s="88"/>
      <c r="C9874" s="286"/>
      <c r="D9874" s="894"/>
      <c r="E9874" s="281"/>
      <c r="F9874" s="282"/>
      <c r="G9874" s="282"/>
      <c r="H9874" s="282"/>
      <c r="J9874" s="286"/>
      <c r="K9874" s="287"/>
      <c r="L9874" s="284"/>
      <c r="M9874" s="122"/>
    </row>
    <row r="9875" spans="2:13">
      <c r="B9875" s="88"/>
      <c r="C9875" s="286"/>
      <c r="D9875" s="894"/>
      <c r="E9875" s="281"/>
      <c r="F9875" s="282"/>
      <c r="G9875" s="282"/>
      <c r="H9875" s="282"/>
      <c r="J9875" s="286"/>
      <c r="K9875" s="287"/>
      <c r="L9875" s="284"/>
      <c r="M9875" s="122"/>
    </row>
    <row r="9876" spans="2:13">
      <c r="B9876" s="88"/>
      <c r="C9876" s="286"/>
      <c r="D9876" s="400"/>
      <c r="E9876" s="281"/>
      <c r="F9876" s="282"/>
      <c r="G9876" s="282"/>
      <c r="H9876" s="282"/>
      <c r="I9876" s="213"/>
      <c r="J9876" s="213"/>
      <c r="K9876" s="400"/>
      <c r="L9876" s="401"/>
      <c r="M9876" s="122"/>
    </row>
    <row r="9877" spans="2:13">
      <c r="B9877" s="88"/>
      <c r="C9877" s="286"/>
      <c r="D9877" s="400"/>
      <c r="E9877" s="281"/>
      <c r="F9877" s="282"/>
      <c r="G9877" s="282"/>
      <c r="H9877" s="282"/>
      <c r="I9877" s="213"/>
      <c r="J9877" s="213"/>
      <c r="K9877" s="400"/>
      <c r="L9877" s="401"/>
      <c r="M9877" s="122"/>
    </row>
    <row r="9878" spans="2:13" ht="16.8">
      <c r="B9878" s="88"/>
      <c r="C9878" s="202"/>
      <c r="D9878" s="202"/>
      <c r="E9878" s="352"/>
      <c r="F9878" s="581"/>
      <c r="G9878" s="581"/>
      <c r="H9878" s="202"/>
      <c r="I9878" s="202"/>
      <c r="J9878" s="202"/>
      <c r="K9878" s="334"/>
      <c r="L9878" s="202"/>
      <c r="M9878" s="122"/>
    </row>
    <row r="9879" spans="2:13" ht="16.8">
      <c r="B9879" s="88"/>
      <c r="C9879" s="202"/>
      <c r="D9879" s="202"/>
      <c r="E9879" s="352"/>
      <c r="F9879" s="581"/>
      <c r="G9879" s="581"/>
      <c r="H9879" s="202"/>
      <c r="I9879" s="202"/>
      <c r="J9879" s="202"/>
      <c r="K9879" s="334"/>
      <c r="L9879" s="202"/>
      <c r="M9879" s="122"/>
    </row>
    <row r="9880" spans="2:13" ht="16.8">
      <c r="B9880" s="88"/>
      <c r="C9880" s="202"/>
      <c r="D9880" s="202"/>
      <c r="E9880" s="352"/>
      <c r="F9880" s="581"/>
      <c r="G9880" s="581"/>
      <c r="H9880" s="202"/>
      <c r="I9880" s="202"/>
      <c r="J9880" s="202"/>
      <c r="K9880" s="123"/>
      <c r="L9880" s="202"/>
      <c r="M9880" s="122"/>
    </row>
    <row r="9881" spans="2:13" ht="16.8">
      <c r="B9881" s="88"/>
      <c r="C9881" s="202"/>
      <c r="D9881" s="319"/>
      <c r="E9881" s="352"/>
      <c r="F9881" s="263"/>
      <c r="G9881" s="263"/>
      <c r="H9881" s="202"/>
      <c r="I9881" s="319"/>
      <c r="J9881" s="263"/>
      <c r="K9881" s="334"/>
      <c r="L9881" s="325"/>
      <c r="M9881" s="122"/>
    </row>
    <row r="9882" spans="2:13" ht="16.8">
      <c r="B9882" s="88"/>
      <c r="C9882" s="202"/>
      <c r="D9882" s="319"/>
      <c r="E9882" s="352"/>
      <c r="F9882" s="264"/>
      <c r="G9882" s="264"/>
      <c r="H9882" s="202"/>
      <c r="I9882" s="319"/>
      <c r="J9882" s="263"/>
      <c r="K9882" s="334"/>
      <c r="L9882" s="325"/>
      <c r="M9882" s="122"/>
    </row>
    <row r="9883" spans="2:13" ht="16.8">
      <c r="B9883" s="88"/>
      <c r="C9883" s="202"/>
      <c r="D9883" s="319"/>
      <c r="E9883" s="352"/>
      <c r="F9883" s="264"/>
      <c r="G9883" s="264"/>
      <c r="H9883" s="202"/>
      <c r="I9883" s="319"/>
      <c r="J9883" s="263"/>
      <c r="K9883" s="334"/>
      <c r="L9883" s="325"/>
      <c r="M9883" s="122"/>
    </row>
    <row r="9884" spans="2:13" ht="16.8">
      <c r="B9884" s="88"/>
      <c r="C9884" s="202"/>
      <c r="D9884" s="319"/>
      <c r="E9884" s="352"/>
      <c r="F9884" s="264"/>
      <c r="G9884" s="264"/>
      <c r="H9884" s="202"/>
      <c r="I9884" s="319"/>
      <c r="J9884" s="263"/>
      <c r="K9884" s="334"/>
      <c r="L9884" s="325"/>
      <c r="M9884" s="122"/>
    </row>
    <row r="9885" spans="2:13" ht="16.8">
      <c r="B9885" s="88"/>
      <c r="C9885" s="202"/>
      <c r="D9885" s="319"/>
      <c r="E9885" s="352"/>
      <c r="F9885" s="264"/>
      <c r="G9885" s="264"/>
      <c r="H9885" s="202"/>
      <c r="I9885" s="319"/>
      <c r="J9885" s="263"/>
      <c r="K9885" s="334"/>
      <c r="L9885" s="325"/>
      <c r="M9885" s="122"/>
    </row>
    <row r="9886" spans="2:13" ht="16.8">
      <c r="B9886" s="88"/>
      <c r="C9886" s="202"/>
      <c r="D9886" s="319"/>
      <c r="E9886" s="352"/>
      <c r="F9886" s="264"/>
      <c r="G9886" s="264"/>
      <c r="H9886" s="202"/>
      <c r="I9886" s="319"/>
      <c r="J9886" s="263"/>
      <c r="K9886" s="334"/>
      <c r="L9886" s="325"/>
      <c r="M9886" s="122"/>
    </row>
    <row r="9887" spans="2:13" ht="16.8">
      <c r="B9887" s="88"/>
      <c r="C9887" s="202"/>
      <c r="D9887" s="319"/>
      <c r="E9887" s="352"/>
      <c r="F9887" s="264"/>
      <c r="G9887" s="264"/>
      <c r="H9887" s="202"/>
      <c r="I9887" s="319"/>
      <c r="J9887" s="263"/>
      <c r="K9887" s="334"/>
      <c r="L9887" s="325"/>
      <c r="M9887" s="122"/>
    </row>
    <row r="9888" spans="2:13" ht="15.6">
      <c r="B9888" s="88"/>
      <c r="C9888" s="384"/>
      <c r="D9888" s="795"/>
      <c r="E9888" s="116"/>
      <c r="F9888" s="386"/>
      <c r="G9888" s="758"/>
      <c r="H9888" s="758"/>
      <c r="I9888" s="844"/>
      <c r="J9888" s="603"/>
      <c r="K9888" s="584"/>
      <c r="L9888" s="266"/>
      <c r="M9888" s="122"/>
    </row>
    <row r="9889" spans="2:13" ht="15.6">
      <c r="B9889" s="88"/>
      <c r="C9889" s="384"/>
      <c r="D9889" s="795"/>
      <c r="E9889" s="116"/>
      <c r="F9889" s="386"/>
      <c r="G9889" s="758"/>
      <c r="H9889" s="758"/>
      <c r="I9889" s="844"/>
      <c r="J9889" s="603"/>
      <c r="K9889" s="584"/>
      <c r="L9889" s="266"/>
      <c r="M9889" s="122"/>
    </row>
    <row r="9890" spans="2:13" ht="15.6">
      <c r="B9890" s="88"/>
      <c r="C9890" s="384"/>
      <c r="D9890" s="795"/>
      <c r="E9890" s="116"/>
      <c r="F9890" s="386"/>
      <c r="G9890" s="758"/>
      <c r="H9890" s="758"/>
      <c r="I9890" s="844"/>
      <c r="J9890" s="603"/>
      <c r="K9890" s="584"/>
      <c r="L9890" s="266"/>
      <c r="M9890" s="122"/>
    </row>
    <row r="9891" spans="2:13" ht="15.6">
      <c r="B9891" s="88"/>
      <c r="C9891" s="384"/>
      <c r="D9891" s="795"/>
      <c r="E9891" s="116"/>
      <c r="F9891" s="386"/>
      <c r="G9891" s="758"/>
      <c r="H9891" s="758"/>
      <c r="I9891" s="844"/>
      <c r="J9891" s="603"/>
      <c r="K9891" s="584"/>
      <c r="L9891" s="266"/>
      <c r="M9891" s="122"/>
    </row>
    <row r="9892" spans="2:13" ht="15.6">
      <c r="B9892" s="88"/>
      <c r="C9892" s="384"/>
      <c r="D9892" s="795"/>
      <c r="E9892" s="116"/>
      <c r="F9892" s="386"/>
      <c r="G9892" s="758"/>
      <c r="H9892" s="758"/>
      <c r="I9892" s="844"/>
      <c r="J9892" s="603"/>
      <c r="K9892" s="584"/>
      <c r="L9892" s="266"/>
      <c r="M9892" s="122"/>
    </row>
    <row r="9893" spans="2:13" ht="16.8">
      <c r="B9893" s="88"/>
      <c r="C9893" s="384"/>
      <c r="D9893" s="334"/>
      <c r="E9893" s="116"/>
      <c r="F9893" s="386"/>
      <c r="G9893" s="758"/>
      <c r="H9893" s="758"/>
      <c r="I9893" s="844"/>
      <c r="J9893" s="603"/>
      <c r="K9893" s="584"/>
      <c r="L9893" s="266"/>
      <c r="M9893" s="122"/>
    </row>
    <row r="9894" spans="2:13" ht="15.6">
      <c r="B9894" s="88"/>
      <c r="C9894" s="384"/>
      <c r="D9894" s="795"/>
      <c r="E9894" s="116"/>
      <c r="F9894" s="386"/>
      <c r="G9894" s="758"/>
      <c r="H9894" s="758"/>
      <c r="I9894" s="844"/>
      <c r="J9894" s="603"/>
      <c r="K9894" s="584"/>
      <c r="L9894" s="266"/>
      <c r="M9894" s="122"/>
    </row>
    <row r="9895" spans="2:13" ht="15.6">
      <c r="B9895" s="88"/>
      <c r="C9895" s="384"/>
      <c r="D9895" s="795"/>
      <c r="E9895" s="116"/>
      <c r="F9895" s="386"/>
      <c r="G9895" s="758"/>
      <c r="H9895" s="758"/>
      <c r="I9895" s="844"/>
      <c r="J9895" s="603"/>
      <c r="K9895" s="584"/>
      <c r="L9895" s="266"/>
      <c r="M9895" s="122"/>
    </row>
    <row r="9896" spans="2:13" ht="15.6">
      <c r="B9896" s="88"/>
      <c r="C9896" s="384"/>
      <c r="D9896" s="795"/>
      <c r="E9896" s="116"/>
      <c r="F9896" s="386"/>
      <c r="G9896" s="758"/>
      <c r="H9896" s="758"/>
      <c r="I9896" s="845"/>
      <c r="J9896" s="603"/>
      <c r="K9896" s="584"/>
      <c r="L9896" s="266"/>
      <c r="M9896" s="122"/>
    </row>
    <row r="9897" spans="2:13" ht="15.6">
      <c r="B9897" s="88"/>
      <c r="C9897" s="384"/>
      <c r="D9897" s="795"/>
      <c r="E9897" s="116"/>
      <c r="F9897" s="386"/>
      <c r="G9897" s="758"/>
      <c r="H9897" s="758"/>
      <c r="I9897" s="845"/>
      <c r="J9897" s="603"/>
      <c r="K9897" s="584"/>
      <c r="L9897" s="266"/>
      <c r="M9897" s="122"/>
    </row>
    <row r="9898" spans="2:13" ht="15.6">
      <c r="B9898" s="88"/>
      <c r="C9898" s="384"/>
      <c r="D9898" s="795"/>
      <c r="E9898" s="116"/>
      <c r="F9898" s="386"/>
      <c r="G9898" s="758"/>
      <c r="H9898" s="758"/>
      <c r="I9898" s="845"/>
      <c r="J9898" s="603"/>
      <c r="K9898" s="584"/>
      <c r="L9898" s="266"/>
      <c r="M9898" s="122"/>
    </row>
    <row r="9899" spans="2:13" ht="15.6">
      <c r="B9899" s="88"/>
      <c r="C9899" s="384"/>
      <c r="D9899" s="795"/>
      <c r="E9899" s="116"/>
      <c r="F9899" s="386"/>
      <c r="G9899" s="758"/>
      <c r="H9899" s="758"/>
      <c r="I9899" s="845"/>
      <c r="J9899" s="603"/>
      <c r="K9899" s="584"/>
      <c r="L9899" s="266"/>
      <c r="M9899" s="122"/>
    </row>
    <row r="9900" spans="2:13" ht="15.6">
      <c r="B9900" s="88"/>
      <c r="C9900" s="384"/>
      <c r="D9900" s="795"/>
      <c r="E9900" s="116"/>
      <c r="F9900" s="386"/>
      <c r="G9900" s="758"/>
      <c r="H9900" s="758"/>
      <c r="I9900" s="845"/>
      <c r="J9900" s="603"/>
      <c r="K9900" s="584"/>
      <c r="L9900" s="266"/>
      <c r="M9900" s="122"/>
    </row>
    <row r="9901" spans="2:13" ht="15.6">
      <c r="B9901" s="88"/>
      <c r="C9901" s="384"/>
      <c r="D9901" s="795"/>
      <c r="E9901" s="116"/>
      <c r="F9901" s="386"/>
      <c r="G9901" s="758"/>
      <c r="H9901" s="758"/>
      <c r="I9901" s="845"/>
      <c r="J9901" s="603"/>
      <c r="K9901" s="584"/>
      <c r="L9901" s="266"/>
      <c r="M9901" s="122"/>
    </row>
    <row r="9902" spans="2:13" ht="15.6">
      <c r="B9902" s="88"/>
      <c r="C9902" s="384"/>
      <c r="D9902" s="795"/>
      <c r="E9902" s="116"/>
      <c r="F9902" s="386"/>
      <c r="G9902" s="758"/>
      <c r="H9902" s="758"/>
      <c r="I9902" s="845"/>
      <c r="J9902" s="603"/>
      <c r="K9902" s="584"/>
      <c r="L9902" s="266"/>
      <c r="M9902" s="122"/>
    </row>
    <row r="9903" spans="2:13" ht="15.6">
      <c r="B9903" s="88"/>
      <c r="C9903" s="384"/>
      <c r="D9903" s="795"/>
      <c r="E9903" s="116"/>
      <c r="F9903" s="386"/>
      <c r="G9903" s="758"/>
      <c r="H9903" s="758"/>
      <c r="I9903" s="845"/>
      <c r="J9903" s="603"/>
      <c r="K9903" s="584"/>
      <c r="L9903" s="266"/>
      <c r="M9903" s="122"/>
    </row>
    <row r="9904" spans="2:13" ht="15.6">
      <c r="B9904" s="88"/>
      <c r="C9904" s="384"/>
      <c r="D9904" s="795"/>
      <c r="E9904" s="116"/>
      <c r="F9904" s="386"/>
      <c r="G9904" s="758"/>
      <c r="H9904" s="758"/>
      <c r="I9904" s="845"/>
      <c r="J9904" s="603"/>
      <c r="K9904" s="584"/>
      <c r="L9904" s="266"/>
      <c r="M9904" s="122"/>
    </row>
    <row r="9905" spans="2:13" ht="15.6">
      <c r="B9905" s="88"/>
      <c r="C9905" s="384"/>
      <c r="D9905" s="795"/>
      <c r="E9905" s="116"/>
      <c r="F9905" s="386"/>
      <c r="G9905" s="758"/>
      <c r="H9905" s="758"/>
      <c r="I9905" s="845"/>
      <c r="J9905" s="603"/>
      <c r="K9905" s="584"/>
      <c r="L9905" s="266"/>
      <c r="M9905" s="122"/>
    </row>
    <row r="9906" spans="2:13" ht="15.6">
      <c r="B9906" s="88"/>
      <c r="C9906" s="384"/>
      <c r="D9906" s="795"/>
      <c r="E9906" s="116"/>
      <c r="F9906" s="386"/>
      <c r="G9906" s="758"/>
      <c r="H9906" s="758"/>
      <c r="I9906" s="845"/>
      <c r="J9906" s="603"/>
      <c r="K9906" s="584"/>
      <c r="L9906" s="266"/>
      <c r="M9906" s="122"/>
    </row>
    <row r="9907" spans="2:13" ht="15.6">
      <c r="B9907" s="88"/>
      <c r="C9907" s="384"/>
      <c r="D9907" s="795"/>
      <c r="E9907" s="116"/>
      <c r="F9907" s="386"/>
      <c r="G9907" s="758"/>
      <c r="H9907" s="758"/>
      <c r="I9907" s="845"/>
      <c r="J9907" s="603"/>
      <c r="K9907" s="584"/>
      <c r="L9907" s="266"/>
      <c r="M9907" s="122"/>
    </row>
    <row r="9908" spans="2:13" ht="15.6">
      <c r="B9908" s="88"/>
      <c r="C9908" s="384"/>
      <c r="D9908" s="795"/>
      <c r="E9908" s="116"/>
      <c r="F9908" s="386"/>
      <c r="G9908" s="758"/>
      <c r="H9908" s="758"/>
      <c r="I9908" s="845"/>
      <c r="J9908" s="603"/>
      <c r="K9908" s="584"/>
      <c r="L9908" s="266"/>
      <c r="M9908" s="122"/>
    </row>
    <row r="9909" spans="2:13" ht="15.6">
      <c r="B9909" s="88"/>
      <c r="C9909" s="384"/>
      <c r="D9909" s="795"/>
      <c r="E9909" s="116"/>
      <c r="F9909" s="386"/>
      <c r="G9909" s="758"/>
      <c r="H9909" s="758"/>
      <c r="I9909" s="845"/>
      <c r="J9909" s="603"/>
      <c r="K9909" s="584"/>
      <c r="L9909" s="266"/>
      <c r="M9909" s="122"/>
    </row>
    <row r="9910" spans="2:13" ht="15.6">
      <c r="B9910" s="88"/>
      <c r="C9910" s="384"/>
      <c r="D9910" s="795"/>
      <c r="E9910" s="116"/>
      <c r="F9910" s="386"/>
      <c r="G9910" s="758"/>
      <c r="H9910" s="758"/>
      <c r="I9910" s="845"/>
      <c r="J9910" s="603"/>
      <c r="K9910" s="584"/>
      <c r="L9910" s="266"/>
      <c r="M9910" s="122"/>
    </row>
    <row r="9911" spans="2:13" ht="16.8">
      <c r="B9911" s="88"/>
      <c r="C9911" s="384"/>
      <c r="D9911" s="334"/>
      <c r="E9911" s="116"/>
      <c r="F9911" s="386"/>
      <c r="G9911" s="758"/>
      <c r="H9911" s="758"/>
      <c r="I9911" s="845"/>
      <c r="J9911" s="603"/>
      <c r="K9911" s="584"/>
      <c r="L9911" s="266"/>
      <c r="M9911" s="122"/>
    </row>
    <row r="9912" spans="2:13" ht="15.6">
      <c r="B9912" s="88"/>
      <c r="C9912" s="384"/>
      <c r="D9912" s="758"/>
      <c r="E9912" s="116"/>
      <c r="F9912" s="386"/>
      <c r="G9912" s="758"/>
      <c r="H9912" s="758"/>
      <c r="I9912" s="845"/>
      <c r="J9912" s="603"/>
      <c r="K9912" s="584"/>
      <c r="L9912" s="266"/>
      <c r="M9912" s="122"/>
    </row>
    <row r="9913" spans="2:13" ht="15.6">
      <c r="B9913" s="88"/>
      <c r="C9913" s="384"/>
      <c r="D9913" s="795"/>
      <c r="E9913" s="116"/>
      <c r="F9913" s="386"/>
      <c r="G9913" s="758"/>
      <c r="H9913" s="758"/>
      <c r="I9913" s="845"/>
      <c r="J9913" s="603"/>
      <c r="K9913" s="584"/>
      <c r="L9913" s="266"/>
      <c r="M9913" s="122"/>
    </row>
    <row r="9914" spans="2:13" ht="16.8">
      <c r="B9914" s="88"/>
      <c r="C9914" s="384"/>
      <c r="D9914" s="334"/>
      <c r="E9914" s="116"/>
      <c r="F9914" s="386"/>
      <c r="G9914" s="758"/>
      <c r="H9914" s="758"/>
      <c r="I9914" s="845"/>
      <c r="J9914" s="603"/>
      <c r="K9914" s="584"/>
      <c r="L9914" s="266"/>
      <c r="M9914" s="122"/>
    </row>
    <row r="9915" spans="2:13" ht="15.6">
      <c r="B9915" s="88"/>
      <c r="C9915" s="384"/>
      <c r="D9915" s="795"/>
      <c r="E9915" s="116"/>
      <c r="F9915" s="386"/>
      <c r="G9915" s="758"/>
      <c r="H9915" s="758"/>
      <c r="I9915" s="845"/>
      <c r="J9915" s="603"/>
      <c r="K9915" s="584"/>
      <c r="L9915" s="266"/>
      <c r="M9915" s="122"/>
    </row>
    <row r="9916" spans="2:13" ht="15.6">
      <c r="B9916" s="88"/>
      <c r="C9916" s="384"/>
      <c r="D9916" s="795"/>
      <c r="E9916" s="116"/>
      <c r="F9916" s="386"/>
      <c r="G9916" s="758"/>
      <c r="H9916" s="758"/>
      <c r="I9916" s="845"/>
      <c r="J9916" s="603"/>
      <c r="K9916" s="584"/>
      <c r="L9916" s="266"/>
      <c r="M9916" s="122"/>
    </row>
    <row r="9917" spans="2:13">
      <c r="B9917" s="88"/>
      <c r="C9917" s="384"/>
      <c r="D9917" s="795"/>
      <c r="E9917" s="116"/>
      <c r="F9917" s="386"/>
      <c r="G9917" s="758"/>
      <c r="H9917" s="758"/>
      <c r="I9917" s="270"/>
      <c r="J9917" s="840"/>
      <c r="K9917" s="483"/>
      <c r="L9917" s="483"/>
      <c r="M9917" s="122"/>
    </row>
    <row r="9918" spans="2:13">
      <c r="B9918" s="88"/>
      <c r="C9918" s="384"/>
      <c r="D9918" s="795"/>
      <c r="E9918" s="116"/>
      <c r="F9918" s="386"/>
      <c r="G9918" s="758"/>
      <c r="H9918" s="758"/>
      <c r="I9918" s="270"/>
      <c r="J9918" s="840"/>
      <c r="K9918" s="483"/>
      <c r="L9918" s="483"/>
      <c r="M9918" s="122"/>
    </row>
    <row r="9919" spans="2:13">
      <c r="B9919" s="88"/>
      <c r="C9919" s="384"/>
      <c r="D9919" s="795"/>
      <c r="E9919" s="116"/>
      <c r="F9919" s="386"/>
      <c r="G9919" s="758"/>
      <c r="H9919" s="758"/>
      <c r="I9919" s="270"/>
      <c r="J9919" s="840"/>
      <c r="K9919" s="483"/>
      <c r="L9919" s="483"/>
      <c r="M9919" s="122"/>
    </row>
    <row r="9920" spans="2:13">
      <c r="B9920" s="88"/>
      <c r="C9920" s="384"/>
      <c r="D9920" s="795"/>
      <c r="E9920" s="116"/>
      <c r="F9920" s="386"/>
      <c r="G9920" s="758"/>
      <c r="H9920" s="758"/>
      <c r="I9920" s="270"/>
      <c r="J9920" s="840"/>
      <c r="K9920" s="483"/>
      <c r="L9920" s="483"/>
      <c r="M9920" s="122"/>
    </row>
    <row r="9921" spans="1:13">
      <c r="B9921" s="88"/>
      <c r="C9921" s="384"/>
      <c r="D9921" s="795"/>
      <c r="E9921" s="116"/>
      <c r="F9921" s="386"/>
      <c r="G9921" s="758"/>
      <c r="H9921" s="758"/>
      <c r="I9921" s="270"/>
      <c r="J9921" s="840"/>
      <c r="K9921" s="483"/>
      <c r="L9921" s="483"/>
      <c r="M9921" s="122"/>
    </row>
    <row r="9922" spans="1:13">
      <c r="B9922" s="88"/>
      <c r="C9922" s="384"/>
      <c r="D9922" s="795"/>
      <c r="E9922" s="116"/>
      <c r="F9922" s="386"/>
      <c r="G9922" s="758"/>
      <c r="H9922" s="758"/>
      <c r="I9922" s="270"/>
      <c r="J9922" s="840"/>
      <c r="K9922" s="483"/>
      <c r="L9922" s="483"/>
      <c r="M9922" s="122"/>
    </row>
    <row r="9923" spans="1:13">
      <c r="B9923" s="88"/>
      <c r="C9923" s="384"/>
      <c r="D9923" s="795"/>
      <c r="E9923" s="116"/>
      <c r="F9923" s="386"/>
      <c r="G9923" s="758"/>
      <c r="H9923" s="758"/>
      <c r="I9923" s="270"/>
      <c r="J9923" s="840"/>
      <c r="K9923" s="483"/>
      <c r="L9923" s="483"/>
      <c r="M9923" s="122"/>
    </row>
    <row r="9924" spans="1:13">
      <c r="A9924" s="328"/>
      <c r="B9924" s="88"/>
      <c r="C9924" s="384"/>
      <c r="D9924" s="795"/>
      <c r="E9924" s="116"/>
      <c r="F9924" s="386"/>
      <c r="G9924" s="758"/>
      <c r="H9924" s="758"/>
      <c r="I9924" s="270"/>
      <c r="J9924" s="840"/>
      <c r="K9924" s="483"/>
      <c r="L9924" s="483"/>
    </row>
    <row r="9925" spans="1:13">
      <c r="A9925" s="328"/>
      <c r="B9925" s="88"/>
      <c r="C9925" s="384"/>
      <c r="D9925" s="795"/>
      <c r="E9925" s="116"/>
      <c r="F9925" s="386"/>
      <c r="G9925" s="758"/>
      <c r="H9925" s="758"/>
      <c r="I9925" s="270"/>
      <c r="J9925" s="840"/>
      <c r="K9925" s="483"/>
      <c r="L9925" s="483"/>
    </row>
    <row r="9926" spans="1:13">
      <c r="A9926" s="328"/>
      <c r="B9926" s="88"/>
      <c r="C9926" s="384"/>
      <c r="D9926" s="795"/>
      <c r="E9926" s="116"/>
      <c r="F9926" s="386"/>
      <c r="G9926" s="758"/>
      <c r="H9926" s="758"/>
      <c r="I9926" s="895"/>
      <c r="J9926" s="201"/>
      <c r="K9926" s="896"/>
      <c r="L9926" s="201"/>
    </row>
    <row r="9927" spans="1:13">
      <c r="A9927" s="328"/>
      <c r="B9927" s="88"/>
      <c r="C9927" s="384"/>
      <c r="D9927" s="795"/>
      <c r="E9927" s="116"/>
      <c r="F9927" s="386"/>
      <c r="G9927" s="758"/>
      <c r="H9927" s="758"/>
      <c r="I9927" s="895"/>
      <c r="J9927" s="201"/>
      <c r="K9927" s="896"/>
      <c r="L9927" s="201"/>
    </row>
    <row r="9928" spans="1:13">
      <c r="A9928" s="328"/>
      <c r="B9928" s="88"/>
      <c r="C9928" s="384"/>
      <c r="D9928" s="795"/>
      <c r="E9928" s="116"/>
      <c r="F9928" s="386"/>
      <c r="G9928" s="758"/>
      <c r="H9928" s="758"/>
      <c r="I9928" s="895"/>
      <c r="J9928" s="201"/>
      <c r="K9928" s="896"/>
      <c r="L9928" s="201"/>
    </row>
    <row r="9929" spans="1:13">
      <c r="A9929" s="328"/>
      <c r="B9929" s="88"/>
      <c r="C9929" s="384"/>
      <c r="D9929" s="795"/>
      <c r="E9929" s="116"/>
      <c r="F9929" s="386"/>
      <c r="G9929" s="758"/>
      <c r="H9929" s="758"/>
      <c r="I9929" s="895"/>
      <c r="J9929" s="201"/>
      <c r="K9929" s="896"/>
      <c r="L9929" s="201"/>
    </row>
    <row r="9930" spans="1:13">
      <c r="A9930" s="328"/>
      <c r="B9930" s="88"/>
      <c r="C9930" s="384"/>
      <c r="D9930" s="795"/>
      <c r="E9930" s="116"/>
      <c r="F9930" s="386"/>
      <c r="G9930" s="758"/>
      <c r="H9930" s="758"/>
      <c r="I9930" s="895"/>
      <c r="J9930" s="201"/>
      <c r="K9930" s="896"/>
      <c r="L9930" s="201"/>
    </row>
    <row r="9931" spans="1:13">
      <c r="A9931" s="328"/>
      <c r="B9931" s="88"/>
      <c r="C9931" s="384"/>
      <c r="D9931" s="795"/>
      <c r="E9931" s="116"/>
      <c r="F9931" s="386"/>
      <c r="G9931" s="758"/>
      <c r="H9931" s="758"/>
      <c r="I9931" s="895"/>
      <c r="J9931" s="201"/>
      <c r="K9931" s="896"/>
      <c r="L9931" s="201"/>
    </row>
    <row r="9932" spans="1:13" ht="16.8">
      <c r="A9932" s="328"/>
      <c r="B9932" s="88"/>
      <c r="C9932" s="384"/>
      <c r="D9932" s="334"/>
      <c r="E9932" s="116"/>
      <c r="F9932" s="386"/>
      <c r="G9932" s="758"/>
      <c r="H9932" s="758"/>
      <c r="I9932" s="895"/>
      <c r="J9932" s="201"/>
      <c r="K9932" s="896"/>
      <c r="L9932" s="201"/>
    </row>
    <row r="9933" spans="1:13">
      <c r="A9933" s="328"/>
      <c r="B9933" s="88"/>
      <c r="C9933" s="384"/>
      <c r="D9933" s="795"/>
      <c r="E9933" s="116"/>
      <c r="F9933" s="386"/>
      <c r="G9933" s="758"/>
      <c r="H9933" s="758"/>
      <c r="I9933" s="895"/>
      <c r="J9933" s="201"/>
      <c r="K9933" s="896"/>
      <c r="L9933" s="201"/>
    </row>
    <row r="9934" spans="1:13">
      <c r="A9934" s="328"/>
      <c r="B9934" s="88"/>
      <c r="C9934" s="384"/>
      <c r="D9934" s="795"/>
      <c r="E9934" s="116"/>
      <c r="F9934" s="386"/>
      <c r="G9934" s="758"/>
      <c r="H9934" s="758"/>
      <c r="I9934" s="895"/>
      <c r="J9934" s="201"/>
      <c r="K9934" s="896"/>
      <c r="L9934" s="201"/>
    </row>
    <row r="9935" spans="1:13">
      <c r="A9935" s="328"/>
      <c r="B9935" s="88"/>
      <c r="C9935" s="384"/>
      <c r="D9935" s="795"/>
      <c r="E9935" s="116"/>
      <c r="F9935" s="386"/>
      <c r="G9935" s="758"/>
      <c r="H9935" s="758"/>
      <c r="I9935" s="895"/>
      <c r="J9935" s="201"/>
      <c r="K9935" s="896"/>
      <c r="L9935" s="201"/>
    </row>
    <row r="9936" spans="1:13" ht="16.8">
      <c r="A9936" s="328"/>
      <c r="B9936" s="88"/>
      <c r="C9936" s="384"/>
      <c r="D9936" s="795"/>
      <c r="E9936" s="116"/>
      <c r="F9936" s="386"/>
      <c r="G9936" s="758"/>
      <c r="H9936" s="758"/>
      <c r="I9936" s="895"/>
      <c r="J9936" s="201"/>
      <c r="K9936" s="334"/>
      <c r="L9936" s="201"/>
    </row>
    <row r="9937" spans="1:13" ht="16.8">
      <c r="A9937" s="328"/>
      <c r="B9937" s="88"/>
      <c r="C9937" s="384"/>
      <c r="D9937" s="795"/>
      <c r="E9937" s="116"/>
      <c r="F9937" s="386"/>
      <c r="G9937" s="758"/>
      <c r="H9937" s="758"/>
      <c r="I9937" s="895"/>
      <c r="J9937" s="201"/>
      <c r="K9937" s="334"/>
      <c r="L9937" s="201"/>
    </row>
    <row r="9938" spans="1:13" ht="16.8">
      <c r="A9938" s="328"/>
      <c r="B9938" s="88"/>
      <c r="C9938" s="384"/>
      <c r="D9938" s="795"/>
      <c r="E9938" s="116"/>
      <c r="F9938" s="386"/>
      <c r="G9938" s="758"/>
      <c r="H9938" s="758"/>
      <c r="I9938" s="895"/>
      <c r="J9938" s="201"/>
      <c r="K9938" s="334"/>
      <c r="L9938" s="201"/>
    </row>
    <row r="9939" spans="1:13" ht="16.8">
      <c r="A9939" s="328"/>
      <c r="B9939" s="88"/>
      <c r="C9939" s="384"/>
      <c r="D9939" s="795"/>
      <c r="E9939" s="116"/>
      <c r="F9939" s="386"/>
      <c r="G9939" s="758"/>
      <c r="H9939" s="758"/>
      <c r="I9939" s="895"/>
      <c r="J9939" s="201"/>
      <c r="K9939" s="334"/>
      <c r="L9939" s="201"/>
    </row>
    <row r="9940" spans="1:13" ht="16.8">
      <c r="A9940" s="328"/>
      <c r="B9940" s="88"/>
      <c r="C9940" s="384"/>
      <c r="D9940" s="795"/>
      <c r="E9940" s="116"/>
      <c r="F9940" s="386"/>
      <c r="G9940" s="758"/>
      <c r="H9940" s="758"/>
      <c r="I9940" s="895"/>
      <c r="J9940" s="201"/>
      <c r="K9940" s="334"/>
      <c r="L9940" s="201"/>
    </row>
    <row r="9941" spans="1:13" ht="16.8">
      <c r="A9941" s="328"/>
      <c r="B9941" s="88"/>
      <c r="C9941" s="384"/>
      <c r="D9941" s="795"/>
      <c r="E9941" s="116"/>
      <c r="F9941" s="386"/>
      <c r="G9941" s="758"/>
      <c r="H9941" s="758"/>
      <c r="I9941" s="895"/>
      <c r="J9941" s="201"/>
      <c r="K9941" s="334"/>
      <c r="L9941" s="201"/>
    </row>
    <row r="9942" spans="1:13" ht="16.8">
      <c r="A9942" s="328"/>
      <c r="B9942" s="88"/>
      <c r="C9942" s="384"/>
      <c r="D9942" s="795"/>
      <c r="E9942" s="116"/>
      <c r="F9942" s="386"/>
      <c r="G9942" s="758"/>
      <c r="H9942" s="758"/>
      <c r="I9942" s="895"/>
      <c r="J9942" s="201"/>
      <c r="K9942" s="334"/>
      <c r="L9942" s="201"/>
    </row>
    <row r="9943" spans="1:13" ht="16.8">
      <c r="A9943" s="328"/>
      <c r="B9943" s="88"/>
      <c r="C9943" s="384"/>
      <c r="D9943" s="795"/>
      <c r="E9943" s="116"/>
      <c r="F9943" s="386"/>
      <c r="G9943" s="758"/>
      <c r="H9943" s="758"/>
      <c r="I9943" s="895"/>
      <c r="J9943" s="201"/>
      <c r="K9943" s="334"/>
      <c r="L9943" s="201"/>
    </row>
    <row r="9944" spans="1:13" ht="16.8">
      <c r="A9944" s="328"/>
      <c r="B9944" s="88"/>
      <c r="C9944" s="384"/>
      <c r="D9944" s="795"/>
      <c r="E9944" s="116"/>
      <c r="F9944" s="386"/>
      <c r="G9944" s="758"/>
      <c r="H9944" s="758"/>
      <c r="I9944" s="895"/>
      <c r="J9944" s="201"/>
      <c r="K9944" s="334"/>
      <c r="L9944" s="201"/>
    </row>
    <row r="9945" spans="1:13" ht="16.8">
      <c r="A9945" s="328"/>
      <c r="B9945" s="88"/>
      <c r="C9945" s="384"/>
      <c r="D9945" s="795"/>
      <c r="E9945" s="116"/>
      <c r="F9945" s="386"/>
      <c r="G9945" s="758"/>
      <c r="H9945" s="758"/>
      <c r="I9945" s="895"/>
      <c r="J9945" s="201"/>
      <c r="K9945" s="334"/>
      <c r="L9945" s="201"/>
    </row>
    <row r="9946" spans="1:13" ht="16.8">
      <c r="A9946" s="328"/>
      <c r="B9946" s="88"/>
      <c r="C9946" s="384"/>
      <c r="D9946" s="795"/>
      <c r="E9946" s="116"/>
      <c r="F9946" s="386"/>
      <c r="G9946" s="758"/>
      <c r="H9946" s="758"/>
      <c r="I9946" s="895"/>
      <c r="J9946" s="201"/>
      <c r="K9946" s="334"/>
      <c r="L9946" s="201"/>
    </row>
    <row r="9947" spans="1:13" ht="16.8">
      <c r="A9947" s="328"/>
      <c r="B9947" s="88"/>
      <c r="C9947" s="384"/>
      <c r="D9947" s="795"/>
      <c r="E9947" s="116"/>
      <c r="F9947" s="386"/>
      <c r="G9947" s="758"/>
      <c r="H9947" s="758"/>
      <c r="I9947" s="895"/>
      <c r="J9947" s="201"/>
      <c r="K9947" s="334"/>
      <c r="L9947" s="201"/>
    </row>
    <row r="9948" spans="1:13" s="200" customFormat="1" ht="16.5" customHeight="1">
      <c r="A9948" s="328"/>
      <c r="B9948" s="88"/>
      <c r="C9948" s="384"/>
      <c r="D9948" s="795"/>
      <c r="E9948" s="116"/>
      <c r="F9948" s="386"/>
      <c r="G9948" s="758"/>
      <c r="H9948" s="758"/>
      <c r="I9948" s="895"/>
      <c r="J9948" s="201"/>
      <c r="K9948" s="334"/>
      <c r="L9948" s="201"/>
      <c r="M9948" s="201"/>
    </row>
    <row r="9949" spans="1:13" s="200" customFormat="1" ht="16.5" customHeight="1">
      <c r="A9949" s="328"/>
      <c r="B9949" s="88"/>
      <c r="C9949" s="384"/>
      <c r="D9949" s="795"/>
      <c r="E9949" s="116"/>
      <c r="F9949" s="386"/>
      <c r="G9949" s="758"/>
      <c r="H9949" s="758"/>
      <c r="I9949" s="895"/>
      <c r="J9949" s="201"/>
      <c r="K9949" s="334"/>
      <c r="L9949" s="201"/>
      <c r="M9949" s="201"/>
    </row>
    <row r="9950" spans="1:13" s="200" customFormat="1" ht="16.5" customHeight="1">
      <c r="A9950" s="328"/>
      <c r="B9950" s="88"/>
      <c r="C9950" s="384"/>
      <c r="D9950" s="795"/>
      <c r="E9950" s="116"/>
      <c r="F9950" s="386"/>
      <c r="G9950" s="758"/>
      <c r="H9950" s="758"/>
      <c r="I9950" s="895"/>
      <c r="J9950" s="201"/>
      <c r="K9950" s="334"/>
      <c r="L9950" s="201"/>
      <c r="M9950" s="201"/>
    </row>
    <row r="9951" spans="1:13" s="200" customFormat="1" ht="16.5" customHeight="1">
      <c r="A9951" s="328"/>
      <c r="B9951" s="88"/>
      <c r="C9951" s="384"/>
      <c r="D9951" s="795"/>
      <c r="E9951" s="116"/>
      <c r="F9951" s="386"/>
      <c r="G9951" s="758"/>
      <c r="H9951" s="758"/>
      <c r="I9951" s="895"/>
      <c r="J9951" s="201"/>
      <c r="K9951" s="334"/>
      <c r="L9951" s="201"/>
      <c r="M9951" s="201"/>
    </row>
    <row r="9952" spans="1:13" s="200" customFormat="1" ht="16.5" customHeight="1">
      <c r="A9952" s="328"/>
      <c r="B9952" s="88"/>
      <c r="C9952" s="384"/>
      <c r="D9952" s="795"/>
      <c r="E9952" s="116"/>
      <c r="F9952" s="386"/>
      <c r="G9952" s="758"/>
      <c r="H9952" s="758"/>
      <c r="I9952" s="493"/>
      <c r="J9952" s="467"/>
      <c r="K9952" s="436"/>
      <c r="L9952" s="436"/>
      <c r="M9952" s="201"/>
    </row>
    <row r="9953" spans="1:13" s="200" customFormat="1" ht="16.5" customHeight="1">
      <c r="A9953" s="328"/>
      <c r="B9953" s="88"/>
      <c r="C9953" s="384"/>
      <c r="D9953" s="795"/>
      <c r="E9953" s="116"/>
      <c r="F9953" s="386"/>
      <c r="G9953" s="758"/>
      <c r="H9953" s="758"/>
      <c r="I9953" s="897"/>
      <c r="J9953" s="898"/>
      <c r="K9953" s="899"/>
      <c r="L9953" s="308"/>
      <c r="M9953" s="201"/>
    </row>
    <row r="9954" spans="1:13" s="200" customFormat="1" ht="16.5" customHeight="1">
      <c r="A9954" s="328"/>
      <c r="B9954" s="88"/>
      <c r="C9954" s="384"/>
      <c r="D9954" s="795"/>
      <c r="E9954" s="116"/>
      <c r="F9954" s="386"/>
      <c r="G9954" s="758"/>
      <c r="H9954" s="758"/>
      <c r="I9954" s="900"/>
      <c r="J9954" s="898"/>
      <c r="K9954" s="899"/>
      <c r="L9954" s="311"/>
      <c r="M9954" s="201"/>
    </row>
    <row r="9955" spans="1:13" s="200" customFormat="1" ht="16.5" customHeight="1">
      <c r="A9955" s="328"/>
      <c r="B9955" s="88"/>
      <c r="C9955" s="384"/>
      <c r="D9955" s="795"/>
      <c r="E9955" s="116"/>
      <c r="F9955" s="386"/>
      <c r="G9955" s="758"/>
      <c r="H9955" s="758"/>
      <c r="I9955" s="395"/>
      <c r="J9955" s="286"/>
      <c r="K9955" s="287"/>
      <c r="L9955" s="303"/>
      <c r="M9955" s="201"/>
    </row>
    <row r="9956" spans="1:13" s="200" customFormat="1" ht="16.5" customHeight="1">
      <c r="A9956" s="328"/>
      <c r="B9956" s="88"/>
      <c r="C9956" s="384"/>
      <c r="D9956" s="795"/>
      <c r="E9956" s="116"/>
      <c r="F9956" s="386"/>
      <c r="G9956" s="758"/>
      <c r="H9956" s="758"/>
      <c r="I9956" s="395"/>
      <c r="J9956" s="286"/>
      <c r="K9956" s="287"/>
      <c r="L9956" s="303"/>
      <c r="M9956" s="201"/>
    </row>
    <row r="9957" spans="1:13" s="200" customFormat="1" ht="16.5" customHeight="1">
      <c r="A9957" s="328"/>
      <c r="B9957" s="88"/>
      <c r="C9957" s="384"/>
      <c r="D9957" s="795"/>
      <c r="E9957" s="116"/>
      <c r="F9957" s="386"/>
      <c r="G9957" s="758"/>
      <c r="H9957" s="758"/>
      <c r="I9957" s="395"/>
      <c r="J9957" s="286"/>
      <c r="K9957" s="287"/>
      <c r="L9957" s="303"/>
      <c r="M9957" s="201"/>
    </row>
    <row r="9958" spans="1:13" s="200" customFormat="1" ht="16.5" customHeight="1">
      <c r="A9958" s="328"/>
      <c r="B9958" s="88"/>
      <c r="C9958" s="384"/>
      <c r="D9958" s="795"/>
      <c r="E9958" s="116"/>
      <c r="F9958" s="386"/>
      <c r="G9958" s="758"/>
      <c r="H9958" s="758"/>
      <c r="I9958" s="395"/>
      <c r="J9958" s="286"/>
      <c r="K9958" s="287"/>
      <c r="L9958" s="303"/>
      <c r="M9958" s="201"/>
    </row>
    <row r="9959" spans="1:13" s="200" customFormat="1" ht="16.5" customHeight="1">
      <c r="A9959" s="328"/>
      <c r="B9959" s="88"/>
      <c r="C9959" s="384"/>
      <c r="D9959" s="795"/>
      <c r="E9959" s="116"/>
      <c r="F9959" s="386"/>
      <c r="G9959" s="758"/>
      <c r="H9959" s="758"/>
      <c r="I9959" s="395"/>
      <c r="J9959" s="286"/>
      <c r="K9959" s="287"/>
      <c r="L9959" s="303"/>
      <c r="M9959" s="201"/>
    </row>
    <row r="9960" spans="1:13" s="200" customFormat="1" ht="16.5" customHeight="1">
      <c r="A9960" s="328"/>
      <c r="B9960" s="88"/>
      <c r="C9960" s="384"/>
      <c r="D9960" s="795"/>
      <c r="E9960" s="116"/>
      <c r="F9960" s="386"/>
      <c r="G9960" s="758"/>
      <c r="H9960" s="758"/>
      <c r="I9960" s="395"/>
      <c r="J9960" s="286"/>
      <c r="K9960" s="287"/>
      <c r="L9960" s="303"/>
      <c r="M9960" s="201"/>
    </row>
    <row r="9961" spans="1:13" s="200" customFormat="1" ht="16.5" customHeight="1">
      <c r="A9961" s="328"/>
      <c r="B9961" s="88"/>
      <c r="C9961" s="384"/>
      <c r="D9961" s="795"/>
      <c r="E9961" s="116"/>
      <c r="F9961" s="901"/>
      <c r="G9961" s="758"/>
      <c r="H9961" s="758"/>
      <c r="I9961" s="395"/>
      <c r="J9961" s="286"/>
      <c r="K9961" s="287"/>
      <c r="L9961" s="303"/>
      <c r="M9961" s="201"/>
    </row>
    <row r="9962" spans="1:13" s="200" customFormat="1" ht="16.5" customHeight="1">
      <c r="A9962" s="328"/>
      <c r="B9962" s="88"/>
      <c r="C9962" s="384"/>
      <c r="D9962" s="795"/>
      <c r="E9962" s="116"/>
      <c r="F9962" s="386"/>
      <c r="G9962" s="758"/>
      <c r="H9962" s="758"/>
      <c r="I9962" s="395"/>
      <c r="J9962" s="286"/>
      <c r="K9962" s="287"/>
      <c r="L9962" s="303"/>
      <c r="M9962" s="201"/>
    </row>
    <row r="9963" spans="1:13" s="200" customFormat="1" ht="16.5" customHeight="1">
      <c r="A9963" s="328"/>
      <c r="B9963" s="88"/>
      <c r="C9963" s="384"/>
      <c r="D9963" s="795"/>
      <c r="E9963" s="116"/>
      <c r="F9963" s="386"/>
      <c r="G9963" s="758"/>
      <c r="H9963" s="758"/>
      <c r="I9963" s="395"/>
      <c r="J9963" s="286"/>
      <c r="K9963" s="287"/>
      <c r="L9963" s="303"/>
      <c r="M9963" s="201"/>
    </row>
    <row r="9964" spans="1:13" s="200" customFormat="1" ht="16.5" customHeight="1">
      <c r="A9964" s="328"/>
      <c r="B9964" s="88"/>
      <c r="C9964" s="384"/>
      <c r="D9964" s="795"/>
      <c r="E9964" s="116"/>
      <c r="F9964" s="386"/>
      <c r="G9964" s="758"/>
      <c r="H9964" s="758"/>
      <c r="I9964" s="395"/>
      <c r="J9964" s="286"/>
      <c r="K9964" s="287"/>
      <c r="L9964" s="303"/>
      <c r="M9964" s="201"/>
    </row>
    <row r="9965" spans="1:13" s="200" customFormat="1" ht="16.5" customHeight="1">
      <c r="A9965" s="328"/>
      <c r="B9965" s="88"/>
      <c r="C9965" s="384"/>
      <c r="D9965" s="795"/>
      <c r="E9965" s="116"/>
      <c r="F9965" s="386"/>
      <c r="G9965" s="758"/>
      <c r="H9965" s="758"/>
      <c r="I9965" s="395"/>
      <c r="J9965" s="286"/>
      <c r="K9965" s="287"/>
      <c r="L9965" s="303"/>
      <c r="M9965" s="201"/>
    </row>
    <row r="9966" spans="1:13" s="200" customFormat="1" ht="16.5" customHeight="1">
      <c r="A9966" s="328"/>
      <c r="B9966" s="88"/>
      <c r="C9966" s="384"/>
      <c r="D9966" s="795"/>
      <c r="E9966" s="116"/>
      <c r="F9966" s="386"/>
      <c r="G9966" s="758"/>
      <c r="H9966" s="758"/>
      <c r="I9966" s="395"/>
      <c r="J9966" s="286"/>
      <c r="K9966" s="287"/>
      <c r="L9966" s="303"/>
      <c r="M9966" s="201"/>
    </row>
    <row r="9967" spans="1:13" s="200" customFormat="1" ht="16.5" customHeight="1">
      <c r="A9967" s="328"/>
      <c r="B9967" s="88"/>
      <c r="C9967" s="384"/>
      <c r="D9967" s="795"/>
      <c r="E9967" s="116"/>
      <c r="F9967" s="386"/>
      <c r="G9967" s="758"/>
      <c r="H9967" s="758"/>
      <c r="I9967" s="395"/>
      <c r="J9967" s="286"/>
      <c r="K9967" s="287"/>
      <c r="L9967" s="303"/>
      <c r="M9967" s="201"/>
    </row>
    <row r="9968" spans="1:13" s="200" customFormat="1" ht="16.5" customHeight="1">
      <c r="A9968" s="328"/>
      <c r="B9968" s="88"/>
      <c r="C9968" s="384"/>
      <c r="D9968" s="795"/>
      <c r="E9968" s="116"/>
      <c r="F9968" s="386"/>
      <c r="G9968" s="758"/>
      <c r="H9968" s="758"/>
      <c r="I9968" s="395"/>
      <c r="J9968" s="286"/>
      <c r="K9968" s="287"/>
      <c r="L9968" s="303"/>
      <c r="M9968" s="201"/>
    </row>
    <row r="9969" spans="1:13" s="200" customFormat="1" ht="16.5" customHeight="1">
      <c r="A9969" s="328"/>
      <c r="B9969" s="88"/>
      <c r="C9969" s="384"/>
      <c r="D9969" s="795"/>
      <c r="E9969" s="116"/>
      <c r="F9969" s="386"/>
      <c r="G9969" s="758"/>
      <c r="H9969" s="758"/>
      <c r="I9969" s="395"/>
      <c r="J9969" s="286"/>
      <c r="K9969" s="287"/>
      <c r="L9969" s="303"/>
      <c r="M9969" s="201"/>
    </row>
    <row r="9970" spans="1:13" s="200" customFormat="1" ht="16.5" customHeight="1">
      <c r="A9970" s="328"/>
      <c r="B9970" s="88"/>
      <c r="C9970" s="384"/>
      <c r="D9970" s="334"/>
      <c r="E9970" s="116"/>
      <c r="F9970" s="386"/>
      <c r="G9970" s="758"/>
      <c r="H9970" s="758"/>
      <c r="I9970" s="395"/>
      <c r="J9970" s="286"/>
      <c r="K9970" s="287"/>
      <c r="L9970" s="303"/>
      <c r="M9970" s="201"/>
    </row>
    <row r="9971" spans="1:13" s="200" customFormat="1" ht="16.5" customHeight="1">
      <c r="A9971" s="328"/>
      <c r="B9971" s="88"/>
      <c r="C9971" s="384"/>
      <c r="D9971" s="795"/>
      <c r="E9971" s="116"/>
      <c r="F9971" s="386"/>
      <c r="G9971" s="758"/>
      <c r="H9971" s="758"/>
      <c r="I9971" s="395"/>
      <c r="J9971" s="286"/>
      <c r="K9971" s="287"/>
      <c r="L9971" s="303"/>
      <c r="M9971" s="201"/>
    </row>
    <row r="9972" spans="1:13" s="200" customFormat="1" ht="16.5" customHeight="1">
      <c r="A9972" s="328"/>
      <c r="B9972" s="88"/>
      <c r="C9972" s="384"/>
      <c r="D9972" s="795"/>
      <c r="E9972" s="116"/>
      <c r="F9972" s="386"/>
      <c r="G9972" s="758"/>
      <c r="H9972" s="758"/>
      <c r="I9972" s="395"/>
      <c r="J9972" s="286"/>
      <c r="K9972" s="287"/>
      <c r="L9972" s="303"/>
      <c r="M9972" s="201"/>
    </row>
    <row r="9973" spans="1:13" s="200" customFormat="1" ht="16.5" customHeight="1">
      <c r="A9973" s="328"/>
      <c r="B9973" s="88"/>
      <c r="C9973" s="384"/>
      <c r="D9973" s="795"/>
      <c r="E9973" s="116"/>
      <c r="F9973" s="386"/>
      <c r="G9973" s="758"/>
      <c r="H9973" s="758"/>
      <c r="I9973" s="395"/>
      <c r="J9973" s="286"/>
      <c r="K9973" s="287"/>
      <c r="L9973" s="303"/>
      <c r="M9973" s="201"/>
    </row>
    <row r="9974" spans="1:13" s="200" customFormat="1" ht="16.5" customHeight="1">
      <c r="A9974" s="328"/>
      <c r="B9974" s="88"/>
      <c r="C9974" s="384"/>
      <c r="D9974" s="334"/>
      <c r="E9974" s="116"/>
      <c r="F9974" s="386"/>
      <c r="G9974" s="758"/>
      <c r="H9974" s="758"/>
      <c r="I9974" s="395"/>
      <c r="J9974" s="286"/>
      <c r="K9974" s="287"/>
      <c r="L9974" s="303"/>
      <c r="M9974" s="201"/>
    </row>
    <row r="9975" spans="1:13" s="200" customFormat="1" ht="16.5" customHeight="1">
      <c r="A9975" s="328"/>
      <c r="B9975" s="88"/>
      <c r="C9975" s="384"/>
      <c r="D9975" s="795"/>
      <c r="E9975" s="116"/>
      <c r="F9975" s="386"/>
      <c r="G9975" s="758"/>
      <c r="H9975" s="758"/>
      <c r="I9975" s="395"/>
      <c r="J9975" s="286"/>
      <c r="K9975" s="287"/>
      <c r="L9975" s="303"/>
      <c r="M9975" s="201"/>
    </row>
    <row r="9976" spans="1:13" s="200" customFormat="1" ht="16.5" customHeight="1">
      <c r="A9976" s="328"/>
      <c r="B9976" s="88"/>
      <c r="C9976" s="384"/>
      <c r="D9976" s="795"/>
      <c r="E9976" s="116"/>
      <c r="F9976" s="386"/>
      <c r="G9976" s="758"/>
      <c r="H9976" s="758"/>
      <c r="I9976" s="395"/>
      <c r="J9976" s="286"/>
      <c r="K9976" s="287"/>
      <c r="L9976" s="303"/>
      <c r="M9976" s="201"/>
    </row>
    <row r="9977" spans="1:13" s="200" customFormat="1" ht="16.5" customHeight="1">
      <c r="A9977" s="328"/>
      <c r="B9977" s="88"/>
      <c r="C9977" s="384"/>
      <c r="D9977" s="795"/>
      <c r="E9977" s="116"/>
      <c r="F9977" s="386"/>
      <c r="G9977" s="758"/>
      <c r="H9977" s="758"/>
      <c r="I9977" s="395"/>
      <c r="J9977" s="286"/>
      <c r="K9977" s="287"/>
      <c r="L9977" s="303"/>
      <c r="M9977" s="201"/>
    </row>
    <row r="9978" spans="1:13" s="200" customFormat="1" ht="16.5" customHeight="1">
      <c r="A9978" s="328"/>
      <c r="B9978" s="88"/>
      <c r="C9978" s="384"/>
      <c r="D9978" s="334"/>
      <c r="E9978" s="116"/>
      <c r="F9978" s="386"/>
      <c r="G9978" s="758"/>
      <c r="H9978" s="758"/>
      <c r="I9978" s="395"/>
      <c r="J9978" s="286"/>
      <c r="K9978" s="287"/>
      <c r="L9978" s="303"/>
      <c r="M9978" s="201"/>
    </row>
    <row r="9979" spans="1:13" s="200" customFormat="1" ht="16.5" customHeight="1">
      <c r="A9979" s="328"/>
      <c r="B9979" s="88"/>
      <c r="C9979" s="384"/>
      <c r="D9979" s="795"/>
      <c r="E9979" s="116"/>
      <c r="F9979" s="386"/>
      <c r="G9979" s="758"/>
      <c r="H9979" s="758"/>
      <c r="I9979" s="395"/>
      <c r="J9979" s="286"/>
      <c r="K9979" s="287"/>
      <c r="L9979" s="303"/>
      <c r="M9979" s="201"/>
    </row>
    <row r="9980" spans="1:13" s="200" customFormat="1" ht="16.5" customHeight="1">
      <c r="A9980" s="328"/>
      <c r="B9980" s="88"/>
      <c r="C9980" s="384"/>
      <c r="D9980" s="795"/>
      <c r="E9980" s="116"/>
      <c r="F9980" s="386"/>
      <c r="G9980" s="758"/>
      <c r="H9980" s="758"/>
      <c r="I9980" s="395"/>
      <c r="J9980" s="286"/>
      <c r="K9980" s="287"/>
      <c r="L9980" s="303"/>
      <c r="M9980" s="201"/>
    </row>
    <row r="9981" spans="1:13" s="200" customFormat="1" ht="16.5" customHeight="1">
      <c r="A9981" s="328"/>
      <c r="B9981" s="88"/>
      <c r="C9981" s="384"/>
      <c r="D9981" s="795"/>
      <c r="E9981" s="116"/>
      <c r="F9981" s="386"/>
      <c r="G9981" s="758"/>
      <c r="H9981" s="758"/>
      <c r="I9981" s="395"/>
      <c r="J9981" s="286"/>
      <c r="K9981" s="287"/>
      <c r="L9981" s="303"/>
      <c r="M9981" s="201"/>
    </row>
    <row r="9982" spans="1:13" s="200" customFormat="1" ht="16.5" customHeight="1">
      <c r="A9982" s="328"/>
      <c r="B9982" s="88"/>
      <c r="C9982" s="384"/>
      <c r="D9982" s="795"/>
      <c r="E9982" s="116"/>
      <c r="F9982" s="386"/>
      <c r="G9982" s="758"/>
      <c r="H9982" s="758"/>
      <c r="I9982" s="395"/>
      <c r="J9982" s="286"/>
      <c r="K9982" s="287"/>
      <c r="L9982" s="303"/>
      <c r="M9982" s="201"/>
    </row>
    <row r="9983" spans="1:13" s="200" customFormat="1" ht="16.5" customHeight="1">
      <c r="A9983" s="328"/>
      <c r="B9983" s="88"/>
      <c r="C9983" s="384"/>
      <c r="D9983" s="795"/>
      <c r="E9983" s="116"/>
      <c r="F9983" s="386"/>
      <c r="G9983" s="758"/>
      <c r="H9983" s="758"/>
      <c r="I9983" s="395"/>
      <c r="J9983" s="286"/>
      <c r="K9983" s="287"/>
      <c r="L9983" s="303"/>
      <c r="M9983" s="201"/>
    </row>
    <row r="9984" spans="1:13" s="200" customFormat="1" ht="16.5" customHeight="1">
      <c r="A9984" s="328"/>
      <c r="B9984" s="88"/>
      <c r="C9984" s="384"/>
      <c r="D9984" s="334"/>
      <c r="E9984" s="116"/>
      <c r="F9984" s="386"/>
      <c r="G9984" s="758"/>
      <c r="H9984" s="758"/>
      <c r="I9984" s="395"/>
      <c r="J9984" s="286"/>
      <c r="K9984" s="287"/>
      <c r="L9984" s="303"/>
      <c r="M9984" s="201"/>
    </row>
    <row r="9985" spans="1:13" s="200" customFormat="1" ht="16.5" customHeight="1">
      <c r="A9985" s="328"/>
      <c r="B9985" s="88"/>
      <c r="C9985" s="384"/>
      <c r="D9985" s="795"/>
      <c r="E9985" s="116"/>
      <c r="F9985" s="386"/>
      <c r="G9985" s="758"/>
      <c r="H9985" s="758"/>
      <c r="I9985" s="395"/>
      <c r="J9985" s="286"/>
      <c r="K9985" s="287"/>
      <c r="L9985" s="303"/>
      <c r="M9985" s="201"/>
    </row>
    <row r="9986" spans="1:13" s="200" customFormat="1" ht="16.5" customHeight="1">
      <c r="A9986" s="328"/>
      <c r="B9986" s="88"/>
      <c r="C9986" s="384"/>
      <c r="D9986" s="795"/>
      <c r="E9986" s="116"/>
      <c r="F9986" s="386"/>
      <c r="G9986" s="758"/>
      <c r="H9986" s="758"/>
      <c r="I9986" s="395"/>
      <c r="J9986" s="286"/>
      <c r="K9986" s="287"/>
      <c r="L9986" s="303"/>
      <c r="M9986" s="201"/>
    </row>
    <row r="9987" spans="1:13" s="200" customFormat="1" ht="16.5" customHeight="1">
      <c r="A9987" s="328"/>
      <c r="B9987" s="88"/>
      <c r="C9987" s="222"/>
      <c r="D9987" s="222"/>
      <c r="E9987" s="104"/>
      <c r="F9987" s="320"/>
      <c r="G9987" s="320"/>
      <c r="H9987" s="222"/>
      <c r="I9987" s="222"/>
      <c r="J9987" s="222"/>
      <c r="K9987" s="222"/>
      <c r="L9987" s="201"/>
      <c r="M9987" s="201"/>
    </row>
    <row r="9988" spans="1:13" s="200" customFormat="1" ht="16.5" customHeight="1">
      <c r="A9988" s="328"/>
      <c r="B9988" s="88"/>
      <c r="C9988" s="222"/>
      <c r="D9988" s="222"/>
      <c r="E9988" s="104"/>
      <c r="F9988" s="320"/>
      <c r="G9988" s="320"/>
      <c r="H9988" s="222"/>
      <c r="I9988" s="222"/>
      <c r="J9988" s="222"/>
      <c r="K9988" s="222"/>
      <c r="L9988" s="201"/>
      <c r="M9988" s="201"/>
    </row>
    <row r="9989" spans="1:13" s="200" customFormat="1" ht="16.5" customHeight="1">
      <c r="A9989" s="328"/>
      <c r="B9989" s="88"/>
      <c r="C9989" s="222"/>
      <c r="D9989" s="222"/>
      <c r="E9989" s="104"/>
      <c r="F9989" s="320"/>
      <c r="G9989" s="320"/>
      <c r="H9989" s="222"/>
      <c r="I9989" s="222"/>
      <c r="J9989" s="222"/>
      <c r="K9989" s="222"/>
      <c r="L9989" s="201"/>
      <c r="M9989" s="201"/>
    </row>
    <row r="9990" spans="1:13" s="200" customFormat="1" ht="16.5" customHeight="1">
      <c r="A9990" s="328"/>
      <c r="B9990" s="88"/>
      <c r="C9990" s="222"/>
      <c r="D9990" s="222"/>
      <c r="E9990" s="104"/>
      <c r="F9990" s="320"/>
      <c r="G9990" s="320"/>
      <c r="H9990" s="222"/>
      <c r="I9990" s="222"/>
      <c r="J9990" s="222"/>
      <c r="K9990" s="222"/>
      <c r="L9990" s="201"/>
      <c r="M9990" s="201"/>
    </row>
    <row r="9991" spans="1:13" s="200" customFormat="1" ht="16.5" customHeight="1">
      <c r="A9991" s="328"/>
      <c r="B9991" s="88"/>
      <c r="C9991" s="222"/>
      <c r="D9991" s="222"/>
      <c r="E9991" s="104"/>
      <c r="F9991" s="320"/>
      <c r="G9991" s="320"/>
      <c r="H9991" s="222"/>
      <c r="I9991" s="222"/>
      <c r="J9991" s="222"/>
      <c r="K9991" s="222"/>
      <c r="L9991" s="201"/>
      <c r="M9991" s="201"/>
    </row>
    <row r="9992" spans="1:13" s="200" customFormat="1" ht="16.5" customHeight="1">
      <c r="A9992" s="328"/>
      <c r="B9992" s="88"/>
      <c r="C9992" s="222"/>
      <c r="D9992" s="222"/>
      <c r="E9992" s="104"/>
      <c r="F9992" s="320"/>
      <c r="G9992" s="320"/>
      <c r="H9992" s="222"/>
      <c r="I9992" s="222"/>
      <c r="J9992" s="222"/>
      <c r="K9992" s="222"/>
      <c r="L9992" s="201"/>
      <c r="M9992" s="201"/>
    </row>
    <row r="9993" spans="1:13" s="200" customFormat="1" ht="16.5" customHeight="1">
      <c r="A9993" s="328"/>
      <c r="B9993" s="88"/>
      <c r="C9993" s="222"/>
      <c r="D9993" s="222"/>
      <c r="E9993" s="104"/>
      <c r="F9993" s="320"/>
      <c r="G9993" s="320"/>
      <c r="H9993" s="222"/>
      <c r="I9993" s="222"/>
      <c r="J9993" s="222"/>
      <c r="K9993" s="222"/>
      <c r="L9993" s="201"/>
      <c r="M9993" s="201"/>
    </row>
    <row r="9994" spans="1:13" s="200" customFormat="1" ht="16.5" customHeight="1">
      <c r="A9994" s="328"/>
      <c r="B9994" s="88"/>
      <c r="C9994" s="222"/>
      <c r="D9994" s="222"/>
      <c r="E9994" s="104"/>
      <c r="F9994" s="320"/>
      <c r="G9994" s="320"/>
      <c r="H9994" s="222"/>
      <c r="I9994" s="222"/>
      <c r="J9994" s="222"/>
      <c r="K9994" s="222"/>
      <c r="L9994" s="201"/>
      <c r="M9994" s="201"/>
    </row>
    <row r="9995" spans="1:13" s="200" customFormat="1" ht="16.5" customHeight="1">
      <c r="A9995" s="328"/>
      <c r="B9995" s="88"/>
      <c r="C9995" s="222"/>
      <c r="D9995" s="222"/>
      <c r="E9995" s="104"/>
      <c r="F9995" s="320"/>
      <c r="G9995" s="320"/>
      <c r="H9995" s="222"/>
      <c r="I9995" s="222"/>
      <c r="J9995" s="222"/>
      <c r="K9995" s="222"/>
      <c r="L9995" s="201"/>
      <c r="M9995" s="201"/>
    </row>
    <row r="9996" spans="1:13" s="200" customFormat="1" ht="16.5" customHeight="1">
      <c r="A9996" s="328"/>
      <c r="B9996" s="88"/>
      <c r="C9996" s="222"/>
      <c r="D9996" s="222"/>
      <c r="E9996" s="104"/>
      <c r="F9996" s="320"/>
      <c r="G9996" s="320"/>
      <c r="H9996" s="222"/>
      <c r="I9996" s="222"/>
      <c r="J9996" s="222"/>
      <c r="K9996" s="222"/>
      <c r="L9996" s="201"/>
      <c r="M9996" s="201"/>
    </row>
    <row r="9997" spans="1:13" s="200" customFormat="1" ht="16.5" customHeight="1">
      <c r="A9997" s="328"/>
      <c r="B9997" s="88"/>
      <c r="C9997" s="222"/>
      <c r="D9997" s="222"/>
      <c r="E9997" s="104"/>
      <c r="F9997" s="320"/>
      <c r="G9997" s="320"/>
      <c r="H9997" s="222"/>
      <c r="I9997" s="222"/>
      <c r="J9997" s="222"/>
      <c r="K9997" s="222"/>
      <c r="L9997" s="201"/>
      <c r="M9997" s="201"/>
    </row>
    <row r="9998" spans="1:13" s="200" customFormat="1" ht="16.5" customHeight="1">
      <c r="A9998" s="328"/>
      <c r="B9998" s="88"/>
      <c r="C9998" s="222"/>
      <c r="D9998" s="222"/>
      <c r="E9998" s="104"/>
      <c r="F9998" s="320"/>
      <c r="G9998" s="320"/>
      <c r="H9998" s="222"/>
      <c r="I9998" s="222"/>
      <c r="J9998" s="222"/>
      <c r="K9998" s="222"/>
      <c r="L9998" s="201"/>
      <c r="M9998" s="201"/>
    </row>
    <row r="9999" spans="1:13" s="200" customFormat="1" ht="16.5" customHeight="1">
      <c r="A9999" s="328"/>
      <c r="B9999" s="88"/>
      <c r="C9999" s="222"/>
      <c r="D9999" s="222"/>
      <c r="E9999" s="104"/>
      <c r="F9999" s="320"/>
      <c r="G9999" s="320"/>
      <c r="H9999" s="222"/>
      <c r="I9999" s="222"/>
      <c r="J9999" s="222"/>
      <c r="K9999" s="222"/>
      <c r="L9999" s="201"/>
      <c r="M9999" s="201"/>
    </row>
    <row r="10000" spans="1:13" s="200" customFormat="1" ht="16.5" customHeight="1">
      <c r="A10000" s="328"/>
      <c r="B10000" s="88"/>
      <c r="C10000" s="222"/>
      <c r="D10000" s="222"/>
      <c r="E10000" s="104"/>
      <c r="F10000" s="320"/>
      <c r="G10000" s="320"/>
      <c r="H10000" s="222"/>
      <c r="I10000" s="222"/>
      <c r="J10000" s="222"/>
      <c r="K10000" s="222"/>
      <c r="L10000" s="201"/>
      <c r="M10000" s="201"/>
    </row>
    <row r="10001" spans="1:13" s="200" customFormat="1" ht="16.5" customHeight="1">
      <c r="A10001" s="328"/>
      <c r="B10001" s="88"/>
      <c r="C10001" s="222"/>
      <c r="D10001" s="222"/>
      <c r="E10001" s="104"/>
      <c r="F10001" s="320"/>
      <c r="G10001" s="320"/>
      <c r="H10001" s="222"/>
      <c r="I10001" s="222"/>
      <c r="J10001" s="222"/>
      <c r="K10001" s="222"/>
      <c r="L10001" s="201"/>
      <c r="M10001" s="201"/>
    </row>
    <row r="10002" spans="1:13" s="200" customFormat="1" ht="16.5" customHeight="1">
      <c r="A10002" s="328"/>
      <c r="B10002" s="88"/>
      <c r="C10002" s="222"/>
      <c r="D10002" s="222"/>
      <c r="E10002" s="104"/>
      <c r="F10002" s="320"/>
      <c r="G10002" s="320"/>
      <c r="H10002" s="222"/>
      <c r="I10002" s="222"/>
      <c r="J10002" s="222"/>
      <c r="K10002" s="222"/>
      <c r="L10002" s="201"/>
      <c r="M10002" s="201"/>
    </row>
    <row r="10003" spans="1:13" s="200" customFormat="1" ht="16.5" customHeight="1">
      <c r="A10003" s="328"/>
      <c r="B10003" s="88"/>
      <c r="C10003" s="222"/>
      <c r="D10003" s="222"/>
      <c r="E10003" s="104"/>
      <c r="F10003" s="320"/>
      <c r="G10003" s="320"/>
      <c r="H10003" s="222"/>
      <c r="I10003" s="222"/>
      <c r="J10003" s="222"/>
      <c r="K10003" s="222"/>
      <c r="L10003" s="201"/>
      <c r="M10003" s="201"/>
    </row>
    <row r="10004" spans="1:13" s="200" customFormat="1" ht="16.5" customHeight="1">
      <c r="A10004" s="328"/>
      <c r="B10004" s="88"/>
      <c r="C10004" s="222"/>
      <c r="D10004" s="222"/>
      <c r="E10004" s="104"/>
      <c r="F10004" s="320"/>
      <c r="G10004" s="320"/>
      <c r="H10004" s="222"/>
      <c r="I10004" s="222"/>
      <c r="J10004" s="222"/>
      <c r="K10004" s="222"/>
      <c r="L10004" s="201"/>
      <c r="M10004" s="201"/>
    </row>
    <row r="10005" spans="1:13" s="200" customFormat="1" ht="16.5" customHeight="1">
      <c r="A10005" s="328"/>
      <c r="B10005" s="88"/>
      <c r="C10005" s="222"/>
      <c r="D10005" s="222"/>
      <c r="E10005" s="104"/>
      <c r="F10005" s="320"/>
      <c r="G10005" s="320"/>
      <c r="H10005" s="222"/>
      <c r="I10005" s="222"/>
      <c r="J10005" s="222"/>
      <c r="K10005" s="222"/>
      <c r="L10005" s="201"/>
      <c r="M10005" s="201"/>
    </row>
    <row r="10006" spans="1:13" s="200" customFormat="1" ht="16.5" customHeight="1">
      <c r="A10006" s="328"/>
      <c r="B10006" s="88"/>
      <c r="C10006" s="222"/>
      <c r="D10006" s="222"/>
      <c r="E10006" s="104"/>
      <c r="F10006" s="320"/>
      <c r="G10006" s="320"/>
      <c r="H10006" s="222"/>
      <c r="I10006" s="222"/>
      <c r="J10006" s="222"/>
      <c r="K10006" s="222"/>
      <c r="L10006" s="201"/>
      <c r="M10006" s="201"/>
    </row>
    <row r="10007" spans="1:13" s="200" customFormat="1" ht="16.5" customHeight="1">
      <c r="A10007" s="328"/>
      <c r="B10007" s="88"/>
      <c r="C10007" s="222"/>
      <c r="D10007" s="222"/>
      <c r="E10007" s="104"/>
      <c r="F10007" s="320"/>
      <c r="G10007" s="320"/>
      <c r="H10007" s="222"/>
      <c r="I10007" s="222"/>
      <c r="J10007" s="222"/>
      <c r="K10007" s="222"/>
      <c r="L10007" s="330"/>
      <c r="M10007" s="201"/>
    </row>
    <row r="10008" spans="1:13" s="200" customFormat="1" ht="16.5" customHeight="1">
      <c r="A10008" s="328"/>
      <c r="B10008" s="88"/>
      <c r="C10008" s="222"/>
      <c r="D10008" s="222"/>
      <c r="E10008" s="104"/>
      <c r="F10008" s="320"/>
      <c r="G10008" s="320"/>
      <c r="H10008" s="222"/>
      <c r="I10008" s="222"/>
      <c r="J10008" s="222"/>
      <c r="K10008" s="222"/>
      <c r="L10008" s="330"/>
      <c r="M10008" s="201"/>
    </row>
    <row r="10009" spans="1:13" s="200" customFormat="1" ht="16.5" customHeight="1">
      <c r="A10009" s="328"/>
      <c r="B10009" s="88"/>
      <c r="C10009" s="222"/>
      <c r="D10009" s="222"/>
      <c r="E10009" s="104"/>
      <c r="F10009" s="320"/>
      <c r="G10009" s="320"/>
      <c r="H10009" s="222"/>
      <c r="I10009" s="222"/>
      <c r="J10009" s="222"/>
      <c r="K10009" s="222"/>
      <c r="L10009" s="330"/>
      <c r="M10009" s="201"/>
    </row>
    <row r="10010" spans="1:13" s="200" customFormat="1" ht="16.5" customHeight="1">
      <c r="A10010" s="328"/>
      <c r="B10010" s="88"/>
      <c r="C10010" s="222"/>
      <c r="D10010" s="222"/>
      <c r="E10010" s="104"/>
      <c r="F10010" s="320"/>
      <c r="G10010" s="320"/>
      <c r="H10010" s="222"/>
      <c r="I10010" s="222"/>
      <c r="J10010" s="222"/>
      <c r="K10010" s="222"/>
      <c r="L10010" s="330"/>
      <c r="M10010" s="201"/>
    </row>
    <row r="10011" spans="1:13" s="200" customFormat="1" ht="16.5" customHeight="1">
      <c r="A10011" s="328"/>
      <c r="B10011" s="88"/>
      <c r="C10011" s="222"/>
      <c r="D10011" s="222"/>
      <c r="E10011" s="104"/>
      <c r="F10011" s="320"/>
      <c r="G10011" s="320"/>
      <c r="H10011" s="222"/>
      <c r="I10011" s="222"/>
      <c r="J10011" s="222"/>
      <c r="K10011" s="222"/>
      <c r="L10011" s="330"/>
      <c r="M10011" s="201"/>
    </row>
    <row r="10012" spans="1:13" s="200" customFormat="1" ht="16.5" customHeight="1">
      <c r="A10012" s="328"/>
      <c r="B10012" s="88"/>
      <c r="C10012" s="222"/>
      <c r="D10012" s="866"/>
      <c r="E10012" s="104"/>
      <c r="F10012" s="320"/>
      <c r="G10012" s="320"/>
      <c r="H10012" s="222"/>
      <c r="I10012" s="222"/>
      <c r="J10012" s="222"/>
      <c r="K10012" s="866"/>
      <c r="L10012" s="330"/>
      <c r="M10012" s="201"/>
    </row>
    <row r="10013" spans="1:13" s="200" customFormat="1" ht="16.5" customHeight="1">
      <c r="A10013" s="328"/>
      <c r="B10013" s="88"/>
      <c r="C10013" s="222"/>
      <c r="D10013" s="866"/>
      <c r="E10013" s="104"/>
      <c r="F10013" s="320"/>
      <c r="G10013" s="320"/>
      <c r="H10013" s="222"/>
      <c r="I10013" s="222"/>
      <c r="J10013" s="222"/>
      <c r="K10013" s="866"/>
      <c r="L10013" s="330"/>
      <c r="M10013" s="201"/>
    </row>
    <row r="10014" spans="1:13" s="200" customFormat="1" ht="16.5" customHeight="1">
      <c r="A10014" s="328"/>
      <c r="B10014" s="88"/>
      <c r="C10014" s="222"/>
      <c r="D10014" s="866"/>
      <c r="E10014" s="104"/>
      <c r="F10014" s="320"/>
      <c r="G10014" s="320"/>
      <c r="H10014" s="222"/>
      <c r="I10014" s="222"/>
      <c r="J10014" s="222"/>
      <c r="K10014" s="866"/>
      <c r="L10014" s="330"/>
      <c r="M10014" s="201"/>
    </row>
    <row r="10015" spans="1:13" s="200" customFormat="1" ht="16.5" customHeight="1">
      <c r="A10015" s="328"/>
      <c r="B10015" s="88"/>
      <c r="C10015" s="222"/>
      <c r="D10015" s="866"/>
      <c r="E10015" s="104"/>
      <c r="F10015" s="320"/>
      <c r="G10015" s="320"/>
      <c r="H10015" s="222"/>
      <c r="I10015" s="222"/>
      <c r="J10015" s="222"/>
      <c r="K10015" s="866"/>
      <c r="L10015" s="330"/>
      <c r="M10015" s="201"/>
    </row>
    <row r="10016" spans="1:13" s="200" customFormat="1" ht="16.5" customHeight="1">
      <c r="A10016" s="328"/>
      <c r="B10016" s="88"/>
      <c r="C10016" s="222"/>
      <c r="D10016" s="866"/>
      <c r="E10016" s="104"/>
      <c r="F10016" s="320"/>
      <c r="G10016" s="320"/>
      <c r="H10016" s="222"/>
      <c r="I10016" s="222"/>
      <c r="J10016" s="222"/>
      <c r="K10016" s="866"/>
      <c r="L10016" s="330"/>
      <c r="M10016" s="201"/>
    </row>
    <row r="10017" spans="1:13" s="200" customFormat="1" ht="16.5" customHeight="1">
      <c r="A10017" s="328"/>
      <c r="B10017" s="88"/>
      <c r="C10017" s="222"/>
      <c r="D10017" s="866"/>
      <c r="E10017" s="104"/>
      <c r="F10017" s="320"/>
      <c r="G10017" s="320"/>
      <c r="H10017" s="222"/>
      <c r="I10017" s="222"/>
      <c r="J10017" s="222"/>
      <c r="K10017" s="866"/>
      <c r="L10017" s="330"/>
      <c r="M10017" s="201"/>
    </row>
    <row r="10018" spans="1:13" s="200" customFormat="1" ht="16.5" customHeight="1">
      <c r="A10018" s="328"/>
      <c r="B10018" s="88"/>
      <c r="C10018" s="222"/>
      <c r="D10018" s="866"/>
      <c r="E10018" s="104"/>
      <c r="F10018" s="320"/>
      <c r="G10018" s="320"/>
      <c r="H10018" s="222"/>
      <c r="I10018" s="222"/>
      <c r="J10018" s="222"/>
      <c r="K10018" s="866"/>
      <c r="L10018" s="330"/>
      <c r="M10018" s="201"/>
    </row>
    <row r="10019" spans="1:13" s="200" customFormat="1" ht="16.5" customHeight="1">
      <c r="A10019" s="328"/>
      <c r="B10019" s="88"/>
      <c r="C10019" s="222"/>
      <c r="D10019" s="866"/>
      <c r="E10019" s="104"/>
      <c r="F10019" s="320"/>
      <c r="G10019" s="320"/>
      <c r="H10019" s="222"/>
      <c r="I10019" s="222"/>
      <c r="J10019" s="222"/>
      <c r="K10019" s="866"/>
      <c r="L10019" s="294"/>
      <c r="M10019" s="201"/>
    </row>
    <row r="10020" spans="1:13" s="200" customFormat="1" ht="16.5" customHeight="1">
      <c r="A10020" s="328"/>
      <c r="B10020" s="88"/>
      <c r="C10020" s="222"/>
      <c r="D10020" s="866"/>
      <c r="E10020" s="104"/>
      <c r="F10020" s="320"/>
      <c r="G10020" s="320"/>
      <c r="H10020" s="222"/>
      <c r="I10020" s="222"/>
      <c r="J10020" s="222"/>
      <c r="K10020" s="866"/>
      <c r="L10020" s="294"/>
      <c r="M10020" s="201"/>
    </row>
    <row r="10021" spans="1:13" s="200" customFormat="1" ht="16.5" customHeight="1">
      <c r="A10021" s="328"/>
      <c r="B10021" s="88"/>
      <c r="C10021" s="222"/>
      <c r="D10021" s="866"/>
      <c r="E10021" s="104"/>
      <c r="F10021" s="320"/>
      <c r="G10021" s="320"/>
      <c r="H10021" s="222"/>
      <c r="I10021" s="222"/>
      <c r="J10021" s="222"/>
      <c r="K10021" s="866"/>
      <c r="L10021" s="294"/>
      <c r="M10021" s="201"/>
    </row>
    <row r="10022" spans="1:13" s="200" customFormat="1" ht="16.5" customHeight="1">
      <c r="A10022" s="328"/>
      <c r="B10022" s="88"/>
      <c r="C10022" s="222"/>
      <c r="D10022" s="866"/>
      <c r="E10022" s="104"/>
      <c r="F10022" s="320"/>
      <c r="G10022" s="320"/>
      <c r="H10022" s="222"/>
      <c r="I10022" s="222"/>
      <c r="J10022" s="222"/>
      <c r="K10022" s="866"/>
      <c r="L10022" s="294"/>
      <c r="M10022" s="201"/>
    </row>
    <row r="10023" spans="1:13" s="200" customFormat="1" ht="16.5" customHeight="1">
      <c r="A10023" s="328"/>
      <c r="B10023" s="88"/>
      <c r="C10023" s="222"/>
      <c r="D10023" s="866"/>
      <c r="E10023" s="104"/>
      <c r="F10023" s="320"/>
      <c r="G10023" s="320"/>
      <c r="H10023" s="222"/>
      <c r="I10023" s="222"/>
      <c r="J10023" s="222"/>
      <c r="K10023" s="866"/>
      <c r="L10023" s="294"/>
      <c r="M10023" s="201"/>
    </row>
    <row r="10024" spans="1:13" s="200" customFormat="1" ht="16.5" customHeight="1">
      <c r="A10024" s="328"/>
      <c r="B10024" s="88"/>
      <c r="C10024" s="222"/>
      <c r="D10024" s="866"/>
      <c r="E10024" s="104"/>
      <c r="F10024" s="320"/>
      <c r="G10024" s="320"/>
      <c r="H10024" s="222"/>
      <c r="I10024" s="222"/>
      <c r="J10024" s="222"/>
      <c r="K10024" s="866"/>
      <c r="L10024" s="294"/>
      <c r="M10024" s="201"/>
    </row>
    <row r="10025" spans="1:13" s="200" customFormat="1" ht="16.5" customHeight="1">
      <c r="A10025" s="328"/>
      <c r="B10025" s="88"/>
      <c r="C10025" s="222"/>
      <c r="D10025" s="866"/>
      <c r="E10025" s="104"/>
      <c r="F10025" s="320"/>
      <c r="G10025" s="320"/>
      <c r="H10025" s="222"/>
      <c r="I10025" s="222"/>
      <c r="J10025" s="222"/>
      <c r="K10025" s="866"/>
      <c r="L10025" s="201"/>
      <c r="M10025" s="201"/>
    </row>
    <row r="10026" spans="1:13" s="200" customFormat="1" ht="16.5" customHeight="1">
      <c r="A10026" s="328"/>
      <c r="B10026" s="88"/>
      <c r="C10026" s="222"/>
      <c r="D10026" s="866"/>
      <c r="E10026" s="104"/>
      <c r="F10026" s="320"/>
      <c r="G10026" s="320"/>
      <c r="H10026" s="222"/>
      <c r="I10026" s="222"/>
      <c r="J10026" s="222"/>
      <c r="K10026" s="866"/>
      <c r="L10026" s="294"/>
      <c r="M10026" s="201"/>
    </row>
    <row r="10027" spans="1:13" s="200" customFormat="1" ht="16.5" customHeight="1">
      <c r="A10027" s="328"/>
      <c r="B10027" s="88"/>
      <c r="C10027" s="222"/>
      <c r="D10027" s="866"/>
      <c r="E10027" s="104"/>
      <c r="F10027" s="320"/>
      <c r="G10027" s="320"/>
      <c r="H10027" s="222"/>
      <c r="I10027" s="222"/>
      <c r="J10027" s="222"/>
      <c r="K10027" s="866"/>
      <c r="L10027" s="294"/>
      <c r="M10027" s="201"/>
    </row>
    <row r="10028" spans="1:13" s="200" customFormat="1" ht="16.5" customHeight="1">
      <c r="A10028" s="328"/>
      <c r="B10028" s="88"/>
      <c r="C10028" s="222"/>
      <c r="D10028" s="866"/>
      <c r="E10028" s="104"/>
      <c r="F10028" s="320"/>
      <c r="G10028" s="320"/>
      <c r="H10028" s="222"/>
      <c r="I10028" s="222"/>
      <c r="J10028" s="222"/>
      <c r="K10028" s="866"/>
      <c r="L10028" s="201"/>
      <c r="M10028" s="201"/>
    </row>
    <row r="10029" spans="1:13" s="200" customFormat="1" ht="16.5" customHeight="1">
      <c r="A10029" s="328"/>
      <c r="B10029" s="88"/>
      <c r="C10029" s="222"/>
      <c r="D10029" s="866"/>
      <c r="E10029" s="104"/>
      <c r="F10029" s="320"/>
      <c r="G10029" s="320"/>
      <c r="H10029" s="222"/>
      <c r="I10029" s="222"/>
      <c r="J10029" s="222"/>
      <c r="K10029" s="866"/>
      <c r="L10029" s="201"/>
      <c r="M10029" s="201"/>
    </row>
    <row r="10030" spans="1:13" s="200" customFormat="1" ht="16.5" customHeight="1">
      <c r="A10030" s="606"/>
      <c r="B10030" s="88"/>
      <c r="C10030" s="222"/>
      <c r="D10030" s="866"/>
      <c r="E10030" s="104"/>
      <c r="F10030" s="320"/>
      <c r="G10030" s="320"/>
      <c r="H10030" s="222"/>
      <c r="I10030" s="222"/>
      <c r="J10030" s="222"/>
      <c r="K10030" s="866"/>
      <c r="L10030" s="201"/>
      <c r="M10030" s="201"/>
    </row>
    <row r="10031" spans="1:13" s="200" customFormat="1" ht="16.5" customHeight="1">
      <c r="A10031" s="606"/>
      <c r="B10031" s="88"/>
      <c r="C10031" s="222"/>
      <c r="D10031" s="865"/>
      <c r="E10031" s="104"/>
      <c r="F10031" s="320"/>
      <c r="G10031" s="320"/>
      <c r="H10031" s="222"/>
      <c r="I10031" s="222"/>
      <c r="J10031" s="222"/>
      <c r="K10031" s="865"/>
      <c r="L10031" s="201"/>
      <c r="M10031" s="201"/>
    </row>
    <row r="10032" spans="1:13" s="200" customFormat="1" ht="16.5" customHeight="1">
      <c r="A10032" s="606"/>
      <c r="B10032" s="88"/>
      <c r="C10032" s="222"/>
      <c r="D10032" s="865"/>
      <c r="E10032" s="104"/>
      <c r="F10032" s="320"/>
      <c r="G10032" s="320"/>
      <c r="H10032" s="222"/>
      <c r="I10032" s="222"/>
      <c r="J10032" s="222"/>
      <c r="K10032" s="865"/>
      <c r="L10032" s="201"/>
      <c r="M10032" s="201"/>
    </row>
    <row r="10033" spans="1:13" s="204" customFormat="1">
      <c r="A10033" s="606"/>
      <c r="B10033" s="88"/>
      <c r="C10033" s="222"/>
      <c r="D10033" s="864"/>
      <c r="E10033" s="104"/>
      <c r="F10033" s="320"/>
      <c r="G10033" s="320"/>
      <c r="H10033" s="222"/>
      <c r="I10033" s="222"/>
      <c r="J10033" s="222"/>
      <c r="K10033" s="864"/>
      <c r="L10033" s="201"/>
      <c r="M10033" s="201"/>
    </row>
    <row r="10034" spans="1:13" s="204" customFormat="1">
      <c r="A10034" s="606"/>
      <c r="B10034" s="88"/>
      <c r="C10034" s="222"/>
      <c r="D10034" s="864"/>
      <c r="E10034" s="104"/>
      <c r="F10034" s="320"/>
      <c r="G10034" s="320"/>
      <c r="H10034" s="222"/>
      <c r="I10034" s="222"/>
      <c r="J10034" s="222"/>
      <c r="K10034" s="864"/>
      <c r="L10034" s="201"/>
      <c r="M10034" s="201"/>
    </row>
    <row r="10035" spans="1:13" s="204" customFormat="1">
      <c r="A10035" s="606"/>
      <c r="B10035" s="88"/>
      <c r="C10035" s="222"/>
      <c r="D10035" s="865"/>
      <c r="E10035" s="104"/>
      <c r="F10035" s="320"/>
      <c r="G10035" s="320"/>
      <c r="H10035" s="222"/>
      <c r="I10035" s="222"/>
      <c r="J10035" s="222"/>
      <c r="K10035" s="865"/>
      <c r="L10035" s="201"/>
      <c r="M10035" s="201"/>
    </row>
    <row r="10036" spans="1:13" s="204" customFormat="1">
      <c r="A10036" s="606"/>
      <c r="B10036" s="88"/>
      <c r="C10036" s="222"/>
      <c r="D10036" s="864"/>
      <c r="E10036" s="104"/>
      <c r="F10036" s="320"/>
      <c r="G10036" s="320"/>
      <c r="H10036" s="222"/>
      <c r="I10036" s="222"/>
      <c r="J10036" s="222"/>
      <c r="K10036" s="864"/>
      <c r="L10036" s="201"/>
      <c r="M10036" s="201"/>
    </row>
    <row r="10037" spans="1:13" s="204" customFormat="1">
      <c r="A10037" s="606"/>
      <c r="B10037" s="88"/>
      <c r="C10037" s="222"/>
      <c r="D10037" s="864"/>
      <c r="E10037" s="104"/>
      <c r="F10037" s="320"/>
      <c r="G10037" s="320"/>
      <c r="H10037" s="222"/>
      <c r="I10037" s="222"/>
      <c r="J10037" s="222"/>
      <c r="K10037" s="864"/>
      <c r="L10037" s="201"/>
      <c r="M10037" s="201"/>
    </row>
    <row r="10038" spans="1:13" s="204" customFormat="1">
      <c r="A10038" s="606"/>
      <c r="B10038" s="88"/>
      <c r="C10038" s="222"/>
      <c r="D10038" s="864"/>
      <c r="E10038" s="104"/>
      <c r="F10038" s="320"/>
      <c r="G10038" s="320"/>
      <c r="H10038" s="222"/>
      <c r="I10038" s="222"/>
      <c r="J10038" s="222"/>
      <c r="K10038" s="864"/>
      <c r="L10038" s="201"/>
      <c r="M10038" s="201"/>
    </row>
    <row r="10039" spans="1:13" s="204" customFormat="1">
      <c r="A10039" s="606"/>
      <c r="B10039" s="88"/>
      <c r="C10039" s="222"/>
      <c r="D10039" s="864"/>
      <c r="E10039" s="104"/>
      <c r="F10039" s="320"/>
      <c r="G10039" s="320"/>
      <c r="H10039" s="222"/>
      <c r="I10039" s="222"/>
      <c r="J10039" s="222"/>
      <c r="K10039" s="864"/>
      <c r="L10039" s="201"/>
      <c r="M10039" s="201"/>
    </row>
    <row r="10040" spans="1:13" s="204" customFormat="1">
      <c r="A10040" s="606"/>
      <c r="B10040" s="88"/>
      <c r="C10040" s="222"/>
      <c r="D10040" s="865"/>
      <c r="E10040" s="104"/>
      <c r="F10040" s="320"/>
      <c r="G10040" s="320"/>
      <c r="H10040" s="222"/>
      <c r="I10040" s="222"/>
      <c r="J10040" s="222"/>
      <c r="K10040" s="865"/>
      <c r="L10040" s="201"/>
      <c r="M10040" s="201"/>
    </row>
    <row r="10041" spans="1:13" s="204" customFormat="1">
      <c r="A10041" s="606"/>
      <c r="B10041" s="88"/>
      <c r="C10041" s="222"/>
      <c r="D10041" s="865"/>
      <c r="E10041" s="104"/>
      <c r="F10041" s="320"/>
      <c r="G10041" s="320"/>
      <c r="H10041" s="222"/>
      <c r="I10041" s="222"/>
      <c r="J10041" s="222"/>
      <c r="K10041" s="865"/>
      <c r="L10041" s="201"/>
      <c r="M10041" s="201"/>
    </row>
    <row r="10042" spans="1:13" s="204" customFormat="1">
      <c r="A10042" s="606"/>
      <c r="B10042" s="88"/>
      <c r="C10042" s="222"/>
      <c r="D10042" s="864"/>
      <c r="E10042" s="104"/>
      <c r="F10042" s="320"/>
      <c r="G10042" s="320"/>
      <c r="H10042" s="222"/>
      <c r="I10042" s="222"/>
      <c r="J10042" s="222"/>
      <c r="K10042" s="864"/>
      <c r="L10042" s="201"/>
      <c r="M10042" s="201"/>
    </row>
    <row r="10043" spans="1:13" s="204" customFormat="1">
      <c r="A10043" s="606"/>
      <c r="B10043" s="88"/>
      <c r="C10043" s="222"/>
      <c r="D10043" s="864"/>
      <c r="E10043" s="104"/>
      <c r="F10043" s="320"/>
      <c r="G10043" s="320"/>
      <c r="H10043" s="222"/>
      <c r="I10043" s="222"/>
      <c r="J10043" s="222"/>
      <c r="K10043" s="864"/>
      <c r="L10043" s="201"/>
      <c r="M10043" s="201"/>
    </row>
    <row r="10044" spans="1:13" s="204" customFormat="1">
      <c r="A10044" s="606"/>
      <c r="B10044" s="88"/>
      <c r="C10044" s="222"/>
      <c r="D10044" s="865"/>
      <c r="E10044" s="104"/>
      <c r="F10044" s="320"/>
      <c r="G10044" s="320"/>
      <c r="H10044" s="222"/>
      <c r="I10044" s="222"/>
      <c r="J10044" s="222"/>
      <c r="K10044" s="865"/>
      <c r="L10044" s="201"/>
      <c r="M10044" s="201"/>
    </row>
    <row r="10045" spans="1:13" s="200" customFormat="1" ht="16.5" customHeight="1">
      <c r="A10045" s="606"/>
      <c r="B10045" s="88"/>
      <c r="C10045" s="222"/>
      <c r="D10045" s="865"/>
      <c r="E10045" s="104"/>
      <c r="F10045" s="320"/>
      <c r="G10045" s="320"/>
      <c r="H10045" s="222"/>
      <c r="I10045" s="222"/>
      <c r="J10045" s="222"/>
      <c r="K10045" s="865"/>
      <c r="L10045" s="201"/>
      <c r="M10045" s="201"/>
    </row>
    <row r="10046" spans="1:13" s="204" customFormat="1">
      <c r="A10046" s="328"/>
      <c r="B10046" s="88"/>
      <c r="C10046" s="222"/>
      <c r="D10046" s="864"/>
      <c r="E10046" s="104"/>
      <c r="F10046" s="320"/>
      <c r="G10046" s="320"/>
      <c r="H10046" s="222"/>
      <c r="I10046" s="222"/>
      <c r="J10046" s="222"/>
      <c r="K10046" s="864"/>
      <c r="L10046" s="201"/>
      <c r="M10046" s="201"/>
    </row>
    <row r="10047" spans="1:13" s="204" customFormat="1">
      <c r="A10047" s="328"/>
      <c r="B10047" s="88"/>
      <c r="C10047" s="222"/>
      <c r="D10047" s="864"/>
      <c r="E10047" s="104"/>
      <c r="F10047" s="320"/>
      <c r="G10047" s="320"/>
      <c r="H10047" s="222"/>
      <c r="I10047" s="222"/>
      <c r="J10047" s="222"/>
      <c r="K10047" s="864"/>
      <c r="L10047" s="201"/>
      <c r="M10047" s="201"/>
    </row>
    <row r="10048" spans="1:13" s="204" customFormat="1">
      <c r="A10048" s="328"/>
      <c r="B10048" s="88"/>
      <c r="C10048" s="222"/>
      <c r="D10048" s="865"/>
      <c r="E10048" s="104"/>
      <c r="F10048" s="320"/>
      <c r="G10048" s="320"/>
      <c r="H10048" s="222"/>
      <c r="I10048" s="222"/>
      <c r="J10048" s="222"/>
      <c r="K10048" s="865"/>
      <c r="L10048" s="201"/>
      <c r="M10048" s="201"/>
    </row>
    <row r="10049" spans="1:13" s="204" customFormat="1">
      <c r="A10049" s="328"/>
      <c r="B10049" s="88"/>
      <c r="C10049" s="222"/>
      <c r="D10049" s="865"/>
      <c r="E10049" s="104"/>
      <c r="F10049" s="320"/>
      <c r="G10049" s="320"/>
      <c r="H10049" s="222"/>
      <c r="I10049" s="222"/>
      <c r="J10049" s="222"/>
      <c r="K10049" s="865"/>
      <c r="L10049" s="201"/>
      <c r="M10049" s="201"/>
    </row>
    <row r="10050" spans="1:13" s="204" customFormat="1">
      <c r="A10050" s="328"/>
      <c r="B10050" s="88"/>
      <c r="C10050" s="222"/>
      <c r="D10050" s="865"/>
      <c r="E10050" s="104"/>
      <c r="F10050" s="320"/>
      <c r="G10050" s="320"/>
      <c r="H10050" s="222"/>
      <c r="I10050" s="222"/>
      <c r="J10050" s="222"/>
      <c r="K10050" s="865"/>
      <c r="L10050" s="201"/>
      <c r="M10050" s="201"/>
    </row>
    <row r="10051" spans="1:13" s="204" customFormat="1">
      <c r="A10051" s="328"/>
      <c r="B10051" s="88"/>
      <c r="C10051" s="222"/>
      <c r="D10051" s="865"/>
      <c r="E10051" s="104"/>
      <c r="F10051" s="320"/>
      <c r="G10051" s="320"/>
      <c r="H10051" s="222"/>
      <c r="I10051" s="222"/>
      <c r="J10051" s="222"/>
      <c r="K10051" s="865"/>
      <c r="L10051" s="201"/>
      <c r="M10051" s="201"/>
    </row>
    <row r="10052" spans="1:13" s="204" customFormat="1">
      <c r="A10052" s="328"/>
      <c r="B10052" s="88"/>
      <c r="C10052" s="222"/>
      <c r="D10052" s="865"/>
      <c r="E10052" s="104"/>
      <c r="F10052" s="320"/>
      <c r="G10052" s="320"/>
      <c r="H10052" s="222"/>
      <c r="I10052" s="222"/>
      <c r="J10052" s="222"/>
      <c r="K10052" s="865"/>
      <c r="L10052" s="201"/>
      <c r="M10052" s="201"/>
    </row>
    <row r="10053" spans="1:13" s="204" customFormat="1">
      <c r="A10053" s="328"/>
      <c r="B10053" s="88"/>
      <c r="C10053" s="222"/>
      <c r="D10053" s="865"/>
      <c r="E10053" s="104"/>
      <c r="F10053" s="320"/>
      <c r="G10053" s="320"/>
      <c r="H10053" s="222"/>
      <c r="I10053" s="222"/>
      <c r="J10053" s="222"/>
      <c r="K10053" s="865"/>
      <c r="L10053" s="201"/>
      <c r="M10053" s="201"/>
    </row>
    <row r="10054" spans="1:13" s="204" customFormat="1">
      <c r="A10054" s="328"/>
      <c r="B10054" s="88"/>
      <c r="C10054" s="222"/>
      <c r="D10054" s="864"/>
      <c r="E10054" s="104"/>
      <c r="F10054" s="320"/>
      <c r="G10054" s="320"/>
      <c r="H10054" s="222"/>
      <c r="I10054" s="222"/>
      <c r="J10054" s="222"/>
      <c r="K10054" s="864"/>
      <c r="L10054" s="201"/>
      <c r="M10054" s="201"/>
    </row>
    <row r="10055" spans="1:13" s="204" customFormat="1">
      <c r="A10055" s="328"/>
      <c r="B10055" s="88"/>
      <c r="C10055" s="222"/>
      <c r="D10055" s="864"/>
      <c r="E10055" s="104"/>
      <c r="F10055" s="320"/>
      <c r="G10055" s="320"/>
      <c r="H10055" s="222"/>
      <c r="I10055" s="222"/>
      <c r="J10055" s="222"/>
      <c r="K10055" s="864"/>
      <c r="L10055" s="201"/>
      <c r="M10055" s="201"/>
    </row>
    <row r="10056" spans="1:13" s="204" customFormat="1">
      <c r="A10056" s="328"/>
      <c r="B10056" s="88"/>
      <c r="C10056" s="222"/>
      <c r="D10056" s="865"/>
      <c r="E10056" s="104"/>
      <c r="F10056" s="320"/>
      <c r="G10056" s="320"/>
      <c r="H10056" s="222"/>
      <c r="I10056" s="222"/>
      <c r="J10056" s="222"/>
      <c r="K10056" s="865"/>
      <c r="L10056" s="201"/>
      <c r="M10056" s="201"/>
    </row>
    <row r="10057" spans="1:13" s="204" customFormat="1">
      <c r="A10057" s="328"/>
      <c r="B10057" s="88"/>
      <c r="C10057" s="222"/>
      <c r="D10057" s="865"/>
      <c r="E10057" s="104"/>
      <c r="F10057" s="320"/>
      <c r="G10057" s="320"/>
      <c r="H10057" s="222"/>
      <c r="I10057" s="222"/>
      <c r="J10057" s="222"/>
      <c r="K10057" s="865"/>
      <c r="L10057" s="201"/>
      <c r="M10057" s="201"/>
    </row>
    <row r="10058" spans="1:13" s="204" customFormat="1">
      <c r="A10058" s="328"/>
      <c r="B10058" s="88"/>
      <c r="C10058" s="222"/>
      <c r="D10058" s="865"/>
      <c r="E10058" s="104"/>
      <c r="F10058" s="320"/>
      <c r="G10058" s="320"/>
      <c r="H10058" s="222"/>
      <c r="I10058" s="222"/>
      <c r="J10058" s="222"/>
      <c r="K10058" s="865"/>
      <c r="L10058" s="201"/>
      <c r="M10058" s="201"/>
    </row>
    <row r="10059" spans="1:13" s="204" customFormat="1">
      <c r="A10059" s="328"/>
      <c r="B10059" s="88"/>
      <c r="C10059" s="222"/>
      <c r="D10059" s="865"/>
      <c r="E10059" s="104"/>
      <c r="F10059" s="320"/>
      <c r="G10059" s="320"/>
      <c r="H10059" s="222"/>
      <c r="I10059" s="222"/>
      <c r="J10059" s="222"/>
      <c r="K10059" s="865"/>
      <c r="L10059" s="201"/>
      <c r="M10059" s="201"/>
    </row>
    <row r="10060" spans="1:13" s="204" customFormat="1">
      <c r="A10060" s="328"/>
      <c r="B10060" s="88"/>
      <c r="C10060" s="222"/>
      <c r="D10060" s="864"/>
      <c r="E10060" s="104"/>
      <c r="F10060" s="320"/>
      <c r="G10060" s="320"/>
      <c r="H10060" s="222"/>
      <c r="I10060" s="222"/>
      <c r="J10060" s="222"/>
      <c r="K10060" s="864"/>
      <c r="L10060" s="201"/>
      <c r="M10060" s="201"/>
    </row>
    <row r="10061" spans="1:13" s="204" customFormat="1">
      <c r="A10061" s="328"/>
      <c r="B10061" s="88"/>
      <c r="C10061" s="222"/>
      <c r="D10061" s="864"/>
      <c r="E10061" s="104"/>
      <c r="F10061" s="320"/>
      <c r="G10061" s="320"/>
      <c r="H10061" s="222"/>
      <c r="I10061" s="222"/>
      <c r="J10061" s="222"/>
      <c r="K10061" s="864"/>
      <c r="L10061" s="201"/>
      <c r="M10061" s="201"/>
    </row>
    <row r="10062" spans="1:13" s="204" customFormat="1">
      <c r="A10062" s="328"/>
      <c r="B10062" s="88"/>
      <c r="C10062" s="222"/>
      <c r="D10062" s="864"/>
      <c r="E10062" s="104"/>
      <c r="F10062" s="320"/>
      <c r="G10062" s="320"/>
      <c r="H10062" s="222"/>
      <c r="I10062" s="222"/>
      <c r="J10062" s="222"/>
      <c r="K10062" s="864"/>
      <c r="L10062" s="201"/>
      <c r="M10062" s="201"/>
    </row>
    <row r="10063" spans="1:13" s="204" customFormat="1" ht="16.2">
      <c r="A10063" s="328"/>
      <c r="B10063" s="88"/>
      <c r="C10063" s="57"/>
      <c r="D10063" s="59"/>
      <c r="E10063" s="123"/>
      <c r="F10063" s="263"/>
      <c r="G10063" s="263"/>
      <c r="H10063" s="263"/>
      <c r="I10063" s="263"/>
      <c r="J10063" s="263"/>
      <c r="K10063" s="428"/>
      <c r="L10063" s="429"/>
      <c r="M10063" s="201"/>
    </row>
    <row r="10064" spans="1:13" s="204" customFormat="1" ht="16.2">
      <c r="A10064" s="328"/>
      <c r="B10064" s="88"/>
      <c r="C10064" s="57"/>
      <c r="D10064" s="59"/>
      <c r="E10064" s="123"/>
      <c r="F10064" s="263"/>
      <c r="G10064" s="263"/>
      <c r="H10064" s="263"/>
      <c r="I10064" s="263"/>
      <c r="J10064" s="263"/>
      <c r="K10064" s="428"/>
      <c r="L10064" s="429"/>
      <c r="M10064" s="201"/>
    </row>
    <row r="10065" spans="1:13" s="204" customFormat="1" ht="16.2">
      <c r="A10065" s="328"/>
      <c r="B10065" s="88"/>
      <c r="C10065" s="57"/>
      <c r="D10065" s="59"/>
      <c r="E10065" s="123"/>
      <c r="F10065" s="263"/>
      <c r="G10065" s="263"/>
      <c r="H10065" s="263"/>
      <c r="I10065" s="263"/>
      <c r="J10065" s="263"/>
      <c r="K10065" s="428"/>
      <c r="L10065" s="429"/>
      <c r="M10065" s="201"/>
    </row>
    <row r="10066" spans="1:13" s="204" customFormat="1" ht="16.2">
      <c r="A10066" s="328"/>
      <c r="B10066" s="88"/>
      <c r="C10066" s="57"/>
      <c r="D10066" s="59"/>
      <c r="E10066" s="123"/>
      <c r="F10066" s="263"/>
      <c r="G10066" s="263"/>
      <c r="H10066" s="263"/>
      <c r="I10066" s="263"/>
      <c r="J10066" s="263"/>
      <c r="K10066" s="428"/>
      <c r="L10066" s="429"/>
      <c r="M10066" s="201"/>
    </row>
    <row r="10067" spans="1:13" s="204" customFormat="1" ht="16.2">
      <c r="A10067" s="328"/>
      <c r="B10067" s="88"/>
      <c r="C10067" s="57"/>
      <c r="D10067" s="59"/>
      <c r="E10067" s="123"/>
      <c r="F10067" s="263"/>
      <c r="G10067" s="263"/>
      <c r="H10067" s="263"/>
      <c r="I10067" s="263"/>
      <c r="J10067" s="263"/>
      <c r="K10067" s="428"/>
      <c r="L10067" s="429"/>
      <c r="M10067" s="201"/>
    </row>
    <row r="10068" spans="1:13" s="204" customFormat="1" ht="16.2">
      <c r="A10068" s="328"/>
      <c r="B10068" s="88"/>
      <c r="C10068" s="57"/>
      <c r="D10068" s="59"/>
      <c r="E10068" s="123"/>
      <c r="F10068" s="263"/>
      <c r="G10068" s="263"/>
      <c r="H10068" s="263"/>
      <c r="I10068" s="263"/>
      <c r="J10068" s="263"/>
      <c r="K10068" s="428"/>
      <c r="L10068" s="429"/>
      <c r="M10068" s="201"/>
    </row>
    <row r="10069" spans="1:13" s="204" customFormat="1" ht="16.2">
      <c r="A10069" s="328"/>
      <c r="B10069" s="88"/>
      <c r="C10069" s="57"/>
      <c r="D10069" s="59"/>
      <c r="E10069" s="123"/>
      <c r="F10069" s="263"/>
      <c r="G10069" s="263"/>
      <c r="H10069" s="263"/>
      <c r="I10069" s="263"/>
      <c r="J10069" s="263"/>
      <c r="K10069" s="428"/>
      <c r="L10069" s="429"/>
      <c r="M10069" s="201"/>
    </row>
    <row r="10070" spans="1:13" s="204" customFormat="1" ht="16.2">
      <c r="A10070" s="328"/>
      <c r="B10070" s="88"/>
      <c r="C10070" s="57"/>
      <c r="D10070" s="59"/>
      <c r="E10070" s="123"/>
      <c r="F10070" s="263"/>
      <c r="G10070" s="263"/>
      <c r="H10070" s="263"/>
      <c r="I10070" s="263"/>
      <c r="J10070" s="263"/>
      <c r="K10070" s="428"/>
      <c r="L10070" s="429"/>
      <c r="M10070" s="201"/>
    </row>
    <row r="10071" spans="1:13" s="204" customFormat="1" ht="16.2">
      <c r="A10071" s="328"/>
      <c r="B10071" s="88"/>
      <c r="C10071" s="57"/>
      <c r="D10071" s="59"/>
      <c r="E10071" s="123"/>
      <c r="F10071" s="263"/>
      <c r="G10071" s="263"/>
      <c r="H10071" s="263"/>
      <c r="I10071" s="263"/>
      <c r="J10071" s="263"/>
      <c r="K10071" s="428"/>
      <c r="L10071" s="429"/>
      <c r="M10071" s="201"/>
    </row>
    <row r="10072" spans="1:13" s="204" customFormat="1" ht="16.2">
      <c r="A10072" s="328"/>
      <c r="B10072" s="88"/>
      <c r="C10072" s="57"/>
      <c r="D10072" s="59"/>
      <c r="E10072" s="123"/>
      <c r="F10072" s="263"/>
      <c r="G10072" s="263"/>
      <c r="H10072" s="263"/>
      <c r="I10072" s="263"/>
      <c r="J10072" s="263"/>
      <c r="K10072" s="428"/>
      <c r="L10072" s="429"/>
      <c r="M10072" s="201"/>
    </row>
    <row r="10073" spans="1:13" s="204" customFormat="1" ht="16.2">
      <c r="A10073" s="328"/>
      <c r="B10073" s="88"/>
      <c r="C10073" s="57"/>
      <c r="D10073" s="59"/>
      <c r="E10073" s="123"/>
      <c r="F10073" s="263"/>
      <c r="G10073" s="263"/>
      <c r="H10073" s="263"/>
      <c r="I10073" s="263"/>
      <c r="J10073" s="263"/>
      <c r="K10073" s="428"/>
      <c r="L10073" s="429"/>
      <c r="M10073" s="201"/>
    </row>
    <row r="10074" spans="1:13" s="204" customFormat="1" ht="16.2">
      <c r="A10074" s="328"/>
      <c r="B10074" s="88"/>
      <c r="C10074" s="57"/>
      <c r="D10074" s="59"/>
      <c r="E10074" s="123"/>
      <c r="F10074" s="263"/>
      <c r="G10074" s="263"/>
      <c r="H10074" s="263"/>
      <c r="I10074" s="263"/>
      <c r="J10074" s="263"/>
      <c r="K10074" s="428"/>
      <c r="L10074" s="429"/>
      <c r="M10074" s="201"/>
    </row>
    <row r="10075" spans="1:13" s="204" customFormat="1" ht="16.2">
      <c r="A10075" s="328"/>
      <c r="B10075" s="88"/>
      <c r="C10075" s="57"/>
      <c r="D10075" s="59"/>
      <c r="E10075" s="123"/>
      <c r="F10075" s="263"/>
      <c r="G10075" s="263"/>
      <c r="H10075" s="263"/>
      <c r="I10075" s="263"/>
      <c r="J10075" s="263"/>
      <c r="K10075" s="428"/>
      <c r="L10075" s="429"/>
      <c r="M10075" s="201"/>
    </row>
    <row r="10076" spans="1:13" s="204" customFormat="1" ht="16.2">
      <c r="A10076" s="328"/>
      <c r="B10076" s="88"/>
      <c r="C10076" s="57"/>
      <c r="D10076" s="59"/>
      <c r="E10076" s="123"/>
      <c r="F10076" s="263"/>
      <c r="G10076" s="263"/>
      <c r="H10076" s="263"/>
      <c r="I10076" s="263"/>
      <c r="J10076" s="263"/>
      <c r="K10076" s="428"/>
      <c r="L10076" s="429"/>
      <c r="M10076" s="201"/>
    </row>
    <row r="10077" spans="1:13" s="204" customFormat="1" ht="16.2">
      <c r="A10077" s="328"/>
      <c r="B10077" s="88"/>
      <c r="C10077" s="57"/>
      <c r="D10077" s="59"/>
      <c r="E10077" s="123"/>
      <c r="F10077" s="263"/>
      <c r="G10077" s="263"/>
      <c r="H10077" s="263"/>
      <c r="I10077" s="263"/>
      <c r="J10077" s="263"/>
      <c r="K10077" s="428"/>
      <c r="L10077" s="429"/>
      <c r="M10077" s="201"/>
    </row>
    <row r="10078" spans="1:13" s="204" customFormat="1" ht="16.2">
      <c r="A10078" s="328"/>
      <c r="B10078" s="88"/>
      <c r="C10078" s="57"/>
      <c r="D10078" s="59"/>
      <c r="E10078" s="123"/>
      <c r="F10078" s="263"/>
      <c r="G10078" s="263"/>
      <c r="H10078" s="263"/>
      <c r="I10078" s="263"/>
      <c r="J10078" s="263"/>
      <c r="K10078" s="428"/>
      <c r="L10078" s="429"/>
      <c r="M10078" s="201"/>
    </row>
    <row r="10079" spans="1:13" s="204" customFormat="1" ht="16.2">
      <c r="A10079" s="328"/>
      <c r="B10079" s="88"/>
      <c r="C10079" s="57"/>
      <c r="D10079" s="59"/>
      <c r="E10079" s="123"/>
      <c r="F10079" s="263"/>
      <c r="G10079" s="263"/>
      <c r="H10079" s="263"/>
      <c r="I10079" s="263"/>
      <c r="J10079" s="263"/>
      <c r="K10079" s="428"/>
      <c r="L10079" s="429"/>
      <c r="M10079" s="201"/>
    </row>
    <row r="10080" spans="1:13" s="204" customFormat="1" ht="16.2">
      <c r="A10080" s="328"/>
      <c r="B10080" s="88"/>
      <c r="C10080" s="57"/>
      <c r="D10080" s="59"/>
      <c r="E10080" s="123"/>
      <c r="F10080" s="263"/>
      <c r="G10080" s="263"/>
      <c r="H10080" s="263"/>
      <c r="I10080" s="263"/>
      <c r="J10080" s="263"/>
      <c r="K10080" s="428"/>
      <c r="L10080" s="429"/>
      <c r="M10080" s="201"/>
    </row>
    <row r="10081" spans="1:13" s="204" customFormat="1" ht="16.2">
      <c r="A10081" s="328"/>
      <c r="B10081" s="88"/>
      <c r="C10081" s="57"/>
      <c r="D10081" s="59"/>
      <c r="E10081" s="123"/>
      <c r="F10081" s="263"/>
      <c r="G10081" s="263"/>
      <c r="H10081" s="263"/>
      <c r="I10081" s="263"/>
      <c r="J10081" s="263"/>
      <c r="K10081" s="428"/>
      <c r="L10081" s="429"/>
      <c r="M10081" s="201"/>
    </row>
    <row r="10082" spans="1:13" s="204" customFormat="1" ht="16.2">
      <c r="A10082" s="328"/>
      <c r="B10082" s="88"/>
      <c r="C10082" s="57"/>
      <c r="D10082" s="59"/>
      <c r="E10082" s="123"/>
      <c r="F10082" s="263"/>
      <c r="G10082" s="263"/>
      <c r="H10082" s="263"/>
      <c r="I10082" s="263"/>
      <c r="J10082" s="263"/>
      <c r="K10082" s="428"/>
      <c r="L10082" s="429"/>
      <c r="M10082" s="201"/>
    </row>
    <row r="10083" spans="1:13" s="204" customFormat="1" ht="16.2">
      <c r="A10083" s="328"/>
      <c r="B10083" s="88"/>
      <c r="C10083" s="57"/>
      <c r="D10083" s="59"/>
      <c r="E10083" s="123"/>
      <c r="F10083" s="263"/>
      <c r="G10083" s="263"/>
      <c r="H10083" s="263"/>
      <c r="I10083" s="263"/>
      <c r="J10083" s="263"/>
      <c r="K10083" s="428"/>
      <c r="L10083" s="429"/>
      <c r="M10083" s="201"/>
    </row>
    <row r="10084" spans="1:13" s="204" customFormat="1" ht="16.2">
      <c r="A10084" s="328"/>
      <c r="B10084" s="88"/>
      <c r="C10084" s="57"/>
      <c r="D10084" s="59"/>
      <c r="E10084" s="123"/>
      <c r="F10084" s="263"/>
      <c r="G10084" s="263"/>
      <c r="H10084" s="263"/>
      <c r="I10084" s="263"/>
      <c r="J10084" s="263"/>
      <c r="K10084" s="428"/>
      <c r="L10084" s="429"/>
      <c r="M10084" s="201"/>
    </row>
    <row r="10085" spans="1:13" s="204" customFormat="1" ht="16.2">
      <c r="A10085" s="328"/>
      <c r="B10085" s="88"/>
      <c r="C10085" s="57"/>
      <c r="D10085" s="59"/>
      <c r="E10085" s="123"/>
      <c r="F10085" s="263"/>
      <c r="G10085" s="263"/>
      <c r="H10085" s="263"/>
      <c r="I10085" s="263"/>
      <c r="J10085" s="263"/>
      <c r="K10085" s="428"/>
      <c r="L10085" s="429"/>
      <c r="M10085" s="201"/>
    </row>
    <row r="10086" spans="1:13" s="204" customFormat="1" ht="16.2">
      <c r="A10086" s="328"/>
      <c r="B10086" s="88"/>
      <c r="C10086" s="57"/>
      <c r="D10086" s="59"/>
      <c r="E10086" s="123"/>
      <c r="F10086" s="263"/>
      <c r="G10086" s="263"/>
      <c r="H10086" s="263"/>
      <c r="I10086" s="263"/>
      <c r="J10086" s="263"/>
      <c r="K10086" s="428"/>
      <c r="L10086" s="429"/>
      <c r="M10086" s="201"/>
    </row>
    <row r="10087" spans="1:13" s="204" customFormat="1" ht="16.2">
      <c r="A10087" s="328"/>
      <c r="B10087" s="88"/>
      <c r="C10087" s="57"/>
      <c r="D10087" s="59"/>
      <c r="E10087" s="123"/>
      <c r="F10087" s="263"/>
      <c r="G10087" s="263"/>
      <c r="H10087" s="263"/>
      <c r="I10087" s="263"/>
      <c r="J10087" s="263"/>
      <c r="K10087" s="428"/>
      <c r="L10087" s="429"/>
      <c r="M10087" s="201"/>
    </row>
    <row r="10088" spans="1:13" s="204" customFormat="1" ht="16.2">
      <c r="A10088" s="328"/>
      <c r="B10088" s="88"/>
      <c r="C10088" s="57"/>
      <c r="D10088" s="59"/>
      <c r="E10088" s="123"/>
      <c r="F10088" s="263"/>
      <c r="G10088" s="263"/>
      <c r="H10088" s="263"/>
      <c r="I10088" s="263"/>
      <c r="J10088" s="263"/>
      <c r="K10088" s="428"/>
      <c r="L10088" s="429"/>
      <c r="M10088" s="201"/>
    </row>
    <row r="10089" spans="1:13" s="204" customFormat="1" ht="15.6">
      <c r="A10089" s="328"/>
      <c r="B10089" s="70"/>
      <c r="C10089" s="57"/>
      <c r="D10089" s="902"/>
      <c r="E10089" s="296"/>
      <c r="F10089" s="468"/>
      <c r="G10089" s="468"/>
      <c r="H10089" s="201"/>
      <c r="I10089" s="276"/>
      <c r="J10089" s="263"/>
      <c r="K10089" s="356"/>
      <c r="L10089" s="276"/>
      <c r="M10089" s="201"/>
    </row>
    <row r="10090" spans="1:13" s="204" customFormat="1" ht="15.6">
      <c r="A10090" s="328"/>
      <c r="B10090" s="70"/>
      <c r="C10090" s="57"/>
      <c r="D10090" s="902"/>
      <c r="E10090" s="296"/>
      <c r="F10090" s="263"/>
      <c r="G10090" s="263"/>
      <c r="H10090" s="201"/>
      <c r="I10090" s="276"/>
      <c r="J10090" s="263"/>
      <c r="K10090" s="356"/>
      <c r="L10090" s="276"/>
      <c r="M10090" s="201"/>
    </row>
    <row r="10091" spans="1:13" s="204" customFormat="1" ht="15.6">
      <c r="A10091" s="328"/>
      <c r="B10091" s="70"/>
      <c r="C10091" s="57"/>
      <c r="D10091" s="902"/>
      <c r="E10091" s="296"/>
      <c r="F10091" s="263"/>
      <c r="G10091" s="263"/>
      <c r="H10091" s="201"/>
      <c r="I10091" s="276"/>
      <c r="J10091" s="263"/>
      <c r="K10091" s="356"/>
      <c r="L10091" s="262"/>
      <c r="M10091" s="201"/>
    </row>
    <row r="10092" spans="1:13" s="204" customFormat="1" ht="15.6">
      <c r="A10092" s="328"/>
      <c r="B10092" s="70"/>
      <c r="C10092" s="57"/>
      <c r="D10092" s="902"/>
      <c r="E10092" s="296"/>
      <c r="F10092" s="263"/>
      <c r="G10092" s="263"/>
      <c r="H10092" s="201"/>
      <c r="I10092" s="276"/>
      <c r="J10092" s="263"/>
      <c r="K10092" s="356"/>
      <c r="L10092" s="262"/>
      <c r="M10092" s="201"/>
    </row>
    <row r="10093" spans="1:13" s="204" customFormat="1" ht="15.6">
      <c r="A10093" s="328"/>
      <c r="B10093" s="70"/>
      <c r="C10093" s="57"/>
      <c r="D10093" s="902"/>
      <c r="E10093" s="296"/>
      <c r="F10093" s="263"/>
      <c r="G10093" s="263"/>
      <c r="H10093" s="201"/>
      <c r="I10093" s="276"/>
      <c r="J10093" s="263"/>
      <c r="K10093" s="356"/>
      <c r="L10093" s="262"/>
      <c r="M10093" s="201"/>
    </row>
    <row r="10094" spans="1:13" s="204" customFormat="1" ht="15.6">
      <c r="A10094" s="328"/>
      <c r="B10094" s="70"/>
      <c r="C10094" s="57"/>
      <c r="D10094" s="902"/>
      <c r="E10094" s="296"/>
      <c r="F10094" s="263"/>
      <c r="G10094" s="263"/>
      <c r="H10094" s="201"/>
      <c r="I10094" s="276"/>
      <c r="J10094" s="263"/>
      <c r="K10094" s="356"/>
      <c r="L10094" s="262"/>
      <c r="M10094" s="201"/>
    </row>
    <row r="10095" spans="1:13" s="204" customFormat="1" ht="15.6">
      <c r="A10095" s="328"/>
      <c r="B10095" s="70"/>
      <c r="C10095" s="57"/>
      <c r="D10095" s="902"/>
      <c r="E10095" s="296"/>
      <c r="F10095" s="263"/>
      <c r="G10095" s="263"/>
      <c r="H10095" s="201"/>
      <c r="I10095" s="276"/>
      <c r="J10095" s="263"/>
      <c r="K10095" s="356"/>
      <c r="L10095" s="262"/>
      <c r="M10095" s="201"/>
    </row>
    <row r="10096" spans="1:13" s="204" customFormat="1" ht="15.6">
      <c r="A10096" s="328"/>
      <c r="B10096" s="70"/>
      <c r="C10096" s="57"/>
      <c r="D10096" s="356"/>
      <c r="E10096" s="296"/>
      <c r="F10096" s="263"/>
      <c r="G10096" s="263"/>
      <c r="H10096" s="201"/>
      <c r="I10096" s="276"/>
      <c r="J10096" s="263"/>
      <c r="K10096" s="356"/>
      <c r="L10096" s="262"/>
      <c r="M10096" s="201"/>
    </row>
    <row r="10097" spans="1:13" s="204" customFormat="1" ht="15.6">
      <c r="A10097" s="328"/>
      <c r="B10097" s="70"/>
      <c r="C10097" s="57"/>
      <c r="D10097" s="356"/>
      <c r="E10097" s="296"/>
      <c r="F10097" s="263"/>
      <c r="G10097" s="263"/>
      <c r="H10097" s="201"/>
      <c r="I10097" s="276"/>
      <c r="J10097" s="263"/>
      <c r="K10097" s="356"/>
      <c r="L10097" s="262"/>
      <c r="M10097" s="201"/>
    </row>
    <row r="10098" spans="1:13" s="204" customFormat="1" ht="15.6">
      <c r="A10098" s="328"/>
      <c r="B10098" s="70"/>
      <c r="C10098" s="57"/>
      <c r="D10098" s="356"/>
      <c r="E10098" s="296"/>
      <c r="F10098" s="263"/>
      <c r="G10098" s="263"/>
      <c r="H10098" s="201"/>
      <c r="I10098" s="276"/>
      <c r="J10098" s="263"/>
      <c r="K10098" s="356"/>
      <c r="L10098" s="262"/>
      <c r="M10098" s="201"/>
    </row>
    <row r="10099" spans="1:13" s="204" customFormat="1" ht="15.6">
      <c r="A10099" s="328"/>
      <c r="B10099" s="70"/>
      <c r="C10099" s="57"/>
      <c r="D10099" s="356"/>
      <c r="E10099" s="296"/>
      <c r="F10099" s="263"/>
      <c r="G10099" s="263"/>
      <c r="H10099" s="201"/>
      <c r="I10099" s="276"/>
      <c r="J10099" s="263"/>
      <c r="K10099" s="356"/>
      <c r="L10099" s="276"/>
      <c r="M10099" s="201"/>
    </row>
    <row r="10100" spans="1:13" s="204" customFormat="1">
      <c r="A10100" s="328"/>
      <c r="B10100" s="70"/>
      <c r="C10100" s="57"/>
      <c r="D10100" s="902"/>
      <c r="E10100" s="296"/>
      <c r="F10100" s="263"/>
      <c r="G10100" s="263"/>
      <c r="H10100" s="201"/>
      <c r="I10100" s="276"/>
      <c r="J10100" s="263"/>
      <c r="K10100" s="422"/>
      <c r="L10100" s="276"/>
      <c r="M10100" s="201"/>
    </row>
    <row r="10101" spans="1:13" s="204" customFormat="1">
      <c r="A10101" s="328"/>
      <c r="B10101" s="70"/>
      <c r="C10101" s="57"/>
      <c r="D10101" s="902"/>
      <c r="E10101" s="296"/>
      <c r="F10101" s="264"/>
      <c r="G10101" s="264"/>
      <c r="H10101" s="201"/>
      <c r="I10101" s="276"/>
      <c r="J10101" s="263"/>
      <c r="K10101" s="422"/>
      <c r="L10101" s="276"/>
      <c r="M10101" s="201"/>
    </row>
    <row r="10102" spans="1:13" s="204" customFormat="1" ht="15.6">
      <c r="A10102" s="328"/>
      <c r="B10102" s="70"/>
      <c r="C10102" s="57"/>
      <c r="D10102" s="356"/>
      <c r="E10102" s="296"/>
      <c r="F10102" s="264"/>
      <c r="G10102" s="264"/>
      <c r="H10102" s="201"/>
      <c r="I10102" s="276"/>
      <c r="J10102" s="263"/>
      <c r="K10102" s="356"/>
      <c r="L10102" s="276"/>
      <c r="M10102" s="201"/>
    </row>
    <row r="10103" spans="1:13" s="204" customFormat="1" ht="15.6">
      <c r="A10103" s="328"/>
      <c r="B10103" s="70"/>
      <c r="C10103" s="57"/>
      <c r="D10103" s="356"/>
      <c r="E10103" s="296"/>
      <c r="F10103" s="264"/>
      <c r="G10103" s="264"/>
      <c r="H10103" s="201"/>
      <c r="I10103" s="276"/>
      <c r="J10103" s="263"/>
      <c r="K10103" s="356"/>
      <c r="L10103" s="276"/>
      <c r="M10103" s="201"/>
    </row>
    <row r="10104" spans="1:13" s="204" customFormat="1" ht="16.8">
      <c r="A10104" s="328"/>
      <c r="B10104" s="70"/>
      <c r="C10104" s="57"/>
      <c r="D10104" s="294"/>
      <c r="E10104" s="296"/>
      <c r="F10104" s="438"/>
      <c r="G10104" s="438"/>
      <c r="H10104" s="200"/>
      <c r="I10104" s="439"/>
      <c r="J10104" s="291"/>
      <c r="K10104" s="462"/>
      <c r="L10104" s="294"/>
      <c r="M10104" s="201"/>
    </row>
    <row r="10105" spans="1:13" s="204" customFormat="1" ht="16.8">
      <c r="A10105" s="328"/>
      <c r="B10105" s="70"/>
      <c r="C10105" s="57"/>
      <c r="D10105" s="645"/>
      <c r="E10105" s="296"/>
      <c r="F10105" s="264"/>
      <c r="G10105" s="264"/>
      <c r="H10105" s="201"/>
      <c r="I10105" s="276"/>
      <c r="J10105" s="263"/>
      <c r="K10105" s="356"/>
      <c r="L10105" s="294"/>
      <c r="M10105" s="201"/>
    </row>
    <row r="10106" spans="1:13" s="204" customFormat="1" ht="16.8">
      <c r="A10106" s="328"/>
      <c r="B10106" s="70"/>
      <c r="C10106" s="57"/>
      <c r="D10106" s="294"/>
      <c r="E10106" s="296"/>
      <c r="F10106" s="403"/>
      <c r="G10106" s="403"/>
      <c r="H10106" s="201"/>
      <c r="I10106" s="276"/>
      <c r="J10106" s="263"/>
      <c r="K10106" s="356"/>
      <c r="L10106" s="294"/>
      <c r="M10106" s="201"/>
    </row>
    <row r="10107" spans="1:13" s="204" customFormat="1" ht="16.8">
      <c r="A10107" s="328"/>
      <c r="B10107" s="70"/>
      <c r="C10107" s="57"/>
      <c r="D10107" s="294"/>
      <c r="E10107" s="296"/>
      <c r="F10107" s="403"/>
      <c r="G10107" s="403"/>
      <c r="H10107" s="201"/>
      <c r="I10107" s="276"/>
      <c r="J10107" s="263"/>
      <c r="K10107" s="356"/>
      <c r="L10107" s="294"/>
      <c r="M10107" s="201"/>
    </row>
    <row r="10108" spans="1:13" s="204" customFormat="1" ht="16.8">
      <c r="A10108" s="328"/>
      <c r="B10108" s="70"/>
      <c r="C10108" s="57"/>
      <c r="D10108" s="294"/>
      <c r="E10108" s="296"/>
      <c r="F10108" s="403"/>
      <c r="G10108" s="403"/>
      <c r="H10108" s="201"/>
      <c r="I10108" s="276"/>
      <c r="J10108" s="263"/>
      <c r="K10108" s="356"/>
      <c r="L10108" s="294"/>
      <c r="M10108" s="201"/>
    </row>
    <row r="10109" spans="1:13" s="204" customFormat="1" ht="16.8">
      <c r="A10109" s="328"/>
      <c r="B10109" s="70"/>
      <c r="C10109" s="57"/>
      <c r="D10109" s="294"/>
      <c r="E10109" s="296"/>
      <c r="F10109" s="403"/>
      <c r="G10109" s="403"/>
      <c r="H10109" s="201"/>
      <c r="I10109" s="276"/>
      <c r="J10109" s="263"/>
      <c r="K10109" s="356"/>
      <c r="L10109" s="294"/>
      <c r="M10109" s="201"/>
    </row>
    <row r="10110" spans="1:13" s="204" customFormat="1" ht="16.2">
      <c r="A10110" s="328"/>
      <c r="B10110" s="84"/>
      <c r="C10110" s="202"/>
      <c r="D10110" s="302"/>
      <c r="E10110" s="301"/>
      <c r="F10110" s="273"/>
      <c r="G10110" s="273"/>
      <c r="H10110" s="264"/>
      <c r="I10110" s="276"/>
      <c r="J10110" s="657"/>
      <c r="K10110" s="306"/>
      <c r="L10110" s="262"/>
      <c r="M10110" s="201"/>
    </row>
    <row r="10111" spans="1:13" s="204" customFormat="1" ht="16.2">
      <c r="A10111" s="328"/>
      <c r="B10111" s="84"/>
      <c r="C10111" s="202"/>
      <c r="D10111" s="302"/>
      <c r="E10111" s="301"/>
      <c r="F10111" s="273"/>
      <c r="G10111" s="273"/>
      <c r="H10111" s="264"/>
      <c r="I10111" s="276"/>
      <c r="J10111" s="657"/>
      <c r="K10111" s="306"/>
      <c r="L10111" s="262"/>
      <c r="M10111" s="201"/>
    </row>
    <row r="10112" spans="1:13" s="204" customFormat="1" ht="16.2">
      <c r="A10112" s="328"/>
      <c r="B10112" s="84"/>
      <c r="C10112" s="202"/>
      <c r="D10112" s="302"/>
      <c r="E10112" s="301"/>
      <c r="F10112" s="263"/>
      <c r="G10112" s="263"/>
      <c r="H10112" s="264"/>
      <c r="I10112" s="276"/>
      <c r="J10112" s="657"/>
      <c r="K10112" s="306"/>
      <c r="L10112" s="262"/>
      <c r="M10112" s="201"/>
    </row>
    <row r="10113" spans="1:13" s="204" customFormat="1" ht="16.2">
      <c r="A10113" s="328"/>
      <c r="B10113" s="84"/>
      <c r="C10113" s="202"/>
      <c r="D10113" s="302"/>
      <c r="E10113" s="301"/>
      <c r="F10113" s="263"/>
      <c r="G10113" s="263"/>
      <c r="H10113" s="264"/>
      <c r="I10113" s="276"/>
      <c r="J10113" s="264"/>
      <c r="K10113" s="306"/>
      <c r="L10113" s="262"/>
      <c r="M10113" s="201"/>
    </row>
    <row r="10114" spans="1:13" s="204" customFormat="1" ht="16.2">
      <c r="A10114" s="328"/>
      <c r="B10114" s="84"/>
      <c r="C10114" s="202"/>
      <c r="D10114" s="302"/>
      <c r="E10114" s="301"/>
      <c r="F10114" s="263"/>
      <c r="G10114" s="263"/>
      <c r="H10114" s="264"/>
      <c r="I10114" s="276"/>
      <c r="J10114" s="657"/>
      <c r="K10114" s="306"/>
      <c r="L10114" s="262"/>
      <c r="M10114" s="201"/>
    </row>
    <row r="10115" spans="1:13" s="204" customFormat="1" ht="16.2">
      <c r="A10115" s="328"/>
      <c r="B10115" s="84"/>
      <c r="C10115" s="202"/>
      <c r="D10115" s="302"/>
      <c r="E10115" s="301"/>
      <c r="F10115" s="263"/>
      <c r="G10115" s="263"/>
      <c r="H10115" s="264"/>
      <c r="I10115" s="276"/>
      <c r="J10115" s="657"/>
      <c r="K10115" s="306"/>
      <c r="L10115" s="262"/>
      <c r="M10115" s="201"/>
    </row>
    <row r="10116" spans="1:13" s="204" customFormat="1" ht="16.2">
      <c r="A10116" s="328"/>
      <c r="B10116" s="84"/>
      <c r="C10116" s="202"/>
      <c r="D10116" s="302"/>
      <c r="E10116" s="301"/>
      <c r="F10116" s="263"/>
      <c r="G10116" s="263"/>
      <c r="H10116" s="264"/>
      <c r="I10116" s="276"/>
      <c r="J10116" s="657"/>
      <c r="K10116" s="306"/>
      <c r="L10116" s="262"/>
      <c r="M10116" s="201"/>
    </row>
    <row r="10117" spans="1:13" s="204" customFormat="1" ht="16.2">
      <c r="A10117" s="328"/>
      <c r="B10117" s="84"/>
      <c r="C10117" s="202"/>
      <c r="D10117" s="302"/>
      <c r="E10117" s="301"/>
      <c r="F10117" s="263"/>
      <c r="G10117" s="263"/>
      <c r="H10117" s="264"/>
      <c r="I10117" s="276"/>
      <c r="J10117" s="657"/>
      <c r="K10117" s="306"/>
      <c r="L10117" s="262"/>
      <c r="M10117" s="201"/>
    </row>
    <row r="10118" spans="1:13" s="204" customFormat="1" ht="16.2">
      <c r="A10118" s="328"/>
      <c r="B10118" s="84"/>
      <c r="C10118" s="202"/>
      <c r="D10118" s="302"/>
      <c r="E10118" s="301"/>
      <c r="F10118" s="275"/>
      <c r="G10118" s="275"/>
      <c r="H10118" s="264"/>
      <c r="I10118" s="276"/>
      <c r="J10118" s="236"/>
      <c r="K10118" s="306"/>
      <c r="L10118" s="262"/>
      <c r="M10118" s="201"/>
    </row>
    <row r="10119" spans="1:13" s="204" customFormat="1" ht="16.2">
      <c r="A10119" s="328"/>
      <c r="B10119" s="84"/>
      <c r="C10119" s="202"/>
      <c r="D10119" s="302"/>
      <c r="E10119" s="301"/>
      <c r="F10119" s="275"/>
      <c r="G10119" s="275"/>
      <c r="H10119" s="264"/>
      <c r="I10119" s="276"/>
      <c r="J10119" s="236"/>
      <c r="K10119" s="306"/>
      <c r="L10119" s="262"/>
      <c r="M10119" s="201"/>
    </row>
    <row r="10120" spans="1:13" s="204" customFormat="1" ht="16.2">
      <c r="A10120" s="328"/>
      <c r="B10120" s="84"/>
      <c r="C10120" s="202"/>
      <c r="D10120" s="302"/>
      <c r="E10120" s="301"/>
      <c r="F10120" s="275"/>
      <c r="G10120" s="275"/>
      <c r="H10120" s="264"/>
      <c r="I10120" s="276"/>
      <c r="J10120" s="657"/>
      <c r="K10120" s="306"/>
      <c r="L10120" s="262"/>
      <c r="M10120" s="201"/>
    </row>
    <row r="10121" spans="1:13" s="204" customFormat="1" ht="16.2">
      <c r="A10121" s="328"/>
      <c r="B10121" s="84"/>
      <c r="C10121" s="202"/>
      <c r="D10121" s="302"/>
      <c r="E10121" s="301"/>
      <c r="F10121" s="275"/>
      <c r="G10121" s="275"/>
      <c r="H10121" s="264"/>
      <c r="I10121" s="276"/>
      <c r="J10121" s="657"/>
      <c r="K10121" s="306"/>
      <c r="L10121" s="262"/>
      <c r="M10121" s="201"/>
    </row>
    <row r="10122" spans="1:13" s="204" customFormat="1" ht="16.2">
      <c r="A10122" s="328"/>
      <c r="B10122" s="84"/>
      <c r="C10122" s="202"/>
      <c r="D10122" s="302"/>
      <c r="E10122" s="301"/>
      <c r="F10122" s="275"/>
      <c r="G10122" s="275"/>
      <c r="H10122" s="264"/>
      <c r="I10122" s="276"/>
      <c r="J10122" s="657"/>
      <c r="K10122" s="306"/>
      <c r="L10122" s="262"/>
      <c r="M10122" s="201"/>
    </row>
    <row r="10123" spans="1:13" s="204" customFormat="1" ht="16.2">
      <c r="A10123" s="328"/>
      <c r="B10123" s="84"/>
      <c r="C10123" s="202"/>
      <c r="D10123" s="302"/>
      <c r="E10123" s="301"/>
      <c r="F10123" s="263"/>
      <c r="G10123" s="263"/>
      <c r="H10123" s="264"/>
      <c r="I10123" s="276"/>
      <c r="J10123" s="657"/>
      <c r="K10123" s="306"/>
      <c r="L10123" s="262"/>
      <c r="M10123" s="201"/>
    </row>
    <row r="10124" spans="1:13" s="204" customFormat="1" ht="16.2">
      <c r="A10124" s="328"/>
      <c r="B10124" s="84"/>
      <c r="C10124" s="202"/>
      <c r="D10124" s="302"/>
      <c r="E10124" s="301"/>
      <c r="F10124" s="263"/>
      <c r="G10124" s="263"/>
      <c r="H10124" s="264"/>
      <c r="I10124" s="276"/>
      <c r="J10124" s="657"/>
      <c r="K10124" s="306"/>
      <c r="L10124" s="262"/>
      <c r="M10124" s="201"/>
    </row>
    <row r="10125" spans="1:13" s="204" customFormat="1" ht="16.2">
      <c r="A10125" s="328"/>
      <c r="B10125" s="84"/>
      <c r="C10125" s="202"/>
      <c r="D10125" s="302"/>
      <c r="E10125" s="301"/>
      <c r="F10125" s="263"/>
      <c r="G10125" s="263"/>
      <c r="H10125" s="264"/>
      <c r="I10125" s="276"/>
      <c r="J10125" s="657"/>
      <c r="K10125" s="306"/>
      <c r="L10125" s="262"/>
      <c r="M10125" s="201"/>
    </row>
    <row r="10126" spans="1:13" s="204" customFormat="1" ht="16.2">
      <c r="A10126" s="328"/>
      <c r="B10126" s="84"/>
      <c r="C10126" s="202"/>
      <c r="D10126" s="302"/>
      <c r="E10126" s="301"/>
      <c r="F10126" s="263"/>
      <c r="G10126" s="263"/>
      <c r="H10126" s="264"/>
      <c r="I10126" s="276"/>
      <c r="J10126" s="657"/>
      <c r="K10126" s="306"/>
      <c r="L10126" s="262"/>
      <c r="M10126" s="201"/>
    </row>
    <row r="10127" spans="1:13" s="204" customFormat="1" ht="16.2">
      <c r="A10127" s="328"/>
      <c r="B10127" s="84"/>
      <c r="C10127" s="202"/>
      <c r="D10127" s="302"/>
      <c r="E10127" s="301"/>
      <c r="F10127" s="263"/>
      <c r="G10127" s="263"/>
      <c r="H10127" s="264"/>
      <c r="I10127" s="276"/>
      <c r="J10127" s="657"/>
      <c r="K10127" s="306"/>
      <c r="L10127" s="262"/>
      <c r="M10127" s="201"/>
    </row>
    <row r="10128" spans="1:13" s="204" customFormat="1">
      <c r="A10128" s="328"/>
      <c r="B10128" s="84"/>
      <c r="C10128" s="675"/>
      <c r="D10128" s="262"/>
      <c r="E10128" s="301"/>
      <c r="F10128" s="299"/>
      <c r="G10128" s="299"/>
      <c r="H10128" s="264"/>
      <c r="I10128" s="276"/>
      <c r="J10128" s="264"/>
      <c r="K10128" s="265"/>
      <c r="L10128" s="262"/>
      <c r="M10128" s="201"/>
    </row>
    <row r="10129" spans="1:13" s="204" customFormat="1">
      <c r="A10129" s="328"/>
      <c r="B10129" s="84"/>
      <c r="C10129" s="675"/>
      <c r="D10129" s="262"/>
      <c r="E10129" s="301"/>
      <c r="F10129" s="263"/>
      <c r="G10129" s="263"/>
      <c r="H10129" s="264"/>
      <c r="I10129" s="276"/>
      <c r="J10129" s="264"/>
      <c r="K10129" s="265"/>
      <c r="L10129" s="262"/>
      <c r="M10129" s="201"/>
    </row>
    <row r="10130" spans="1:13" s="204" customFormat="1">
      <c r="A10130" s="328"/>
      <c r="B10130" s="84"/>
      <c r="C10130" s="675"/>
      <c r="D10130" s="262"/>
      <c r="E10130" s="301"/>
      <c r="F10130" s="263"/>
      <c r="G10130" s="263"/>
      <c r="H10130" s="264"/>
      <c r="I10130" s="276"/>
      <c r="J10130" s="264"/>
      <c r="K10130" s="265"/>
      <c r="L10130" s="262"/>
      <c r="M10130" s="201"/>
    </row>
    <row r="10131" spans="1:13" s="204" customFormat="1">
      <c r="A10131" s="328"/>
      <c r="B10131" s="84"/>
      <c r="C10131" s="675"/>
      <c r="D10131" s="262"/>
      <c r="E10131" s="301"/>
      <c r="F10131" s="263"/>
      <c r="G10131" s="263"/>
      <c r="H10131" s="264"/>
      <c r="I10131" s="276"/>
      <c r="J10131" s="264"/>
      <c r="K10131" s="265"/>
      <c r="L10131" s="262"/>
      <c r="M10131" s="201"/>
    </row>
    <row r="10132" spans="1:13" s="204" customFormat="1">
      <c r="A10132" s="328"/>
      <c r="B10132" s="84"/>
      <c r="C10132" s="675"/>
      <c r="D10132" s="262"/>
      <c r="E10132" s="301"/>
      <c r="F10132" s="263"/>
      <c r="G10132" s="263"/>
      <c r="H10132" s="264"/>
      <c r="I10132" s="276"/>
      <c r="J10132" s="264"/>
      <c r="K10132" s="265"/>
      <c r="L10132" s="262"/>
      <c r="M10132" s="201"/>
    </row>
    <row r="10133" spans="1:13" s="204" customFormat="1">
      <c r="A10133" s="328"/>
      <c r="B10133" s="84"/>
      <c r="C10133" s="675"/>
      <c r="D10133" s="262"/>
      <c r="E10133" s="301"/>
      <c r="F10133" s="263"/>
      <c r="G10133" s="263"/>
      <c r="H10133" s="264"/>
      <c r="I10133" s="276"/>
      <c r="J10133" s="264"/>
      <c r="K10133" s="265"/>
      <c r="L10133" s="202"/>
      <c r="M10133" s="201"/>
    </row>
    <row r="10134" spans="1:13" s="204" customFormat="1">
      <c r="A10134" s="328"/>
      <c r="B10134" s="84"/>
      <c r="C10134" s="675"/>
      <c r="D10134" s="262"/>
      <c r="E10134" s="301"/>
      <c r="F10134" s="263"/>
      <c r="G10134" s="263"/>
      <c r="H10134" s="264"/>
      <c r="I10134" s="276"/>
      <c r="J10134" s="264"/>
      <c r="K10134" s="265"/>
      <c r="L10134" s="262"/>
      <c r="M10134" s="201"/>
    </row>
    <row r="10135" spans="1:13" s="204" customFormat="1">
      <c r="A10135" s="328"/>
      <c r="B10135" s="84"/>
      <c r="C10135" s="675"/>
      <c r="D10135" s="262"/>
      <c r="E10135" s="301"/>
      <c r="F10135" s="263"/>
      <c r="G10135" s="263"/>
      <c r="H10135" s="264"/>
      <c r="I10135" s="276"/>
      <c r="J10135" s="264"/>
      <c r="K10135" s="265"/>
      <c r="L10135" s="262"/>
      <c r="M10135" s="201"/>
    </row>
    <row r="10136" spans="1:13" s="204" customFormat="1">
      <c r="A10136" s="328"/>
      <c r="B10136" s="84"/>
      <c r="C10136" s="675"/>
      <c r="D10136" s="262"/>
      <c r="E10136" s="301"/>
      <c r="F10136" s="297"/>
      <c r="G10136" s="297"/>
      <c r="H10136" s="264"/>
      <c r="I10136" s="276"/>
      <c r="J10136" s="264"/>
      <c r="K10136" s="265"/>
      <c r="L10136" s="262"/>
      <c r="M10136" s="201"/>
    </row>
    <row r="10137" spans="1:13" s="204" customFormat="1">
      <c r="A10137" s="328"/>
      <c r="B10137" s="84"/>
      <c r="C10137" s="675"/>
      <c r="D10137" s="262"/>
      <c r="E10137" s="301"/>
      <c r="F10137" s="297"/>
      <c r="G10137" s="297"/>
      <c r="H10137" s="264"/>
      <c r="I10137" s="276"/>
      <c r="J10137" s="264"/>
      <c r="K10137" s="265"/>
      <c r="L10137" s="262"/>
      <c r="M10137" s="201"/>
    </row>
    <row r="10138" spans="1:13" s="204" customFormat="1">
      <c r="A10138" s="328"/>
      <c r="B10138" s="84"/>
      <c r="C10138" s="675"/>
      <c r="D10138" s="262"/>
      <c r="E10138" s="301"/>
      <c r="F10138" s="202"/>
      <c r="G10138" s="202"/>
      <c r="H10138" s="264"/>
      <c r="I10138" s="276"/>
      <c r="J10138" s="264"/>
      <c r="K10138" s="265"/>
      <c r="L10138" s="262"/>
      <c r="M10138" s="201"/>
    </row>
    <row r="10139" spans="1:13" s="204" customFormat="1">
      <c r="A10139" s="328"/>
      <c r="B10139" s="84"/>
      <c r="C10139" s="675"/>
      <c r="D10139" s="262"/>
      <c r="E10139" s="301"/>
      <c r="F10139" s="202"/>
      <c r="G10139" s="202"/>
      <c r="H10139" s="264"/>
      <c r="I10139" s="276"/>
      <c r="J10139" s="264"/>
      <c r="K10139" s="265"/>
      <c r="L10139" s="262"/>
      <c r="M10139" s="201"/>
    </row>
    <row r="10140" spans="1:13" s="204" customFormat="1">
      <c r="A10140" s="328"/>
      <c r="B10140" s="84"/>
      <c r="C10140" s="675"/>
      <c r="D10140" s="262"/>
      <c r="E10140" s="301"/>
      <c r="F10140" s="202"/>
      <c r="G10140" s="202"/>
      <c r="H10140" s="264"/>
      <c r="I10140" s="276"/>
      <c r="J10140" s="264"/>
      <c r="K10140" s="265"/>
      <c r="L10140" s="262"/>
      <c r="M10140" s="201"/>
    </row>
    <row r="10141" spans="1:13" s="204" customFormat="1">
      <c r="A10141" s="328"/>
      <c r="B10141" s="84"/>
      <c r="C10141" s="675"/>
      <c r="D10141" s="262"/>
      <c r="E10141" s="301"/>
      <c r="F10141" s="202"/>
      <c r="G10141" s="202"/>
      <c r="H10141" s="264"/>
      <c r="I10141" s="276"/>
      <c r="J10141" s="264"/>
      <c r="K10141" s="265"/>
      <c r="L10141" s="262"/>
      <c r="M10141" s="201"/>
    </row>
    <row r="10142" spans="1:13" s="204" customFormat="1">
      <c r="A10142" s="328"/>
      <c r="B10142" s="84"/>
      <c r="C10142" s="675"/>
      <c r="D10142" s="262"/>
      <c r="E10142" s="301"/>
      <c r="F10142" s="202"/>
      <c r="G10142" s="202"/>
      <c r="H10142" s="264"/>
      <c r="I10142" s="276"/>
      <c r="J10142" s="264"/>
      <c r="K10142" s="265"/>
      <c r="L10142" s="262"/>
      <c r="M10142" s="201"/>
    </row>
    <row r="10143" spans="1:13" s="204" customFormat="1">
      <c r="A10143" s="328"/>
      <c r="B10143" s="84"/>
      <c r="C10143" s="675"/>
      <c r="D10143" s="262"/>
      <c r="E10143" s="301"/>
      <c r="F10143" s="202"/>
      <c r="G10143" s="202"/>
      <c r="H10143" s="264"/>
      <c r="I10143" s="276"/>
      <c r="J10143" s="264"/>
      <c r="K10143" s="265"/>
      <c r="L10143" s="262"/>
      <c r="M10143" s="201"/>
    </row>
    <row r="10144" spans="1:13" s="204" customFormat="1">
      <c r="A10144" s="328"/>
      <c r="B10144" s="84"/>
      <c r="C10144" s="675"/>
      <c r="D10144" s="262"/>
      <c r="E10144" s="301"/>
      <c r="F10144" s="263"/>
      <c r="G10144" s="263"/>
      <c r="H10144" s="264"/>
      <c r="I10144" s="276"/>
      <c r="J10144" s="264"/>
      <c r="K10144" s="265"/>
      <c r="L10144" s="262"/>
      <c r="M10144" s="201"/>
    </row>
    <row r="10145" spans="1:13" s="204" customFormat="1" ht="15.6">
      <c r="A10145" s="328"/>
      <c r="B10145" s="160"/>
      <c r="C10145" s="57"/>
      <c r="D10145" s="868"/>
      <c r="E10145" s="104"/>
      <c r="F10145" s="263"/>
      <c r="G10145" s="263"/>
      <c r="H10145" s="264"/>
      <c r="I10145" s="264"/>
      <c r="J10145" s="264"/>
      <c r="K10145" s="300"/>
      <c r="L10145" s="264"/>
      <c r="M10145" s="201"/>
    </row>
    <row r="10146" spans="1:13" s="204" customFormat="1" ht="15.6">
      <c r="A10146" s="328"/>
      <c r="B10146" s="160"/>
      <c r="C10146" s="57"/>
      <c r="D10146" s="868"/>
      <c r="E10146" s="104"/>
      <c r="F10146" s="263"/>
      <c r="G10146" s="263"/>
      <c r="H10146" s="264"/>
      <c r="I10146" s="264"/>
      <c r="J10146" s="264"/>
      <c r="K10146" s="440"/>
      <c r="L10146" s="264"/>
      <c r="M10146" s="201"/>
    </row>
    <row r="10147" spans="1:13" s="204" customFormat="1" ht="15.6">
      <c r="A10147" s="328"/>
      <c r="B10147" s="160"/>
      <c r="C10147" s="57"/>
      <c r="D10147" s="868"/>
      <c r="E10147" s="104"/>
      <c r="F10147" s="263"/>
      <c r="G10147" s="263"/>
      <c r="H10147" s="264"/>
      <c r="I10147" s="264"/>
      <c r="J10147" s="264"/>
      <c r="K10147" s="440"/>
      <c r="L10147" s="264"/>
      <c r="M10147" s="201"/>
    </row>
    <row r="10148" spans="1:13" s="204" customFormat="1" ht="15.6">
      <c r="A10148" s="328"/>
      <c r="B10148" s="160"/>
      <c r="C10148" s="57"/>
      <c r="D10148" s="868"/>
      <c r="E10148" s="104"/>
      <c r="F10148" s="263"/>
      <c r="G10148" s="263"/>
      <c r="H10148" s="264"/>
      <c r="I10148" s="264"/>
      <c r="J10148" s="264"/>
      <c r="K10148" s="300"/>
      <c r="L10148" s="264"/>
      <c r="M10148" s="201"/>
    </row>
    <row r="10149" spans="1:13" s="204" customFormat="1" ht="15.6">
      <c r="A10149" s="328"/>
      <c r="B10149" s="160"/>
      <c r="C10149" s="57"/>
      <c r="D10149" s="868"/>
      <c r="E10149" s="104"/>
      <c r="F10149" s="263"/>
      <c r="G10149" s="263"/>
      <c r="H10149" s="264"/>
      <c r="I10149" s="264"/>
      <c r="J10149" s="264"/>
      <c r="K10149" s="300"/>
      <c r="L10149" s="264"/>
      <c r="M10149" s="201"/>
    </row>
    <row r="10150" spans="1:13" s="204" customFormat="1">
      <c r="A10150" s="328"/>
      <c r="B10150" s="160"/>
      <c r="C10150" s="57"/>
      <c r="D10150" s="262"/>
      <c r="E10150" s="104"/>
      <c r="F10150" s="263"/>
      <c r="G10150" s="263"/>
      <c r="H10150" s="264"/>
      <c r="I10150" s="276"/>
      <c r="J10150" s="264"/>
      <c r="K10150" s="265"/>
      <c r="L10150" s="262"/>
      <c r="M10150" s="201"/>
    </row>
    <row r="10151" spans="1:13" s="204" customFormat="1">
      <c r="A10151" s="328"/>
      <c r="B10151" s="160"/>
      <c r="C10151" s="57"/>
      <c r="D10151" s="262"/>
      <c r="E10151" s="104"/>
      <c r="F10151" s="263"/>
      <c r="G10151" s="263"/>
      <c r="H10151" s="264"/>
      <c r="I10151" s="276"/>
      <c r="J10151" s="264"/>
      <c r="K10151" s="265"/>
      <c r="L10151" s="262"/>
      <c r="M10151" s="201"/>
    </row>
    <row r="10152" spans="1:13" s="204" customFormat="1">
      <c r="A10152" s="328"/>
      <c r="B10152" s="160"/>
      <c r="C10152" s="57"/>
      <c r="D10152" s="262"/>
      <c r="E10152" s="104"/>
      <c r="F10152" s="263"/>
      <c r="G10152" s="263"/>
      <c r="H10152" s="264"/>
      <c r="I10152" s="276"/>
      <c r="J10152" s="264"/>
      <c r="K10152" s="265"/>
      <c r="L10152" s="262"/>
      <c r="M10152" s="201"/>
    </row>
    <row r="10153" spans="1:13" s="204" customFormat="1" ht="16.8">
      <c r="A10153" s="328"/>
      <c r="B10153" s="160"/>
      <c r="C10153" s="57"/>
      <c r="D10153" s="411"/>
      <c r="E10153" s="104"/>
      <c r="F10153" s="263"/>
      <c r="G10153" s="263"/>
      <c r="H10153" s="264"/>
      <c r="I10153" s="276"/>
      <c r="J10153" s="264"/>
      <c r="K10153" s="345"/>
      <c r="L10153" s="262"/>
      <c r="M10153" s="201"/>
    </row>
    <row r="10154" spans="1:13" s="204" customFormat="1">
      <c r="A10154" s="328"/>
      <c r="B10154" s="160"/>
      <c r="C10154" s="57"/>
      <c r="D10154" s="262"/>
      <c r="E10154" s="104"/>
      <c r="F10154" s="263"/>
      <c r="G10154" s="263"/>
      <c r="H10154" s="264"/>
      <c r="I10154" s="276"/>
      <c r="J10154" s="264"/>
      <c r="K10154" s="345"/>
      <c r="L10154" s="262"/>
      <c r="M10154" s="201"/>
    </row>
    <row r="10155" spans="1:13" s="204" customFormat="1" ht="16.8">
      <c r="A10155" s="328"/>
      <c r="B10155" s="160"/>
      <c r="C10155" s="57"/>
      <c r="D10155" s="262"/>
      <c r="E10155" s="104"/>
      <c r="F10155" s="269"/>
      <c r="G10155" s="269"/>
      <c r="H10155" s="264"/>
      <c r="I10155" s="276"/>
      <c r="J10155" s="264"/>
      <c r="K10155" s="334"/>
      <c r="L10155" s="262"/>
      <c r="M10155" s="201"/>
    </row>
    <row r="10156" spans="1:13" s="204" customFormat="1" ht="16.8">
      <c r="A10156" s="328"/>
      <c r="B10156" s="160"/>
      <c r="C10156" s="57"/>
      <c r="D10156" s="411"/>
      <c r="E10156" s="104"/>
      <c r="F10156" s="269"/>
      <c r="G10156" s="269"/>
      <c r="H10156" s="264"/>
      <c r="I10156" s="276"/>
      <c r="J10156" s="264"/>
      <c r="K10156" s="334"/>
      <c r="L10156" s="262"/>
      <c r="M10156" s="201"/>
    </row>
    <row r="10157" spans="1:13" s="204" customFormat="1" ht="16.8">
      <c r="A10157" s="328"/>
      <c r="B10157" s="160"/>
      <c r="C10157" s="57"/>
      <c r="D10157" s="411"/>
      <c r="E10157" s="104"/>
      <c r="F10157" s="271"/>
      <c r="G10157" s="271"/>
      <c r="H10157" s="264"/>
      <c r="I10157" s="276"/>
      <c r="J10157" s="264"/>
      <c r="K10157" s="265"/>
      <c r="L10157" s="411"/>
      <c r="M10157" s="201"/>
    </row>
    <row r="10158" spans="1:13" s="204" customFormat="1" ht="16.8">
      <c r="A10158" s="328"/>
      <c r="B10158" s="160"/>
      <c r="C10158" s="57"/>
      <c r="D10158" s="411"/>
      <c r="E10158" s="104"/>
      <c r="F10158" s="272"/>
      <c r="G10158" s="272"/>
      <c r="H10158" s="264"/>
      <c r="I10158" s="276"/>
      <c r="J10158" s="264"/>
      <c r="K10158" s="411"/>
      <c r="L10158" s="411"/>
      <c r="M10158" s="201"/>
    </row>
    <row r="10159" spans="1:13" s="204" customFormat="1" ht="16.8">
      <c r="A10159" s="328"/>
      <c r="B10159" s="160"/>
      <c r="C10159" s="57"/>
      <c r="D10159" s="411"/>
      <c r="E10159" s="104"/>
      <c r="F10159" s="272"/>
      <c r="G10159" s="272"/>
      <c r="H10159" s="264"/>
      <c r="I10159" s="276"/>
      <c r="J10159" s="264"/>
      <c r="K10159" s="411"/>
      <c r="L10159" s="411"/>
      <c r="M10159" s="201"/>
    </row>
    <row r="10160" spans="1:13" s="204" customFormat="1" ht="16.8">
      <c r="A10160" s="328"/>
      <c r="B10160" s="160"/>
      <c r="C10160" s="57"/>
      <c r="D10160" s="411"/>
      <c r="E10160" s="104"/>
      <c r="F10160" s="272"/>
      <c r="G10160" s="272"/>
      <c r="H10160" s="264"/>
      <c r="I10160" s="276"/>
      <c r="J10160" s="264"/>
      <c r="K10160" s="411"/>
      <c r="L10160" s="411"/>
      <c r="M10160" s="201"/>
    </row>
    <row r="10161" spans="1:13" s="204" customFormat="1" ht="16.8">
      <c r="A10161" s="328"/>
      <c r="B10161" s="160"/>
      <c r="C10161" s="57"/>
      <c r="D10161" s="411"/>
      <c r="E10161" s="104"/>
      <c r="F10161" s="272"/>
      <c r="G10161" s="272"/>
      <c r="H10161" s="264"/>
      <c r="I10161" s="276"/>
      <c r="J10161" s="264"/>
      <c r="K10161" s="334"/>
      <c r="L10161" s="411"/>
      <c r="M10161" s="201"/>
    </row>
    <row r="10162" spans="1:13" s="204" customFormat="1" ht="16.8">
      <c r="A10162" s="328"/>
      <c r="B10162" s="160"/>
      <c r="C10162" s="57"/>
      <c r="D10162" s="411"/>
      <c r="E10162" s="104"/>
      <c r="F10162" s="272"/>
      <c r="G10162" s="272"/>
      <c r="H10162" s="264"/>
      <c r="I10162" s="276"/>
      <c r="J10162" s="264"/>
      <c r="K10162" s="334"/>
      <c r="L10162" s="411"/>
      <c r="M10162" s="201"/>
    </row>
    <row r="10163" spans="1:13" s="204" customFormat="1" ht="16.8">
      <c r="A10163" s="328"/>
      <c r="B10163" s="160"/>
      <c r="C10163" s="57"/>
      <c r="D10163" s="411"/>
      <c r="E10163" s="104"/>
      <c r="F10163" s="273"/>
      <c r="G10163" s="273"/>
      <c r="H10163" s="264"/>
      <c r="I10163" s="276"/>
      <c r="J10163" s="264"/>
      <c r="K10163" s="334"/>
      <c r="L10163" s="411"/>
      <c r="M10163" s="201"/>
    </row>
    <row r="10164" spans="1:13" s="204" customFormat="1" ht="16.8">
      <c r="A10164" s="328"/>
      <c r="B10164" s="160"/>
      <c r="C10164" s="57"/>
      <c r="D10164" s="262"/>
      <c r="E10164" s="104"/>
      <c r="F10164" s="273"/>
      <c r="G10164" s="273"/>
      <c r="H10164" s="264"/>
      <c r="I10164" s="276"/>
      <c r="J10164" s="264"/>
      <c r="K10164" s="334"/>
      <c r="L10164" s="262"/>
      <c r="M10164" s="201"/>
    </row>
    <row r="10165" spans="1:13" s="204" customFormat="1" ht="16.8">
      <c r="A10165" s="328"/>
      <c r="B10165" s="160"/>
      <c r="C10165" s="57"/>
      <c r="D10165" s="411"/>
      <c r="E10165" s="104"/>
      <c r="F10165" s="273"/>
      <c r="G10165" s="273"/>
      <c r="H10165" s="264"/>
      <c r="I10165" s="276"/>
      <c r="J10165" s="264"/>
      <c r="K10165" s="334"/>
      <c r="L10165" s="411"/>
      <c r="M10165" s="201"/>
    </row>
    <row r="10166" spans="1:13" s="204" customFormat="1" ht="16.8">
      <c r="A10166" s="328"/>
      <c r="B10166" s="160"/>
      <c r="C10166" s="57"/>
      <c r="D10166" s="411"/>
      <c r="E10166" s="104"/>
      <c r="F10166" s="273"/>
      <c r="G10166" s="273"/>
      <c r="H10166" s="264"/>
      <c r="I10166" s="276"/>
      <c r="J10166" s="264"/>
      <c r="K10166" s="334"/>
      <c r="L10166" s="411"/>
      <c r="M10166" s="201"/>
    </row>
    <row r="10167" spans="1:13" s="204" customFormat="1" ht="16.8">
      <c r="A10167" s="328"/>
      <c r="B10167" s="160"/>
      <c r="C10167" s="57"/>
      <c r="D10167" s="411"/>
      <c r="E10167" s="104"/>
      <c r="F10167" s="263"/>
      <c r="G10167" s="263"/>
      <c r="H10167" s="264"/>
      <c r="I10167" s="276"/>
      <c r="J10167" s="264"/>
      <c r="K10167" s="411"/>
      <c r="L10167" s="411"/>
      <c r="M10167" s="201"/>
    </row>
    <row r="10168" spans="1:13" s="204" customFormat="1" ht="16.8">
      <c r="A10168" s="328"/>
      <c r="B10168" s="160"/>
      <c r="C10168" s="57"/>
      <c r="D10168" s="411"/>
      <c r="E10168" s="104"/>
      <c r="F10168" s="263"/>
      <c r="G10168" s="263"/>
      <c r="H10168" s="264"/>
      <c r="I10168" s="276"/>
      <c r="J10168" s="264"/>
      <c r="K10168" s="411"/>
      <c r="L10168" s="411"/>
      <c r="M10168" s="201"/>
    </row>
    <row r="10169" spans="1:13" s="204" customFormat="1" ht="16.8">
      <c r="A10169" s="328"/>
      <c r="B10169" s="160"/>
      <c r="C10169" s="57"/>
      <c r="D10169" s="411"/>
      <c r="E10169" s="104"/>
      <c r="F10169" s="263"/>
      <c r="G10169" s="263"/>
      <c r="H10169" s="264"/>
      <c r="I10169" s="276"/>
      <c r="J10169" s="264"/>
      <c r="K10169" s="411"/>
      <c r="L10169" s="411"/>
      <c r="M10169" s="201"/>
    </row>
    <row r="10170" spans="1:13" s="204" customFormat="1" ht="16.8">
      <c r="A10170" s="328"/>
      <c r="B10170" s="160"/>
      <c r="C10170" s="57"/>
      <c r="D10170" s="411"/>
      <c r="E10170" s="104"/>
      <c r="F10170" s="263"/>
      <c r="G10170" s="263"/>
      <c r="H10170" s="264"/>
      <c r="I10170" s="276"/>
      <c r="J10170" s="264"/>
      <c r="K10170" s="411"/>
      <c r="L10170" s="411"/>
      <c r="M10170" s="201"/>
    </row>
    <row r="10171" spans="1:13" s="204" customFormat="1" ht="16.8">
      <c r="A10171" s="328"/>
      <c r="B10171" s="160"/>
      <c r="C10171" s="57"/>
      <c r="D10171" s="262"/>
      <c r="E10171" s="104"/>
      <c r="F10171" s="263"/>
      <c r="G10171" s="263"/>
      <c r="H10171" s="264"/>
      <c r="I10171" s="276"/>
      <c r="J10171" s="264"/>
      <c r="K10171" s="411"/>
      <c r="L10171" s="262"/>
      <c r="M10171" s="201"/>
    </row>
    <row r="10172" spans="1:13" s="204" customFormat="1">
      <c r="A10172" s="328"/>
      <c r="B10172" s="160"/>
      <c r="C10172" s="57"/>
      <c r="D10172" s="262"/>
      <c r="E10172" s="104"/>
      <c r="F10172" s="263"/>
      <c r="G10172" s="263"/>
      <c r="H10172" s="264"/>
      <c r="I10172" s="276"/>
      <c r="J10172" s="264"/>
      <c r="K10172" s="265"/>
      <c r="L10172" s="262"/>
      <c r="M10172" s="201"/>
    </row>
    <row r="10173" spans="1:13" s="204" customFormat="1" ht="16.8">
      <c r="A10173" s="328"/>
      <c r="B10173" s="88"/>
      <c r="C10173" s="57"/>
      <c r="D10173" s="262"/>
      <c r="E10173" s="472"/>
      <c r="F10173" s="264"/>
      <c r="G10173" s="264"/>
      <c r="H10173" s="264"/>
      <c r="I10173" s="276"/>
      <c r="J10173" s="264"/>
      <c r="K10173" s="479"/>
      <c r="L10173" s="294"/>
      <c r="M10173" s="201"/>
    </row>
    <row r="10174" spans="1:13" s="204" customFormat="1" ht="16.8">
      <c r="A10174" s="328"/>
      <c r="B10174" s="88"/>
      <c r="C10174" s="57"/>
      <c r="D10174" s="262"/>
      <c r="E10174" s="472"/>
      <c r="F10174" s="264"/>
      <c r="G10174" s="264"/>
      <c r="H10174" s="264"/>
      <c r="I10174" s="276"/>
      <c r="J10174" s="264"/>
      <c r="K10174" s="479"/>
      <c r="L10174" s="294"/>
      <c r="M10174" s="201"/>
    </row>
    <row r="10175" spans="1:13" s="204" customFormat="1" ht="16.8">
      <c r="A10175" s="328"/>
      <c r="B10175" s="88"/>
      <c r="C10175" s="57"/>
      <c r="D10175" s="262"/>
      <c r="E10175" s="472"/>
      <c r="F10175" s="264"/>
      <c r="G10175" s="264"/>
      <c r="H10175" s="264"/>
      <c r="I10175" s="276"/>
      <c r="J10175" s="264"/>
      <c r="K10175" s="479"/>
      <c r="L10175" s="294"/>
      <c r="M10175" s="201"/>
    </row>
    <row r="10176" spans="1:13" s="204" customFormat="1" ht="16.8">
      <c r="A10176" s="328"/>
      <c r="B10176" s="88"/>
      <c r="C10176" s="57"/>
      <c r="D10176" s="262"/>
      <c r="E10176" s="472"/>
      <c r="F10176" s="263"/>
      <c r="G10176" s="263"/>
      <c r="H10176" s="264"/>
      <c r="I10176" s="276"/>
      <c r="J10176" s="264"/>
      <c r="K10176" s="479"/>
      <c r="L10176" s="294"/>
      <c r="M10176" s="201"/>
    </row>
    <row r="10177" spans="1:12" ht="16.8">
      <c r="B10177" s="88"/>
      <c r="C10177" s="57"/>
      <c r="D10177" s="262"/>
      <c r="E10177" s="472"/>
      <c r="F10177" s="263"/>
      <c r="G10177" s="263"/>
      <c r="H10177" s="264"/>
      <c r="I10177" s="276"/>
      <c r="J10177" s="264"/>
      <c r="K10177" s="479"/>
      <c r="L10177" s="294"/>
    </row>
    <row r="10178" spans="1:12" ht="16.8">
      <c r="B10178" s="88"/>
      <c r="C10178" s="57"/>
      <c r="D10178" s="262"/>
      <c r="E10178" s="472"/>
      <c r="F10178" s="263"/>
      <c r="G10178" s="263"/>
      <c r="H10178" s="264"/>
      <c r="I10178" s="276"/>
      <c r="J10178" s="264"/>
      <c r="K10178" s="479"/>
      <c r="L10178" s="294"/>
    </row>
    <row r="10179" spans="1:12" ht="16.8">
      <c r="A10179" s="327"/>
      <c r="B10179" s="88"/>
      <c r="C10179" s="57"/>
      <c r="D10179" s="262"/>
      <c r="E10179" s="472"/>
      <c r="F10179" s="264"/>
      <c r="G10179" s="264"/>
      <c r="H10179" s="264"/>
      <c r="I10179" s="276"/>
      <c r="J10179" s="264"/>
      <c r="K10179" s="479"/>
      <c r="L10179" s="411"/>
    </row>
    <row r="10180" spans="1:12" ht="16.8">
      <c r="A10180" s="327"/>
      <c r="B10180" s="88"/>
      <c r="C10180" s="57"/>
      <c r="D10180" s="262"/>
      <c r="E10180" s="472"/>
      <c r="F10180" s="263"/>
      <c r="G10180" s="263"/>
      <c r="H10180" s="264"/>
      <c r="I10180" s="276"/>
      <c r="J10180" s="264"/>
      <c r="K10180" s="479"/>
      <c r="L10180" s="411"/>
    </row>
    <row r="10181" spans="1:12" ht="15.6">
      <c r="A10181" s="327"/>
      <c r="B10181" s="88"/>
      <c r="C10181" s="57"/>
      <c r="D10181" s="262"/>
      <c r="E10181" s="472"/>
      <c r="F10181" s="263"/>
      <c r="G10181" s="263"/>
      <c r="H10181" s="264"/>
      <c r="I10181" s="276"/>
      <c r="J10181" s="264"/>
      <c r="K10181" s="479"/>
      <c r="L10181" s="266"/>
    </row>
    <row r="10182" spans="1:12" ht="15.6">
      <c r="A10182" s="327"/>
      <c r="B10182" s="88"/>
      <c r="C10182" s="57"/>
      <c r="D10182" s="262"/>
      <c r="E10182" s="472"/>
      <c r="F10182" s="263"/>
      <c r="G10182" s="263"/>
      <c r="H10182" s="264"/>
      <c r="I10182" s="276"/>
      <c r="J10182" s="264"/>
      <c r="K10182" s="479"/>
      <c r="L10182" s="266"/>
    </row>
    <row r="10183" spans="1:12" ht="15.6">
      <c r="A10183" s="327"/>
      <c r="B10183" s="88"/>
      <c r="C10183" s="57"/>
      <c r="D10183" s="262"/>
      <c r="E10183" s="472"/>
      <c r="F10183" s="263"/>
      <c r="G10183" s="263"/>
      <c r="H10183" s="264"/>
      <c r="I10183" s="276"/>
      <c r="J10183" s="264"/>
      <c r="K10183" s="479"/>
      <c r="L10183" s="266"/>
    </row>
    <row r="10184" spans="1:12" ht="15.6">
      <c r="A10184" s="327"/>
      <c r="B10184" s="88"/>
      <c r="C10184" s="57"/>
      <c r="D10184" s="262"/>
      <c r="E10184" s="472"/>
      <c r="F10184" s="263"/>
      <c r="G10184" s="263"/>
      <c r="H10184" s="264"/>
      <c r="I10184" s="276"/>
      <c r="J10184" s="264"/>
      <c r="K10184" s="479"/>
      <c r="L10184" s="266"/>
    </row>
    <row r="10185" spans="1:12" ht="15.6">
      <c r="A10185" s="327"/>
      <c r="B10185" s="88"/>
      <c r="C10185" s="57"/>
      <c r="D10185" s="262"/>
      <c r="E10185" s="472"/>
      <c r="F10185" s="263"/>
      <c r="G10185" s="263"/>
      <c r="H10185" s="264"/>
      <c r="I10185" s="276"/>
      <c r="J10185" s="264"/>
      <c r="K10185" s="479"/>
      <c r="L10185" s="266"/>
    </row>
    <row r="10186" spans="1:12" ht="15.6">
      <c r="A10186" s="327"/>
      <c r="B10186" s="88"/>
      <c r="C10186" s="57"/>
      <c r="D10186" s="262"/>
      <c r="E10186" s="472"/>
      <c r="F10186" s="263"/>
      <c r="G10186" s="263"/>
      <c r="H10186" s="264"/>
      <c r="I10186" s="276"/>
      <c r="J10186" s="264"/>
      <c r="K10186" s="479"/>
      <c r="L10186" s="266"/>
    </row>
    <row r="10187" spans="1:12" ht="15.6">
      <c r="A10187" s="327"/>
      <c r="B10187" s="88"/>
      <c r="C10187" s="57"/>
      <c r="D10187" s="262"/>
      <c r="E10187" s="472"/>
      <c r="F10187" s="263"/>
      <c r="G10187" s="263"/>
      <c r="H10187" s="264"/>
      <c r="I10187" s="276"/>
      <c r="J10187" s="264"/>
      <c r="K10187" s="479"/>
      <c r="L10187" s="266"/>
    </row>
    <row r="10188" spans="1:12" ht="15.6">
      <c r="A10188" s="327"/>
      <c r="B10188" s="88"/>
      <c r="C10188" s="57"/>
      <c r="D10188" s="262"/>
      <c r="E10188" s="472"/>
      <c r="F10188" s="263"/>
      <c r="G10188" s="263"/>
      <c r="H10188" s="264"/>
      <c r="I10188" s="276"/>
      <c r="J10188" s="264"/>
      <c r="K10188" s="479"/>
      <c r="L10188" s="266"/>
    </row>
    <row r="10189" spans="1:12" ht="15.6">
      <c r="A10189" s="327"/>
      <c r="B10189" s="88"/>
      <c r="C10189" s="57"/>
      <c r="D10189" s="262"/>
      <c r="E10189" s="472"/>
      <c r="F10189" s="263"/>
      <c r="G10189" s="263"/>
      <c r="H10189" s="264"/>
      <c r="I10189" s="276"/>
      <c r="J10189" s="264"/>
      <c r="K10189" s="479"/>
      <c r="L10189" s="266"/>
    </row>
    <row r="10190" spans="1:12" ht="15.6">
      <c r="A10190" s="327"/>
      <c r="B10190" s="88"/>
      <c r="C10190" s="57"/>
      <c r="D10190" s="262"/>
      <c r="E10190" s="472"/>
      <c r="F10190" s="263"/>
      <c r="G10190" s="263"/>
      <c r="H10190" s="264"/>
      <c r="I10190" s="276"/>
      <c r="J10190" s="264"/>
      <c r="K10190" s="479"/>
      <c r="L10190" s="266"/>
    </row>
    <row r="10191" spans="1:12" ht="15.6">
      <c r="A10191" s="327"/>
      <c r="B10191" s="88"/>
      <c r="C10191" s="57"/>
      <c r="D10191" s="262"/>
      <c r="E10191" s="472"/>
      <c r="F10191" s="263"/>
      <c r="G10191" s="263"/>
      <c r="H10191" s="264"/>
      <c r="I10191" s="276"/>
      <c r="J10191" s="264"/>
      <c r="K10191" s="479"/>
      <c r="L10191" s="266"/>
    </row>
    <row r="10192" spans="1:12" ht="15.6">
      <c r="A10192" s="327"/>
      <c r="B10192" s="88"/>
      <c r="C10192" s="57"/>
      <c r="D10192" s="262"/>
      <c r="E10192" s="472"/>
      <c r="F10192" s="263"/>
      <c r="G10192" s="263"/>
      <c r="H10192" s="264"/>
      <c r="I10192" s="276"/>
      <c r="J10192" s="264"/>
      <c r="K10192" s="479"/>
      <c r="L10192" s="266"/>
    </row>
    <row r="10193" spans="1:12" ht="15.6">
      <c r="A10193" s="327"/>
      <c r="B10193" s="88"/>
      <c r="C10193" s="57"/>
      <c r="D10193" s="262"/>
      <c r="E10193" s="472"/>
      <c r="F10193" s="263"/>
      <c r="G10193" s="263"/>
      <c r="H10193" s="264"/>
      <c r="I10193" s="276"/>
      <c r="J10193" s="264"/>
      <c r="K10193" s="479"/>
      <c r="L10193" s="266"/>
    </row>
    <row r="10194" spans="1:12" ht="15.6">
      <c r="A10194" s="327"/>
      <c r="B10194" s="88"/>
      <c r="C10194" s="57"/>
      <c r="D10194" s="262"/>
      <c r="E10194" s="472"/>
      <c r="F10194" s="263"/>
      <c r="G10194" s="263"/>
      <c r="H10194" s="264"/>
      <c r="I10194" s="276"/>
      <c r="J10194" s="264"/>
      <c r="K10194" s="479"/>
      <c r="L10194" s="266"/>
    </row>
    <row r="10195" spans="1:12" ht="15.6">
      <c r="A10195" s="327"/>
      <c r="B10195" s="88"/>
      <c r="C10195" s="57"/>
      <c r="D10195" s="262"/>
      <c r="E10195" s="472"/>
      <c r="F10195" s="263"/>
      <c r="G10195" s="263"/>
      <c r="H10195" s="264"/>
      <c r="I10195" s="276"/>
      <c r="J10195" s="264"/>
      <c r="K10195" s="479"/>
      <c r="L10195" s="266"/>
    </row>
    <row r="10196" spans="1:12" ht="15.6">
      <c r="A10196" s="327"/>
      <c r="B10196" s="88"/>
      <c r="C10196" s="57"/>
      <c r="D10196" s="202"/>
      <c r="E10196" s="472"/>
      <c r="F10196" s="263"/>
      <c r="G10196" s="263"/>
      <c r="H10196" s="264"/>
      <c r="I10196" s="276"/>
      <c r="J10196" s="264"/>
      <c r="K10196" s="479"/>
      <c r="L10196" s="266"/>
    </row>
    <row r="10197" spans="1:12" ht="15.6">
      <c r="A10197" s="327"/>
      <c r="B10197" s="88"/>
      <c r="C10197" s="57"/>
      <c r="D10197" s="262"/>
      <c r="E10197" s="472"/>
      <c r="F10197" s="263"/>
      <c r="G10197" s="263"/>
      <c r="H10197" s="264"/>
      <c r="I10197" s="276"/>
      <c r="J10197" s="264"/>
      <c r="K10197" s="479"/>
      <c r="L10197" s="266"/>
    </row>
    <row r="10198" spans="1:12" ht="15.6">
      <c r="A10198" s="327"/>
      <c r="B10198" s="88"/>
      <c r="C10198" s="57"/>
      <c r="D10198" s="262"/>
      <c r="E10198" s="472"/>
      <c r="F10198" s="263"/>
      <c r="G10198" s="263"/>
      <c r="H10198" s="264"/>
      <c r="I10198" s="276"/>
      <c r="J10198" s="264"/>
      <c r="K10198" s="436"/>
      <c r="L10198" s="266"/>
    </row>
    <row r="10199" spans="1:12" ht="15.6">
      <c r="A10199" s="327"/>
      <c r="B10199" s="88"/>
      <c r="C10199" s="57"/>
      <c r="D10199" s="262"/>
      <c r="E10199" s="472"/>
      <c r="F10199" s="263"/>
      <c r="G10199" s="263"/>
      <c r="H10199" s="264"/>
      <c r="I10199" s="276"/>
      <c r="J10199" s="264"/>
      <c r="K10199" s="436"/>
      <c r="L10199" s="266"/>
    </row>
    <row r="10200" spans="1:12" ht="15.6">
      <c r="A10200" s="327"/>
      <c r="B10200" s="88"/>
      <c r="C10200" s="57"/>
      <c r="D10200" s="262"/>
      <c r="E10200" s="472"/>
      <c r="F10200" s="263"/>
      <c r="G10200" s="263"/>
      <c r="H10200" s="264"/>
      <c r="I10200" s="276"/>
      <c r="J10200" s="264"/>
      <c r="K10200" s="436"/>
      <c r="L10200" s="266"/>
    </row>
    <row r="10201" spans="1:12" ht="15.6">
      <c r="A10201" s="327"/>
      <c r="B10201" s="88"/>
      <c r="C10201" s="57"/>
      <c r="D10201" s="262"/>
      <c r="E10201" s="472"/>
      <c r="F10201" s="291"/>
      <c r="G10201" s="291"/>
      <c r="H10201" s="264"/>
      <c r="I10201" s="276"/>
      <c r="J10201" s="264"/>
      <c r="K10201" s="436"/>
      <c r="L10201" s="266"/>
    </row>
    <row r="10202" spans="1:12" ht="15.6">
      <c r="A10202" s="327"/>
      <c r="B10202" s="88"/>
      <c r="C10202" s="57"/>
      <c r="D10202" s="262"/>
      <c r="E10202" s="472"/>
      <c r="F10202" s="263"/>
      <c r="G10202" s="263"/>
      <c r="H10202" s="264"/>
      <c r="I10202" s="276"/>
      <c r="J10202" s="264"/>
      <c r="K10202" s="436"/>
      <c r="L10202" s="266"/>
    </row>
    <row r="10203" spans="1:12" ht="15.6">
      <c r="B10203" s="88"/>
      <c r="C10203" s="57"/>
      <c r="D10203" s="262"/>
      <c r="E10203" s="472"/>
      <c r="F10203" s="263"/>
      <c r="G10203" s="263"/>
      <c r="H10203" s="264"/>
      <c r="I10203" s="276"/>
      <c r="J10203" s="264"/>
      <c r="K10203" s="436"/>
      <c r="L10203" s="903"/>
    </row>
    <row r="10204" spans="1:12" ht="15.6">
      <c r="B10204" s="88"/>
      <c r="C10204" s="57"/>
      <c r="D10204" s="262"/>
      <c r="E10204" s="472"/>
      <c r="F10204" s="263"/>
      <c r="G10204" s="263"/>
      <c r="H10204" s="264"/>
      <c r="I10204" s="276"/>
      <c r="J10204" s="264"/>
      <c r="K10204" s="436"/>
      <c r="L10204" s="904"/>
    </row>
    <row r="10205" spans="1:12" ht="15.6">
      <c r="B10205" s="88"/>
      <c r="C10205" s="57"/>
      <c r="D10205" s="262"/>
      <c r="E10205" s="472"/>
      <c r="F10205" s="263"/>
      <c r="G10205" s="263"/>
      <c r="H10205" s="264"/>
      <c r="I10205" s="276"/>
      <c r="J10205" s="264"/>
      <c r="K10205" s="436"/>
      <c r="L10205" s="905"/>
    </row>
    <row r="10206" spans="1:12" ht="15.6">
      <c r="B10206" s="88"/>
      <c r="C10206" s="57"/>
      <c r="D10206" s="262"/>
      <c r="E10206" s="472"/>
      <c r="F10206" s="263"/>
      <c r="G10206" s="263"/>
      <c r="H10206" s="264"/>
      <c r="I10206" s="276"/>
      <c r="J10206" s="264"/>
      <c r="K10206" s="436"/>
      <c r="L10206" s="906"/>
    </row>
    <row r="10207" spans="1:12" ht="15.6">
      <c r="B10207" s="88"/>
      <c r="C10207" s="57"/>
      <c r="D10207" s="262"/>
      <c r="E10207" s="472"/>
      <c r="F10207" s="263"/>
      <c r="G10207" s="263"/>
      <c r="H10207" s="264"/>
      <c r="I10207" s="276"/>
      <c r="J10207" s="264"/>
      <c r="K10207" s="436"/>
      <c r="L10207" s="904"/>
    </row>
    <row r="10208" spans="1:12" ht="15.6">
      <c r="B10208" s="88"/>
      <c r="C10208" s="57"/>
      <c r="D10208" s="262"/>
      <c r="E10208" s="472"/>
      <c r="F10208" s="263"/>
      <c r="G10208" s="263"/>
      <c r="H10208" s="264"/>
      <c r="I10208" s="276"/>
      <c r="J10208" s="264"/>
      <c r="K10208" s="436"/>
      <c r="L10208" s="906"/>
    </row>
    <row r="10209" spans="2:12" ht="15.6">
      <c r="B10209" s="88"/>
      <c r="C10209" s="57"/>
      <c r="D10209" s="262"/>
      <c r="E10209" s="472"/>
      <c r="F10209" s="263"/>
      <c r="G10209" s="263"/>
      <c r="H10209" s="264"/>
      <c r="I10209" s="276"/>
      <c r="J10209" s="264"/>
      <c r="K10209" s="436"/>
      <c r="L10209" s="906"/>
    </row>
    <row r="10210" spans="2:12" ht="15.6">
      <c r="B10210" s="88"/>
      <c r="C10210" s="57"/>
      <c r="D10210" s="262"/>
      <c r="E10210" s="472"/>
      <c r="F10210" s="263"/>
      <c r="G10210" s="263"/>
      <c r="H10210" s="264"/>
      <c r="I10210" s="276"/>
      <c r="J10210" s="264"/>
      <c r="K10210" s="436"/>
      <c r="L10210" s="907"/>
    </row>
    <row r="10211" spans="2:12" ht="15.6">
      <c r="B10211" s="88"/>
      <c r="C10211" s="57"/>
      <c r="D10211" s="262"/>
      <c r="E10211" s="472"/>
      <c r="F10211" s="263"/>
      <c r="G10211" s="263"/>
      <c r="H10211" s="264"/>
      <c r="I10211" s="276"/>
      <c r="J10211" s="264"/>
      <c r="K10211" s="436"/>
      <c r="L10211" s="908"/>
    </row>
    <row r="10212" spans="2:12">
      <c r="B10212" s="88"/>
      <c r="C10212" s="856"/>
      <c r="D10212" s="857"/>
      <c r="E10212" s="367"/>
      <c r="F10212" s="859"/>
      <c r="G10212" s="859"/>
      <c r="H10212" s="324"/>
      <c r="I10212" s="857"/>
      <c r="J10212" s="904"/>
      <c r="K10212" s="904"/>
      <c r="L10212" s="908"/>
    </row>
    <row r="10213" spans="2:12">
      <c r="B10213" s="88"/>
      <c r="C10213" s="856"/>
      <c r="D10213" s="909"/>
      <c r="E10213" s="367"/>
      <c r="F10213" s="859"/>
      <c r="G10213" s="859"/>
      <c r="H10213" s="324"/>
      <c r="I10213" s="857"/>
      <c r="J10213" s="904"/>
      <c r="K10213" s="906"/>
      <c r="L10213" s="374"/>
    </row>
    <row r="10214" spans="2:12">
      <c r="B10214" s="88"/>
      <c r="C10214" s="856"/>
      <c r="D10214" s="909"/>
      <c r="E10214" s="367"/>
      <c r="F10214" s="859"/>
      <c r="G10214" s="859"/>
      <c r="H10214" s="324"/>
      <c r="I10214" s="857"/>
      <c r="J10214" s="904"/>
      <c r="K10214" s="906"/>
      <c r="L10214" s="904"/>
    </row>
    <row r="10215" spans="2:12">
      <c r="B10215" s="88"/>
      <c r="C10215" s="856"/>
      <c r="D10215" s="857"/>
      <c r="E10215" s="367"/>
      <c r="F10215" s="859"/>
      <c r="G10215" s="859"/>
      <c r="H10215" s="324"/>
      <c r="I10215" s="857"/>
      <c r="J10215" s="904"/>
      <c r="K10215" s="906"/>
      <c r="L10215" s="904"/>
    </row>
    <row r="10216" spans="2:12">
      <c r="B10216" s="88"/>
      <c r="C10216" s="856"/>
      <c r="D10216" s="857"/>
      <c r="E10216" s="367"/>
      <c r="F10216" s="859"/>
      <c r="G10216" s="859"/>
      <c r="H10216" s="324"/>
      <c r="I10216" s="857"/>
      <c r="J10216" s="904"/>
      <c r="K10216" s="904"/>
      <c r="L10216" s="907"/>
    </row>
    <row r="10217" spans="2:12" ht="16.8">
      <c r="B10217" s="88"/>
      <c r="C10217" s="856"/>
      <c r="D10217" s="857"/>
      <c r="E10217" s="367"/>
      <c r="F10217" s="859"/>
      <c r="G10217" s="859"/>
      <c r="H10217" s="324"/>
      <c r="I10217" s="857"/>
      <c r="J10217" s="904"/>
      <c r="K10217" s="375"/>
      <c r="L10217" s="324"/>
    </row>
    <row r="10218" spans="2:12">
      <c r="B10218" s="88"/>
      <c r="C10218" s="856"/>
      <c r="D10218" s="857"/>
      <c r="E10218" s="367"/>
      <c r="F10218" s="859"/>
      <c r="G10218" s="859"/>
      <c r="H10218" s="324"/>
      <c r="I10218" s="857"/>
      <c r="J10218" s="904"/>
      <c r="K10218" s="324"/>
      <c r="L10218" s="910"/>
    </row>
    <row r="10219" spans="2:12">
      <c r="B10219" s="88"/>
      <c r="C10219" s="856"/>
      <c r="D10219" s="377"/>
      <c r="E10219" s="367"/>
      <c r="F10219" s="859"/>
      <c r="G10219" s="859"/>
      <c r="H10219" s="324"/>
      <c r="I10219" s="857"/>
      <c r="J10219" s="904"/>
      <c r="K10219" s="911"/>
      <c r="L10219" s="859"/>
    </row>
    <row r="10220" spans="2:12">
      <c r="B10220" s="88"/>
      <c r="C10220" s="856"/>
      <c r="D10220" s="857"/>
      <c r="E10220" s="367"/>
      <c r="F10220" s="859"/>
      <c r="G10220" s="859"/>
      <c r="H10220" s="324"/>
      <c r="I10220" s="857"/>
      <c r="J10220" s="904"/>
      <c r="K10220" s="709"/>
      <c r="L10220" s="324"/>
    </row>
    <row r="10221" spans="2:12">
      <c r="B10221" s="88"/>
      <c r="C10221" s="856"/>
      <c r="D10221" s="857"/>
      <c r="E10221" s="367"/>
      <c r="F10221" s="859"/>
      <c r="G10221" s="859"/>
      <c r="H10221" s="324"/>
      <c r="I10221" s="857"/>
      <c r="J10221" s="904"/>
      <c r="K10221" s="709"/>
      <c r="L10221" s="324"/>
    </row>
    <row r="10222" spans="2:12">
      <c r="B10222" s="88"/>
      <c r="C10222" s="856"/>
      <c r="D10222" s="377"/>
      <c r="E10222" s="367"/>
      <c r="F10222" s="859"/>
      <c r="G10222" s="859"/>
      <c r="H10222" s="324"/>
      <c r="I10222" s="857"/>
      <c r="J10222" s="904"/>
      <c r="K10222" s="709"/>
      <c r="L10222" s="324"/>
    </row>
    <row r="10223" spans="2:12" ht="16.8">
      <c r="B10223" s="88"/>
      <c r="C10223" s="856"/>
      <c r="D10223" s="857"/>
      <c r="E10223" s="367"/>
      <c r="F10223" s="859"/>
      <c r="G10223" s="859"/>
      <c r="H10223" s="324"/>
      <c r="I10223" s="857"/>
      <c r="J10223" s="904"/>
      <c r="K10223" s="324"/>
      <c r="L10223" s="375"/>
    </row>
    <row r="10224" spans="2:12">
      <c r="B10224" s="88"/>
      <c r="C10224" s="856"/>
      <c r="D10224" s="857"/>
      <c r="E10224" s="367"/>
      <c r="F10224" s="859"/>
      <c r="G10224" s="859"/>
      <c r="H10224" s="324"/>
      <c r="I10224" s="857"/>
      <c r="J10224" s="904"/>
      <c r="K10224" s="709"/>
      <c r="L10224" s="324"/>
    </row>
    <row r="10225" spans="2:12">
      <c r="B10225" s="88"/>
      <c r="C10225" s="856"/>
      <c r="D10225" s="377"/>
      <c r="E10225" s="367"/>
      <c r="F10225" s="859"/>
      <c r="G10225" s="859"/>
      <c r="H10225" s="324"/>
      <c r="I10225" s="857"/>
      <c r="J10225" s="904"/>
      <c r="K10225" s="324"/>
      <c r="L10225" s="859"/>
    </row>
    <row r="10226" spans="2:12" ht="16.8">
      <c r="B10226" s="88"/>
      <c r="C10226" s="856"/>
      <c r="D10226" s="857"/>
      <c r="E10226" s="367"/>
      <c r="F10226" s="859"/>
      <c r="G10226" s="859"/>
      <c r="H10226" s="324"/>
      <c r="I10226" s="857"/>
      <c r="J10226" s="904"/>
      <c r="K10226" s="324"/>
      <c r="L10226" s="375"/>
    </row>
    <row r="10227" spans="2:12" ht="16.8">
      <c r="B10227" s="88"/>
      <c r="C10227" s="856"/>
      <c r="D10227" s="377"/>
      <c r="E10227" s="367"/>
      <c r="F10227" s="859"/>
      <c r="G10227" s="859"/>
      <c r="H10227" s="324"/>
      <c r="I10227" s="857"/>
      <c r="J10227" s="904"/>
      <c r="K10227" s="324"/>
      <c r="L10227" s="375"/>
    </row>
    <row r="10228" spans="2:12">
      <c r="B10228" s="88"/>
      <c r="C10228" s="856"/>
      <c r="D10228" s="377"/>
      <c r="E10228" s="367"/>
      <c r="F10228" s="859"/>
      <c r="G10228" s="859"/>
      <c r="H10228" s="324"/>
      <c r="I10228" s="857"/>
      <c r="J10228" s="904"/>
      <c r="K10228" s="709"/>
      <c r="L10228" s="859"/>
    </row>
    <row r="10229" spans="2:12" ht="16.8">
      <c r="B10229" s="88"/>
      <c r="C10229" s="856"/>
      <c r="D10229" s="377"/>
      <c r="E10229" s="367"/>
      <c r="F10229" s="859"/>
      <c r="G10229" s="859"/>
      <c r="H10229" s="324"/>
      <c r="I10229" s="857"/>
      <c r="J10229" s="904"/>
      <c r="K10229" s="709"/>
      <c r="L10229" s="375"/>
    </row>
    <row r="10230" spans="2:12">
      <c r="B10230" s="88"/>
      <c r="C10230" s="856"/>
      <c r="D10230" s="857"/>
      <c r="E10230" s="367"/>
      <c r="F10230" s="859"/>
      <c r="G10230" s="859"/>
      <c r="H10230" s="324"/>
      <c r="I10230" s="857"/>
      <c r="J10230" s="904"/>
      <c r="K10230" s="324"/>
      <c r="L10230" s="859"/>
    </row>
    <row r="10231" spans="2:12" ht="16.8">
      <c r="B10231" s="88"/>
      <c r="C10231" s="856"/>
      <c r="D10231" s="377"/>
      <c r="E10231" s="367"/>
      <c r="F10231" s="859"/>
      <c r="G10231" s="859"/>
      <c r="H10231" s="324"/>
      <c r="I10231" s="857"/>
      <c r="J10231" s="904"/>
      <c r="K10231" s="375"/>
      <c r="L10231" s="859"/>
    </row>
    <row r="10232" spans="2:12" ht="16.8">
      <c r="B10232" s="88"/>
      <c r="C10232" s="856"/>
      <c r="D10232" s="377"/>
      <c r="E10232" s="367"/>
      <c r="F10232" s="859"/>
      <c r="G10232" s="859"/>
      <c r="H10232" s="324"/>
      <c r="I10232" s="857"/>
      <c r="J10232" s="904"/>
      <c r="K10232" s="324"/>
      <c r="L10232" s="375"/>
    </row>
    <row r="10233" spans="2:12">
      <c r="B10233" s="88"/>
      <c r="C10233" s="856"/>
      <c r="D10233" s="857"/>
      <c r="E10233" s="367"/>
      <c r="F10233" s="859"/>
      <c r="G10233" s="859"/>
      <c r="H10233" s="324"/>
      <c r="I10233" s="857"/>
      <c r="J10233" s="904"/>
      <c r="K10233" s="324"/>
      <c r="L10233" s="324"/>
    </row>
    <row r="10234" spans="2:12">
      <c r="B10234" s="88"/>
      <c r="C10234" s="856"/>
      <c r="D10234" s="857"/>
      <c r="E10234" s="367"/>
      <c r="F10234" s="859"/>
      <c r="G10234" s="859"/>
      <c r="H10234" s="324"/>
      <c r="I10234" s="857"/>
      <c r="J10234" s="904"/>
      <c r="K10234" s="324"/>
      <c r="L10234" s="324"/>
    </row>
    <row r="10235" spans="2:12" ht="16.8">
      <c r="B10235" s="88"/>
      <c r="C10235" s="856"/>
      <c r="D10235" s="377"/>
      <c r="E10235" s="367"/>
      <c r="F10235" s="859"/>
      <c r="G10235" s="859"/>
      <c r="H10235" s="324"/>
      <c r="I10235" s="857"/>
      <c r="J10235" s="904"/>
      <c r="K10235" s="324"/>
      <c r="L10235" s="375"/>
    </row>
    <row r="10236" spans="2:12">
      <c r="B10236" s="88"/>
      <c r="C10236" s="856"/>
      <c r="D10236" s="857"/>
      <c r="E10236" s="367"/>
      <c r="F10236" s="859"/>
      <c r="G10236" s="859"/>
      <c r="H10236" s="324"/>
      <c r="I10236" s="857"/>
      <c r="J10236" s="904"/>
      <c r="K10236" s="324"/>
      <c r="L10236" s="324"/>
    </row>
    <row r="10237" spans="2:12" ht="16.8">
      <c r="B10237" s="88"/>
      <c r="C10237" s="856"/>
      <c r="D10237" s="377"/>
      <c r="E10237" s="367"/>
      <c r="F10237" s="859"/>
      <c r="G10237" s="859"/>
      <c r="H10237" s="324"/>
      <c r="I10237" s="857"/>
      <c r="J10237" s="904"/>
      <c r="K10237" s="324"/>
      <c r="L10237" s="375"/>
    </row>
    <row r="10238" spans="2:12" ht="16.8">
      <c r="B10238" s="88"/>
      <c r="C10238" s="856"/>
      <c r="D10238" s="857"/>
      <c r="E10238" s="367"/>
      <c r="F10238" s="859"/>
      <c r="G10238" s="859"/>
      <c r="H10238" s="324"/>
      <c r="I10238" s="857"/>
      <c r="J10238" s="904"/>
      <c r="K10238" s="375"/>
      <c r="L10238" s="324"/>
    </row>
    <row r="10239" spans="2:12" ht="16.8">
      <c r="B10239" s="88"/>
      <c r="C10239" s="856"/>
      <c r="D10239" s="377"/>
      <c r="E10239" s="367"/>
      <c r="F10239" s="859"/>
      <c r="G10239" s="859"/>
      <c r="H10239" s="324"/>
      <c r="I10239" s="857"/>
      <c r="J10239" s="904"/>
      <c r="K10239" s="324"/>
      <c r="L10239" s="375"/>
    </row>
    <row r="10240" spans="2:12">
      <c r="B10240" s="88"/>
      <c r="C10240" s="856"/>
      <c r="D10240" s="857"/>
      <c r="E10240" s="367"/>
      <c r="F10240" s="859"/>
      <c r="G10240" s="859"/>
      <c r="H10240" s="324"/>
      <c r="I10240" s="857"/>
      <c r="J10240" s="904"/>
      <c r="K10240" s="324"/>
      <c r="L10240" s="324"/>
    </row>
    <row r="10241" spans="1:14">
      <c r="B10241" s="88"/>
      <c r="C10241" s="856"/>
      <c r="D10241" s="857"/>
      <c r="E10241" s="367"/>
      <c r="F10241" s="859"/>
      <c r="G10241" s="859"/>
      <c r="H10241" s="324"/>
      <c r="I10241" s="857"/>
      <c r="J10241" s="904"/>
      <c r="K10241" s="324"/>
      <c r="L10241" s="324"/>
    </row>
    <row r="10242" spans="1:14" ht="16.8">
      <c r="B10242" s="88"/>
      <c r="C10242" s="856"/>
      <c r="D10242" s="857"/>
      <c r="E10242" s="367"/>
      <c r="F10242" s="859"/>
      <c r="G10242" s="859"/>
      <c r="H10242" s="324"/>
      <c r="I10242" s="857"/>
      <c r="J10242" s="904"/>
      <c r="K10242" s="375"/>
      <c r="L10242" s="375"/>
    </row>
    <row r="10243" spans="1:14">
      <c r="B10243" s="88"/>
      <c r="C10243" s="856"/>
      <c r="D10243" s="857"/>
      <c r="E10243" s="367"/>
      <c r="F10243" s="859"/>
      <c r="G10243" s="859"/>
      <c r="H10243" s="324"/>
      <c r="I10243" s="857"/>
      <c r="J10243" s="904"/>
      <c r="K10243" s="324"/>
      <c r="L10243" s="859"/>
    </row>
    <row r="10244" spans="1:14" ht="16.8">
      <c r="B10244" s="88"/>
      <c r="C10244" s="856"/>
      <c r="D10244" s="857"/>
      <c r="E10244" s="367"/>
      <c r="F10244" s="859"/>
      <c r="G10244" s="859"/>
      <c r="H10244" s="324"/>
      <c r="I10244" s="857"/>
      <c r="J10244" s="904"/>
      <c r="K10244" s="334"/>
      <c r="L10244" s="859"/>
    </row>
    <row r="10245" spans="1:14" s="204" customFormat="1" ht="16.8">
      <c r="A10245" s="656"/>
      <c r="B10245" s="88"/>
      <c r="D10245" s="912"/>
      <c r="E10245" s="913"/>
      <c r="F10245" s="914"/>
      <c r="G10245" s="914"/>
      <c r="I10245" s="915"/>
      <c r="K10245" s="916"/>
    </row>
    <row r="10246" spans="1:14" s="204" customFormat="1" ht="16.8">
      <c r="A10246" s="656"/>
      <c r="B10246" s="88"/>
      <c r="D10246" s="917"/>
      <c r="E10246" s="913"/>
      <c r="F10246" s="914"/>
      <c r="G10246" s="914"/>
      <c r="I10246" s="915"/>
      <c r="K10246" s="916"/>
    </row>
    <row r="10247" spans="1:14" s="204" customFormat="1" ht="15.6">
      <c r="A10247" s="424"/>
      <c r="B10247" s="57"/>
      <c r="C10247" s="57"/>
      <c r="D10247" s="300"/>
      <c r="E10247" s="59"/>
      <c r="F10247" s="263"/>
      <c r="G10247" s="263"/>
      <c r="H10247" s="291"/>
      <c r="I10247" s="263"/>
      <c r="J10247" s="263"/>
      <c r="K10247" s="565"/>
    </row>
    <row r="10248" spans="1:14" s="204" customFormat="1" ht="15.6">
      <c r="A10248" s="424"/>
      <c r="B10248" s="57"/>
      <c r="C10248" s="57"/>
      <c r="D10248" s="300"/>
      <c r="E10248" s="59"/>
      <c r="F10248" s="263"/>
      <c r="G10248" s="263"/>
      <c r="H10248" s="291"/>
      <c r="I10248" s="263"/>
      <c r="J10248" s="263"/>
      <c r="K10248" s="565"/>
    </row>
    <row r="10249" spans="1:14" s="204" customFormat="1" ht="15.6">
      <c r="A10249" s="424"/>
      <c r="B10249" s="57"/>
      <c r="C10249" s="57"/>
      <c r="D10249" s="300"/>
      <c r="E10249" s="59"/>
      <c r="F10249" s="263"/>
      <c r="G10249" s="263"/>
      <c r="H10249" s="291"/>
      <c r="I10249" s="263"/>
      <c r="J10249" s="263"/>
      <c r="K10249" s="565"/>
    </row>
    <row r="10250" spans="1:14" s="204" customFormat="1" ht="15.6">
      <c r="A10250" s="424"/>
      <c r="B10250" s="57"/>
      <c r="C10250" s="57"/>
      <c r="D10250" s="354"/>
      <c r="E10250" s="59"/>
      <c r="F10250" s="263"/>
      <c r="G10250" s="263"/>
      <c r="H10250" s="291"/>
      <c r="I10250" s="263"/>
      <c r="J10250" s="263"/>
      <c r="K10250" s="565"/>
    </row>
    <row r="10251" spans="1:14" s="204" customFormat="1" ht="15.6">
      <c r="A10251" s="424"/>
      <c r="B10251" s="57"/>
      <c r="C10251" s="57"/>
      <c r="D10251" s="300"/>
      <c r="E10251" s="59"/>
      <c r="F10251" s="263"/>
      <c r="G10251" s="263"/>
      <c r="H10251" s="291"/>
      <c r="I10251" s="263"/>
      <c r="J10251" s="263"/>
      <c r="K10251" s="565"/>
    </row>
    <row r="10252" spans="1:14" s="204" customFormat="1" ht="15.6">
      <c r="A10252" s="424"/>
      <c r="B10252" s="57"/>
      <c r="C10252" s="57"/>
      <c r="D10252" s="300"/>
      <c r="E10252" s="59"/>
      <c r="F10252" s="263"/>
      <c r="G10252" s="263"/>
      <c r="H10252" s="291"/>
      <c r="I10252" s="263"/>
      <c r="J10252" s="263"/>
      <c r="K10252" s="565"/>
    </row>
    <row r="10253" spans="1:14" s="202" customFormat="1" ht="16.8">
      <c r="A10253" s="424"/>
      <c r="B10253" s="750"/>
      <c r="C10253" s="57"/>
      <c r="D10253" s="335"/>
      <c r="E10253" s="846"/>
      <c r="F10253" s="669"/>
      <c r="G10253" s="669"/>
      <c r="H10253" s="291"/>
      <c r="I10253" s="276"/>
      <c r="J10253" s="263"/>
      <c r="K10253" s="334"/>
      <c r="L10253" s="294"/>
      <c r="M10253" s="263"/>
      <c r="N10253" s="368"/>
    </row>
    <row r="10254" spans="1:14" s="202" customFormat="1" ht="16.8">
      <c r="A10254" s="424"/>
      <c r="B10254" s="750"/>
      <c r="C10254" s="57"/>
      <c r="D10254" s="294"/>
      <c r="E10254" s="846"/>
      <c r="F10254" s="269"/>
      <c r="G10254" s="269"/>
      <c r="H10254" s="291"/>
      <c r="I10254" s="276"/>
      <c r="J10254" s="263"/>
      <c r="K10254" s="334"/>
      <c r="L10254" s="294"/>
      <c r="M10254" s="263"/>
      <c r="N10254" s="368"/>
    </row>
    <row r="10255" spans="1:14" s="202" customFormat="1" ht="16.8">
      <c r="A10255" s="424"/>
      <c r="B10255" s="750"/>
      <c r="C10255" s="57"/>
      <c r="D10255" s="294"/>
      <c r="E10255" s="846"/>
      <c r="F10255" s="263"/>
      <c r="G10255" s="263"/>
      <c r="H10255" s="291"/>
      <c r="I10255" s="276"/>
      <c r="J10255" s="263"/>
      <c r="K10255" s="334"/>
      <c r="L10255" s="294"/>
      <c r="M10255" s="263"/>
      <c r="N10255" s="368"/>
    </row>
    <row r="10256" spans="1:14" s="202" customFormat="1" ht="16.8">
      <c r="A10256" s="424"/>
      <c r="B10256" s="750"/>
      <c r="C10256" s="57"/>
      <c r="D10256" s="335"/>
      <c r="E10256" s="846"/>
      <c r="F10256" s="263"/>
      <c r="G10256" s="263"/>
      <c r="H10256" s="291"/>
      <c r="I10256" s="276"/>
      <c r="J10256" s="263"/>
      <c r="K10256" s="334"/>
      <c r="L10256" s="294"/>
      <c r="M10256" s="263"/>
      <c r="N10256" s="368"/>
    </row>
    <row r="10257" spans="1:14" s="202" customFormat="1" ht="16.8">
      <c r="A10257" s="424"/>
      <c r="B10257" s="750"/>
      <c r="C10257" s="57"/>
      <c r="D10257" s="294"/>
      <c r="E10257" s="846"/>
      <c r="F10257" s="263"/>
      <c r="G10257" s="263"/>
      <c r="H10257" s="291"/>
      <c r="I10257" s="276"/>
      <c r="J10257" s="263"/>
      <c r="K10257" s="334"/>
      <c r="L10257" s="294"/>
      <c r="M10257" s="263"/>
      <c r="N10257" s="368"/>
    </row>
    <row r="10258" spans="1:14" s="202" customFormat="1" ht="16.8">
      <c r="A10258" s="424"/>
      <c r="B10258" s="750"/>
      <c r="C10258" s="57"/>
      <c r="D10258" s="294"/>
      <c r="E10258" s="846"/>
      <c r="F10258" s="263"/>
      <c r="G10258" s="263"/>
      <c r="H10258" s="291"/>
      <c r="I10258" s="276"/>
      <c r="J10258" s="263"/>
      <c r="K10258" s="334"/>
      <c r="L10258" s="294"/>
      <c r="M10258" s="263"/>
      <c r="N10258" s="368"/>
    </row>
    <row r="10259" spans="1:14" s="202" customFormat="1" ht="16.8">
      <c r="A10259" s="424"/>
      <c r="B10259" s="750"/>
      <c r="C10259" s="57"/>
      <c r="D10259" s="294"/>
      <c r="E10259" s="846"/>
      <c r="F10259" s="263"/>
      <c r="G10259" s="263"/>
      <c r="H10259" s="291"/>
      <c r="I10259" s="276"/>
      <c r="J10259" s="263"/>
      <c r="K10259" s="334"/>
      <c r="L10259" s="294"/>
      <c r="M10259" s="263"/>
      <c r="N10259" s="368"/>
    </row>
    <row r="10260" spans="1:14" s="202" customFormat="1" ht="16.8">
      <c r="A10260" s="424"/>
      <c r="B10260" s="750"/>
      <c r="C10260" s="57"/>
      <c r="D10260" s="294"/>
      <c r="E10260" s="846"/>
      <c r="F10260" s="263"/>
      <c r="G10260" s="263"/>
      <c r="H10260" s="291"/>
      <c r="I10260" s="276"/>
      <c r="J10260" s="263"/>
      <c r="K10260" s="334"/>
      <c r="L10260" s="294"/>
      <c r="M10260" s="263"/>
      <c r="N10260" s="368"/>
    </row>
    <row r="10261" spans="1:14" s="202" customFormat="1" ht="16.8">
      <c r="A10261" s="424"/>
      <c r="B10261" s="750"/>
      <c r="C10261" s="57"/>
      <c r="D10261" s="294"/>
      <c r="E10261" s="846"/>
      <c r="F10261" s="263"/>
      <c r="G10261" s="263"/>
      <c r="H10261" s="291"/>
      <c r="I10261" s="276"/>
      <c r="J10261" s="263"/>
      <c r="K10261" s="334"/>
      <c r="L10261" s="294"/>
      <c r="M10261" s="263"/>
      <c r="N10261" s="368"/>
    </row>
    <row r="10262" spans="1:14" s="202" customFormat="1" ht="16.8">
      <c r="A10262" s="424"/>
      <c r="B10262" s="750"/>
      <c r="C10262" s="57"/>
      <c r="D10262" s="294"/>
      <c r="E10262" s="846"/>
      <c r="F10262" s="263"/>
      <c r="G10262" s="263"/>
      <c r="H10262" s="291"/>
      <c r="I10262" s="276"/>
      <c r="J10262" s="263"/>
      <c r="K10262" s="334"/>
      <c r="L10262" s="294"/>
      <c r="M10262" s="263"/>
      <c r="N10262" s="368"/>
    </row>
    <row r="10263" spans="1:14" s="202" customFormat="1" ht="16.8">
      <c r="A10263" s="424"/>
      <c r="B10263" s="750"/>
      <c r="C10263" s="57"/>
      <c r="D10263" s="294"/>
      <c r="E10263" s="846"/>
      <c r="F10263" s="263"/>
      <c r="G10263" s="263"/>
      <c r="H10263" s="291"/>
      <c r="I10263" s="276"/>
      <c r="J10263" s="263"/>
      <c r="K10263" s="334"/>
      <c r="L10263" s="294"/>
      <c r="M10263" s="263"/>
      <c r="N10263" s="368"/>
    </row>
    <row r="10264" spans="1:14" s="202" customFormat="1" ht="16.8">
      <c r="A10264" s="424"/>
      <c r="B10264" s="750"/>
      <c r="C10264" s="57"/>
      <c r="D10264" s="294"/>
      <c r="E10264" s="846"/>
      <c r="F10264" s="263"/>
      <c r="G10264" s="263"/>
      <c r="H10264" s="291"/>
      <c r="I10264" s="276"/>
      <c r="J10264" s="263"/>
      <c r="K10264" s="334"/>
      <c r="L10264" s="294"/>
      <c r="M10264" s="263"/>
      <c r="N10264" s="368"/>
    </row>
    <row r="10265" spans="1:14" s="202" customFormat="1" ht="16.8">
      <c r="A10265" s="424"/>
      <c r="B10265" s="750"/>
      <c r="C10265" s="57"/>
      <c r="D10265" s="294"/>
      <c r="E10265" s="846"/>
      <c r="F10265" s="263"/>
      <c r="G10265" s="263"/>
      <c r="H10265" s="291"/>
      <c r="I10265" s="276"/>
      <c r="J10265" s="263"/>
      <c r="K10265" s="334"/>
      <c r="L10265" s="294"/>
      <c r="M10265" s="263"/>
      <c r="N10265" s="368"/>
    </row>
    <row r="10266" spans="1:14" s="202" customFormat="1" ht="16.8">
      <c r="A10266" s="424"/>
      <c r="B10266" s="750"/>
      <c r="C10266" s="57"/>
      <c r="D10266" s="294"/>
      <c r="E10266" s="846"/>
      <c r="F10266" s="263"/>
      <c r="G10266" s="263"/>
      <c r="H10266" s="291"/>
      <c r="I10266" s="276"/>
      <c r="J10266" s="263"/>
      <c r="K10266" s="334"/>
      <c r="L10266" s="294"/>
      <c r="M10266" s="263"/>
      <c r="N10266" s="368"/>
    </row>
    <row r="10267" spans="1:14" s="202" customFormat="1" ht="16.8">
      <c r="A10267" s="424"/>
      <c r="B10267" s="750"/>
      <c r="C10267" s="57"/>
      <c r="D10267" s="294"/>
      <c r="E10267" s="846"/>
      <c r="F10267" s="263"/>
      <c r="G10267" s="263"/>
      <c r="H10267" s="291"/>
      <c r="I10267" s="276"/>
      <c r="J10267" s="263"/>
      <c r="K10267" s="334"/>
      <c r="L10267" s="294"/>
      <c r="M10267" s="263"/>
      <c r="N10267" s="368"/>
    </row>
    <row r="10268" spans="1:14" s="202" customFormat="1" ht="16.8">
      <c r="A10268" s="424"/>
      <c r="B10268" s="750"/>
      <c r="C10268" s="57"/>
      <c r="D10268" s="294"/>
      <c r="E10268" s="846"/>
      <c r="F10268" s="409"/>
      <c r="G10268" s="409"/>
      <c r="H10268" s="291"/>
      <c r="I10268" s="276"/>
      <c r="J10268" s="263"/>
      <c r="K10268" s="334"/>
      <c r="L10268" s="294"/>
      <c r="M10268" s="263"/>
      <c r="N10268" s="368"/>
    </row>
    <row r="10269" spans="1:14" s="202" customFormat="1" ht="16.8">
      <c r="A10269" s="424"/>
      <c r="B10269" s="750"/>
      <c r="C10269" s="57"/>
      <c r="D10269" s="294"/>
      <c r="E10269" s="846"/>
      <c r="F10269" s="409"/>
      <c r="G10269" s="409"/>
      <c r="H10269" s="291"/>
      <c r="I10269" s="276"/>
      <c r="J10269" s="263"/>
      <c r="K10269" s="334"/>
      <c r="L10269" s="294"/>
      <c r="M10269" s="263"/>
      <c r="N10269" s="368"/>
    </row>
    <row r="10270" spans="1:14" s="202" customFormat="1" ht="16.8">
      <c r="A10270" s="424"/>
      <c r="B10270" s="750"/>
      <c r="C10270" s="57"/>
      <c r="D10270" s="294"/>
      <c r="E10270" s="846"/>
      <c r="F10270" s="409"/>
      <c r="G10270" s="409"/>
      <c r="H10270" s="291"/>
      <c r="I10270" s="276"/>
      <c r="J10270" s="263"/>
      <c r="K10270" s="334"/>
      <c r="L10270" s="294"/>
      <c r="M10270" s="263"/>
      <c r="N10270" s="368"/>
    </row>
    <row r="10271" spans="1:14" s="202" customFormat="1" ht="16.8">
      <c r="A10271" s="424"/>
      <c r="B10271" s="750"/>
      <c r="C10271" s="57"/>
      <c r="D10271" s="294"/>
      <c r="E10271" s="846"/>
      <c r="F10271" s="409"/>
      <c r="G10271" s="409"/>
      <c r="H10271" s="291"/>
      <c r="I10271" s="276"/>
      <c r="J10271" s="263"/>
      <c r="K10271" s="334"/>
      <c r="L10271" s="294"/>
      <c r="M10271" s="263"/>
      <c r="N10271" s="368"/>
    </row>
    <row r="10272" spans="1:14" s="202" customFormat="1" ht="16.8">
      <c r="A10272" s="424"/>
      <c r="B10272" s="750"/>
      <c r="C10272" s="57"/>
      <c r="D10272" s="294"/>
      <c r="E10272" s="846"/>
      <c r="F10272" s="409"/>
      <c r="G10272" s="409"/>
      <c r="H10272" s="291"/>
      <c r="I10272" s="276"/>
      <c r="J10272" s="263"/>
      <c r="K10272" s="334"/>
      <c r="L10272" s="334"/>
      <c r="M10272" s="263"/>
      <c r="N10272" s="368"/>
    </row>
    <row r="10273" spans="1:14" s="202" customFormat="1" ht="16.8">
      <c r="A10273" s="424"/>
      <c r="B10273" s="750"/>
      <c r="C10273" s="57"/>
      <c r="D10273" s="294"/>
      <c r="E10273" s="846"/>
      <c r="F10273" s="409"/>
      <c r="G10273" s="409"/>
      <c r="H10273" s="291"/>
      <c r="I10273" s="276"/>
      <c r="J10273" s="263"/>
      <c r="K10273" s="860"/>
      <c r="L10273" s="334"/>
      <c r="M10273" s="263"/>
      <c r="N10273" s="368"/>
    </row>
    <row r="10274" spans="1:14" s="202" customFormat="1" ht="16.8">
      <c r="A10274" s="424"/>
      <c r="B10274" s="750"/>
      <c r="C10274" s="57"/>
      <c r="D10274" s="294"/>
      <c r="E10274" s="846"/>
      <c r="F10274" s="423"/>
      <c r="G10274" s="423"/>
      <c r="H10274" s="291"/>
      <c r="I10274" s="276"/>
      <c r="J10274" s="263"/>
      <c r="K10274" s="334"/>
      <c r="L10274" s="294"/>
      <c r="M10274" s="263"/>
      <c r="N10274" s="368"/>
    </row>
    <row r="10275" spans="1:14" s="202" customFormat="1" ht="16.8">
      <c r="A10275" s="424"/>
      <c r="B10275" s="750"/>
      <c r="C10275" s="57"/>
      <c r="D10275" s="294"/>
      <c r="E10275" s="846"/>
      <c r="F10275" s="423"/>
      <c r="G10275" s="423"/>
      <c r="H10275" s="291"/>
      <c r="I10275" s="276"/>
      <c r="J10275" s="263"/>
      <c r="K10275" s="334"/>
      <c r="L10275" s="294"/>
      <c r="M10275" s="263"/>
      <c r="N10275" s="368"/>
    </row>
    <row r="10276" spans="1:14" s="202" customFormat="1" ht="16.8">
      <c r="A10276" s="424"/>
      <c r="B10276" s="750"/>
      <c r="C10276" s="57"/>
      <c r="D10276" s="294"/>
      <c r="E10276" s="846"/>
      <c r="F10276" s="423"/>
      <c r="G10276" s="423"/>
      <c r="H10276" s="291"/>
      <c r="I10276" s="350"/>
      <c r="J10276" s="263"/>
      <c r="K10276" s="334"/>
      <c r="L10276" s="294"/>
      <c r="M10276" s="263"/>
      <c r="N10276" s="368"/>
    </row>
    <row r="10277" spans="1:14" s="202" customFormat="1" ht="16.8">
      <c r="A10277" s="424"/>
      <c r="B10277" s="750"/>
      <c r="C10277" s="57"/>
      <c r="D10277" s="294"/>
      <c r="E10277" s="846"/>
      <c r="F10277" s="423"/>
      <c r="G10277" s="423"/>
      <c r="H10277" s="291"/>
      <c r="I10277" s="350"/>
      <c r="J10277" s="263"/>
      <c r="K10277" s="334"/>
      <c r="L10277" s="294"/>
      <c r="M10277" s="263"/>
      <c r="N10277" s="368"/>
    </row>
    <row r="10278" spans="1:14" s="202" customFormat="1" ht="16.8">
      <c r="A10278" s="424"/>
      <c r="B10278" s="750"/>
      <c r="C10278" s="57"/>
      <c r="D10278" s="294"/>
      <c r="E10278" s="846"/>
      <c r="F10278" s="423"/>
      <c r="G10278" s="423"/>
      <c r="H10278" s="291"/>
      <c r="I10278" s="357"/>
      <c r="J10278" s="263"/>
      <c r="K10278" s="334"/>
      <c r="L10278" s="294"/>
      <c r="M10278" s="263"/>
      <c r="N10278" s="368"/>
    </row>
    <row r="10279" spans="1:14" s="202" customFormat="1" ht="16.05" customHeight="1">
      <c r="A10279" s="424"/>
      <c r="B10279" s="750"/>
      <c r="C10279" s="57"/>
      <c r="D10279" s="356"/>
      <c r="E10279" s="846"/>
      <c r="F10279" s="423"/>
      <c r="G10279" s="423"/>
      <c r="H10279" s="291"/>
      <c r="I10279" s="357"/>
      <c r="J10279" s="263"/>
      <c r="K10279" s="334"/>
      <c r="L10279" s="294"/>
      <c r="M10279" s="263"/>
      <c r="N10279" s="368"/>
    </row>
    <row r="10280" spans="1:14" s="202" customFormat="1" ht="16.8">
      <c r="A10280" s="424"/>
      <c r="B10280" s="750"/>
      <c r="C10280" s="57"/>
      <c r="D10280" s="356"/>
      <c r="E10280" s="846"/>
      <c r="F10280" s="423"/>
      <c r="G10280" s="423"/>
      <c r="H10280" s="291"/>
      <c r="I10280" s="357"/>
      <c r="J10280" s="263"/>
      <c r="K10280" s="334"/>
      <c r="L10280" s="294"/>
      <c r="M10280" s="263"/>
      <c r="N10280" s="368"/>
    </row>
    <row r="10281" spans="1:14" s="202" customFormat="1" ht="16.8">
      <c r="A10281" s="424"/>
      <c r="B10281" s="750"/>
      <c r="C10281" s="57"/>
      <c r="D10281" s="294"/>
      <c r="E10281" s="846"/>
      <c r="F10281" s="403"/>
      <c r="G10281" s="403"/>
      <c r="H10281" s="291"/>
      <c r="I10281" s="350"/>
      <c r="J10281" s="263"/>
      <c r="K10281" s="334"/>
      <c r="L10281" s="294"/>
      <c r="M10281" s="263"/>
      <c r="N10281" s="368"/>
    </row>
    <row r="10282" spans="1:14" s="202" customFormat="1" ht="16.8">
      <c r="A10282" s="424"/>
      <c r="B10282" s="750"/>
      <c r="C10282" s="57"/>
      <c r="D10282" s="294"/>
      <c r="E10282" s="846"/>
      <c r="F10282" s="403"/>
      <c r="G10282" s="403"/>
      <c r="H10282" s="291"/>
      <c r="I10282" s="350"/>
      <c r="J10282" s="263"/>
      <c r="K10282" s="334"/>
      <c r="L10282" s="294"/>
      <c r="M10282" s="263"/>
      <c r="N10282" s="368"/>
    </row>
    <row r="10283" spans="1:14" s="202" customFormat="1" ht="16.8">
      <c r="A10283" s="424"/>
      <c r="B10283" s="750"/>
      <c r="C10283" s="57"/>
      <c r="D10283" s="294"/>
      <c r="E10283" s="846"/>
      <c r="F10283" s="403"/>
      <c r="G10283" s="403"/>
      <c r="H10283" s="291"/>
      <c r="I10283" s="357"/>
      <c r="J10283" s="263"/>
      <c r="K10283" s="334"/>
      <c r="L10283" s="294"/>
      <c r="M10283" s="263"/>
      <c r="N10283" s="368"/>
    </row>
    <row r="10284" spans="1:14" s="202" customFormat="1" ht="16.8">
      <c r="A10284" s="424"/>
      <c r="B10284" s="750"/>
      <c r="C10284" s="57"/>
      <c r="D10284" s="294"/>
      <c r="E10284" s="846"/>
      <c r="F10284" s="403"/>
      <c r="G10284" s="403"/>
      <c r="H10284" s="291"/>
      <c r="I10284" s="357"/>
      <c r="J10284" s="263"/>
      <c r="K10284" s="334"/>
      <c r="L10284" s="294"/>
      <c r="M10284" s="263"/>
      <c r="N10284" s="368"/>
    </row>
    <row r="10285" spans="1:14" s="202" customFormat="1" ht="16.8">
      <c r="A10285" s="424"/>
      <c r="B10285" s="750"/>
      <c r="C10285" s="57"/>
      <c r="D10285" s="294"/>
      <c r="E10285" s="846"/>
      <c r="F10285" s="263"/>
      <c r="G10285" s="263"/>
      <c r="H10285" s="291"/>
      <c r="I10285" s="357"/>
      <c r="J10285" s="263"/>
      <c r="K10285" s="334"/>
      <c r="L10285" s="294"/>
      <c r="M10285" s="263"/>
      <c r="N10285" s="368"/>
    </row>
    <row r="10286" spans="1:14" s="202" customFormat="1" ht="16.8">
      <c r="A10286" s="424"/>
      <c r="B10286" s="750"/>
      <c r="C10286" s="57"/>
      <c r="D10286" s="356"/>
      <c r="E10286" s="846"/>
      <c r="F10286" s="263"/>
      <c r="G10286" s="263"/>
      <c r="H10286" s="291"/>
      <c r="I10286" s="357"/>
      <c r="J10286" s="263"/>
      <c r="K10286" s="918"/>
      <c r="L10286" s="334"/>
      <c r="M10286" s="263"/>
      <c r="N10286" s="368"/>
    </row>
    <row r="10287" spans="1:14" s="202" customFormat="1" ht="16.8">
      <c r="A10287" s="424"/>
      <c r="B10287" s="750"/>
      <c r="C10287" s="57"/>
      <c r="D10287" s="356"/>
      <c r="E10287" s="846"/>
      <c r="F10287" s="263"/>
      <c r="G10287" s="263"/>
      <c r="H10287" s="291"/>
      <c r="I10287" s="357"/>
      <c r="J10287" s="263"/>
      <c r="K10287" s="334"/>
      <c r="L10287" s="294"/>
      <c r="M10287" s="263"/>
      <c r="N10287" s="368"/>
    </row>
    <row r="10288" spans="1:14" s="204" customFormat="1" ht="15.6">
      <c r="A10288" s="656"/>
      <c r="B10288" s="122"/>
      <c r="C10288" s="57"/>
      <c r="D10288" s="326"/>
      <c r="E10288" s="117"/>
      <c r="F10288" s="263"/>
      <c r="G10288" s="263"/>
      <c r="H10288" s="291"/>
      <c r="I10288" s="319"/>
      <c r="J10288" s="263"/>
      <c r="K10288" s="388"/>
    </row>
    <row r="10289" spans="1:12" s="204" customFormat="1" ht="15.6">
      <c r="A10289" s="656"/>
      <c r="B10289" s="122"/>
      <c r="C10289" s="57"/>
      <c r="D10289" s="326"/>
      <c r="E10289" s="117"/>
      <c r="F10289" s="263"/>
      <c r="G10289" s="263"/>
      <c r="H10289" s="291"/>
      <c r="I10289" s="319"/>
      <c r="J10289" s="263"/>
      <c r="K10289" s="388"/>
    </row>
    <row r="10290" spans="1:12" s="204" customFormat="1" ht="15.6">
      <c r="A10290" s="656"/>
      <c r="B10290" s="122"/>
      <c r="C10290" s="57"/>
      <c r="D10290" s="326"/>
      <c r="E10290" s="117"/>
      <c r="F10290" s="263"/>
      <c r="G10290" s="263"/>
      <c r="H10290" s="291"/>
      <c r="I10290" s="319"/>
      <c r="J10290" s="263"/>
      <c r="K10290" s="388"/>
    </row>
    <row r="10291" spans="1:12" s="204" customFormat="1" ht="15.6">
      <c r="A10291" s="656"/>
      <c r="B10291" s="122"/>
      <c r="C10291" s="57"/>
      <c r="D10291" s="326"/>
      <c r="E10291" s="117"/>
      <c r="F10291" s="263"/>
      <c r="G10291" s="263"/>
      <c r="H10291" s="291"/>
      <c r="I10291" s="319"/>
      <c r="J10291" s="263"/>
      <c r="K10291" s="265"/>
    </row>
    <row r="10292" spans="1:12" s="204" customFormat="1" ht="15.6">
      <c r="A10292" s="656"/>
      <c r="B10292" s="122"/>
      <c r="C10292" s="57"/>
      <c r="D10292" s="326"/>
      <c r="E10292" s="117"/>
      <c r="F10292" s="263"/>
      <c r="G10292" s="263"/>
      <c r="H10292" s="291"/>
      <c r="I10292" s="319"/>
      <c r="J10292" s="263"/>
      <c r="K10292" s="388"/>
    </row>
    <row r="10293" spans="1:12" s="204" customFormat="1" ht="15.6">
      <c r="A10293" s="656"/>
      <c r="B10293" s="122"/>
      <c r="C10293" s="57"/>
      <c r="D10293" s="326"/>
      <c r="E10293" s="117"/>
      <c r="F10293" s="263"/>
      <c r="G10293" s="263"/>
      <c r="H10293" s="291"/>
      <c r="I10293" s="319"/>
      <c r="J10293" s="263"/>
      <c r="K10293" s="388"/>
    </row>
    <row r="10294" spans="1:12" s="204" customFormat="1" ht="15.6">
      <c r="A10294" s="656"/>
      <c r="B10294" s="122"/>
      <c r="C10294" s="57"/>
      <c r="D10294" s="354"/>
      <c r="E10294" s="117"/>
      <c r="F10294" s="468"/>
      <c r="G10294" s="468"/>
      <c r="H10294" s="263"/>
      <c r="I10294" s="319"/>
      <c r="J10294" s="263"/>
      <c r="K10294" s="388"/>
    </row>
    <row r="10295" spans="1:12" s="204" customFormat="1" ht="15.6">
      <c r="A10295" s="656"/>
      <c r="B10295" s="122"/>
      <c r="C10295" s="57"/>
      <c r="D10295" s="354"/>
      <c r="E10295" s="117"/>
      <c r="F10295" s="468"/>
      <c r="G10295" s="468"/>
      <c r="H10295" s="263"/>
      <c r="I10295" s="319"/>
      <c r="J10295" s="263"/>
      <c r="K10295" s="388"/>
    </row>
    <row r="10296" spans="1:12" s="204" customFormat="1" ht="15.6">
      <c r="A10296" s="656"/>
      <c r="B10296" s="122"/>
      <c r="C10296" s="57"/>
      <c r="D10296" s="354"/>
      <c r="E10296" s="117"/>
      <c r="F10296" s="468"/>
      <c r="G10296" s="468"/>
      <c r="H10296" s="263"/>
      <c r="I10296" s="319"/>
      <c r="J10296" s="263"/>
      <c r="K10296" s="388"/>
    </row>
    <row r="10297" spans="1:12" s="204" customFormat="1" ht="15.6">
      <c r="A10297" s="656"/>
      <c r="B10297" s="122"/>
      <c r="C10297" s="57"/>
      <c r="D10297" s="919"/>
      <c r="E10297" s="117"/>
      <c r="F10297" s="468"/>
      <c r="G10297" s="468"/>
      <c r="H10297" s="263"/>
      <c r="I10297" s="319"/>
      <c r="J10297" s="263"/>
      <c r="K10297" s="388"/>
    </row>
    <row r="10298" spans="1:12" s="204" customFormat="1" ht="15.6">
      <c r="A10298" s="656"/>
      <c r="B10298" s="122"/>
      <c r="C10298" s="57"/>
      <c r="D10298" s="354"/>
      <c r="E10298" s="117"/>
      <c r="F10298" s="468"/>
      <c r="G10298" s="468"/>
      <c r="H10298" s="263"/>
      <c r="I10298" s="319"/>
      <c r="J10298" s="263"/>
      <c r="K10298" s="388"/>
    </row>
    <row r="10299" spans="1:12" s="204" customFormat="1" ht="15.6">
      <c r="A10299" s="656"/>
      <c r="B10299" s="122"/>
      <c r="C10299" s="57"/>
      <c r="D10299" s="354"/>
      <c r="E10299" s="117"/>
      <c r="F10299" s="468"/>
      <c r="G10299" s="468"/>
      <c r="H10299" s="263"/>
      <c r="I10299" s="319"/>
      <c r="J10299" s="263"/>
      <c r="K10299" s="388"/>
    </row>
    <row r="10300" spans="1:12" s="204" customFormat="1" ht="15.6">
      <c r="A10300" s="656"/>
      <c r="B10300" s="122"/>
      <c r="C10300" s="57"/>
      <c r="D10300" s="354"/>
      <c r="E10300" s="117"/>
      <c r="F10300" s="468"/>
      <c r="G10300" s="468"/>
      <c r="H10300" s="263"/>
      <c r="I10300" s="319"/>
      <c r="J10300" s="263"/>
      <c r="K10300" s="388"/>
    </row>
    <row r="10301" spans="1:12" ht="15.6">
      <c r="B10301" s="122"/>
      <c r="C10301" s="57"/>
      <c r="D10301" s="354"/>
      <c r="E10301" s="117"/>
      <c r="F10301" s="468"/>
      <c r="G10301" s="468"/>
      <c r="H10301" s="263"/>
      <c r="I10301" s="319"/>
      <c r="J10301" s="263"/>
      <c r="K10301" s="388"/>
      <c r="L10301" s="483"/>
    </row>
    <row r="10302" spans="1:12" ht="15.6">
      <c r="B10302" s="122"/>
      <c r="C10302" s="57"/>
      <c r="D10302" s="276"/>
      <c r="E10302" s="117"/>
      <c r="F10302" s="468"/>
      <c r="G10302" s="468"/>
      <c r="H10302" s="263"/>
      <c r="I10302" s="319"/>
      <c r="J10302" s="263"/>
      <c r="K10302" s="388"/>
      <c r="L10302" s="483"/>
    </row>
    <row r="10303" spans="1:12" ht="15.6">
      <c r="B10303" s="122"/>
      <c r="C10303" s="57"/>
      <c r="D10303" s="356"/>
      <c r="E10303" s="117"/>
      <c r="F10303" s="468"/>
      <c r="G10303" s="468"/>
      <c r="H10303" s="263"/>
      <c r="I10303" s="319"/>
      <c r="J10303" s="263"/>
      <c r="K10303" s="388"/>
      <c r="L10303" s="483"/>
    </row>
    <row r="10304" spans="1:12" ht="15.6">
      <c r="B10304" s="122"/>
      <c r="C10304" s="57"/>
      <c r="D10304" s="356"/>
      <c r="E10304" s="117"/>
      <c r="F10304" s="468"/>
      <c r="G10304" s="468"/>
      <c r="H10304" s="263"/>
      <c r="I10304" s="319"/>
      <c r="J10304" s="263"/>
      <c r="K10304" s="388"/>
      <c r="L10304" s="483"/>
    </row>
    <row r="10305" spans="2:12" ht="15.6">
      <c r="B10305" s="122"/>
      <c r="C10305" s="57"/>
      <c r="D10305" s="356"/>
      <c r="E10305" s="117"/>
      <c r="F10305" s="468"/>
      <c r="G10305" s="468"/>
      <c r="H10305" s="263"/>
      <c r="I10305" s="319"/>
      <c r="J10305" s="263"/>
      <c r="K10305" s="388"/>
      <c r="L10305" s="483"/>
    </row>
    <row r="10306" spans="2:12" ht="15.6">
      <c r="B10306" s="122"/>
      <c r="C10306" s="57"/>
      <c r="D10306" s="356"/>
      <c r="E10306" s="117"/>
      <c r="F10306" s="468"/>
      <c r="G10306" s="468"/>
      <c r="H10306" s="263"/>
      <c r="I10306" s="319"/>
      <c r="J10306" s="263"/>
      <c r="K10306" s="388"/>
      <c r="L10306" s="483"/>
    </row>
    <row r="10307" spans="2:12" ht="15.6">
      <c r="B10307" s="122"/>
      <c r="C10307" s="57"/>
      <c r="D10307" s="356"/>
      <c r="E10307" s="117"/>
      <c r="F10307" s="468"/>
      <c r="G10307" s="468"/>
      <c r="H10307" s="263"/>
      <c r="I10307" s="319"/>
      <c r="J10307" s="263"/>
      <c r="K10307" s="388"/>
      <c r="L10307" s="483"/>
    </row>
    <row r="10308" spans="2:12" ht="15.6">
      <c r="B10308" s="122"/>
      <c r="C10308" s="57"/>
      <c r="D10308" s="356"/>
      <c r="E10308" s="117"/>
      <c r="F10308" s="468"/>
      <c r="G10308" s="468"/>
      <c r="H10308" s="263"/>
      <c r="I10308" s="319"/>
      <c r="J10308" s="263"/>
      <c r="K10308" s="388"/>
      <c r="L10308" s="483"/>
    </row>
    <row r="10309" spans="2:12" ht="15.6">
      <c r="B10309" s="122"/>
      <c r="C10309" s="57"/>
      <c r="D10309" s="356"/>
      <c r="E10309" s="117"/>
      <c r="F10309" s="468"/>
      <c r="G10309" s="468"/>
      <c r="H10309" s="263"/>
      <c r="I10309" s="319"/>
      <c r="J10309" s="263"/>
      <c r="K10309" s="388"/>
      <c r="L10309" s="266"/>
    </row>
    <row r="10310" spans="2:12" ht="15.6">
      <c r="B10310" s="122"/>
      <c r="C10310" s="57"/>
      <c r="D10310" s="356"/>
      <c r="E10310" s="117"/>
      <c r="F10310" s="468"/>
      <c r="G10310" s="468"/>
      <c r="H10310" s="263"/>
      <c r="I10310" s="319"/>
      <c r="J10310" s="263"/>
      <c r="K10310" s="388"/>
      <c r="L10310" s="266"/>
    </row>
    <row r="10311" spans="2:12" ht="15.6">
      <c r="B10311" s="122"/>
      <c r="C10311" s="57"/>
      <c r="D10311" s="356"/>
      <c r="E10311" s="117"/>
      <c r="F10311" s="468"/>
      <c r="G10311" s="468"/>
      <c r="H10311" s="263"/>
      <c r="I10311" s="319"/>
      <c r="J10311" s="263"/>
      <c r="K10311" s="388"/>
      <c r="L10311" s="266"/>
    </row>
    <row r="10312" spans="2:12" ht="15.6">
      <c r="B10312" s="122"/>
      <c r="C10312" s="57"/>
      <c r="D10312" s="356"/>
      <c r="E10312" s="117"/>
      <c r="F10312" s="468"/>
      <c r="G10312" s="468"/>
      <c r="H10312" s="263"/>
      <c r="I10312" s="319"/>
      <c r="J10312" s="263"/>
      <c r="K10312" s="388"/>
      <c r="L10312" s="266"/>
    </row>
    <row r="10313" spans="2:12" ht="15.6">
      <c r="B10313" s="122"/>
      <c r="C10313" s="57"/>
      <c r="D10313" s="356"/>
      <c r="E10313" s="117"/>
      <c r="F10313" s="263"/>
      <c r="G10313" s="263"/>
      <c r="H10313" s="263"/>
      <c r="I10313" s="319"/>
      <c r="J10313" s="263"/>
      <c r="K10313" s="388"/>
      <c r="L10313" s="266"/>
    </row>
    <row r="10314" spans="2:12" ht="15.6">
      <c r="B10314" s="122"/>
      <c r="C10314" s="57"/>
      <c r="D10314" s="356"/>
      <c r="E10314" s="117"/>
      <c r="F10314" s="263"/>
      <c r="G10314" s="263"/>
      <c r="H10314" s="263"/>
      <c r="I10314" s="319"/>
      <c r="J10314" s="263"/>
      <c r="K10314" s="388"/>
      <c r="L10314" s="266"/>
    </row>
    <row r="10315" spans="2:12" ht="15.6">
      <c r="B10315" s="122"/>
      <c r="C10315" s="57"/>
      <c r="D10315" s="356"/>
      <c r="E10315" s="117"/>
      <c r="F10315" s="263"/>
      <c r="G10315" s="263"/>
      <c r="H10315" s="263"/>
      <c r="I10315" s="319"/>
      <c r="J10315" s="263"/>
      <c r="K10315" s="356"/>
      <c r="L10315" s="266"/>
    </row>
    <row r="10316" spans="2:12" ht="15.6">
      <c r="B10316" s="122"/>
      <c r="C10316" s="57"/>
      <c r="D10316" s="356"/>
      <c r="E10316" s="117"/>
      <c r="F10316" s="263"/>
      <c r="G10316" s="263"/>
      <c r="H10316" s="263"/>
      <c r="I10316" s="319"/>
      <c r="J10316" s="263"/>
      <c r="K10316" s="388"/>
      <c r="L10316" s="266"/>
    </row>
    <row r="10317" spans="2:12" ht="15.6">
      <c r="B10317" s="122"/>
      <c r="C10317" s="57"/>
      <c r="D10317" s="356"/>
      <c r="E10317" s="117"/>
      <c r="F10317" s="263"/>
      <c r="G10317" s="263"/>
      <c r="H10317" s="263"/>
      <c r="I10317" s="319"/>
      <c r="J10317" s="263"/>
      <c r="K10317" s="388"/>
      <c r="L10317" s="266"/>
    </row>
    <row r="10318" spans="2:12" ht="15.6">
      <c r="B10318" s="122"/>
      <c r="C10318" s="57"/>
      <c r="D10318" s="356"/>
      <c r="E10318" s="117"/>
      <c r="F10318" s="263"/>
      <c r="G10318" s="263"/>
      <c r="H10318" s="263"/>
      <c r="I10318" s="319"/>
      <c r="J10318" s="263"/>
      <c r="K10318" s="388"/>
      <c r="L10318" s="266"/>
    </row>
    <row r="10319" spans="2:12" ht="15.6">
      <c r="B10319" s="122"/>
      <c r="C10319" s="57"/>
      <c r="D10319" s="356"/>
      <c r="E10319" s="117"/>
      <c r="F10319" s="263"/>
      <c r="G10319" s="263"/>
      <c r="H10319" s="263"/>
      <c r="I10319" s="319"/>
      <c r="J10319" s="263"/>
      <c r="K10319" s="388"/>
      <c r="L10319" s="266"/>
    </row>
    <row r="10320" spans="2:12" ht="15.6">
      <c r="B10320" s="122"/>
      <c r="C10320" s="57"/>
      <c r="D10320" s="356"/>
      <c r="E10320" s="117"/>
      <c r="F10320" s="263"/>
      <c r="G10320" s="263"/>
      <c r="H10320" s="263"/>
      <c r="I10320" s="319"/>
      <c r="J10320" s="263"/>
      <c r="K10320" s="388"/>
      <c r="L10320" s="266"/>
    </row>
    <row r="10321" spans="1:13" ht="16.8">
      <c r="B10321" s="122"/>
      <c r="C10321" s="57"/>
      <c r="D10321" s="356"/>
      <c r="E10321" s="117"/>
      <c r="F10321" s="263"/>
      <c r="G10321" s="263"/>
      <c r="H10321" s="263"/>
      <c r="I10321" s="319"/>
      <c r="J10321" s="263"/>
      <c r="K10321" s="388"/>
      <c r="L10321" s="294"/>
    </row>
    <row r="10322" spans="1:13" s="203" customFormat="1" ht="16.8">
      <c r="A10322" s="214"/>
      <c r="B10322" s="122"/>
      <c r="C10322" s="57"/>
      <c r="D10322" s="356"/>
      <c r="E10322" s="117"/>
      <c r="F10322" s="263"/>
      <c r="G10322" s="263"/>
      <c r="H10322" s="263"/>
      <c r="I10322" s="319"/>
      <c r="J10322" s="263"/>
      <c r="K10322" s="388"/>
      <c r="L10322" s="294"/>
      <c r="M10322" s="211"/>
    </row>
    <row r="10323" spans="1:13" ht="16.8">
      <c r="B10323" s="88"/>
      <c r="C10323" s="201"/>
      <c r="D10323" s="294"/>
      <c r="E10323" s="333"/>
      <c r="J10323" s="201"/>
      <c r="K10323" s="334"/>
      <c r="L10323" s="294"/>
    </row>
    <row r="10324" spans="1:13" ht="16.8">
      <c r="B10324" s="88"/>
      <c r="C10324" s="201"/>
      <c r="D10324" s="294"/>
      <c r="E10324" s="333"/>
      <c r="J10324" s="201"/>
      <c r="K10324" s="334"/>
      <c r="L10324" s="294"/>
    </row>
    <row r="10325" spans="1:13" ht="16.8">
      <c r="B10325" s="88"/>
      <c r="C10325" s="201"/>
      <c r="D10325" s="294"/>
      <c r="E10325" s="333"/>
      <c r="J10325" s="201"/>
      <c r="K10325" s="334"/>
      <c r="L10325" s="294"/>
    </row>
    <row r="10326" spans="1:13" ht="16.8">
      <c r="B10326" s="88"/>
      <c r="C10326" s="201"/>
      <c r="D10326" s="334"/>
      <c r="E10326" s="333"/>
      <c r="J10326" s="201"/>
      <c r="K10326" s="334"/>
      <c r="L10326" s="294"/>
    </row>
    <row r="10327" spans="1:13" ht="16.8">
      <c r="B10327" s="88"/>
      <c r="C10327" s="201"/>
      <c r="D10327" s="294"/>
      <c r="E10327" s="333"/>
      <c r="J10327" s="201"/>
      <c r="K10327" s="334"/>
      <c r="L10327" s="294"/>
    </row>
    <row r="10328" spans="1:13" ht="16.8">
      <c r="B10328" s="88"/>
      <c r="C10328" s="201"/>
      <c r="D10328" s="294"/>
      <c r="E10328" s="333"/>
      <c r="J10328" s="201"/>
      <c r="K10328" s="334"/>
      <c r="L10328" s="294"/>
    </row>
    <row r="10329" spans="1:13" ht="16.8">
      <c r="B10329" s="88"/>
      <c r="C10329" s="201"/>
      <c r="D10329" s="294"/>
      <c r="E10329" s="333"/>
      <c r="J10329" s="201"/>
      <c r="K10329" s="334"/>
      <c r="L10329" s="294"/>
    </row>
    <row r="10330" spans="1:13" ht="16.8">
      <c r="B10330" s="88"/>
      <c r="C10330" s="201"/>
      <c r="D10330" s="294"/>
      <c r="E10330" s="333"/>
      <c r="J10330" s="201"/>
      <c r="K10330" s="334"/>
      <c r="L10330" s="294"/>
    </row>
    <row r="10331" spans="1:13" ht="16.8">
      <c r="B10331" s="88"/>
      <c r="C10331" s="201"/>
      <c r="D10331" s="294"/>
      <c r="E10331" s="333"/>
      <c r="J10331" s="201"/>
      <c r="K10331" s="334"/>
      <c r="L10331" s="294"/>
    </row>
    <row r="10332" spans="1:13" ht="16.8">
      <c r="B10332" s="88"/>
      <c r="C10332" s="201"/>
      <c r="D10332" s="334"/>
      <c r="E10332" s="333"/>
      <c r="J10332" s="201"/>
      <c r="K10332" s="334"/>
      <c r="L10332" s="294"/>
    </row>
    <row r="10333" spans="1:13" ht="16.8">
      <c r="B10333" s="88"/>
      <c r="C10333" s="201"/>
      <c r="D10333" s="334"/>
      <c r="E10333" s="333"/>
      <c r="J10333" s="201"/>
      <c r="K10333" s="334"/>
      <c r="L10333" s="294"/>
    </row>
    <row r="10334" spans="1:13" ht="16.8">
      <c r="B10334" s="88"/>
      <c r="C10334" s="201"/>
      <c r="D10334" s="294"/>
      <c r="E10334" s="333"/>
      <c r="J10334" s="201"/>
      <c r="K10334" s="334"/>
      <c r="L10334" s="294"/>
    </row>
    <row r="10335" spans="1:13" ht="16.8">
      <c r="B10335" s="88"/>
      <c r="C10335" s="201"/>
      <c r="D10335" s="294"/>
      <c r="E10335" s="333"/>
      <c r="J10335" s="201"/>
      <c r="K10335" s="334"/>
      <c r="L10335" s="295"/>
    </row>
    <row r="10336" spans="1:13" ht="16.8">
      <c r="B10336" s="88"/>
      <c r="C10336" s="201"/>
      <c r="D10336" s="294"/>
      <c r="E10336" s="333"/>
      <c r="J10336" s="201"/>
      <c r="K10336" s="334"/>
      <c r="L10336" s="294"/>
    </row>
    <row r="10337" spans="1:13" ht="16.8">
      <c r="B10337" s="88"/>
      <c r="C10337" s="201"/>
      <c r="D10337" s="294"/>
      <c r="E10337" s="333"/>
      <c r="J10337" s="201"/>
      <c r="K10337" s="334"/>
      <c r="L10337" s="294"/>
    </row>
    <row r="10338" spans="1:13" ht="16.8">
      <c r="B10338" s="88"/>
      <c r="C10338" s="201"/>
      <c r="D10338" s="334"/>
      <c r="E10338" s="333"/>
      <c r="J10338" s="201"/>
      <c r="K10338" s="334"/>
      <c r="L10338" s="294"/>
    </row>
    <row r="10339" spans="1:13" ht="16.8">
      <c r="B10339" s="88"/>
      <c r="C10339" s="201"/>
      <c r="D10339" s="294"/>
      <c r="E10339" s="333"/>
      <c r="J10339" s="201"/>
      <c r="K10339" s="334"/>
      <c r="L10339" s="294"/>
    </row>
    <row r="10340" spans="1:13" s="200" customFormat="1" ht="16.5" customHeight="1">
      <c r="A10340" s="606"/>
      <c r="B10340" s="88"/>
      <c r="C10340" s="201"/>
      <c r="D10340" s="334"/>
      <c r="E10340" s="333"/>
      <c r="F10340" s="211"/>
      <c r="G10340" s="211"/>
      <c r="H10340" s="211"/>
      <c r="I10340" s="211"/>
      <c r="J10340" s="201"/>
      <c r="K10340" s="334"/>
      <c r="L10340" s="294"/>
      <c r="M10340" s="201"/>
    </row>
    <row r="10341" spans="1:13" ht="16.8">
      <c r="B10341" s="88"/>
      <c r="C10341" s="201"/>
      <c r="D10341" s="294"/>
      <c r="E10341" s="333"/>
      <c r="J10341" s="201"/>
      <c r="K10341" s="334"/>
      <c r="L10341" s="294"/>
    </row>
    <row r="10342" spans="1:13" ht="16.8">
      <c r="B10342" s="88"/>
      <c r="C10342" s="201"/>
      <c r="D10342" s="334"/>
      <c r="E10342" s="333"/>
      <c r="J10342" s="201"/>
      <c r="K10342" s="334"/>
      <c r="L10342" s="295"/>
    </row>
    <row r="10343" spans="1:13" ht="16.8">
      <c r="B10343" s="88"/>
      <c r="C10343" s="201"/>
      <c r="D10343" s="334"/>
      <c r="E10343" s="333"/>
      <c r="J10343" s="201"/>
      <c r="K10343" s="334"/>
      <c r="L10343" s="294"/>
    </row>
    <row r="10344" spans="1:13" ht="16.8">
      <c r="B10344" s="88"/>
      <c r="C10344" s="201"/>
      <c r="D10344" s="335"/>
      <c r="E10344" s="333"/>
      <c r="J10344" s="201"/>
      <c r="K10344" s="334"/>
      <c r="L10344" s="294"/>
    </row>
    <row r="10345" spans="1:13" ht="16.8">
      <c r="B10345" s="88"/>
      <c r="C10345" s="201"/>
      <c r="D10345" s="294"/>
      <c r="E10345" s="333"/>
      <c r="J10345" s="201"/>
      <c r="K10345" s="334"/>
      <c r="L10345" s="294"/>
    </row>
    <row r="10346" spans="1:13" ht="16.8">
      <c r="B10346" s="88"/>
      <c r="C10346" s="201"/>
      <c r="D10346" s="294"/>
      <c r="E10346" s="333"/>
      <c r="J10346" s="201"/>
      <c r="K10346" s="334"/>
      <c r="L10346" s="294"/>
    </row>
    <row r="10347" spans="1:13" ht="16.8">
      <c r="B10347" s="88"/>
      <c r="C10347" s="201"/>
      <c r="D10347" s="294"/>
      <c r="E10347" s="333"/>
      <c r="J10347" s="201"/>
      <c r="K10347" s="334"/>
      <c r="L10347" s="294"/>
    </row>
    <row r="10348" spans="1:13" ht="16.8">
      <c r="B10348" s="88"/>
      <c r="C10348" s="201"/>
      <c r="D10348" s="294"/>
      <c r="E10348" s="333"/>
      <c r="J10348" s="201"/>
      <c r="K10348" s="334"/>
      <c r="L10348" s="294"/>
    </row>
    <row r="10349" spans="1:13" ht="16.8">
      <c r="B10349" s="88"/>
      <c r="C10349" s="201"/>
      <c r="D10349" s="294"/>
      <c r="E10349" s="333"/>
      <c r="J10349" s="201"/>
      <c r="K10349" s="334"/>
      <c r="L10349" s="294"/>
    </row>
    <row r="10350" spans="1:13">
      <c r="B10350" s="383"/>
      <c r="C10350" s="384"/>
      <c r="D10350" s="795"/>
      <c r="E10350" s="116"/>
      <c r="F10350" s="386"/>
      <c r="G10350" s="758"/>
      <c r="H10350" s="758"/>
      <c r="I10350" s="201"/>
      <c r="J10350" s="201"/>
      <c r="K10350" s="674"/>
      <c r="L10350" s="201"/>
    </row>
    <row r="10351" spans="1:13" ht="16.8">
      <c r="B10351" s="383"/>
      <c r="C10351" s="384"/>
      <c r="D10351" s="795"/>
      <c r="E10351" s="116"/>
      <c r="F10351" s="386"/>
      <c r="G10351" s="758"/>
      <c r="H10351" s="758"/>
      <c r="I10351" s="201"/>
      <c r="J10351" s="201"/>
      <c r="K10351" s="334"/>
      <c r="L10351" s="294"/>
    </row>
    <row r="10352" spans="1:13" ht="16.8">
      <c r="B10352" s="383"/>
      <c r="C10352" s="384"/>
      <c r="D10352" s="795"/>
      <c r="E10352" s="116"/>
      <c r="F10352" s="386"/>
      <c r="G10352" s="758"/>
      <c r="H10352" s="758"/>
      <c r="I10352" s="201"/>
      <c r="J10352" s="201"/>
      <c r="K10352" s="334"/>
      <c r="L10352" s="294"/>
    </row>
    <row r="10353" spans="2:12" ht="16.8">
      <c r="B10353" s="383"/>
      <c r="C10353" s="384"/>
      <c r="D10353" s="795"/>
      <c r="E10353" s="116"/>
      <c r="F10353" s="386"/>
      <c r="G10353" s="758"/>
      <c r="H10353" s="758"/>
      <c r="I10353" s="201"/>
      <c r="J10353" s="201"/>
      <c r="K10353" s="334"/>
      <c r="L10353" s="294"/>
    </row>
    <row r="10354" spans="2:12" ht="16.8">
      <c r="B10354" s="383"/>
      <c r="C10354" s="384"/>
      <c r="D10354" s="795"/>
      <c r="E10354" s="116"/>
      <c r="F10354" s="386"/>
      <c r="G10354" s="758"/>
      <c r="H10354" s="758"/>
      <c r="I10354" s="201"/>
      <c r="J10354" s="201"/>
      <c r="K10354" s="334"/>
      <c r="L10354" s="294"/>
    </row>
    <row r="10355" spans="2:12" ht="15.6">
      <c r="B10355" s="383"/>
      <c r="C10355" s="384"/>
      <c r="D10355" s="795"/>
      <c r="E10355" s="116"/>
      <c r="F10355" s="386"/>
      <c r="G10355" s="758"/>
      <c r="H10355" s="758"/>
      <c r="I10355" s="844"/>
      <c r="J10355" s="201"/>
      <c r="K10355" s="674"/>
      <c r="L10355" s="266"/>
    </row>
    <row r="10356" spans="2:12" ht="15.6">
      <c r="B10356" s="383"/>
      <c r="C10356" s="384"/>
      <c r="D10356" s="795"/>
      <c r="E10356" s="116"/>
      <c r="F10356" s="386"/>
      <c r="G10356" s="758"/>
      <c r="H10356" s="758"/>
      <c r="I10356" s="844"/>
      <c r="J10356" s="201"/>
      <c r="K10356" s="674"/>
      <c r="L10356" s="266"/>
    </row>
    <row r="10357" spans="2:12" ht="15.6">
      <c r="B10357" s="383"/>
      <c r="C10357" s="384"/>
      <c r="D10357" s="795"/>
      <c r="E10357" s="116"/>
      <c r="F10357" s="386"/>
      <c r="G10357" s="758"/>
      <c r="H10357" s="758"/>
      <c r="I10357" s="844"/>
      <c r="J10357" s="201"/>
      <c r="K10357" s="674"/>
      <c r="L10357" s="266"/>
    </row>
    <row r="10358" spans="2:12" ht="15.6">
      <c r="B10358" s="383"/>
      <c r="C10358" s="384"/>
      <c r="D10358" s="795"/>
      <c r="E10358" s="116"/>
      <c r="F10358" s="386"/>
      <c r="G10358" s="758"/>
      <c r="H10358" s="758"/>
      <c r="I10358" s="844"/>
      <c r="J10358" s="201"/>
      <c r="K10358" s="674"/>
      <c r="L10358" s="266"/>
    </row>
    <row r="10359" spans="2:12" ht="15.6">
      <c r="B10359" s="383"/>
      <c r="C10359" s="384"/>
      <c r="D10359" s="795"/>
      <c r="E10359" s="116"/>
      <c r="F10359" s="386"/>
      <c r="G10359" s="758"/>
      <c r="H10359" s="758"/>
      <c r="I10359" s="844"/>
      <c r="J10359" s="201"/>
      <c r="K10359" s="674"/>
      <c r="L10359" s="266"/>
    </row>
    <row r="10360" spans="2:12" ht="15.6">
      <c r="B10360" s="383"/>
      <c r="C10360" s="384"/>
      <c r="D10360" s="795"/>
      <c r="E10360" s="116"/>
      <c r="F10360" s="386"/>
      <c r="G10360" s="758"/>
      <c r="H10360" s="758"/>
      <c r="I10360" s="844"/>
      <c r="J10360" s="201"/>
      <c r="K10360" s="674"/>
      <c r="L10360" s="266"/>
    </row>
    <row r="10361" spans="2:12" ht="15.6">
      <c r="B10361" s="383"/>
      <c r="C10361" s="384"/>
      <c r="D10361" s="795"/>
      <c r="E10361" s="116"/>
      <c r="F10361" s="386"/>
      <c r="G10361" s="758"/>
      <c r="H10361" s="758"/>
      <c r="I10361" s="844"/>
      <c r="J10361" s="201"/>
      <c r="K10361" s="674"/>
      <c r="L10361" s="266"/>
    </row>
    <row r="10362" spans="2:12" ht="15.6">
      <c r="B10362" s="383"/>
      <c r="C10362" s="384"/>
      <c r="D10362" s="795"/>
      <c r="E10362" s="116"/>
      <c r="F10362" s="386"/>
      <c r="G10362" s="758"/>
      <c r="H10362" s="758"/>
      <c r="I10362" s="844"/>
      <c r="J10362" s="201"/>
      <c r="K10362" s="674"/>
      <c r="L10362" s="266"/>
    </row>
    <row r="10363" spans="2:12" ht="15.6">
      <c r="B10363" s="383"/>
      <c r="C10363" s="384"/>
      <c r="D10363" s="795"/>
      <c r="E10363" s="116"/>
      <c r="F10363" s="386"/>
      <c r="G10363" s="758"/>
      <c r="H10363" s="758"/>
      <c r="I10363" s="844"/>
      <c r="J10363" s="201"/>
      <c r="K10363" s="674"/>
      <c r="L10363" s="266"/>
    </row>
    <row r="10364" spans="2:12" ht="15.6">
      <c r="B10364" s="383"/>
      <c r="C10364" s="384"/>
      <c r="D10364" s="795"/>
      <c r="E10364" s="116"/>
      <c r="F10364" s="386"/>
      <c r="G10364" s="758"/>
      <c r="H10364" s="758"/>
      <c r="I10364" s="844"/>
      <c r="J10364" s="201"/>
      <c r="K10364" s="674"/>
      <c r="L10364" s="266"/>
    </row>
    <row r="10365" spans="2:12" ht="15.6">
      <c r="B10365" s="383"/>
      <c r="C10365" s="384"/>
      <c r="D10365" s="795"/>
      <c r="E10365" s="116"/>
      <c r="F10365" s="386"/>
      <c r="G10365" s="758"/>
      <c r="H10365" s="758"/>
      <c r="I10365" s="844"/>
      <c r="J10365" s="201"/>
      <c r="K10365" s="674"/>
      <c r="L10365" s="266"/>
    </row>
    <row r="10366" spans="2:12" ht="15.6">
      <c r="B10366" s="383"/>
      <c r="C10366" s="384"/>
      <c r="D10366" s="795"/>
      <c r="E10366" s="116"/>
      <c r="F10366" s="386"/>
      <c r="G10366" s="758"/>
      <c r="H10366" s="758"/>
      <c r="I10366" s="844"/>
      <c r="J10366" s="201"/>
      <c r="K10366" s="674"/>
      <c r="L10366" s="266"/>
    </row>
    <row r="10367" spans="2:12" ht="15.6">
      <c r="B10367" s="383"/>
      <c r="C10367" s="384"/>
      <c r="D10367" s="795"/>
      <c r="E10367" s="116"/>
      <c r="F10367" s="386"/>
      <c r="G10367" s="758"/>
      <c r="H10367" s="758"/>
      <c r="I10367" s="844"/>
      <c r="J10367" s="201"/>
      <c r="K10367" s="674"/>
      <c r="L10367" s="266"/>
    </row>
    <row r="10368" spans="2:12" ht="15.6">
      <c r="B10368" s="383"/>
      <c r="C10368" s="384"/>
      <c r="D10368" s="795"/>
      <c r="E10368" s="116"/>
      <c r="F10368" s="386"/>
      <c r="G10368" s="758"/>
      <c r="H10368" s="758"/>
      <c r="I10368" s="844"/>
      <c r="J10368" s="201"/>
      <c r="K10368" s="674"/>
      <c r="L10368" s="266"/>
    </row>
    <row r="10369" spans="2:12" ht="15.6">
      <c r="B10369" s="383"/>
      <c r="C10369" s="384"/>
      <c r="D10369" s="795"/>
      <c r="E10369" s="116"/>
      <c r="F10369" s="386"/>
      <c r="G10369" s="758"/>
      <c r="H10369" s="758"/>
      <c r="I10369" s="844"/>
      <c r="J10369" s="201"/>
      <c r="K10369" s="674"/>
      <c r="L10369" s="266"/>
    </row>
    <row r="10370" spans="2:12" ht="15.6">
      <c r="B10370" s="383"/>
      <c r="C10370" s="384"/>
      <c r="D10370" s="795"/>
      <c r="E10370" s="116"/>
      <c r="F10370" s="386"/>
      <c r="G10370" s="758"/>
      <c r="H10370" s="758"/>
      <c r="I10370" s="844"/>
      <c r="J10370" s="201"/>
      <c r="K10370" s="674"/>
      <c r="L10370" s="266"/>
    </row>
    <row r="10371" spans="2:12" ht="15.6">
      <c r="B10371" s="383"/>
      <c r="C10371" s="384"/>
      <c r="D10371" s="795"/>
      <c r="E10371" s="116"/>
      <c r="F10371" s="386"/>
      <c r="G10371" s="758"/>
      <c r="H10371" s="758"/>
      <c r="I10371" s="844"/>
      <c r="J10371" s="201"/>
      <c r="K10371" s="674"/>
      <c r="L10371" s="266"/>
    </row>
    <row r="10372" spans="2:12" ht="15.6">
      <c r="B10372" s="383"/>
      <c r="C10372" s="384"/>
      <c r="D10372" s="795"/>
      <c r="E10372" s="116"/>
      <c r="F10372" s="386"/>
      <c r="G10372" s="758"/>
      <c r="H10372" s="758"/>
      <c r="I10372" s="844"/>
      <c r="J10372" s="201"/>
      <c r="K10372" s="674"/>
      <c r="L10372" s="266"/>
    </row>
    <row r="10373" spans="2:12" ht="15.6">
      <c r="B10373" s="383"/>
      <c r="C10373" s="384"/>
      <c r="D10373" s="795"/>
      <c r="E10373" s="116"/>
      <c r="F10373" s="386"/>
      <c r="G10373" s="758"/>
      <c r="H10373" s="758"/>
      <c r="I10373" s="844"/>
      <c r="J10373" s="201"/>
      <c r="K10373" s="674"/>
      <c r="L10373" s="266"/>
    </row>
    <row r="10374" spans="2:12" ht="15.6">
      <c r="B10374" s="383"/>
      <c r="C10374" s="384"/>
      <c r="D10374" s="795"/>
      <c r="E10374" s="116"/>
      <c r="F10374" s="386"/>
      <c r="G10374" s="758"/>
      <c r="H10374" s="758"/>
      <c r="I10374" s="844"/>
      <c r="J10374" s="201"/>
      <c r="K10374" s="674"/>
      <c r="L10374" s="266"/>
    </row>
    <row r="10375" spans="2:12" ht="15.6">
      <c r="B10375" s="383"/>
      <c r="C10375" s="384"/>
      <c r="D10375" s="795"/>
      <c r="E10375" s="116"/>
      <c r="F10375" s="386"/>
      <c r="G10375" s="758"/>
      <c r="H10375" s="758"/>
      <c r="I10375" s="844"/>
      <c r="J10375" s="201"/>
      <c r="K10375" s="674"/>
      <c r="L10375" s="266"/>
    </row>
    <row r="10376" spans="2:12" ht="15.6">
      <c r="B10376" s="383"/>
      <c r="C10376" s="384"/>
      <c r="D10376" s="795"/>
      <c r="E10376" s="116"/>
      <c r="F10376" s="386"/>
      <c r="G10376" s="758"/>
      <c r="H10376" s="758"/>
      <c r="I10376" s="844"/>
      <c r="J10376" s="201"/>
      <c r="K10376" s="674"/>
      <c r="L10376" s="266"/>
    </row>
    <row r="10377" spans="2:12" ht="15.6">
      <c r="B10377" s="337"/>
      <c r="C10377" s="338"/>
      <c r="D10377" s="338"/>
      <c r="E10377" s="339"/>
      <c r="F10377" s="339"/>
      <c r="G10377" s="339"/>
      <c r="H10377" s="338"/>
      <c r="I10377" s="338"/>
      <c r="J10377" s="338"/>
      <c r="K10377" s="340"/>
      <c r="L10377" s="266"/>
    </row>
    <row r="10378" spans="2:12" ht="16.2">
      <c r="B10378" s="337"/>
      <c r="C10378" s="338"/>
      <c r="D10378" s="123"/>
      <c r="E10378" s="339"/>
      <c r="F10378" s="339"/>
      <c r="G10378" s="339"/>
      <c r="H10378" s="338"/>
      <c r="I10378" s="338"/>
      <c r="J10378" s="338"/>
      <c r="K10378" s="341"/>
      <c r="L10378" s="266"/>
    </row>
    <row r="10379" spans="2:12" ht="16.2">
      <c r="B10379" s="337"/>
      <c r="C10379" s="338"/>
      <c r="D10379" s="123"/>
      <c r="E10379" s="339"/>
      <c r="F10379" s="339"/>
      <c r="G10379" s="339"/>
      <c r="H10379" s="338"/>
      <c r="I10379" s="338"/>
      <c r="J10379" s="338"/>
      <c r="K10379" s="341"/>
      <c r="L10379" s="266"/>
    </row>
    <row r="10380" spans="2:12" ht="16.2">
      <c r="B10380" s="337"/>
      <c r="C10380" s="338"/>
      <c r="D10380" s="123"/>
      <c r="E10380" s="339"/>
      <c r="F10380" s="339"/>
      <c r="G10380" s="339"/>
      <c r="H10380" s="338"/>
      <c r="I10380" s="338"/>
      <c r="J10380" s="338"/>
      <c r="K10380" s="341"/>
      <c r="L10380" s="266"/>
    </row>
    <row r="10381" spans="2:12" ht="16.2">
      <c r="B10381" s="337"/>
      <c r="C10381" s="338"/>
      <c r="D10381" s="123"/>
      <c r="E10381" s="339"/>
      <c r="F10381" s="339"/>
      <c r="G10381" s="339"/>
      <c r="H10381" s="338"/>
      <c r="I10381" s="338"/>
      <c r="J10381" s="338"/>
      <c r="K10381" s="341"/>
      <c r="L10381" s="266"/>
    </row>
    <row r="10382" spans="2:12" ht="16.2">
      <c r="B10382" s="337"/>
      <c r="C10382" s="338"/>
      <c r="D10382" s="123"/>
      <c r="E10382" s="339"/>
      <c r="F10382" s="339"/>
      <c r="G10382" s="339"/>
      <c r="H10382" s="338"/>
      <c r="I10382" s="338"/>
      <c r="J10382" s="338"/>
      <c r="K10382" s="341"/>
      <c r="L10382" s="266"/>
    </row>
    <row r="10383" spans="2:12" ht="16.2">
      <c r="B10383" s="337"/>
      <c r="C10383" s="338"/>
      <c r="D10383" s="123"/>
      <c r="E10383" s="339"/>
      <c r="F10383" s="339"/>
      <c r="G10383" s="339"/>
      <c r="H10383" s="338"/>
      <c r="I10383" s="338"/>
      <c r="J10383" s="338"/>
      <c r="K10383" s="341"/>
      <c r="L10383" s="266"/>
    </row>
    <row r="10384" spans="2:12" ht="16.2">
      <c r="B10384" s="337"/>
      <c r="C10384" s="338"/>
      <c r="D10384" s="123"/>
      <c r="E10384" s="339"/>
      <c r="F10384" s="339"/>
      <c r="G10384" s="339"/>
      <c r="H10384" s="338"/>
      <c r="I10384" s="338"/>
      <c r="J10384" s="338"/>
      <c r="K10384" s="341"/>
      <c r="L10384" s="266"/>
    </row>
    <row r="10385" spans="2:12" ht="16.2">
      <c r="B10385" s="337"/>
      <c r="C10385" s="338"/>
      <c r="D10385" s="123"/>
      <c r="E10385" s="339"/>
      <c r="F10385" s="339"/>
      <c r="G10385" s="339"/>
      <c r="H10385" s="338"/>
      <c r="I10385" s="338"/>
      <c r="J10385" s="338"/>
      <c r="K10385" s="341"/>
      <c r="L10385" s="266"/>
    </row>
    <row r="10386" spans="2:12" ht="16.2">
      <c r="B10386" s="337"/>
      <c r="C10386" s="338"/>
      <c r="D10386" s="123"/>
      <c r="E10386" s="339"/>
      <c r="F10386" s="339"/>
      <c r="G10386" s="339"/>
      <c r="H10386" s="338"/>
      <c r="I10386" s="338"/>
      <c r="J10386" s="338"/>
      <c r="K10386" s="341"/>
      <c r="L10386" s="266"/>
    </row>
    <row r="10387" spans="2:12" ht="16.2">
      <c r="B10387" s="337"/>
      <c r="C10387" s="338"/>
      <c r="D10387" s="123"/>
      <c r="E10387" s="339"/>
      <c r="F10387" s="339"/>
      <c r="G10387" s="339"/>
      <c r="H10387" s="338"/>
      <c r="I10387" s="338"/>
      <c r="J10387" s="338"/>
      <c r="K10387" s="341"/>
      <c r="L10387" s="266"/>
    </row>
    <row r="10388" spans="2:12" ht="16.2">
      <c r="B10388" s="337"/>
      <c r="C10388" s="338"/>
      <c r="D10388" s="123"/>
      <c r="E10388" s="339"/>
      <c r="F10388" s="339"/>
      <c r="G10388" s="339"/>
      <c r="H10388" s="338"/>
      <c r="I10388" s="338"/>
      <c r="J10388" s="338"/>
      <c r="K10388" s="341"/>
      <c r="L10388" s="266"/>
    </row>
    <row r="10389" spans="2:12" ht="16.2">
      <c r="B10389" s="337"/>
      <c r="C10389" s="338"/>
      <c r="D10389" s="123"/>
      <c r="E10389" s="339"/>
      <c r="F10389" s="339"/>
      <c r="G10389" s="339"/>
      <c r="H10389" s="338"/>
      <c r="I10389" s="338"/>
      <c r="J10389" s="338"/>
      <c r="K10389" s="341"/>
      <c r="L10389" s="266"/>
    </row>
    <row r="10390" spans="2:12" ht="16.2">
      <c r="B10390" s="337"/>
      <c r="C10390" s="338"/>
      <c r="D10390" s="123"/>
      <c r="E10390" s="339"/>
      <c r="F10390" s="339"/>
      <c r="G10390" s="339"/>
      <c r="H10390" s="338"/>
      <c r="I10390" s="338"/>
      <c r="J10390" s="338"/>
      <c r="K10390" s="341"/>
      <c r="L10390" s="266"/>
    </row>
    <row r="10391" spans="2:12" ht="16.2">
      <c r="B10391" s="337"/>
      <c r="C10391" s="338"/>
      <c r="D10391" s="123"/>
      <c r="E10391" s="339"/>
      <c r="F10391" s="339"/>
      <c r="G10391" s="339"/>
      <c r="H10391" s="338"/>
      <c r="I10391" s="338"/>
      <c r="J10391" s="338"/>
      <c r="K10391" s="341"/>
      <c r="L10391" s="266"/>
    </row>
    <row r="10392" spans="2:12" ht="16.2">
      <c r="B10392" s="337"/>
      <c r="C10392" s="338"/>
      <c r="D10392" s="123"/>
      <c r="E10392" s="339"/>
      <c r="F10392" s="339"/>
      <c r="G10392" s="339"/>
      <c r="H10392" s="338"/>
      <c r="I10392" s="338"/>
      <c r="J10392" s="338"/>
      <c r="K10392" s="341"/>
      <c r="L10392" s="266"/>
    </row>
    <row r="10393" spans="2:12" ht="16.2">
      <c r="B10393" s="337"/>
      <c r="C10393" s="338"/>
      <c r="D10393" s="123"/>
      <c r="E10393" s="339"/>
      <c r="F10393" s="339"/>
      <c r="G10393" s="339"/>
      <c r="H10393" s="338"/>
      <c r="I10393" s="338"/>
      <c r="J10393" s="338"/>
      <c r="K10393" s="341"/>
      <c r="L10393" s="266"/>
    </row>
    <row r="10394" spans="2:12" ht="16.2">
      <c r="B10394" s="337"/>
      <c r="C10394" s="338"/>
      <c r="D10394" s="123"/>
      <c r="E10394" s="339"/>
      <c r="F10394" s="339"/>
      <c r="G10394" s="339"/>
      <c r="H10394" s="338"/>
      <c r="I10394" s="338"/>
      <c r="J10394" s="338"/>
      <c r="K10394" s="341"/>
      <c r="L10394" s="266"/>
    </row>
    <row r="10395" spans="2:12" ht="16.2">
      <c r="B10395" s="337"/>
      <c r="C10395" s="338"/>
      <c r="D10395" s="123"/>
      <c r="E10395" s="339"/>
      <c r="F10395" s="339"/>
      <c r="G10395" s="339"/>
      <c r="H10395" s="338"/>
      <c r="I10395" s="338"/>
      <c r="J10395" s="338"/>
      <c r="K10395" s="341"/>
      <c r="L10395" s="266"/>
    </row>
    <row r="10396" spans="2:12" ht="16.2">
      <c r="B10396" s="337"/>
      <c r="C10396" s="338"/>
      <c r="D10396" s="123"/>
      <c r="E10396" s="339"/>
      <c r="F10396" s="920"/>
      <c r="G10396" s="920"/>
      <c r="H10396" s="338"/>
      <c r="I10396" s="338"/>
      <c r="J10396" s="338"/>
      <c r="K10396" s="341"/>
      <c r="L10396" s="266"/>
    </row>
    <row r="10397" spans="2:12" ht="15.6">
      <c r="B10397" s="793"/>
      <c r="C10397" s="693"/>
      <c r="D10397" s="361"/>
      <c r="E10397" s="362"/>
      <c r="F10397" s="363"/>
      <c r="G10397" s="363"/>
      <c r="H10397" s="364"/>
      <c r="I10397" s="506"/>
      <c r="J10397" s="364"/>
      <c r="K10397" s="921"/>
      <c r="L10397" s="361"/>
    </row>
    <row r="10398" spans="2:12" ht="16.8">
      <c r="B10398" s="793"/>
      <c r="C10398" s="57"/>
      <c r="D10398" s="334"/>
      <c r="E10398" s="367"/>
      <c r="F10398" s="263"/>
      <c r="G10398" s="263"/>
      <c r="H10398" s="264"/>
      <c r="I10398" s="276"/>
      <c r="J10398" s="264"/>
      <c r="K10398" s="436"/>
      <c r="L10398" s="262"/>
    </row>
    <row r="10399" spans="2:12" ht="15.6">
      <c r="B10399" s="793"/>
      <c r="C10399" s="57"/>
      <c r="D10399" s="262"/>
      <c r="E10399" s="367"/>
      <c r="F10399" s="263"/>
      <c r="G10399" s="263"/>
      <c r="H10399" s="264"/>
      <c r="I10399" s="276"/>
      <c r="J10399" s="264"/>
      <c r="K10399" s="436"/>
      <c r="L10399" s="262"/>
    </row>
    <row r="10400" spans="2:12" ht="15.6">
      <c r="B10400" s="793"/>
      <c r="C10400" s="57"/>
      <c r="D10400" s="262"/>
      <c r="E10400" s="367"/>
      <c r="F10400" s="263"/>
      <c r="G10400" s="263"/>
      <c r="H10400" s="264"/>
      <c r="I10400" s="276"/>
      <c r="J10400" s="264"/>
      <c r="K10400" s="436"/>
      <c r="L10400" s="262"/>
    </row>
    <row r="10401" spans="1:13" ht="15.6">
      <c r="B10401" s="793"/>
      <c r="C10401" s="57"/>
      <c r="D10401" s="262"/>
      <c r="E10401" s="367"/>
      <c r="F10401" s="263"/>
      <c r="G10401" s="263"/>
      <c r="H10401" s="264"/>
      <c r="I10401" s="276"/>
      <c r="J10401" s="264"/>
      <c r="K10401" s="922"/>
      <c r="L10401" s="262"/>
    </row>
    <row r="10402" spans="1:13" ht="15.6">
      <c r="B10402" s="793"/>
      <c r="C10402" s="57"/>
      <c r="D10402" s="262"/>
      <c r="E10402" s="367"/>
      <c r="F10402" s="263"/>
      <c r="G10402" s="263"/>
      <c r="H10402" s="264"/>
      <c r="I10402" s="276"/>
      <c r="J10402" s="264"/>
      <c r="K10402" s="922"/>
      <c r="L10402" s="262"/>
    </row>
    <row r="10403" spans="1:13" ht="15.6">
      <c r="B10403" s="793"/>
      <c r="C10403" s="57"/>
      <c r="D10403" s="262"/>
      <c r="E10403" s="367"/>
      <c r="F10403" s="263"/>
      <c r="G10403" s="263"/>
      <c r="H10403" s="264"/>
      <c r="I10403" s="276"/>
      <c r="J10403" s="264"/>
      <c r="K10403" s="300"/>
      <c r="L10403" s="262"/>
    </row>
    <row r="10404" spans="1:13" ht="15.6">
      <c r="B10404" s="793"/>
      <c r="C10404" s="57"/>
      <c r="D10404" s="262"/>
      <c r="E10404" s="367"/>
      <c r="F10404" s="263"/>
      <c r="G10404" s="263"/>
      <c r="H10404" s="264"/>
      <c r="I10404" s="276"/>
      <c r="J10404" s="264"/>
      <c r="K10404" s="300"/>
      <c r="L10404" s="262"/>
    </row>
    <row r="10405" spans="1:13" ht="15.6">
      <c r="B10405" s="793"/>
      <c r="C10405" s="57"/>
      <c r="D10405" s="262"/>
      <c r="E10405" s="367"/>
      <c r="F10405" s="423"/>
      <c r="G10405" s="423"/>
      <c r="H10405" s="264"/>
      <c r="I10405" s="276"/>
      <c r="J10405" s="264"/>
      <c r="K10405" s="300"/>
      <c r="L10405" s="262"/>
    </row>
    <row r="10406" spans="1:13" ht="15.6">
      <c r="B10406" s="793"/>
      <c r="C10406" s="57"/>
      <c r="D10406" s="262"/>
      <c r="E10406" s="367"/>
      <c r="F10406" s="423"/>
      <c r="G10406" s="423"/>
      <c r="H10406" s="264"/>
      <c r="I10406" s="276"/>
      <c r="J10406" s="264"/>
      <c r="K10406" s="300"/>
      <c r="L10406" s="262"/>
    </row>
    <row r="10407" spans="1:13" ht="15.6">
      <c r="B10407" s="793"/>
      <c r="C10407" s="57"/>
      <c r="D10407" s="262"/>
      <c r="E10407" s="367"/>
      <c r="F10407" s="423"/>
      <c r="G10407" s="423"/>
      <c r="H10407" s="264"/>
      <c r="I10407" s="276"/>
      <c r="J10407" s="264"/>
      <c r="K10407" s="300"/>
      <c r="L10407" s="262"/>
    </row>
    <row r="10408" spans="1:13" ht="15.6">
      <c r="B10408" s="793"/>
      <c r="C10408" s="57"/>
      <c r="D10408" s="366"/>
      <c r="E10408" s="367"/>
      <c r="F10408" s="423"/>
      <c r="G10408" s="423"/>
      <c r="H10408" s="264"/>
      <c r="I10408" s="276"/>
      <c r="J10408" s="264"/>
      <c r="K10408" s="440"/>
      <c r="L10408" s="262"/>
    </row>
    <row r="10409" spans="1:13" s="200" customFormat="1" ht="16.5" customHeight="1">
      <c r="A10409" s="606"/>
      <c r="B10409" s="793"/>
      <c r="C10409" s="57"/>
      <c r="D10409" s="262"/>
      <c r="E10409" s="367"/>
      <c r="F10409" s="423"/>
      <c r="G10409" s="423"/>
      <c r="H10409" s="264"/>
      <c r="I10409" s="276"/>
      <c r="J10409" s="264"/>
      <c r="K10409" s="532"/>
      <c r="L10409" s="262"/>
      <c r="M10409" s="201"/>
    </row>
    <row r="10410" spans="1:13" s="204" customFormat="1" ht="15.6">
      <c r="A10410" s="606"/>
      <c r="B10410" s="793"/>
      <c r="C10410" s="57"/>
      <c r="D10410" s="262"/>
      <c r="E10410" s="367"/>
      <c r="F10410" s="423"/>
      <c r="G10410" s="423"/>
      <c r="H10410" s="264"/>
      <c r="I10410" s="276"/>
      <c r="J10410" s="264"/>
      <c r="K10410" s="264"/>
      <c r="L10410" s="366"/>
      <c r="M10410" s="201"/>
    </row>
    <row r="10411" spans="1:13" s="201" customFormat="1" ht="15.6">
      <c r="A10411" s="606"/>
      <c r="B10411" s="793"/>
      <c r="C10411" s="57"/>
      <c r="D10411" s="262"/>
      <c r="E10411" s="367"/>
      <c r="F10411" s="423"/>
      <c r="G10411" s="423"/>
      <c r="H10411" s="264"/>
      <c r="I10411" s="276"/>
      <c r="J10411" s="264"/>
      <c r="K10411" s="264"/>
      <c r="L10411" s="262"/>
    </row>
    <row r="10412" spans="1:13" s="201" customFormat="1" ht="15.6">
      <c r="A10412" s="606"/>
      <c r="B10412" s="793"/>
      <c r="C10412" s="57"/>
      <c r="D10412" s="366"/>
      <c r="E10412" s="367"/>
      <c r="F10412" s="423"/>
      <c r="G10412" s="423"/>
      <c r="H10412" s="264"/>
      <c r="I10412" s="276"/>
      <c r="J10412" s="264"/>
      <c r="K10412" s="440"/>
      <c r="L10412" s="262"/>
    </row>
    <row r="10413" spans="1:13" s="201" customFormat="1" ht="15.6">
      <c r="A10413" s="606"/>
      <c r="B10413" s="793"/>
      <c r="C10413" s="57"/>
      <c r="D10413" s="366"/>
      <c r="E10413" s="367"/>
      <c r="F10413" s="423"/>
      <c r="G10413" s="423"/>
      <c r="H10413" s="264"/>
      <c r="I10413" s="276"/>
      <c r="J10413" s="264"/>
      <c r="K10413" s="366"/>
      <c r="L10413" s="262"/>
    </row>
    <row r="10414" spans="1:13" s="201" customFormat="1" ht="15.6">
      <c r="A10414" s="606"/>
      <c r="B10414" s="793"/>
      <c r="C10414" s="57"/>
      <c r="D10414" s="262"/>
      <c r="E10414" s="367"/>
      <c r="F10414" s="423"/>
      <c r="G10414" s="423"/>
      <c r="H10414" s="264"/>
      <c r="I10414" s="276"/>
      <c r="J10414" s="264"/>
      <c r="K10414" s="262"/>
      <c r="L10414" s="262"/>
    </row>
    <row r="10415" spans="1:13" s="201" customFormat="1" ht="15.6">
      <c r="A10415" s="606"/>
      <c r="B10415" s="793"/>
      <c r="C10415" s="57"/>
      <c r="D10415" s="441"/>
      <c r="E10415" s="367"/>
      <c r="F10415" s="263"/>
      <c r="G10415" s="263"/>
      <c r="H10415" s="264"/>
      <c r="I10415" s="276"/>
      <c r="J10415" s="264"/>
      <c r="K10415" s="262"/>
      <c r="L10415" s="262"/>
    </row>
    <row r="10416" spans="1:13" s="201" customFormat="1" ht="15.6">
      <c r="A10416" s="606"/>
      <c r="B10416" s="793"/>
      <c r="C10416" s="57"/>
      <c r="D10416" s="909"/>
      <c r="E10416" s="367"/>
      <c r="F10416" s="263"/>
      <c r="G10416" s="263"/>
      <c r="H10416" s="264"/>
      <c r="I10416" s="276"/>
      <c r="J10416" s="264"/>
      <c r="K10416" s="366"/>
      <c r="L10416" s="441"/>
    </row>
    <row r="10417" spans="1:13" s="201" customFormat="1" ht="15.6">
      <c r="A10417" s="606"/>
      <c r="B10417" s="793"/>
      <c r="C10417" s="57"/>
      <c r="D10417" s="441"/>
      <c r="E10417" s="367"/>
      <c r="F10417" s="263"/>
      <c r="G10417" s="263"/>
      <c r="H10417" s="264"/>
      <c r="I10417" s="276"/>
      <c r="J10417" s="264"/>
      <c r="K10417" s="262"/>
      <c r="L10417" s="441"/>
    </row>
    <row r="10418" spans="1:13" s="200" customFormat="1" ht="16.5" customHeight="1">
      <c r="A10418" s="606"/>
      <c r="B10418" s="793"/>
      <c r="C10418" s="57"/>
      <c r="D10418" s="262"/>
      <c r="E10418" s="367"/>
      <c r="F10418" s="263"/>
      <c r="G10418" s="263"/>
      <c r="H10418" s="264"/>
      <c r="I10418" s="264"/>
      <c r="J10418" s="264"/>
      <c r="K10418" s="262"/>
      <c r="L10418" s="375"/>
      <c r="M10418" s="201"/>
    </row>
    <row r="10419" spans="1:13" s="200" customFormat="1" ht="16.5" customHeight="1">
      <c r="A10419" s="327"/>
      <c r="B10419" s="793"/>
      <c r="C10419" s="57"/>
      <c r="D10419" s="262"/>
      <c r="E10419" s="367"/>
      <c r="F10419" s="263"/>
      <c r="G10419" s="263"/>
      <c r="H10419" s="264"/>
      <c r="I10419" s="264"/>
      <c r="J10419" s="264"/>
      <c r="K10419" s="366"/>
      <c r="L10419" s="264"/>
      <c r="M10419" s="201"/>
    </row>
    <row r="10420" spans="1:13" s="200" customFormat="1" ht="16.5" customHeight="1">
      <c r="A10420" s="327"/>
      <c r="B10420" s="793"/>
      <c r="C10420" s="57"/>
      <c r="D10420" s="262"/>
      <c r="E10420" s="367"/>
      <c r="F10420" s="263"/>
      <c r="G10420" s="263"/>
      <c r="H10420" s="264"/>
      <c r="I10420" s="264"/>
      <c r="J10420" s="264"/>
      <c r="K10420" s="366"/>
      <c r="L10420" s="264"/>
      <c r="M10420" s="201"/>
    </row>
    <row r="10421" spans="1:13" s="209" customFormat="1" ht="16.5" customHeight="1">
      <c r="A10421" s="327"/>
      <c r="B10421" s="793"/>
      <c r="C10421" s="57"/>
      <c r="D10421" s="262"/>
      <c r="E10421" s="367"/>
      <c r="F10421" s="263"/>
      <c r="G10421" s="263"/>
      <c r="H10421" s="264"/>
      <c r="I10421" s="264"/>
      <c r="J10421" s="264"/>
      <c r="K10421" s="366"/>
      <c r="L10421" s="264"/>
      <c r="M10421" s="213"/>
    </row>
    <row r="10422" spans="1:13" s="200" customFormat="1" ht="16.5" customHeight="1">
      <c r="A10422" s="327"/>
      <c r="B10422" s="793"/>
      <c r="C10422" s="57"/>
      <c r="D10422" s="262"/>
      <c r="E10422" s="367"/>
      <c r="F10422" s="263"/>
      <c r="G10422" s="263"/>
      <c r="H10422" s="264"/>
      <c r="I10422" s="264"/>
      <c r="J10422" s="264"/>
      <c r="K10422" s="366"/>
      <c r="L10422" s="264"/>
      <c r="M10422" s="201"/>
    </row>
    <row r="10423" spans="1:13" s="200" customFormat="1" ht="16.5" customHeight="1">
      <c r="A10423" s="327"/>
      <c r="B10423" s="793"/>
      <c r="C10423" s="57"/>
      <c r="D10423" s="262"/>
      <c r="E10423" s="367"/>
      <c r="F10423" s="263"/>
      <c r="G10423" s="263"/>
      <c r="H10423" s="264"/>
      <c r="I10423" s="264"/>
      <c r="J10423" s="264"/>
      <c r="K10423" s="366"/>
      <c r="L10423" s="264"/>
      <c r="M10423" s="201"/>
    </row>
    <row r="10424" spans="1:13" s="200" customFormat="1" ht="16.5" customHeight="1">
      <c r="A10424" s="327"/>
      <c r="B10424" s="793"/>
      <c r="C10424" s="57"/>
      <c r="D10424" s="262"/>
      <c r="E10424" s="367"/>
      <c r="F10424" s="297"/>
      <c r="G10424" s="297"/>
      <c r="H10424" s="264"/>
      <c r="I10424" s="264"/>
      <c r="J10424" s="264"/>
      <c r="K10424" s="366"/>
      <c r="L10424" s="264"/>
      <c r="M10424" s="201"/>
    </row>
    <row r="10425" spans="1:13" s="200" customFormat="1" ht="16.5" customHeight="1">
      <c r="A10425" s="606"/>
      <c r="B10425" s="793"/>
      <c r="C10425" s="57"/>
      <c r="D10425" s="262"/>
      <c r="E10425" s="367"/>
      <c r="F10425" s="297"/>
      <c r="G10425" s="297"/>
      <c r="H10425" s="264"/>
      <c r="I10425" s="264"/>
      <c r="J10425" s="264"/>
      <c r="K10425" s="366"/>
      <c r="L10425" s="264"/>
      <c r="M10425" s="201"/>
    </row>
    <row r="10426" spans="1:13" s="200" customFormat="1" ht="16.5" customHeight="1">
      <c r="A10426" s="606"/>
      <c r="B10426" s="793"/>
      <c r="C10426" s="57"/>
      <c r="D10426" s="334"/>
      <c r="E10426" s="367"/>
      <c r="F10426" s="297"/>
      <c r="G10426" s="297"/>
      <c r="H10426" s="264"/>
      <c r="I10426" s="264"/>
      <c r="J10426" s="264"/>
      <c r="K10426" s="366"/>
      <c r="L10426" s="264"/>
      <c r="M10426" s="201"/>
    </row>
    <row r="10427" spans="1:13" s="200" customFormat="1" ht="16.5" customHeight="1">
      <c r="A10427" s="606"/>
      <c r="B10427" s="793"/>
      <c r="C10427" s="57"/>
      <c r="D10427" s="334"/>
      <c r="E10427" s="367"/>
      <c r="F10427" s="297"/>
      <c r="G10427" s="297"/>
      <c r="H10427" s="264"/>
      <c r="I10427" s="264"/>
      <c r="J10427" s="264"/>
      <c r="K10427" s="366"/>
      <c r="L10427" s="264"/>
      <c r="M10427" s="201"/>
    </row>
    <row r="10428" spans="1:13" s="200" customFormat="1" ht="16.5" customHeight="1">
      <c r="A10428" s="606"/>
      <c r="B10428" s="57"/>
      <c r="C10428" s="57"/>
      <c r="D10428" s="326"/>
      <c r="E10428" s="69"/>
      <c r="F10428" s="263"/>
      <c r="G10428" s="263"/>
      <c r="H10428" s="264"/>
      <c r="I10428" s="319"/>
      <c r="J10428" s="264"/>
      <c r="K10428" s="265"/>
      <c r="L10428" s="325"/>
      <c r="M10428" s="201"/>
    </row>
    <row r="10429" spans="1:13" s="200" customFormat="1" ht="16.5" customHeight="1">
      <c r="A10429" s="606"/>
      <c r="B10429" s="57"/>
      <c r="C10429" s="57"/>
      <c r="D10429" s="326"/>
      <c r="E10429" s="69"/>
      <c r="F10429" s="263"/>
      <c r="G10429" s="263"/>
      <c r="H10429" s="264"/>
      <c r="I10429" s="319"/>
      <c r="J10429" s="264"/>
      <c r="K10429" s="265"/>
      <c r="L10429" s="325"/>
      <c r="M10429" s="201"/>
    </row>
    <row r="10430" spans="1:13" s="200" customFormat="1" ht="16.5" customHeight="1">
      <c r="A10430" s="606"/>
      <c r="B10430" s="57"/>
      <c r="C10430" s="57"/>
      <c r="D10430" s="326"/>
      <c r="E10430" s="116"/>
      <c r="F10430" s="263"/>
      <c r="G10430" s="263"/>
      <c r="H10430" s="264"/>
      <c r="I10430" s="319"/>
      <c r="J10430" s="264"/>
      <c r="K10430" s="265"/>
      <c r="L10430" s="325"/>
      <c r="M10430" s="201"/>
    </row>
    <row r="10431" spans="1:13" s="200" customFormat="1" ht="16.5" customHeight="1">
      <c r="A10431" s="606"/>
      <c r="B10431" s="57"/>
      <c r="C10431" s="57"/>
      <c r="D10431" s="326"/>
      <c r="E10431" s="69"/>
      <c r="F10431" s="263"/>
      <c r="G10431" s="263"/>
      <c r="H10431" s="264"/>
      <c r="I10431" s="319"/>
      <c r="J10431" s="264"/>
      <c r="K10431" s="265"/>
      <c r="L10431" s="325"/>
      <c r="M10431" s="201"/>
    </row>
    <row r="10432" spans="1:13" s="200" customFormat="1" ht="16.5" customHeight="1">
      <c r="A10432" s="606"/>
      <c r="B10432" s="57"/>
      <c r="C10432" s="57"/>
      <c r="D10432" s="326"/>
      <c r="E10432" s="69"/>
      <c r="F10432" s="263"/>
      <c r="G10432" s="263"/>
      <c r="H10432" s="264"/>
      <c r="I10432" s="319"/>
      <c r="J10432" s="264"/>
      <c r="K10432" s="265"/>
      <c r="L10432" s="325"/>
      <c r="M10432" s="201"/>
    </row>
    <row r="10433" spans="1:13" s="200" customFormat="1" ht="16.5" customHeight="1">
      <c r="A10433" s="606"/>
      <c r="B10433" s="57"/>
      <c r="C10433" s="57"/>
      <c r="D10433" s="326"/>
      <c r="E10433" s="69"/>
      <c r="F10433" s="263"/>
      <c r="G10433" s="263"/>
      <c r="H10433" s="264"/>
      <c r="I10433" s="319"/>
      <c r="J10433" s="264"/>
      <c r="K10433" s="265"/>
      <c r="L10433" s="325"/>
      <c r="M10433" s="201"/>
    </row>
    <row r="10434" spans="1:13" s="200" customFormat="1" ht="16.5" customHeight="1">
      <c r="A10434" s="606"/>
      <c r="B10434" s="57"/>
      <c r="C10434" s="57"/>
      <c r="D10434" s="326"/>
      <c r="E10434" s="116"/>
      <c r="F10434" s="263"/>
      <c r="G10434" s="263"/>
      <c r="H10434" s="264"/>
      <c r="I10434" s="319"/>
      <c r="J10434" s="264"/>
      <c r="K10434" s="265"/>
      <c r="L10434" s="325"/>
      <c r="M10434" s="201"/>
    </row>
    <row r="10435" spans="1:13" s="200" customFormat="1" ht="16.5" customHeight="1">
      <c r="A10435" s="606"/>
      <c r="B10435" s="57"/>
      <c r="C10435" s="57"/>
      <c r="D10435" s="326"/>
      <c r="E10435" s="69"/>
      <c r="F10435" s="263"/>
      <c r="G10435" s="263"/>
      <c r="H10435" s="264"/>
      <c r="I10435" s="319"/>
      <c r="J10435" s="264"/>
      <c r="K10435" s="265"/>
      <c r="L10435" s="325"/>
      <c r="M10435" s="201"/>
    </row>
    <row r="10436" spans="1:13" s="200" customFormat="1" ht="16.5" customHeight="1">
      <c r="A10436" s="606"/>
      <c r="B10436" s="57"/>
      <c r="C10436" s="57"/>
      <c r="D10436" s="326"/>
      <c r="E10436" s="69"/>
      <c r="F10436" s="263"/>
      <c r="G10436" s="263"/>
      <c r="H10436" s="264"/>
      <c r="I10436" s="319"/>
      <c r="J10436" s="264"/>
      <c r="K10436" s="265"/>
      <c r="L10436" s="325"/>
      <c r="M10436" s="201"/>
    </row>
    <row r="10437" spans="1:13" s="200" customFormat="1" ht="16.5" customHeight="1">
      <c r="A10437" s="606"/>
      <c r="B10437" s="57"/>
      <c r="C10437" s="57"/>
      <c r="D10437" s="262"/>
      <c r="E10437" s="477"/>
      <c r="F10437" s="263"/>
      <c r="G10437" s="263"/>
      <c r="H10437" s="264"/>
      <c r="I10437" s="276"/>
      <c r="J10437" s="264"/>
      <c r="K10437" s="584"/>
      <c r="L10437" s="923"/>
      <c r="M10437" s="201"/>
    </row>
    <row r="10438" spans="1:13" s="200" customFormat="1" ht="16.5" customHeight="1">
      <c r="A10438" s="606"/>
      <c r="B10438" s="57"/>
      <c r="C10438" s="57"/>
      <c r="D10438" s="262"/>
      <c r="E10438" s="477"/>
      <c r="F10438" s="263"/>
      <c r="G10438" s="263"/>
      <c r="H10438" s="264"/>
      <c r="I10438" s="276"/>
      <c r="J10438" s="264"/>
      <c r="K10438" s="584"/>
      <c r="L10438" s="924"/>
      <c r="M10438" s="201"/>
    </row>
    <row r="10439" spans="1:13" s="200" customFormat="1" ht="16.5" customHeight="1">
      <c r="A10439" s="606"/>
      <c r="B10439" s="57"/>
      <c r="C10439" s="57"/>
      <c r="D10439" s="262"/>
      <c r="E10439" s="477"/>
      <c r="F10439" s="263"/>
      <c r="G10439" s="263"/>
      <c r="H10439" s="264"/>
      <c r="I10439" s="276"/>
      <c r="J10439" s="264"/>
      <c r="K10439" s="584"/>
      <c r="L10439" s="923"/>
      <c r="M10439" s="201"/>
    </row>
    <row r="10440" spans="1:13" s="200" customFormat="1" ht="16.5" customHeight="1">
      <c r="A10440" s="606"/>
      <c r="B10440" s="57"/>
      <c r="C10440" s="57"/>
      <c r="D10440" s="262"/>
      <c r="E10440" s="477"/>
      <c r="F10440" s="264"/>
      <c r="G10440" s="264"/>
      <c r="H10440" s="264"/>
      <c r="I10440" s="276"/>
      <c r="J10440" s="264"/>
      <c r="K10440" s="584"/>
      <c r="L10440" s="923"/>
      <c r="M10440" s="201"/>
    </row>
    <row r="10441" spans="1:13" s="200" customFormat="1" ht="16.5" customHeight="1">
      <c r="A10441" s="606"/>
      <c r="B10441" s="57"/>
      <c r="C10441" s="57"/>
      <c r="D10441" s="262"/>
      <c r="E10441" s="477"/>
      <c r="F10441" s="264"/>
      <c r="G10441" s="264"/>
      <c r="H10441" s="264"/>
      <c r="I10441" s="276"/>
      <c r="J10441" s="264"/>
      <c r="K10441" s="584"/>
      <c r="L10441" s="923"/>
      <c r="M10441" s="201"/>
    </row>
    <row r="10442" spans="1:13" s="200" customFormat="1" ht="16.5" customHeight="1">
      <c r="A10442" s="606"/>
      <c r="B10442" s="57"/>
      <c r="C10442" s="57"/>
      <c r="D10442" s="262"/>
      <c r="E10442" s="477"/>
      <c r="F10442" s="264"/>
      <c r="G10442" s="264"/>
      <c r="H10442" s="264"/>
      <c r="I10442" s="276"/>
      <c r="J10442" s="264"/>
      <c r="K10442" s="584"/>
      <c r="L10442" s="923"/>
      <c r="M10442" s="201"/>
    </row>
    <row r="10443" spans="1:13" s="200" customFormat="1" ht="16.5" customHeight="1">
      <c r="A10443" s="606"/>
      <c r="B10443" s="57"/>
      <c r="C10443" s="57"/>
      <c r="D10443" s="262"/>
      <c r="E10443" s="477"/>
      <c r="F10443" s="264"/>
      <c r="G10443" s="264"/>
      <c r="H10443" s="264"/>
      <c r="I10443" s="276"/>
      <c r="J10443" s="264"/>
      <c r="K10443" s="584"/>
      <c r="L10443" s="923"/>
      <c r="M10443" s="201"/>
    </row>
    <row r="10444" spans="1:13" s="200" customFormat="1" ht="16.5" customHeight="1">
      <c r="A10444" s="606"/>
      <c r="B10444" s="57"/>
      <c r="C10444" s="57"/>
      <c r="D10444" s="262"/>
      <c r="E10444" s="477"/>
      <c r="F10444" s="264"/>
      <c r="G10444" s="264"/>
      <c r="H10444" s="264"/>
      <c r="I10444" s="276"/>
      <c r="J10444" s="264"/>
      <c r="K10444" s="584"/>
      <c r="L10444" s="923"/>
      <c r="M10444" s="201"/>
    </row>
    <row r="10445" spans="1:13" s="200" customFormat="1" ht="16.5" customHeight="1">
      <c r="A10445" s="606"/>
      <c r="B10445" s="57"/>
      <c r="C10445" s="57"/>
      <c r="D10445" s="262"/>
      <c r="E10445" s="477"/>
      <c r="F10445" s="264"/>
      <c r="G10445" s="264"/>
      <c r="H10445" s="264"/>
      <c r="I10445" s="276"/>
      <c r="J10445" s="264"/>
      <c r="K10445" s="584"/>
      <c r="L10445" s="923"/>
      <c r="M10445" s="201"/>
    </row>
    <row r="10446" spans="1:13" s="200" customFormat="1" ht="16.5" customHeight="1">
      <c r="A10446" s="606"/>
      <c r="B10446" s="57"/>
      <c r="C10446" s="57"/>
      <c r="D10446" s="262"/>
      <c r="E10446" s="477"/>
      <c r="F10446" s="264"/>
      <c r="G10446" s="264"/>
      <c r="H10446" s="264"/>
      <c r="I10446" s="276"/>
      <c r="J10446" s="264"/>
      <c r="K10446" s="584"/>
      <c r="L10446" s="923"/>
      <c r="M10446" s="201"/>
    </row>
    <row r="10447" spans="1:13" s="200" customFormat="1" ht="16.5" customHeight="1">
      <c r="A10447" s="606"/>
      <c r="B10447" s="57"/>
      <c r="C10447" s="57"/>
      <c r="D10447" s="262"/>
      <c r="E10447" s="477"/>
      <c r="F10447" s="264"/>
      <c r="G10447" s="264"/>
      <c r="H10447" s="264"/>
      <c r="I10447" s="276"/>
      <c r="J10447" s="264"/>
      <c r="K10447" s="584"/>
      <c r="L10447" s="923"/>
      <c r="M10447" s="201"/>
    </row>
    <row r="10448" spans="1:13" s="200" customFormat="1" ht="16.5" customHeight="1">
      <c r="A10448" s="606"/>
      <c r="B10448" s="57"/>
      <c r="C10448" s="57"/>
      <c r="D10448" s="262"/>
      <c r="E10448" s="477"/>
      <c r="F10448" s="264"/>
      <c r="G10448" s="264"/>
      <c r="H10448" s="264"/>
      <c r="I10448" s="276"/>
      <c r="J10448" s="264"/>
      <c r="K10448" s="584"/>
      <c r="L10448" s="923"/>
      <c r="M10448" s="201"/>
    </row>
    <row r="10449" spans="1:13" s="200" customFormat="1" ht="16.5" customHeight="1">
      <c r="A10449" s="606"/>
      <c r="B10449" s="57"/>
      <c r="C10449" s="57"/>
      <c r="D10449" s="262"/>
      <c r="E10449" s="477"/>
      <c r="F10449" s="264"/>
      <c r="G10449" s="264"/>
      <c r="H10449" s="264"/>
      <c r="I10449" s="276"/>
      <c r="J10449" s="264"/>
      <c r="K10449" s="584"/>
      <c r="L10449" s="923"/>
      <c r="M10449" s="201"/>
    </row>
    <row r="10450" spans="1:13" s="200" customFormat="1" ht="16.5" customHeight="1">
      <c r="A10450" s="606"/>
      <c r="B10450" s="57"/>
      <c r="C10450" s="57"/>
      <c r="D10450" s="262"/>
      <c r="E10450" s="477"/>
      <c r="F10450" s="264"/>
      <c r="G10450" s="264"/>
      <c r="H10450" s="264"/>
      <c r="I10450" s="276"/>
      <c r="J10450" s="264"/>
      <c r="K10450" s="584"/>
      <c r="L10450" s="923"/>
      <c r="M10450" s="201"/>
    </row>
    <row r="10451" spans="1:13" s="200" customFormat="1" ht="16.5" customHeight="1">
      <c r="A10451" s="606"/>
      <c r="B10451" s="57"/>
      <c r="C10451" s="57"/>
      <c r="D10451" s="262"/>
      <c r="E10451" s="477"/>
      <c r="F10451" s="264"/>
      <c r="G10451" s="264"/>
      <c r="H10451" s="264"/>
      <c r="I10451" s="276"/>
      <c r="J10451" s="264"/>
      <c r="K10451" s="584"/>
      <c r="L10451" s="923"/>
      <c r="M10451" s="201"/>
    </row>
    <row r="10452" spans="1:13" s="200" customFormat="1" ht="16.5" customHeight="1">
      <c r="A10452" s="606"/>
      <c r="B10452" s="57"/>
      <c r="C10452" s="57"/>
      <c r="D10452" s="262"/>
      <c r="E10452" s="477"/>
      <c r="F10452" s="264"/>
      <c r="G10452" s="264"/>
      <c r="H10452" s="264"/>
      <c r="I10452" s="276"/>
      <c r="J10452" s="264"/>
      <c r="K10452" s="584"/>
      <c r="L10452" s="923"/>
      <c r="M10452" s="201"/>
    </row>
    <row r="10453" spans="1:13" s="200" customFormat="1" ht="16.5" customHeight="1">
      <c r="A10453" s="606"/>
      <c r="B10453" s="57"/>
      <c r="C10453" s="57"/>
      <c r="D10453" s="262"/>
      <c r="E10453" s="477"/>
      <c r="F10453" s="264"/>
      <c r="G10453" s="264"/>
      <c r="H10453" s="264"/>
      <c r="I10453" s="276"/>
      <c r="J10453" s="264"/>
      <c r="K10453" s="584"/>
      <c r="L10453" s="923"/>
      <c r="M10453" s="201"/>
    </row>
    <row r="10454" spans="1:13" s="200" customFormat="1" ht="16.5" customHeight="1">
      <c r="A10454" s="606"/>
      <c r="B10454" s="57"/>
      <c r="C10454" s="57"/>
      <c r="D10454" s="262"/>
      <c r="E10454" s="477"/>
      <c r="F10454" s="264"/>
      <c r="G10454" s="264"/>
      <c r="H10454" s="264"/>
      <c r="I10454" s="276"/>
      <c r="J10454" s="264"/>
      <c r="K10454" s="584"/>
      <c r="L10454" s="923"/>
      <c r="M10454" s="201"/>
    </row>
    <row r="10455" spans="1:13" s="200" customFormat="1" ht="16.5" customHeight="1">
      <c r="A10455" s="606"/>
      <c r="B10455" s="57"/>
      <c r="C10455" s="57"/>
      <c r="D10455" s="262"/>
      <c r="E10455" s="477"/>
      <c r="F10455" s="264"/>
      <c r="G10455" s="264"/>
      <c r="H10455" s="264"/>
      <c r="I10455" s="276"/>
      <c r="J10455" s="264"/>
      <c r="K10455" s="584"/>
      <c r="L10455" s="923"/>
      <c r="M10455" s="201"/>
    </row>
    <row r="10456" spans="1:13" s="200" customFormat="1" ht="16.5" customHeight="1">
      <c r="A10456" s="606"/>
      <c r="B10456" s="57"/>
      <c r="C10456" s="57"/>
      <c r="D10456" s="262"/>
      <c r="E10456" s="477"/>
      <c r="F10456" s="264"/>
      <c r="G10456" s="264"/>
      <c r="H10456" s="264"/>
      <c r="I10456" s="276"/>
      <c r="J10456" s="264"/>
      <c r="K10456" s="584"/>
      <c r="L10456" s="923"/>
      <c r="M10456" s="201"/>
    </row>
    <row r="10457" spans="1:13" s="200" customFormat="1" ht="16.5" customHeight="1">
      <c r="A10457" s="606"/>
      <c r="B10457" s="57"/>
      <c r="C10457" s="57"/>
      <c r="D10457" s="262"/>
      <c r="E10457" s="477"/>
      <c r="F10457" s="264"/>
      <c r="G10457" s="264"/>
      <c r="H10457" s="264"/>
      <c r="I10457" s="276"/>
      <c r="J10457" s="264"/>
      <c r="K10457" s="925"/>
      <c r="L10457" s="924"/>
      <c r="M10457" s="201"/>
    </row>
    <row r="10458" spans="1:13" s="200" customFormat="1" ht="16.5" customHeight="1">
      <c r="A10458" s="606"/>
      <c r="B10458" s="57"/>
      <c r="C10458" s="57"/>
      <c r="D10458" s="262"/>
      <c r="E10458" s="477"/>
      <c r="F10458" s="264"/>
      <c r="G10458" s="264"/>
      <c r="H10458" s="264"/>
      <c r="I10458" s="276"/>
      <c r="J10458" s="264"/>
      <c r="K10458" s="925"/>
      <c r="L10458" s="924"/>
      <c r="M10458" s="201"/>
    </row>
    <row r="10459" spans="1:13" s="200" customFormat="1" ht="16.5" customHeight="1">
      <c r="A10459" s="606"/>
      <c r="B10459" s="57"/>
      <c r="C10459" s="57"/>
      <c r="D10459" s="262"/>
      <c r="E10459" s="477"/>
      <c r="F10459" s="264"/>
      <c r="G10459" s="264"/>
      <c r="H10459" s="264"/>
      <c r="I10459" s="276"/>
      <c r="J10459" s="264"/>
      <c r="K10459" s="925"/>
      <c r="L10459" s="585"/>
      <c r="M10459" s="201"/>
    </row>
    <row r="10460" spans="1:13" s="200" customFormat="1" ht="16.5" customHeight="1">
      <c r="A10460" s="606"/>
      <c r="B10460" s="57"/>
      <c r="C10460" s="57"/>
      <c r="D10460" s="262"/>
      <c r="E10460" s="477"/>
      <c r="F10460" s="264"/>
      <c r="G10460" s="264"/>
      <c r="H10460" s="264"/>
      <c r="I10460" s="276"/>
      <c r="J10460" s="264"/>
      <c r="K10460" s="925"/>
      <c r="L10460" s="585"/>
      <c r="M10460" s="201"/>
    </row>
    <row r="10461" spans="1:13" s="200" customFormat="1" ht="16.5" customHeight="1">
      <c r="A10461" s="606"/>
      <c r="B10461" s="57"/>
      <c r="C10461" s="57"/>
      <c r="D10461" s="262"/>
      <c r="E10461" s="477"/>
      <c r="F10461" s="264"/>
      <c r="G10461" s="264"/>
      <c r="H10461" s="264"/>
      <c r="I10461" s="276"/>
      <c r="J10461" s="264"/>
      <c r="K10461" s="925"/>
      <c r="L10461" s="585"/>
      <c r="M10461" s="201"/>
    </row>
    <row r="10462" spans="1:13" s="200" customFormat="1" ht="16.5" customHeight="1">
      <c r="A10462" s="606"/>
      <c r="B10462" s="57"/>
      <c r="C10462" s="57"/>
      <c r="D10462" s="262"/>
      <c r="E10462" s="477"/>
      <c r="F10462" s="264"/>
      <c r="G10462" s="264"/>
      <c r="H10462" s="264"/>
      <c r="I10462" s="276"/>
      <c r="J10462" s="264"/>
      <c r="K10462" s="925"/>
      <c r="L10462" s="585"/>
      <c r="M10462" s="201"/>
    </row>
    <row r="10463" spans="1:13" s="200" customFormat="1" ht="16.5" customHeight="1">
      <c r="A10463" s="606"/>
      <c r="B10463" s="57"/>
      <c r="C10463" s="57"/>
      <c r="D10463" s="262"/>
      <c r="E10463" s="477"/>
      <c r="F10463" s="263"/>
      <c r="G10463" s="263"/>
      <c r="H10463" s="264"/>
      <c r="I10463" s="276"/>
      <c r="J10463" s="264"/>
      <c r="K10463" s="925"/>
      <c r="L10463" s="585"/>
      <c r="M10463" s="201"/>
    </row>
    <row r="10464" spans="1:13" s="200" customFormat="1" ht="16.5" customHeight="1">
      <c r="A10464" s="606"/>
      <c r="B10464" s="57"/>
      <c r="C10464" s="57"/>
      <c r="D10464" s="262"/>
      <c r="E10464" s="477"/>
      <c r="F10464" s="263"/>
      <c r="G10464" s="263"/>
      <c r="H10464" s="264"/>
      <c r="I10464" s="276"/>
      <c r="J10464" s="264"/>
      <c r="K10464" s="925"/>
      <c r="L10464" s="585"/>
      <c r="M10464" s="201"/>
    </row>
    <row r="10465" spans="1:13" s="200" customFormat="1" ht="16.5" customHeight="1">
      <c r="A10465" s="606"/>
      <c r="B10465" s="57"/>
      <c r="C10465" s="57"/>
      <c r="D10465" s="262"/>
      <c r="E10465" s="477"/>
      <c r="F10465" s="263"/>
      <c r="G10465" s="263"/>
      <c r="H10465" s="264"/>
      <c r="I10465" s="276"/>
      <c r="J10465" s="264"/>
      <c r="K10465" s="925"/>
      <c r="L10465" s="585"/>
      <c r="M10465" s="201"/>
    </row>
    <row r="10466" spans="1:13" s="200" customFormat="1" ht="16.5" customHeight="1">
      <c r="A10466" s="606"/>
      <c r="B10466" s="57"/>
      <c r="C10466" s="57"/>
      <c r="D10466" s="262"/>
      <c r="E10466" s="477"/>
      <c r="F10466" s="264"/>
      <c r="G10466" s="264"/>
      <c r="H10466" s="264"/>
      <c r="I10466" s="276"/>
      <c r="J10466" s="264"/>
      <c r="K10466" s="925"/>
      <c r="L10466" s="585"/>
      <c r="M10466" s="201"/>
    </row>
    <row r="10467" spans="1:13" s="200" customFormat="1" ht="16.5" customHeight="1">
      <c r="A10467" s="606"/>
      <c r="B10467" s="57"/>
      <c r="C10467" s="57"/>
      <c r="D10467" s="262"/>
      <c r="E10467" s="477"/>
      <c r="F10467" s="263"/>
      <c r="G10467" s="263"/>
      <c r="H10467" s="264"/>
      <c r="I10467" s="276"/>
      <c r="J10467" s="264"/>
      <c r="K10467" s="925"/>
      <c r="L10467" s="585"/>
      <c r="M10467" s="201"/>
    </row>
    <row r="10468" spans="1:13" s="200" customFormat="1" ht="16.5" customHeight="1">
      <c r="A10468" s="606"/>
      <c r="B10468" s="57"/>
      <c r="C10468" s="57"/>
      <c r="D10468" s="262"/>
      <c r="E10468" s="477"/>
      <c r="F10468" s="263"/>
      <c r="G10468" s="263"/>
      <c r="H10468" s="264"/>
      <c r="I10468" s="276"/>
      <c r="J10468" s="264"/>
      <c r="K10468" s="925"/>
      <c r="L10468" s="585"/>
      <c r="M10468" s="201"/>
    </row>
    <row r="10469" spans="1:13" s="200" customFormat="1" ht="16.5" customHeight="1">
      <c r="A10469" s="606"/>
      <c r="B10469" s="57"/>
      <c r="C10469" s="57"/>
      <c r="D10469" s="262"/>
      <c r="E10469" s="477"/>
      <c r="F10469" s="263"/>
      <c r="G10469" s="263"/>
      <c r="H10469" s="264"/>
      <c r="I10469" s="276"/>
      <c r="J10469" s="264"/>
      <c r="K10469" s="925"/>
      <c r="L10469" s="585"/>
      <c r="M10469" s="201"/>
    </row>
    <row r="10470" spans="1:13" s="200" customFormat="1" ht="16.5" customHeight="1">
      <c r="A10470" s="606"/>
      <c r="B10470" s="57"/>
      <c r="C10470" s="57"/>
      <c r="D10470" s="319"/>
      <c r="E10470" s="69"/>
      <c r="F10470" s="263"/>
      <c r="G10470" s="263"/>
      <c r="H10470" s="291"/>
      <c r="I10470" s="319"/>
      <c r="J10470" s="263"/>
      <c r="K10470" s="319"/>
      <c r="L10470" s="325"/>
      <c r="M10470" s="201"/>
    </row>
    <row r="10471" spans="1:13" s="200" customFormat="1" ht="16.5" customHeight="1">
      <c r="A10471" s="336"/>
      <c r="B10471" s="57"/>
      <c r="C10471" s="57"/>
      <c r="D10471" s="319"/>
      <c r="E10471" s="69"/>
      <c r="F10471" s="263"/>
      <c r="G10471" s="263"/>
      <c r="H10471" s="291"/>
      <c r="I10471" s="319"/>
      <c r="J10471" s="263"/>
      <c r="K10471" s="319"/>
      <c r="L10471" s="325"/>
      <c r="M10471" s="280"/>
    </row>
    <row r="10472" spans="1:13" s="200" customFormat="1" ht="16.5" customHeight="1">
      <c r="A10472" s="336"/>
      <c r="B10472" s="57"/>
      <c r="C10472" s="57"/>
      <c r="D10472" s="319"/>
      <c r="E10472" s="69"/>
      <c r="F10472" s="263"/>
      <c r="G10472" s="263"/>
      <c r="H10472" s="291"/>
      <c r="I10472" s="319"/>
      <c r="J10472" s="263"/>
      <c r="K10472" s="319"/>
      <c r="L10472" s="326"/>
      <c r="M10472" s="280"/>
    </row>
    <row r="10473" spans="1:13" s="200" customFormat="1" ht="16.5" customHeight="1">
      <c r="A10473" s="336"/>
      <c r="B10473" s="57"/>
      <c r="C10473" s="57"/>
      <c r="D10473" s="319"/>
      <c r="E10473" s="69"/>
      <c r="F10473" s="263"/>
      <c r="G10473" s="263"/>
      <c r="H10473" s="291"/>
      <c r="I10473" s="319"/>
      <c r="J10473" s="263"/>
      <c r="K10473" s="319"/>
      <c r="L10473" s="326"/>
      <c r="M10473" s="280"/>
    </row>
    <row r="10474" spans="1:13" s="200" customFormat="1" ht="16.5" customHeight="1">
      <c r="A10474" s="336"/>
      <c r="B10474" s="88"/>
      <c r="C10474" s="57"/>
      <c r="D10474" s="59"/>
      <c r="E10474" s="123"/>
      <c r="F10474" s="263"/>
      <c r="G10474" s="263"/>
      <c r="H10474" s="263"/>
      <c r="I10474" s="263"/>
      <c r="J10474" s="263"/>
      <c r="K10474" s="428"/>
      <c r="L10474" s="429"/>
      <c r="M10474" s="280"/>
    </row>
    <row r="10475" spans="1:13" s="200" customFormat="1" ht="16.5" customHeight="1">
      <c r="A10475" s="336"/>
      <c r="B10475" s="88"/>
      <c r="C10475" s="57"/>
      <c r="D10475" s="59"/>
      <c r="E10475" s="123"/>
      <c r="F10475" s="263"/>
      <c r="G10475" s="263"/>
      <c r="H10475" s="263"/>
      <c r="I10475" s="263"/>
      <c r="J10475" s="263"/>
      <c r="K10475" s="428"/>
      <c r="L10475" s="429"/>
      <c r="M10475" s="280"/>
    </row>
    <row r="10476" spans="1:13" s="200" customFormat="1" ht="16.5" customHeight="1">
      <c r="A10476" s="336"/>
      <c r="B10476" s="88"/>
      <c r="C10476" s="57"/>
      <c r="D10476" s="59"/>
      <c r="E10476" s="123"/>
      <c r="F10476" s="263"/>
      <c r="G10476" s="263"/>
      <c r="H10476" s="263"/>
      <c r="I10476" s="263"/>
      <c r="J10476" s="263"/>
      <c r="K10476" s="428"/>
      <c r="L10476" s="429"/>
      <c r="M10476" s="280"/>
    </row>
    <row r="10477" spans="1:13" s="200" customFormat="1" ht="16.5" customHeight="1">
      <c r="A10477" s="336"/>
      <c r="B10477" s="88"/>
      <c r="C10477" s="57"/>
      <c r="D10477" s="59"/>
      <c r="E10477" s="123"/>
      <c r="F10477" s="263"/>
      <c r="G10477" s="263"/>
      <c r="H10477" s="263"/>
      <c r="I10477" s="263"/>
      <c r="J10477" s="263"/>
      <c r="K10477" s="428"/>
      <c r="L10477" s="429"/>
      <c r="M10477" s="280"/>
    </row>
    <row r="10478" spans="1:13" s="200" customFormat="1" ht="16.5" customHeight="1">
      <c r="A10478" s="336"/>
      <c r="B10478" s="88"/>
      <c r="C10478" s="57"/>
      <c r="D10478" s="59"/>
      <c r="E10478" s="123"/>
      <c r="F10478" s="263"/>
      <c r="G10478" s="263"/>
      <c r="H10478" s="263"/>
      <c r="I10478" s="263"/>
      <c r="J10478" s="263"/>
      <c r="K10478" s="428"/>
      <c r="L10478" s="429"/>
      <c r="M10478" s="280"/>
    </row>
    <row r="10479" spans="1:13" s="200" customFormat="1" ht="16.5" customHeight="1">
      <c r="A10479" s="336"/>
      <c r="B10479" s="88"/>
      <c r="C10479" s="57"/>
      <c r="D10479" s="59"/>
      <c r="E10479" s="123"/>
      <c r="F10479" s="263"/>
      <c r="G10479" s="263"/>
      <c r="H10479" s="263"/>
      <c r="I10479" s="263"/>
      <c r="J10479" s="263"/>
      <c r="K10479" s="428"/>
      <c r="L10479" s="429"/>
      <c r="M10479" s="280"/>
    </row>
    <row r="10480" spans="1:13" s="200" customFormat="1" ht="16.5" customHeight="1">
      <c r="A10480" s="336"/>
      <c r="B10480" s="88"/>
      <c r="C10480" s="57"/>
      <c r="D10480" s="59"/>
      <c r="E10480" s="123"/>
      <c r="F10480" s="263"/>
      <c r="G10480" s="263"/>
      <c r="H10480" s="263"/>
      <c r="I10480" s="263"/>
      <c r="J10480" s="263"/>
      <c r="K10480" s="428"/>
      <c r="L10480" s="429"/>
      <c r="M10480" s="280"/>
    </row>
    <row r="10481" spans="1:13" s="200" customFormat="1" ht="16.5" customHeight="1">
      <c r="A10481" s="336"/>
      <c r="B10481" s="88"/>
      <c r="C10481" s="57"/>
      <c r="D10481" s="59"/>
      <c r="E10481" s="123"/>
      <c r="F10481" s="263"/>
      <c r="G10481" s="263"/>
      <c r="H10481" s="263"/>
      <c r="I10481" s="263"/>
      <c r="J10481" s="263"/>
      <c r="K10481" s="428"/>
      <c r="L10481" s="429"/>
      <c r="M10481" s="280"/>
    </row>
    <row r="10482" spans="1:13" s="200" customFormat="1" ht="16.5" customHeight="1">
      <c r="A10482" s="336"/>
      <c r="B10482" s="88"/>
      <c r="C10482" s="57"/>
      <c r="D10482" s="59"/>
      <c r="E10482" s="123"/>
      <c r="F10482" s="263"/>
      <c r="G10482" s="263"/>
      <c r="H10482" s="263"/>
      <c r="I10482" s="263"/>
      <c r="J10482" s="263"/>
      <c r="K10482" s="428"/>
      <c r="L10482" s="429"/>
      <c r="M10482" s="280"/>
    </row>
    <row r="10483" spans="1:13" s="200" customFormat="1" ht="16.5" customHeight="1">
      <c r="A10483" s="336"/>
      <c r="B10483" s="88"/>
      <c r="C10483" s="57"/>
      <c r="D10483" s="59"/>
      <c r="E10483" s="123"/>
      <c r="F10483" s="263"/>
      <c r="G10483" s="263"/>
      <c r="H10483" s="263"/>
      <c r="I10483" s="263"/>
      <c r="J10483" s="263"/>
      <c r="K10483" s="428"/>
      <c r="L10483" s="429"/>
      <c r="M10483" s="280"/>
    </row>
    <row r="10484" spans="1:13" s="200" customFormat="1" ht="16.5" customHeight="1">
      <c r="A10484" s="336"/>
      <c r="B10484" s="88"/>
      <c r="C10484" s="57"/>
      <c r="D10484" s="59"/>
      <c r="E10484" s="123"/>
      <c r="F10484" s="263"/>
      <c r="G10484" s="263"/>
      <c r="H10484" s="263"/>
      <c r="I10484" s="263"/>
      <c r="J10484" s="263"/>
      <c r="K10484" s="428"/>
      <c r="L10484" s="429"/>
      <c r="M10484" s="280"/>
    </row>
    <row r="10485" spans="1:13" s="200" customFormat="1" ht="16.5" customHeight="1">
      <c r="A10485" s="336"/>
      <c r="B10485" s="88"/>
      <c r="C10485" s="57"/>
      <c r="D10485" s="59"/>
      <c r="E10485" s="123"/>
      <c r="F10485" s="263"/>
      <c r="G10485" s="263"/>
      <c r="H10485" s="263"/>
      <c r="I10485" s="263"/>
      <c r="J10485" s="263"/>
      <c r="K10485" s="428"/>
      <c r="L10485" s="429"/>
      <c r="M10485" s="280"/>
    </row>
    <row r="10486" spans="1:13" s="200" customFormat="1" ht="16.5" customHeight="1">
      <c r="A10486" s="336"/>
      <c r="B10486" s="88"/>
      <c r="C10486" s="57"/>
      <c r="D10486" s="59"/>
      <c r="E10486" s="123"/>
      <c r="F10486" s="263"/>
      <c r="G10486" s="263"/>
      <c r="H10486" s="263"/>
      <c r="I10486" s="263"/>
      <c r="J10486" s="263"/>
      <c r="K10486" s="428"/>
      <c r="L10486" s="429"/>
      <c r="M10486" s="280"/>
    </row>
    <row r="10487" spans="1:13" s="200" customFormat="1" ht="16.5" customHeight="1">
      <c r="A10487" s="336"/>
      <c r="B10487" s="88"/>
      <c r="C10487" s="57"/>
      <c r="D10487" s="59"/>
      <c r="E10487" s="123"/>
      <c r="F10487" s="263"/>
      <c r="G10487" s="263"/>
      <c r="H10487" s="263"/>
      <c r="I10487" s="263"/>
      <c r="J10487" s="263"/>
      <c r="K10487" s="428"/>
      <c r="L10487" s="429"/>
      <c r="M10487" s="280"/>
    </row>
    <row r="10488" spans="1:13" s="200" customFormat="1" ht="16.5" customHeight="1">
      <c r="A10488" s="336"/>
      <c r="B10488" s="88"/>
      <c r="C10488" s="57"/>
      <c r="D10488" s="59"/>
      <c r="E10488" s="123"/>
      <c r="F10488" s="263"/>
      <c r="G10488" s="263"/>
      <c r="H10488" s="263"/>
      <c r="I10488" s="263"/>
      <c r="J10488" s="263"/>
      <c r="K10488" s="428"/>
      <c r="L10488" s="429"/>
      <c r="M10488" s="280"/>
    </row>
    <row r="10489" spans="1:13" s="200" customFormat="1" ht="16.5" customHeight="1">
      <c r="A10489" s="336"/>
      <c r="B10489" s="88"/>
      <c r="C10489" s="57"/>
      <c r="D10489" s="59"/>
      <c r="E10489" s="123"/>
      <c r="F10489" s="263"/>
      <c r="G10489" s="263"/>
      <c r="H10489" s="263"/>
      <c r="I10489" s="263"/>
      <c r="J10489" s="263"/>
      <c r="K10489" s="428"/>
      <c r="L10489" s="429"/>
      <c r="M10489" s="280"/>
    </row>
    <row r="10490" spans="1:13" s="200" customFormat="1" ht="16.5" customHeight="1">
      <c r="A10490" s="336"/>
      <c r="B10490" s="88"/>
      <c r="C10490" s="57"/>
      <c r="D10490" s="59"/>
      <c r="E10490" s="123"/>
      <c r="F10490" s="263"/>
      <c r="G10490" s="263"/>
      <c r="H10490" s="263"/>
      <c r="I10490" s="263"/>
      <c r="J10490" s="263"/>
      <c r="K10490" s="428"/>
      <c r="L10490" s="429"/>
      <c r="M10490" s="280"/>
    </row>
    <row r="10491" spans="1:13" s="200" customFormat="1" ht="16.5" customHeight="1">
      <c r="A10491" s="336"/>
      <c r="B10491" s="160"/>
      <c r="C10491" s="57"/>
      <c r="D10491" s="262"/>
      <c r="E10491" s="104"/>
      <c r="F10491" s="275"/>
      <c r="G10491" s="275"/>
      <c r="H10491" s="264"/>
      <c r="I10491" s="276"/>
      <c r="J10491" s="264"/>
      <c r="K10491" s="334"/>
      <c r="L10491" s="262"/>
      <c r="M10491" s="280"/>
    </row>
    <row r="10492" spans="1:13" s="200" customFormat="1" ht="16.5" customHeight="1">
      <c r="A10492" s="336"/>
      <c r="B10492" s="160"/>
      <c r="C10492" s="57"/>
      <c r="D10492" s="411"/>
      <c r="E10492" s="104"/>
      <c r="F10492" s="275"/>
      <c r="G10492" s="275"/>
      <c r="H10492" s="264"/>
      <c r="I10492" s="276"/>
      <c r="J10492" s="264"/>
      <c r="K10492" s="334"/>
      <c r="L10492" s="411"/>
      <c r="M10492" s="280"/>
    </row>
    <row r="10493" spans="1:13" s="200" customFormat="1" ht="16.5" customHeight="1">
      <c r="A10493" s="336"/>
      <c r="B10493" s="160"/>
      <c r="C10493" s="57"/>
      <c r="D10493" s="418"/>
      <c r="E10493" s="104"/>
      <c r="F10493" s="275"/>
      <c r="G10493" s="275"/>
      <c r="H10493" s="264"/>
      <c r="I10493" s="276"/>
      <c r="J10493" s="264"/>
      <c r="K10493" s="334"/>
      <c r="L10493" s="411"/>
      <c r="M10493" s="280"/>
    </row>
    <row r="10494" spans="1:13" s="200" customFormat="1" ht="16.5" customHeight="1">
      <c r="A10494" s="336"/>
      <c r="B10494" s="160"/>
      <c r="C10494" s="57"/>
      <c r="D10494" s="262"/>
      <c r="E10494" s="104"/>
      <c r="F10494" s="275"/>
      <c r="G10494" s="275"/>
      <c r="H10494" s="264"/>
      <c r="I10494" s="276"/>
      <c r="J10494" s="264"/>
      <c r="K10494" s="265"/>
      <c r="L10494" s="262"/>
      <c r="M10494" s="280"/>
    </row>
    <row r="10495" spans="1:13" s="200" customFormat="1" ht="16.5" customHeight="1">
      <c r="A10495" s="336"/>
      <c r="B10495" s="160"/>
      <c r="C10495" s="57"/>
      <c r="D10495" s="262"/>
      <c r="E10495" s="104"/>
      <c r="F10495" s="275"/>
      <c r="G10495" s="275"/>
      <c r="H10495" s="264"/>
      <c r="I10495" s="276"/>
      <c r="J10495" s="264"/>
      <c r="K10495" s="265"/>
      <c r="L10495" s="262"/>
      <c r="M10495" s="280"/>
    </row>
    <row r="10496" spans="1:13" s="200" customFormat="1" ht="16.5" customHeight="1">
      <c r="A10496" s="336"/>
      <c r="B10496" s="160"/>
      <c r="C10496" s="57"/>
      <c r="D10496" s="262"/>
      <c r="E10496" s="104"/>
      <c r="F10496" s="263"/>
      <c r="G10496" s="263"/>
      <c r="H10496" s="264"/>
      <c r="I10496" s="276"/>
      <c r="J10496" s="264"/>
      <c r="K10496" s="265"/>
      <c r="L10496" s="262"/>
      <c r="M10496" s="280"/>
    </row>
    <row r="10497" spans="1:13" s="200" customFormat="1" ht="16.5" customHeight="1">
      <c r="A10497" s="336"/>
      <c r="B10497" s="160"/>
      <c r="C10497" s="57"/>
      <c r="D10497" s="262"/>
      <c r="E10497" s="104"/>
      <c r="F10497" s="263"/>
      <c r="G10497" s="263"/>
      <c r="H10497" s="264"/>
      <c r="I10497" s="276"/>
      <c r="J10497" s="264"/>
      <c r="K10497" s="265"/>
      <c r="L10497" s="262"/>
      <c r="M10497" s="280"/>
    </row>
    <row r="10498" spans="1:13" s="200" customFormat="1" ht="16.5" customHeight="1">
      <c r="A10498" s="336"/>
      <c r="B10498" s="160"/>
      <c r="C10498" s="57"/>
      <c r="D10498" s="262"/>
      <c r="E10498" s="104"/>
      <c r="F10498" s="263"/>
      <c r="G10498" s="263"/>
      <c r="H10498" s="264"/>
      <c r="I10498" s="276"/>
      <c r="J10498" s="264"/>
      <c r="K10498" s="265"/>
      <c r="L10498" s="262"/>
      <c r="M10498" s="280"/>
    </row>
    <row r="10499" spans="1:13" s="200" customFormat="1" ht="16.5" customHeight="1">
      <c r="A10499" s="336"/>
      <c r="B10499" s="160"/>
      <c r="C10499" s="57"/>
      <c r="D10499" s="262"/>
      <c r="E10499" s="104"/>
      <c r="F10499" s="263"/>
      <c r="G10499" s="263"/>
      <c r="H10499" s="264"/>
      <c r="I10499" s="276"/>
      <c r="J10499" s="264"/>
      <c r="K10499" s="265"/>
      <c r="L10499" s="262"/>
      <c r="M10499" s="280"/>
    </row>
    <row r="10500" spans="1:13" s="200" customFormat="1" ht="16.5" customHeight="1">
      <c r="A10500" s="336"/>
      <c r="B10500" s="160"/>
      <c r="C10500" s="57"/>
      <c r="D10500" s="262"/>
      <c r="E10500" s="104"/>
      <c r="F10500" s="263"/>
      <c r="G10500" s="263"/>
      <c r="H10500" s="264"/>
      <c r="I10500" s="276"/>
      <c r="J10500" s="264"/>
      <c r="K10500" s="265"/>
      <c r="L10500" s="262"/>
      <c r="M10500" s="280"/>
    </row>
    <row r="10501" spans="1:13" s="200" customFormat="1" ht="16.5" customHeight="1">
      <c r="A10501" s="336"/>
      <c r="B10501" s="160"/>
      <c r="C10501" s="57"/>
      <c r="D10501" s="411"/>
      <c r="E10501" s="104"/>
      <c r="F10501" s="299"/>
      <c r="G10501" s="299"/>
      <c r="H10501" s="264"/>
      <c r="I10501" s="276"/>
      <c r="J10501" s="264"/>
      <c r="K10501" s="334"/>
      <c r="L10501" s="411"/>
      <c r="M10501" s="280"/>
    </row>
    <row r="10502" spans="1:13" s="200" customFormat="1" ht="16.5" customHeight="1">
      <c r="A10502" s="336"/>
      <c r="B10502" s="160"/>
      <c r="C10502" s="57"/>
      <c r="D10502" s="411"/>
      <c r="E10502" s="104"/>
      <c r="F10502" s="263"/>
      <c r="G10502" s="263"/>
      <c r="H10502" s="264"/>
      <c r="I10502" s="276"/>
      <c r="J10502" s="264"/>
      <c r="K10502" s="345"/>
      <c r="L10502" s="411"/>
      <c r="M10502" s="280"/>
    </row>
    <row r="10503" spans="1:13" s="200" customFormat="1" ht="16.5" customHeight="1">
      <c r="A10503" s="336"/>
      <c r="B10503" s="160"/>
      <c r="C10503" s="57"/>
      <c r="D10503" s="262"/>
      <c r="E10503" s="104"/>
      <c r="F10503" s="263"/>
      <c r="G10503" s="263"/>
      <c r="H10503" s="264"/>
      <c r="I10503" s="276"/>
      <c r="J10503" s="264"/>
      <c r="K10503" s="265"/>
      <c r="L10503" s="262"/>
      <c r="M10503" s="280"/>
    </row>
    <row r="10504" spans="1:13" s="200" customFormat="1" ht="16.5" customHeight="1">
      <c r="A10504" s="336"/>
      <c r="B10504" s="160"/>
      <c r="C10504" s="57"/>
      <c r="D10504" s="411"/>
      <c r="E10504" s="104"/>
      <c r="F10504" s="263"/>
      <c r="G10504" s="263"/>
      <c r="H10504" s="264"/>
      <c r="I10504" s="276"/>
      <c r="J10504" s="264"/>
      <c r="K10504" s="334"/>
      <c r="L10504" s="411"/>
      <c r="M10504" s="280"/>
    </row>
    <row r="10505" spans="1:13" s="200" customFormat="1" ht="16.5" customHeight="1">
      <c r="A10505" s="336"/>
      <c r="B10505" s="160"/>
      <c r="C10505" s="57"/>
      <c r="D10505" s="262"/>
      <c r="E10505" s="104"/>
      <c r="F10505" s="263"/>
      <c r="G10505" s="263"/>
      <c r="H10505" s="264"/>
      <c r="I10505" s="276"/>
      <c r="J10505" s="264"/>
      <c r="K10505" s="411"/>
      <c r="L10505" s="262"/>
      <c r="M10505" s="280"/>
    </row>
    <row r="10506" spans="1:13" s="200" customFormat="1" ht="16.5" customHeight="1">
      <c r="A10506" s="336"/>
      <c r="B10506" s="160"/>
      <c r="C10506" s="57"/>
      <c r="D10506" s="411"/>
      <c r="E10506" s="104"/>
      <c r="F10506" s="263"/>
      <c r="G10506" s="263"/>
      <c r="H10506" s="264"/>
      <c r="I10506" s="276"/>
      <c r="J10506" s="264"/>
      <c r="K10506" s="411"/>
      <c r="L10506" s="411"/>
      <c r="M10506" s="280"/>
    </row>
    <row r="10507" spans="1:13" s="200" customFormat="1" ht="16.5" customHeight="1">
      <c r="A10507" s="336"/>
      <c r="B10507" s="160"/>
      <c r="C10507" s="57"/>
      <c r="D10507" s="411"/>
      <c r="E10507" s="104"/>
      <c r="F10507" s="263"/>
      <c r="G10507" s="263"/>
      <c r="H10507" s="264"/>
      <c r="I10507" s="276"/>
      <c r="J10507" s="264"/>
      <c r="K10507" s="411"/>
      <c r="L10507" s="411"/>
      <c r="M10507" s="280"/>
    </row>
    <row r="10508" spans="1:13" s="200" customFormat="1" ht="16.5" customHeight="1">
      <c r="A10508" s="336"/>
      <c r="B10508" s="160"/>
      <c r="C10508" s="57"/>
      <c r="D10508" s="262"/>
      <c r="E10508" s="104"/>
      <c r="F10508" s="263"/>
      <c r="G10508" s="263"/>
      <c r="H10508" s="264"/>
      <c r="I10508" s="276"/>
      <c r="J10508" s="264"/>
      <c r="K10508" s="265"/>
      <c r="L10508" s="262"/>
      <c r="M10508" s="280"/>
    </row>
    <row r="10509" spans="1:13" s="200" customFormat="1" ht="16.5" customHeight="1">
      <c r="A10509" s="336"/>
      <c r="B10509" s="160"/>
      <c r="C10509" s="57"/>
      <c r="D10509" s="411"/>
      <c r="E10509" s="104"/>
      <c r="F10509" s="297"/>
      <c r="G10509" s="297"/>
      <c r="H10509" s="264"/>
      <c r="I10509" s="276"/>
      <c r="J10509" s="264"/>
      <c r="K10509" s="265"/>
      <c r="L10509" s="262"/>
      <c r="M10509" s="280"/>
    </row>
    <row r="10510" spans="1:13" s="200" customFormat="1" ht="16.5" customHeight="1">
      <c r="A10510" s="336"/>
      <c r="B10510" s="160"/>
      <c r="C10510" s="57"/>
      <c r="D10510" s="411"/>
      <c r="E10510" s="104"/>
      <c r="F10510" s="297"/>
      <c r="G10510" s="297"/>
      <c r="H10510" s="264"/>
      <c r="I10510" s="276"/>
      <c r="J10510" s="264"/>
      <c r="K10510" s="334"/>
      <c r="L10510" s="411"/>
      <c r="M10510" s="280"/>
    </row>
    <row r="10511" spans="1:13" s="200" customFormat="1" ht="16.5" customHeight="1">
      <c r="A10511" s="336"/>
      <c r="B10511" s="160"/>
      <c r="C10511" s="57"/>
      <c r="D10511" s="411"/>
      <c r="E10511" s="104"/>
      <c r="F10511" s="202"/>
      <c r="G10511" s="202"/>
      <c r="H10511" s="264"/>
      <c r="I10511" s="276"/>
      <c r="J10511" s="264"/>
      <c r="K10511" s="334"/>
      <c r="L10511" s="411"/>
      <c r="M10511" s="280"/>
    </row>
    <row r="10512" spans="1:13" s="200" customFormat="1" ht="16.5" customHeight="1">
      <c r="A10512" s="336"/>
      <c r="B10512" s="160"/>
      <c r="C10512" s="57"/>
      <c r="D10512" s="262"/>
      <c r="E10512" s="104"/>
      <c r="F10512" s="202"/>
      <c r="G10512" s="202"/>
      <c r="H10512" s="264"/>
      <c r="I10512" s="276"/>
      <c r="J10512" s="264"/>
      <c r="K10512" s="265"/>
      <c r="L10512" s="262"/>
      <c r="M10512" s="280"/>
    </row>
    <row r="10513" spans="1:13" s="200" customFormat="1" ht="16.5" customHeight="1">
      <c r="A10513" s="336"/>
      <c r="B10513" s="160"/>
      <c r="C10513" s="57"/>
      <c r="D10513" s="326"/>
      <c r="E10513" s="104"/>
      <c r="F10513" s="291"/>
      <c r="G10513" s="291"/>
      <c r="H10513" s="202"/>
      <c r="I10513" s="276"/>
      <c r="J10513" s="263"/>
      <c r="K10513" s="345"/>
      <c r="L10513" s="266"/>
      <c r="M10513" s="280"/>
    </row>
    <row r="10514" spans="1:13" s="200" customFormat="1" ht="16.5" customHeight="1">
      <c r="A10514" s="336"/>
      <c r="B10514" s="160"/>
      <c r="C10514" s="57"/>
      <c r="D10514" s="326"/>
      <c r="E10514" s="104"/>
      <c r="F10514" s="468"/>
      <c r="G10514" s="468"/>
      <c r="H10514" s="202"/>
      <c r="I10514" s="276"/>
      <c r="J10514" s="263"/>
      <c r="K10514" s="345"/>
      <c r="L10514" s="266"/>
      <c r="M10514" s="280"/>
    </row>
    <row r="10515" spans="1:13" s="200" customFormat="1" ht="16.5" customHeight="1">
      <c r="A10515" s="336"/>
      <c r="B10515" s="160"/>
      <c r="C10515" s="57"/>
      <c r="D10515" s="354"/>
      <c r="E10515" s="104"/>
      <c r="F10515" s="468"/>
      <c r="G10515" s="468"/>
      <c r="H10515" s="202"/>
      <c r="I10515" s="276"/>
      <c r="J10515" s="263"/>
      <c r="K10515" s="345"/>
      <c r="L10515" s="266"/>
      <c r="M10515" s="280"/>
    </row>
    <row r="10516" spans="1:13" s="200" customFormat="1" ht="16.5" customHeight="1">
      <c r="A10516" s="336"/>
      <c r="B10516" s="160"/>
      <c r="C10516" s="57"/>
      <c r="D10516" s="354"/>
      <c r="E10516" s="104"/>
      <c r="F10516" s="468"/>
      <c r="G10516" s="468"/>
      <c r="H10516" s="202"/>
      <c r="I10516" s="276"/>
      <c r="J10516" s="263"/>
      <c r="K10516" s="345"/>
      <c r="L10516" s="266"/>
      <c r="M10516" s="280"/>
    </row>
    <row r="10517" spans="1:13" s="200" customFormat="1" ht="16.5" customHeight="1">
      <c r="A10517" s="336"/>
      <c r="B10517" s="160"/>
      <c r="C10517" s="57"/>
      <c r="D10517" s="354"/>
      <c r="E10517" s="104"/>
      <c r="F10517" s="468"/>
      <c r="G10517" s="468"/>
      <c r="H10517" s="202"/>
      <c r="I10517" s="276"/>
      <c r="J10517" s="263"/>
      <c r="K10517" s="345"/>
      <c r="L10517" s="266"/>
      <c r="M10517" s="280"/>
    </row>
    <row r="10518" spans="1:13" s="200" customFormat="1" ht="16.5" customHeight="1">
      <c r="A10518" s="336"/>
      <c r="B10518" s="160"/>
      <c r="C10518" s="57"/>
      <c r="D10518" s="354"/>
      <c r="E10518" s="104"/>
      <c r="F10518" s="468"/>
      <c r="G10518" s="468"/>
      <c r="H10518" s="202"/>
      <c r="I10518" s="276"/>
      <c r="J10518" s="263"/>
      <c r="K10518" s="345"/>
      <c r="L10518" s="266"/>
      <c r="M10518" s="280"/>
    </row>
    <row r="10519" spans="1:13" s="200" customFormat="1" ht="16.5" customHeight="1">
      <c r="A10519" s="336"/>
      <c r="B10519" s="160"/>
      <c r="C10519" s="57"/>
      <c r="D10519" s="354"/>
      <c r="E10519" s="104"/>
      <c r="F10519" s="468"/>
      <c r="G10519" s="468"/>
      <c r="H10519" s="202"/>
      <c r="I10519" s="276"/>
      <c r="J10519" s="263"/>
      <c r="K10519" s="345"/>
      <c r="L10519" s="266"/>
      <c r="M10519" s="280"/>
    </row>
    <row r="10520" spans="1:13" s="200" customFormat="1" ht="16.5" customHeight="1">
      <c r="A10520" s="336"/>
      <c r="B10520" s="160"/>
      <c r="C10520" s="57"/>
      <c r="D10520" s="354"/>
      <c r="E10520" s="104"/>
      <c r="F10520" s="468"/>
      <c r="G10520" s="468"/>
      <c r="H10520" s="202"/>
      <c r="I10520" s="276"/>
      <c r="J10520" s="263"/>
      <c r="K10520" s="345"/>
      <c r="L10520" s="266"/>
      <c r="M10520" s="280"/>
    </row>
    <row r="10521" spans="1:13" s="200" customFormat="1" ht="16.5" customHeight="1">
      <c r="A10521" s="336"/>
      <c r="B10521" s="160"/>
      <c r="C10521" s="57"/>
      <c r="D10521" s="354"/>
      <c r="E10521" s="104"/>
      <c r="F10521" s="468"/>
      <c r="G10521" s="468"/>
      <c r="H10521" s="202"/>
      <c r="I10521" s="276"/>
      <c r="J10521" s="263"/>
      <c r="K10521" s="345"/>
      <c r="L10521" s="266"/>
      <c r="M10521" s="280"/>
    </row>
    <row r="10522" spans="1:13" s="200" customFormat="1" ht="16.5" customHeight="1">
      <c r="A10522" s="336"/>
      <c r="B10522" s="160"/>
      <c r="C10522" s="57"/>
      <c r="D10522" s="276"/>
      <c r="E10522" s="104"/>
      <c r="F10522" s="468"/>
      <c r="G10522" s="468"/>
      <c r="H10522" s="202"/>
      <c r="I10522" s="276"/>
      <c r="J10522" s="263"/>
      <c r="K10522" s="345"/>
      <c r="L10522" s="266"/>
      <c r="M10522" s="280"/>
    </row>
    <row r="10523" spans="1:13" s="200" customFormat="1" ht="16.5" customHeight="1">
      <c r="A10523" s="336"/>
      <c r="B10523" s="160"/>
      <c r="C10523" s="57"/>
      <c r="D10523" s="356"/>
      <c r="E10523" s="104"/>
      <c r="F10523" s="468"/>
      <c r="G10523" s="468"/>
      <c r="H10523" s="202"/>
      <c r="I10523" s="276"/>
      <c r="J10523" s="263"/>
      <c r="K10523" s="689"/>
      <c r="L10523" s="266"/>
      <c r="M10523" s="280"/>
    </row>
    <row r="10524" spans="1:13" s="200" customFormat="1" ht="16.5" customHeight="1">
      <c r="A10524" s="336"/>
      <c r="B10524" s="160"/>
      <c r="C10524" s="57"/>
      <c r="D10524" s="356"/>
      <c r="E10524" s="104"/>
      <c r="F10524" s="468"/>
      <c r="G10524" s="468"/>
      <c r="H10524" s="202"/>
      <c r="I10524" s="276"/>
      <c r="J10524" s="263"/>
      <c r="K10524" s="689"/>
      <c r="L10524" s="266"/>
      <c r="M10524" s="280"/>
    </row>
    <row r="10525" spans="1:13" s="200" customFormat="1" ht="16.5" customHeight="1">
      <c r="A10525" s="336"/>
      <c r="B10525" s="160"/>
      <c r="C10525" s="57"/>
      <c r="D10525" s="356"/>
      <c r="E10525" s="104"/>
      <c r="F10525" s="468"/>
      <c r="G10525" s="468"/>
      <c r="H10525" s="202"/>
      <c r="I10525" s="276"/>
      <c r="J10525" s="263"/>
      <c r="K10525" s="689"/>
      <c r="L10525" s="266"/>
      <c r="M10525" s="280"/>
    </row>
    <row r="10526" spans="1:13" s="200" customFormat="1" ht="16.5" customHeight="1">
      <c r="A10526" s="336"/>
      <c r="B10526" s="160"/>
      <c r="C10526" s="57"/>
      <c r="D10526" s="356"/>
      <c r="E10526" s="104"/>
      <c r="F10526" s="468"/>
      <c r="G10526" s="468"/>
      <c r="H10526" s="202"/>
      <c r="I10526" s="276"/>
      <c r="J10526" s="263"/>
      <c r="K10526" s="689"/>
      <c r="L10526" s="266"/>
      <c r="M10526" s="280"/>
    </row>
    <row r="10527" spans="1:13" s="200" customFormat="1" ht="16.5" customHeight="1">
      <c r="A10527" s="336"/>
      <c r="B10527" s="160"/>
      <c r="C10527" s="57"/>
      <c r="D10527" s="356"/>
      <c r="E10527" s="104"/>
      <c r="F10527" s="468"/>
      <c r="G10527" s="468"/>
      <c r="H10527" s="202"/>
      <c r="I10527" s="276"/>
      <c r="J10527" s="263"/>
      <c r="K10527" s="689"/>
      <c r="L10527" s="266"/>
      <c r="M10527" s="280"/>
    </row>
    <row r="10528" spans="1:13" s="200" customFormat="1" ht="16.5" customHeight="1">
      <c r="A10528" s="336"/>
      <c r="B10528" s="160"/>
      <c r="C10528" s="57"/>
      <c r="D10528" s="356"/>
      <c r="E10528" s="104"/>
      <c r="F10528" s="468"/>
      <c r="G10528" s="468"/>
      <c r="H10528" s="202"/>
      <c r="I10528" s="276"/>
      <c r="J10528" s="263"/>
      <c r="K10528" s="689"/>
      <c r="L10528" s="266"/>
      <c r="M10528" s="280"/>
    </row>
    <row r="10529" spans="1:13" s="200" customFormat="1" ht="16.5" customHeight="1">
      <c r="A10529" s="336"/>
      <c r="B10529" s="160"/>
      <c r="C10529" s="57"/>
      <c r="D10529" s="356"/>
      <c r="E10529" s="104"/>
      <c r="F10529" s="468"/>
      <c r="G10529" s="468"/>
      <c r="H10529" s="202"/>
      <c r="I10529" s="276"/>
      <c r="J10529" s="263"/>
      <c r="K10529" s="689"/>
      <c r="L10529" s="266"/>
      <c r="M10529" s="280"/>
    </row>
    <row r="10530" spans="1:13" s="200" customFormat="1" ht="16.5" customHeight="1">
      <c r="A10530" s="336"/>
      <c r="B10530" s="70"/>
      <c r="C10530" s="57"/>
      <c r="D10530" s="356"/>
      <c r="E10530" s="296"/>
      <c r="F10530" s="403"/>
      <c r="G10530" s="403"/>
      <c r="H10530" s="201"/>
      <c r="I10530" s="276"/>
      <c r="J10530" s="263"/>
      <c r="K10530" s="356"/>
      <c r="L10530" s="276"/>
      <c r="M10530" s="280"/>
    </row>
    <row r="10531" spans="1:13" s="200" customFormat="1" ht="16.5" customHeight="1">
      <c r="A10531" s="336"/>
      <c r="B10531" s="70"/>
      <c r="C10531" s="57"/>
      <c r="D10531" s="356"/>
      <c r="E10531" s="296"/>
      <c r="F10531" s="403"/>
      <c r="G10531" s="403"/>
      <c r="H10531" s="201"/>
      <c r="I10531" s="276"/>
      <c r="J10531" s="263"/>
      <c r="K10531" s="356"/>
      <c r="L10531" s="276"/>
      <c r="M10531" s="280"/>
    </row>
    <row r="10532" spans="1:13" s="200" customFormat="1" ht="16.5" customHeight="1">
      <c r="A10532" s="336"/>
      <c r="B10532" s="70"/>
      <c r="C10532" s="57"/>
      <c r="D10532" s="694"/>
      <c r="E10532" s="296"/>
      <c r="F10532" s="671"/>
      <c r="G10532" s="671"/>
      <c r="H10532" s="201"/>
      <c r="I10532" s="276"/>
      <c r="J10532" s="263"/>
      <c r="K10532" s="694"/>
      <c r="L10532" s="506"/>
      <c r="M10532" s="280"/>
    </row>
    <row r="10533" spans="1:13" s="200" customFormat="1" ht="16.5" customHeight="1">
      <c r="A10533" s="336"/>
      <c r="B10533" s="70"/>
      <c r="C10533" s="57"/>
      <c r="D10533" s="356"/>
      <c r="E10533" s="296"/>
      <c r="F10533" s="299"/>
      <c r="G10533" s="299"/>
      <c r="H10533" s="201"/>
      <c r="I10533" s="276"/>
      <c r="J10533" s="263"/>
      <c r="K10533" s="356"/>
      <c r="L10533" s="276"/>
      <c r="M10533" s="280"/>
    </row>
    <row r="10534" spans="1:13" s="200" customFormat="1" ht="16.5" customHeight="1">
      <c r="A10534" s="336"/>
      <c r="B10534" s="70"/>
      <c r="C10534" s="57"/>
      <c r="D10534" s="356"/>
      <c r="E10534" s="296"/>
      <c r="F10534" s="299"/>
      <c r="G10534" s="299"/>
      <c r="H10534" s="201"/>
      <c r="I10534" s="276"/>
      <c r="J10534" s="263"/>
      <c r="K10534" s="356"/>
      <c r="L10534" s="276"/>
      <c r="M10534" s="280"/>
    </row>
    <row r="10535" spans="1:13" s="200" customFormat="1" ht="16.5" customHeight="1">
      <c r="A10535" s="336"/>
      <c r="B10535" s="70"/>
      <c r="C10535" s="57"/>
      <c r="D10535" s="356"/>
      <c r="E10535" s="296"/>
      <c r="F10535" s="299"/>
      <c r="G10535" s="299"/>
      <c r="H10535" s="201"/>
      <c r="I10535" s="276"/>
      <c r="J10535" s="263"/>
      <c r="K10535" s="356"/>
      <c r="L10535" s="276"/>
      <c r="M10535" s="280"/>
    </row>
    <row r="10536" spans="1:13" s="200" customFormat="1" ht="16.5" customHeight="1">
      <c r="A10536" s="336"/>
      <c r="B10536" s="70"/>
      <c r="C10536" s="57"/>
      <c r="D10536" s="356"/>
      <c r="E10536" s="296"/>
      <c r="F10536" s="299"/>
      <c r="G10536" s="299"/>
      <c r="H10536" s="201"/>
      <c r="I10536" s="276"/>
      <c r="J10536" s="263"/>
      <c r="K10536" s="356"/>
      <c r="L10536" s="276"/>
      <c r="M10536" s="280"/>
    </row>
    <row r="10537" spans="1:13" s="200" customFormat="1" ht="16.5" customHeight="1">
      <c r="A10537" s="336"/>
      <c r="B10537" s="70"/>
      <c r="C10537" s="57"/>
      <c r="D10537" s="356"/>
      <c r="E10537" s="296"/>
      <c r="F10537" s="299"/>
      <c r="G10537" s="299"/>
      <c r="H10537" s="201"/>
      <c r="I10537" s="276"/>
      <c r="J10537" s="263"/>
      <c r="K10537" s="356"/>
      <c r="L10537" s="276"/>
      <c r="M10537" s="280"/>
    </row>
    <row r="10538" spans="1:13" s="200" customFormat="1" ht="16.5" customHeight="1">
      <c r="A10538" s="336"/>
      <c r="B10538" s="70"/>
      <c r="C10538" s="57"/>
      <c r="D10538" s="356"/>
      <c r="E10538" s="296"/>
      <c r="F10538" s="299"/>
      <c r="G10538" s="299"/>
      <c r="H10538" s="201"/>
      <c r="I10538" s="276"/>
      <c r="J10538" s="263"/>
      <c r="K10538" s="356"/>
      <c r="L10538" s="276"/>
      <c r="M10538" s="280"/>
    </row>
    <row r="10539" spans="1:13" s="200" customFormat="1" ht="16.5" customHeight="1">
      <c r="A10539" s="336"/>
      <c r="B10539" s="70"/>
      <c r="C10539" s="57"/>
      <c r="D10539" s="356"/>
      <c r="E10539" s="296"/>
      <c r="F10539" s="299"/>
      <c r="G10539" s="299"/>
      <c r="H10539" s="201"/>
      <c r="I10539" s="276"/>
      <c r="J10539" s="263"/>
      <c r="K10539" s="356"/>
      <c r="L10539" s="276"/>
      <c r="M10539" s="280"/>
    </row>
    <row r="10540" spans="1:13" s="200" customFormat="1" ht="16.5" customHeight="1">
      <c r="A10540" s="336"/>
      <c r="B10540" s="70"/>
      <c r="C10540" s="57"/>
      <c r="D10540" s="926"/>
      <c r="E10540" s="296"/>
      <c r="F10540" s="299"/>
      <c r="G10540" s="299"/>
      <c r="H10540" s="201"/>
      <c r="I10540" s="276"/>
      <c r="J10540" s="263"/>
      <c r="K10540" s="356"/>
      <c r="L10540" s="276"/>
      <c r="M10540" s="280"/>
    </row>
    <row r="10541" spans="1:13" s="200" customFormat="1" ht="16.5" customHeight="1">
      <c r="A10541" s="336"/>
      <c r="B10541" s="70"/>
      <c r="C10541" s="57"/>
      <c r="D10541" s="356"/>
      <c r="E10541" s="296"/>
      <c r="F10541" s="263"/>
      <c r="G10541" s="263"/>
      <c r="H10541" s="201"/>
      <c r="I10541" s="276"/>
      <c r="J10541" s="263"/>
      <c r="K10541" s="356"/>
      <c r="L10541" s="276"/>
      <c r="M10541" s="280"/>
    </row>
    <row r="10542" spans="1:13" s="200" customFormat="1" ht="16.5" customHeight="1">
      <c r="A10542" s="336"/>
      <c r="B10542" s="70"/>
      <c r="C10542" s="57"/>
      <c r="D10542" s="294"/>
      <c r="E10542" s="296"/>
      <c r="F10542" s="263"/>
      <c r="G10542" s="263"/>
      <c r="H10542" s="201"/>
      <c r="I10542" s="276"/>
      <c r="J10542" s="263"/>
      <c r="K10542" s="356"/>
      <c r="L10542" s="294"/>
      <c r="M10542" s="280"/>
    </row>
    <row r="10543" spans="1:13" s="200" customFormat="1" ht="16.5" customHeight="1">
      <c r="A10543" s="336"/>
      <c r="B10543" s="70"/>
      <c r="C10543" s="57"/>
      <c r="D10543" s="294"/>
      <c r="E10543" s="296"/>
      <c r="F10543" s="263"/>
      <c r="G10543" s="263"/>
      <c r="H10543" s="201"/>
      <c r="I10543" s="276"/>
      <c r="J10543" s="263"/>
      <c r="K10543" s="356"/>
      <c r="L10543" s="294"/>
      <c r="M10543" s="280"/>
    </row>
    <row r="10544" spans="1:13" s="200" customFormat="1" ht="16.5" customHeight="1">
      <c r="A10544" s="336"/>
      <c r="B10544" s="70"/>
      <c r="C10544" s="57"/>
      <c r="D10544" s="294"/>
      <c r="E10544" s="296"/>
      <c r="F10544" s="263"/>
      <c r="G10544" s="263"/>
      <c r="H10544" s="201"/>
      <c r="I10544" s="276"/>
      <c r="J10544" s="263"/>
      <c r="K10544" s="356"/>
      <c r="L10544" s="294"/>
      <c r="M10544" s="280"/>
    </row>
    <row r="10545" spans="1:13" s="200" customFormat="1" ht="16.5" customHeight="1">
      <c r="A10545" s="336"/>
      <c r="B10545" s="70"/>
      <c r="C10545" s="57"/>
      <c r="D10545" s="294"/>
      <c r="E10545" s="296"/>
      <c r="F10545" s="263"/>
      <c r="G10545" s="263"/>
      <c r="H10545" s="201"/>
      <c r="I10545" s="276"/>
      <c r="J10545" s="263"/>
      <c r="K10545" s="356"/>
      <c r="L10545" s="294"/>
      <c r="M10545" s="280"/>
    </row>
    <row r="10546" spans="1:13" s="200" customFormat="1" ht="16.5" customHeight="1">
      <c r="A10546" s="336"/>
      <c r="B10546" s="84"/>
      <c r="C10546" s="222"/>
      <c r="D10546" s="222"/>
      <c r="E10546" s="104"/>
      <c r="F10546" s="320"/>
      <c r="G10546" s="320"/>
      <c r="H10546" s="222"/>
      <c r="I10546" s="222"/>
      <c r="J10546" s="222"/>
      <c r="K10546" s="222"/>
      <c r="L10546" s="266"/>
      <c r="M10546" s="280"/>
    </row>
    <row r="10547" spans="1:13" s="200" customFormat="1" ht="16.5" customHeight="1">
      <c r="A10547" s="336"/>
      <c r="B10547" s="84"/>
      <c r="C10547" s="222"/>
      <c r="D10547" s="222"/>
      <c r="E10547" s="104"/>
      <c r="F10547" s="320"/>
      <c r="G10547" s="320"/>
      <c r="H10547" s="222"/>
      <c r="I10547" s="222"/>
      <c r="J10547" s="222"/>
      <c r="K10547" s="222"/>
      <c r="L10547" s="266"/>
      <c r="M10547" s="280"/>
    </row>
    <row r="10548" spans="1:13" s="200" customFormat="1" ht="16.5" customHeight="1">
      <c r="A10548" s="336"/>
      <c r="B10548" s="84"/>
      <c r="C10548" s="222"/>
      <c r="D10548" s="222"/>
      <c r="E10548" s="104"/>
      <c r="F10548" s="320"/>
      <c r="G10548" s="320"/>
      <c r="H10548" s="222"/>
      <c r="I10548" s="222"/>
      <c r="J10548" s="222"/>
      <c r="K10548" s="222"/>
      <c r="L10548" s="266"/>
      <c r="M10548" s="280"/>
    </row>
    <row r="10549" spans="1:13" s="200" customFormat="1" ht="16.5" customHeight="1">
      <c r="A10549" s="336"/>
      <c r="B10549" s="84"/>
      <c r="C10549" s="222"/>
      <c r="D10549" s="222"/>
      <c r="E10549" s="104"/>
      <c r="F10549" s="320"/>
      <c r="G10549" s="320"/>
      <c r="H10549" s="222"/>
      <c r="I10549" s="222"/>
      <c r="J10549" s="222"/>
      <c r="K10549" s="222"/>
      <c r="L10549" s="266"/>
      <c r="M10549" s="280"/>
    </row>
    <row r="10550" spans="1:13" s="200" customFormat="1" ht="16.5" customHeight="1">
      <c r="A10550" s="336"/>
      <c r="B10550" s="84"/>
      <c r="C10550" s="222"/>
      <c r="D10550" s="222"/>
      <c r="E10550" s="104"/>
      <c r="F10550" s="320"/>
      <c r="G10550" s="320"/>
      <c r="H10550" s="222"/>
      <c r="I10550" s="222"/>
      <c r="J10550" s="222"/>
      <c r="K10550" s="222"/>
      <c r="L10550" s="266"/>
      <c r="M10550" s="280"/>
    </row>
    <row r="10551" spans="1:13" s="200" customFormat="1" ht="16.5" customHeight="1">
      <c r="A10551" s="336"/>
      <c r="B10551" s="84"/>
      <c r="C10551" s="222"/>
      <c r="D10551" s="222"/>
      <c r="E10551" s="104"/>
      <c r="F10551" s="320"/>
      <c r="G10551" s="320"/>
      <c r="H10551" s="222"/>
      <c r="I10551" s="222"/>
      <c r="J10551" s="222"/>
      <c r="K10551" s="222"/>
      <c r="L10551" s="266"/>
      <c r="M10551" s="280"/>
    </row>
    <row r="10552" spans="1:13" s="200" customFormat="1" ht="16.5" customHeight="1">
      <c r="A10552" s="336"/>
      <c r="B10552" s="84"/>
      <c r="C10552" s="222"/>
      <c r="D10552" s="222"/>
      <c r="E10552" s="104"/>
      <c r="F10552" s="320"/>
      <c r="G10552" s="320"/>
      <c r="H10552" s="222"/>
      <c r="I10552" s="222"/>
      <c r="J10552" s="222"/>
      <c r="K10552" s="222"/>
      <c r="L10552" s="266"/>
      <c r="M10552" s="280"/>
    </row>
    <row r="10553" spans="1:13" s="200" customFormat="1" ht="16.5" customHeight="1">
      <c r="A10553" s="336"/>
      <c r="B10553" s="84"/>
      <c r="C10553" s="222"/>
      <c r="D10553" s="222"/>
      <c r="E10553" s="104"/>
      <c r="F10553" s="320"/>
      <c r="G10553" s="320"/>
      <c r="H10553" s="222"/>
      <c r="I10553" s="222"/>
      <c r="J10553" s="222"/>
      <c r="K10553" s="222"/>
      <c r="L10553" s="266"/>
      <c r="M10553" s="280"/>
    </row>
    <row r="10554" spans="1:13" s="200" customFormat="1" ht="16.5" customHeight="1">
      <c r="A10554" s="336"/>
      <c r="B10554" s="84"/>
      <c r="C10554" s="222"/>
      <c r="D10554" s="222"/>
      <c r="E10554" s="104"/>
      <c r="F10554" s="320"/>
      <c r="G10554" s="320"/>
      <c r="H10554" s="222"/>
      <c r="I10554" s="222"/>
      <c r="J10554" s="222"/>
      <c r="K10554" s="222"/>
      <c r="L10554" s="266"/>
      <c r="M10554" s="280"/>
    </row>
    <row r="10555" spans="1:13" ht="15.6">
      <c r="A10555" s="336"/>
      <c r="B10555" s="84"/>
      <c r="C10555" s="222"/>
      <c r="D10555" s="222"/>
      <c r="E10555" s="104"/>
      <c r="F10555" s="320"/>
      <c r="G10555" s="320"/>
      <c r="H10555" s="222"/>
      <c r="I10555" s="222"/>
      <c r="J10555" s="222"/>
      <c r="K10555" s="222"/>
      <c r="L10555" s="266"/>
      <c r="M10555" s="280"/>
    </row>
    <row r="10556" spans="1:13" ht="15.6">
      <c r="A10556" s="336"/>
      <c r="B10556" s="84"/>
      <c r="C10556" s="222"/>
      <c r="D10556" s="222"/>
      <c r="E10556" s="104"/>
      <c r="F10556" s="320"/>
      <c r="G10556" s="320"/>
      <c r="H10556" s="222"/>
      <c r="I10556" s="222"/>
      <c r="J10556" s="222"/>
      <c r="K10556" s="222"/>
      <c r="L10556" s="266"/>
      <c r="M10556" s="280"/>
    </row>
    <row r="10557" spans="1:13" ht="15.6">
      <c r="A10557" s="336"/>
      <c r="B10557" s="84"/>
      <c r="C10557" s="222"/>
      <c r="D10557" s="222"/>
      <c r="E10557" s="104"/>
      <c r="F10557" s="320"/>
      <c r="G10557" s="320"/>
      <c r="H10557" s="222"/>
      <c r="I10557" s="222"/>
      <c r="J10557" s="222"/>
      <c r="K10557" s="222"/>
      <c r="L10557" s="266"/>
      <c r="M10557" s="280"/>
    </row>
    <row r="10558" spans="1:13" ht="15.6">
      <c r="A10558" s="336"/>
      <c r="B10558" s="84"/>
      <c r="C10558" s="222"/>
      <c r="D10558" s="222"/>
      <c r="E10558" s="104"/>
      <c r="F10558" s="320"/>
      <c r="G10558" s="320"/>
      <c r="H10558" s="222"/>
      <c r="I10558" s="222"/>
      <c r="J10558" s="222"/>
      <c r="K10558" s="222"/>
      <c r="L10558" s="266"/>
      <c r="M10558" s="280"/>
    </row>
    <row r="10559" spans="1:13" ht="15.6">
      <c r="A10559" s="336"/>
      <c r="B10559" s="84"/>
      <c r="C10559" s="222"/>
      <c r="D10559" s="222"/>
      <c r="E10559" s="104"/>
      <c r="F10559" s="320"/>
      <c r="G10559" s="320"/>
      <c r="H10559" s="222"/>
      <c r="I10559" s="222"/>
      <c r="J10559" s="222"/>
      <c r="K10559" s="222"/>
      <c r="L10559" s="266"/>
      <c r="M10559" s="280"/>
    </row>
    <row r="10560" spans="1:13" ht="15.6">
      <c r="A10560" s="336"/>
      <c r="B10560" s="84"/>
      <c r="C10560" s="222"/>
      <c r="D10560" s="222"/>
      <c r="E10560" s="104"/>
      <c r="F10560" s="320"/>
      <c r="G10560" s="320"/>
      <c r="H10560" s="222"/>
      <c r="I10560" s="222"/>
      <c r="J10560" s="222"/>
      <c r="K10560" s="222"/>
      <c r="L10560" s="266"/>
      <c r="M10560" s="280"/>
    </row>
    <row r="10561" spans="1:13" ht="15.6">
      <c r="A10561" s="336"/>
      <c r="B10561" s="84"/>
      <c r="C10561" s="222"/>
      <c r="D10561" s="222"/>
      <c r="E10561" s="104"/>
      <c r="F10561" s="320"/>
      <c r="G10561" s="320"/>
      <c r="H10561" s="222"/>
      <c r="I10561" s="222"/>
      <c r="J10561" s="222"/>
      <c r="K10561" s="222"/>
      <c r="L10561" s="266"/>
      <c r="M10561" s="280"/>
    </row>
    <row r="10562" spans="1:13" ht="15.6">
      <c r="A10562" s="336"/>
      <c r="B10562" s="84"/>
      <c r="C10562" s="222"/>
      <c r="D10562" s="222"/>
      <c r="E10562" s="104"/>
      <c r="F10562" s="320"/>
      <c r="G10562" s="320"/>
      <c r="H10562" s="222"/>
      <c r="I10562" s="222"/>
      <c r="J10562" s="222"/>
      <c r="K10562" s="222"/>
      <c r="L10562" s="266"/>
      <c r="M10562" s="280"/>
    </row>
    <row r="10563" spans="1:13" ht="15.6">
      <c r="A10563" s="336"/>
      <c r="B10563" s="84"/>
      <c r="C10563" s="222"/>
      <c r="D10563" s="222"/>
      <c r="E10563" s="104"/>
      <c r="F10563" s="320"/>
      <c r="G10563" s="320"/>
      <c r="H10563" s="222"/>
      <c r="I10563" s="222"/>
      <c r="J10563" s="222"/>
      <c r="K10563" s="222"/>
      <c r="L10563" s="266"/>
      <c r="M10563" s="280"/>
    </row>
    <row r="10564" spans="1:13" ht="15.6">
      <c r="A10564" s="336"/>
      <c r="B10564" s="84"/>
      <c r="C10564" s="222"/>
      <c r="D10564" s="222"/>
      <c r="E10564" s="104"/>
      <c r="F10564" s="320"/>
      <c r="G10564" s="320"/>
      <c r="H10564" s="222"/>
      <c r="I10564" s="222"/>
      <c r="J10564" s="222"/>
      <c r="K10564" s="222"/>
      <c r="L10564" s="266"/>
      <c r="M10564" s="280"/>
    </row>
    <row r="10565" spans="1:13" ht="15.6">
      <c r="A10565" s="336"/>
      <c r="B10565" s="84"/>
      <c r="C10565" s="222"/>
      <c r="D10565" s="222"/>
      <c r="E10565" s="104"/>
      <c r="F10565" s="320"/>
      <c r="G10565" s="320"/>
      <c r="H10565" s="222"/>
      <c r="I10565" s="222"/>
      <c r="J10565" s="222"/>
      <c r="K10565" s="222"/>
      <c r="L10565" s="266"/>
      <c r="M10565" s="280"/>
    </row>
    <row r="10566" spans="1:13" ht="15.6">
      <c r="A10566" s="336"/>
      <c r="B10566" s="84"/>
      <c r="C10566" s="222"/>
      <c r="D10566" s="222"/>
      <c r="E10566" s="104"/>
      <c r="F10566" s="320"/>
      <c r="G10566" s="320"/>
      <c r="H10566" s="222"/>
      <c r="I10566" s="222"/>
      <c r="J10566" s="222"/>
      <c r="K10566" s="222"/>
      <c r="L10566" s="266"/>
      <c r="M10566" s="280"/>
    </row>
    <row r="10567" spans="1:13" ht="15.6">
      <c r="A10567" s="336"/>
      <c r="B10567" s="84"/>
      <c r="C10567" s="222"/>
      <c r="D10567" s="222"/>
      <c r="E10567" s="104"/>
      <c r="F10567" s="320"/>
      <c r="G10567" s="320"/>
      <c r="H10567" s="222"/>
      <c r="I10567" s="222"/>
      <c r="J10567" s="222"/>
      <c r="K10567" s="222"/>
      <c r="L10567" s="266"/>
      <c r="M10567" s="280"/>
    </row>
    <row r="10568" spans="1:13" ht="15.6">
      <c r="A10568" s="336"/>
      <c r="B10568" s="84"/>
      <c r="C10568" s="222"/>
      <c r="D10568" s="222"/>
      <c r="E10568" s="104"/>
      <c r="F10568" s="320"/>
      <c r="G10568" s="320"/>
      <c r="H10568" s="222"/>
      <c r="I10568" s="222"/>
      <c r="J10568" s="222"/>
      <c r="K10568" s="222"/>
      <c r="L10568" s="266"/>
      <c r="M10568" s="280"/>
    </row>
    <row r="10569" spans="1:13" ht="15.6">
      <c r="A10569" s="336"/>
      <c r="B10569" s="84"/>
      <c r="C10569" s="222"/>
      <c r="D10569" s="222"/>
      <c r="E10569" s="104"/>
      <c r="F10569" s="320"/>
      <c r="G10569" s="320"/>
      <c r="H10569" s="222"/>
      <c r="I10569" s="222"/>
      <c r="J10569" s="222"/>
      <c r="K10569" s="222"/>
      <c r="L10569" s="266"/>
      <c r="M10569" s="280"/>
    </row>
    <row r="10570" spans="1:13" ht="15.6">
      <c r="A10570" s="336"/>
      <c r="B10570" s="84"/>
      <c r="C10570" s="222"/>
      <c r="D10570" s="222"/>
      <c r="E10570" s="104"/>
      <c r="F10570" s="320"/>
      <c r="G10570" s="320"/>
      <c r="H10570" s="222"/>
      <c r="I10570" s="222"/>
      <c r="J10570" s="222"/>
      <c r="K10570" s="222"/>
      <c r="L10570" s="266"/>
      <c r="M10570" s="280"/>
    </row>
    <row r="10571" spans="1:13" ht="15.6">
      <c r="A10571" s="336"/>
      <c r="B10571" s="84"/>
      <c r="C10571" s="222"/>
      <c r="D10571" s="222"/>
      <c r="E10571" s="104"/>
      <c r="F10571" s="320"/>
      <c r="G10571" s="320"/>
      <c r="H10571" s="222"/>
      <c r="I10571" s="222"/>
      <c r="J10571" s="222"/>
      <c r="K10571" s="222"/>
      <c r="L10571" s="266"/>
      <c r="M10571" s="280"/>
    </row>
    <row r="10572" spans="1:13" ht="15.6">
      <c r="A10572" s="336"/>
      <c r="B10572" s="84"/>
      <c r="C10572" s="222"/>
      <c r="D10572" s="222"/>
      <c r="E10572" s="104"/>
      <c r="F10572" s="320"/>
      <c r="G10572" s="320"/>
      <c r="H10572" s="222"/>
      <c r="I10572" s="222"/>
      <c r="J10572" s="222"/>
      <c r="K10572" s="222"/>
      <c r="L10572" s="266"/>
      <c r="M10572" s="280"/>
    </row>
    <row r="10573" spans="1:13" ht="15.6">
      <c r="A10573" s="336"/>
      <c r="B10573" s="84"/>
      <c r="C10573" s="222"/>
      <c r="D10573" s="222"/>
      <c r="E10573" s="104"/>
      <c r="F10573" s="320"/>
      <c r="G10573" s="320"/>
      <c r="H10573" s="222"/>
      <c r="I10573" s="222"/>
      <c r="J10573" s="222"/>
      <c r="K10573" s="222"/>
      <c r="L10573" s="266"/>
      <c r="M10573" s="280"/>
    </row>
    <row r="10574" spans="1:13" ht="15.6">
      <c r="A10574" s="336"/>
      <c r="B10574" s="84"/>
      <c r="C10574" s="222"/>
      <c r="D10574" s="222"/>
      <c r="E10574" s="104"/>
      <c r="F10574" s="320"/>
      <c r="G10574" s="320"/>
      <c r="H10574" s="222"/>
      <c r="I10574" s="222"/>
      <c r="J10574" s="222"/>
      <c r="K10574" s="222"/>
      <c r="L10574" s="266"/>
      <c r="M10574" s="280"/>
    </row>
    <row r="10575" spans="1:13" ht="15.6">
      <c r="A10575" s="336"/>
      <c r="B10575" s="84"/>
      <c r="C10575" s="222"/>
      <c r="D10575" s="222"/>
      <c r="E10575" s="104"/>
      <c r="F10575" s="320"/>
      <c r="G10575" s="320"/>
      <c r="H10575" s="222"/>
      <c r="I10575" s="222"/>
      <c r="J10575" s="222"/>
      <c r="K10575" s="222"/>
      <c r="L10575" s="266"/>
      <c r="M10575" s="280"/>
    </row>
    <row r="10576" spans="1:13" ht="15.6">
      <c r="A10576" s="336"/>
      <c r="B10576" s="84"/>
      <c r="C10576" s="222"/>
      <c r="D10576" s="222"/>
      <c r="E10576" s="104"/>
      <c r="F10576" s="320"/>
      <c r="G10576" s="320"/>
      <c r="H10576" s="222"/>
      <c r="I10576" s="222"/>
      <c r="J10576" s="222"/>
      <c r="K10576" s="222"/>
      <c r="L10576" s="266"/>
      <c r="M10576" s="280"/>
    </row>
    <row r="10577" spans="1:13" ht="15.6">
      <c r="A10577" s="336"/>
      <c r="B10577" s="84"/>
      <c r="C10577" s="222"/>
      <c r="D10577" s="222"/>
      <c r="E10577" s="104"/>
      <c r="F10577" s="320"/>
      <c r="G10577" s="320"/>
      <c r="H10577" s="222"/>
      <c r="I10577" s="222"/>
      <c r="J10577" s="222"/>
      <c r="K10577" s="222"/>
      <c r="L10577" s="266"/>
      <c r="M10577" s="280"/>
    </row>
    <row r="10578" spans="1:13" ht="15.6">
      <c r="A10578" s="336"/>
      <c r="B10578" s="84"/>
      <c r="C10578" s="222"/>
      <c r="D10578" s="266"/>
      <c r="E10578" s="104"/>
      <c r="F10578" s="320"/>
      <c r="G10578" s="320"/>
      <c r="H10578" s="222"/>
      <c r="I10578" s="222"/>
      <c r="J10578" s="222"/>
      <c r="K10578" s="266"/>
      <c r="L10578" s="266"/>
      <c r="M10578" s="280"/>
    </row>
    <row r="10579" spans="1:13" ht="15.6">
      <c r="A10579" s="336"/>
      <c r="B10579" s="84"/>
      <c r="C10579" s="222"/>
      <c r="D10579" s="266"/>
      <c r="E10579" s="104"/>
      <c r="F10579" s="320"/>
      <c r="G10579" s="320"/>
      <c r="H10579" s="222"/>
      <c r="I10579" s="222"/>
      <c r="J10579" s="222"/>
      <c r="K10579" s="266"/>
      <c r="L10579" s="266"/>
      <c r="M10579" s="280"/>
    </row>
    <row r="10580" spans="1:13" ht="15.6">
      <c r="A10580" s="336"/>
      <c r="B10580" s="84"/>
      <c r="C10580" s="222"/>
      <c r="D10580" s="266"/>
      <c r="E10580" s="104"/>
      <c r="F10580" s="320"/>
      <c r="G10580" s="320"/>
      <c r="H10580" s="222"/>
      <c r="I10580" s="222"/>
      <c r="J10580" s="222"/>
      <c r="K10580" s="266"/>
      <c r="L10580" s="266"/>
      <c r="M10580" s="280"/>
    </row>
    <row r="10581" spans="1:13" ht="15.6">
      <c r="A10581" s="336"/>
      <c r="B10581" s="84"/>
      <c r="C10581" s="222"/>
      <c r="D10581" s="266"/>
      <c r="E10581" s="104"/>
      <c r="F10581" s="320"/>
      <c r="G10581" s="320"/>
      <c r="H10581" s="222"/>
      <c r="I10581" s="222"/>
      <c r="J10581" s="222"/>
      <c r="K10581" s="266"/>
      <c r="L10581" s="266"/>
      <c r="M10581" s="280"/>
    </row>
    <row r="10582" spans="1:13" ht="15.6">
      <c r="A10582" s="336"/>
      <c r="B10582" s="84"/>
      <c r="C10582" s="222"/>
      <c r="D10582" s="266"/>
      <c r="E10582" s="104"/>
      <c r="F10582" s="320"/>
      <c r="G10582" s="320"/>
      <c r="H10582" s="222"/>
      <c r="I10582" s="222"/>
      <c r="J10582" s="222"/>
      <c r="K10582" s="266"/>
      <c r="L10582" s="266"/>
      <c r="M10582" s="280"/>
    </row>
    <row r="10583" spans="1:13" ht="15.6">
      <c r="A10583" s="336"/>
      <c r="B10583" s="84"/>
      <c r="C10583" s="222"/>
      <c r="D10583" s="266"/>
      <c r="E10583" s="104"/>
      <c r="F10583" s="320"/>
      <c r="G10583" s="320"/>
      <c r="H10583" s="222"/>
      <c r="I10583" s="222"/>
      <c r="J10583" s="222"/>
      <c r="K10583" s="266"/>
      <c r="L10583" s="266"/>
      <c r="M10583" s="280"/>
    </row>
    <row r="10584" spans="1:13" ht="15.6">
      <c r="A10584" s="336"/>
      <c r="B10584" s="84"/>
      <c r="C10584" s="222"/>
      <c r="D10584" s="266"/>
      <c r="E10584" s="104"/>
      <c r="F10584" s="320"/>
      <c r="G10584" s="320"/>
      <c r="H10584" s="222"/>
      <c r="I10584" s="222"/>
      <c r="J10584" s="222"/>
      <c r="K10584" s="266"/>
      <c r="L10584" s="266"/>
      <c r="M10584" s="280"/>
    </row>
    <row r="10585" spans="1:13" ht="15.6">
      <c r="A10585" s="336"/>
      <c r="B10585" s="84"/>
      <c r="C10585" s="222"/>
      <c r="D10585" s="266"/>
      <c r="E10585" s="104"/>
      <c r="F10585" s="320"/>
      <c r="G10585" s="320"/>
      <c r="H10585" s="222"/>
      <c r="I10585" s="222"/>
      <c r="J10585" s="222"/>
      <c r="K10585" s="266"/>
      <c r="L10585" s="266"/>
      <c r="M10585" s="280"/>
    </row>
    <row r="10586" spans="1:13" ht="15.6">
      <c r="A10586" s="336"/>
      <c r="B10586" s="84"/>
      <c r="C10586" s="222"/>
      <c r="D10586" s="266"/>
      <c r="E10586" s="104"/>
      <c r="F10586" s="320"/>
      <c r="G10586" s="320"/>
      <c r="H10586" s="222"/>
      <c r="I10586" s="222"/>
      <c r="J10586" s="222"/>
      <c r="K10586" s="266"/>
      <c r="L10586" s="266"/>
      <c r="M10586" s="280"/>
    </row>
    <row r="10587" spans="1:13" ht="15.6">
      <c r="A10587" s="336"/>
      <c r="B10587" s="84"/>
      <c r="C10587" s="222"/>
      <c r="D10587" s="266"/>
      <c r="E10587" s="104"/>
      <c r="F10587" s="320"/>
      <c r="G10587" s="320"/>
      <c r="H10587" s="222"/>
      <c r="I10587" s="222"/>
      <c r="J10587" s="222"/>
      <c r="K10587" s="266"/>
      <c r="L10587" s="266"/>
      <c r="M10587" s="280"/>
    </row>
    <row r="10588" spans="1:13" ht="15.6">
      <c r="A10588" s="336"/>
      <c r="B10588" s="84"/>
      <c r="C10588" s="222"/>
      <c r="D10588" s="266"/>
      <c r="E10588" s="104"/>
      <c r="F10588" s="320"/>
      <c r="G10588" s="320"/>
      <c r="H10588" s="222"/>
      <c r="I10588" s="222"/>
      <c r="J10588" s="222"/>
      <c r="K10588" s="266"/>
      <c r="L10588" s="266"/>
      <c r="M10588" s="280"/>
    </row>
    <row r="10589" spans="1:13" ht="15.6">
      <c r="A10589" s="336"/>
      <c r="B10589" s="84"/>
      <c r="C10589" s="222"/>
      <c r="D10589" s="266"/>
      <c r="E10589" s="104"/>
      <c r="F10589" s="320"/>
      <c r="G10589" s="320"/>
      <c r="H10589" s="222"/>
      <c r="I10589" s="222"/>
      <c r="J10589" s="222"/>
      <c r="K10589" s="266"/>
      <c r="L10589" s="266"/>
      <c r="M10589" s="280"/>
    </row>
    <row r="10590" spans="1:13" ht="15.6">
      <c r="A10590" s="336"/>
      <c r="B10590" s="84"/>
      <c r="C10590" s="222"/>
      <c r="D10590" s="266"/>
      <c r="E10590" s="104"/>
      <c r="F10590" s="320"/>
      <c r="G10590" s="320"/>
      <c r="H10590" s="222"/>
      <c r="I10590" s="222"/>
      <c r="J10590" s="222"/>
      <c r="K10590" s="266"/>
      <c r="L10590" s="266"/>
      <c r="M10590" s="280"/>
    </row>
    <row r="10591" spans="1:13" ht="15.6">
      <c r="A10591" s="336"/>
      <c r="B10591" s="84"/>
      <c r="C10591" s="222"/>
      <c r="D10591" s="266"/>
      <c r="E10591" s="104"/>
      <c r="F10591" s="320"/>
      <c r="G10591" s="320"/>
      <c r="H10591" s="222"/>
      <c r="I10591" s="222"/>
      <c r="J10591" s="222"/>
      <c r="K10591" s="266"/>
      <c r="L10591" s="266"/>
      <c r="M10591" s="280"/>
    </row>
    <row r="10592" spans="1:13" ht="15.6">
      <c r="A10592" s="336"/>
      <c r="B10592" s="84"/>
      <c r="C10592" s="222"/>
      <c r="D10592" s="266"/>
      <c r="E10592" s="104"/>
      <c r="F10592" s="320"/>
      <c r="G10592" s="320"/>
      <c r="H10592" s="222"/>
      <c r="I10592" s="222"/>
      <c r="J10592" s="222"/>
      <c r="K10592" s="266"/>
      <c r="L10592" s="266"/>
      <c r="M10592" s="280"/>
    </row>
    <row r="10593" spans="2:11" ht="15.6">
      <c r="B10593" s="84"/>
      <c r="C10593" s="222"/>
      <c r="D10593" s="266"/>
      <c r="E10593" s="104"/>
      <c r="F10593" s="320"/>
      <c r="G10593" s="320"/>
      <c r="H10593" s="222"/>
      <c r="I10593" s="222"/>
      <c r="J10593" s="222"/>
      <c r="K10593" s="266"/>
    </row>
    <row r="10594" spans="2:11" ht="15.6">
      <c r="B10594" s="84"/>
      <c r="C10594" s="222"/>
      <c r="D10594" s="266"/>
      <c r="E10594" s="104"/>
      <c r="F10594" s="320"/>
      <c r="G10594" s="320"/>
      <c r="H10594" s="222"/>
      <c r="I10594" s="222"/>
      <c r="J10594" s="222"/>
      <c r="K10594" s="266"/>
    </row>
    <row r="10595" spans="2:11" ht="15.6">
      <c r="B10595" s="84"/>
      <c r="C10595" s="222"/>
      <c r="D10595" s="266"/>
      <c r="E10595" s="104"/>
      <c r="F10595" s="320"/>
      <c r="G10595" s="320"/>
      <c r="H10595" s="222"/>
      <c r="I10595" s="222"/>
      <c r="J10595" s="222"/>
      <c r="K10595" s="266"/>
    </row>
    <row r="10596" spans="2:11" ht="15.6">
      <c r="B10596" s="84"/>
      <c r="C10596" s="222"/>
      <c r="D10596" s="266"/>
      <c r="E10596" s="104"/>
      <c r="F10596" s="320"/>
      <c r="G10596" s="320"/>
      <c r="H10596" s="222"/>
      <c r="I10596" s="222"/>
      <c r="J10596" s="222"/>
      <c r="K10596" s="266"/>
    </row>
    <row r="10597" spans="2:11" ht="15.6">
      <c r="B10597" s="84"/>
      <c r="C10597" s="222"/>
      <c r="D10597" s="266"/>
      <c r="E10597" s="104"/>
      <c r="F10597" s="320"/>
      <c r="G10597" s="320"/>
      <c r="H10597" s="222"/>
      <c r="I10597" s="222"/>
      <c r="J10597" s="222"/>
      <c r="K10597" s="266"/>
    </row>
    <row r="10598" spans="2:11" ht="15.6">
      <c r="B10598" s="84"/>
      <c r="C10598" s="222"/>
      <c r="D10598" s="266"/>
      <c r="E10598" s="104"/>
      <c r="F10598" s="320"/>
      <c r="G10598" s="320"/>
      <c r="H10598" s="222"/>
      <c r="I10598" s="222"/>
      <c r="J10598" s="222"/>
      <c r="K10598" s="266"/>
    </row>
    <row r="10599" spans="2:11" ht="15.6">
      <c r="B10599" s="84"/>
      <c r="C10599" s="222"/>
      <c r="D10599" s="266"/>
      <c r="E10599" s="104"/>
      <c r="F10599" s="320"/>
      <c r="G10599" s="320"/>
      <c r="H10599" s="222"/>
      <c r="I10599" s="222"/>
      <c r="J10599" s="222"/>
      <c r="K10599" s="266"/>
    </row>
    <row r="10600" spans="2:11" ht="15.6">
      <c r="B10600" s="84"/>
      <c r="C10600" s="222"/>
      <c r="D10600" s="266"/>
      <c r="E10600" s="104"/>
      <c r="F10600" s="320"/>
      <c r="G10600" s="320"/>
      <c r="H10600" s="222"/>
      <c r="I10600" s="222"/>
      <c r="J10600" s="222"/>
      <c r="K10600" s="266"/>
    </row>
    <row r="10601" spans="2:11" ht="15.6">
      <c r="B10601" s="84"/>
      <c r="C10601" s="222"/>
      <c r="D10601" s="266"/>
      <c r="E10601" s="104"/>
      <c r="F10601" s="320"/>
      <c r="G10601" s="320"/>
      <c r="H10601" s="222"/>
      <c r="I10601" s="222"/>
      <c r="J10601" s="222"/>
      <c r="K10601" s="266"/>
    </row>
    <row r="10602" spans="2:11" ht="15.6">
      <c r="B10602" s="84"/>
      <c r="C10602" s="222"/>
      <c r="D10602" s="266"/>
      <c r="E10602" s="104"/>
      <c r="F10602" s="320"/>
      <c r="G10602" s="320"/>
      <c r="H10602" s="222"/>
      <c r="I10602" s="222"/>
      <c r="J10602" s="222"/>
      <c r="K10602" s="266"/>
    </row>
    <row r="10603" spans="2:11" ht="15.6">
      <c r="B10603" s="84"/>
      <c r="C10603" s="222"/>
      <c r="D10603" s="266"/>
      <c r="E10603" s="104"/>
      <c r="F10603" s="320"/>
      <c r="G10603" s="320"/>
      <c r="H10603" s="222"/>
      <c r="I10603" s="222"/>
      <c r="J10603" s="222"/>
      <c r="K10603" s="266"/>
    </row>
    <row r="10604" spans="2:11" ht="15.6">
      <c r="B10604" s="84"/>
      <c r="C10604" s="222"/>
      <c r="D10604" s="266"/>
      <c r="E10604" s="104"/>
      <c r="F10604" s="320"/>
      <c r="G10604" s="320"/>
      <c r="H10604" s="222"/>
      <c r="I10604" s="222"/>
      <c r="J10604" s="222"/>
      <c r="K10604" s="266"/>
    </row>
    <row r="10605" spans="2:11" ht="15.6">
      <c r="B10605" s="84"/>
      <c r="C10605" s="222"/>
      <c r="D10605" s="266"/>
      <c r="E10605" s="104"/>
      <c r="F10605" s="320"/>
      <c r="G10605" s="320"/>
      <c r="H10605" s="222"/>
      <c r="I10605" s="222"/>
      <c r="J10605" s="222"/>
      <c r="K10605" s="266"/>
    </row>
    <row r="10606" spans="2:11" ht="15.6">
      <c r="B10606" s="84"/>
      <c r="C10606" s="222"/>
      <c r="D10606" s="266"/>
      <c r="E10606" s="104"/>
      <c r="F10606" s="320"/>
      <c r="G10606" s="320"/>
      <c r="H10606" s="222"/>
      <c r="I10606" s="222"/>
      <c r="J10606" s="222"/>
      <c r="K10606" s="266"/>
    </row>
    <row r="10607" spans="2:11" ht="15.6">
      <c r="B10607" s="84"/>
      <c r="C10607" s="222"/>
      <c r="D10607" s="266"/>
      <c r="E10607" s="104"/>
      <c r="F10607" s="320"/>
      <c r="G10607" s="320"/>
      <c r="H10607" s="222"/>
      <c r="I10607" s="222"/>
      <c r="J10607" s="222"/>
      <c r="K10607" s="266"/>
    </row>
    <row r="10608" spans="2:11" ht="15.6">
      <c r="B10608" s="84"/>
      <c r="C10608" s="222"/>
      <c r="D10608" s="266"/>
      <c r="E10608" s="104"/>
      <c r="F10608" s="320"/>
      <c r="G10608" s="320"/>
      <c r="H10608" s="222"/>
      <c r="I10608" s="222"/>
      <c r="J10608" s="222"/>
      <c r="K10608" s="266"/>
    </row>
    <row r="10609" spans="2:11" ht="15.6">
      <c r="B10609" s="84"/>
      <c r="C10609" s="222"/>
      <c r="D10609" s="266"/>
      <c r="E10609" s="104"/>
      <c r="F10609" s="320"/>
      <c r="G10609" s="320"/>
      <c r="H10609" s="222"/>
      <c r="I10609" s="222"/>
      <c r="J10609" s="222"/>
      <c r="K10609" s="266"/>
    </row>
    <row r="10610" spans="2:11" ht="15.6">
      <c r="B10610" s="84"/>
      <c r="C10610" s="222"/>
      <c r="D10610" s="266"/>
      <c r="E10610" s="104"/>
      <c r="F10610" s="320"/>
      <c r="G10610" s="320"/>
      <c r="H10610" s="222"/>
      <c r="I10610" s="222"/>
      <c r="J10610" s="222"/>
      <c r="K10610" s="266"/>
    </row>
    <row r="10611" spans="2:11" ht="15.6">
      <c r="B10611" s="84"/>
      <c r="C10611" s="222"/>
      <c r="D10611" s="266"/>
      <c r="E10611" s="104"/>
      <c r="F10611" s="320"/>
      <c r="G10611" s="320"/>
      <c r="H10611" s="222"/>
      <c r="I10611" s="222"/>
      <c r="J10611" s="222"/>
      <c r="K10611" s="266"/>
    </row>
    <row r="10612" spans="2:11" ht="15.6">
      <c r="B10612" s="84"/>
      <c r="C10612" s="222"/>
      <c r="D10612" s="266"/>
      <c r="E10612" s="104"/>
      <c r="F10612" s="320"/>
      <c r="G10612" s="320"/>
      <c r="H10612" s="222"/>
      <c r="I10612" s="222"/>
      <c r="J10612" s="222"/>
      <c r="K10612" s="266"/>
    </row>
    <row r="10613" spans="2:11" ht="15.6">
      <c r="B10613" s="84"/>
      <c r="C10613" s="222"/>
      <c r="D10613" s="266"/>
      <c r="E10613" s="104"/>
      <c r="F10613" s="320"/>
      <c r="G10613" s="320"/>
      <c r="H10613" s="222"/>
      <c r="I10613" s="222"/>
      <c r="J10613" s="222"/>
      <c r="K10613" s="266"/>
    </row>
    <row r="10614" spans="2:11" ht="15.6">
      <c r="B10614" s="84"/>
      <c r="C10614" s="222"/>
      <c r="D10614" s="266"/>
      <c r="E10614" s="104"/>
      <c r="F10614" s="320"/>
      <c r="G10614" s="320"/>
      <c r="H10614" s="222"/>
      <c r="I10614" s="222"/>
      <c r="J10614" s="222"/>
      <c r="K10614" s="266"/>
    </row>
    <row r="10615" spans="2:11" ht="15.6">
      <c r="B10615" s="84"/>
      <c r="C10615" s="222"/>
      <c r="D10615" s="266"/>
      <c r="E10615" s="104"/>
      <c r="F10615" s="320"/>
      <c r="G10615" s="320"/>
      <c r="H10615" s="222"/>
      <c r="I10615" s="222"/>
      <c r="J10615" s="222"/>
      <c r="K10615" s="266"/>
    </row>
    <row r="10616" spans="2:11" ht="15.6">
      <c r="B10616" s="84"/>
      <c r="C10616" s="222"/>
      <c r="D10616" s="266"/>
      <c r="E10616" s="104"/>
      <c r="F10616" s="320"/>
      <c r="G10616" s="320"/>
      <c r="H10616" s="222"/>
      <c r="I10616" s="222"/>
      <c r="J10616" s="222"/>
      <c r="K10616" s="266"/>
    </row>
    <row r="10617" spans="2:11" ht="15.6">
      <c r="B10617" s="84"/>
      <c r="C10617" s="222"/>
      <c r="D10617" s="266"/>
      <c r="E10617" s="104"/>
      <c r="F10617" s="320"/>
      <c r="G10617" s="320"/>
      <c r="H10617" s="222"/>
      <c r="I10617" s="222"/>
      <c r="J10617" s="222"/>
      <c r="K10617" s="266"/>
    </row>
    <row r="10618" spans="2:11" ht="15.6">
      <c r="B10618" s="84"/>
      <c r="C10618" s="222"/>
      <c r="D10618" s="266"/>
      <c r="E10618" s="104"/>
      <c r="F10618" s="320"/>
      <c r="G10618" s="320"/>
      <c r="H10618" s="222"/>
      <c r="I10618" s="222"/>
      <c r="J10618" s="222"/>
      <c r="K10618" s="266"/>
    </row>
    <row r="10619" spans="2:11" ht="15.6">
      <c r="B10619" s="84"/>
      <c r="C10619" s="222"/>
      <c r="D10619" s="266"/>
      <c r="E10619" s="104"/>
      <c r="F10619" s="320"/>
      <c r="G10619" s="320"/>
      <c r="H10619" s="222"/>
      <c r="I10619" s="222"/>
      <c r="J10619" s="222"/>
      <c r="K10619" s="266"/>
    </row>
    <row r="10620" spans="2:11" ht="15.6">
      <c r="B10620" s="84"/>
      <c r="C10620" s="222"/>
      <c r="D10620" s="266"/>
      <c r="E10620" s="104"/>
      <c r="F10620" s="320"/>
      <c r="G10620" s="320"/>
      <c r="H10620" s="222"/>
      <c r="I10620" s="222"/>
      <c r="J10620" s="222"/>
      <c r="K10620" s="266"/>
    </row>
    <row r="10621" spans="2:11" ht="15.6">
      <c r="B10621" s="84"/>
      <c r="C10621" s="222"/>
      <c r="D10621" s="266"/>
      <c r="E10621" s="104"/>
      <c r="F10621" s="320"/>
      <c r="G10621" s="320"/>
      <c r="H10621" s="222"/>
      <c r="I10621" s="222"/>
      <c r="J10621" s="222"/>
      <c r="K10621" s="266"/>
    </row>
    <row r="10622" spans="2:11" ht="15.6">
      <c r="B10622" s="84"/>
      <c r="C10622" s="222"/>
      <c r="D10622" s="266"/>
      <c r="E10622" s="104"/>
      <c r="F10622" s="320"/>
      <c r="G10622" s="320"/>
      <c r="H10622" s="222"/>
      <c r="I10622" s="222"/>
      <c r="J10622" s="222"/>
      <c r="K10622" s="266"/>
    </row>
    <row r="10623" spans="2:11" ht="15.6">
      <c r="B10623" s="84"/>
      <c r="C10623" s="222"/>
      <c r="D10623" s="266"/>
      <c r="E10623" s="104"/>
      <c r="F10623" s="320"/>
      <c r="G10623" s="320"/>
      <c r="H10623" s="222"/>
      <c r="I10623" s="222"/>
      <c r="J10623" s="222"/>
      <c r="K10623" s="266"/>
    </row>
    <row r="10624" spans="2:11" ht="15.6">
      <c r="B10624" s="84"/>
      <c r="C10624" s="222"/>
      <c r="D10624" s="266"/>
      <c r="E10624" s="104"/>
      <c r="F10624" s="320"/>
      <c r="G10624" s="320"/>
      <c r="H10624" s="222"/>
      <c r="I10624" s="222"/>
      <c r="J10624" s="222"/>
      <c r="K10624" s="266"/>
    </row>
    <row r="10625" spans="1:14" ht="15.6">
      <c r="B10625" s="84"/>
      <c r="C10625" s="222"/>
      <c r="D10625" s="266"/>
      <c r="E10625" s="104"/>
      <c r="F10625" s="320"/>
      <c r="G10625" s="320"/>
      <c r="H10625" s="222"/>
      <c r="I10625" s="222"/>
      <c r="J10625" s="222"/>
      <c r="K10625" s="266"/>
    </row>
    <row r="10626" spans="1:14" s="202" customFormat="1" ht="16.8">
      <c r="A10626" s="424"/>
      <c r="B10626" s="351"/>
      <c r="D10626" s="319"/>
      <c r="E10626" s="352"/>
      <c r="F10626" s="264"/>
      <c r="G10626" s="264"/>
      <c r="I10626" s="319"/>
      <c r="J10626" s="263"/>
      <c r="K10626" s="334"/>
      <c r="L10626" s="325"/>
      <c r="M10626" s="263"/>
      <c r="N10626" s="368"/>
    </row>
    <row r="10627" spans="1:14" s="202" customFormat="1" ht="16.8">
      <c r="A10627" s="424"/>
      <c r="B10627" s="351"/>
      <c r="D10627" s="319"/>
      <c r="E10627" s="352"/>
      <c r="F10627" s="264"/>
      <c r="G10627" s="264"/>
      <c r="I10627" s="319"/>
      <c r="J10627" s="263"/>
      <c r="K10627" s="334"/>
      <c r="L10627" s="325"/>
      <c r="M10627" s="263"/>
      <c r="N10627" s="368"/>
    </row>
    <row r="10628" spans="1:14" s="202" customFormat="1" ht="16.8">
      <c r="A10628" s="424"/>
      <c r="B10628" s="351"/>
      <c r="D10628" s="319"/>
      <c r="E10628" s="352"/>
      <c r="F10628" s="409"/>
      <c r="G10628" s="409"/>
      <c r="I10628" s="319"/>
      <c r="J10628" s="263"/>
      <c r="K10628" s="123"/>
      <c r="L10628" s="325"/>
      <c r="M10628" s="263"/>
      <c r="N10628" s="368"/>
    </row>
    <row r="10629" spans="1:14" s="202" customFormat="1" ht="16.8">
      <c r="A10629" s="424"/>
      <c r="B10629" s="351"/>
      <c r="D10629" s="319"/>
      <c r="E10629" s="352"/>
      <c r="F10629" s="409"/>
      <c r="G10629" s="409"/>
      <c r="I10629" s="319"/>
      <c r="J10629" s="263"/>
      <c r="K10629" s="123"/>
      <c r="L10629" s="325"/>
      <c r="M10629" s="263"/>
      <c r="N10629" s="368"/>
    </row>
    <row r="10630" spans="1:14" s="202" customFormat="1" ht="16.8">
      <c r="A10630" s="424"/>
      <c r="B10630" s="351"/>
      <c r="D10630" s="319"/>
      <c r="E10630" s="352"/>
      <c r="F10630" s="409"/>
      <c r="G10630" s="409"/>
      <c r="I10630" s="319"/>
      <c r="J10630" s="263"/>
      <c r="K10630" s="319"/>
      <c r="L10630" s="325"/>
      <c r="M10630" s="263"/>
      <c r="N10630" s="368"/>
    </row>
    <row r="10631" spans="1:14" s="202" customFormat="1" ht="16.8">
      <c r="A10631" s="424"/>
      <c r="B10631" s="351"/>
      <c r="D10631" s="319"/>
      <c r="E10631" s="352"/>
      <c r="F10631" s="409"/>
      <c r="G10631" s="409"/>
      <c r="I10631" s="319"/>
      <c r="J10631" s="263"/>
      <c r="K10631" s="334"/>
      <c r="L10631" s="325"/>
      <c r="M10631" s="263"/>
      <c r="N10631" s="368"/>
    </row>
    <row r="10632" spans="1:14" s="202" customFormat="1" ht="16.8">
      <c r="A10632" s="424"/>
      <c r="B10632" s="351"/>
      <c r="D10632" s="319"/>
      <c r="E10632" s="352"/>
      <c r="F10632" s="409"/>
      <c r="G10632" s="409"/>
      <c r="I10632" s="319"/>
      <c r="J10632" s="263"/>
      <c r="K10632" s="334"/>
      <c r="L10632" s="325"/>
      <c r="M10632" s="263"/>
      <c r="N10632" s="368"/>
    </row>
    <row r="10633" spans="1:14" s="202" customFormat="1" ht="16.8">
      <c r="A10633" s="424"/>
      <c r="B10633" s="351"/>
      <c r="D10633" s="262"/>
      <c r="E10633" s="352"/>
      <c r="F10633" s="409"/>
      <c r="G10633" s="409"/>
      <c r="I10633" s="276"/>
      <c r="J10633" s="263"/>
      <c r="K10633" s="334"/>
      <c r="L10633" s="325"/>
      <c r="M10633" s="263"/>
      <c r="N10633" s="368"/>
    </row>
    <row r="10634" spans="1:14" s="202" customFormat="1" ht="16.8">
      <c r="A10634" s="424"/>
      <c r="B10634" s="351"/>
      <c r="D10634" s="262"/>
      <c r="E10634" s="352"/>
      <c r="F10634" s="409"/>
      <c r="G10634" s="409"/>
      <c r="I10634" s="276"/>
      <c r="J10634" s="263"/>
      <c r="K10634" s="334"/>
      <c r="L10634" s="325"/>
      <c r="M10634" s="263"/>
      <c r="N10634" s="368"/>
    </row>
    <row r="10635" spans="1:14" s="202" customFormat="1" ht="16.8">
      <c r="A10635" s="424"/>
      <c r="B10635" s="351"/>
      <c r="D10635" s="262"/>
      <c r="E10635" s="352"/>
      <c r="F10635" s="409"/>
      <c r="G10635" s="409"/>
      <c r="I10635" s="276"/>
      <c r="J10635" s="263"/>
      <c r="K10635" s="334"/>
      <c r="L10635" s="325"/>
      <c r="M10635" s="263"/>
      <c r="N10635" s="368"/>
    </row>
    <row r="10636" spans="1:14" s="202" customFormat="1" ht="16.8">
      <c r="A10636" s="424"/>
      <c r="B10636" s="351"/>
      <c r="D10636" s="262"/>
      <c r="E10636" s="352"/>
      <c r="F10636" s="409"/>
      <c r="G10636" s="409"/>
      <c r="I10636" s="276"/>
      <c r="J10636" s="263"/>
      <c r="K10636" s="334"/>
      <c r="L10636" s="325"/>
      <c r="M10636" s="263"/>
      <c r="N10636" s="368"/>
    </row>
    <row r="10637" spans="1:14" s="202" customFormat="1" ht="16.8">
      <c r="A10637" s="424"/>
      <c r="B10637" s="351"/>
      <c r="D10637" s="792"/>
      <c r="E10637" s="352"/>
      <c r="F10637" s="263"/>
      <c r="G10637" s="263"/>
      <c r="I10637" s="276"/>
      <c r="J10637" s="263"/>
      <c r="K10637" s="334"/>
      <c r="L10637" s="325"/>
      <c r="M10637" s="263"/>
      <c r="N10637" s="368"/>
    </row>
    <row r="10638" spans="1:14" s="202" customFormat="1" ht="16.8">
      <c r="A10638" s="424"/>
      <c r="B10638" s="351"/>
      <c r="D10638" s="792"/>
      <c r="E10638" s="352"/>
      <c r="F10638" s="263"/>
      <c r="G10638" s="263"/>
      <c r="I10638" s="276"/>
      <c r="J10638" s="263"/>
      <c r="K10638" s="334"/>
      <c r="L10638" s="325"/>
      <c r="M10638" s="263"/>
      <c r="N10638" s="368"/>
    </row>
    <row r="10639" spans="1:14" s="202" customFormat="1" ht="16.8">
      <c r="A10639" s="424"/>
      <c r="B10639" s="351"/>
      <c r="D10639" s="792"/>
      <c r="E10639" s="352"/>
      <c r="F10639" s="263"/>
      <c r="G10639" s="263"/>
      <c r="I10639" s="276"/>
      <c r="J10639" s="263"/>
      <c r="K10639" s="334"/>
      <c r="L10639" s="325"/>
      <c r="M10639" s="263"/>
      <c r="N10639" s="368"/>
    </row>
    <row r="10640" spans="1:14" s="202" customFormat="1" ht="16.8">
      <c r="A10640" s="424"/>
      <c r="B10640" s="351"/>
      <c r="D10640" s="262"/>
      <c r="E10640" s="352"/>
      <c r="F10640" s="263"/>
      <c r="G10640" s="263"/>
      <c r="I10640" s="276"/>
      <c r="J10640" s="263"/>
      <c r="K10640" s="334"/>
      <c r="L10640" s="325"/>
      <c r="M10640" s="263"/>
      <c r="N10640" s="368"/>
    </row>
    <row r="10641" spans="1:14" s="202" customFormat="1" ht="16.8">
      <c r="A10641" s="424"/>
      <c r="B10641" s="351"/>
      <c r="D10641" s="262"/>
      <c r="E10641" s="352"/>
      <c r="F10641" s="263"/>
      <c r="G10641" s="263"/>
      <c r="I10641" s="276"/>
      <c r="J10641" s="263"/>
      <c r="K10641" s="334"/>
      <c r="L10641" s="325"/>
      <c r="M10641" s="263"/>
      <c r="N10641" s="368"/>
    </row>
    <row r="10642" spans="1:14" s="202" customFormat="1" ht="16.8">
      <c r="A10642" s="424"/>
      <c r="B10642" s="351"/>
      <c r="D10642" s="326"/>
      <c r="E10642" s="352"/>
      <c r="F10642" s="275"/>
      <c r="G10642" s="275"/>
      <c r="I10642" s="276"/>
      <c r="J10642" s="263"/>
      <c r="K10642" s="334"/>
      <c r="L10642" s="325"/>
      <c r="M10642" s="263"/>
      <c r="N10642" s="368"/>
    </row>
    <row r="10643" spans="1:14" s="202" customFormat="1" ht="16.8">
      <c r="A10643" s="424"/>
      <c r="B10643" s="351"/>
      <c r="D10643" s="354"/>
      <c r="E10643" s="352"/>
      <c r="F10643" s="263"/>
      <c r="G10643" s="263"/>
      <c r="I10643" s="276"/>
      <c r="J10643" s="263"/>
      <c r="K10643" s="334"/>
      <c r="L10643" s="325"/>
      <c r="M10643" s="263"/>
      <c r="N10643" s="368"/>
    </row>
    <row r="10644" spans="1:14" s="202" customFormat="1" ht="16.8">
      <c r="A10644" s="424"/>
      <c r="B10644" s="351"/>
      <c r="D10644" s="354"/>
      <c r="E10644" s="352"/>
      <c r="F10644" s="263"/>
      <c r="G10644" s="263"/>
      <c r="I10644" s="276"/>
      <c r="J10644" s="263"/>
      <c r="K10644" s="123"/>
      <c r="L10644" s="325"/>
      <c r="M10644" s="263"/>
      <c r="N10644" s="368"/>
    </row>
    <row r="10645" spans="1:14" s="202" customFormat="1" ht="16.8">
      <c r="A10645" s="424"/>
      <c r="B10645" s="351"/>
      <c r="D10645" s="326"/>
      <c r="E10645" s="352"/>
      <c r="F10645" s="263"/>
      <c r="G10645" s="263"/>
      <c r="I10645" s="276"/>
      <c r="J10645" s="263"/>
      <c r="K10645" s="334"/>
      <c r="L10645" s="325"/>
      <c r="M10645" s="263"/>
      <c r="N10645" s="368"/>
    </row>
    <row r="10646" spans="1:14" s="202" customFormat="1" ht="16.8">
      <c r="A10646" s="424"/>
      <c r="B10646" s="351"/>
      <c r="D10646" s="792"/>
      <c r="E10646" s="352"/>
      <c r="F10646" s="263"/>
      <c r="G10646" s="263"/>
      <c r="I10646" s="276"/>
      <c r="J10646" s="263"/>
      <c r="K10646" s="334"/>
      <c r="L10646" s="325"/>
      <c r="M10646" s="263"/>
      <c r="N10646" s="368"/>
    </row>
    <row r="10647" spans="1:14" s="202" customFormat="1" ht="16.8">
      <c r="A10647" s="424"/>
      <c r="B10647" s="351"/>
      <c r="D10647" s="326"/>
      <c r="E10647" s="352"/>
      <c r="F10647" s="263"/>
      <c r="G10647" s="263"/>
      <c r="I10647" s="276"/>
      <c r="J10647" s="263"/>
      <c r="K10647" s="334"/>
      <c r="L10647" s="325"/>
      <c r="M10647" s="263"/>
      <c r="N10647" s="368"/>
    </row>
    <row r="10648" spans="1:14" s="202" customFormat="1" ht="16.8">
      <c r="A10648" s="424"/>
      <c r="B10648" s="351"/>
      <c r="D10648" s="563"/>
      <c r="E10648" s="352"/>
      <c r="F10648" s="263"/>
      <c r="G10648" s="263"/>
      <c r="I10648" s="276"/>
      <c r="J10648" s="263"/>
      <c r="K10648" s="334"/>
      <c r="L10648" s="325"/>
      <c r="M10648" s="263"/>
      <c r="N10648" s="368"/>
    </row>
    <row r="10649" spans="1:14" s="202" customFormat="1" ht="16.8">
      <c r="A10649" s="424"/>
      <c r="B10649" s="351"/>
      <c r="D10649" s="326"/>
      <c r="E10649" s="352"/>
      <c r="F10649" s="263"/>
      <c r="G10649" s="263"/>
      <c r="I10649" s="276"/>
      <c r="J10649" s="263"/>
      <c r="K10649" s="334"/>
      <c r="L10649" s="325"/>
      <c r="M10649" s="263"/>
      <c r="N10649" s="368"/>
    </row>
    <row r="10650" spans="1:14" s="202" customFormat="1" ht="16.8">
      <c r="A10650" s="424"/>
      <c r="B10650" s="351"/>
      <c r="D10650" s="326"/>
      <c r="E10650" s="352"/>
      <c r="F10650" s="263"/>
      <c r="G10650" s="263"/>
      <c r="I10650" s="276"/>
      <c r="J10650" s="263"/>
      <c r="K10650" s="334"/>
      <c r="L10650" s="325"/>
      <c r="M10650" s="263"/>
      <c r="N10650" s="368"/>
    </row>
    <row r="10651" spans="1:14" s="202" customFormat="1" ht="16.8">
      <c r="A10651" s="424"/>
      <c r="B10651" s="351"/>
      <c r="D10651" s="326"/>
      <c r="E10651" s="352"/>
      <c r="F10651" s="264"/>
      <c r="G10651" s="264"/>
      <c r="I10651" s="276"/>
      <c r="J10651" s="263"/>
      <c r="K10651" s="334"/>
      <c r="L10651" s="325"/>
      <c r="M10651" s="263"/>
      <c r="N10651" s="368"/>
    </row>
    <row r="10652" spans="1:14" s="202" customFormat="1" ht="16.8">
      <c r="A10652" s="424"/>
      <c r="B10652" s="351"/>
      <c r="D10652" s="326"/>
      <c r="E10652" s="352"/>
      <c r="F10652" s="264"/>
      <c r="G10652" s="264"/>
      <c r="I10652" s="276"/>
      <c r="J10652" s="263"/>
      <c r="K10652" s="334"/>
      <c r="L10652" s="325"/>
      <c r="M10652" s="263"/>
      <c r="N10652" s="368"/>
    </row>
    <row r="10653" spans="1:14" s="202" customFormat="1" ht="16.8">
      <c r="A10653" s="424"/>
      <c r="B10653" s="351"/>
      <c r="D10653" s="262"/>
      <c r="E10653" s="352"/>
      <c r="F10653" s="297"/>
      <c r="G10653" s="297"/>
      <c r="I10653" s="276"/>
      <c r="J10653" s="263"/>
      <c r="K10653" s="334"/>
      <c r="L10653" s="325"/>
      <c r="M10653" s="263"/>
      <c r="N10653" s="368"/>
    </row>
    <row r="10654" spans="1:14" s="202" customFormat="1" ht="16.8">
      <c r="A10654" s="424"/>
      <c r="B10654" s="351"/>
      <c r="D10654" s="354"/>
      <c r="E10654" s="352"/>
      <c r="F10654" s="297"/>
      <c r="G10654" s="297"/>
      <c r="I10654" s="276"/>
      <c r="J10654" s="263"/>
      <c r="K10654" s="334"/>
      <c r="L10654" s="325"/>
      <c r="M10654" s="263"/>
      <c r="N10654" s="368"/>
    </row>
    <row r="10655" spans="1:14" s="202" customFormat="1" ht="16.8">
      <c r="A10655" s="424"/>
      <c r="B10655" s="351"/>
      <c r="D10655" s="262"/>
      <c r="E10655" s="352"/>
      <c r="F10655" s="297"/>
      <c r="G10655" s="297"/>
      <c r="I10655" s="276"/>
      <c r="J10655" s="263"/>
      <c r="K10655" s="334"/>
      <c r="L10655" s="325"/>
      <c r="M10655" s="263"/>
      <c r="N10655" s="368"/>
    </row>
    <row r="10656" spans="1:14" ht="15.6">
      <c r="B10656" s="57"/>
      <c r="C10656" s="57"/>
      <c r="D10656" s="326"/>
      <c r="E10656" s="69"/>
      <c r="F10656" s="263"/>
      <c r="G10656" s="263"/>
      <c r="H10656" s="264"/>
      <c r="I10656" s="319"/>
      <c r="J10656" s="264"/>
      <c r="K10656" s="265"/>
      <c r="L10656" s="325"/>
    </row>
    <row r="10657" spans="2:12" ht="15.6">
      <c r="B10657" s="57"/>
      <c r="C10657" s="57"/>
      <c r="D10657" s="326"/>
      <c r="E10657" s="116"/>
      <c r="F10657" s="263"/>
      <c r="G10657" s="263"/>
      <c r="H10657" s="264"/>
      <c r="I10657" s="319"/>
      <c r="J10657" s="264"/>
      <c r="K10657" s="265"/>
      <c r="L10657" s="325"/>
    </row>
    <row r="10658" spans="2:12" ht="15.6">
      <c r="B10658" s="57"/>
      <c r="C10658" s="57"/>
      <c r="D10658" s="300"/>
      <c r="E10658" s="69"/>
      <c r="F10658" s="263"/>
      <c r="G10658" s="263"/>
      <c r="H10658" s="264"/>
      <c r="I10658" s="319"/>
      <c r="J10658" s="264"/>
      <c r="K10658" s="540"/>
      <c r="L10658" s="264"/>
    </row>
    <row r="10659" spans="2:12" ht="15.6">
      <c r="B10659" s="57"/>
      <c r="C10659" s="57"/>
      <c r="D10659" s="440"/>
      <c r="E10659" s="69"/>
      <c r="F10659" s="263"/>
      <c r="G10659" s="263"/>
      <c r="H10659" s="264"/>
      <c r="I10659" s="319"/>
      <c r="J10659" s="264"/>
      <c r="K10659" s="801"/>
      <c r="L10659" s="481"/>
    </row>
    <row r="10660" spans="2:12" ht="15.6">
      <c r="B10660" s="57"/>
      <c r="C10660" s="57"/>
      <c r="D10660" s="300"/>
      <c r="E10660" s="69"/>
      <c r="F10660" s="457"/>
      <c r="G10660" s="457"/>
      <c r="H10660" s="264"/>
      <c r="I10660" s="319"/>
      <c r="J10660" s="264"/>
      <c r="K10660" s="540"/>
      <c r="L10660" s="264"/>
    </row>
    <row r="10661" spans="2:12" ht="15.6">
      <c r="B10661" s="57"/>
      <c r="C10661" s="57"/>
      <c r="D10661" s="300"/>
      <c r="E10661" s="116"/>
      <c r="F10661" s="263"/>
      <c r="G10661" s="263"/>
      <c r="H10661" s="264"/>
      <c r="I10661" s="319"/>
      <c r="J10661" s="264"/>
      <c r="K10661" s="540"/>
      <c r="L10661" s="264"/>
    </row>
    <row r="10662" spans="2:12" ht="15.6">
      <c r="B10662" s="57"/>
      <c r="C10662" s="57"/>
      <c r="D10662" s="300"/>
      <c r="E10662" s="69"/>
      <c r="F10662" s="263"/>
      <c r="G10662" s="263"/>
      <c r="H10662" s="264"/>
      <c r="I10662" s="319"/>
      <c r="J10662" s="264"/>
      <c r="K10662" s="440"/>
      <c r="L10662" s="264"/>
    </row>
    <row r="10663" spans="2:12" ht="15.6">
      <c r="B10663" s="57"/>
      <c r="C10663" s="57"/>
      <c r="D10663" s="300"/>
      <c r="E10663" s="69"/>
      <c r="F10663" s="263"/>
      <c r="G10663" s="263"/>
      <c r="H10663" s="264"/>
      <c r="I10663" s="319"/>
      <c r="J10663" s="264"/>
      <c r="K10663" s="440"/>
      <c r="L10663" s="264"/>
    </row>
    <row r="10664" spans="2:12" ht="15.6">
      <c r="B10664" s="57"/>
      <c r="C10664" s="57"/>
      <c r="D10664" s="300"/>
      <c r="E10664" s="69"/>
      <c r="F10664" s="263"/>
      <c r="G10664" s="263"/>
      <c r="H10664" s="264"/>
      <c r="I10664" s="319"/>
      <c r="J10664" s="264"/>
      <c r="K10664" s="440"/>
      <c r="L10664" s="264"/>
    </row>
    <row r="10665" spans="2:12" ht="15.6">
      <c r="B10665" s="57"/>
      <c r="C10665" s="57"/>
      <c r="D10665" s="300"/>
      <c r="E10665" s="116"/>
      <c r="F10665" s="263"/>
      <c r="G10665" s="263"/>
      <c r="H10665" s="264"/>
      <c r="I10665" s="319"/>
      <c r="J10665" s="264"/>
      <c r="K10665" s="440"/>
      <c r="L10665" s="264"/>
    </row>
    <row r="10666" spans="2:12" ht="15.6">
      <c r="B10666" s="57"/>
      <c r="C10666" s="57"/>
      <c r="D10666" s="300"/>
      <c r="E10666" s="69"/>
      <c r="F10666" s="263"/>
      <c r="G10666" s="263"/>
      <c r="H10666" s="264"/>
      <c r="I10666" s="319"/>
      <c r="J10666" s="264"/>
      <c r="K10666" s="440"/>
      <c r="L10666" s="264"/>
    </row>
    <row r="10667" spans="2:12" ht="15.6">
      <c r="B10667" s="57"/>
      <c r="C10667" s="57"/>
      <c r="D10667" s="300"/>
      <c r="E10667" s="69"/>
      <c r="F10667" s="263"/>
      <c r="G10667" s="263"/>
      <c r="H10667" s="264"/>
      <c r="I10667" s="319"/>
      <c r="J10667" s="264"/>
      <c r="K10667" s="440"/>
      <c r="L10667" s="264"/>
    </row>
    <row r="10668" spans="2:12" ht="15.6">
      <c r="B10668" s="57"/>
      <c r="C10668" s="57"/>
      <c r="D10668" s="326"/>
      <c r="E10668" s="69"/>
      <c r="F10668" s="263"/>
      <c r="G10668" s="263"/>
      <c r="H10668" s="264"/>
      <c r="I10668" s="319"/>
      <c r="J10668" s="264"/>
      <c r="K10668" s="265"/>
      <c r="L10668" s="325"/>
    </row>
    <row r="10669" spans="2:12" ht="15.6">
      <c r="B10669" s="57"/>
      <c r="C10669" s="57"/>
      <c r="D10669" s="326"/>
      <c r="E10669" s="116"/>
      <c r="F10669" s="263"/>
      <c r="G10669" s="263"/>
      <c r="H10669" s="264"/>
      <c r="I10669" s="319"/>
      <c r="J10669" s="264"/>
      <c r="K10669" s="265"/>
      <c r="L10669" s="325"/>
    </row>
    <row r="10670" spans="2:12" ht="15.6">
      <c r="B10670" s="57"/>
      <c r="C10670" s="57"/>
      <c r="D10670" s="326"/>
      <c r="E10670" s="69"/>
      <c r="F10670" s="263"/>
      <c r="G10670" s="263"/>
      <c r="H10670" s="264"/>
      <c r="I10670" s="319"/>
      <c r="J10670" s="264"/>
      <c r="K10670" s="265"/>
      <c r="L10670" s="325"/>
    </row>
    <row r="10671" spans="2:12" ht="15.6">
      <c r="B10671" s="57"/>
      <c r="C10671" s="57"/>
      <c r="D10671" s="326"/>
      <c r="E10671" s="69"/>
      <c r="F10671" s="263"/>
      <c r="G10671" s="263"/>
      <c r="H10671" s="264"/>
      <c r="I10671" s="319"/>
      <c r="J10671" s="264"/>
      <c r="K10671" s="265"/>
      <c r="L10671" s="325"/>
    </row>
    <row r="10672" spans="2:12" ht="15.6">
      <c r="B10672" s="57"/>
      <c r="C10672" s="57"/>
      <c r="D10672" s="326"/>
      <c r="E10672" s="69"/>
      <c r="F10672" s="263"/>
      <c r="G10672" s="263"/>
      <c r="H10672" s="264"/>
      <c r="I10672" s="319"/>
      <c r="J10672" s="264"/>
      <c r="K10672" s="265"/>
      <c r="L10672" s="325"/>
    </row>
    <row r="10673" spans="2:12" ht="15.6">
      <c r="B10673" s="57"/>
      <c r="C10673" s="57"/>
      <c r="D10673" s="326"/>
      <c r="E10673" s="116"/>
      <c r="F10673" s="263"/>
      <c r="G10673" s="263"/>
      <c r="H10673" s="264"/>
      <c r="I10673" s="319"/>
      <c r="J10673" s="264"/>
      <c r="K10673" s="265"/>
      <c r="L10673" s="325"/>
    </row>
    <row r="10674" spans="2:12" ht="15.6">
      <c r="B10674" s="57"/>
      <c r="C10674" s="57"/>
      <c r="D10674" s="326"/>
      <c r="E10674" s="69"/>
      <c r="F10674" s="263"/>
      <c r="G10674" s="263"/>
      <c r="H10674" s="264"/>
      <c r="I10674" s="319"/>
      <c r="J10674" s="264"/>
      <c r="K10674" s="265"/>
      <c r="L10674" s="325"/>
    </row>
    <row r="10675" spans="2:12" ht="15.6">
      <c r="B10675" s="57"/>
      <c r="C10675" s="57"/>
      <c r="D10675" s="326"/>
      <c r="E10675" s="69"/>
      <c r="F10675" s="263"/>
      <c r="G10675" s="263"/>
      <c r="H10675" s="264"/>
      <c r="I10675" s="319"/>
      <c r="J10675" s="264"/>
      <c r="K10675" s="265"/>
      <c r="L10675" s="325"/>
    </row>
    <row r="10676" spans="2:12" ht="15.6">
      <c r="B10676" s="57"/>
      <c r="C10676" s="57"/>
      <c r="D10676" s="326"/>
      <c r="E10676" s="69"/>
      <c r="F10676" s="263"/>
      <c r="G10676" s="263"/>
      <c r="H10676" s="264"/>
      <c r="I10676" s="319"/>
      <c r="J10676" s="264"/>
      <c r="K10676" s="265"/>
      <c r="L10676" s="325"/>
    </row>
    <row r="10677" spans="2:12" ht="15.6">
      <c r="B10677" s="57"/>
      <c r="C10677" s="57"/>
      <c r="D10677" s="326"/>
      <c r="E10677" s="116"/>
      <c r="F10677" s="263"/>
      <c r="G10677" s="263"/>
      <c r="H10677" s="264"/>
      <c r="I10677" s="319"/>
      <c r="J10677" s="264"/>
      <c r="K10677" s="265"/>
      <c r="L10677" s="325"/>
    </row>
    <row r="10678" spans="2:12" ht="15.6">
      <c r="B10678" s="57"/>
      <c r="C10678" s="57"/>
      <c r="D10678" s="326"/>
      <c r="E10678" s="69"/>
      <c r="F10678" s="263"/>
      <c r="G10678" s="263"/>
      <c r="H10678" s="264"/>
      <c r="I10678" s="319"/>
      <c r="J10678" s="264"/>
      <c r="K10678" s="265"/>
      <c r="L10678" s="325"/>
    </row>
    <row r="10679" spans="2:12" ht="15.6">
      <c r="B10679" s="57"/>
      <c r="C10679" s="57"/>
      <c r="D10679" s="326"/>
      <c r="E10679" s="69"/>
      <c r="F10679" s="275"/>
      <c r="G10679" s="275"/>
      <c r="H10679" s="264"/>
      <c r="I10679" s="319"/>
      <c r="J10679" s="264"/>
      <c r="K10679" s="265"/>
      <c r="L10679" s="325"/>
    </row>
    <row r="10680" spans="2:12" ht="15.6">
      <c r="B10680" s="57"/>
      <c r="C10680" s="57"/>
      <c r="D10680" s="326"/>
      <c r="E10680" s="69"/>
      <c r="F10680" s="275"/>
      <c r="G10680" s="275"/>
      <c r="H10680" s="264"/>
      <c r="I10680" s="319"/>
      <c r="J10680" s="264"/>
      <c r="K10680" s="265"/>
      <c r="L10680" s="325"/>
    </row>
    <row r="10681" spans="2:12" ht="15.6">
      <c r="B10681" s="57"/>
      <c r="C10681" s="57"/>
      <c r="D10681" s="326"/>
      <c r="E10681" s="116"/>
      <c r="F10681" s="275"/>
      <c r="G10681" s="275"/>
      <c r="H10681" s="264"/>
      <c r="I10681" s="319"/>
      <c r="J10681" s="264"/>
      <c r="K10681" s="265"/>
      <c r="L10681" s="325"/>
    </row>
    <row r="10682" spans="2:12" ht="15.6">
      <c r="B10682" s="57"/>
      <c r="C10682" s="57"/>
      <c r="D10682" s="326"/>
      <c r="E10682" s="69"/>
      <c r="F10682" s="275"/>
      <c r="G10682" s="275"/>
      <c r="H10682" s="264"/>
      <c r="I10682" s="319"/>
      <c r="J10682" s="264"/>
      <c r="K10682" s="265"/>
      <c r="L10682" s="325"/>
    </row>
    <row r="10683" spans="2:12" ht="15.6">
      <c r="B10683" s="57"/>
      <c r="C10683" s="57"/>
      <c r="D10683" s="326"/>
      <c r="E10683" s="69"/>
      <c r="F10683" s="263"/>
      <c r="G10683" s="263"/>
      <c r="H10683" s="264"/>
      <c r="I10683" s="319"/>
      <c r="J10683" s="264"/>
      <c r="K10683" s="265"/>
      <c r="L10683" s="325"/>
    </row>
    <row r="10684" spans="2:12" ht="15.6">
      <c r="B10684" s="57"/>
      <c r="C10684" s="57"/>
      <c r="D10684" s="326"/>
      <c r="E10684" s="69"/>
      <c r="F10684" s="263"/>
      <c r="G10684" s="263"/>
      <c r="H10684" s="264"/>
      <c r="I10684" s="319"/>
      <c r="J10684" s="264"/>
      <c r="K10684" s="265"/>
      <c r="L10684" s="325"/>
    </row>
    <row r="10685" spans="2:12" ht="15.6">
      <c r="B10685" s="57"/>
      <c r="C10685" s="57"/>
      <c r="D10685" s="326"/>
      <c r="E10685" s="116"/>
      <c r="F10685" s="263"/>
      <c r="G10685" s="263"/>
      <c r="H10685" s="264"/>
      <c r="I10685" s="319"/>
      <c r="J10685" s="264"/>
      <c r="K10685" s="265"/>
      <c r="L10685" s="325"/>
    </row>
    <row r="10686" spans="2:12" ht="15.6">
      <c r="B10686" s="57"/>
      <c r="C10686" s="57"/>
      <c r="D10686" s="326"/>
      <c r="E10686" s="69"/>
      <c r="F10686" s="263"/>
      <c r="G10686" s="263"/>
      <c r="H10686" s="264"/>
      <c r="I10686" s="319"/>
      <c r="J10686" s="264"/>
      <c r="K10686" s="265"/>
      <c r="L10686" s="325"/>
    </row>
    <row r="10687" spans="2:12" ht="15.6">
      <c r="B10687" s="57"/>
      <c r="C10687" s="57"/>
      <c r="D10687" s="326"/>
      <c r="E10687" s="69"/>
      <c r="F10687" s="263"/>
      <c r="G10687" s="263"/>
      <c r="H10687" s="264"/>
      <c r="I10687" s="319"/>
      <c r="J10687" s="264"/>
      <c r="K10687" s="265"/>
      <c r="L10687" s="325"/>
    </row>
    <row r="10688" spans="2:12" ht="15.6">
      <c r="B10688" s="57"/>
      <c r="C10688" s="57"/>
      <c r="D10688" s="326"/>
      <c r="E10688" s="69"/>
      <c r="F10688" s="263"/>
      <c r="G10688" s="263"/>
      <c r="H10688" s="264"/>
      <c r="I10688" s="319"/>
      <c r="J10688" s="264"/>
      <c r="K10688" s="265"/>
      <c r="L10688" s="325"/>
    </row>
    <row r="10689" spans="2:12" ht="15.6">
      <c r="B10689" s="57"/>
      <c r="C10689" s="57"/>
      <c r="D10689" s="326"/>
      <c r="E10689" s="69"/>
      <c r="F10689" s="554"/>
      <c r="G10689" s="554"/>
      <c r="H10689" s="264"/>
      <c r="I10689" s="319"/>
      <c r="J10689" s="264"/>
      <c r="K10689" s="265"/>
      <c r="L10689" s="325"/>
    </row>
    <row r="10690" spans="2:12" ht="15.6">
      <c r="B10690" s="57"/>
      <c r="C10690" s="57"/>
      <c r="D10690" s="326"/>
      <c r="E10690" s="116"/>
      <c r="F10690" s="263"/>
      <c r="G10690" s="263"/>
      <c r="H10690" s="264"/>
      <c r="I10690" s="319"/>
      <c r="J10690" s="264"/>
      <c r="K10690" s="265"/>
      <c r="L10690" s="325"/>
    </row>
    <row r="10691" spans="2:12" ht="15.6">
      <c r="B10691" s="57"/>
      <c r="C10691" s="57"/>
      <c r="D10691" s="326"/>
      <c r="E10691" s="69"/>
      <c r="F10691" s="263"/>
      <c r="G10691" s="263"/>
      <c r="H10691" s="264"/>
      <c r="I10691" s="319"/>
      <c r="J10691" s="264"/>
      <c r="K10691" s="265"/>
      <c r="L10691" s="325"/>
    </row>
    <row r="10692" spans="2:12" ht="15.6">
      <c r="B10692" s="57"/>
      <c r="C10692" s="57"/>
      <c r="D10692" s="326"/>
      <c r="E10692" s="69"/>
      <c r="F10692" s="263"/>
      <c r="G10692" s="263"/>
      <c r="H10692" s="264"/>
      <c r="I10692" s="319"/>
      <c r="J10692" s="264"/>
      <c r="K10692" s="265"/>
      <c r="L10692" s="325"/>
    </row>
    <row r="10693" spans="2:12" ht="15.6">
      <c r="B10693" s="57"/>
      <c r="C10693" s="57"/>
      <c r="D10693" s="326"/>
      <c r="E10693" s="69"/>
      <c r="F10693" s="263"/>
      <c r="G10693" s="263"/>
      <c r="H10693" s="264"/>
      <c r="I10693" s="319"/>
      <c r="J10693" s="264"/>
      <c r="K10693" s="326"/>
      <c r="L10693" s="326"/>
    </row>
    <row r="10694" spans="2:12" ht="15.6">
      <c r="B10694" s="57"/>
      <c r="C10694" s="57"/>
      <c r="D10694" s="300"/>
      <c r="E10694" s="69"/>
      <c r="F10694" s="263"/>
      <c r="G10694" s="263"/>
      <c r="H10694" s="264"/>
      <c r="I10694" s="319"/>
      <c r="J10694" s="264"/>
      <c r="K10694" s="300"/>
      <c r="L10694" s="264"/>
    </row>
    <row r="10695" spans="2:12" ht="15.6">
      <c r="B10695" s="57"/>
      <c r="C10695" s="57"/>
      <c r="D10695" s="300"/>
      <c r="E10695" s="116"/>
      <c r="F10695" s="263"/>
      <c r="G10695" s="263"/>
      <c r="H10695" s="264"/>
      <c r="I10695" s="319"/>
      <c r="J10695" s="264"/>
      <c r="K10695" s="300"/>
      <c r="L10695" s="264"/>
    </row>
    <row r="10696" spans="2:12" ht="15.6">
      <c r="B10696" s="57"/>
      <c r="C10696" s="57"/>
      <c r="D10696" s="300"/>
      <c r="E10696" s="69"/>
      <c r="F10696" s="263"/>
      <c r="G10696" s="263"/>
      <c r="H10696" s="264"/>
      <c r="I10696" s="319"/>
      <c r="J10696" s="264"/>
      <c r="K10696" s="300"/>
      <c r="L10696" s="264"/>
    </row>
    <row r="10697" spans="2:12" ht="15.6">
      <c r="B10697" s="57"/>
      <c r="C10697" s="57"/>
      <c r="D10697" s="300"/>
      <c r="E10697" s="69"/>
      <c r="F10697" s="263"/>
      <c r="G10697" s="263"/>
      <c r="H10697" s="264"/>
      <c r="I10697" s="319"/>
      <c r="J10697" s="264"/>
      <c r="K10697" s="300"/>
      <c r="L10697" s="264"/>
    </row>
    <row r="10698" spans="2:12" ht="15.6">
      <c r="B10698" s="57"/>
      <c r="C10698" s="57"/>
      <c r="D10698" s="300"/>
      <c r="E10698" s="69"/>
      <c r="F10698" s="263"/>
      <c r="G10698" s="263"/>
      <c r="H10698" s="264"/>
      <c r="I10698" s="319"/>
      <c r="J10698" s="264"/>
      <c r="K10698" s="440"/>
      <c r="L10698" s="264"/>
    </row>
    <row r="10699" spans="2:12" ht="15.6">
      <c r="B10699" s="57"/>
      <c r="C10699" s="57"/>
      <c r="D10699" s="300"/>
      <c r="E10699" s="69"/>
      <c r="F10699" s="263"/>
      <c r="G10699" s="263"/>
      <c r="H10699" s="264"/>
      <c r="I10699" s="319"/>
      <c r="J10699" s="264"/>
      <c r="K10699" s="440"/>
      <c r="L10699" s="264"/>
    </row>
    <row r="10700" spans="2:12" ht="15.6">
      <c r="B10700" s="57"/>
      <c r="C10700" s="57"/>
      <c r="D10700" s="300"/>
      <c r="E10700" s="116"/>
      <c r="F10700" s="263"/>
      <c r="G10700" s="263"/>
      <c r="H10700" s="264"/>
      <c r="I10700" s="319"/>
      <c r="J10700" s="264"/>
      <c r="K10700" s="300"/>
      <c r="L10700" s="264"/>
    </row>
    <row r="10701" spans="2:12" ht="15.6">
      <c r="B10701" s="57"/>
      <c r="C10701" s="57"/>
      <c r="D10701" s="300"/>
      <c r="E10701" s="69"/>
      <c r="F10701" s="263"/>
      <c r="G10701" s="263"/>
      <c r="H10701" s="264"/>
      <c r="I10701" s="319"/>
      <c r="J10701" s="264"/>
      <c r="K10701" s="300"/>
      <c r="L10701" s="264"/>
    </row>
    <row r="10702" spans="2:12" ht="15.6">
      <c r="B10702" s="57"/>
      <c r="C10702" s="57"/>
      <c r="D10702" s="262"/>
      <c r="E10702" s="69"/>
      <c r="F10702" s="263"/>
      <c r="G10702" s="263"/>
      <c r="H10702" s="264"/>
      <c r="I10702" s="319"/>
      <c r="J10702" s="264"/>
      <c r="K10702" s="265"/>
      <c r="L10702" s="262"/>
    </row>
    <row r="10703" spans="2:12" ht="15.6">
      <c r="B10703" s="57"/>
      <c r="C10703" s="57"/>
      <c r="D10703" s="262"/>
      <c r="E10703" s="69"/>
      <c r="F10703" s="263"/>
      <c r="G10703" s="263"/>
      <c r="H10703" s="264"/>
      <c r="I10703" s="319"/>
      <c r="J10703" s="264"/>
      <c r="K10703" s="265"/>
      <c r="L10703" s="262"/>
    </row>
    <row r="10704" spans="2:12" ht="15.6">
      <c r="B10704" s="57"/>
      <c r="C10704" s="57"/>
      <c r="D10704" s="262"/>
      <c r="E10704" s="69"/>
      <c r="F10704" s="263"/>
      <c r="G10704" s="263"/>
      <c r="H10704" s="264"/>
      <c r="I10704" s="319"/>
      <c r="J10704" s="264"/>
      <c r="K10704" s="265"/>
      <c r="L10704" s="262"/>
    </row>
    <row r="10705" spans="2:13" ht="15.6">
      <c r="B10705" s="57"/>
      <c r="C10705" s="57"/>
      <c r="D10705" s="262"/>
      <c r="E10705" s="116"/>
      <c r="F10705" s="263"/>
      <c r="G10705" s="263"/>
      <c r="H10705" s="264"/>
      <c r="I10705" s="319"/>
      <c r="J10705" s="264"/>
      <c r="K10705" s="265"/>
      <c r="L10705" s="262"/>
    </row>
    <row r="10706" spans="2:13" ht="15.6">
      <c r="B10706" s="57"/>
      <c r="C10706" s="57"/>
      <c r="D10706" s="262"/>
      <c r="E10706" s="69"/>
      <c r="F10706" s="263"/>
      <c r="G10706" s="263"/>
      <c r="H10706" s="264"/>
      <c r="I10706" s="319"/>
      <c r="J10706" s="264"/>
      <c r="K10706" s="265"/>
      <c r="L10706" s="262"/>
    </row>
    <row r="10707" spans="2:13" ht="15.6">
      <c r="B10707" s="57"/>
      <c r="C10707" s="57"/>
      <c r="D10707" s="262"/>
      <c r="E10707" s="69"/>
      <c r="F10707" s="269"/>
      <c r="G10707" s="269"/>
      <c r="H10707" s="264"/>
      <c r="I10707" s="319"/>
      <c r="J10707" s="264"/>
      <c r="K10707" s="265"/>
      <c r="L10707" s="366"/>
    </row>
    <row r="10708" spans="2:13" ht="15.6">
      <c r="B10708" s="143"/>
      <c r="C10708" s="143"/>
      <c r="D10708" s="469"/>
      <c r="E10708" s="144"/>
      <c r="F10708" s="467"/>
      <c r="G10708" s="467"/>
      <c r="H10708" s="467"/>
      <c r="I10708" s="467"/>
      <c r="J10708" s="467"/>
      <c r="K10708" s="490"/>
      <c r="L10708" s="821"/>
      <c r="M10708" s="467"/>
    </row>
    <row r="10709" spans="2:13" ht="15.6">
      <c r="B10709" s="143"/>
      <c r="C10709" s="143"/>
      <c r="D10709" s="338"/>
      <c r="E10709" s="144"/>
      <c r="F10709" s="467"/>
      <c r="G10709" s="467"/>
      <c r="H10709" s="467"/>
      <c r="I10709" s="467"/>
      <c r="J10709" s="467"/>
      <c r="K10709" s="491"/>
      <c r="L10709" s="469"/>
      <c r="M10709" s="467"/>
    </row>
    <row r="10710" spans="2:13" ht="16.8">
      <c r="B10710" s="143"/>
      <c r="C10710" s="143"/>
      <c r="D10710" s="334"/>
      <c r="E10710" s="144"/>
      <c r="F10710" s="467"/>
      <c r="G10710" s="467"/>
      <c r="H10710" s="467"/>
      <c r="I10710" s="467"/>
      <c r="J10710" s="467"/>
      <c r="K10710" s="490"/>
      <c r="L10710" s="469"/>
      <c r="M10710" s="467"/>
    </row>
    <row r="10711" spans="2:13" ht="16.8">
      <c r="B10711" s="143"/>
      <c r="C10711" s="143"/>
      <c r="D10711" s="334"/>
      <c r="E10711" s="144"/>
      <c r="F10711" s="467"/>
      <c r="G10711" s="467"/>
      <c r="H10711" s="467"/>
      <c r="I10711" s="467"/>
      <c r="J10711" s="467"/>
      <c r="K10711" s="490"/>
      <c r="L10711" s="469"/>
      <c r="M10711" s="467"/>
    </row>
    <row r="10712" spans="2:13" ht="15.6">
      <c r="B10712" s="143"/>
      <c r="C10712" s="143"/>
      <c r="D10712" s="492"/>
      <c r="E10712" s="144"/>
      <c r="F10712" s="467"/>
      <c r="G10712" s="467"/>
      <c r="H10712" s="467"/>
      <c r="I10712" s="493"/>
      <c r="J10712" s="467"/>
      <c r="K10712" s="490"/>
      <c r="L10712" s="493"/>
      <c r="M10712" s="467"/>
    </row>
    <row r="10713" spans="2:13" ht="15.6">
      <c r="B10713" s="143"/>
      <c r="C10713" s="143"/>
      <c r="D10713" s="494"/>
      <c r="E10713" s="144"/>
      <c r="F10713" s="467"/>
      <c r="G10713" s="467"/>
      <c r="H10713" s="467"/>
      <c r="I10713" s="493"/>
      <c r="J10713" s="467"/>
      <c r="K10713" s="490"/>
      <c r="L10713" s="493"/>
      <c r="M10713" s="467"/>
    </row>
    <row r="10714" spans="2:13" ht="15.6">
      <c r="B10714" s="143"/>
      <c r="C10714" s="143"/>
      <c r="D10714" s="469"/>
      <c r="E10714" s="144"/>
      <c r="F10714" s="467"/>
      <c r="G10714" s="467"/>
      <c r="H10714" s="467"/>
      <c r="I10714" s="493"/>
      <c r="J10714" s="467"/>
      <c r="K10714" s="495"/>
      <c r="L10714" s="493"/>
      <c r="M10714" s="467"/>
    </row>
    <row r="10715" spans="2:13" ht="15.6">
      <c r="B10715" s="143"/>
      <c r="C10715" s="143"/>
      <c r="D10715" s="469"/>
      <c r="E10715" s="144"/>
      <c r="F10715" s="467"/>
      <c r="G10715" s="467"/>
      <c r="H10715" s="467"/>
      <c r="I10715" s="493"/>
      <c r="J10715" s="467"/>
      <c r="K10715" s="495"/>
      <c r="L10715" s="493"/>
      <c r="M10715" s="467"/>
    </row>
    <row r="10716" spans="2:13" ht="15.6">
      <c r="B10716" s="143"/>
      <c r="C10716" s="143"/>
      <c r="D10716" s="469"/>
      <c r="E10716" s="144"/>
      <c r="F10716" s="467"/>
      <c r="G10716" s="467"/>
      <c r="H10716" s="467"/>
      <c r="I10716" s="493"/>
      <c r="J10716" s="467"/>
      <c r="K10716" s="491"/>
      <c r="L10716" s="493"/>
      <c r="M10716" s="467"/>
    </row>
    <row r="10717" spans="2:13" ht="15.6">
      <c r="B10717" s="143"/>
      <c r="C10717" s="143"/>
      <c r="D10717" s="469"/>
      <c r="E10717" s="144"/>
      <c r="F10717" s="467"/>
      <c r="G10717" s="467"/>
      <c r="H10717" s="467"/>
      <c r="I10717" s="493"/>
      <c r="J10717" s="467"/>
      <c r="K10717" s="495"/>
      <c r="L10717" s="493"/>
      <c r="M10717" s="467"/>
    </row>
    <row r="10718" spans="2:13" ht="15.6">
      <c r="B10718" s="143"/>
      <c r="C10718" s="143"/>
      <c r="D10718" s="469"/>
      <c r="E10718" s="144"/>
      <c r="F10718" s="467"/>
      <c r="G10718" s="467"/>
      <c r="H10718" s="467"/>
      <c r="I10718" s="493"/>
      <c r="J10718" s="467"/>
      <c r="K10718" s="495"/>
      <c r="L10718" s="493"/>
      <c r="M10718" s="467"/>
    </row>
    <row r="10719" spans="2:13" ht="15.6">
      <c r="B10719" s="143"/>
      <c r="C10719" s="143"/>
      <c r="D10719" s="469"/>
      <c r="E10719" s="144"/>
      <c r="F10719" s="467"/>
      <c r="G10719" s="467"/>
      <c r="H10719" s="467"/>
      <c r="I10719" s="493"/>
      <c r="J10719" s="467"/>
      <c r="K10719" s="495"/>
      <c r="L10719" s="493"/>
      <c r="M10719" s="467"/>
    </row>
    <row r="10720" spans="2:13" ht="15.6">
      <c r="B10720" s="143"/>
      <c r="C10720" s="143"/>
      <c r="D10720" s="469"/>
      <c r="E10720" s="144"/>
      <c r="F10720" s="467"/>
      <c r="G10720" s="467"/>
      <c r="H10720" s="467"/>
      <c r="I10720" s="493"/>
      <c r="J10720" s="467"/>
      <c r="K10720" s="495"/>
      <c r="L10720" s="69"/>
      <c r="M10720" s="467"/>
    </row>
    <row r="10721" spans="2:13" ht="15.6">
      <c r="B10721" s="143"/>
      <c r="C10721" s="143"/>
      <c r="D10721" s="469"/>
      <c r="E10721" s="144"/>
      <c r="F10721" s="467"/>
      <c r="G10721" s="467"/>
      <c r="H10721" s="467"/>
      <c r="I10721" s="493"/>
      <c r="J10721" s="467"/>
      <c r="K10721" s="495"/>
      <c r="L10721" s="493"/>
      <c r="M10721" s="467"/>
    </row>
    <row r="10722" spans="2:13" ht="15.6">
      <c r="B10722" s="143"/>
      <c r="C10722" s="143"/>
      <c r="D10722" s="469"/>
      <c r="E10722" s="144"/>
      <c r="F10722" s="467"/>
      <c r="G10722" s="467"/>
      <c r="H10722" s="467"/>
      <c r="I10722" s="493"/>
      <c r="J10722" s="467"/>
      <c r="K10722" s="490"/>
      <c r="L10722" s="493"/>
      <c r="M10722" s="467"/>
    </row>
    <row r="10723" spans="2:13" ht="15.6">
      <c r="B10723" s="143"/>
      <c r="C10723" s="143"/>
      <c r="D10723" s="469"/>
      <c r="E10723" s="144"/>
      <c r="F10723" s="467"/>
      <c r="G10723" s="467"/>
      <c r="H10723" s="467"/>
      <c r="I10723" s="493"/>
      <c r="J10723" s="467"/>
      <c r="K10723" s="490"/>
      <c r="L10723" s="493"/>
      <c r="M10723" s="467"/>
    </row>
    <row r="10724" spans="2:13" ht="15.6">
      <c r="B10724" s="143"/>
      <c r="C10724" s="143"/>
      <c r="D10724" s="469"/>
      <c r="E10724" s="144"/>
      <c r="F10724" s="467"/>
      <c r="G10724" s="467"/>
      <c r="H10724" s="467"/>
      <c r="I10724" s="493"/>
      <c r="J10724" s="467"/>
      <c r="K10724" s="490"/>
      <c r="L10724" s="493"/>
      <c r="M10724" s="467"/>
    </row>
    <row r="10725" spans="2:13" ht="15.6">
      <c r="B10725" s="143"/>
      <c r="C10725" s="143"/>
      <c r="D10725" s="497"/>
      <c r="E10725" s="69"/>
      <c r="F10725" s="467"/>
      <c r="G10725" s="467"/>
      <c r="H10725" s="467"/>
      <c r="I10725" s="493"/>
      <c r="J10725" s="467"/>
      <c r="K10725" s="490"/>
      <c r="L10725" s="493"/>
      <c r="M10725" s="467"/>
    </row>
    <row r="10726" spans="2:13" ht="15.6">
      <c r="B10726" s="143"/>
      <c r="C10726" s="143"/>
      <c r="D10726" s="469"/>
      <c r="E10726" s="144"/>
      <c r="F10726" s="467"/>
      <c r="G10726" s="467"/>
      <c r="H10726" s="467"/>
      <c r="I10726" s="493"/>
      <c r="J10726" s="467"/>
      <c r="K10726" s="490"/>
      <c r="L10726" s="493"/>
      <c r="M10726" s="467"/>
    </row>
    <row r="10727" spans="2:13" ht="15.6">
      <c r="B10727" s="143"/>
      <c r="C10727" s="143"/>
      <c r="D10727" s="469"/>
      <c r="E10727" s="144"/>
      <c r="F10727" s="467"/>
      <c r="G10727" s="467"/>
      <c r="H10727" s="467"/>
      <c r="I10727" s="493"/>
      <c r="J10727" s="467"/>
      <c r="K10727" s="490"/>
      <c r="L10727" s="493"/>
      <c r="M10727" s="467"/>
    </row>
    <row r="10728" spans="2:13" ht="15.6">
      <c r="B10728" s="143"/>
      <c r="C10728" s="143"/>
      <c r="D10728" s="497"/>
      <c r="E10728" s="144"/>
      <c r="F10728" s="467"/>
      <c r="G10728" s="467"/>
      <c r="H10728" s="467"/>
      <c r="I10728" s="493"/>
      <c r="J10728" s="467"/>
      <c r="K10728" s="490"/>
      <c r="L10728" s="493"/>
      <c r="M10728" s="467"/>
    </row>
    <row r="10729" spans="2:13" ht="15.6">
      <c r="B10729" s="143"/>
      <c r="C10729" s="143"/>
      <c r="D10729" s="469"/>
      <c r="E10729" s="144"/>
      <c r="F10729" s="467"/>
      <c r="G10729" s="467"/>
      <c r="H10729" s="467"/>
      <c r="I10729" s="493"/>
      <c r="J10729" s="467"/>
      <c r="K10729" s="490"/>
      <c r="L10729" s="493"/>
      <c r="M10729" s="467"/>
    </row>
    <row r="10730" spans="2:13" ht="15.6">
      <c r="B10730" s="143"/>
      <c r="C10730" s="143"/>
      <c r="D10730" s="469"/>
      <c r="E10730" s="144"/>
      <c r="F10730" s="467"/>
      <c r="G10730" s="467"/>
      <c r="H10730" s="467"/>
      <c r="I10730" s="319"/>
      <c r="J10730" s="467"/>
      <c r="K10730" s="490"/>
      <c r="L10730" s="493"/>
      <c r="M10730" s="467"/>
    </row>
    <row r="10731" spans="2:13" ht="15.6">
      <c r="B10731" s="143"/>
      <c r="C10731" s="143"/>
      <c r="D10731" s="469"/>
      <c r="E10731" s="144"/>
      <c r="F10731" s="467"/>
      <c r="G10731" s="467"/>
      <c r="H10731" s="467"/>
      <c r="I10731" s="319"/>
      <c r="J10731" s="467"/>
      <c r="K10731" s="490"/>
      <c r="L10731" s="493"/>
      <c r="M10731" s="467"/>
    </row>
    <row r="10732" spans="2:13" ht="15.6">
      <c r="B10732" s="143"/>
      <c r="C10732" s="143"/>
      <c r="D10732" s="469"/>
      <c r="E10732" s="144"/>
      <c r="F10732" s="467"/>
      <c r="G10732" s="467"/>
      <c r="H10732" s="467"/>
      <c r="I10732" s="405"/>
      <c r="J10732" s="467"/>
      <c r="K10732" s="490"/>
      <c r="L10732" s="493"/>
      <c r="M10732" s="467"/>
    </row>
    <row r="10733" spans="2:13" ht="15.6">
      <c r="B10733" s="143"/>
      <c r="C10733" s="143"/>
      <c r="D10733" s="469"/>
      <c r="E10733" s="144"/>
      <c r="F10733" s="467"/>
      <c r="G10733" s="467"/>
      <c r="H10733" s="467"/>
      <c r="I10733" s="319"/>
      <c r="J10733" s="467"/>
      <c r="K10733" s="490"/>
      <c r="L10733" s="493"/>
      <c r="M10733" s="467"/>
    </row>
    <row r="10734" spans="2:13" ht="15.6">
      <c r="B10734" s="143"/>
      <c r="C10734" s="143"/>
      <c r="D10734" s="469"/>
      <c r="E10734" s="144"/>
      <c r="F10734" s="467"/>
      <c r="G10734" s="467"/>
      <c r="H10734" s="467"/>
      <c r="I10734" s="319"/>
      <c r="J10734" s="467"/>
      <c r="K10734" s="490"/>
      <c r="L10734" s="493"/>
      <c r="M10734" s="467"/>
    </row>
    <row r="10735" spans="2:13" ht="15.6">
      <c r="B10735" s="143"/>
      <c r="C10735" s="143"/>
      <c r="D10735" s="469"/>
      <c r="E10735" s="144"/>
      <c r="F10735" s="467"/>
      <c r="G10735" s="467"/>
      <c r="H10735" s="467"/>
      <c r="I10735" s="319"/>
      <c r="J10735" s="467"/>
      <c r="K10735" s="490"/>
      <c r="L10735" s="493"/>
      <c r="M10735" s="467"/>
    </row>
    <row r="10736" spans="2:13" ht="15.6">
      <c r="B10736" s="143"/>
      <c r="C10736" s="143"/>
      <c r="D10736" s="469"/>
      <c r="E10736" s="144"/>
      <c r="F10736" s="467"/>
      <c r="G10736" s="467"/>
      <c r="H10736" s="467"/>
      <c r="I10736" s="319"/>
      <c r="J10736" s="467"/>
      <c r="K10736" s="490"/>
      <c r="L10736" s="493"/>
      <c r="M10736" s="467"/>
    </row>
    <row r="10737" spans="1:13" ht="15.6">
      <c r="B10737" s="143"/>
      <c r="C10737" s="143"/>
      <c r="D10737" s="469"/>
      <c r="E10737" s="144"/>
      <c r="F10737" s="467"/>
      <c r="G10737" s="467"/>
      <c r="H10737" s="467"/>
      <c r="I10737" s="319"/>
      <c r="J10737" s="467"/>
      <c r="K10737" s="490"/>
      <c r="L10737" s="493"/>
      <c r="M10737" s="467"/>
    </row>
    <row r="10738" spans="1:13" ht="15.6">
      <c r="B10738" s="143"/>
      <c r="C10738" s="143"/>
      <c r="D10738" s="493"/>
      <c r="E10738" s="144"/>
      <c r="F10738" s="467"/>
      <c r="G10738" s="467"/>
      <c r="H10738" s="467"/>
      <c r="I10738" s="319"/>
      <c r="J10738" s="467"/>
      <c r="K10738" s="319"/>
      <c r="L10738" s="493"/>
      <c r="M10738" s="467"/>
    </row>
    <row r="10739" spans="1:13" ht="15.6">
      <c r="B10739" s="143"/>
      <c r="C10739" s="143"/>
      <c r="D10739" s="469"/>
      <c r="E10739" s="144"/>
      <c r="F10739" s="467"/>
      <c r="G10739" s="467"/>
      <c r="H10739" s="467"/>
      <c r="I10739" s="319"/>
      <c r="J10739" s="467"/>
      <c r="K10739" s="490"/>
      <c r="L10739" s="493"/>
      <c r="M10739" s="467"/>
    </row>
    <row r="10740" spans="1:13" ht="15.6">
      <c r="B10740" s="143"/>
      <c r="C10740" s="143"/>
      <c r="D10740" s="469"/>
      <c r="E10740" s="144"/>
      <c r="F10740" s="467"/>
      <c r="G10740" s="467"/>
      <c r="H10740" s="467"/>
      <c r="I10740" s="319"/>
      <c r="J10740" s="467"/>
      <c r="K10740" s="490"/>
      <c r="L10740" s="493"/>
      <c r="M10740" s="467"/>
    </row>
    <row r="10741" spans="1:13" ht="15.6">
      <c r="B10741" s="143"/>
      <c r="C10741" s="143"/>
      <c r="D10741" s="469"/>
      <c r="E10741" s="144"/>
      <c r="F10741" s="467"/>
      <c r="G10741" s="467"/>
      <c r="H10741" s="467"/>
      <c r="I10741" s="319"/>
      <c r="J10741" s="467"/>
      <c r="K10741" s="490"/>
      <c r="L10741" s="502"/>
      <c r="M10741" s="467"/>
    </row>
    <row r="10742" spans="1:13" ht="15.6">
      <c r="B10742" s="143"/>
      <c r="C10742" s="143"/>
      <c r="D10742" s="469"/>
      <c r="E10742" s="144"/>
      <c r="F10742" s="467"/>
      <c r="G10742" s="467"/>
      <c r="H10742" s="467"/>
      <c r="I10742" s="319"/>
      <c r="J10742" s="467"/>
      <c r="K10742" s="490"/>
      <c r="L10742" s="502"/>
      <c r="M10742" s="467"/>
    </row>
    <row r="10743" spans="1:13" ht="15.6">
      <c r="B10743" s="143"/>
      <c r="C10743" s="143"/>
      <c r="D10743" s="497"/>
      <c r="E10743" s="144"/>
      <c r="F10743" s="467"/>
      <c r="G10743" s="467"/>
      <c r="H10743" s="467"/>
      <c r="I10743" s="319"/>
      <c r="J10743" s="467"/>
      <c r="K10743" s="499"/>
      <c r="L10743" s="502"/>
      <c r="M10743" s="467"/>
    </row>
    <row r="10744" spans="1:13" ht="15.6">
      <c r="B10744" s="143"/>
      <c r="C10744" s="143"/>
      <c r="D10744" s="469"/>
      <c r="E10744" s="144"/>
      <c r="F10744" s="467"/>
      <c r="G10744" s="467"/>
      <c r="H10744" s="467"/>
      <c r="I10744" s="319"/>
      <c r="J10744" s="467"/>
      <c r="K10744" s="490"/>
      <c r="L10744" s="502"/>
      <c r="M10744" s="467"/>
    </row>
    <row r="10745" spans="1:13" ht="15.6">
      <c r="B10745" s="337"/>
      <c r="C10745" s="338"/>
      <c r="D10745" s="338"/>
      <c r="E10745" s="339"/>
      <c r="F10745" s="920"/>
      <c r="G10745" s="920"/>
      <c r="H10745" s="338"/>
      <c r="I10745" s="338"/>
      <c r="J10745" s="338"/>
      <c r="K10745" s="340"/>
      <c r="L10745" s="502"/>
      <c r="M10745" s="467"/>
    </row>
    <row r="10746" spans="1:13" ht="16.2">
      <c r="B10746" s="337"/>
      <c r="C10746" s="338"/>
      <c r="D10746" s="338"/>
      <c r="E10746" s="339"/>
      <c r="F10746" s="920"/>
      <c r="G10746" s="920"/>
      <c r="H10746" s="338"/>
      <c r="I10746" s="338"/>
      <c r="J10746" s="338"/>
      <c r="K10746" s="341"/>
      <c r="L10746" s="502"/>
      <c r="M10746" s="467"/>
    </row>
    <row r="10747" spans="1:13" ht="16.8">
      <c r="B10747" s="337"/>
      <c r="C10747" s="338"/>
      <c r="D10747" s="338"/>
      <c r="E10747" s="339"/>
      <c r="F10747" s="920"/>
      <c r="G10747" s="920"/>
      <c r="H10747" s="338"/>
      <c r="I10747" s="338"/>
      <c r="J10747" s="338"/>
      <c r="K10747" s="342"/>
      <c r="L10747" s="303"/>
    </row>
    <row r="10748" spans="1:13" ht="16.2">
      <c r="B10748" s="337"/>
      <c r="C10748" s="338"/>
      <c r="D10748" s="338"/>
      <c r="E10748" s="339"/>
      <c r="F10748" s="920"/>
      <c r="G10748" s="920"/>
      <c r="H10748" s="338"/>
      <c r="I10748" s="338"/>
      <c r="J10748" s="338"/>
      <c r="K10748" s="341"/>
      <c r="L10748" s="303"/>
    </row>
    <row r="10749" spans="1:13" s="200" customFormat="1" ht="16.5" customHeight="1">
      <c r="A10749" s="606"/>
      <c r="B10749" s="337"/>
      <c r="C10749" s="338"/>
      <c r="D10749" s="338"/>
      <c r="E10749" s="339"/>
      <c r="F10749" s="920"/>
      <c r="G10749" s="920"/>
      <c r="H10749" s="338"/>
      <c r="I10749" s="338"/>
      <c r="J10749" s="338"/>
      <c r="K10749" s="341"/>
      <c r="L10749" s="303"/>
      <c r="M10749" s="201"/>
    </row>
    <row r="10750" spans="1:13" s="200" customFormat="1" ht="16.5" customHeight="1">
      <c r="A10750" s="606"/>
      <c r="B10750" s="337"/>
      <c r="C10750" s="338"/>
      <c r="D10750" s="338"/>
      <c r="E10750" s="339"/>
      <c r="F10750" s="920"/>
      <c r="G10750" s="920"/>
      <c r="H10750" s="338"/>
      <c r="I10750" s="338"/>
      <c r="J10750" s="338"/>
      <c r="K10750" s="341"/>
      <c r="L10750" s="303"/>
      <c r="M10750" s="201"/>
    </row>
    <row r="10751" spans="1:13" s="200" customFormat="1" ht="16.5" customHeight="1">
      <c r="A10751" s="606"/>
      <c r="B10751" s="337"/>
      <c r="C10751" s="338"/>
      <c r="D10751" s="338"/>
      <c r="E10751" s="339"/>
      <c r="F10751" s="920"/>
      <c r="G10751" s="920"/>
      <c r="H10751" s="338"/>
      <c r="I10751" s="338"/>
      <c r="J10751" s="338"/>
      <c r="K10751" s="341"/>
      <c r="L10751" s="303"/>
      <c r="M10751" s="201"/>
    </row>
    <row r="10752" spans="1:13" s="200" customFormat="1" ht="16.5" customHeight="1">
      <c r="A10752" s="606"/>
      <c r="B10752" s="337"/>
      <c r="C10752" s="338"/>
      <c r="D10752" s="338"/>
      <c r="E10752" s="339"/>
      <c r="F10752" s="920"/>
      <c r="G10752" s="920"/>
      <c r="H10752" s="338"/>
      <c r="I10752" s="338"/>
      <c r="J10752" s="338"/>
      <c r="K10752" s="341"/>
      <c r="L10752" s="303"/>
      <c r="M10752" s="201"/>
    </row>
    <row r="10753" spans="1:13" s="200" customFormat="1" ht="16.5" customHeight="1">
      <c r="A10753" s="606"/>
      <c r="B10753" s="337"/>
      <c r="C10753" s="338"/>
      <c r="D10753" s="338"/>
      <c r="E10753" s="339"/>
      <c r="F10753" s="920"/>
      <c r="G10753" s="920"/>
      <c r="H10753" s="338"/>
      <c r="I10753" s="338"/>
      <c r="J10753" s="338"/>
      <c r="K10753" s="341"/>
      <c r="L10753" s="303"/>
      <c r="M10753" s="201"/>
    </row>
    <row r="10754" spans="1:13" s="200" customFormat="1" ht="16.5" customHeight="1">
      <c r="A10754" s="606"/>
      <c r="B10754" s="337"/>
      <c r="C10754" s="338"/>
      <c r="D10754" s="338"/>
      <c r="E10754" s="339"/>
      <c r="F10754" s="920"/>
      <c r="G10754" s="920"/>
      <c r="H10754" s="338"/>
      <c r="I10754" s="338"/>
      <c r="J10754" s="338"/>
      <c r="K10754" s="341"/>
      <c r="L10754" s="303"/>
      <c r="M10754" s="201"/>
    </row>
    <row r="10755" spans="1:13" s="200" customFormat="1" ht="16.5" customHeight="1">
      <c r="A10755" s="606"/>
      <c r="B10755" s="337"/>
      <c r="C10755" s="338"/>
      <c r="D10755" s="338"/>
      <c r="E10755" s="339"/>
      <c r="F10755" s="920"/>
      <c r="G10755" s="920"/>
      <c r="H10755" s="338"/>
      <c r="I10755" s="338"/>
      <c r="J10755" s="338"/>
      <c r="K10755" s="341"/>
      <c r="L10755" s="303"/>
      <c r="M10755" s="201"/>
    </row>
    <row r="10756" spans="1:13" s="200" customFormat="1" ht="16.5" customHeight="1">
      <c r="A10756" s="606"/>
      <c r="B10756" s="337"/>
      <c r="C10756" s="338"/>
      <c r="D10756" s="338"/>
      <c r="E10756" s="339"/>
      <c r="F10756" s="920"/>
      <c r="G10756" s="920"/>
      <c r="H10756" s="338"/>
      <c r="I10756" s="338"/>
      <c r="J10756" s="338"/>
      <c r="K10756" s="341"/>
      <c r="L10756" s="303"/>
      <c r="M10756" s="201"/>
    </row>
    <row r="10757" spans="1:13" s="200" customFormat="1" ht="16.5" customHeight="1">
      <c r="A10757" s="606"/>
      <c r="B10757" s="337"/>
      <c r="C10757" s="338"/>
      <c r="D10757" s="338"/>
      <c r="E10757" s="339"/>
      <c r="F10757" s="920"/>
      <c r="G10757" s="920"/>
      <c r="H10757" s="338"/>
      <c r="I10757" s="338"/>
      <c r="J10757" s="338"/>
      <c r="K10757" s="341"/>
      <c r="L10757" s="303"/>
      <c r="M10757" s="201"/>
    </row>
    <row r="10758" spans="1:13" s="200" customFormat="1" ht="16.5" customHeight="1">
      <c r="A10758" s="606"/>
      <c r="B10758" s="337"/>
      <c r="C10758" s="338"/>
      <c r="D10758" s="338"/>
      <c r="E10758" s="339"/>
      <c r="F10758" s="920"/>
      <c r="G10758" s="920"/>
      <c r="H10758" s="338"/>
      <c r="I10758" s="338"/>
      <c r="J10758" s="338"/>
      <c r="K10758" s="604"/>
      <c r="L10758" s="303"/>
      <c r="M10758" s="201"/>
    </row>
    <row r="10759" spans="1:13" s="200" customFormat="1" ht="16.5" customHeight="1">
      <c r="A10759" s="606"/>
      <c r="B10759" s="337"/>
      <c r="C10759" s="338"/>
      <c r="D10759" s="338"/>
      <c r="E10759" s="339"/>
      <c r="F10759" s="920"/>
      <c r="G10759" s="920"/>
      <c r="H10759" s="338"/>
      <c r="I10759" s="338"/>
      <c r="J10759" s="338"/>
      <c r="K10759" s="341"/>
      <c r="L10759" s="303"/>
      <c r="M10759" s="201"/>
    </row>
    <row r="10760" spans="1:13" s="200" customFormat="1" ht="16.5" customHeight="1">
      <c r="A10760" s="606"/>
      <c r="B10760" s="337"/>
      <c r="C10760" s="338"/>
      <c r="D10760" s="338"/>
      <c r="E10760" s="339"/>
      <c r="F10760" s="920"/>
      <c r="G10760" s="920"/>
      <c r="H10760" s="338"/>
      <c r="I10760" s="338"/>
      <c r="J10760" s="338"/>
      <c r="K10760" s="341"/>
      <c r="L10760" s="303"/>
      <c r="M10760" s="201"/>
    </row>
    <row r="10761" spans="1:13" s="200" customFormat="1" ht="16.5" customHeight="1">
      <c r="A10761" s="606"/>
      <c r="B10761" s="337"/>
      <c r="C10761" s="338"/>
      <c r="D10761" s="338"/>
      <c r="E10761" s="339"/>
      <c r="F10761" s="920"/>
      <c r="G10761" s="920"/>
      <c r="H10761" s="338"/>
      <c r="I10761" s="338"/>
      <c r="J10761" s="338"/>
      <c r="K10761" s="341"/>
      <c r="L10761" s="303"/>
      <c r="M10761" s="201"/>
    </row>
    <row r="10762" spans="1:13" s="200" customFormat="1" ht="16.5" customHeight="1">
      <c r="A10762" s="606"/>
      <c r="B10762" s="337"/>
      <c r="C10762" s="338"/>
      <c r="D10762" s="338"/>
      <c r="E10762" s="339"/>
      <c r="F10762" s="920"/>
      <c r="G10762" s="920"/>
      <c r="H10762" s="338"/>
      <c r="I10762" s="338"/>
      <c r="J10762" s="338"/>
      <c r="K10762" s="341"/>
      <c r="L10762" s="303"/>
      <c r="M10762" s="201"/>
    </row>
    <row r="10763" spans="1:13" s="200" customFormat="1" ht="16.5" customHeight="1">
      <c r="A10763" s="606"/>
      <c r="B10763" s="337"/>
      <c r="C10763" s="338"/>
      <c r="D10763" s="338"/>
      <c r="E10763" s="339"/>
      <c r="F10763" s="920"/>
      <c r="G10763" s="920"/>
      <c r="H10763" s="338"/>
      <c r="I10763" s="338"/>
      <c r="J10763" s="338"/>
      <c r="K10763" s="341"/>
      <c r="L10763" s="303"/>
      <c r="M10763" s="201"/>
    </row>
    <row r="10764" spans="1:13" s="200" customFormat="1" ht="16.5" customHeight="1">
      <c r="A10764" s="606"/>
      <c r="B10764" s="337"/>
      <c r="C10764" s="338"/>
      <c r="D10764" s="338"/>
      <c r="E10764" s="339"/>
      <c r="F10764" s="920"/>
      <c r="G10764" s="920"/>
      <c r="H10764" s="338"/>
      <c r="I10764" s="338"/>
      <c r="J10764" s="338"/>
      <c r="K10764" s="341"/>
      <c r="L10764" s="303"/>
      <c r="M10764" s="201"/>
    </row>
    <row r="10765" spans="1:13" s="200" customFormat="1" ht="16.5" customHeight="1">
      <c r="A10765" s="606"/>
      <c r="B10765" s="337"/>
      <c r="C10765" s="338"/>
      <c r="D10765" s="338"/>
      <c r="E10765" s="339"/>
      <c r="F10765" s="920"/>
      <c r="G10765" s="920"/>
      <c r="H10765" s="338"/>
      <c r="I10765" s="338"/>
      <c r="J10765" s="338"/>
      <c r="K10765" s="604"/>
      <c r="L10765" s="303"/>
      <c r="M10765" s="201"/>
    </row>
    <row r="10766" spans="1:13" s="200" customFormat="1" ht="16.5" customHeight="1">
      <c r="A10766" s="606"/>
      <c r="B10766" s="337"/>
      <c r="C10766" s="338"/>
      <c r="D10766" s="338"/>
      <c r="E10766" s="339"/>
      <c r="F10766" s="920"/>
      <c r="G10766" s="920"/>
      <c r="H10766" s="338"/>
      <c r="I10766" s="338"/>
      <c r="J10766" s="338"/>
      <c r="K10766" s="341"/>
      <c r="L10766" s="303"/>
      <c r="M10766" s="201"/>
    </row>
    <row r="10767" spans="1:13" s="200" customFormat="1" ht="16.5" customHeight="1">
      <c r="A10767" s="606"/>
      <c r="B10767" s="337"/>
      <c r="C10767" s="338"/>
      <c r="D10767" s="338"/>
      <c r="E10767" s="339"/>
      <c r="F10767" s="920"/>
      <c r="G10767" s="920"/>
      <c r="H10767" s="338"/>
      <c r="I10767" s="338"/>
      <c r="J10767" s="338"/>
      <c r="K10767" s="341"/>
      <c r="L10767" s="303"/>
      <c r="M10767" s="201"/>
    </row>
    <row r="10768" spans="1:13" s="200" customFormat="1" ht="16.5" customHeight="1">
      <c r="A10768" s="606"/>
      <c r="B10768" s="337"/>
      <c r="C10768" s="338"/>
      <c r="D10768" s="338"/>
      <c r="E10768" s="339"/>
      <c r="F10768" s="920"/>
      <c r="G10768" s="920"/>
      <c r="H10768" s="338"/>
      <c r="I10768" s="338"/>
      <c r="J10768" s="338"/>
      <c r="K10768" s="341"/>
      <c r="L10768" s="303"/>
      <c r="M10768" s="201"/>
    </row>
    <row r="10769" spans="1:13" s="200" customFormat="1" ht="16.5" customHeight="1">
      <c r="A10769" s="606"/>
      <c r="B10769" s="337"/>
      <c r="C10769" s="338"/>
      <c r="D10769" s="338"/>
      <c r="E10769" s="339"/>
      <c r="F10769" s="920"/>
      <c r="G10769" s="920"/>
      <c r="H10769" s="338"/>
      <c r="I10769" s="338"/>
      <c r="J10769" s="338"/>
      <c r="K10769" s="341"/>
      <c r="L10769" s="303"/>
      <c r="M10769" s="201"/>
    </row>
    <row r="10770" spans="1:13" s="200" customFormat="1" ht="16.5" customHeight="1">
      <c r="A10770" s="606"/>
      <c r="B10770" s="88"/>
      <c r="C10770" s="57"/>
      <c r="D10770" s="262"/>
      <c r="E10770" s="472"/>
      <c r="F10770" s="263"/>
      <c r="G10770" s="263"/>
      <c r="H10770" s="264"/>
      <c r="I10770" s="276"/>
      <c r="J10770" s="264"/>
      <c r="K10770" s="300"/>
      <c r="L10770" s="303"/>
      <c r="M10770" s="201"/>
    </row>
    <row r="10771" spans="1:13" s="200" customFormat="1" ht="16.5" customHeight="1">
      <c r="A10771" s="606"/>
      <c r="B10771" s="88"/>
      <c r="C10771" s="57"/>
      <c r="D10771" s="202"/>
      <c r="E10771" s="472"/>
      <c r="F10771" s="263"/>
      <c r="G10771" s="263"/>
      <c r="H10771" s="264"/>
      <c r="I10771" s="276"/>
      <c r="J10771" s="264"/>
      <c r="K10771" s="300"/>
      <c r="L10771" s="303"/>
      <c r="M10771" s="201"/>
    </row>
    <row r="10772" spans="1:13" s="200" customFormat="1" ht="16.5" customHeight="1">
      <c r="A10772" s="606"/>
      <c r="B10772" s="88"/>
      <c r="C10772" s="57"/>
      <c r="D10772" s="202"/>
      <c r="E10772" s="472"/>
      <c r="F10772" s="423"/>
      <c r="G10772" s="423"/>
      <c r="H10772" s="264"/>
      <c r="I10772" s="276"/>
      <c r="J10772" s="264"/>
      <c r="K10772" s="300"/>
      <c r="L10772" s="303"/>
      <c r="M10772" s="201"/>
    </row>
    <row r="10773" spans="1:13" s="200" customFormat="1" ht="16.5" customHeight="1">
      <c r="A10773" s="606"/>
      <c r="B10773" s="88"/>
      <c r="C10773" s="57"/>
      <c r="D10773" s="262"/>
      <c r="E10773" s="472"/>
      <c r="F10773" s="423"/>
      <c r="G10773" s="423"/>
      <c r="H10773" s="264"/>
      <c r="I10773" s="276"/>
      <c r="J10773" s="264"/>
      <c r="K10773" s="300"/>
      <c r="L10773" s="303"/>
      <c r="M10773" s="201"/>
    </row>
    <row r="10774" spans="1:13" s="200" customFormat="1" ht="16.5" customHeight="1">
      <c r="A10774" s="606"/>
      <c r="B10774" s="88"/>
      <c r="C10774" s="57"/>
      <c r="D10774" s="262"/>
      <c r="E10774" s="472"/>
      <c r="F10774" s="423"/>
      <c r="G10774" s="423"/>
      <c r="H10774" s="264"/>
      <c r="I10774" s="276"/>
      <c r="J10774" s="264"/>
      <c r="K10774" s="300"/>
      <c r="L10774" s="303"/>
      <c r="M10774" s="201"/>
    </row>
    <row r="10775" spans="1:13" s="200" customFormat="1" ht="16.5" customHeight="1">
      <c r="A10775" s="606"/>
      <c r="B10775" s="88"/>
      <c r="C10775" s="57"/>
      <c r="D10775" s="262"/>
      <c r="E10775" s="472"/>
      <c r="F10775" s="423"/>
      <c r="G10775" s="423"/>
      <c r="H10775" s="264"/>
      <c r="I10775" s="276"/>
      <c r="J10775" s="264"/>
      <c r="K10775" s="300"/>
      <c r="L10775" s="303"/>
      <c r="M10775" s="201"/>
    </row>
    <row r="10776" spans="1:13" s="200" customFormat="1" ht="16.5" customHeight="1">
      <c r="A10776" s="606"/>
      <c r="B10776" s="88"/>
      <c r="C10776" s="57"/>
      <c r="D10776" s="262"/>
      <c r="E10776" s="472"/>
      <c r="F10776" s="423"/>
      <c r="G10776" s="423"/>
      <c r="H10776" s="264"/>
      <c r="I10776" s="276"/>
      <c r="J10776" s="264"/>
      <c r="K10776" s="532"/>
      <c r="L10776" s="303"/>
      <c r="M10776" s="201"/>
    </row>
    <row r="10777" spans="1:13" s="200" customFormat="1" ht="16.5" customHeight="1">
      <c r="A10777" s="606"/>
      <c r="B10777" s="88"/>
      <c r="C10777" s="57"/>
      <c r="D10777" s="262"/>
      <c r="E10777" s="472"/>
      <c r="F10777" s="423"/>
      <c r="G10777" s="423"/>
      <c r="H10777" s="264"/>
      <c r="I10777" s="276"/>
      <c r="J10777" s="264"/>
      <c r="K10777" s="264"/>
      <c r="L10777" s="303"/>
      <c r="M10777" s="201"/>
    </row>
    <row r="10778" spans="1:13" ht="15.6">
      <c r="B10778" s="88"/>
      <c r="C10778" s="57"/>
      <c r="D10778" s="262"/>
      <c r="E10778" s="472"/>
      <c r="F10778" s="423"/>
      <c r="G10778" s="423"/>
      <c r="H10778" s="264"/>
      <c r="I10778" s="276"/>
      <c r="J10778" s="264"/>
      <c r="K10778" s="264"/>
      <c r="L10778" s="303"/>
    </row>
    <row r="10779" spans="1:13" ht="15.6">
      <c r="B10779" s="88"/>
      <c r="C10779" s="57"/>
      <c r="D10779" s="262"/>
      <c r="E10779" s="472"/>
      <c r="F10779" s="423"/>
      <c r="G10779" s="423"/>
      <c r="H10779" s="264"/>
      <c r="I10779" s="276"/>
      <c r="J10779" s="264"/>
      <c r="K10779" s="300"/>
      <c r="L10779" s="303"/>
    </row>
    <row r="10780" spans="1:13" ht="15.6">
      <c r="B10780" s="88"/>
      <c r="C10780" s="57"/>
      <c r="D10780" s="262"/>
      <c r="E10780" s="472"/>
      <c r="F10780" s="423"/>
      <c r="G10780" s="423"/>
      <c r="H10780" s="264"/>
      <c r="I10780" s="276"/>
      <c r="J10780" s="264"/>
      <c r="K10780" s="262"/>
      <c r="L10780" s="303"/>
    </row>
    <row r="10781" spans="1:13" ht="15.6">
      <c r="B10781" s="88"/>
      <c r="C10781" s="57"/>
      <c r="D10781" s="262"/>
      <c r="E10781" s="472"/>
      <c r="F10781" s="423"/>
      <c r="G10781" s="423"/>
      <c r="H10781" s="264"/>
      <c r="I10781" s="276"/>
      <c r="J10781" s="264"/>
      <c r="K10781" s="262"/>
      <c r="L10781" s="303"/>
    </row>
    <row r="10782" spans="1:13" ht="15.6">
      <c r="B10782" s="88"/>
      <c r="C10782" s="57"/>
      <c r="D10782" s="441"/>
      <c r="E10782" s="472"/>
      <c r="F10782" s="263"/>
      <c r="G10782" s="263"/>
      <c r="H10782" s="264"/>
      <c r="I10782" s="276"/>
      <c r="J10782" s="264"/>
      <c r="K10782" s="262"/>
      <c r="L10782" s="303"/>
    </row>
    <row r="10783" spans="1:13" ht="15.6">
      <c r="B10783" s="88"/>
      <c r="C10783" s="57"/>
      <c r="D10783" s="441"/>
      <c r="E10783" s="472"/>
      <c r="F10783" s="263"/>
      <c r="G10783" s="263"/>
      <c r="H10783" s="264"/>
      <c r="I10783" s="276"/>
      <c r="J10783" s="264"/>
      <c r="K10783" s="262"/>
      <c r="L10783" s="303"/>
    </row>
    <row r="10784" spans="1:13" ht="15.6">
      <c r="B10784" s="88"/>
      <c r="C10784" s="57"/>
      <c r="D10784" s="441"/>
      <c r="E10784" s="472"/>
      <c r="F10784" s="263"/>
      <c r="G10784" s="263"/>
      <c r="H10784" s="264"/>
      <c r="I10784" s="276"/>
      <c r="J10784" s="264"/>
      <c r="K10784" s="262"/>
      <c r="L10784" s="303"/>
    </row>
    <row r="10785" spans="2:12" ht="15.6">
      <c r="B10785" s="88"/>
      <c r="C10785" s="57"/>
      <c r="D10785" s="441"/>
      <c r="E10785" s="472"/>
      <c r="F10785" s="263"/>
      <c r="G10785" s="263"/>
      <c r="H10785" s="264"/>
      <c r="I10785" s="276"/>
      <c r="J10785" s="264"/>
      <c r="K10785" s="262"/>
      <c r="L10785" s="303"/>
    </row>
    <row r="10786" spans="2:12" ht="15.6">
      <c r="B10786" s="88"/>
      <c r="C10786" s="57"/>
      <c r="D10786" s="262"/>
      <c r="E10786" s="472"/>
      <c r="F10786" s="263"/>
      <c r="G10786" s="263"/>
      <c r="H10786" s="264"/>
      <c r="I10786" s="264"/>
      <c r="J10786" s="264"/>
      <c r="K10786" s="366"/>
      <c r="L10786" s="303"/>
    </row>
    <row r="10787" spans="2:12" ht="15.6">
      <c r="B10787" s="88"/>
      <c r="C10787" s="57"/>
      <c r="D10787" s="262"/>
      <c r="E10787" s="472"/>
      <c r="F10787" s="263"/>
      <c r="G10787" s="263"/>
      <c r="H10787" s="264"/>
      <c r="I10787" s="264"/>
      <c r="J10787" s="264"/>
      <c r="K10787" s="366"/>
      <c r="L10787" s="303"/>
    </row>
    <row r="10788" spans="2:12" ht="15.6">
      <c r="B10788" s="88"/>
      <c r="C10788" s="57"/>
      <c r="D10788" s="262"/>
      <c r="E10788" s="472"/>
      <c r="F10788" s="263"/>
      <c r="G10788" s="263"/>
      <c r="H10788" s="264"/>
      <c r="I10788" s="264"/>
      <c r="J10788" s="264"/>
      <c r="K10788" s="366"/>
      <c r="L10788" s="303"/>
    </row>
    <row r="10789" spans="2:12" ht="15.6">
      <c r="B10789" s="88"/>
      <c r="C10789" s="57"/>
      <c r="D10789" s="262"/>
      <c r="E10789" s="472"/>
      <c r="F10789" s="263"/>
      <c r="G10789" s="263"/>
      <c r="H10789" s="264"/>
      <c r="I10789" s="264"/>
      <c r="J10789" s="264"/>
      <c r="K10789" s="366"/>
      <c r="L10789" s="303"/>
    </row>
    <row r="10790" spans="2:12" ht="15.6">
      <c r="B10790" s="88"/>
      <c r="C10790" s="57"/>
      <c r="D10790" s="262"/>
      <c r="E10790" s="472"/>
      <c r="F10790" s="263"/>
      <c r="G10790" s="263"/>
      <c r="H10790" s="264"/>
      <c r="I10790" s="264"/>
      <c r="J10790" s="264"/>
      <c r="K10790" s="366"/>
      <c r="L10790" s="303"/>
    </row>
    <row r="10791" spans="2:12" ht="15.6">
      <c r="B10791" s="88"/>
      <c r="C10791" s="57"/>
      <c r="D10791" s="262"/>
      <c r="E10791" s="472"/>
      <c r="F10791" s="297"/>
      <c r="G10791" s="297"/>
      <c r="H10791" s="264"/>
      <c r="I10791" s="264"/>
      <c r="J10791" s="264"/>
      <c r="K10791" s="366"/>
      <c r="L10791" s="303"/>
    </row>
    <row r="10792" spans="2:12" ht="15.6">
      <c r="B10792" s="88"/>
      <c r="C10792" s="57"/>
      <c r="D10792" s="262"/>
      <c r="E10792" s="472"/>
      <c r="F10792" s="297"/>
      <c r="G10792" s="297"/>
      <c r="H10792" s="264"/>
      <c r="I10792" s="264"/>
      <c r="J10792" s="264"/>
      <c r="K10792" s="366"/>
      <c r="L10792" s="303"/>
    </row>
    <row r="10793" spans="2:12" ht="15.6">
      <c r="B10793" s="88"/>
      <c r="C10793" s="57"/>
      <c r="D10793" s="262"/>
      <c r="E10793" s="472"/>
      <c r="F10793" s="297"/>
      <c r="G10793" s="297"/>
      <c r="H10793" s="264"/>
      <c r="I10793" s="264"/>
      <c r="J10793" s="264"/>
      <c r="K10793" s="366"/>
      <c r="L10793" s="303"/>
    </row>
    <row r="10794" spans="2:12" ht="15.6">
      <c r="B10794" s="88"/>
      <c r="C10794" s="57"/>
      <c r="D10794" s="262"/>
      <c r="E10794" s="472"/>
      <c r="F10794" s="297"/>
      <c r="G10794" s="297"/>
      <c r="H10794" s="264"/>
      <c r="I10794" s="264"/>
      <c r="J10794" s="264"/>
      <c r="K10794" s="366"/>
      <c r="L10794" s="303"/>
    </row>
    <row r="10795" spans="2:12" ht="15.6">
      <c r="B10795" s="88"/>
      <c r="C10795" s="57"/>
      <c r="D10795" s="262"/>
      <c r="E10795" s="472"/>
      <c r="F10795" s="297"/>
      <c r="G10795" s="297"/>
      <c r="H10795" s="264"/>
      <c r="I10795" s="264"/>
      <c r="J10795" s="264"/>
      <c r="K10795" s="366"/>
      <c r="L10795" s="303"/>
    </row>
    <row r="10796" spans="2:12" ht="15.6">
      <c r="B10796" s="88"/>
      <c r="C10796" s="57"/>
      <c r="D10796" s="262"/>
      <c r="E10796" s="472"/>
      <c r="F10796" s="297"/>
      <c r="G10796" s="297"/>
      <c r="H10796" s="264"/>
      <c r="I10796" s="264"/>
      <c r="J10796" s="264"/>
      <c r="K10796" s="366"/>
      <c r="L10796" s="303"/>
    </row>
    <row r="10797" spans="2:12" ht="15.6">
      <c r="B10797" s="88"/>
      <c r="C10797" s="57"/>
      <c r="D10797" s="262"/>
      <c r="E10797" s="472"/>
      <c r="F10797" s="297"/>
      <c r="G10797" s="297"/>
      <c r="H10797" s="264"/>
      <c r="I10797" s="264"/>
      <c r="J10797" s="264"/>
      <c r="K10797" s="366"/>
      <c r="L10797" s="303"/>
    </row>
    <row r="10798" spans="2:12" ht="15.6">
      <c r="B10798" s="88"/>
      <c r="C10798" s="57"/>
      <c r="D10798" s="262"/>
      <c r="E10798" s="472"/>
      <c r="F10798" s="263"/>
      <c r="G10798" s="263"/>
      <c r="H10798" s="264"/>
      <c r="I10798" s="264"/>
      <c r="J10798" s="264"/>
      <c r="K10798" s="366"/>
      <c r="L10798" s="303"/>
    </row>
    <row r="10799" spans="2:12" ht="15.6">
      <c r="B10799" s="88"/>
      <c r="C10799" s="57"/>
      <c r="D10799" s="262"/>
      <c r="E10799" s="472"/>
      <c r="F10799" s="263"/>
      <c r="G10799" s="263"/>
      <c r="H10799" s="264"/>
      <c r="I10799" s="264"/>
      <c r="J10799" s="264"/>
      <c r="K10799" s="366"/>
      <c r="L10799" s="303"/>
    </row>
    <row r="10800" spans="2:12" ht="15.6">
      <c r="B10800" s="88"/>
      <c r="C10800" s="57"/>
      <c r="D10800" s="262"/>
      <c r="E10800" s="472"/>
      <c r="F10800" s="263"/>
      <c r="G10800" s="263"/>
      <c r="H10800" s="264"/>
      <c r="I10800" s="264"/>
      <c r="J10800" s="264"/>
      <c r="K10800" s="366"/>
      <c r="L10800" s="303"/>
    </row>
    <row r="10801" spans="2:12" ht="15.6">
      <c r="B10801" s="88"/>
      <c r="C10801" s="57"/>
      <c r="D10801" s="262"/>
      <c r="E10801" s="472"/>
      <c r="F10801" s="263"/>
      <c r="G10801" s="263"/>
      <c r="H10801" s="264"/>
      <c r="I10801" s="264"/>
      <c r="J10801" s="264"/>
      <c r="K10801" s="366"/>
      <c r="L10801" s="303"/>
    </row>
    <row r="10802" spans="2:12" ht="15.6">
      <c r="B10802" s="88"/>
      <c r="C10802" s="57"/>
      <c r="D10802" s="262"/>
      <c r="E10802" s="472"/>
      <c r="F10802" s="263"/>
      <c r="G10802" s="263"/>
      <c r="H10802" s="264"/>
      <c r="I10802" s="264"/>
      <c r="J10802" s="264"/>
      <c r="K10802" s="366"/>
      <c r="L10802" s="303"/>
    </row>
    <row r="10803" spans="2:12" ht="15.6">
      <c r="B10803" s="88"/>
      <c r="C10803" s="57"/>
      <c r="D10803" s="262"/>
      <c r="E10803" s="472"/>
      <c r="F10803" s="263"/>
      <c r="G10803" s="263"/>
      <c r="H10803" s="264"/>
      <c r="I10803" s="264"/>
      <c r="J10803" s="264"/>
      <c r="K10803" s="366"/>
      <c r="L10803" s="303"/>
    </row>
    <row r="10804" spans="2:12" ht="15.6">
      <c r="B10804" s="88"/>
      <c r="C10804" s="57"/>
      <c r="D10804" s="262"/>
      <c r="E10804" s="472"/>
      <c r="F10804" s="263"/>
      <c r="G10804" s="263"/>
      <c r="H10804" s="264"/>
      <c r="I10804" s="264"/>
      <c r="J10804" s="264"/>
      <c r="K10804" s="366"/>
      <c r="L10804" s="303"/>
    </row>
    <row r="10805" spans="2:12" ht="15.6">
      <c r="B10805" s="88"/>
      <c r="C10805" s="57"/>
      <c r="D10805" s="262"/>
      <c r="E10805" s="472"/>
      <c r="F10805" s="263"/>
      <c r="G10805" s="263"/>
      <c r="H10805" s="264"/>
      <c r="I10805" s="264"/>
      <c r="J10805" s="264"/>
      <c r="K10805" s="366"/>
      <c r="L10805" s="303"/>
    </row>
    <row r="10806" spans="2:12" ht="15.6">
      <c r="B10806" s="88"/>
      <c r="C10806" s="57"/>
      <c r="D10806" s="262"/>
      <c r="E10806" s="472"/>
      <c r="F10806" s="263"/>
      <c r="G10806" s="263"/>
      <c r="H10806" s="264"/>
      <c r="I10806" s="264"/>
      <c r="J10806" s="264"/>
      <c r="K10806" s="366"/>
      <c r="L10806" s="303"/>
    </row>
    <row r="10807" spans="2:12" ht="15.6">
      <c r="B10807" s="88"/>
      <c r="C10807" s="57"/>
      <c r="D10807" s="262"/>
      <c r="E10807" s="472"/>
      <c r="F10807" s="263"/>
      <c r="G10807" s="263"/>
      <c r="H10807" s="264"/>
      <c r="I10807" s="264"/>
      <c r="J10807" s="264"/>
      <c r="K10807" s="366"/>
      <c r="L10807" s="303"/>
    </row>
    <row r="10808" spans="2:12" ht="15.6">
      <c r="B10808" s="88"/>
      <c r="C10808" s="57"/>
      <c r="D10808" s="262"/>
      <c r="E10808" s="472"/>
      <c r="F10808" s="263"/>
      <c r="G10808" s="263"/>
      <c r="H10808" s="264"/>
      <c r="I10808" s="264"/>
      <c r="J10808" s="264"/>
      <c r="K10808" s="366"/>
      <c r="L10808" s="303"/>
    </row>
    <row r="10809" spans="2:12" ht="15.6">
      <c r="B10809" s="88"/>
      <c r="C10809" s="57"/>
      <c r="D10809" s="262"/>
      <c r="E10809" s="472"/>
      <c r="F10809" s="263"/>
      <c r="G10809" s="263"/>
      <c r="H10809" s="264"/>
      <c r="I10809" s="264"/>
      <c r="J10809" s="264"/>
      <c r="K10809" s="366"/>
      <c r="L10809" s="303"/>
    </row>
    <row r="10810" spans="2:12" ht="15.6">
      <c r="B10810" s="122"/>
      <c r="C10810" s="57"/>
      <c r="D10810" s="326"/>
      <c r="E10810" s="117"/>
      <c r="F10810" s="263"/>
      <c r="G10810" s="263"/>
      <c r="H10810" s="291"/>
      <c r="I10810" s="319"/>
      <c r="J10810" s="263"/>
      <c r="K10810" s="388"/>
      <c r="L10810" s="303"/>
    </row>
    <row r="10811" spans="2:12" ht="15.6">
      <c r="B10811" s="122"/>
      <c r="C10811" s="57"/>
      <c r="D10811" s="326"/>
      <c r="E10811" s="117"/>
      <c r="F10811" s="263"/>
      <c r="G10811" s="263"/>
      <c r="H10811" s="291"/>
      <c r="I10811" s="319"/>
      <c r="J10811" s="263"/>
      <c r="K10811" s="388"/>
      <c r="L10811" s="303"/>
    </row>
    <row r="10812" spans="2:12" ht="15.6">
      <c r="B10812" s="122"/>
      <c r="C10812" s="57"/>
      <c r="D10812" s="326"/>
      <c r="E10812" s="117"/>
      <c r="F10812" s="263"/>
      <c r="G10812" s="263"/>
      <c r="H10812" s="291"/>
      <c r="I10812" s="319"/>
      <c r="J10812" s="263"/>
      <c r="K10812" s="388"/>
      <c r="L10812" s="303"/>
    </row>
    <row r="10813" spans="2:12" ht="15.6">
      <c r="B10813" s="122"/>
      <c r="C10813" s="57"/>
      <c r="D10813" s="326"/>
      <c r="E10813" s="117"/>
      <c r="F10813" s="263"/>
      <c r="G10813" s="263"/>
      <c r="H10813" s="291"/>
      <c r="I10813" s="319"/>
      <c r="J10813" s="263"/>
      <c r="K10813" s="388"/>
      <c r="L10813" s="303"/>
    </row>
    <row r="10814" spans="2:12" ht="15.6">
      <c r="B10814" s="122"/>
      <c r="C10814" s="57"/>
      <c r="D10814" s="326"/>
      <c r="E10814" s="117"/>
      <c r="F10814" s="263"/>
      <c r="G10814" s="263"/>
      <c r="H10814" s="291"/>
      <c r="I10814" s="319"/>
      <c r="J10814" s="263"/>
      <c r="K10814" s="388"/>
      <c r="L10814" s="303"/>
    </row>
    <row r="10815" spans="2:12" ht="15.6">
      <c r="B10815" s="122"/>
      <c r="C10815" s="57"/>
      <c r="D10815" s="326"/>
      <c r="E10815" s="117"/>
      <c r="F10815" s="263"/>
      <c r="G10815" s="263"/>
      <c r="H10815" s="291"/>
      <c r="I10815" s="319"/>
      <c r="J10815" s="263"/>
      <c r="K10815" s="388"/>
      <c r="L10815" s="303"/>
    </row>
    <row r="10816" spans="2:12" ht="15.6">
      <c r="B10816" s="122"/>
      <c r="C10816" s="57"/>
      <c r="D10816" s="354"/>
      <c r="E10816" s="117"/>
      <c r="F10816" s="468"/>
      <c r="G10816" s="468"/>
      <c r="H10816" s="263"/>
      <c r="I10816" s="319"/>
      <c r="J10816" s="263"/>
      <c r="K10816" s="388"/>
      <c r="L10816" s="303"/>
    </row>
    <row r="10817" spans="2:12" ht="15.6">
      <c r="B10817" s="122"/>
      <c r="C10817" s="57"/>
      <c r="D10817" s="354"/>
      <c r="E10817" s="117"/>
      <c r="F10817" s="468"/>
      <c r="G10817" s="468"/>
      <c r="H10817" s="263"/>
      <c r="I10817" s="319"/>
      <c r="J10817" s="263"/>
      <c r="K10817" s="388"/>
      <c r="L10817" s="303"/>
    </row>
    <row r="10818" spans="2:12" ht="15.6">
      <c r="B10818" s="122"/>
      <c r="C10818" s="57"/>
      <c r="D10818" s="354"/>
      <c r="E10818" s="117"/>
      <c r="F10818" s="468"/>
      <c r="G10818" s="468"/>
      <c r="H10818" s="263"/>
      <c r="I10818" s="319"/>
      <c r="J10818" s="263"/>
      <c r="K10818" s="388"/>
      <c r="L10818" s="303"/>
    </row>
    <row r="10819" spans="2:12" ht="15.6">
      <c r="B10819" s="122"/>
      <c r="C10819" s="57"/>
      <c r="D10819" s="919"/>
      <c r="E10819" s="117"/>
      <c r="F10819" s="468"/>
      <c r="G10819" s="468"/>
      <c r="H10819" s="263"/>
      <c r="I10819" s="319"/>
      <c r="J10819" s="263"/>
      <c r="K10819" s="388"/>
      <c r="L10819" s="303"/>
    </row>
    <row r="10820" spans="2:12" ht="15.6">
      <c r="B10820" s="122"/>
      <c r="C10820" s="57"/>
      <c r="D10820" s="354"/>
      <c r="E10820" s="117"/>
      <c r="F10820" s="468"/>
      <c r="G10820" s="468"/>
      <c r="H10820" s="263"/>
      <c r="I10820" s="319"/>
      <c r="J10820" s="263"/>
      <c r="K10820" s="388"/>
      <c r="L10820" s="303"/>
    </row>
    <row r="10821" spans="2:12" ht="15.6">
      <c r="B10821" s="122"/>
      <c r="C10821" s="57"/>
      <c r="D10821" s="354"/>
      <c r="E10821" s="117"/>
      <c r="F10821" s="468"/>
      <c r="G10821" s="468"/>
      <c r="H10821" s="263"/>
      <c r="I10821" s="319"/>
      <c r="J10821" s="263"/>
      <c r="K10821" s="388"/>
      <c r="L10821" s="303"/>
    </row>
    <row r="10822" spans="2:12" ht="15.6">
      <c r="B10822" s="122"/>
      <c r="C10822" s="57"/>
      <c r="D10822" s="354"/>
      <c r="E10822" s="117"/>
      <c r="F10822" s="468"/>
      <c r="G10822" s="468"/>
      <c r="H10822" s="263"/>
      <c r="I10822" s="319"/>
      <c r="J10822" s="263"/>
      <c r="K10822" s="388"/>
      <c r="L10822" s="303"/>
    </row>
    <row r="10823" spans="2:12" ht="15.6">
      <c r="B10823" s="122"/>
      <c r="C10823" s="57"/>
      <c r="D10823" s="354"/>
      <c r="E10823" s="117"/>
      <c r="F10823" s="468"/>
      <c r="G10823" s="468"/>
      <c r="H10823" s="263"/>
      <c r="I10823" s="319"/>
      <c r="J10823" s="263"/>
      <c r="K10823" s="388"/>
      <c r="L10823" s="303"/>
    </row>
    <row r="10824" spans="2:12" ht="15.6">
      <c r="B10824" s="122"/>
      <c r="C10824" s="57"/>
      <c r="D10824" s="276"/>
      <c r="E10824" s="117"/>
      <c r="F10824" s="468"/>
      <c r="G10824" s="468"/>
      <c r="H10824" s="263"/>
      <c r="I10824" s="319"/>
      <c r="J10824" s="263"/>
      <c r="K10824" s="388"/>
      <c r="L10824" s="303"/>
    </row>
    <row r="10825" spans="2:12" ht="15.6">
      <c r="B10825" s="122"/>
      <c r="C10825" s="57"/>
      <c r="D10825" s="276"/>
      <c r="E10825" s="117"/>
      <c r="F10825" s="468"/>
      <c r="G10825" s="468"/>
      <c r="H10825" s="263"/>
      <c r="I10825" s="319"/>
      <c r="J10825" s="263"/>
      <c r="K10825" s="388"/>
      <c r="L10825" s="303"/>
    </row>
    <row r="10826" spans="2:12" ht="15.6">
      <c r="B10826" s="122"/>
      <c r="C10826" s="57"/>
      <c r="D10826" s="356"/>
      <c r="E10826" s="117"/>
      <c r="F10826" s="468"/>
      <c r="G10826" s="468"/>
      <c r="H10826" s="263"/>
      <c r="I10826" s="319"/>
      <c r="J10826" s="263"/>
      <c r="K10826" s="388"/>
      <c r="L10826" s="303"/>
    </row>
    <row r="10827" spans="2:12" ht="15.6">
      <c r="B10827" s="122"/>
      <c r="C10827" s="57"/>
      <c r="D10827" s="356"/>
      <c r="E10827" s="117"/>
      <c r="F10827" s="468"/>
      <c r="G10827" s="468"/>
      <c r="H10827" s="263"/>
      <c r="I10827" s="319"/>
      <c r="J10827" s="263"/>
      <c r="K10827" s="388"/>
      <c r="L10827" s="303"/>
    </row>
    <row r="10828" spans="2:12" ht="15.6">
      <c r="B10828" s="122"/>
      <c r="C10828" s="57"/>
      <c r="D10828" s="356"/>
      <c r="E10828" s="117"/>
      <c r="F10828" s="468"/>
      <c r="G10828" s="468"/>
      <c r="H10828" s="263"/>
      <c r="I10828" s="319"/>
      <c r="J10828" s="263"/>
      <c r="K10828" s="388"/>
      <c r="L10828" s="303"/>
    </row>
    <row r="10829" spans="2:12" ht="15.6">
      <c r="B10829" s="122"/>
      <c r="C10829" s="57"/>
      <c r="D10829" s="356"/>
      <c r="E10829" s="117"/>
      <c r="F10829" s="468"/>
      <c r="G10829" s="468"/>
      <c r="H10829" s="263"/>
      <c r="I10829" s="357"/>
      <c r="J10829" s="263"/>
      <c r="K10829" s="388"/>
      <c r="L10829" s="303"/>
    </row>
    <row r="10830" spans="2:12" ht="15.6">
      <c r="B10830" s="122"/>
      <c r="C10830" s="57"/>
      <c r="D10830" s="356"/>
      <c r="E10830" s="117"/>
      <c r="F10830" s="468"/>
      <c r="G10830" s="468"/>
      <c r="H10830" s="263"/>
      <c r="I10830" s="357"/>
      <c r="J10830" s="263"/>
      <c r="K10830" s="388"/>
      <c r="L10830" s="303"/>
    </row>
    <row r="10831" spans="2:12" ht="15.6">
      <c r="B10831" s="122"/>
      <c r="C10831" s="57"/>
      <c r="D10831" s="356"/>
      <c r="E10831" s="117"/>
      <c r="F10831" s="468"/>
      <c r="G10831" s="468"/>
      <c r="H10831" s="263"/>
      <c r="I10831" s="357"/>
      <c r="J10831" s="263"/>
      <c r="K10831" s="388"/>
      <c r="L10831" s="303"/>
    </row>
    <row r="10832" spans="2:12" ht="15.6">
      <c r="B10832" s="122"/>
      <c r="C10832" s="57"/>
      <c r="D10832" s="356"/>
      <c r="E10832" s="117"/>
      <c r="F10832" s="468"/>
      <c r="G10832" s="468"/>
      <c r="H10832" s="263"/>
      <c r="I10832" s="357"/>
      <c r="J10832" s="263"/>
      <c r="K10832" s="388"/>
      <c r="L10832" s="303"/>
    </row>
    <row r="10833" spans="2:12" ht="15.6">
      <c r="B10833" s="122"/>
      <c r="C10833" s="57"/>
      <c r="D10833" s="356"/>
      <c r="E10833" s="117"/>
      <c r="F10833" s="468"/>
      <c r="G10833" s="468"/>
      <c r="H10833" s="263"/>
      <c r="I10833" s="357"/>
      <c r="J10833" s="263"/>
      <c r="K10833" s="388"/>
      <c r="L10833" s="303"/>
    </row>
    <row r="10834" spans="2:12" ht="15.6">
      <c r="B10834" s="122"/>
      <c r="C10834" s="57"/>
      <c r="D10834" s="356"/>
      <c r="E10834" s="117"/>
      <c r="F10834" s="468"/>
      <c r="G10834" s="468"/>
      <c r="H10834" s="263"/>
      <c r="I10834" s="357"/>
      <c r="J10834" s="263"/>
      <c r="K10834" s="388"/>
      <c r="L10834" s="303"/>
    </row>
    <row r="10835" spans="2:12" ht="15.6">
      <c r="B10835" s="122"/>
      <c r="C10835" s="57"/>
      <c r="D10835" s="356"/>
      <c r="E10835" s="117"/>
      <c r="F10835" s="263"/>
      <c r="G10835" s="263"/>
      <c r="H10835" s="263"/>
      <c r="I10835" s="357"/>
      <c r="J10835" s="263"/>
      <c r="K10835" s="388"/>
      <c r="L10835" s="303"/>
    </row>
    <row r="10836" spans="2:12" ht="15.6">
      <c r="B10836" s="122"/>
      <c r="C10836" s="57"/>
      <c r="D10836" s="356"/>
      <c r="E10836" s="117"/>
      <c r="F10836" s="263"/>
      <c r="G10836" s="263"/>
      <c r="H10836" s="263"/>
      <c r="I10836" s="357"/>
      <c r="J10836" s="263"/>
      <c r="K10836" s="388"/>
      <c r="L10836" s="303"/>
    </row>
    <row r="10837" spans="2:12" ht="15.6">
      <c r="B10837" s="122"/>
      <c r="C10837" s="57"/>
      <c r="D10837" s="356"/>
      <c r="E10837" s="117"/>
      <c r="F10837" s="263"/>
      <c r="G10837" s="263"/>
      <c r="H10837" s="263"/>
      <c r="I10837" s="357"/>
      <c r="J10837" s="263"/>
      <c r="K10837" s="388"/>
      <c r="L10837" s="303"/>
    </row>
    <row r="10838" spans="2:12" ht="15.6">
      <c r="B10838" s="57"/>
      <c r="C10838" s="289"/>
      <c r="D10838" s="685"/>
      <c r="E10838" s="270"/>
      <c r="F10838" s="409"/>
      <c r="G10838" s="409"/>
      <c r="H10838" s="291"/>
      <c r="I10838" s="276"/>
      <c r="J10838" s="201"/>
      <c r="K10838" s="392"/>
      <c r="L10838" s="303"/>
    </row>
    <row r="10839" spans="2:12" ht="15.6">
      <c r="B10839" s="57"/>
      <c r="C10839" s="289"/>
      <c r="D10839" s="685"/>
      <c r="E10839" s="270"/>
      <c r="F10839" s="409"/>
      <c r="G10839" s="409"/>
      <c r="H10839" s="291"/>
      <c r="I10839" s="276"/>
      <c r="J10839" s="201"/>
      <c r="K10839" s="392"/>
      <c r="L10839" s="303"/>
    </row>
    <row r="10840" spans="2:12" ht="15.6">
      <c r="B10840" s="57"/>
      <c r="C10840" s="289"/>
      <c r="D10840" s="685"/>
      <c r="E10840" s="270"/>
      <c r="F10840" s="409"/>
      <c r="G10840" s="409"/>
      <c r="H10840" s="291"/>
      <c r="I10840" s="276"/>
      <c r="J10840" s="201"/>
      <c r="K10840" s="392"/>
      <c r="L10840" s="303"/>
    </row>
    <row r="10841" spans="2:12" ht="15.6">
      <c r="B10841" s="57"/>
      <c r="C10841" s="289"/>
      <c r="D10841" s="685"/>
      <c r="E10841" s="270"/>
      <c r="F10841" s="409"/>
      <c r="G10841" s="409"/>
      <c r="H10841" s="291"/>
      <c r="I10841" s="276"/>
      <c r="J10841" s="201"/>
      <c r="K10841" s="392"/>
      <c r="L10841" s="303"/>
    </row>
    <row r="10842" spans="2:12" ht="15.6">
      <c r="B10842" s="57"/>
      <c r="C10842" s="289"/>
      <c r="D10842" s="685"/>
      <c r="E10842" s="270"/>
      <c r="F10842" s="409"/>
      <c r="G10842" s="409"/>
      <c r="H10842" s="291"/>
      <c r="I10842" s="263"/>
      <c r="J10842" s="201"/>
      <c r="K10842" s="392"/>
      <c r="L10842" s="303"/>
    </row>
    <row r="10843" spans="2:12" ht="15.6">
      <c r="B10843" s="57"/>
      <c r="C10843" s="289"/>
      <c r="D10843" s="685"/>
      <c r="E10843" s="270"/>
      <c r="F10843" s="409"/>
      <c r="G10843" s="409"/>
      <c r="H10843" s="291"/>
      <c r="I10843" s="263"/>
      <c r="J10843" s="201"/>
      <c r="K10843" s="392"/>
      <c r="L10843" s="303"/>
    </row>
    <row r="10844" spans="2:12" ht="15.6">
      <c r="B10844" s="57"/>
      <c r="C10844" s="289"/>
      <c r="D10844" s="685"/>
      <c r="E10844" s="270"/>
      <c r="F10844" s="409"/>
      <c r="G10844" s="409"/>
      <c r="H10844" s="291"/>
      <c r="I10844" s="263"/>
      <c r="J10844" s="201"/>
      <c r="K10844" s="392"/>
      <c r="L10844" s="303"/>
    </row>
    <row r="10845" spans="2:12" ht="15.6">
      <c r="B10845" s="57"/>
      <c r="C10845" s="289"/>
      <c r="D10845" s="685"/>
      <c r="E10845" s="270"/>
      <c r="F10845" s="409"/>
      <c r="G10845" s="409"/>
      <c r="H10845" s="291"/>
      <c r="I10845" s="263"/>
      <c r="J10845" s="201"/>
      <c r="K10845" s="392"/>
      <c r="L10845" s="303"/>
    </row>
    <row r="10846" spans="2:12">
      <c r="B10846" s="57"/>
      <c r="C10846" s="289"/>
      <c r="D10846" s="685"/>
      <c r="E10846" s="270"/>
      <c r="F10846" s="263"/>
      <c r="G10846" s="263"/>
      <c r="H10846" s="291"/>
      <c r="I10846" s="263"/>
      <c r="J10846" s="201"/>
      <c r="K10846" s="392"/>
      <c r="L10846" s="303"/>
    </row>
    <row r="10847" spans="2:12">
      <c r="B10847" s="57"/>
      <c r="C10847" s="289"/>
      <c r="D10847" s="685"/>
      <c r="E10847" s="270"/>
      <c r="F10847" s="263"/>
      <c r="G10847" s="263"/>
      <c r="H10847" s="291"/>
      <c r="I10847" s="263"/>
      <c r="J10847" s="201"/>
      <c r="K10847" s="392"/>
      <c r="L10847" s="303"/>
    </row>
    <row r="10848" spans="2:12">
      <c r="B10848" s="57"/>
      <c r="C10848" s="289"/>
      <c r="D10848" s="685"/>
      <c r="E10848" s="270"/>
      <c r="F10848" s="263"/>
      <c r="G10848" s="263"/>
      <c r="H10848" s="291"/>
      <c r="I10848" s="263"/>
      <c r="J10848" s="201"/>
      <c r="K10848" s="392"/>
      <c r="L10848" s="303"/>
    </row>
    <row r="10849" spans="2:12">
      <c r="B10849" s="57"/>
      <c r="C10849" s="289"/>
      <c r="D10849" s="685"/>
      <c r="E10849" s="270"/>
      <c r="F10849" s="263"/>
      <c r="G10849" s="263"/>
      <c r="H10849" s="291"/>
      <c r="I10849" s="263"/>
      <c r="J10849" s="201"/>
      <c r="K10849" s="392"/>
      <c r="L10849" s="303"/>
    </row>
    <row r="10850" spans="2:12">
      <c r="B10850" s="57"/>
      <c r="C10850" s="289"/>
      <c r="D10850" s="685"/>
      <c r="E10850" s="270"/>
      <c r="F10850" s="263"/>
      <c r="G10850" s="263"/>
      <c r="H10850" s="291"/>
      <c r="I10850" s="263"/>
      <c r="J10850" s="201"/>
      <c r="K10850" s="392"/>
      <c r="L10850" s="303"/>
    </row>
    <row r="10851" spans="2:12">
      <c r="B10851" s="57"/>
      <c r="C10851" s="289"/>
      <c r="D10851" s="685"/>
      <c r="E10851" s="270"/>
      <c r="F10851" s="263"/>
      <c r="G10851" s="263"/>
      <c r="H10851" s="291"/>
      <c r="I10851" s="263"/>
      <c r="J10851" s="201"/>
      <c r="K10851" s="392"/>
      <c r="L10851" s="303"/>
    </row>
    <row r="10852" spans="2:12">
      <c r="B10852" s="57"/>
      <c r="C10852" s="289"/>
      <c r="D10852" s="685"/>
      <c r="E10852" s="270"/>
      <c r="F10852" s="263"/>
      <c r="G10852" s="263"/>
      <c r="H10852" s="291"/>
      <c r="I10852" s="263"/>
      <c r="J10852" s="201"/>
      <c r="K10852" s="392"/>
      <c r="L10852" s="592"/>
    </row>
    <row r="10853" spans="2:12" ht="15.6">
      <c r="B10853" s="346"/>
      <c r="C10853" s="57"/>
      <c r="D10853" s="300"/>
      <c r="E10853" s="89"/>
      <c r="F10853" s="263"/>
      <c r="G10853" s="263"/>
      <c r="H10853" s="264"/>
      <c r="I10853" s="264"/>
      <c r="J10853" s="264"/>
      <c r="K10853" s="540"/>
      <c r="L10853" s="303"/>
    </row>
    <row r="10854" spans="2:12" ht="16.8">
      <c r="B10854" s="346"/>
      <c r="C10854" s="57"/>
      <c r="D10854" s="440"/>
      <c r="E10854" s="89"/>
      <c r="F10854" s="263"/>
      <c r="G10854" s="263"/>
      <c r="H10854" s="264"/>
      <c r="I10854" s="264"/>
      <c r="J10854" s="264"/>
      <c r="K10854" s="801"/>
      <c r="L10854" s="294"/>
    </row>
    <row r="10855" spans="2:12" ht="15.6">
      <c r="B10855" s="346"/>
      <c r="C10855" s="57"/>
      <c r="D10855" s="300"/>
      <c r="E10855" s="89"/>
      <c r="F10855" s="457"/>
      <c r="G10855" s="457"/>
      <c r="H10855" s="264"/>
      <c r="I10855" s="264"/>
      <c r="J10855" s="264"/>
      <c r="K10855" s="540"/>
      <c r="L10855" s="201"/>
    </row>
    <row r="10856" spans="2:12" ht="15.6">
      <c r="B10856" s="346"/>
      <c r="C10856" s="57"/>
      <c r="D10856" s="300"/>
      <c r="E10856" s="89"/>
      <c r="F10856" s="263"/>
      <c r="G10856" s="263"/>
      <c r="H10856" s="264"/>
      <c r="I10856" s="264"/>
      <c r="J10856" s="264"/>
      <c r="K10856" s="540"/>
      <c r="L10856" s="201"/>
    </row>
    <row r="10857" spans="2:12" ht="15.6">
      <c r="B10857" s="346"/>
      <c r="C10857" s="57"/>
      <c r="D10857" s="300"/>
      <c r="E10857" s="89"/>
      <c r="F10857" s="263"/>
      <c r="G10857" s="263"/>
      <c r="H10857" s="264"/>
      <c r="I10857" s="264"/>
      <c r="J10857" s="264"/>
      <c r="K10857" s="440"/>
      <c r="L10857" s="201"/>
    </row>
    <row r="10858" spans="2:12" ht="15.6">
      <c r="B10858" s="346"/>
      <c r="C10858" s="57"/>
      <c r="D10858" s="300"/>
      <c r="E10858" s="89"/>
      <c r="F10858" s="263"/>
      <c r="G10858" s="263"/>
      <c r="H10858" s="264"/>
      <c r="I10858" s="264"/>
      <c r="J10858" s="264"/>
      <c r="K10858" s="440"/>
      <c r="L10858" s="201"/>
    </row>
    <row r="10859" spans="2:12" ht="15.6">
      <c r="B10859" s="346"/>
      <c r="C10859" s="57"/>
      <c r="D10859" s="300"/>
      <c r="E10859" s="89"/>
      <c r="F10859" s="263"/>
      <c r="G10859" s="263"/>
      <c r="H10859" s="264"/>
      <c r="I10859" s="264"/>
      <c r="J10859" s="264"/>
      <c r="K10859" s="440"/>
      <c r="L10859" s="201"/>
    </row>
    <row r="10860" spans="2:12" ht="15.6">
      <c r="B10860" s="346"/>
      <c r="C10860" s="57"/>
      <c r="D10860" s="300"/>
      <c r="E10860" s="89"/>
      <c r="F10860" s="263"/>
      <c r="G10860" s="263"/>
      <c r="H10860" s="264"/>
      <c r="I10860" s="264"/>
      <c r="J10860" s="264"/>
      <c r="K10860" s="440"/>
      <c r="L10860" s="201"/>
    </row>
    <row r="10861" spans="2:12" ht="15.6">
      <c r="B10861" s="346"/>
      <c r="C10861" s="57"/>
      <c r="D10861" s="300"/>
      <c r="E10861" s="89"/>
      <c r="F10861" s="263"/>
      <c r="G10861" s="263"/>
      <c r="H10861" s="264"/>
      <c r="I10861" s="264"/>
      <c r="J10861" s="264"/>
      <c r="K10861" s="440"/>
      <c r="L10861" s="201"/>
    </row>
    <row r="10862" spans="2:12" ht="15.6">
      <c r="B10862" s="346"/>
      <c r="C10862" s="57"/>
      <c r="D10862" s="300"/>
      <c r="E10862" s="89"/>
      <c r="F10862" s="263"/>
      <c r="G10862" s="263"/>
      <c r="H10862" s="264"/>
      <c r="I10862" s="264"/>
      <c r="J10862" s="264"/>
      <c r="K10862" s="440"/>
      <c r="L10862" s="201"/>
    </row>
    <row r="10863" spans="2:12" ht="15.6">
      <c r="B10863" s="346"/>
      <c r="C10863" s="57"/>
      <c r="D10863" s="326"/>
      <c r="E10863" s="89"/>
      <c r="F10863" s="263"/>
      <c r="G10863" s="263"/>
      <c r="H10863" s="264"/>
      <c r="I10863" s="276"/>
      <c r="J10863" s="264"/>
      <c r="K10863" s="265"/>
      <c r="L10863" s="201"/>
    </row>
    <row r="10864" spans="2:12" ht="15.6">
      <c r="B10864" s="346"/>
      <c r="C10864" s="57"/>
      <c r="D10864" s="326"/>
      <c r="E10864" s="89"/>
      <c r="F10864" s="263"/>
      <c r="G10864" s="263"/>
      <c r="H10864" s="264"/>
      <c r="I10864" s="276"/>
      <c r="J10864" s="264"/>
      <c r="K10864" s="265"/>
      <c r="L10864" s="201"/>
    </row>
    <row r="10865" spans="2:12" ht="15.6">
      <c r="B10865" s="346"/>
      <c r="C10865" s="57"/>
      <c r="D10865" s="326"/>
      <c r="E10865" s="89"/>
      <c r="F10865" s="263"/>
      <c r="G10865" s="263"/>
      <c r="H10865" s="264"/>
      <c r="I10865" s="276"/>
      <c r="J10865" s="264"/>
      <c r="K10865" s="265"/>
      <c r="L10865" s="201"/>
    </row>
    <row r="10866" spans="2:12" ht="15.6">
      <c r="B10866" s="346"/>
      <c r="C10866" s="57"/>
      <c r="D10866" s="326"/>
      <c r="E10866" s="89"/>
      <c r="F10866" s="263"/>
      <c r="G10866" s="263"/>
      <c r="H10866" s="264"/>
      <c r="I10866" s="276"/>
      <c r="J10866" s="264"/>
      <c r="K10866" s="265"/>
      <c r="L10866" s="201"/>
    </row>
    <row r="10867" spans="2:12" ht="15.6">
      <c r="B10867" s="346"/>
      <c r="C10867" s="57"/>
      <c r="D10867" s="326"/>
      <c r="E10867" s="89"/>
      <c r="F10867" s="263"/>
      <c r="G10867" s="263"/>
      <c r="H10867" s="264"/>
      <c r="I10867" s="276"/>
      <c r="J10867" s="264"/>
      <c r="K10867" s="265"/>
      <c r="L10867" s="201"/>
    </row>
    <row r="10868" spans="2:12" ht="15.6">
      <c r="B10868" s="346"/>
      <c r="C10868" s="57"/>
      <c r="D10868" s="326"/>
      <c r="E10868" s="89"/>
      <c r="F10868" s="263"/>
      <c r="G10868" s="263"/>
      <c r="H10868" s="264"/>
      <c r="I10868" s="276"/>
      <c r="J10868" s="264"/>
      <c r="K10868" s="265"/>
      <c r="L10868" s="201"/>
    </row>
    <row r="10869" spans="2:12" ht="15.6">
      <c r="B10869" s="346"/>
      <c r="C10869" s="57"/>
      <c r="D10869" s="326"/>
      <c r="E10869" s="89"/>
      <c r="F10869" s="263"/>
      <c r="G10869" s="263"/>
      <c r="H10869" s="264"/>
      <c r="I10869" s="276"/>
      <c r="J10869" s="264"/>
      <c r="K10869" s="265"/>
      <c r="L10869" s="201"/>
    </row>
    <row r="10870" spans="2:12" ht="15.6">
      <c r="B10870" s="346"/>
      <c r="C10870" s="57"/>
      <c r="D10870" s="326"/>
      <c r="E10870" s="89"/>
      <c r="F10870" s="263"/>
      <c r="G10870" s="263"/>
      <c r="H10870" s="264"/>
      <c r="I10870" s="276"/>
      <c r="J10870" s="264"/>
      <c r="K10870" s="265"/>
      <c r="L10870" s="201"/>
    </row>
    <row r="10871" spans="2:12" ht="15.6">
      <c r="B10871" s="346"/>
      <c r="C10871" s="57"/>
      <c r="D10871" s="326"/>
      <c r="E10871" s="89"/>
      <c r="F10871" s="263"/>
      <c r="G10871" s="263"/>
      <c r="H10871" s="264"/>
      <c r="I10871" s="276"/>
      <c r="J10871" s="264"/>
      <c r="K10871" s="265"/>
      <c r="L10871" s="201"/>
    </row>
    <row r="10872" spans="2:12" ht="15.6">
      <c r="B10872" s="346"/>
      <c r="C10872" s="57"/>
      <c r="D10872" s="326"/>
      <c r="E10872" s="89"/>
      <c r="F10872" s="263"/>
      <c r="G10872" s="263"/>
      <c r="H10872" s="264"/>
      <c r="I10872" s="276"/>
      <c r="J10872" s="264"/>
      <c r="K10872" s="265"/>
      <c r="L10872" s="201"/>
    </row>
    <row r="10873" spans="2:12" ht="15.6">
      <c r="B10873" s="346"/>
      <c r="C10873" s="57"/>
      <c r="D10873" s="326"/>
      <c r="E10873" s="89"/>
      <c r="F10873" s="263"/>
      <c r="G10873" s="263"/>
      <c r="H10873" s="264"/>
      <c r="I10873" s="276"/>
      <c r="J10873" s="264"/>
      <c r="K10873" s="265"/>
      <c r="L10873" s="201"/>
    </row>
    <row r="10874" spans="2:12" ht="15.6">
      <c r="B10874" s="346"/>
      <c r="C10874" s="57"/>
      <c r="D10874" s="326"/>
      <c r="E10874" s="89"/>
      <c r="F10874" s="275"/>
      <c r="G10874" s="275"/>
      <c r="H10874" s="264"/>
      <c r="I10874" s="276"/>
      <c r="J10874" s="264"/>
      <c r="K10874" s="265"/>
      <c r="L10874" s="201"/>
    </row>
    <row r="10875" spans="2:12" ht="15.6">
      <c r="B10875" s="346"/>
      <c r="C10875" s="57"/>
      <c r="D10875" s="326"/>
      <c r="E10875" s="89"/>
      <c r="F10875" s="275"/>
      <c r="G10875" s="275"/>
      <c r="H10875" s="264"/>
      <c r="I10875" s="276"/>
      <c r="J10875" s="264"/>
      <c r="K10875" s="265"/>
      <c r="L10875" s="201"/>
    </row>
    <row r="10876" spans="2:12">
      <c r="B10876" s="68"/>
      <c r="C10876" s="286"/>
      <c r="D10876" s="401"/>
      <c r="E10876" s="281"/>
      <c r="F10876" s="282"/>
      <c r="G10876" s="282"/>
      <c r="H10876" s="282"/>
      <c r="J10876" s="270"/>
      <c r="K10876" s="893"/>
      <c r="L10876" s="401"/>
    </row>
    <row r="10877" spans="2:12">
      <c r="B10877" s="68"/>
      <c r="C10877" s="286"/>
      <c r="D10877" s="894"/>
      <c r="E10877" s="281"/>
      <c r="F10877" s="282"/>
      <c r="G10877" s="282"/>
      <c r="H10877" s="282"/>
      <c r="J10877" s="270"/>
      <c r="K10877" s="285"/>
      <c r="L10877" s="284"/>
    </row>
    <row r="10878" spans="2:12">
      <c r="B10878" s="68"/>
      <c r="C10878" s="286"/>
      <c r="D10878" s="894"/>
      <c r="E10878" s="281"/>
      <c r="F10878" s="282"/>
      <c r="G10878" s="282"/>
      <c r="H10878" s="282"/>
      <c r="J10878" s="286"/>
      <c r="K10878" s="287"/>
      <c r="L10878" s="284"/>
    </row>
    <row r="10879" spans="2:12">
      <c r="B10879" s="68"/>
      <c r="C10879" s="286"/>
      <c r="D10879" s="894"/>
      <c r="E10879" s="281"/>
      <c r="F10879" s="282"/>
      <c r="G10879" s="282"/>
      <c r="H10879" s="282"/>
      <c r="J10879" s="286"/>
      <c r="K10879" s="287"/>
      <c r="L10879" s="284"/>
    </row>
    <row r="10880" spans="2:12">
      <c r="B10880" s="68"/>
      <c r="C10880" s="286"/>
      <c r="D10880" s="894"/>
      <c r="E10880" s="281"/>
      <c r="F10880" s="282"/>
      <c r="G10880" s="282"/>
      <c r="H10880" s="282"/>
      <c r="J10880" s="286"/>
      <c r="K10880" s="287"/>
      <c r="L10880" s="284"/>
    </row>
    <row r="10881" spans="1:13">
      <c r="B10881" s="68"/>
      <c r="C10881" s="286"/>
      <c r="D10881" s="400"/>
      <c r="E10881" s="281"/>
      <c r="F10881" s="282"/>
      <c r="G10881" s="282"/>
      <c r="H10881" s="282"/>
      <c r="I10881" s="213"/>
      <c r="J10881" s="213"/>
      <c r="K10881" s="400"/>
      <c r="L10881" s="401"/>
    </row>
    <row r="10882" spans="1:13">
      <c r="B10882" s="68"/>
      <c r="C10882" s="286"/>
      <c r="D10882" s="400"/>
      <c r="E10882" s="281"/>
      <c r="F10882" s="282"/>
      <c r="G10882" s="282"/>
      <c r="H10882" s="282"/>
      <c r="I10882" s="213"/>
      <c r="J10882" s="213"/>
      <c r="K10882" s="400"/>
      <c r="L10882" s="401"/>
    </row>
    <row r="10883" spans="1:13">
      <c r="B10883" s="68"/>
      <c r="C10883" s="286"/>
      <c r="D10883" s="400"/>
      <c r="E10883" s="281"/>
      <c r="F10883" s="282"/>
      <c r="G10883" s="282"/>
      <c r="H10883" s="282"/>
      <c r="I10883" s="213"/>
      <c r="J10883" s="213"/>
      <c r="K10883" s="400"/>
      <c r="L10883" s="401"/>
    </row>
    <row r="10884" spans="1:13">
      <c r="B10884" s="68"/>
      <c r="C10884" s="286"/>
      <c r="D10884" s="400"/>
      <c r="E10884" s="281"/>
      <c r="F10884" s="282"/>
      <c r="G10884" s="282"/>
      <c r="H10884" s="282"/>
      <c r="I10884" s="213"/>
      <c r="J10884" s="213"/>
      <c r="K10884" s="400"/>
      <c r="L10884" s="401"/>
    </row>
    <row r="10885" spans="1:13">
      <c r="B10885" s="68"/>
      <c r="C10885" s="286"/>
      <c r="D10885" s="400"/>
      <c r="E10885" s="281"/>
      <c r="F10885" s="282"/>
      <c r="G10885" s="282"/>
      <c r="H10885" s="282"/>
      <c r="I10885" s="213"/>
      <c r="J10885" s="213"/>
      <c r="K10885" s="400"/>
      <c r="L10885" s="401"/>
    </row>
    <row r="10886" spans="1:13">
      <c r="B10886" s="68"/>
      <c r="C10886" s="122"/>
      <c r="D10886" s="400"/>
      <c r="E10886" s="281"/>
      <c r="F10886" s="282"/>
      <c r="G10886" s="282"/>
      <c r="H10886" s="282"/>
      <c r="I10886" s="213"/>
      <c r="J10886" s="213"/>
      <c r="K10886" s="400"/>
      <c r="L10886" s="401"/>
    </row>
    <row r="10887" spans="1:13">
      <c r="B10887" s="68"/>
      <c r="C10887" s="122"/>
      <c r="D10887" s="400"/>
      <c r="E10887" s="281"/>
      <c r="F10887" s="282"/>
      <c r="G10887" s="282"/>
      <c r="H10887" s="282"/>
      <c r="I10887" s="213"/>
      <c r="J10887" s="213"/>
      <c r="K10887" s="400"/>
      <c r="L10887" s="401"/>
    </row>
    <row r="10888" spans="1:13">
      <c r="B10888" s="68"/>
      <c r="C10888" s="122"/>
      <c r="D10888" s="400"/>
      <c r="E10888" s="281"/>
      <c r="F10888" s="282"/>
      <c r="G10888" s="282"/>
      <c r="H10888" s="282"/>
      <c r="I10888" s="213"/>
      <c r="J10888" s="213"/>
      <c r="K10888" s="400"/>
      <c r="L10888" s="401"/>
    </row>
    <row r="10889" spans="1:13">
      <c r="B10889" s="68"/>
      <c r="C10889" s="122"/>
      <c r="D10889" s="400"/>
      <c r="E10889" s="281"/>
      <c r="F10889" s="282"/>
      <c r="G10889" s="282"/>
      <c r="H10889" s="282"/>
      <c r="I10889" s="213"/>
      <c r="J10889" s="213"/>
      <c r="K10889" s="400"/>
      <c r="L10889" s="401"/>
    </row>
    <row r="10890" spans="1:13">
      <c r="B10890" s="68"/>
      <c r="C10890" s="122"/>
      <c r="D10890" s="400"/>
      <c r="E10890" s="281"/>
      <c r="F10890" s="282"/>
      <c r="G10890" s="282"/>
      <c r="H10890" s="282"/>
      <c r="I10890" s="213"/>
      <c r="J10890" s="213"/>
      <c r="K10890" s="400"/>
      <c r="L10890" s="401"/>
    </row>
    <row r="10891" spans="1:13">
      <c r="B10891" s="68"/>
      <c r="C10891" s="279"/>
      <c r="D10891" s="280"/>
      <c r="E10891" s="281"/>
      <c r="F10891" s="282"/>
      <c r="G10891" s="282"/>
      <c r="H10891" s="282"/>
      <c r="I10891" s="201"/>
      <c r="J10891" s="201"/>
      <c r="K10891" s="283"/>
      <c r="L10891" s="280"/>
    </row>
    <row r="10892" spans="1:13">
      <c r="B10892" s="68"/>
      <c r="C10892" s="279"/>
      <c r="D10892" s="280"/>
      <c r="E10892" s="281"/>
      <c r="F10892" s="282"/>
      <c r="G10892" s="282"/>
      <c r="H10892" s="282"/>
      <c r="I10892" s="201"/>
      <c r="J10892" s="201"/>
      <c r="K10892" s="283"/>
      <c r="L10892" s="280"/>
    </row>
    <row r="10893" spans="1:13">
      <c r="B10893" s="68"/>
      <c r="C10893" s="279"/>
      <c r="D10893" s="280"/>
      <c r="E10893" s="281"/>
      <c r="F10893" s="282"/>
      <c r="G10893" s="282"/>
      <c r="H10893" s="282"/>
      <c r="I10893" s="201"/>
      <c r="J10893" s="201"/>
      <c r="K10893" s="283"/>
      <c r="L10893" s="280"/>
    </row>
    <row r="10894" spans="1:13" s="200" customFormat="1" ht="16.5" customHeight="1">
      <c r="A10894" s="606"/>
      <c r="B10894" s="68"/>
      <c r="C10894" s="279"/>
      <c r="D10894" s="777"/>
      <c r="E10894" s="281"/>
      <c r="F10894" s="282"/>
      <c r="G10894" s="282"/>
      <c r="H10894" s="282"/>
      <c r="I10894" s="201"/>
      <c r="J10894" s="201"/>
      <c r="K10894" s="283"/>
      <c r="L10894" s="280"/>
      <c r="M10894" s="201"/>
    </row>
    <row r="10895" spans="1:13" s="200" customFormat="1" ht="16.5" customHeight="1">
      <c r="A10895" s="606"/>
      <c r="B10895" s="68"/>
      <c r="C10895" s="279"/>
      <c r="D10895" s="280"/>
      <c r="E10895" s="281"/>
      <c r="F10895" s="282"/>
      <c r="G10895" s="282"/>
      <c r="H10895" s="282"/>
      <c r="I10895" s="201"/>
      <c r="J10895" s="201"/>
      <c r="K10895" s="283"/>
      <c r="L10895" s="280"/>
      <c r="M10895" s="201"/>
    </row>
    <row r="10896" spans="1:13" s="200" customFormat="1" ht="16.5" customHeight="1">
      <c r="A10896" s="606"/>
      <c r="B10896" s="68"/>
      <c r="C10896" s="279"/>
      <c r="D10896" s="280"/>
      <c r="E10896" s="281"/>
      <c r="F10896" s="282"/>
      <c r="G10896" s="282"/>
      <c r="H10896" s="282"/>
      <c r="I10896" s="201"/>
      <c r="J10896" s="201"/>
      <c r="K10896" s="283"/>
      <c r="L10896" s="280"/>
      <c r="M10896" s="201"/>
    </row>
    <row r="10897" spans="1:13" s="200" customFormat="1" ht="16.5" customHeight="1">
      <c r="A10897" s="606"/>
      <c r="B10897" s="68"/>
      <c r="C10897" s="279"/>
      <c r="D10897" s="280"/>
      <c r="E10897" s="281"/>
      <c r="F10897" s="282"/>
      <c r="G10897" s="282"/>
      <c r="H10897" s="282"/>
      <c r="I10897" s="201"/>
      <c r="J10897" s="201"/>
      <c r="K10897" s="283"/>
      <c r="L10897" s="280"/>
      <c r="M10897" s="201"/>
    </row>
    <row r="10898" spans="1:13" s="200" customFormat="1" ht="16.5" customHeight="1">
      <c r="A10898" s="606"/>
      <c r="B10898" s="68"/>
      <c r="C10898" s="279"/>
      <c r="D10898" s="280"/>
      <c r="E10898" s="281"/>
      <c r="F10898" s="282"/>
      <c r="G10898" s="282"/>
      <c r="H10898" s="282"/>
      <c r="I10898" s="201"/>
      <c r="J10898" s="201"/>
      <c r="K10898" s="283"/>
      <c r="L10898" s="280"/>
      <c r="M10898" s="201"/>
    </row>
    <row r="10899" spans="1:13" s="200" customFormat="1" ht="16.5" customHeight="1">
      <c r="A10899" s="606"/>
      <c r="B10899" s="68"/>
      <c r="C10899" s="279"/>
      <c r="D10899" s="280"/>
      <c r="E10899" s="281"/>
      <c r="F10899" s="282"/>
      <c r="G10899" s="282"/>
      <c r="H10899" s="282"/>
      <c r="I10899" s="201"/>
      <c r="J10899" s="201"/>
      <c r="K10899" s="283"/>
      <c r="L10899" s="280"/>
      <c r="M10899" s="201"/>
    </row>
    <row r="10900" spans="1:13" s="200" customFormat="1" ht="16.5" customHeight="1">
      <c r="A10900" s="606"/>
      <c r="B10900" s="68"/>
      <c r="C10900" s="279"/>
      <c r="D10900" s="280"/>
      <c r="E10900" s="281"/>
      <c r="F10900" s="282"/>
      <c r="G10900" s="282"/>
      <c r="H10900" s="282"/>
      <c r="I10900" s="201"/>
      <c r="J10900" s="201"/>
      <c r="K10900" s="283"/>
      <c r="L10900" s="280"/>
      <c r="M10900" s="201"/>
    </row>
    <row r="10901" spans="1:13" s="200" customFormat="1" ht="16.5" customHeight="1">
      <c r="A10901" s="606"/>
      <c r="B10901" s="68"/>
      <c r="C10901" s="279"/>
      <c r="D10901" s="280"/>
      <c r="E10901" s="281"/>
      <c r="F10901" s="282"/>
      <c r="G10901" s="282"/>
      <c r="H10901" s="282"/>
      <c r="I10901" s="201"/>
      <c r="J10901" s="201"/>
      <c r="K10901" s="283"/>
      <c r="L10901" s="280"/>
      <c r="M10901" s="201"/>
    </row>
    <row r="10902" spans="1:13" s="200" customFormat="1" ht="16.5" customHeight="1">
      <c r="A10902" s="606"/>
      <c r="B10902" s="68"/>
      <c r="C10902" s="279"/>
      <c r="D10902" s="280"/>
      <c r="E10902" s="281"/>
      <c r="F10902" s="282"/>
      <c r="G10902" s="282"/>
      <c r="H10902" s="282"/>
      <c r="I10902" s="201"/>
      <c r="J10902" s="201"/>
      <c r="K10902" s="283"/>
      <c r="L10902" s="280"/>
      <c r="M10902" s="201"/>
    </row>
    <row r="10903" spans="1:13" s="200" customFormat="1" ht="16.5" customHeight="1">
      <c r="A10903" s="606"/>
      <c r="B10903" s="68"/>
      <c r="C10903" s="279"/>
      <c r="D10903" s="280"/>
      <c r="E10903" s="281"/>
      <c r="F10903" s="282"/>
      <c r="G10903" s="282"/>
      <c r="H10903" s="282"/>
      <c r="I10903" s="201"/>
      <c r="J10903" s="201"/>
      <c r="K10903" s="283"/>
      <c r="L10903" s="280"/>
      <c r="M10903" s="201"/>
    </row>
    <row r="10904" spans="1:13" s="200" customFormat="1" ht="16.5" customHeight="1">
      <c r="A10904" s="606"/>
      <c r="B10904" s="68"/>
      <c r="C10904" s="279"/>
      <c r="D10904" s="280"/>
      <c r="E10904" s="281"/>
      <c r="F10904" s="282"/>
      <c r="G10904" s="282"/>
      <c r="H10904" s="282"/>
      <c r="I10904" s="201"/>
      <c r="J10904" s="201"/>
      <c r="K10904" s="283"/>
      <c r="L10904" s="280"/>
      <c r="M10904" s="201"/>
    </row>
    <row r="10905" spans="1:13" s="200" customFormat="1" ht="16.5" customHeight="1">
      <c r="A10905" s="606"/>
      <c r="B10905" s="68"/>
      <c r="C10905" s="279"/>
      <c r="D10905" s="280"/>
      <c r="E10905" s="281"/>
      <c r="F10905" s="282"/>
      <c r="G10905" s="282"/>
      <c r="H10905" s="282"/>
      <c r="I10905" s="201"/>
      <c r="J10905" s="201"/>
      <c r="K10905" s="283"/>
      <c r="L10905" s="280"/>
      <c r="M10905" s="201"/>
    </row>
    <row r="10906" spans="1:13" s="200" customFormat="1" ht="16.5" customHeight="1">
      <c r="A10906" s="606"/>
      <c r="B10906" s="68"/>
      <c r="C10906" s="279"/>
      <c r="D10906" s="280"/>
      <c r="E10906" s="281"/>
      <c r="F10906" s="282"/>
      <c r="G10906" s="282"/>
      <c r="H10906" s="282"/>
      <c r="I10906" s="201"/>
      <c r="J10906" s="201"/>
      <c r="K10906" s="283"/>
      <c r="L10906" s="280"/>
      <c r="M10906" s="201"/>
    </row>
    <row r="10907" spans="1:13" s="200" customFormat="1" ht="16.5" customHeight="1">
      <c r="A10907" s="606"/>
      <c r="B10907" s="68"/>
      <c r="C10907" s="279"/>
      <c r="D10907" s="280"/>
      <c r="E10907" s="281"/>
      <c r="F10907" s="282"/>
      <c r="G10907" s="282"/>
      <c r="H10907" s="282"/>
      <c r="I10907" s="201"/>
      <c r="J10907" s="201"/>
      <c r="K10907" s="283"/>
      <c r="L10907" s="280"/>
      <c r="M10907" s="201"/>
    </row>
    <row r="10908" spans="1:13" s="200" customFormat="1" ht="16.5" customHeight="1">
      <c r="A10908" s="606"/>
      <c r="B10908" s="68"/>
      <c r="C10908" s="279"/>
      <c r="D10908" s="280"/>
      <c r="E10908" s="281"/>
      <c r="F10908" s="282"/>
      <c r="G10908" s="282"/>
      <c r="H10908" s="282"/>
      <c r="I10908" s="201"/>
      <c r="J10908" s="201"/>
      <c r="K10908" s="283"/>
      <c r="L10908" s="280"/>
      <c r="M10908" s="201"/>
    </row>
    <row r="10909" spans="1:13" s="200" customFormat="1" ht="16.5" customHeight="1">
      <c r="A10909" s="606"/>
      <c r="B10909" s="68"/>
      <c r="C10909" s="279"/>
      <c r="D10909" s="280"/>
      <c r="E10909" s="281"/>
      <c r="F10909" s="282"/>
      <c r="G10909" s="282"/>
      <c r="H10909" s="282"/>
      <c r="I10909" s="201"/>
      <c r="J10909" s="201"/>
      <c r="K10909" s="283"/>
      <c r="L10909" s="280"/>
      <c r="M10909" s="201"/>
    </row>
    <row r="10910" spans="1:13" s="200" customFormat="1" ht="16.5" customHeight="1">
      <c r="A10910" s="606"/>
      <c r="B10910" s="68"/>
      <c r="C10910" s="279"/>
      <c r="D10910" s="280"/>
      <c r="E10910" s="281"/>
      <c r="F10910" s="282"/>
      <c r="G10910" s="282"/>
      <c r="H10910" s="282"/>
      <c r="I10910" s="201"/>
      <c r="J10910" s="201"/>
      <c r="K10910" s="283"/>
      <c r="L10910" s="280"/>
      <c r="M10910" s="201"/>
    </row>
    <row r="10911" spans="1:13" s="200" customFormat="1" ht="16.5" customHeight="1">
      <c r="A10911" s="606"/>
      <c r="B10911" s="68"/>
      <c r="C10911" s="279"/>
      <c r="D10911" s="280"/>
      <c r="E10911" s="281"/>
      <c r="F10911" s="282"/>
      <c r="G10911" s="282"/>
      <c r="H10911" s="282"/>
      <c r="I10911" s="201"/>
      <c r="J10911" s="201"/>
      <c r="K10911" s="283"/>
      <c r="L10911" s="280"/>
      <c r="M10911" s="201"/>
    </row>
    <row r="10912" spans="1:13" s="200" customFormat="1" ht="16.5" customHeight="1">
      <c r="A10912" s="606"/>
      <c r="B10912" s="68"/>
      <c r="C10912" s="279"/>
      <c r="D10912" s="280"/>
      <c r="E10912" s="281"/>
      <c r="F10912" s="282"/>
      <c r="G10912" s="282"/>
      <c r="H10912" s="282"/>
      <c r="I10912" s="201"/>
      <c r="J10912" s="201"/>
      <c r="K10912" s="283"/>
      <c r="L10912" s="280"/>
      <c r="M10912" s="201"/>
    </row>
    <row r="10913" spans="1:13" s="200" customFormat="1" ht="16.5" customHeight="1">
      <c r="A10913" s="606"/>
      <c r="B10913" s="68"/>
      <c r="C10913" s="279"/>
      <c r="D10913" s="280"/>
      <c r="E10913" s="281"/>
      <c r="F10913" s="282"/>
      <c r="G10913" s="282"/>
      <c r="H10913" s="282"/>
      <c r="I10913" s="201"/>
      <c r="J10913" s="201"/>
      <c r="K10913" s="283"/>
      <c r="L10913" s="280"/>
      <c r="M10913" s="201"/>
    </row>
    <row r="10914" spans="1:13" s="200" customFormat="1" ht="16.5" customHeight="1">
      <c r="A10914" s="606"/>
      <c r="B10914" s="68"/>
      <c r="C10914" s="279"/>
      <c r="D10914" s="280"/>
      <c r="E10914" s="281"/>
      <c r="F10914" s="282"/>
      <c r="G10914" s="282"/>
      <c r="H10914" s="282"/>
      <c r="I10914" s="201"/>
      <c r="J10914" s="201"/>
      <c r="K10914" s="283"/>
      <c r="L10914" s="280"/>
      <c r="M10914" s="201"/>
    </row>
    <row r="10915" spans="1:13" s="200" customFormat="1" ht="16.5" customHeight="1">
      <c r="A10915" s="606"/>
      <c r="B10915" s="68"/>
      <c r="C10915" s="279"/>
      <c r="D10915" s="280"/>
      <c r="E10915" s="281"/>
      <c r="F10915" s="282"/>
      <c r="G10915" s="282"/>
      <c r="H10915" s="282"/>
      <c r="I10915" s="201"/>
      <c r="J10915" s="201"/>
      <c r="K10915" s="283"/>
      <c r="L10915" s="280"/>
      <c r="M10915" s="201"/>
    </row>
    <row r="10916" spans="1:13" s="200" customFormat="1" ht="16.5" customHeight="1">
      <c r="A10916" s="606"/>
      <c r="B10916" s="68"/>
      <c r="C10916" s="279"/>
      <c r="D10916" s="280"/>
      <c r="E10916" s="281"/>
      <c r="F10916" s="282"/>
      <c r="G10916" s="282"/>
      <c r="H10916" s="282"/>
      <c r="I10916" s="201"/>
      <c r="J10916" s="201"/>
      <c r="K10916" s="283"/>
      <c r="L10916" s="280"/>
      <c r="M10916" s="201"/>
    </row>
    <row r="10917" spans="1:13" s="200" customFormat="1" ht="16.5" customHeight="1">
      <c r="A10917" s="606"/>
      <c r="B10917" s="68"/>
      <c r="C10917" s="279"/>
      <c r="D10917" s="280"/>
      <c r="E10917" s="281"/>
      <c r="F10917" s="282"/>
      <c r="G10917" s="282"/>
      <c r="H10917" s="282"/>
      <c r="I10917" s="201"/>
      <c r="J10917" s="201"/>
      <c r="K10917" s="283"/>
      <c r="L10917" s="280"/>
      <c r="M10917" s="201"/>
    </row>
    <row r="10918" spans="1:13" s="200" customFormat="1" ht="16.5" customHeight="1">
      <c r="A10918" s="606"/>
      <c r="B10918" s="68"/>
      <c r="C10918" s="279"/>
      <c r="D10918" s="280"/>
      <c r="E10918" s="281"/>
      <c r="F10918" s="282"/>
      <c r="G10918" s="282"/>
      <c r="H10918" s="282"/>
      <c r="I10918" s="201"/>
      <c r="J10918" s="201"/>
      <c r="K10918" s="283"/>
      <c r="L10918" s="777"/>
      <c r="M10918" s="201"/>
    </row>
    <row r="10919" spans="1:13" s="200" customFormat="1" ht="16.5" customHeight="1">
      <c r="A10919" s="606"/>
      <c r="B10919" s="68"/>
      <c r="C10919" s="279"/>
      <c r="D10919" s="280"/>
      <c r="E10919" s="281"/>
      <c r="F10919" s="282"/>
      <c r="G10919" s="282"/>
      <c r="H10919" s="282"/>
      <c r="I10919" s="201"/>
      <c r="J10919" s="201"/>
      <c r="K10919" s="283"/>
      <c r="L10919" s="280"/>
      <c r="M10919" s="201"/>
    </row>
    <row r="10920" spans="1:13" s="200" customFormat="1" ht="16.5" customHeight="1">
      <c r="A10920" s="606"/>
      <c r="B10920" s="68"/>
      <c r="C10920" s="279"/>
      <c r="D10920" s="280"/>
      <c r="E10920" s="281"/>
      <c r="F10920" s="282"/>
      <c r="G10920" s="282"/>
      <c r="H10920" s="282"/>
      <c r="I10920" s="201"/>
      <c r="J10920" s="201"/>
      <c r="K10920" s="283"/>
      <c r="L10920" s="280"/>
      <c r="M10920" s="201"/>
    </row>
    <row r="10921" spans="1:13" s="200" customFormat="1" ht="16.5" customHeight="1">
      <c r="A10921" s="606"/>
      <c r="B10921" s="68"/>
      <c r="C10921" s="279"/>
      <c r="D10921" s="280"/>
      <c r="E10921" s="281"/>
      <c r="F10921" s="282"/>
      <c r="G10921" s="282"/>
      <c r="H10921" s="282"/>
      <c r="I10921" s="201"/>
      <c r="J10921" s="201"/>
      <c r="K10921" s="283"/>
      <c r="L10921" s="280"/>
      <c r="M10921" s="201"/>
    </row>
    <row r="10922" spans="1:13" s="200" customFormat="1" ht="16.5" customHeight="1">
      <c r="A10922" s="606"/>
      <c r="B10922" s="68"/>
      <c r="C10922" s="279"/>
      <c r="D10922" s="280"/>
      <c r="E10922" s="281"/>
      <c r="F10922" s="282"/>
      <c r="G10922" s="282"/>
      <c r="H10922" s="282"/>
      <c r="I10922" s="201"/>
      <c r="J10922" s="201"/>
      <c r="K10922" s="283"/>
      <c r="L10922" s="280"/>
      <c r="M10922" s="201"/>
    </row>
    <row r="10923" spans="1:13" s="200" customFormat="1" ht="16.5" customHeight="1">
      <c r="A10923" s="606"/>
      <c r="B10923" s="68"/>
      <c r="C10923" s="279"/>
      <c r="D10923" s="280"/>
      <c r="E10923" s="281"/>
      <c r="F10923" s="282"/>
      <c r="G10923" s="282"/>
      <c r="H10923" s="282"/>
      <c r="I10923" s="201"/>
      <c r="J10923" s="201"/>
      <c r="K10923" s="283"/>
      <c r="L10923" s="280"/>
      <c r="M10923" s="201"/>
    </row>
    <row r="10924" spans="1:13" s="200" customFormat="1" ht="16.5" customHeight="1">
      <c r="A10924" s="606"/>
      <c r="B10924" s="68"/>
      <c r="C10924" s="279"/>
      <c r="D10924" s="280"/>
      <c r="E10924" s="281"/>
      <c r="F10924" s="282"/>
      <c r="G10924" s="282"/>
      <c r="H10924" s="282"/>
      <c r="I10924" s="201"/>
      <c r="J10924" s="201"/>
      <c r="K10924" s="283"/>
      <c r="L10924" s="280"/>
      <c r="M10924" s="201"/>
    </row>
    <row r="10925" spans="1:13" s="200" customFormat="1" ht="16.5" customHeight="1">
      <c r="A10925" s="606"/>
      <c r="B10925" s="68"/>
      <c r="C10925" s="279"/>
      <c r="D10925" s="280"/>
      <c r="E10925" s="281"/>
      <c r="F10925" s="282"/>
      <c r="G10925" s="282"/>
      <c r="H10925" s="282"/>
      <c r="I10925" s="201"/>
      <c r="J10925" s="201"/>
      <c r="K10925" s="283"/>
      <c r="L10925" s="280"/>
      <c r="M10925" s="201"/>
    </row>
    <row r="10926" spans="1:13" s="200" customFormat="1" ht="16.5" customHeight="1">
      <c r="A10926" s="606"/>
      <c r="B10926" s="68"/>
      <c r="C10926" s="279"/>
      <c r="D10926" s="280"/>
      <c r="E10926" s="281"/>
      <c r="F10926" s="282"/>
      <c r="G10926" s="282"/>
      <c r="H10926" s="282"/>
      <c r="I10926" s="201"/>
      <c r="J10926" s="201"/>
      <c r="K10926" s="283"/>
      <c r="L10926" s="280"/>
      <c r="M10926" s="201"/>
    </row>
    <row r="10927" spans="1:13" s="200" customFormat="1" ht="16.5" customHeight="1">
      <c r="A10927" s="606"/>
      <c r="B10927" s="68"/>
      <c r="C10927" s="279"/>
      <c r="D10927" s="280"/>
      <c r="E10927" s="281"/>
      <c r="F10927" s="282"/>
      <c r="G10927" s="282"/>
      <c r="H10927" s="282"/>
      <c r="I10927" s="201"/>
      <c r="J10927" s="201"/>
      <c r="K10927" s="283"/>
      <c r="L10927" s="280"/>
      <c r="M10927" s="201"/>
    </row>
    <row r="10928" spans="1:13" s="200" customFormat="1" ht="16.5" customHeight="1">
      <c r="A10928" s="606"/>
      <c r="B10928" s="68"/>
      <c r="C10928" s="279"/>
      <c r="D10928" s="280"/>
      <c r="E10928" s="281"/>
      <c r="F10928" s="282"/>
      <c r="G10928" s="282"/>
      <c r="H10928" s="282"/>
      <c r="I10928" s="201"/>
      <c r="J10928" s="201"/>
      <c r="K10928" s="283"/>
      <c r="L10928" s="280"/>
      <c r="M10928" s="201"/>
    </row>
    <row r="10929" spans="1:13" s="200" customFormat="1" ht="16.5" customHeight="1">
      <c r="A10929" s="606"/>
      <c r="B10929" s="68"/>
      <c r="C10929" s="279"/>
      <c r="D10929" s="280"/>
      <c r="E10929" s="281"/>
      <c r="F10929" s="282"/>
      <c r="G10929" s="282"/>
      <c r="H10929" s="282"/>
      <c r="I10929" s="201"/>
      <c r="J10929" s="201"/>
      <c r="K10929" s="283"/>
      <c r="L10929" s="280"/>
      <c r="M10929" s="201"/>
    </row>
    <row r="10930" spans="1:13" s="200" customFormat="1" ht="16.5" customHeight="1">
      <c r="A10930" s="606"/>
      <c r="B10930" s="68"/>
      <c r="C10930" s="279"/>
      <c r="D10930" s="280"/>
      <c r="E10930" s="281"/>
      <c r="F10930" s="282"/>
      <c r="G10930" s="282"/>
      <c r="H10930" s="282"/>
      <c r="I10930" s="201"/>
      <c r="J10930" s="201"/>
      <c r="K10930" s="283"/>
      <c r="L10930" s="280"/>
      <c r="M10930" s="201"/>
    </row>
    <row r="10931" spans="1:13">
      <c r="B10931" s="68"/>
      <c r="C10931" s="279"/>
      <c r="D10931" s="280"/>
      <c r="E10931" s="281"/>
      <c r="F10931" s="282"/>
      <c r="G10931" s="282"/>
      <c r="H10931" s="282"/>
      <c r="I10931" s="201"/>
      <c r="J10931" s="201"/>
      <c r="K10931" s="283"/>
      <c r="L10931" s="280"/>
    </row>
    <row r="10932" spans="1:13">
      <c r="B10932" s="68"/>
      <c r="C10932" s="279"/>
      <c r="D10932" s="280"/>
      <c r="E10932" s="281"/>
      <c r="F10932" s="282"/>
      <c r="G10932" s="282"/>
      <c r="H10932" s="282"/>
      <c r="I10932" s="201"/>
      <c r="J10932" s="201"/>
      <c r="K10932" s="283"/>
      <c r="L10932" s="280"/>
    </row>
    <row r="10933" spans="1:13">
      <c r="B10933" s="68"/>
      <c r="C10933" s="279"/>
      <c r="D10933" s="280"/>
      <c r="E10933" s="281"/>
      <c r="F10933" s="282"/>
      <c r="G10933" s="282"/>
      <c r="H10933" s="282"/>
      <c r="I10933" s="201"/>
      <c r="J10933" s="201"/>
      <c r="K10933" s="283"/>
      <c r="L10933" s="280"/>
    </row>
    <row r="10934" spans="1:13">
      <c r="B10934" s="68"/>
      <c r="C10934" s="279"/>
      <c r="D10934" s="280"/>
      <c r="E10934" s="281"/>
      <c r="F10934" s="282"/>
      <c r="G10934" s="282"/>
      <c r="H10934" s="282"/>
      <c r="I10934" s="201"/>
      <c r="J10934" s="201"/>
      <c r="K10934" s="283"/>
      <c r="L10934" s="280"/>
    </row>
    <row r="10935" spans="1:13" ht="16.8">
      <c r="B10935" s="68"/>
      <c r="C10935" s="279"/>
      <c r="D10935" s="280"/>
      <c r="E10935" s="281"/>
      <c r="F10935" s="282"/>
      <c r="G10935" s="282"/>
      <c r="H10935" s="282"/>
      <c r="I10935" s="201"/>
      <c r="J10935" s="201"/>
      <c r="K10935" s="927"/>
      <c r="L10935" s="280"/>
    </row>
    <row r="10936" spans="1:13" ht="16.8">
      <c r="B10936" s="68"/>
      <c r="C10936" s="279"/>
      <c r="D10936" s="280"/>
      <c r="E10936" s="281"/>
      <c r="F10936" s="282"/>
      <c r="G10936" s="282"/>
      <c r="H10936" s="282"/>
      <c r="I10936" s="201"/>
      <c r="J10936" s="201"/>
      <c r="K10936" s="927"/>
      <c r="L10936" s="280"/>
    </row>
    <row r="10937" spans="1:13">
      <c r="B10937" s="68"/>
      <c r="C10937" s="279"/>
      <c r="D10937" s="280"/>
      <c r="E10937" s="281"/>
      <c r="F10937" s="282"/>
      <c r="G10937" s="282"/>
      <c r="H10937" s="282"/>
      <c r="I10937" s="201"/>
      <c r="J10937" s="201"/>
      <c r="K10937" s="283"/>
      <c r="L10937" s="280"/>
    </row>
    <row r="10938" spans="1:13">
      <c r="B10938" s="68"/>
      <c r="C10938" s="279"/>
      <c r="D10938" s="280"/>
      <c r="E10938" s="281"/>
      <c r="F10938" s="282"/>
      <c r="G10938" s="282"/>
      <c r="H10938" s="282"/>
      <c r="I10938" s="201"/>
      <c r="J10938" s="201"/>
      <c r="K10938" s="283"/>
      <c r="L10938" s="280"/>
    </row>
    <row r="10939" spans="1:13">
      <c r="B10939" s="68"/>
      <c r="C10939" s="279"/>
      <c r="D10939" s="280"/>
      <c r="E10939" s="281"/>
      <c r="F10939" s="282"/>
      <c r="G10939" s="282"/>
      <c r="H10939" s="282"/>
      <c r="I10939" s="201"/>
      <c r="J10939" s="201"/>
      <c r="K10939" s="283"/>
      <c r="L10939" s="280"/>
    </row>
    <row r="10940" spans="1:13">
      <c r="B10940" s="68"/>
      <c r="C10940" s="286"/>
      <c r="D10940" s="303"/>
      <c r="E10940" s="281"/>
      <c r="F10940" s="282"/>
      <c r="G10940" s="282"/>
      <c r="H10940" s="282"/>
      <c r="I10940" s="486"/>
      <c r="J10940" s="286"/>
      <c r="K10940" s="287"/>
      <c r="L10940" s="303"/>
    </row>
    <row r="10941" spans="1:13">
      <c r="B10941" s="68"/>
      <c r="C10941" s="286"/>
      <c r="D10941" s="303"/>
      <c r="E10941" s="281"/>
      <c r="F10941" s="282"/>
      <c r="G10941" s="282"/>
      <c r="H10941" s="282"/>
      <c r="I10941" s="642"/>
      <c r="J10941" s="286"/>
      <c r="K10941" s="287"/>
      <c r="L10941" s="303"/>
    </row>
    <row r="10942" spans="1:13">
      <c r="B10942" s="68"/>
      <c r="C10942" s="286"/>
      <c r="D10942" s="303"/>
      <c r="E10942" s="281"/>
      <c r="F10942" s="282"/>
      <c r="G10942" s="282"/>
      <c r="H10942" s="282"/>
      <c r="I10942" s="398"/>
      <c r="J10942" s="286"/>
      <c r="K10942" s="287"/>
      <c r="L10942" s="303"/>
    </row>
    <row r="10943" spans="1:13">
      <c r="B10943" s="68"/>
      <c r="C10943" s="286"/>
      <c r="D10943" s="303"/>
      <c r="E10943" s="281"/>
      <c r="F10943" s="282"/>
      <c r="G10943" s="282"/>
      <c r="H10943" s="282"/>
      <c r="I10943" s="398"/>
      <c r="J10943" s="286"/>
      <c r="K10943" s="287"/>
      <c r="L10943" s="303"/>
    </row>
    <row r="10944" spans="1:13">
      <c r="B10944" s="68"/>
      <c r="C10944" s="286"/>
      <c r="D10944" s="303"/>
      <c r="E10944" s="281"/>
      <c r="F10944" s="282"/>
      <c r="G10944" s="282"/>
      <c r="H10944" s="282"/>
      <c r="I10944" s="398"/>
      <c r="J10944" s="286"/>
      <c r="K10944" s="287"/>
      <c r="L10944" s="303"/>
    </row>
    <row r="10945" spans="1:12">
      <c r="B10945" s="68"/>
      <c r="C10945" s="286"/>
      <c r="D10945" s="303"/>
      <c r="E10945" s="281"/>
      <c r="F10945" s="282"/>
      <c r="G10945" s="282"/>
      <c r="H10945" s="282"/>
      <c r="I10945" s="398"/>
      <c r="J10945" s="286"/>
      <c r="K10945" s="287"/>
      <c r="L10945" s="303"/>
    </row>
    <row r="10946" spans="1:12">
      <c r="B10946" s="68"/>
      <c r="C10946" s="286"/>
      <c r="D10946" s="303"/>
      <c r="E10946" s="281"/>
      <c r="F10946" s="282"/>
      <c r="G10946" s="282"/>
      <c r="H10946" s="282"/>
      <c r="I10946" s="398"/>
      <c r="J10946" s="286"/>
      <c r="K10946" s="287"/>
      <c r="L10946" s="303"/>
    </row>
    <row r="10947" spans="1:12">
      <c r="B10947" s="68"/>
      <c r="C10947" s="286"/>
      <c r="D10947" s="303"/>
      <c r="E10947" s="281"/>
      <c r="F10947" s="282"/>
      <c r="G10947" s="282"/>
      <c r="H10947" s="282"/>
      <c r="I10947" s="398"/>
      <c r="J10947" s="286"/>
      <c r="K10947" s="287"/>
      <c r="L10947" s="303"/>
    </row>
    <row r="10948" spans="1:12">
      <c r="B10948" s="68"/>
      <c r="C10948" s="286"/>
      <c r="D10948" s="303"/>
      <c r="E10948" s="281"/>
      <c r="F10948" s="282"/>
      <c r="G10948" s="282"/>
      <c r="H10948" s="282"/>
      <c r="I10948" s="398"/>
      <c r="J10948" s="286"/>
      <c r="K10948" s="287"/>
      <c r="L10948" s="303"/>
    </row>
    <row r="10949" spans="1:12">
      <c r="B10949" s="68"/>
      <c r="C10949" s="286"/>
      <c r="D10949" s="303"/>
      <c r="E10949" s="281"/>
      <c r="F10949" s="282"/>
      <c r="G10949" s="282"/>
      <c r="H10949" s="282"/>
      <c r="I10949" s="398"/>
      <c r="J10949" s="286"/>
      <c r="K10949" s="287"/>
      <c r="L10949" s="303"/>
    </row>
    <row r="10950" spans="1:12">
      <c r="B10950" s="68"/>
      <c r="C10950" s="286"/>
      <c r="D10950" s="303"/>
      <c r="E10950" s="281"/>
      <c r="F10950" s="282"/>
      <c r="G10950" s="282"/>
      <c r="H10950" s="282"/>
      <c r="I10950" s="398"/>
      <c r="J10950" s="286"/>
      <c r="K10950" s="287"/>
      <c r="L10950" s="303"/>
    </row>
    <row r="10951" spans="1:12" ht="16.8">
      <c r="A10951" s="424"/>
      <c r="B10951" s="57"/>
      <c r="C10951" s="57"/>
      <c r="D10951" s="300"/>
      <c r="E10951" s="59"/>
      <c r="F10951" s="263"/>
      <c r="G10951" s="263"/>
      <c r="H10951" s="291"/>
      <c r="I10951" s="263"/>
      <c r="J10951" s="263"/>
      <c r="K10951" s="565"/>
      <c r="L10951" s="294"/>
    </row>
    <row r="10952" spans="1:12" ht="16.8">
      <c r="A10952" s="424"/>
      <c r="B10952" s="57"/>
      <c r="C10952" s="57"/>
      <c r="D10952" s="300"/>
      <c r="E10952" s="59"/>
      <c r="F10952" s="263"/>
      <c r="G10952" s="263"/>
      <c r="H10952" s="291"/>
      <c r="I10952" s="263"/>
      <c r="J10952" s="263"/>
      <c r="K10952" s="565"/>
      <c r="L10952" s="294"/>
    </row>
    <row r="10953" spans="1:12" ht="16.8">
      <c r="A10953" s="424"/>
      <c r="B10953" s="57"/>
      <c r="C10953" s="57"/>
      <c r="D10953" s="354"/>
      <c r="E10953" s="59"/>
      <c r="F10953" s="263"/>
      <c r="G10953" s="263"/>
      <c r="H10953" s="291"/>
      <c r="I10953" s="263"/>
      <c r="J10953" s="263"/>
      <c r="K10953" s="565"/>
      <c r="L10953" s="294"/>
    </row>
    <row r="10954" spans="1:12" ht="16.8">
      <c r="A10954" s="424"/>
      <c r="B10954" s="57"/>
      <c r="C10954" s="57"/>
      <c r="D10954" s="294"/>
      <c r="E10954" s="59"/>
      <c r="F10954" s="263"/>
      <c r="G10954" s="263"/>
      <c r="H10954" s="291"/>
      <c r="I10954" s="263"/>
      <c r="J10954" s="263"/>
      <c r="K10954" s="565"/>
      <c r="L10954" s="294"/>
    </row>
    <row r="10955" spans="1:12" ht="16.8">
      <c r="A10955" s="424"/>
      <c r="B10955" s="57"/>
      <c r="C10955" s="57"/>
      <c r="D10955" s="300"/>
      <c r="E10955" s="59"/>
      <c r="F10955" s="263"/>
      <c r="G10955" s="263"/>
      <c r="H10955" s="291"/>
      <c r="I10955" s="263"/>
      <c r="J10955" s="263"/>
      <c r="K10955" s="565"/>
      <c r="L10955" s="294"/>
    </row>
    <row r="10956" spans="1:12" ht="16.8">
      <c r="A10956" s="424"/>
      <c r="B10956" s="57"/>
      <c r="C10956" s="57"/>
      <c r="D10956" s="300"/>
      <c r="E10956" s="59"/>
      <c r="F10956" s="409"/>
      <c r="G10956" s="409"/>
      <c r="H10956" s="291"/>
      <c r="I10956" s="263"/>
      <c r="J10956" s="263"/>
      <c r="K10956" s="334"/>
      <c r="L10956" s="294"/>
    </row>
    <row r="10957" spans="1:12" ht="16.8">
      <c r="A10957" s="424"/>
      <c r="B10957" s="57"/>
      <c r="C10957" s="57"/>
      <c r="D10957" s="300"/>
      <c r="E10957" s="59"/>
      <c r="F10957" s="409"/>
      <c r="G10957" s="409"/>
      <c r="H10957" s="291"/>
      <c r="I10957" s="263"/>
      <c r="J10957" s="263"/>
      <c r="K10957" s="565"/>
      <c r="L10957" s="294"/>
    </row>
    <row r="10958" spans="1:12" ht="16.8">
      <c r="A10958" s="424"/>
      <c r="B10958" s="57"/>
      <c r="C10958" s="57"/>
      <c r="D10958" s="300"/>
      <c r="E10958" s="59"/>
      <c r="F10958" s="409"/>
      <c r="G10958" s="409"/>
      <c r="H10958" s="291"/>
      <c r="I10958" s="263"/>
      <c r="J10958" s="263"/>
      <c r="K10958" s="565"/>
      <c r="L10958" s="294"/>
    </row>
    <row r="10959" spans="1:12" ht="16.8">
      <c r="A10959" s="424"/>
      <c r="B10959" s="57"/>
      <c r="C10959" s="57"/>
      <c r="D10959" s="300"/>
      <c r="E10959" s="59"/>
      <c r="F10959" s="409"/>
      <c r="G10959" s="409"/>
      <c r="H10959" s="291"/>
      <c r="I10959" s="263"/>
      <c r="J10959" s="263"/>
      <c r="K10959" s="565"/>
      <c r="L10959" s="294"/>
    </row>
    <row r="10960" spans="1:12" ht="16.8">
      <c r="A10960" s="424"/>
      <c r="B10960" s="57"/>
      <c r="C10960" s="57"/>
      <c r="D10960" s="300"/>
      <c r="E10960" s="59"/>
      <c r="F10960" s="409"/>
      <c r="G10960" s="409"/>
      <c r="H10960" s="291"/>
      <c r="I10960" s="263"/>
      <c r="J10960" s="263"/>
      <c r="K10960" s="565"/>
      <c r="L10960" s="294"/>
    </row>
    <row r="10961" spans="1:12" ht="16.8">
      <c r="A10961" s="424"/>
      <c r="B10961" s="57"/>
      <c r="C10961" s="57"/>
      <c r="D10961" s="294"/>
      <c r="E10961" s="59"/>
      <c r="F10961" s="409"/>
      <c r="G10961" s="409"/>
      <c r="H10961" s="291"/>
      <c r="I10961" s="263"/>
      <c r="J10961" s="263"/>
      <c r="K10961" s="565"/>
      <c r="L10961" s="294"/>
    </row>
    <row r="10962" spans="1:12" ht="16.8">
      <c r="A10962" s="424"/>
      <c r="B10962" s="57"/>
      <c r="C10962" s="57"/>
      <c r="D10962" s="354"/>
      <c r="E10962" s="59"/>
      <c r="F10962" s="423"/>
      <c r="G10962" s="423"/>
      <c r="H10962" s="291"/>
      <c r="I10962" s="263"/>
      <c r="J10962" s="263"/>
      <c r="K10962" s="334"/>
      <c r="L10962" s="294"/>
    </row>
    <row r="10963" spans="1:12" ht="16.8">
      <c r="A10963" s="424"/>
      <c r="B10963" s="57"/>
      <c r="C10963" s="57"/>
      <c r="D10963" s="300"/>
      <c r="E10963" s="59"/>
      <c r="F10963" s="423"/>
      <c r="G10963" s="423"/>
      <c r="H10963" s="291"/>
      <c r="I10963" s="263"/>
      <c r="J10963" s="263"/>
      <c r="K10963" s="567"/>
      <c r="L10963" s="294"/>
    </row>
    <row r="10964" spans="1:12" ht="16.8">
      <c r="A10964" s="424"/>
      <c r="B10964" s="57"/>
      <c r="C10964" s="57"/>
      <c r="D10964" s="356"/>
      <c r="E10964" s="59"/>
      <c r="F10964" s="423"/>
      <c r="G10964" s="423"/>
      <c r="H10964" s="291"/>
      <c r="I10964" s="263"/>
      <c r="J10964" s="263"/>
      <c r="K10964" s="356"/>
      <c r="L10964" s="294"/>
    </row>
    <row r="10965" spans="1:12" ht="16.8">
      <c r="A10965" s="424"/>
      <c r="B10965" s="57"/>
      <c r="C10965" s="57"/>
      <c r="D10965" s="356"/>
      <c r="E10965" s="59"/>
      <c r="F10965" s="423"/>
      <c r="G10965" s="423"/>
      <c r="H10965" s="291"/>
      <c r="I10965" s="263"/>
      <c r="J10965" s="263"/>
      <c r="K10965" s="356"/>
      <c r="L10965" s="294"/>
    </row>
    <row r="10966" spans="1:12" ht="16.8">
      <c r="A10966" s="424"/>
      <c r="B10966" s="57"/>
      <c r="C10966" s="57"/>
      <c r="D10966" s="356"/>
      <c r="E10966" s="59"/>
      <c r="F10966" s="423"/>
      <c r="G10966" s="423"/>
      <c r="H10966" s="291"/>
      <c r="I10966" s="263"/>
      <c r="J10966" s="263"/>
      <c r="K10966" s="356"/>
      <c r="L10966" s="294"/>
    </row>
    <row r="10967" spans="1:12" ht="16.8">
      <c r="A10967" s="424"/>
      <c r="B10967" s="57"/>
      <c r="C10967" s="57"/>
      <c r="D10967" s="356"/>
      <c r="E10967" s="59"/>
      <c r="F10967" s="423"/>
      <c r="G10967" s="423"/>
      <c r="H10967" s="291"/>
      <c r="I10967" s="263"/>
      <c r="J10967" s="263"/>
      <c r="K10967" s="356"/>
      <c r="L10967" s="294"/>
    </row>
    <row r="10968" spans="1:12" ht="16.8">
      <c r="A10968" s="424"/>
      <c r="B10968" s="57"/>
      <c r="C10968" s="57"/>
      <c r="D10968" s="356"/>
      <c r="E10968" s="59"/>
      <c r="F10968" s="423"/>
      <c r="G10968" s="423"/>
      <c r="H10968" s="291"/>
      <c r="I10968" s="263"/>
      <c r="J10968" s="263"/>
      <c r="K10968" s="356"/>
      <c r="L10968" s="294"/>
    </row>
    <row r="10969" spans="1:12" ht="16.8">
      <c r="A10969" s="424"/>
      <c r="B10969" s="57"/>
      <c r="C10969" s="57"/>
      <c r="D10969" s="356"/>
      <c r="E10969" s="59"/>
      <c r="F10969" s="403"/>
      <c r="G10969" s="403"/>
      <c r="H10969" s="291"/>
      <c r="I10969" s="263"/>
      <c r="J10969" s="263"/>
      <c r="K10969" s="356"/>
      <c r="L10969" s="294"/>
    </row>
    <row r="10970" spans="1:12" ht="16.8">
      <c r="A10970" s="424"/>
      <c r="B10970" s="57"/>
      <c r="C10970" s="57"/>
      <c r="D10970" s="356"/>
      <c r="E10970" s="59"/>
      <c r="F10970" s="403"/>
      <c r="G10970" s="403"/>
      <c r="H10970" s="291"/>
      <c r="I10970" s="263"/>
      <c r="J10970" s="263"/>
      <c r="K10970" s="356"/>
      <c r="L10970" s="294"/>
    </row>
    <row r="10971" spans="1:12">
      <c r="B10971" s="122"/>
      <c r="C10971" s="122"/>
      <c r="D10971" s="483"/>
      <c r="E10971" s="270"/>
      <c r="F10971" s="403"/>
      <c r="G10971" s="403"/>
      <c r="H10971" s="482"/>
      <c r="I10971" s="263"/>
      <c r="J10971" s="122"/>
      <c r="K10971" s="483"/>
      <c r="L10971" s="483"/>
    </row>
    <row r="10972" spans="1:12">
      <c r="B10972" s="122"/>
      <c r="C10972" s="122"/>
      <c r="D10972" s="483"/>
      <c r="E10972" s="270"/>
      <c r="F10972" s="403"/>
      <c r="G10972" s="403"/>
      <c r="H10972" s="482"/>
      <c r="I10972" s="263"/>
      <c r="J10972" s="122"/>
      <c r="K10972" s="483"/>
      <c r="L10972" s="483"/>
    </row>
    <row r="10973" spans="1:12">
      <c r="B10973" s="122"/>
      <c r="C10973" s="122"/>
      <c r="D10973" s="483"/>
      <c r="E10973" s="270"/>
      <c r="F10973" s="403"/>
      <c r="G10973" s="403"/>
      <c r="H10973" s="482"/>
      <c r="I10973" s="263"/>
      <c r="J10973" s="122"/>
      <c r="K10973" s="483"/>
      <c r="L10973" s="483"/>
    </row>
    <row r="10974" spans="1:12">
      <c r="B10974" s="122"/>
      <c r="C10974" s="122"/>
      <c r="D10974" s="483"/>
      <c r="E10974" s="270"/>
      <c r="F10974" s="403"/>
      <c r="G10974" s="403"/>
      <c r="H10974" s="482"/>
      <c r="I10974" s="263"/>
      <c r="J10974" s="122"/>
      <c r="K10974" s="483"/>
      <c r="L10974" s="483"/>
    </row>
    <row r="10975" spans="1:12">
      <c r="B10975" s="122"/>
      <c r="C10975" s="122"/>
      <c r="D10975" s="483"/>
      <c r="E10975" s="270"/>
      <c r="F10975" s="403"/>
      <c r="G10975" s="403"/>
      <c r="H10975" s="482"/>
      <c r="I10975" s="263"/>
      <c r="J10975" s="122"/>
      <c r="K10975" s="483"/>
      <c r="L10975" s="483"/>
    </row>
    <row r="10976" spans="1:12">
      <c r="B10976" s="122"/>
      <c r="C10976" s="122"/>
      <c r="D10976" s="483"/>
      <c r="E10976" s="270"/>
      <c r="F10976" s="403"/>
      <c r="G10976" s="403"/>
      <c r="H10976" s="482"/>
      <c r="I10976" s="263"/>
      <c r="J10976" s="122"/>
      <c r="K10976" s="483"/>
      <c r="L10976" s="483"/>
    </row>
    <row r="10977" spans="2:12">
      <c r="B10977" s="122"/>
      <c r="C10977" s="122"/>
      <c r="D10977" s="483"/>
      <c r="E10977" s="270"/>
      <c r="F10977" s="403"/>
      <c r="G10977" s="403"/>
      <c r="H10977" s="482"/>
      <c r="I10977" s="263"/>
      <c r="J10977" s="122"/>
      <c r="K10977" s="483"/>
      <c r="L10977" s="483"/>
    </row>
    <row r="10978" spans="2:12">
      <c r="B10978" s="122"/>
      <c r="C10978" s="122"/>
      <c r="D10978" s="483"/>
      <c r="E10978" s="270"/>
      <c r="F10978" s="403"/>
      <c r="G10978" s="403"/>
      <c r="H10978" s="482"/>
      <c r="I10978" s="263"/>
      <c r="J10978" s="122"/>
      <c r="K10978" s="483"/>
      <c r="L10978" s="483"/>
    </row>
    <row r="10979" spans="2:12">
      <c r="B10979" s="122"/>
      <c r="C10979" s="122"/>
      <c r="D10979" s="483"/>
      <c r="E10979" s="270"/>
      <c r="F10979" s="403"/>
      <c r="G10979" s="403"/>
      <c r="H10979" s="482"/>
      <c r="I10979" s="263"/>
      <c r="J10979" s="122"/>
      <c r="K10979" s="483"/>
      <c r="L10979" s="483"/>
    </row>
    <row r="10980" spans="2:12">
      <c r="B10980" s="122"/>
      <c r="C10980" s="122"/>
      <c r="D10980" s="483"/>
      <c r="E10980" s="270"/>
      <c r="F10980" s="403"/>
      <c r="G10980" s="403"/>
      <c r="H10980" s="482"/>
      <c r="I10980" s="263"/>
      <c r="J10980" s="122"/>
      <c r="K10980" s="483"/>
      <c r="L10980" s="483"/>
    </row>
    <row r="10981" spans="2:12">
      <c r="B10981" s="122"/>
      <c r="C10981" s="122"/>
      <c r="D10981" s="483"/>
      <c r="E10981" s="270"/>
      <c r="F10981" s="403"/>
      <c r="G10981" s="403"/>
      <c r="H10981" s="482"/>
      <c r="I10981" s="263"/>
      <c r="J10981" s="122"/>
      <c r="K10981" s="483"/>
      <c r="L10981" s="483"/>
    </row>
    <row r="10982" spans="2:12">
      <c r="B10982" s="122"/>
      <c r="C10982" s="122"/>
      <c r="D10982" s="483"/>
      <c r="E10982" s="270"/>
      <c r="F10982" s="403"/>
      <c r="G10982" s="403"/>
      <c r="H10982" s="482"/>
      <c r="I10982" s="263"/>
      <c r="J10982" s="122"/>
      <c r="K10982" s="483"/>
      <c r="L10982" s="483"/>
    </row>
    <row r="10983" spans="2:12">
      <c r="B10983" s="383"/>
      <c r="C10983" s="384"/>
      <c r="D10983" s="795"/>
      <c r="E10983" s="116"/>
      <c r="F10983" s="386"/>
      <c r="G10983" s="758"/>
      <c r="H10983" s="758"/>
      <c r="I10983" s="263"/>
      <c r="J10983" s="904"/>
      <c r="K10983" s="706"/>
      <c r="L10983" s="859"/>
    </row>
    <row r="10984" spans="2:12">
      <c r="B10984" s="383"/>
      <c r="C10984" s="384"/>
      <c r="D10984" s="795"/>
      <c r="E10984" s="116"/>
      <c r="F10984" s="386"/>
      <c r="G10984" s="758"/>
      <c r="H10984" s="758"/>
      <c r="I10984" s="857"/>
      <c r="J10984" s="904"/>
      <c r="K10984" s="706"/>
      <c r="L10984" s="859"/>
    </row>
    <row r="10985" spans="2:12">
      <c r="B10985" s="383"/>
      <c r="C10985" s="384"/>
      <c r="D10985" s="795"/>
      <c r="E10985" s="116"/>
      <c r="F10985" s="386"/>
      <c r="G10985" s="758"/>
      <c r="H10985" s="758"/>
      <c r="I10985" s="857"/>
      <c r="J10985" s="904"/>
      <c r="K10985" s="706"/>
      <c r="L10985" s="374"/>
    </row>
    <row r="10986" spans="2:12">
      <c r="B10986" s="383"/>
      <c r="C10986" s="384"/>
      <c r="D10986" s="928"/>
      <c r="E10986" s="116"/>
      <c r="F10986" s="929"/>
      <c r="G10986" s="845"/>
      <c r="H10986" s="845"/>
      <c r="I10986" s="857"/>
      <c r="J10986" s="904"/>
      <c r="K10986" s="706"/>
      <c r="L10986" s="324"/>
    </row>
    <row r="10987" spans="2:12">
      <c r="B10987" s="383"/>
      <c r="C10987" s="384"/>
      <c r="D10987" s="795"/>
      <c r="E10987" s="116"/>
      <c r="F10987" s="386"/>
      <c r="G10987" s="758"/>
      <c r="H10987" s="758"/>
      <c r="I10987" s="857"/>
      <c r="J10987" s="904"/>
      <c r="K10987" s="706"/>
      <c r="L10987" s="324"/>
    </row>
    <row r="10988" spans="2:12">
      <c r="B10988" s="383"/>
      <c r="C10988" s="384"/>
      <c r="D10988" s="795"/>
      <c r="E10988" s="116"/>
      <c r="F10988" s="386"/>
      <c r="G10988" s="758"/>
      <c r="H10988" s="758"/>
      <c r="I10988" s="857"/>
      <c r="J10988" s="904"/>
      <c r="K10988" s="706"/>
      <c r="L10988" s="324"/>
    </row>
    <row r="10989" spans="2:12">
      <c r="B10989" s="383"/>
      <c r="C10989" s="384"/>
      <c r="D10989" s="795"/>
      <c r="E10989" s="116"/>
      <c r="F10989" s="386"/>
      <c r="G10989" s="758"/>
      <c r="H10989" s="758"/>
      <c r="I10989" s="857"/>
      <c r="J10989" s="904"/>
      <c r="K10989" s="706"/>
      <c r="L10989" s="374"/>
    </row>
    <row r="10990" spans="2:12">
      <c r="B10990" s="383"/>
      <c r="C10990" s="384"/>
      <c r="D10990" s="795"/>
      <c r="E10990" s="116"/>
      <c r="F10990" s="386"/>
      <c r="G10990" s="758"/>
      <c r="H10990" s="758"/>
      <c r="I10990" s="857"/>
      <c r="J10990" s="904"/>
      <c r="K10990" s="706"/>
      <c r="L10990" s="324"/>
    </row>
    <row r="10991" spans="2:12">
      <c r="B10991" s="383"/>
      <c r="C10991" s="384"/>
      <c r="D10991" s="795"/>
      <c r="E10991" s="116"/>
      <c r="F10991" s="386"/>
      <c r="G10991" s="758"/>
      <c r="H10991" s="758"/>
      <c r="I10991" s="857"/>
      <c r="J10991" s="904"/>
      <c r="K10991" s="706"/>
      <c r="L10991" s="324"/>
    </row>
    <row r="10992" spans="2:12">
      <c r="B10992" s="383"/>
      <c r="C10992" s="384"/>
      <c r="D10992" s="795"/>
      <c r="E10992" s="116"/>
      <c r="F10992" s="386"/>
      <c r="G10992" s="758"/>
      <c r="H10992" s="758"/>
      <c r="I10992" s="857"/>
      <c r="J10992" s="904"/>
      <c r="K10992" s="706"/>
      <c r="L10992" s="709"/>
    </row>
    <row r="10993" spans="2:12">
      <c r="B10993" s="383"/>
      <c r="C10993" s="384"/>
      <c r="D10993" s="928"/>
      <c r="E10993" s="116"/>
      <c r="F10993" s="386"/>
      <c r="G10993" s="758"/>
      <c r="H10993" s="758"/>
      <c r="I10993" s="857"/>
      <c r="J10993" s="904"/>
      <c r="K10993" s="706"/>
      <c r="L10993" s="709"/>
    </row>
    <row r="10994" spans="2:12">
      <c r="B10994" s="383"/>
      <c r="C10994" s="384"/>
      <c r="D10994" s="795"/>
      <c r="E10994" s="116"/>
      <c r="F10994" s="386"/>
      <c r="G10994" s="758"/>
      <c r="H10994" s="758"/>
      <c r="I10994" s="857"/>
      <c r="J10994" s="904"/>
      <c r="K10994" s="706"/>
      <c r="L10994" s="709"/>
    </row>
    <row r="10995" spans="2:12">
      <c r="B10995" s="383"/>
      <c r="C10995" s="384"/>
      <c r="D10995" s="795"/>
      <c r="E10995" s="116"/>
      <c r="F10995" s="386"/>
      <c r="G10995" s="758"/>
      <c r="H10995" s="758"/>
      <c r="I10995" s="857"/>
      <c r="J10995" s="904"/>
      <c r="K10995" s="706"/>
      <c r="L10995" s="709"/>
    </row>
    <row r="10996" spans="2:12">
      <c r="B10996" s="383"/>
      <c r="C10996" s="384"/>
      <c r="D10996" s="795"/>
      <c r="E10996" s="116"/>
      <c r="F10996" s="386"/>
      <c r="G10996" s="758"/>
      <c r="H10996" s="758"/>
      <c r="I10996" s="857"/>
      <c r="J10996" s="904"/>
      <c r="K10996" s="706"/>
      <c r="L10996" s="374"/>
    </row>
    <row r="10997" spans="2:12">
      <c r="B10997" s="383"/>
      <c r="C10997" s="384"/>
      <c r="D10997" s="795"/>
      <c r="E10997" s="116"/>
      <c r="F10997" s="386"/>
      <c r="G10997" s="758"/>
      <c r="H10997" s="758"/>
      <c r="I10997" s="857"/>
      <c r="J10997" s="904"/>
      <c r="K10997" s="706"/>
      <c r="L10997" s="324"/>
    </row>
    <row r="10998" spans="2:12">
      <c r="B10998" s="383"/>
      <c r="C10998" s="384"/>
      <c r="D10998" s="795"/>
      <c r="E10998" s="116"/>
      <c r="F10998" s="386"/>
      <c r="G10998" s="758"/>
      <c r="H10998" s="758"/>
      <c r="I10998" s="857"/>
      <c r="J10998" s="904"/>
      <c r="K10998" s="706"/>
      <c r="L10998" s="324"/>
    </row>
    <row r="10999" spans="2:12" ht="16.8">
      <c r="B10999" s="383"/>
      <c r="C10999" s="384"/>
      <c r="D10999" s="334"/>
      <c r="E10999" s="116"/>
      <c r="F10999" s="386"/>
      <c r="G10999" s="758"/>
      <c r="H10999" s="758"/>
      <c r="I10999" s="857"/>
      <c r="J10999" s="904"/>
      <c r="K10999" s="706"/>
      <c r="L10999" s="324"/>
    </row>
    <row r="11000" spans="2:12">
      <c r="B11000" s="383"/>
      <c r="C11000" s="384"/>
      <c r="D11000" s="795"/>
      <c r="E11000" s="116"/>
      <c r="F11000" s="386"/>
      <c r="G11000" s="758"/>
      <c r="H11000" s="758"/>
      <c r="I11000" s="857"/>
      <c r="J11000" s="904"/>
      <c r="K11000" s="706"/>
      <c r="L11000" s="324"/>
    </row>
    <row r="11001" spans="2:12">
      <c r="B11001" s="383"/>
      <c r="C11001" s="384"/>
      <c r="D11001" s="795"/>
      <c r="E11001" s="116"/>
      <c r="F11001" s="386"/>
      <c r="G11001" s="758"/>
      <c r="H11001" s="758"/>
      <c r="I11001" s="857"/>
      <c r="J11001" s="904"/>
      <c r="K11001" s="706"/>
      <c r="L11001" s="374"/>
    </row>
    <row r="11002" spans="2:12" ht="16.8">
      <c r="B11002" s="383"/>
      <c r="C11002" s="384"/>
      <c r="D11002" s="795"/>
      <c r="E11002" s="116"/>
      <c r="F11002" s="386"/>
      <c r="G11002" s="758"/>
      <c r="H11002" s="758"/>
      <c r="I11002" s="857"/>
      <c r="J11002" s="904"/>
      <c r="K11002" s="706"/>
      <c r="L11002" s="375"/>
    </row>
    <row r="11003" spans="2:12" ht="16.8">
      <c r="B11003" s="383"/>
      <c r="C11003" s="384"/>
      <c r="D11003" s="334"/>
      <c r="E11003" s="116"/>
      <c r="F11003" s="386"/>
      <c r="G11003" s="758"/>
      <c r="H11003" s="758"/>
      <c r="I11003" s="857"/>
      <c r="J11003" s="904"/>
      <c r="K11003" s="706"/>
      <c r="L11003" s="324"/>
    </row>
    <row r="11004" spans="2:12">
      <c r="B11004" s="383"/>
      <c r="C11004" s="384"/>
      <c r="D11004" s="795"/>
      <c r="E11004" s="116"/>
      <c r="F11004" s="386"/>
      <c r="G11004" s="758"/>
      <c r="H11004" s="758"/>
      <c r="I11004" s="857"/>
      <c r="J11004" s="904"/>
      <c r="K11004" s="706"/>
      <c r="L11004" s="324"/>
    </row>
    <row r="11005" spans="2:12" ht="16.8">
      <c r="B11005" s="383"/>
      <c r="C11005" s="384"/>
      <c r="D11005" s="795"/>
      <c r="E11005" s="116"/>
      <c r="F11005" s="386"/>
      <c r="G11005" s="758"/>
      <c r="H11005" s="758"/>
      <c r="I11005" s="857"/>
      <c r="J11005" s="904"/>
      <c r="K11005" s="706"/>
      <c r="L11005" s="375"/>
    </row>
    <row r="11006" spans="2:12">
      <c r="B11006" s="383"/>
      <c r="C11006" s="384"/>
      <c r="D11006" s="795"/>
      <c r="E11006" s="116"/>
      <c r="F11006" s="386"/>
      <c r="G11006" s="758"/>
      <c r="H11006" s="758"/>
      <c r="I11006" s="857"/>
      <c r="J11006" s="904"/>
      <c r="K11006" s="706"/>
      <c r="L11006" s="324"/>
    </row>
    <row r="11007" spans="2:12" ht="16.8">
      <c r="B11007" s="383"/>
      <c r="C11007" s="384"/>
      <c r="D11007" s="795"/>
      <c r="E11007" s="116"/>
      <c r="F11007" s="386"/>
      <c r="G11007" s="758"/>
      <c r="H11007" s="758"/>
      <c r="I11007" s="857"/>
      <c r="J11007" s="904"/>
      <c r="K11007" s="706"/>
      <c r="L11007" s="375"/>
    </row>
    <row r="11008" spans="2:12" ht="16.8">
      <c r="B11008" s="383"/>
      <c r="C11008" s="384"/>
      <c r="D11008" s="795"/>
      <c r="E11008" s="116"/>
      <c r="F11008" s="386"/>
      <c r="G11008" s="758"/>
      <c r="H11008" s="758"/>
      <c r="I11008" s="857"/>
      <c r="J11008" s="904"/>
      <c r="K11008" s="375"/>
      <c r="L11008" s="859"/>
    </row>
    <row r="11009" spans="1:13">
      <c r="B11009" s="383"/>
      <c r="C11009" s="384"/>
      <c r="D11009" s="795"/>
      <c r="E11009" s="116"/>
      <c r="F11009" s="386"/>
      <c r="G11009" s="758"/>
      <c r="H11009" s="758"/>
      <c r="I11009" s="857"/>
      <c r="J11009" s="904"/>
      <c r="K11009" s="706"/>
      <c r="L11009" s="859"/>
    </row>
    <row r="11010" spans="1:13">
      <c r="B11010" s="383"/>
      <c r="C11010" s="384"/>
      <c r="D11010" s="795"/>
      <c r="E11010" s="116"/>
      <c r="F11010" s="386"/>
      <c r="G11010" s="758"/>
      <c r="H11010" s="758"/>
      <c r="I11010" s="857"/>
      <c r="J11010" s="904"/>
      <c r="K11010" s="706"/>
      <c r="L11010" s="859"/>
    </row>
    <row r="11011" spans="1:13" ht="16.8">
      <c r="B11011" s="383"/>
      <c r="C11011" s="384"/>
      <c r="D11011" s="334"/>
      <c r="E11011" s="116"/>
      <c r="F11011" s="386"/>
      <c r="G11011" s="758"/>
      <c r="H11011" s="758"/>
      <c r="I11011" s="857"/>
      <c r="J11011" s="904"/>
      <c r="K11011" s="706"/>
      <c r="L11011" s="859"/>
    </row>
    <row r="11012" spans="1:13">
      <c r="B11012" s="383"/>
      <c r="C11012" s="384"/>
      <c r="D11012" s="795"/>
      <c r="E11012" s="116"/>
      <c r="F11012" s="386"/>
      <c r="G11012" s="758"/>
      <c r="H11012" s="758"/>
      <c r="I11012" s="857"/>
      <c r="J11012" s="904"/>
      <c r="K11012" s="706"/>
      <c r="L11012" s="859"/>
    </row>
    <row r="11013" spans="1:13" ht="16.8">
      <c r="B11013" s="383"/>
      <c r="C11013" s="384"/>
      <c r="D11013" s="795"/>
      <c r="E11013" s="116"/>
      <c r="F11013" s="386"/>
      <c r="G11013" s="758"/>
      <c r="H11013" s="758"/>
      <c r="I11013" s="857"/>
      <c r="J11013" s="904"/>
      <c r="K11013" s="375"/>
      <c r="L11013" s="375"/>
    </row>
    <row r="11014" spans="1:13">
      <c r="B11014" s="383"/>
      <c r="C11014" s="384"/>
      <c r="D11014" s="795"/>
      <c r="E11014" s="116"/>
      <c r="F11014" s="386"/>
      <c r="G11014" s="758"/>
      <c r="H11014" s="758"/>
      <c r="I11014" s="857"/>
      <c r="J11014" s="904"/>
      <c r="K11014" s="706"/>
      <c r="L11014" s="324"/>
    </row>
    <row r="11015" spans="1:13">
      <c r="B11015" s="383"/>
      <c r="C11015" s="384"/>
      <c r="D11015" s="795"/>
      <c r="E11015" s="116"/>
      <c r="F11015" s="386"/>
      <c r="G11015" s="758"/>
      <c r="H11015" s="758"/>
      <c r="I11015" s="857"/>
      <c r="J11015" s="904"/>
      <c r="K11015" s="706"/>
      <c r="L11015" s="859"/>
    </row>
    <row r="11016" spans="1:13" ht="16.8">
      <c r="B11016" s="383"/>
      <c r="C11016" s="384"/>
      <c r="D11016" s="795"/>
      <c r="E11016" s="116"/>
      <c r="F11016" s="386"/>
      <c r="G11016" s="758"/>
      <c r="H11016" s="758"/>
      <c r="I11016" s="857"/>
      <c r="J11016" s="904"/>
      <c r="K11016" s="375"/>
      <c r="L11016" s="375"/>
    </row>
    <row r="11017" spans="1:13" s="200" customFormat="1" ht="16.5" customHeight="1">
      <c r="A11017" s="606"/>
      <c r="B11017" s="383"/>
      <c r="C11017" s="384"/>
      <c r="D11017" s="795"/>
      <c r="E11017" s="116"/>
      <c r="F11017" s="386"/>
      <c r="G11017" s="758"/>
      <c r="H11017" s="758"/>
      <c r="I11017" s="857"/>
      <c r="J11017" s="904"/>
      <c r="K11017" s="375"/>
      <c r="L11017" s="859"/>
      <c r="M11017" s="201"/>
    </row>
    <row r="11018" spans="1:13" s="200" customFormat="1" ht="16.5" customHeight="1">
      <c r="A11018" s="606"/>
      <c r="B11018" s="383"/>
      <c r="C11018" s="384"/>
      <c r="D11018" s="795"/>
      <c r="E11018" s="116"/>
      <c r="F11018" s="386"/>
      <c r="G11018" s="758"/>
      <c r="H11018" s="758"/>
      <c r="I11018" s="857"/>
      <c r="J11018" s="904"/>
      <c r="K11018" s="706"/>
      <c r="L11018" s="374"/>
      <c r="M11018" s="201"/>
    </row>
    <row r="11019" spans="1:13" s="200" customFormat="1" ht="16.5" customHeight="1">
      <c r="A11019" s="606"/>
      <c r="B11019" s="383"/>
      <c r="C11019" s="384"/>
      <c r="D11019" s="795"/>
      <c r="E11019" s="116"/>
      <c r="F11019" s="386"/>
      <c r="G11019" s="758"/>
      <c r="H11019" s="758"/>
      <c r="I11019" s="857"/>
      <c r="J11019" s="904"/>
      <c r="K11019" s="706"/>
      <c r="L11019" s="374"/>
      <c r="M11019" s="201"/>
    </row>
    <row r="11020" spans="1:13" s="200" customFormat="1" ht="16.5" customHeight="1">
      <c r="A11020" s="606"/>
      <c r="B11020" s="383"/>
      <c r="C11020" s="384"/>
      <c r="D11020" s="795"/>
      <c r="E11020" s="116"/>
      <c r="F11020" s="386"/>
      <c r="G11020" s="758"/>
      <c r="H11020" s="758"/>
      <c r="I11020" s="857"/>
      <c r="J11020" s="904"/>
      <c r="K11020" s="706"/>
      <c r="L11020" s="374"/>
      <c r="M11020" s="201"/>
    </row>
    <row r="11021" spans="1:13" s="200" customFormat="1" ht="16.5" customHeight="1">
      <c r="A11021" s="606"/>
      <c r="B11021" s="383"/>
      <c r="C11021" s="384"/>
      <c r="D11021" s="795"/>
      <c r="E11021" s="116"/>
      <c r="F11021" s="386"/>
      <c r="G11021" s="758"/>
      <c r="H11021" s="758"/>
      <c r="I11021" s="857"/>
      <c r="J11021" s="904"/>
      <c r="K11021" s="706"/>
      <c r="L11021" s="375"/>
      <c r="M11021" s="201"/>
    </row>
    <row r="11022" spans="1:13" s="200" customFormat="1" ht="16.5" customHeight="1">
      <c r="A11022" s="606"/>
      <c r="B11022" s="383"/>
      <c r="C11022" s="384"/>
      <c r="D11022" s="795"/>
      <c r="E11022" s="116"/>
      <c r="F11022" s="386"/>
      <c r="G11022" s="758"/>
      <c r="H11022" s="758"/>
      <c r="I11022" s="857"/>
      <c r="J11022" s="904"/>
      <c r="K11022" s="706"/>
      <c r="L11022" s="374"/>
      <c r="M11022" s="201"/>
    </row>
    <row r="11023" spans="1:13" s="200" customFormat="1" ht="16.5" customHeight="1">
      <c r="A11023" s="606"/>
      <c r="B11023" s="383"/>
      <c r="C11023" s="384"/>
      <c r="D11023" s="795"/>
      <c r="E11023" s="116"/>
      <c r="F11023" s="386"/>
      <c r="G11023" s="758"/>
      <c r="H11023" s="758"/>
      <c r="I11023" s="857"/>
      <c r="J11023" s="904"/>
      <c r="K11023" s="706"/>
      <c r="L11023" s="324"/>
      <c r="M11023" s="201"/>
    </row>
    <row r="11024" spans="1:13" s="200" customFormat="1" ht="16.5" customHeight="1">
      <c r="A11024" s="606"/>
      <c r="B11024" s="383"/>
      <c r="C11024" s="384"/>
      <c r="D11024" s="795"/>
      <c r="E11024" s="116"/>
      <c r="F11024" s="386"/>
      <c r="G11024" s="758"/>
      <c r="H11024" s="758"/>
      <c r="I11024" s="857"/>
      <c r="J11024" s="904"/>
      <c r="K11024" s="706"/>
      <c r="L11024" s="324"/>
      <c r="M11024" s="201"/>
    </row>
    <row r="11025" spans="1:13" s="200" customFormat="1" ht="16.5" customHeight="1">
      <c r="A11025" s="606"/>
      <c r="B11025" s="383"/>
      <c r="C11025" s="384"/>
      <c r="D11025" s="795"/>
      <c r="E11025" s="116"/>
      <c r="F11025" s="386"/>
      <c r="G11025" s="758"/>
      <c r="H11025" s="758"/>
      <c r="I11025" s="857"/>
      <c r="J11025" s="904"/>
      <c r="K11025" s="324"/>
      <c r="L11025" s="324"/>
      <c r="M11025" s="201"/>
    </row>
    <row r="11026" spans="1:13" s="200" customFormat="1" ht="16.5" customHeight="1">
      <c r="A11026" s="606"/>
      <c r="B11026" s="383"/>
      <c r="C11026" s="384"/>
      <c r="D11026" s="795"/>
      <c r="E11026" s="116"/>
      <c r="F11026" s="386"/>
      <c r="G11026" s="758"/>
      <c r="H11026" s="758"/>
      <c r="I11026" s="339"/>
      <c r="J11026" s="467"/>
      <c r="K11026" s="433"/>
      <c r="L11026" s="433"/>
      <c r="M11026" s="201"/>
    </row>
    <row r="11027" spans="1:13" s="200" customFormat="1" ht="16.5" customHeight="1">
      <c r="A11027" s="606"/>
      <c r="B11027" s="383"/>
      <c r="C11027" s="384"/>
      <c r="D11027" s="795"/>
      <c r="E11027" s="116"/>
      <c r="F11027" s="386"/>
      <c r="G11027" s="758"/>
      <c r="H11027" s="758"/>
      <c r="I11027" s="339"/>
      <c r="J11027" s="467"/>
      <c r="K11027" s="433"/>
      <c r="L11027" s="433"/>
      <c r="M11027" s="201"/>
    </row>
    <row r="11028" spans="1:13" s="200" customFormat="1" ht="16.5" customHeight="1">
      <c r="A11028" s="606"/>
      <c r="B11028" s="383"/>
      <c r="C11028" s="384"/>
      <c r="D11028" s="795"/>
      <c r="E11028" s="116"/>
      <c r="F11028" s="386"/>
      <c r="G11028" s="758"/>
      <c r="H11028" s="758"/>
      <c r="I11028" s="339"/>
      <c r="J11028" s="467"/>
      <c r="K11028" s="433"/>
      <c r="L11028" s="433"/>
      <c r="M11028" s="201"/>
    </row>
    <row r="11029" spans="1:13" s="200" customFormat="1" ht="16.5" customHeight="1">
      <c r="A11029" s="606"/>
      <c r="B11029" s="383"/>
      <c r="C11029" s="384"/>
      <c r="D11029" s="795"/>
      <c r="E11029" s="116"/>
      <c r="F11029" s="386"/>
      <c r="G11029" s="758"/>
      <c r="H11029" s="758"/>
      <c r="I11029" s="339"/>
      <c r="J11029" s="467"/>
      <c r="K11029" s="433"/>
      <c r="L11029" s="433"/>
      <c r="M11029" s="201"/>
    </row>
    <row r="11030" spans="1:13" s="200" customFormat="1" ht="16.5" customHeight="1">
      <c r="A11030" s="606"/>
      <c r="B11030" s="383"/>
      <c r="C11030" s="384"/>
      <c r="D11030" s="795"/>
      <c r="E11030" s="116"/>
      <c r="F11030" s="386"/>
      <c r="G11030" s="758"/>
      <c r="H11030" s="758"/>
      <c r="I11030" s="339"/>
      <c r="J11030" s="467"/>
      <c r="K11030" s="433"/>
      <c r="L11030" s="433"/>
      <c r="M11030" s="201"/>
    </row>
    <row r="11031" spans="1:13" s="200" customFormat="1" ht="16.5" customHeight="1">
      <c r="A11031" s="606"/>
      <c r="B11031" s="383"/>
      <c r="C11031" s="384"/>
      <c r="D11031" s="795"/>
      <c r="E11031" s="116"/>
      <c r="F11031" s="386"/>
      <c r="G11031" s="758"/>
      <c r="H11031" s="758"/>
      <c r="I11031" s="339"/>
      <c r="J11031" s="467"/>
      <c r="K11031" s="433"/>
      <c r="L11031" s="433"/>
      <c r="M11031" s="201"/>
    </row>
    <row r="11032" spans="1:13" s="200" customFormat="1" ht="16.5" customHeight="1">
      <c r="A11032" s="606"/>
      <c r="B11032" s="383"/>
      <c r="C11032" s="384"/>
      <c r="D11032" s="795"/>
      <c r="E11032" s="116"/>
      <c r="F11032" s="386"/>
      <c r="G11032" s="758"/>
      <c r="H11032" s="758"/>
      <c r="I11032" s="339"/>
      <c r="J11032" s="467"/>
      <c r="K11032" s="433"/>
      <c r="L11032" s="433"/>
      <c r="M11032" s="201"/>
    </row>
    <row r="11033" spans="1:13" s="200" customFormat="1" ht="16.5" customHeight="1">
      <c r="A11033" s="606"/>
      <c r="B11033" s="383"/>
      <c r="C11033" s="384"/>
      <c r="D11033" s="795"/>
      <c r="E11033" s="116"/>
      <c r="F11033" s="386"/>
      <c r="G11033" s="758"/>
      <c r="H11033" s="758"/>
      <c r="I11033" s="339"/>
      <c r="J11033" s="467"/>
      <c r="K11033" s="433"/>
      <c r="L11033" s="433"/>
      <c r="M11033" s="201"/>
    </row>
    <row r="11034" spans="1:13" s="200" customFormat="1" ht="16.5" customHeight="1">
      <c r="A11034" s="606"/>
      <c r="B11034" s="383"/>
      <c r="C11034" s="384"/>
      <c r="D11034" s="795"/>
      <c r="E11034" s="116"/>
      <c r="F11034" s="386"/>
      <c r="G11034" s="758"/>
      <c r="H11034" s="758"/>
      <c r="I11034" s="339"/>
      <c r="J11034" s="467"/>
      <c r="K11034" s="433"/>
      <c r="L11034" s="433"/>
      <c r="M11034" s="201"/>
    </row>
    <row r="11035" spans="1:13" s="200" customFormat="1" ht="16.5" customHeight="1">
      <c r="A11035" s="606"/>
      <c r="B11035" s="383"/>
      <c r="C11035" s="384"/>
      <c r="D11035" s="795"/>
      <c r="E11035" s="116"/>
      <c r="F11035" s="386"/>
      <c r="G11035" s="758"/>
      <c r="H11035" s="758"/>
      <c r="I11035" s="339"/>
      <c r="J11035" s="467"/>
      <c r="K11035" s="433"/>
      <c r="L11035" s="433"/>
      <c r="M11035" s="201"/>
    </row>
    <row r="11036" spans="1:13" s="200" customFormat="1" ht="16.5" customHeight="1">
      <c r="A11036" s="606"/>
      <c r="B11036" s="383"/>
      <c r="C11036" s="384"/>
      <c r="D11036" s="795"/>
      <c r="E11036" s="116"/>
      <c r="F11036" s="386"/>
      <c r="G11036" s="758"/>
      <c r="H11036" s="758"/>
      <c r="I11036" s="339"/>
      <c r="J11036" s="467"/>
      <c r="K11036" s="433"/>
      <c r="L11036" s="433"/>
      <c r="M11036" s="201"/>
    </row>
    <row r="11037" spans="1:13" s="200" customFormat="1" ht="16.5" customHeight="1">
      <c r="A11037" s="606"/>
      <c r="B11037" s="383"/>
      <c r="C11037" s="384"/>
      <c r="D11037" s="795"/>
      <c r="E11037" s="116"/>
      <c r="F11037" s="386"/>
      <c r="G11037" s="758"/>
      <c r="H11037" s="758"/>
      <c r="I11037" s="528"/>
      <c r="J11037" s="270"/>
      <c r="K11037" s="399"/>
      <c r="L11037" s="330"/>
      <c r="M11037" s="201"/>
    </row>
    <row r="11038" spans="1:13" s="200" customFormat="1" ht="16.5" customHeight="1">
      <c r="A11038" s="606"/>
      <c r="B11038" s="383"/>
      <c r="C11038" s="384"/>
      <c r="D11038" s="795"/>
      <c r="E11038" s="116"/>
      <c r="F11038" s="386"/>
      <c r="G11038" s="758"/>
      <c r="H11038" s="758"/>
      <c r="I11038" s="528"/>
      <c r="J11038" s="270"/>
      <c r="K11038" s="399"/>
      <c r="L11038" s="330"/>
      <c r="M11038" s="201"/>
    </row>
    <row r="11039" spans="1:13" s="200" customFormat="1" ht="16.5" customHeight="1">
      <c r="A11039" s="606"/>
      <c r="B11039" s="383"/>
      <c r="C11039" s="384"/>
      <c r="D11039" s="795"/>
      <c r="E11039" s="116"/>
      <c r="F11039" s="386"/>
      <c r="G11039" s="758"/>
      <c r="H11039" s="758"/>
      <c r="I11039" s="528"/>
      <c r="J11039" s="270"/>
      <c r="K11039" s="399"/>
      <c r="L11039" s="330"/>
      <c r="M11039" s="201"/>
    </row>
    <row r="11040" spans="1:13" s="200" customFormat="1" ht="16.5" customHeight="1">
      <c r="A11040" s="606"/>
      <c r="B11040" s="383"/>
      <c r="C11040" s="384"/>
      <c r="D11040" s="795"/>
      <c r="E11040" s="116"/>
      <c r="F11040" s="386"/>
      <c r="G11040" s="758"/>
      <c r="H11040" s="758"/>
      <c r="I11040" s="528"/>
      <c r="J11040" s="270"/>
      <c r="K11040" s="399"/>
      <c r="L11040" s="330"/>
      <c r="M11040" s="201"/>
    </row>
    <row r="11041" spans="1:13" s="200" customFormat="1" ht="16.5" customHeight="1">
      <c r="A11041" s="606"/>
      <c r="B11041" s="383"/>
      <c r="C11041" s="384"/>
      <c r="D11041" s="795"/>
      <c r="E11041" s="116"/>
      <c r="F11041" s="386"/>
      <c r="G11041" s="758"/>
      <c r="H11041" s="758"/>
      <c r="I11041" s="528"/>
      <c r="J11041" s="270"/>
      <c r="K11041" s="399"/>
      <c r="L11041" s="330"/>
      <c r="M11041" s="201"/>
    </row>
    <row r="11042" spans="1:13" s="200" customFormat="1" ht="16.5" customHeight="1">
      <c r="A11042" s="606"/>
      <c r="B11042" s="383"/>
      <c r="C11042" s="384"/>
      <c r="D11042" s="795"/>
      <c r="E11042" s="116"/>
      <c r="F11042" s="386"/>
      <c r="G11042" s="758"/>
      <c r="H11042" s="758"/>
      <c r="I11042" s="528"/>
      <c r="J11042" s="270"/>
      <c r="K11042" s="399"/>
      <c r="L11042" s="330"/>
      <c r="M11042" s="201"/>
    </row>
    <row r="11043" spans="1:13" s="200" customFormat="1" ht="16.5" customHeight="1">
      <c r="A11043" s="606"/>
      <c r="B11043" s="383"/>
      <c r="C11043" s="384"/>
      <c r="D11043" s="795"/>
      <c r="E11043" s="116"/>
      <c r="F11043" s="386"/>
      <c r="G11043" s="758"/>
      <c r="H11043" s="758"/>
      <c r="I11043" s="528"/>
      <c r="J11043" s="270"/>
      <c r="K11043" s="399"/>
      <c r="L11043" s="330"/>
      <c r="M11043" s="201"/>
    </row>
    <row r="11044" spans="1:13" s="200" customFormat="1" ht="16.5" customHeight="1">
      <c r="A11044" s="606"/>
      <c r="B11044" s="383"/>
      <c r="C11044" s="384"/>
      <c r="D11044" s="795"/>
      <c r="E11044" s="116"/>
      <c r="F11044" s="386"/>
      <c r="G11044" s="758"/>
      <c r="H11044" s="758"/>
      <c r="I11044" s="528"/>
      <c r="J11044" s="270"/>
      <c r="K11044" s="399"/>
      <c r="L11044" s="330"/>
      <c r="M11044" s="201"/>
    </row>
    <row r="11045" spans="1:13" s="200" customFormat="1" ht="16.5" customHeight="1">
      <c r="A11045" s="606"/>
      <c r="B11045" s="383"/>
      <c r="C11045" s="384"/>
      <c r="D11045" s="795"/>
      <c r="E11045" s="116"/>
      <c r="F11045" s="386"/>
      <c r="G11045" s="758"/>
      <c r="H11045" s="758"/>
      <c r="I11045" s="528"/>
      <c r="J11045" s="270"/>
      <c r="K11045" s="399"/>
      <c r="L11045" s="330"/>
      <c r="M11045" s="201"/>
    </row>
    <row r="11046" spans="1:13" s="200" customFormat="1" ht="16.5" customHeight="1">
      <c r="A11046" s="606"/>
      <c r="B11046" s="383"/>
      <c r="C11046" s="384"/>
      <c r="D11046" s="795"/>
      <c r="E11046" s="116"/>
      <c r="F11046" s="386"/>
      <c r="G11046" s="758"/>
      <c r="H11046" s="758"/>
      <c r="I11046" s="528"/>
      <c r="J11046" s="270"/>
      <c r="K11046" s="399"/>
      <c r="L11046" s="330"/>
      <c r="M11046" s="201"/>
    </row>
    <row r="11047" spans="1:13" s="200" customFormat="1" ht="16.5" customHeight="1">
      <c r="A11047" s="606"/>
      <c r="B11047" s="383"/>
      <c r="C11047" s="384"/>
      <c r="D11047" s="795"/>
      <c r="E11047" s="116"/>
      <c r="F11047" s="386"/>
      <c r="G11047" s="758"/>
      <c r="H11047" s="758"/>
      <c r="I11047" s="528"/>
      <c r="J11047" s="270"/>
      <c r="K11047" s="399"/>
      <c r="L11047" s="330"/>
      <c r="M11047" s="201"/>
    </row>
    <row r="11048" spans="1:13" s="200" customFormat="1" ht="16.5" customHeight="1">
      <c r="A11048" s="606"/>
      <c r="B11048" s="383"/>
      <c r="C11048" s="384"/>
      <c r="D11048" s="795"/>
      <c r="E11048" s="116"/>
      <c r="F11048" s="386"/>
      <c r="G11048" s="758"/>
      <c r="H11048" s="758"/>
      <c r="I11048" s="528"/>
      <c r="J11048" s="270"/>
      <c r="K11048" s="399"/>
      <c r="L11048" s="330"/>
      <c r="M11048" s="201"/>
    </row>
    <row r="11049" spans="1:13" s="200" customFormat="1" ht="16.5" customHeight="1">
      <c r="A11049" s="606"/>
      <c r="B11049" s="383"/>
      <c r="C11049" s="384"/>
      <c r="D11049" s="795"/>
      <c r="E11049" s="116"/>
      <c r="F11049" s="386"/>
      <c r="G11049" s="758"/>
      <c r="H11049" s="758"/>
      <c r="I11049" s="528"/>
      <c r="J11049" s="270"/>
      <c r="K11049" s="399"/>
      <c r="L11049" s="330"/>
      <c r="M11049" s="201"/>
    </row>
    <row r="11050" spans="1:13" s="200" customFormat="1" ht="16.5" customHeight="1">
      <c r="A11050" s="606"/>
      <c r="B11050" s="383"/>
      <c r="C11050" s="384"/>
      <c r="D11050" s="795"/>
      <c r="E11050" s="116"/>
      <c r="F11050" s="386"/>
      <c r="G11050" s="758"/>
      <c r="H11050" s="758"/>
      <c r="I11050" s="528"/>
      <c r="J11050" s="270"/>
      <c r="K11050" s="399"/>
      <c r="L11050" s="330"/>
      <c r="M11050" s="201"/>
    </row>
    <row r="11051" spans="1:13" s="200" customFormat="1" ht="16.5" customHeight="1">
      <c r="A11051" s="606"/>
      <c r="B11051" s="113"/>
      <c r="C11051" s="693"/>
      <c r="D11051" s="361"/>
      <c r="E11051" s="362"/>
      <c r="F11051" s="790"/>
      <c r="G11051" s="790"/>
      <c r="H11051" s="364"/>
      <c r="I11051" s="364"/>
      <c r="J11051" s="364"/>
      <c r="K11051" s="518"/>
      <c r="L11051" s="364"/>
      <c r="M11051" s="201"/>
    </row>
    <row r="11052" spans="1:13">
      <c r="B11052" s="113"/>
      <c r="C11052" s="57"/>
      <c r="D11052" s="262"/>
      <c r="E11052" s="367"/>
      <c r="F11052" s="297"/>
      <c r="G11052" s="297"/>
      <c r="H11052" s="264"/>
      <c r="I11052" s="264"/>
      <c r="J11052" s="264"/>
      <c r="K11052" s="366"/>
      <c r="L11052" s="264"/>
    </row>
    <row r="11053" spans="1:13">
      <c r="B11053" s="113"/>
      <c r="C11053" s="57"/>
      <c r="D11053" s="262"/>
      <c r="E11053" s="367"/>
      <c r="F11053" s="297"/>
      <c r="G11053" s="297"/>
      <c r="H11053" s="264"/>
      <c r="I11053" s="264"/>
      <c r="J11053" s="264"/>
      <c r="K11053" s="366"/>
      <c r="L11053" s="264"/>
    </row>
    <row r="11054" spans="1:13">
      <c r="B11054" s="113"/>
      <c r="C11054" s="57"/>
      <c r="D11054" s="262"/>
      <c r="E11054" s="367"/>
      <c r="F11054" s="263"/>
      <c r="G11054" s="263"/>
      <c r="H11054" s="264"/>
      <c r="I11054" s="264"/>
      <c r="J11054" s="264"/>
      <c r="K11054" s="366"/>
      <c r="L11054" s="264"/>
    </row>
    <row r="11055" spans="1:13">
      <c r="B11055" s="113"/>
      <c r="C11055" s="57"/>
      <c r="D11055" s="262"/>
      <c r="E11055" s="367"/>
      <c r="F11055" s="263"/>
      <c r="G11055" s="263"/>
      <c r="H11055" s="264"/>
      <c r="I11055" s="264"/>
      <c r="J11055" s="264"/>
      <c r="K11055" s="366"/>
      <c r="L11055" s="264"/>
    </row>
    <row r="11056" spans="1:13">
      <c r="B11056" s="113"/>
      <c r="C11056" s="57"/>
      <c r="D11056" s="262"/>
      <c r="E11056" s="367"/>
      <c r="F11056" s="263"/>
      <c r="G11056" s="263"/>
      <c r="H11056" s="264"/>
      <c r="I11056" s="264"/>
      <c r="J11056" s="264"/>
      <c r="K11056" s="366"/>
      <c r="L11056" s="264"/>
    </row>
    <row r="11057" spans="2:12">
      <c r="B11057" s="113"/>
      <c r="C11057" s="57"/>
      <c r="D11057" s="262"/>
      <c r="E11057" s="367"/>
      <c r="F11057" s="263"/>
      <c r="G11057" s="263"/>
      <c r="H11057" s="264"/>
      <c r="I11057" s="264"/>
      <c r="J11057" s="264"/>
      <c r="K11057" s="366"/>
      <c r="L11057" s="264"/>
    </row>
    <row r="11058" spans="2:12">
      <c r="B11058" s="113"/>
      <c r="C11058" s="57"/>
      <c r="D11058" s="262"/>
      <c r="E11058" s="367"/>
      <c r="F11058" s="263"/>
      <c r="G11058" s="263"/>
      <c r="H11058" s="264"/>
      <c r="I11058" s="264"/>
      <c r="J11058" s="264"/>
      <c r="K11058" s="366"/>
      <c r="L11058" s="264"/>
    </row>
    <row r="11059" spans="2:12">
      <c r="B11059" s="113"/>
      <c r="C11059" s="57"/>
      <c r="D11059" s="262"/>
      <c r="E11059" s="367"/>
      <c r="F11059" s="263"/>
      <c r="G11059" s="263"/>
      <c r="H11059" s="264"/>
      <c r="I11059" s="264"/>
      <c r="J11059" s="264"/>
      <c r="K11059" s="366"/>
      <c r="L11059" s="264"/>
    </row>
    <row r="11060" spans="2:12">
      <c r="B11060" s="113"/>
      <c r="C11060" s="57"/>
      <c r="D11060" s="262"/>
      <c r="E11060" s="367"/>
      <c r="F11060" s="263"/>
      <c r="G11060" s="263"/>
      <c r="H11060" s="264"/>
      <c r="I11060" s="264"/>
      <c r="J11060" s="264"/>
      <c r="K11060" s="366"/>
      <c r="L11060" s="264"/>
    </row>
    <row r="11061" spans="2:12" ht="16.8">
      <c r="B11061" s="113"/>
      <c r="C11061" s="57"/>
      <c r="D11061" s="334"/>
      <c r="E11061" s="367"/>
      <c r="F11061" s="263"/>
      <c r="G11061" s="263"/>
      <c r="H11061" s="264"/>
      <c r="I11061" s="264"/>
      <c r="J11061" s="264"/>
      <c r="K11061" s="366"/>
      <c r="L11061" s="264"/>
    </row>
    <row r="11062" spans="2:12" ht="16.8">
      <c r="B11062" s="113"/>
      <c r="C11062" s="57"/>
      <c r="D11062" s="262"/>
      <c r="E11062" s="367"/>
      <c r="F11062" s="263"/>
      <c r="G11062" s="263"/>
      <c r="H11062" s="264"/>
      <c r="I11062" s="264"/>
      <c r="J11062" s="264"/>
      <c r="K11062" s="366"/>
      <c r="L11062" s="375"/>
    </row>
    <row r="11063" spans="2:12" ht="16.8">
      <c r="B11063" s="113"/>
      <c r="C11063" s="57"/>
      <c r="D11063" s="262"/>
      <c r="E11063" s="367"/>
      <c r="F11063" s="263"/>
      <c r="G11063" s="263"/>
      <c r="H11063" s="264"/>
      <c r="I11063" s="264"/>
      <c r="J11063" s="264"/>
      <c r="K11063" s="366"/>
      <c r="L11063" s="375"/>
    </row>
    <row r="11064" spans="2:12">
      <c r="B11064" s="113"/>
      <c r="C11064" s="57"/>
      <c r="D11064" s="262"/>
      <c r="E11064" s="367"/>
      <c r="F11064" s="263"/>
      <c r="G11064" s="263"/>
      <c r="H11064" s="264"/>
      <c r="I11064" s="264"/>
      <c r="J11064" s="264"/>
      <c r="K11064" s="366"/>
      <c r="L11064" s="264"/>
    </row>
    <row r="11065" spans="2:12">
      <c r="B11065" s="113"/>
      <c r="C11065" s="57"/>
      <c r="D11065" s="262"/>
      <c r="E11065" s="367"/>
      <c r="F11065" s="263"/>
      <c r="G11065" s="263"/>
      <c r="H11065" s="264"/>
      <c r="I11065" s="264"/>
      <c r="J11065" s="264"/>
      <c r="K11065" s="366"/>
      <c r="L11065" s="264"/>
    </row>
    <row r="11066" spans="2:12">
      <c r="B11066" s="113"/>
      <c r="C11066" s="57"/>
      <c r="D11066" s="262"/>
      <c r="E11066" s="367"/>
      <c r="F11066" s="263"/>
      <c r="G11066" s="263"/>
      <c r="H11066" s="264"/>
      <c r="I11066" s="264"/>
      <c r="J11066" s="264"/>
      <c r="K11066" s="366"/>
      <c r="L11066" s="264"/>
    </row>
    <row r="11067" spans="2:12">
      <c r="B11067" s="113"/>
      <c r="C11067" s="57"/>
      <c r="D11067" s="366"/>
      <c r="E11067" s="367"/>
      <c r="F11067" s="263"/>
      <c r="G11067" s="263"/>
      <c r="H11067" s="264"/>
      <c r="I11067" s="264"/>
      <c r="J11067" s="264"/>
      <c r="K11067" s="366"/>
      <c r="L11067" s="264"/>
    </row>
    <row r="11068" spans="2:12">
      <c r="B11068" s="113"/>
      <c r="C11068" s="57"/>
      <c r="D11068" s="262"/>
      <c r="E11068" s="367"/>
      <c r="F11068" s="263"/>
      <c r="G11068" s="263"/>
      <c r="H11068" s="264"/>
      <c r="I11068" s="264"/>
      <c r="J11068" s="264"/>
      <c r="K11068" s="366"/>
      <c r="L11068" s="481"/>
    </row>
    <row r="11069" spans="2:12">
      <c r="B11069" s="113"/>
      <c r="C11069" s="57"/>
      <c r="D11069" s="262"/>
      <c r="E11069" s="367"/>
      <c r="F11069" s="263"/>
      <c r="G11069" s="263"/>
      <c r="H11069" s="264"/>
      <c r="I11069" s="264"/>
      <c r="J11069" s="264"/>
      <c r="K11069" s="366"/>
      <c r="L11069" s="264"/>
    </row>
    <row r="11070" spans="2:12">
      <c r="B11070" s="113"/>
      <c r="C11070" s="57"/>
      <c r="D11070" s="262"/>
      <c r="E11070" s="367"/>
      <c r="F11070" s="263"/>
      <c r="G11070" s="263"/>
      <c r="H11070" s="264"/>
      <c r="I11070" s="264"/>
      <c r="J11070" s="264"/>
      <c r="K11070" s="366"/>
      <c r="L11070" s="264"/>
    </row>
    <row r="11071" spans="2:12">
      <c r="B11071" s="113"/>
      <c r="C11071" s="57"/>
      <c r="D11071" s="366"/>
      <c r="E11071" s="367"/>
      <c r="F11071" s="263"/>
      <c r="G11071" s="263"/>
      <c r="H11071" s="264"/>
      <c r="I11071" s="264"/>
      <c r="J11071" s="264"/>
      <c r="K11071" s="366"/>
      <c r="L11071" s="481"/>
    </row>
    <row r="11072" spans="2:12">
      <c r="B11072" s="113"/>
      <c r="C11072" s="57"/>
      <c r="D11072" s="366"/>
      <c r="E11072" s="367"/>
      <c r="F11072" s="263"/>
      <c r="G11072" s="263"/>
      <c r="H11072" s="264"/>
      <c r="I11072" s="264"/>
      <c r="J11072" s="264"/>
      <c r="K11072" s="366"/>
      <c r="L11072" s="264"/>
    </row>
    <row r="11073" spans="2:12">
      <c r="B11073" s="113"/>
      <c r="C11073" s="57"/>
      <c r="D11073" s="262"/>
      <c r="E11073" s="367"/>
      <c r="F11073" s="263"/>
      <c r="G11073" s="263"/>
      <c r="H11073" s="264"/>
      <c r="I11073" s="264"/>
      <c r="J11073" s="264"/>
      <c r="K11073" s="366"/>
      <c r="L11073" s="264"/>
    </row>
    <row r="11074" spans="2:12">
      <c r="B11074" s="113"/>
      <c r="C11074" s="57"/>
      <c r="D11074" s="262"/>
      <c r="E11074" s="367"/>
      <c r="F11074" s="263"/>
      <c r="G11074" s="263"/>
      <c r="H11074" s="264"/>
      <c r="I11074" s="264"/>
      <c r="J11074" s="264"/>
      <c r="K11074" s="366"/>
      <c r="L11074" s="264"/>
    </row>
    <row r="11075" spans="2:12">
      <c r="B11075" s="113"/>
      <c r="C11075" s="57"/>
      <c r="D11075" s="262"/>
      <c r="E11075" s="367"/>
      <c r="F11075" s="264"/>
      <c r="G11075" s="264"/>
      <c r="H11075" s="264"/>
      <c r="I11075" s="264"/>
      <c r="J11075" s="264"/>
      <c r="K11075" s="366"/>
      <c r="L11075" s="264"/>
    </row>
    <row r="11076" spans="2:12">
      <c r="B11076" s="113"/>
      <c r="C11076" s="57"/>
      <c r="D11076" s="262"/>
      <c r="E11076" s="367"/>
      <c r="F11076" s="264"/>
      <c r="G11076" s="264"/>
      <c r="H11076" s="264"/>
      <c r="I11076" s="264"/>
      <c r="J11076" s="264"/>
      <c r="K11076" s="366"/>
      <c r="L11076" s="481"/>
    </row>
    <row r="11077" spans="2:12">
      <c r="B11077" s="113"/>
      <c r="C11077" s="57"/>
      <c r="D11077" s="264"/>
      <c r="E11077" s="367"/>
      <c r="F11077" s="264"/>
      <c r="G11077" s="264"/>
      <c r="H11077" s="264"/>
      <c r="I11077" s="264"/>
      <c r="J11077" s="264"/>
      <c r="K11077" s="481"/>
      <c r="L11077" s="481"/>
    </row>
    <row r="11078" spans="2:12">
      <c r="B11078" s="113"/>
      <c r="C11078" s="57"/>
      <c r="D11078" s="264"/>
      <c r="E11078" s="367"/>
      <c r="F11078" s="264"/>
      <c r="G11078" s="264"/>
      <c r="H11078" s="264"/>
      <c r="I11078" s="264"/>
      <c r="J11078" s="264"/>
      <c r="K11078" s="481"/>
      <c r="L11078" s="264"/>
    </row>
    <row r="11079" spans="2:12">
      <c r="B11079" s="113"/>
      <c r="C11079" s="57"/>
      <c r="D11079" s="264"/>
      <c r="E11079" s="367"/>
      <c r="F11079" s="264"/>
      <c r="G11079" s="264"/>
      <c r="H11079" s="264"/>
      <c r="I11079" s="264"/>
      <c r="J11079" s="264"/>
      <c r="K11079" s="481"/>
      <c r="L11079" s="264"/>
    </row>
    <row r="11080" spans="2:12">
      <c r="B11080" s="113"/>
      <c r="C11080" s="57"/>
      <c r="D11080" s="264"/>
      <c r="E11080" s="367"/>
      <c r="F11080" s="264"/>
      <c r="G11080" s="264"/>
      <c r="H11080" s="264"/>
      <c r="I11080" s="264"/>
      <c r="J11080" s="264"/>
      <c r="K11080" s="481"/>
      <c r="L11080" s="264"/>
    </row>
    <row r="11081" spans="2:12">
      <c r="B11081" s="113"/>
      <c r="C11081" s="57"/>
      <c r="D11081" s="264"/>
      <c r="E11081" s="367"/>
      <c r="F11081" s="264"/>
      <c r="G11081" s="264"/>
      <c r="H11081" s="264"/>
      <c r="I11081" s="264"/>
      <c r="J11081" s="264"/>
      <c r="K11081" s="481"/>
      <c r="L11081" s="264"/>
    </row>
    <row r="11082" spans="2:12">
      <c r="B11082" s="113"/>
      <c r="C11082" s="57"/>
      <c r="D11082" s="264"/>
      <c r="E11082" s="367"/>
      <c r="F11082" s="264"/>
      <c r="G11082" s="264"/>
      <c r="H11082" s="264"/>
      <c r="I11082" s="264"/>
      <c r="J11082" s="264"/>
      <c r="K11082" s="481"/>
      <c r="L11082" s="264"/>
    </row>
    <row r="11083" spans="2:12">
      <c r="B11083" s="113"/>
      <c r="C11083" s="57"/>
      <c r="D11083" s="264"/>
      <c r="E11083" s="367"/>
      <c r="F11083" s="264"/>
      <c r="G11083" s="264"/>
      <c r="H11083" s="264"/>
      <c r="I11083" s="264"/>
      <c r="J11083" s="264"/>
      <c r="K11083" s="481"/>
      <c r="L11083" s="264"/>
    </row>
    <row r="11084" spans="2:12">
      <c r="B11084" s="113"/>
      <c r="C11084" s="57"/>
      <c r="D11084" s="264"/>
      <c r="E11084" s="367"/>
      <c r="F11084" s="264"/>
      <c r="G11084" s="264"/>
      <c r="H11084" s="264"/>
      <c r="I11084" s="264"/>
      <c r="J11084" s="264"/>
      <c r="K11084" s="481"/>
      <c r="L11084" s="264"/>
    </row>
    <row r="11085" spans="2:12">
      <c r="B11085" s="113"/>
      <c r="C11085" s="57"/>
      <c r="D11085" s="264"/>
      <c r="E11085" s="367"/>
      <c r="F11085" s="264"/>
      <c r="G11085" s="264"/>
      <c r="H11085" s="264"/>
      <c r="I11085" s="264"/>
      <c r="J11085" s="264"/>
      <c r="K11085" s="481"/>
      <c r="L11085" s="264"/>
    </row>
    <row r="11086" spans="2:12">
      <c r="B11086" s="113"/>
      <c r="C11086" s="57"/>
      <c r="D11086" s="264"/>
      <c r="E11086" s="367"/>
      <c r="F11086" s="264"/>
      <c r="G11086" s="264"/>
      <c r="H11086" s="264"/>
      <c r="I11086" s="264"/>
      <c r="J11086" s="264"/>
      <c r="K11086" s="481"/>
      <c r="L11086" s="264"/>
    </row>
    <row r="11087" spans="2:12">
      <c r="B11087" s="113"/>
      <c r="C11087" s="57"/>
      <c r="D11087" s="264"/>
      <c r="E11087" s="367"/>
      <c r="F11087" s="264"/>
      <c r="G11087" s="264"/>
      <c r="H11087" s="264"/>
      <c r="I11087" s="264"/>
      <c r="J11087" s="264"/>
      <c r="K11087" s="481"/>
      <c r="L11087" s="264"/>
    </row>
    <row r="11088" spans="2:12">
      <c r="B11088" s="113"/>
      <c r="C11088" s="57"/>
      <c r="D11088" s="264"/>
      <c r="E11088" s="367"/>
      <c r="F11088" s="264"/>
      <c r="G11088" s="264"/>
      <c r="H11088" s="264"/>
      <c r="I11088" s="264"/>
      <c r="J11088" s="264"/>
      <c r="K11088" s="481"/>
      <c r="L11088" s="264"/>
    </row>
    <row r="11089" spans="2:12">
      <c r="B11089" s="113"/>
      <c r="C11089" s="57"/>
      <c r="D11089" s="264"/>
      <c r="E11089" s="367"/>
      <c r="F11089" s="275"/>
      <c r="G11089" s="275"/>
      <c r="H11089" s="264"/>
      <c r="I11089" s="264"/>
      <c r="J11089" s="264"/>
      <c r="K11089" s="481"/>
      <c r="L11089" s="264"/>
    </row>
    <row r="11090" spans="2:12">
      <c r="B11090" s="113"/>
      <c r="C11090" s="57"/>
      <c r="D11090" s="264"/>
      <c r="E11090" s="367"/>
      <c r="F11090" s="275"/>
      <c r="G11090" s="275"/>
      <c r="H11090" s="264"/>
      <c r="I11090" s="264"/>
      <c r="J11090" s="264"/>
      <c r="K11090" s="481"/>
      <c r="L11090" s="264"/>
    </row>
    <row r="11091" spans="2:12">
      <c r="B11091" s="113"/>
      <c r="C11091" s="57"/>
      <c r="D11091" s="264"/>
      <c r="E11091" s="367"/>
      <c r="F11091" s="275"/>
      <c r="G11091" s="275"/>
      <c r="H11091" s="264"/>
      <c r="I11091" s="264"/>
      <c r="J11091" s="264"/>
      <c r="K11091" s="481"/>
      <c r="L11091" s="264"/>
    </row>
    <row r="11092" spans="2:12">
      <c r="B11092" s="113"/>
      <c r="C11092" s="57"/>
      <c r="D11092" s="264"/>
      <c r="E11092" s="367"/>
      <c r="F11092" s="275"/>
      <c r="G11092" s="275"/>
      <c r="H11092" s="264"/>
      <c r="I11092" s="264"/>
      <c r="J11092" s="264"/>
      <c r="K11092" s="481"/>
      <c r="L11092" s="264"/>
    </row>
    <row r="11093" spans="2:12">
      <c r="B11093" s="113"/>
      <c r="C11093" s="57"/>
      <c r="D11093" s="264"/>
      <c r="E11093" s="367"/>
      <c r="F11093" s="263"/>
      <c r="G11093" s="263"/>
      <c r="H11093" s="264"/>
      <c r="I11093" s="264"/>
      <c r="J11093" s="264"/>
      <c r="K11093" s="481"/>
      <c r="L11093" s="481"/>
    </row>
    <row r="11094" spans="2:12">
      <c r="B11094" s="113"/>
      <c r="C11094" s="57"/>
      <c r="D11094" s="264"/>
      <c r="E11094" s="367"/>
      <c r="F11094" s="263"/>
      <c r="G11094" s="263"/>
      <c r="H11094" s="264"/>
      <c r="I11094" s="264"/>
      <c r="J11094" s="264"/>
      <c r="K11094" s="481"/>
      <c r="L11094" s="264"/>
    </row>
    <row r="11095" spans="2:12">
      <c r="B11095" s="113"/>
      <c r="C11095" s="57"/>
      <c r="D11095" s="264"/>
      <c r="E11095" s="367"/>
      <c r="F11095" s="275"/>
      <c r="G11095" s="275"/>
      <c r="H11095" s="264"/>
      <c r="I11095" s="264"/>
      <c r="J11095" s="264"/>
      <c r="K11095" s="481"/>
      <c r="L11095" s="264"/>
    </row>
    <row r="11096" spans="2:12">
      <c r="B11096" s="113"/>
      <c r="C11096" s="57"/>
      <c r="D11096" s="264"/>
      <c r="E11096" s="367"/>
      <c r="F11096" s="275"/>
      <c r="G11096" s="275"/>
      <c r="H11096" s="264"/>
      <c r="I11096" s="264"/>
      <c r="J11096" s="264"/>
      <c r="K11096" s="481"/>
      <c r="L11096" s="264"/>
    </row>
    <row r="11097" spans="2:12">
      <c r="B11097" s="113"/>
      <c r="C11097" s="57"/>
      <c r="D11097" s="264"/>
      <c r="E11097" s="367"/>
      <c r="F11097" s="275"/>
      <c r="G11097" s="275"/>
      <c r="H11097" s="264"/>
      <c r="I11097" s="264"/>
      <c r="J11097" s="264"/>
      <c r="K11097" s="481"/>
      <c r="L11097" s="264"/>
    </row>
    <row r="11098" spans="2:12">
      <c r="B11098" s="113"/>
      <c r="C11098" s="57"/>
      <c r="D11098" s="264"/>
      <c r="E11098" s="367"/>
      <c r="F11098" s="275"/>
      <c r="G11098" s="275"/>
      <c r="H11098" s="264"/>
      <c r="I11098" s="264"/>
      <c r="J11098" s="264"/>
      <c r="K11098" s="481"/>
      <c r="L11098" s="264"/>
    </row>
    <row r="11099" spans="2:12">
      <c r="B11099" s="113"/>
      <c r="C11099" s="57"/>
      <c r="D11099" s="264"/>
      <c r="E11099" s="367"/>
      <c r="F11099" s="263"/>
      <c r="G11099" s="263"/>
      <c r="H11099" s="264"/>
      <c r="I11099" s="264"/>
      <c r="J11099" s="264"/>
      <c r="K11099" s="481"/>
      <c r="L11099" s="264"/>
    </row>
    <row r="11100" spans="2:12">
      <c r="B11100" s="113"/>
      <c r="C11100" s="57"/>
      <c r="D11100" s="264"/>
      <c r="E11100" s="367"/>
      <c r="F11100" s="263"/>
      <c r="G11100" s="263"/>
      <c r="H11100" s="264"/>
      <c r="I11100" s="264"/>
      <c r="J11100" s="264"/>
      <c r="K11100" s="481"/>
      <c r="L11100" s="264"/>
    </row>
    <row r="11101" spans="2:12" ht="16.8">
      <c r="B11101" s="113"/>
      <c r="C11101" s="57"/>
      <c r="D11101" s="334"/>
      <c r="E11101" s="367"/>
      <c r="F11101" s="263"/>
      <c r="G11101" s="263"/>
      <c r="H11101" s="264"/>
      <c r="I11101" s="264"/>
      <c r="J11101" s="264"/>
      <c r="K11101" s="481"/>
      <c r="L11101" s="264"/>
    </row>
    <row r="11102" spans="2:12">
      <c r="B11102" s="113"/>
      <c r="C11102" s="57"/>
      <c r="D11102" s="264"/>
      <c r="E11102" s="367"/>
      <c r="F11102" s="263"/>
      <c r="G11102" s="263"/>
      <c r="H11102" s="264"/>
      <c r="I11102" s="264"/>
      <c r="J11102" s="264"/>
      <c r="K11102" s="481"/>
      <c r="L11102" s="264"/>
    </row>
    <row r="11103" spans="2:12">
      <c r="B11103" s="113"/>
      <c r="C11103" s="57"/>
      <c r="D11103" s="264"/>
      <c r="E11103" s="367"/>
      <c r="F11103" s="263"/>
      <c r="G11103" s="263"/>
      <c r="H11103" s="264"/>
      <c r="I11103" s="264"/>
      <c r="J11103" s="264"/>
      <c r="K11103" s="481"/>
      <c r="L11103" s="264"/>
    </row>
    <row r="11104" spans="2:12">
      <c r="B11104" s="113"/>
      <c r="C11104" s="57"/>
      <c r="D11104" s="264"/>
      <c r="E11104" s="367"/>
      <c r="F11104" s="263"/>
      <c r="G11104" s="263"/>
      <c r="H11104" s="264"/>
      <c r="I11104" s="264"/>
      <c r="J11104" s="264"/>
      <c r="K11104" s="481"/>
      <c r="L11104" s="264"/>
    </row>
    <row r="11105" spans="2:12" ht="15.6">
      <c r="B11105" s="113"/>
      <c r="C11105" s="57"/>
      <c r="D11105" s="300"/>
      <c r="E11105" s="367"/>
      <c r="F11105" s="263"/>
      <c r="G11105" s="263"/>
      <c r="H11105" s="264"/>
      <c r="I11105" s="264"/>
      <c r="J11105" s="264"/>
      <c r="K11105" s="440"/>
      <c r="L11105" s="264"/>
    </row>
    <row r="11106" spans="2:12" ht="15.6">
      <c r="B11106" s="113"/>
      <c r="C11106" s="57"/>
      <c r="D11106" s="300"/>
      <c r="E11106" s="367"/>
      <c r="F11106" s="263"/>
      <c r="G11106" s="263"/>
      <c r="H11106" s="264"/>
      <c r="I11106" s="264"/>
      <c r="J11106" s="264"/>
      <c r="K11106" s="440"/>
      <c r="L11106" s="264"/>
    </row>
    <row r="11107" spans="2:12" ht="15.6">
      <c r="B11107" s="113"/>
      <c r="C11107" s="57"/>
      <c r="D11107" s="300"/>
      <c r="E11107" s="367"/>
      <c r="F11107" s="263"/>
      <c r="G11107" s="263"/>
      <c r="H11107" s="264"/>
      <c r="I11107" s="264"/>
      <c r="J11107" s="264"/>
      <c r="K11107" s="440"/>
      <c r="L11107" s="264"/>
    </row>
    <row r="11108" spans="2:12" ht="15.6">
      <c r="B11108" s="113"/>
      <c r="C11108" s="57"/>
      <c r="D11108" s="300"/>
      <c r="E11108" s="367"/>
      <c r="F11108" s="263"/>
      <c r="G11108" s="263"/>
      <c r="H11108" s="264"/>
      <c r="I11108" s="264"/>
      <c r="J11108" s="264"/>
      <c r="K11108" s="440"/>
      <c r="L11108" s="264"/>
    </row>
    <row r="11109" spans="2:12" ht="15.6">
      <c r="B11109" s="113"/>
      <c r="C11109" s="57"/>
      <c r="D11109" s="300"/>
      <c r="E11109" s="367"/>
      <c r="F11109" s="263"/>
      <c r="G11109" s="263"/>
      <c r="H11109" s="264"/>
      <c r="I11109" s="264"/>
      <c r="J11109" s="264"/>
      <c r="K11109" s="440"/>
      <c r="L11109" s="264"/>
    </row>
    <row r="11110" spans="2:12" ht="15.6">
      <c r="B11110" s="113"/>
      <c r="C11110" s="57"/>
      <c r="D11110" s="300"/>
      <c r="E11110" s="367"/>
      <c r="F11110" s="263"/>
      <c r="G11110" s="263"/>
      <c r="H11110" s="264"/>
      <c r="I11110" s="264"/>
      <c r="J11110" s="264"/>
      <c r="K11110" s="440"/>
      <c r="L11110" s="264"/>
    </row>
    <row r="11111" spans="2:12" ht="15.6">
      <c r="B11111" s="57"/>
      <c r="C11111" s="57"/>
      <c r="D11111" s="262"/>
      <c r="E11111" s="477"/>
      <c r="F11111" s="263"/>
      <c r="G11111" s="263"/>
      <c r="H11111" s="264"/>
      <c r="I11111" s="276"/>
      <c r="J11111" s="264"/>
      <c r="K11111" s="925"/>
      <c r="L11111" s="585"/>
    </row>
    <row r="11112" spans="2:12" ht="15.6">
      <c r="B11112" s="57"/>
      <c r="C11112" s="57"/>
      <c r="D11112" s="262"/>
      <c r="E11112" s="477"/>
      <c r="F11112" s="263"/>
      <c r="G11112" s="263"/>
      <c r="H11112" s="264"/>
      <c r="I11112" s="276"/>
      <c r="J11112" s="264"/>
      <c r="K11112" s="925"/>
      <c r="L11112" s="585"/>
    </row>
    <row r="11113" spans="2:12" ht="15.6">
      <c r="B11113" s="57"/>
      <c r="C11113" s="57"/>
      <c r="D11113" s="262"/>
      <c r="E11113" s="477"/>
      <c r="F11113" s="263"/>
      <c r="G11113" s="263"/>
      <c r="H11113" s="264"/>
      <c r="I11113" s="276"/>
      <c r="J11113" s="264"/>
      <c r="K11113" s="925"/>
      <c r="L11113" s="585"/>
    </row>
    <row r="11114" spans="2:12" ht="15.6">
      <c r="B11114" s="57"/>
      <c r="C11114" s="57"/>
      <c r="D11114" s="262"/>
      <c r="E11114" s="477"/>
      <c r="F11114" s="263"/>
      <c r="G11114" s="263"/>
      <c r="H11114" s="264"/>
      <c r="I11114" s="276"/>
      <c r="J11114" s="264"/>
      <c r="K11114" s="925"/>
      <c r="L11114" s="585"/>
    </row>
    <row r="11115" spans="2:12" ht="15.6">
      <c r="B11115" s="57"/>
      <c r="C11115" s="57"/>
      <c r="D11115" s="262"/>
      <c r="E11115" s="477"/>
      <c r="F11115" s="263"/>
      <c r="G11115" s="263"/>
      <c r="H11115" s="264"/>
      <c r="I11115" s="276"/>
      <c r="J11115" s="264"/>
      <c r="K11115" s="925"/>
      <c r="L11115" s="585"/>
    </row>
    <row r="11116" spans="2:12" ht="15.6">
      <c r="B11116" s="57"/>
      <c r="C11116" s="57"/>
      <c r="D11116" s="262"/>
      <c r="E11116" s="477"/>
      <c r="F11116" s="263"/>
      <c r="G11116" s="263"/>
      <c r="H11116" s="264"/>
      <c r="I11116" s="276"/>
      <c r="J11116" s="264"/>
      <c r="K11116" s="925"/>
      <c r="L11116" s="585"/>
    </row>
    <row r="11117" spans="2:12" ht="15.6">
      <c r="B11117" s="57"/>
      <c r="C11117" s="57"/>
      <c r="D11117" s="262"/>
      <c r="E11117" s="477"/>
      <c r="F11117" s="263"/>
      <c r="G11117" s="263"/>
      <c r="H11117" s="264"/>
      <c r="I11117" s="276"/>
      <c r="J11117" s="264"/>
      <c r="K11117" s="925"/>
      <c r="L11117" s="585"/>
    </row>
    <row r="11118" spans="2:12" ht="15.6">
      <c r="B11118" s="57"/>
      <c r="C11118" s="57"/>
      <c r="D11118" s="262"/>
      <c r="E11118" s="477"/>
      <c r="F11118" s="263"/>
      <c r="G11118" s="263"/>
      <c r="H11118" s="264"/>
      <c r="I11118" s="276"/>
      <c r="J11118" s="264"/>
      <c r="K11118" s="925"/>
      <c r="L11118" s="585"/>
    </row>
    <row r="11119" spans="2:12" ht="15.6">
      <c r="B11119" s="57"/>
      <c r="C11119" s="57"/>
      <c r="D11119" s="262"/>
      <c r="E11119" s="477"/>
      <c r="F11119" s="263"/>
      <c r="G11119" s="263"/>
      <c r="H11119" s="264"/>
      <c r="I11119" s="276"/>
      <c r="J11119" s="264"/>
      <c r="K11119" s="925"/>
      <c r="L11119" s="585"/>
    </row>
    <row r="11120" spans="2:12" ht="15.6">
      <c r="B11120" s="57"/>
      <c r="C11120" s="57"/>
      <c r="D11120" s="262"/>
      <c r="E11120" s="477"/>
      <c r="F11120" s="263"/>
      <c r="G11120" s="263"/>
      <c r="H11120" s="264"/>
      <c r="I11120" s="276"/>
      <c r="J11120" s="264"/>
      <c r="K11120" s="925"/>
      <c r="L11120" s="585"/>
    </row>
    <row r="11121" spans="2:12" ht="15.6">
      <c r="B11121" s="57"/>
      <c r="C11121" s="57"/>
      <c r="D11121" s="262"/>
      <c r="E11121" s="477"/>
      <c r="F11121" s="263"/>
      <c r="G11121" s="263"/>
      <c r="H11121" s="264"/>
      <c r="I11121" s="276"/>
      <c r="J11121" s="264"/>
      <c r="K11121" s="925"/>
      <c r="L11121" s="585"/>
    </row>
    <row r="11122" spans="2:12" ht="15.6">
      <c r="B11122" s="57"/>
      <c r="C11122" s="57"/>
      <c r="D11122" s="262"/>
      <c r="E11122" s="477"/>
      <c r="F11122" s="263"/>
      <c r="G11122" s="263"/>
      <c r="H11122" s="264"/>
      <c r="I11122" s="276"/>
      <c r="J11122" s="264"/>
      <c r="K11122" s="925"/>
      <c r="L11122" s="585"/>
    </row>
    <row r="11123" spans="2:12" ht="15.6">
      <c r="B11123" s="57"/>
      <c r="C11123" s="57"/>
      <c r="D11123" s="262"/>
      <c r="E11123" s="477"/>
      <c r="F11123" s="263"/>
      <c r="G11123" s="263"/>
      <c r="H11123" s="264"/>
      <c r="I11123" s="276"/>
      <c r="J11123" s="264"/>
      <c r="K11123" s="925"/>
      <c r="L11123" s="585"/>
    </row>
    <row r="11124" spans="2:12" ht="15.6">
      <c r="B11124" s="57"/>
      <c r="C11124" s="57"/>
      <c r="D11124" s="262"/>
      <c r="E11124" s="477"/>
      <c r="F11124" s="263"/>
      <c r="G11124" s="263"/>
      <c r="H11124" s="264"/>
      <c r="I11124" s="276"/>
      <c r="J11124" s="264"/>
      <c r="K11124" s="925"/>
      <c r="L11124" s="585"/>
    </row>
    <row r="11125" spans="2:12" ht="15.6">
      <c r="B11125" s="57"/>
      <c r="C11125" s="57"/>
      <c r="D11125" s="262"/>
      <c r="E11125" s="477"/>
      <c r="F11125" s="263"/>
      <c r="G11125" s="263"/>
      <c r="H11125" s="264"/>
      <c r="I11125" s="276"/>
      <c r="J11125" s="264"/>
      <c r="K11125" s="925"/>
      <c r="L11125" s="585"/>
    </row>
    <row r="11126" spans="2:12" ht="15.6">
      <c r="B11126" s="57"/>
      <c r="C11126" s="57"/>
      <c r="D11126" s="262"/>
      <c r="E11126" s="477"/>
      <c r="F11126" s="263"/>
      <c r="G11126" s="263"/>
      <c r="H11126" s="264"/>
      <c r="I11126" s="276"/>
      <c r="J11126" s="264"/>
      <c r="K11126" s="925"/>
      <c r="L11126" s="585"/>
    </row>
    <row r="11127" spans="2:12" ht="16.8">
      <c r="B11127" s="57"/>
      <c r="C11127" s="57"/>
      <c r="D11127" s="411"/>
      <c r="E11127" s="69"/>
      <c r="F11127" s="930"/>
      <c r="G11127" s="930"/>
      <c r="H11127" s="201"/>
      <c r="I11127" s="201"/>
      <c r="J11127" s="201"/>
      <c r="K11127" s="593"/>
      <c r="L11127" s="411"/>
    </row>
    <row r="11128" spans="2:12" ht="15.6">
      <c r="B11128" s="70"/>
      <c r="C11128" s="57"/>
      <c r="D11128" s="356"/>
      <c r="E11128" s="296"/>
      <c r="F11128" s="263"/>
      <c r="G11128" s="263"/>
      <c r="H11128" s="201"/>
      <c r="I11128" s="276"/>
      <c r="J11128" s="263"/>
      <c r="K11128" s="356"/>
      <c r="L11128" s="276"/>
    </row>
    <row r="11129" spans="2:12" ht="15.6">
      <c r="B11129" s="70"/>
      <c r="C11129" s="57"/>
      <c r="D11129" s="356"/>
      <c r="E11129" s="296"/>
      <c r="F11129" s="263"/>
      <c r="G11129" s="263"/>
      <c r="H11129" s="201"/>
      <c r="I11129" s="276"/>
      <c r="J11129" s="263"/>
      <c r="K11129" s="356"/>
      <c r="L11129" s="276"/>
    </row>
    <row r="11130" spans="2:12" ht="16.8">
      <c r="B11130" s="70"/>
      <c r="C11130" s="57"/>
      <c r="D11130" s="918"/>
      <c r="E11130" s="931"/>
      <c r="F11130" s="263"/>
      <c r="G11130" s="263"/>
      <c r="H11130" s="201"/>
      <c r="I11130" s="276"/>
      <c r="J11130" s="263"/>
      <c r="K11130" s="356"/>
      <c r="L11130" s="294"/>
    </row>
    <row r="11131" spans="2:12" ht="16.8">
      <c r="B11131" s="70"/>
      <c r="C11131" s="57"/>
      <c r="D11131" s="918"/>
      <c r="E11131" s="931"/>
      <c r="F11131" s="263"/>
      <c r="G11131" s="263"/>
      <c r="H11131" s="201"/>
      <c r="I11131" s="276"/>
      <c r="J11131" s="263"/>
      <c r="K11131" s="356"/>
      <c r="L11131" s="294"/>
    </row>
    <row r="11132" spans="2:12" ht="16.8">
      <c r="B11132" s="70"/>
      <c r="C11132" s="57"/>
      <c r="D11132" s="294"/>
      <c r="E11132" s="296"/>
      <c r="F11132" s="263"/>
      <c r="G11132" s="263"/>
      <c r="H11132" s="201"/>
      <c r="I11132" s="276"/>
      <c r="J11132" s="263"/>
      <c r="K11132" s="356"/>
      <c r="L11132" s="294"/>
    </row>
    <row r="11133" spans="2:12" ht="16.8">
      <c r="B11133" s="70"/>
      <c r="C11133" s="57"/>
      <c r="D11133" s="294"/>
      <c r="E11133" s="296"/>
      <c r="F11133" s="263"/>
      <c r="G11133" s="263"/>
      <c r="H11133" s="201"/>
      <c r="I11133" s="276"/>
      <c r="J11133" s="263"/>
      <c r="K11133" s="356"/>
      <c r="L11133" s="294"/>
    </row>
    <row r="11134" spans="2:12" ht="16.8">
      <c r="B11134" s="70"/>
      <c r="C11134" s="57"/>
      <c r="D11134" s="294"/>
      <c r="E11134" s="296"/>
      <c r="F11134" s="263"/>
      <c r="G11134" s="263"/>
      <c r="H11134" s="201"/>
      <c r="I11134" s="276"/>
      <c r="J11134" s="263"/>
      <c r="K11134" s="356"/>
      <c r="L11134" s="294"/>
    </row>
    <row r="11135" spans="2:12" ht="16.8">
      <c r="B11135" s="70"/>
      <c r="C11135" s="57"/>
      <c r="D11135" s="294"/>
      <c r="E11135" s="296"/>
      <c r="F11135" s="263"/>
      <c r="G11135" s="263"/>
      <c r="H11135" s="201"/>
      <c r="I11135" s="276"/>
      <c r="J11135" s="263"/>
      <c r="K11135" s="356"/>
      <c r="L11135" s="294"/>
    </row>
    <row r="11136" spans="2:12" ht="16.8">
      <c r="B11136" s="70"/>
      <c r="C11136" s="57"/>
      <c r="D11136" s="294"/>
      <c r="E11136" s="296"/>
      <c r="F11136" s="263"/>
      <c r="G11136" s="263"/>
      <c r="H11136" s="201"/>
      <c r="I11136" s="276"/>
      <c r="J11136" s="263"/>
      <c r="K11136" s="356"/>
      <c r="L11136" s="294"/>
    </row>
    <row r="11137" spans="2:12" ht="16.8">
      <c r="B11137" s="70"/>
      <c r="C11137" s="57"/>
      <c r="D11137" s="294"/>
      <c r="E11137" s="296"/>
      <c r="F11137" s="263"/>
      <c r="G11137" s="263"/>
      <c r="H11137" s="201"/>
      <c r="I11137" s="276"/>
      <c r="J11137" s="263"/>
      <c r="K11137" s="356"/>
      <c r="L11137" s="294"/>
    </row>
    <row r="11138" spans="2:12" ht="16.8">
      <c r="B11138" s="70"/>
      <c r="C11138" s="57"/>
      <c r="D11138" s="294"/>
      <c r="E11138" s="296"/>
      <c r="F11138" s="263"/>
      <c r="G11138" s="263"/>
      <c r="H11138" s="201"/>
      <c r="I11138" s="276"/>
      <c r="J11138" s="263"/>
      <c r="K11138" s="356"/>
      <c r="L11138" s="294"/>
    </row>
    <row r="11139" spans="2:12" ht="16.8">
      <c r="B11139" s="70"/>
      <c r="C11139" s="57"/>
      <c r="D11139" s="294"/>
      <c r="E11139" s="296"/>
      <c r="F11139" s="263"/>
      <c r="G11139" s="263"/>
      <c r="H11139" s="201"/>
      <c r="I11139" s="276"/>
      <c r="J11139" s="263"/>
      <c r="K11139" s="356"/>
      <c r="L11139" s="294"/>
    </row>
    <row r="11140" spans="2:12" ht="15.6">
      <c r="B11140" s="70"/>
      <c r="C11140" s="57"/>
      <c r="D11140" s="356"/>
      <c r="E11140" s="296"/>
      <c r="F11140" s="263"/>
      <c r="G11140" s="263"/>
      <c r="H11140" s="201"/>
      <c r="I11140" s="276"/>
      <c r="J11140" s="264"/>
      <c r="K11140" s="356"/>
      <c r="L11140" s="366"/>
    </row>
    <row r="11141" spans="2:12" ht="16.8">
      <c r="B11141" s="70"/>
      <c r="C11141" s="419"/>
      <c r="D11141" s="884"/>
      <c r="E11141" s="739"/>
      <c r="F11141" s="291"/>
      <c r="G11141" s="291"/>
      <c r="H11141" s="200"/>
      <c r="I11141" s="439"/>
      <c r="J11141" s="438"/>
      <c r="K11141" s="462"/>
      <c r="L11141" s="884"/>
    </row>
    <row r="11142" spans="2:12" ht="16.8">
      <c r="B11142" s="70"/>
      <c r="C11142" s="419"/>
      <c r="D11142" s="884"/>
      <c r="E11142" s="739"/>
      <c r="F11142" s="291"/>
      <c r="G11142" s="291"/>
      <c r="H11142" s="200"/>
      <c r="I11142" s="439"/>
      <c r="J11142" s="438"/>
      <c r="K11142" s="462"/>
      <c r="L11142" s="884"/>
    </row>
    <row r="11143" spans="2:12" ht="16.8">
      <c r="B11143" s="70"/>
      <c r="C11143" s="57"/>
      <c r="D11143" s="335"/>
      <c r="E11143" s="296"/>
      <c r="F11143" s="263"/>
      <c r="G11143" s="263"/>
      <c r="H11143" s="201"/>
      <c r="I11143" s="276"/>
      <c r="J11143" s="264"/>
      <c r="K11143" s="356"/>
      <c r="L11143" s="294"/>
    </row>
    <row r="11144" spans="2:12" ht="16.8">
      <c r="B11144" s="70"/>
      <c r="C11144" s="57"/>
      <c r="D11144" s="335"/>
      <c r="E11144" s="296"/>
      <c r="F11144" s="263"/>
      <c r="G11144" s="263"/>
      <c r="H11144" s="201"/>
      <c r="I11144" s="276"/>
      <c r="J11144" s="264"/>
      <c r="K11144" s="356"/>
      <c r="L11144" s="294"/>
    </row>
    <row r="11145" spans="2:12" ht="16.8">
      <c r="B11145" s="70"/>
      <c r="C11145" s="57"/>
      <c r="D11145" s="294"/>
      <c r="E11145" s="296"/>
      <c r="F11145" s="263"/>
      <c r="G11145" s="263"/>
      <c r="H11145" s="201"/>
      <c r="I11145" s="276"/>
      <c r="J11145" s="263"/>
      <c r="K11145" s="356"/>
      <c r="L11145" s="294"/>
    </row>
    <row r="11146" spans="2:12" ht="16.8">
      <c r="B11146" s="70"/>
      <c r="C11146" s="57"/>
      <c r="D11146" s="294"/>
      <c r="E11146" s="296"/>
      <c r="F11146" s="263"/>
      <c r="G11146" s="263"/>
      <c r="H11146" s="201"/>
      <c r="I11146" s="276"/>
      <c r="J11146" s="264"/>
      <c r="K11146" s="356"/>
      <c r="L11146" s="294"/>
    </row>
    <row r="11147" spans="2:12" ht="16.8">
      <c r="B11147" s="70"/>
      <c r="C11147" s="57"/>
      <c r="D11147" s="294"/>
      <c r="E11147" s="296"/>
      <c r="F11147" s="263"/>
      <c r="G11147" s="263"/>
      <c r="H11147" s="201"/>
      <c r="I11147" s="276"/>
      <c r="J11147" s="264"/>
      <c r="K11147" s="356"/>
      <c r="L11147" s="294"/>
    </row>
    <row r="11148" spans="2:12" ht="15.6">
      <c r="B11148" s="57"/>
      <c r="C11148" s="57"/>
      <c r="D11148" s="326"/>
      <c r="E11148" s="89"/>
      <c r="F11148" s="275"/>
      <c r="G11148" s="275"/>
      <c r="H11148" s="264"/>
      <c r="I11148" s="276"/>
      <c r="J11148" s="264"/>
      <c r="K11148" s="265"/>
      <c r="L11148" s="378"/>
    </row>
    <row r="11149" spans="2:12" ht="15.6">
      <c r="B11149" s="57"/>
      <c r="C11149" s="57"/>
      <c r="D11149" s="326"/>
      <c r="E11149" s="89"/>
      <c r="F11149" s="275"/>
      <c r="G11149" s="275"/>
      <c r="H11149" s="264"/>
      <c r="I11149" s="276"/>
      <c r="J11149" s="264"/>
      <c r="K11149" s="265"/>
      <c r="L11149" s="378"/>
    </row>
    <row r="11150" spans="2:12" ht="15.6">
      <c r="B11150" s="57"/>
      <c r="C11150" s="57"/>
      <c r="D11150" s="326"/>
      <c r="E11150" s="89"/>
      <c r="F11150" s="263"/>
      <c r="G11150" s="263"/>
      <c r="H11150" s="264"/>
      <c r="I11150" s="276"/>
      <c r="J11150" s="264"/>
      <c r="K11150" s="265"/>
      <c r="L11150" s="378"/>
    </row>
    <row r="11151" spans="2:12" ht="15.6">
      <c r="B11151" s="57"/>
      <c r="C11151" s="57"/>
      <c r="D11151" s="326"/>
      <c r="E11151" s="89"/>
      <c r="F11151" s="263"/>
      <c r="G11151" s="263"/>
      <c r="H11151" s="264"/>
      <c r="I11151" s="276"/>
      <c r="J11151" s="264"/>
      <c r="K11151" s="265"/>
      <c r="L11151" s="378"/>
    </row>
    <row r="11152" spans="2:12" ht="15.6">
      <c r="B11152" s="57"/>
      <c r="C11152" s="57"/>
      <c r="D11152" s="326"/>
      <c r="E11152" s="89"/>
      <c r="F11152" s="263"/>
      <c r="G11152" s="263"/>
      <c r="H11152" s="264"/>
      <c r="I11152" s="276"/>
      <c r="J11152" s="264"/>
      <c r="K11152" s="265"/>
      <c r="L11152" s="378"/>
    </row>
    <row r="11153" spans="2:12" ht="15.6">
      <c r="B11153" s="57"/>
      <c r="C11153" s="57"/>
      <c r="D11153" s="326"/>
      <c r="E11153" s="89"/>
      <c r="F11153" s="263"/>
      <c r="G11153" s="263"/>
      <c r="H11153" s="264"/>
      <c r="I11153" s="276"/>
      <c r="J11153" s="264"/>
      <c r="K11153" s="265"/>
      <c r="L11153" s="378"/>
    </row>
    <row r="11154" spans="2:12" ht="15.6">
      <c r="B11154" s="57"/>
      <c r="C11154" s="57"/>
      <c r="D11154" s="326"/>
      <c r="E11154" s="89"/>
      <c r="F11154" s="263"/>
      <c r="G11154" s="263"/>
      <c r="H11154" s="264"/>
      <c r="I11154" s="276"/>
      <c r="J11154" s="264"/>
      <c r="K11154" s="265"/>
      <c r="L11154" s="378"/>
    </row>
    <row r="11155" spans="2:12" ht="15.6">
      <c r="B11155" s="57"/>
      <c r="C11155" s="57"/>
      <c r="D11155" s="326"/>
      <c r="E11155" s="89"/>
      <c r="F11155" s="263"/>
      <c r="G11155" s="263"/>
      <c r="H11155" s="264"/>
      <c r="I11155" s="276"/>
      <c r="J11155" s="264"/>
      <c r="K11155" s="265"/>
      <c r="L11155" s="378"/>
    </row>
    <row r="11156" spans="2:12" ht="15.6">
      <c r="B11156" s="57"/>
      <c r="C11156" s="57"/>
      <c r="D11156" s="326"/>
      <c r="E11156" s="89"/>
      <c r="F11156" s="554"/>
      <c r="G11156" s="554"/>
      <c r="H11156" s="264"/>
      <c r="I11156" s="276"/>
      <c r="J11156" s="264"/>
      <c r="K11156" s="265"/>
      <c r="L11156" s="378"/>
    </row>
    <row r="11157" spans="2:12" ht="15.6">
      <c r="B11157" s="57"/>
      <c r="C11157" s="57"/>
      <c r="D11157" s="326"/>
      <c r="E11157" s="89"/>
      <c r="F11157" s="263"/>
      <c r="G11157" s="263"/>
      <c r="H11157" s="264"/>
      <c r="I11157" s="276"/>
      <c r="J11157" s="264"/>
      <c r="K11157" s="265"/>
      <c r="L11157" s="378"/>
    </row>
    <row r="11158" spans="2:12" ht="15.6">
      <c r="B11158" s="57"/>
      <c r="C11158" s="57"/>
      <c r="D11158" s="326"/>
      <c r="E11158" s="89"/>
      <c r="F11158" s="263"/>
      <c r="G11158" s="263"/>
      <c r="H11158" s="264"/>
      <c r="I11158" s="276"/>
      <c r="J11158" s="264"/>
      <c r="K11158" s="265"/>
      <c r="L11158" s="378"/>
    </row>
    <row r="11159" spans="2:12" ht="15.6">
      <c r="B11159" s="57"/>
      <c r="C11159" s="57"/>
      <c r="D11159" s="326"/>
      <c r="E11159" s="89"/>
      <c r="F11159" s="263"/>
      <c r="G11159" s="263"/>
      <c r="H11159" s="264"/>
      <c r="I11159" s="276"/>
      <c r="J11159" s="264"/>
      <c r="K11159" s="265"/>
      <c r="L11159" s="378"/>
    </row>
    <row r="11160" spans="2:12" ht="15.6">
      <c r="B11160" s="57"/>
      <c r="C11160" s="57"/>
      <c r="D11160" s="823"/>
      <c r="E11160" s="89"/>
      <c r="F11160" s="263"/>
      <c r="G11160" s="263"/>
      <c r="H11160" s="264"/>
      <c r="I11160" s="824"/>
      <c r="J11160" s="264"/>
      <c r="K11160" s="825"/>
      <c r="L11160" s="378"/>
    </row>
    <row r="11161" spans="2:12" ht="15.6">
      <c r="B11161" s="57"/>
      <c r="C11161" s="57"/>
      <c r="D11161" s="823"/>
      <c r="E11161" s="89"/>
      <c r="F11161" s="263"/>
      <c r="G11161" s="263"/>
      <c r="H11161" s="264"/>
      <c r="I11161" s="264"/>
      <c r="J11161" s="264"/>
      <c r="K11161" s="300"/>
      <c r="L11161" s="378"/>
    </row>
    <row r="11162" spans="2:12" ht="15.6">
      <c r="B11162" s="57"/>
      <c r="C11162" s="57"/>
      <c r="D11162" s="300"/>
      <c r="E11162" s="89"/>
      <c r="F11162" s="263"/>
      <c r="G11162" s="263"/>
      <c r="H11162" s="264"/>
      <c r="I11162" s="264"/>
      <c r="J11162" s="264"/>
      <c r="K11162" s="300"/>
      <c r="L11162" s="378"/>
    </row>
    <row r="11163" spans="2:12" ht="15.6">
      <c r="B11163" s="57"/>
      <c r="C11163" s="57"/>
      <c r="D11163" s="300"/>
      <c r="E11163" s="89"/>
      <c r="F11163" s="263"/>
      <c r="G11163" s="263"/>
      <c r="H11163" s="264"/>
      <c r="I11163" s="264"/>
      <c r="J11163" s="264"/>
      <c r="K11163" s="300"/>
      <c r="L11163" s="378"/>
    </row>
    <row r="11164" spans="2:12" ht="15.6">
      <c r="B11164" s="57"/>
      <c r="C11164" s="57"/>
      <c r="D11164" s="300"/>
      <c r="E11164" s="89"/>
      <c r="F11164" s="263"/>
      <c r="G11164" s="263"/>
      <c r="H11164" s="264"/>
      <c r="I11164" s="264"/>
      <c r="J11164" s="264"/>
      <c r="K11164" s="300"/>
      <c r="L11164" s="378"/>
    </row>
    <row r="11165" spans="2:12" ht="15.6">
      <c r="B11165" s="57"/>
      <c r="C11165" s="57"/>
      <c r="D11165" s="300"/>
      <c r="E11165" s="89"/>
      <c r="F11165" s="263"/>
      <c r="G11165" s="263"/>
      <c r="H11165" s="264"/>
      <c r="I11165" s="264"/>
      <c r="J11165" s="264"/>
      <c r="K11165" s="440"/>
      <c r="L11165" s="378"/>
    </row>
    <row r="11166" spans="2:12" ht="15.6">
      <c r="B11166" s="57"/>
      <c r="C11166" s="57"/>
      <c r="D11166" s="300"/>
      <c r="E11166" s="89"/>
      <c r="F11166" s="263"/>
      <c r="G11166" s="263"/>
      <c r="H11166" s="264"/>
      <c r="I11166" s="264"/>
      <c r="J11166" s="264"/>
      <c r="K11166" s="440"/>
      <c r="L11166" s="378"/>
    </row>
    <row r="11167" spans="2:12" ht="15.6">
      <c r="B11167" s="57"/>
      <c r="C11167" s="57"/>
      <c r="D11167" s="300"/>
      <c r="E11167" s="89"/>
      <c r="F11167" s="263"/>
      <c r="G11167" s="263"/>
      <c r="H11167" s="264"/>
      <c r="I11167" s="264"/>
      <c r="J11167" s="264"/>
      <c r="K11167" s="300"/>
      <c r="L11167" s="378"/>
    </row>
    <row r="11168" spans="2:12" ht="15.6">
      <c r="B11168" s="57"/>
      <c r="C11168" s="57"/>
      <c r="D11168" s="300"/>
      <c r="E11168" s="89"/>
      <c r="F11168" s="263"/>
      <c r="G11168" s="263"/>
      <c r="H11168" s="264"/>
      <c r="I11168" s="264"/>
      <c r="J11168" s="264"/>
      <c r="K11168" s="300"/>
      <c r="L11168" s="201"/>
    </row>
    <row r="11169" spans="2:12">
      <c r="B11169" s="57"/>
      <c r="C11169" s="57"/>
      <c r="D11169" s="262"/>
      <c r="E11169" s="89"/>
      <c r="F11169" s="263"/>
      <c r="G11169" s="263"/>
      <c r="H11169" s="264"/>
      <c r="I11169" s="276"/>
      <c r="J11169" s="264"/>
      <c r="K11169" s="265"/>
      <c r="L11169" s="201"/>
    </row>
    <row r="11170" spans="2:12">
      <c r="B11170" s="57"/>
      <c r="C11170" s="57"/>
      <c r="D11170" s="262"/>
      <c r="E11170" s="89"/>
      <c r="F11170" s="263"/>
      <c r="G11170" s="263"/>
      <c r="H11170" s="264"/>
      <c r="I11170" s="276"/>
      <c r="J11170" s="264"/>
      <c r="K11170" s="265"/>
      <c r="L11170" s="201"/>
    </row>
    <row r="11171" spans="2:12">
      <c r="B11171" s="57"/>
      <c r="C11171" s="57"/>
      <c r="D11171" s="262"/>
      <c r="E11171" s="89"/>
      <c r="F11171" s="263"/>
      <c r="G11171" s="263"/>
      <c r="H11171" s="264"/>
      <c r="I11171" s="276"/>
      <c r="J11171" s="264"/>
      <c r="K11171" s="265"/>
      <c r="L11171" s="201"/>
    </row>
    <row r="11172" spans="2:12">
      <c r="B11172" s="57"/>
      <c r="C11172" s="57"/>
      <c r="D11172" s="262"/>
      <c r="E11172" s="89"/>
      <c r="F11172" s="263"/>
      <c r="G11172" s="263"/>
      <c r="H11172" s="264"/>
      <c r="I11172" s="276"/>
      <c r="J11172" s="264"/>
      <c r="K11172" s="265"/>
      <c r="L11172" s="201"/>
    </row>
    <row r="11173" spans="2:12">
      <c r="B11173" s="57"/>
      <c r="C11173" s="57"/>
      <c r="D11173" s="262"/>
      <c r="E11173" s="89"/>
      <c r="F11173" s="263"/>
      <c r="G11173" s="263"/>
      <c r="H11173" s="264"/>
      <c r="I11173" s="276"/>
      <c r="J11173" s="264"/>
      <c r="K11173" s="265"/>
      <c r="L11173" s="201"/>
    </row>
    <row r="11174" spans="2:12">
      <c r="B11174" s="57"/>
      <c r="C11174" s="57"/>
      <c r="D11174" s="262"/>
      <c r="E11174" s="89"/>
      <c r="F11174" s="269"/>
      <c r="G11174" s="269"/>
      <c r="H11174" s="264"/>
      <c r="I11174" s="276"/>
      <c r="J11174" s="264"/>
      <c r="K11174" s="265"/>
      <c r="L11174" s="201"/>
    </row>
    <row r="11175" spans="2:12">
      <c r="B11175" s="57"/>
      <c r="C11175" s="57"/>
      <c r="D11175" s="262"/>
      <c r="E11175" s="89"/>
      <c r="F11175" s="269"/>
      <c r="G11175" s="269"/>
      <c r="H11175" s="264"/>
      <c r="I11175" s="276"/>
      <c r="J11175" s="264"/>
      <c r="K11175" s="265"/>
      <c r="L11175" s="201"/>
    </row>
    <row r="11176" spans="2:12">
      <c r="B11176" s="57"/>
      <c r="C11176" s="57"/>
      <c r="D11176" s="262"/>
      <c r="E11176" s="89"/>
      <c r="F11176" s="271"/>
      <c r="G11176" s="271"/>
      <c r="H11176" s="264"/>
      <c r="I11176" s="276"/>
      <c r="J11176" s="264"/>
      <c r="K11176" s="265"/>
      <c r="L11176" s="201"/>
    </row>
    <row r="11177" spans="2:12">
      <c r="B11177" s="57"/>
      <c r="C11177" s="57"/>
      <c r="D11177" s="262"/>
      <c r="E11177" s="89"/>
      <c r="F11177" s="272"/>
      <c r="G11177" s="272"/>
      <c r="H11177" s="264"/>
      <c r="I11177" s="276"/>
      <c r="J11177" s="264"/>
      <c r="K11177" s="265"/>
      <c r="L11177" s="201"/>
    </row>
    <row r="11178" spans="2:12">
      <c r="B11178" s="57"/>
      <c r="C11178" s="57"/>
      <c r="D11178" s="262"/>
      <c r="E11178" s="89"/>
      <c r="F11178" s="272"/>
      <c r="G11178" s="272"/>
      <c r="H11178" s="264"/>
      <c r="I11178" s="276"/>
      <c r="J11178" s="264"/>
      <c r="K11178" s="265"/>
      <c r="L11178" s="201"/>
    </row>
    <row r="11179" spans="2:12">
      <c r="B11179" s="57"/>
      <c r="C11179" s="57"/>
      <c r="D11179" s="262"/>
      <c r="E11179" s="89"/>
      <c r="F11179" s="272"/>
      <c r="G11179" s="272"/>
      <c r="H11179" s="264"/>
      <c r="I11179" s="276"/>
      <c r="J11179" s="264"/>
      <c r="K11179" s="265"/>
      <c r="L11179" s="201"/>
    </row>
    <row r="11180" spans="2:12">
      <c r="B11180" s="57"/>
      <c r="C11180" s="57"/>
      <c r="D11180" s="262"/>
      <c r="E11180" s="89"/>
      <c r="F11180" s="272"/>
      <c r="G11180" s="272"/>
      <c r="H11180" s="264"/>
      <c r="I11180" s="276"/>
      <c r="J11180" s="264"/>
      <c r="K11180" s="265"/>
      <c r="L11180" s="201"/>
    </row>
    <row r="11181" spans="2:12">
      <c r="B11181" s="57"/>
      <c r="C11181" s="57"/>
      <c r="D11181" s="262"/>
      <c r="E11181" s="89"/>
      <c r="F11181" s="272"/>
      <c r="G11181" s="272"/>
      <c r="H11181" s="264"/>
      <c r="I11181" s="276"/>
      <c r="J11181" s="264"/>
      <c r="K11181" s="265"/>
      <c r="L11181" s="201"/>
    </row>
    <row r="11182" spans="2:12">
      <c r="B11182" s="57"/>
      <c r="C11182" s="57"/>
      <c r="D11182" s="262"/>
      <c r="E11182" s="89"/>
      <c r="F11182" s="273"/>
      <c r="G11182" s="273"/>
      <c r="H11182" s="264"/>
      <c r="I11182" s="276"/>
      <c r="J11182" s="264"/>
      <c r="K11182" s="265"/>
      <c r="L11182" s="201"/>
    </row>
    <row r="11183" spans="2:12">
      <c r="B11183" s="57"/>
      <c r="C11183" s="57"/>
      <c r="D11183" s="262"/>
      <c r="E11183" s="89"/>
      <c r="F11183" s="273"/>
      <c r="G11183" s="273"/>
      <c r="H11183" s="264"/>
      <c r="I11183" s="276"/>
      <c r="J11183" s="264"/>
      <c r="K11183" s="265"/>
      <c r="L11183" s="201"/>
    </row>
    <row r="11184" spans="2:12">
      <c r="B11184" s="57"/>
      <c r="C11184" s="57"/>
      <c r="D11184" s="262"/>
      <c r="E11184" s="89"/>
      <c r="F11184" s="273"/>
      <c r="G11184" s="273"/>
      <c r="H11184" s="264"/>
      <c r="I11184" s="276"/>
      <c r="J11184" s="264"/>
      <c r="K11184" s="265"/>
      <c r="L11184" s="201"/>
    </row>
    <row r="11185" spans="1:12">
      <c r="B11185" s="57"/>
      <c r="C11185" s="57"/>
      <c r="D11185" s="262"/>
      <c r="E11185" s="89"/>
      <c r="F11185" s="273"/>
      <c r="G11185" s="273"/>
      <c r="H11185" s="264"/>
      <c r="I11185" s="276"/>
      <c r="J11185" s="264"/>
      <c r="K11185" s="265"/>
      <c r="L11185" s="201"/>
    </row>
    <row r="11186" spans="1:12">
      <c r="B11186" s="57"/>
      <c r="C11186" s="57"/>
      <c r="D11186" s="262"/>
      <c r="E11186" s="89"/>
      <c r="F11186" s="263"/>
      <c r="G11186" s="263"/>
      <c r="H11186" s="264"/>
      <c r="I11186" s="276"/>
      <c r="J11186" s="264"/>
      <c r="K11186" s="265"/>
      <c r="L11186" s="201"/>
    </row>
    <row r="11187" spans="1:12">
      <c r="B11187" s="57"/>
      <c r="C11187" s="57"/>
      <c r="D11187" s="262"/>
      <c r="E11187" s="89"/>
      <c r="F11187" s="263"/>
      <c r="G11187" s="263"/>
      <c r="H11187" s="264"/>
      <c r="I11187" s="276"/>
      <c r="J11187" s="264"/>
      <c r="K11187" s="265"/>
      <c r="L11187" s="201"/>
    </row>
    <row r="11188" spans="1:12">
      <c r="B11188" s="57"/>
      <c r="C11188" s="57"/>
      <c r="D11188" s="262"/>
      <c r="E11188" s="89"/>
      <c r="F11188" s="263"/>
      <c r="G11188" s="263"/>
      <c r="H11188" s="264"/>
      <c r="I11188" s="276"/>
      <c r="J11188" s="264"/>
      <c r="K11188" s="265"/>
      <c r="L11188" s="201"/>
    </row>
    <row r="11189" spans="1:12">
      <c r="B11189" s="57"/>
      <c r="C11189" s="57"/>
      <c r="D11189" s="262"/>
      <c r="E11189" s="89"/>
      <c r="F11189" s="263"/>
      <c r="G11189" s="263"/>
      <c r="H11189" s="264"/>
      <c r="I11189" s="276"/>
      <c r="J11189" s="264"/>
      <c r="K11189" s="265"/>
      <c r="L11189" s="201"/>
    </row>
    <row r="11190" spans="1:12">
      <c r="B11190" s="57"/>
      <c r="C11190" s="57"/>
      <c r="D11190" s="262"/>
      <c r="E11190" s="89"/>
      <c r="F11190" s="263"/>
      <c r="G11190" s="263"/>
      <c r="H11190" s="264"/>
      <c r="I11190" s="276"/>
      <c r="J11190" s="264"/>
      <c r="K11190" s="265"/>
      <c r="L11190" s="201"/>
    </row>
    <row r="11191" spans="1:12">
      <c r="B11191" s="57"/>
      <c r="C11191" s="57"/>
      <c r="D11191" s="262"/>
      <c r="E11191" s="89"/>
      <c r="F11191" s="263"/>
      <c r="G11191" s="263"/>
      <c r="H11191" s="264"/>
      <c r="I11191" s="276"/>
      <c r="J11191" s="264"/>
      <c r="K11191" s="265"/>
      <c r="L11191" s="201"/>
    </row>
    <row r="11192" spans="1:12" ht="15.6">
      <c r="A11192" s="424"/>
      <c r="B11192" s="57"/>
      <c r="C11192" s="57"/>
      <c r="D11192" s="356"/>
      <c r="E11192" s="59"/>
      <c r="F11192" s="403"/>
      <c r="G11192" s="403"/>
      <c r="H11192" s="291"/>
      <c r="I11192" s="263"/>
      <c r="J11192" s="263"/>
      <c r="K11192" s="356"/>
      <c r="L11192" s="201"/>
    </row>
    <row r="11193" spans="1:12" ht="15.6">
      <c r="A11193" s="424"/>
      <c r="B11193" s="57"/>
      <c r="C11193" s="57"/>
      <c r="D11193" s="356"/>
      <c r="E11193" s="59"/>
      <c r="F11193" s="403"/>
      <c r="G11193" s="403"/>
      <c r="H11193" s="291"/>
      <c r="I11193" s="263"/>
      <c r="J11193" s="263"/>
      <c r="K11193" s="356"/>
      <c r="L11193" s="201"/>
    </row>
    <row r="11194" spans="1:12" ht="15.6">
      <c r="A11194" s="424"/>
      <c r="B11194" s="57"/>
      <c r="C11194" s="57"/>
      <c r="D11194" s="356"/>
      <c r="E11194" s="59"/>
      <c r="F11194" s="263"/>
      <c r="G11194" s="263"/>
      <c r="H11194" s="291"/>
      <c r="I11194" s="263"/>
      <c r="J11194" s="263"/>
      <c r="K11194" s="356"/>
      <c r="L11194" s="201"/>
    </row>
    <row r="11195" spans="1:12" ht="15.6">
      <c r="A11195" s="424"/>
      <c r="B11195" s="57"/>
      <c r="C11195" s="57"/>
      <c r="D11195" s="356"/>
      <c r="E11195" s="59"/>
      <c r="F11195" s="263"/>
      <c r="G11195" s="263"/>
      <c r="H11195" s="291"/>
      <c r="I11195" s="263"/>
      <c r="J11195" s="263"/>
      <c r="K11195" s="356"/>
      <c r="L11195" s="201"/>
    </row>
    <row r="11196" spans="1:12" ht="15.6">
      <c r="A11196" s="424"/>
      <c r="B11196" s="57"/>
      <c r="C11196" s="57"/>
      <c r="D11196" s="356"/>
      <c r="E11196" s="59"/>
      <c r="F11196" s="263"/>
      <c r="G11196" s="263"/>
      <c r="H11196" s="291"/>
      <c r="I11196" s="263"/>
      <c r="J11196" s="263"/>
      <c r="K11196" s="356"/>
      <c r="L11196" s="201"/>
    </row>
    <row r="11197" spans="1:12" ht="15.6">
      <c r="A11197" s="424"/>
      <c r="B11197" s="57"/>
      <c r="C11197" s="57"/>
      <c r="D11197" s="356"/>
      <c r="E11197" s="59"/>
      <c r="F11197" s="263"/>
      <c r="G11197" s="263"/>
      <c r="H11197" s="291"/>
      <c r="I11197" s="263"/>
      <c r="J11197" s="263"/>
      <c r="K11197" s="356"/>
      <c r="L11197" s="201"/>
    </row>
    <row r="11198" spans="1:12" ht="15.6">
      <c r="A11198" s="424"/>
      <c r="B11198" s="57"/>
      <c r="C11198" s="57"/>
      <c r="D11198" s="356"/>
      <c r="E11198" s="59"/>
      <c r="F11198" s="263"/>
      <c r="G11198" s="263"/>
      <c r="H11198" s="291"/>
      <c r="I11198" s="263"/>
      <c r="J11198" s="263"/>
      <c r="K11198" s="356"/>
      <c r="L11198" s="201"/>
    </row>
    <row r="11199" spans="1:12" ht="15.6">
      <c r="A11199" s="424"/>
      <c r="B11199" s="57"/>
      <c r="C11199" s="57"/>
      <c r="D11199" s="356"/>
      <c r="E11199" s="59"/>
      <c r="F11199" s="263"/>
      <c r="G11199" s="263"/>
      <c r="H11199" s="291"/>
      <c r="I11199" s="263"/>
      <c r="J11199" s="263"/>
      <c r="K11199" s="356"/>
      <c r="L11199" s="201"/>
    </row>
    <row r="11200" spans="1:12" ht="15.6">
      <c r="A11200" s="424"/>
      <c r="B11200" s="57"/>
      <c r="C11200" s="57"/>
      <c r="D11200" s="356"/>
      <c r="E11200" s="59"/>
      <c r="F11200" s="263"/>
      <c r="G11200" s="263"/>
      <c r="H11200" s="291"/>
      <c r="I11200" s="263"/>
      <c r="J11200" s="263"/>
      <c r="K11200" s="356"/>
      <c r="L11200" s="201"/>
    </row>
    <row r="11201" spans="1:12" ht="15.6">
      <c r="A11201" s="424"/>
      <c r="B11201" s="57"/>
      <c r="C11201" s="57"/>
      <c r="D11201" s="356"/>
      <c r="E11201" s="59"/>
      <c r="F11201" s="263"/>
      <c r="G11201" s="263"/>
      <c r="H11201" s="291"/>
      <c r="I11201" s="263"/>
      <c r="J11201" s="263"/>
      <c r="K11201" s="356"/>
      <c r="L11201" s="201"/>
    </row>
    <row r="11202" spans="1:12" ht="15.6">
      <c r="A11202" s="424"/>
      <c r="B11202" s="57"/>
      <c r="C11202" s="57"/>
      <c r="D11202" s="356"/>
      <c r="E11202" s="59"/>
      <c r="F11202" s="263"/>
      <c r="G11202" s="263"/>
      <c r="H11202" s="291"/>
      <c r="I11202" s="263"/>
      <c r="J11202" s="263"/>
      <c r="K11202" s="356"/>
      <c r="L11202" s="201"/>
    </row>
    <row r="11203" spans="1:12" ht="15.6">
      <c r="A11203" s="424"/>
      <c r="B11203" s="57"/>
      <c r="C11203" s="57"/>
      <c r="D11203" s="356"/>
      <c r="E11203" s="59"/>
      <c r="F11203" s="263"/>
      <c r="G11203" s="263"/>
      <c r="H11203" s="291"/>
      <c r="I11203" s="263"/>
      <c r="J11203" s="263"/>
      <c r="K11203" s="356"/>
      <c r="L11203" s="201"/>
    </row>
    <row r="11204" spans="1:12" ht="15.6">
      <c r="A11204" s="424"/>
      <c r="B11204" s="57"/>
      <c r="C11204" s="57"/>
      <c r="D11204" s="356"/>
      <c r="E11204" s="59"/>
      <c r="F11204" s="263"/>
      <c r="G11204" s="263"/>
      <c r="H11204" s="291"/>
      <c r="I11204" s="263"/>
      <c r="J11204" s="263"/>
      <c r="K11204" s="356"/>
      <c r="L11204" s="201"/>
    </row>
    <row r="11205" spans="1:12" ht="15.6">
      <c r="A11205" s="424"/>
      <c r="B11205" s="57"/>
      <c r="C11205" s="57"/>
      <c r="D11205" s="356"/>
      <c r="E11205" s="59"/>
      <c r="F11205" s="263"/>
      <c r="G11205" s="263"/>
      <c r="H11205" s="291"/>
      <c r="I11205" s="263"/>
      <c r="J11205" s="263"/>
      <c r="K11205" s="356"/>
      <c r="L11205" s="201"/>
    </row>
    <row r="11206" spans="1:12" ht="15.6">
      <c r="A11206" s="424"/>
      <c r="B11206" s="57"/>
      <c r="C11206" s="57"/>
      <c r="D11206" s="356"/>
      <c r="E11206" s="59"/>
      <c r="F11206" s="263"/>
      <c r="G11206" s="263"/>
      <c r="H11206" s="291"/>
      <c r="I11206" s="263"/>
      <c r="J11206" s="263"/>
      <c r="K11206" s="356"/>
      <c r="L11206" s="201"/>
    </row>
    <row r="11207" spans="1:12" ht="15.6">
      <c r="A11207" s="424"/>
      <c r="B11207" s="57"/>
      <c r="C11207" s="57"/>
      <c r="D11207" s="356"/>
      <c r="E11207" s="59"/>
      <c r="F11207" s="263"/>
      <c r="G11207" s="263"/>
      <c r="H11207" s="291"/>
      <c r="I11207" s="263"/>
      <c r="J11207" s="263"/>
      <c r="K11207" s="356"/>
      <c r="L11207" s="201"/>
    </row>
    <row r="11208" spans="1:12" ht="15.6">
      <c r="A11208" s="424"/>
      <c r="B11208" s="57"/>
      <c r="C11208" s="57"/>
      <c r="D11208" s="356"/>
      <c r="E11208" s="59"/>
      <c r="F11208" s="263"/>
      <c r="G11208" s="263"/>
      <c r="H11208" s="291"/>
      <c r="I11208" s="263"/>
      <c r="J11208" s="263"/>
      <c r="K11208" s="356"/>
      <c r="L11208" s="201"/>
    </row>
    <row r="11209" spans="1:12" ht="15.6">
      <c r="A11209" s="424"/>
      <c r="B11209" s="57"/>
      <c r="C11209" s="57"/>
      <c r="D11209" s="300"/>
      <c r="E11209" s="59"/>
      <c r="F11209" s="263"/>
      <c r="G11209" s="263"/>
      <c r="H11209" s="291"/>
      <c r="I11209" s="263"/>
      <c r="J11209" s="263"/>
      <c r="K11209" s="565"/>
      <c r="L11209" s="201"/>
    </row>
    <row r="11210" spans="1:12" ht="15.6">
      <c r="A11210" s="424"/>
      <c r="B11210" s="57"/>
      <c r="C11210" s="57"/>
      <c r="D11210" s="300"/>
      <c r="E11210" s="59"/>
      <c r="F11210" s="263"/>
      <c r="G11210" s="263"/>
      <c r="H11210" s="291"/>
      <c r="I11210" s="263"/>
      <c r="J11210" s="263"/>
      <c r="K11210" s="565"/>
      <c r="L11210" s="201"/>
    </row>
    <row r="11211" spans="1:12" ht="15.6">
      <c r="A11211" s="424"/>
      <c r="B11211" s="57"/>
      <c r="C11211" s="57"/>
      <c r="D11211" s="300"/>
      <c r="E11211" s="59"/>
      <c r="F11211" s="263"/>
      <c r="G11211" s="263"/>
      <c r="H11211" s="291"/>
      <c r="I11211" s="263"/>
      <c r="J11211" s="263"/>
      <c r="K11211" s="565"/>
      <c r="L11211" s="201"/>
    </row>
    <row r="11212" spans="1:12" ht="15.6">
      <c r="A11212" s="424"/>
      <c r="B11212" s="57"/>
      <c r="C11212" s="57"/>
      <c r="D11212" s="300"/>
      <c r="E11212" s="59"/>
      <c r="F11212" s="263"/>
      <c r="G11212" s="263"/>
      <c r="H11212" s="291"/>
      <c r="I11212" s="263"/>
      <c r="J11212" s="263"/>
      <c r="K11212" s="565"/>
      <c r="L11212" s="201"/>
    </row>
    <row r="11213" spans="1:12" ht="15.6">
      <c r="A11213" s="424"/>
      <c r="B11213" s="57"/>
      <c r="C11213" s="57"/>
      <c r="D11213" s="300"/>
      <c r="E11213" s="59"/>
      <c r="F11213" s="263"/>
      <c r="G11213" s="263"/>
      <c r="H11213" s="291"/>
      <c r="I11213" s="263"/>
      <c r="J11213" s="263"/>
      <c r="K11213" s="565"/>
      <c r="L11213" s="201"/>
    </row>
    <row r="11214" spans="1:12" ht="15.6">
      <c r="A11214" s="424"/>
      <c r="B11214" s="57"/>
      <c r="C11214" s="57"/>
      <c r="D11214" s="300"/>
      <c r="E11214" s="59"/>
      <c r="F11214" s="263"/>
      <c r="G11214" s="263"/>
      <c r="H11214" s="291"/>
      <c r="I11214" s="263"/>
      <c r="J11214" s="263"/>
      <c r="K11214" s="565"/>
      <c r="L11214" s="201"/>
    </row>
    <row r="11215" spans="1:12" ht="15.6">
      <c r="A11215" s="424"/>
      <c r="B11215" s="57"/>
      <c r="C11215" s="57"/>
      <c r="D11215" s="316"/>
      <c r="E11215" s="59"/>
      <c r="F11215" s="263"/>
      <c r="G11215" s="263"/>
      <c r="H11215" s="291"/>
      <c r="I11215" s="263"/>
      <c r="J11215" s="263"/>
      <c r="K11215" s="883"/>
      <c r="L11215" s="201"/>
    </row>
    <row r="11216" spans="1:12" ht="15.6">
      <c r="A11216" s="424"/>
      <c r="B11216" s="57"/>
      <c r="C11216" s="57"/>
      <c r="D11216" s="326"/>
      <c r="E11216" s="59"/>
      <c r="F11216" s="263"/>
      <c r="G11216" s="263"/>
      <c r="H11216" s="291"/>
      <c r="I11216" s="263"/>
      <c r="J11216" s="263"/>
      <c r="K11216" s="265"/>
      <c r="L11216" s="201"/>
    </row>
    <row r="11217" spans="1:14" s="202" customFormat="1" ht="16.8">
      <c r="A11217" s="424"/>
      <c r="B11217" s="351"/>
      <c r="D11217" s="262"/>
      <c r="E11217" s="352"/>
      <c r="F11217" s="297"/>
      <c r="G11217" s="297"/>
      <c r="H11217" s="291"/>
      <c r="I11217" s="276"/>
      <c r="J11217" s="263"/>
      <c r="K11217" s="334"/>
      <c r="L11217" s="325"/>
      <c r="M11217" s="263"/>
      <c r="N11217" s="368"/>
    </row>
    <row r="11218" spans="1:14" s="202" customFormat="1" ht="16.8">
      <c r="A11218" s="424"/>
      <c r="B11218" s="351"/>
      <c r="D11218" s="262"/>
      <c r="E11218" s="352"/>
      <c r="F11218" s="297"/>
      <c r="G11218" s="297"/>
      <c r="H11218" s="291"/>
      <c r="I11218" s="276"/>
      <c r="J11218" s="263"/>
      <c r="K11218" s="334"/>
      <c r="L11218" s="325"/>
      <c r="M11218" s="263"/>
      <c r="N11218" s="368"/>
    </row>
    <row r="11219" spans="1:14" s="202" customFormat="1" ht="16.8">
      <c r="A11219" s="424"/>
      <c r="B11219" s="351"/>
      <c r="D11219" s="262"/>
      <c r="E11219" s="352"/>
      <c r="F11219" s="297"/>
      <c r="G11219" s="297"/>
      <c r="H11219" s="291"/>
      <c r="I11219" s="276"/>
      <c r="J11219" s="263"/>
      <c r="K11219" s="334"/>
      <c r="L11219" s="325"/>
      <c r="M11219" s="263"/>
      <c r="N11219" s="368"/>
    </row>
    <row r="11220" spans="1:14" s="202" customFormat="1" ht="16.8">
      <c r="A11220" s="424"/>
      <c r="B11220" s="351"/>
      <c r="D11220" s="262"/>
      <c r="E11220" s="352"/>
      <c r="F11220" s="297"/>
      <c r="G11220" s="297"/>
      <c r="H11220" s="291"/>
      <c r="I11220" s="276"/>
      <c r="J11220" s="263"/>
      <c r="K11220" s="334"/>
      <c r="L11220" s="325"/>
      <c r="M11220" s="263"/>
      <c r="N11220" s="368"/>
    </row>
    <row r="11221" spans="1:14" s="202" customFormat="1" ht="16.8">
      <c r="A11221" s="424"/>
      <c r="B11221" s="351"/>
      <c r="D11221" s="262"/>
      <c r="E11221" s="352"/>
      <c r="F11221" s="263"/>
      <c r="G11221" s="263"/>
      <c r="H11221" s="291"/>
      <c r="I11221" s="276"/>
      <c r="J11221" s="263"/>
      <c r="K11221" s="334"/>
      <c r="L11221" s="325"/>
      <c r="M11221" s="263"/>
      <c r="N11221" s="368"/>
    </row>
    <row r="11222" spans="1:14" s="202" customFormat="1" ht="16.8">
      <c r="A11222" s="424"/>
      <c r="B11222" s="351"/>
      <c r="D11222" s="262"/>
      <c r="E11222" s="352"/>
      <c r="F11222" s="263"/>
      <c r="G11222" s="263"/>
      <c r="H11222" s="291"/>
      <c r="I11222" s="276"/>
      <c r="J11222" s="263"/>
      <c r="K11222" s="334"/>
      <c r="L11222" s="325"/>
      <c r="M11222" s="263"/>
      <c r="N11222" s="368"/>
    </row>
    <row r="11223" spans="1:14" s="202" customFormat="1" ht="16.8">
      <c r="A11223" s="424"/>
      <c r="B11223" s="351"/>
      <c r="D11223" s="354"/>
      <c r="E11223" s="352"/>
      <c r="F11223" s="263"/>
      <c r="G11223" s="263"/>
      <c r="H11223" s="291"/>
      <c r="I11223" s="276"/>
      <c r="J11223" s="263"/>
      <c r="K11223" s="334"/>
      <c r="L11223" s="325"/>
      <c r="M11223" s="263"/>
      <c r="N11223" s="368"/>
    </row>
    <row r="11224" spans="1:14" s="202" customFormat="1" ht="16.8">
      <c r="A11224" s="424"/>
      <c r="B11224" s="351"/>
      <c r="D11224" s="354"/>
      <c r="E11224" s="352"/>
      <c r="F11224" s="263"/>
      <c r="G11224" s="263"/>
      <c r="H11224" s="291"/>
      <c r="I11224" s="276"/>
      <c r="J11224" s="263"/>
      <c r="K11224" s="334"/>
      <c r="L11224" s="325"/>
      <c r="M11224" s="263"/>
      <c r="N11224" s="368"/>
    </row>
    <row r="11225" spans="1:14" s="202" customFormat="1" ht="16.8">
      <c r="A11225" s="424"/>
      <c r="B11225" s="351"/>
      <c r="D11225" s="792"/>
      <c r="E11225" s="352"/>
      <c r="F11225" s="263"/>
      <c r="G11225" s="263"/>
      <c r="H11225" s="291"/>
      <c r="I11225" s="276"/>
      <c r="J11225" s="263"/>
      <c r="K11225" s="334"/>
      <c r="L11225" s="326"/>
      <c r="M11225" s="263"/>
      <c r="N11225" s="368"/>
    </row>
    <row r="11226" spans="1:14" s="202" customFormat="1" ht="16.8">
      <c r="A11226" s="424"/>
      <c r="B11226" s="351"/>
      <c r="D11226" s="792"/>
      <c r="E11226" s="352"/>
      <c r="F11226" s="263"/>
      <c r="G11226" s="263"/>
      <c r="H11226" s="291"/>
      <c r="I11226" s="276"/>
      <c r="J11226" s="263"/>
      <c r="K11226" s="334"/>
      <c r="L11226" s="325"/>
      <c r="M11226" s="263"/>
      <c r="N11226" s="368"/>
    </row>
    <row r="11227" spans="1:14" s="202" customFormat="1" ht="16.8">
      <c r="A11227" s="424"/>
      <c r="B11227" s="351"/>
      <c r="D11227" s="262"/>
      <c r="E11227" s="352"/>
      <c r="F11227" s="263"/>
      <c r="G11227" s="263"/>
      <c r="H11227" s="291"/>
      <c r="I11227" s="276"/>
      <c r="J11227" s="263"/>
      <c r="K11227" s="334"/>
      <c r="L11227" s="325"/>
      <c r="M11227" s="263"/>
      <c r="N11227" s="368"/>
    </row>
    <row r="11228" spans="1:14" s="202" customFormat="1" ht="16.8">
      <c r="A11228" s="424"/>
      <c r="B11228" s="351"/>
      <c r="D11228" s="792"/>
      <c r="E11228" s="352"/>
      <c r="F11228" s="263"/>
      <c r="G11228" s="263"/>
      <c r="H11228" s="291"/>
      <c r="I11228" s="276"/>
      <c r="J11228" s="263"/>
      <c r="K11228" s="334"/>
      <c r="L11228" s="325"/>
      <c r="M11228" s="263"/>
      <c r="N11228" s="368"/>
    </row>
    <row r="11229" spans="1:14" s="202" customFormat="1" ht="16.8">
      <c r="A11229" s="424"/>
      <c r="B11229" s="351"/>
      <c r="D11229" s="262"/>
      <c r="E11229" s="352"/>
      <c r="F11229" s="263"/>
      <c r="G11229" s="263"/>
      <c r="H11229" s="291"/>
      <c r="I11229" s="276"/>
      <c r="J11229" s="263"/>
      <c r="K11229" s="334"/>
      <c r="L11229" s="325"/>
      <c r="M11229" s="263"/>
      <c r="N11229" s="368"/>
    </row>
    <row r="11230" spans="1:14" s="202" customFormat="1" ht="16.8">
      <c r="A11230" s="424"/>
      <c r="B11230" s="351"/>
      <c r="D11230" s="354"/>
      <c r="E11230" s="352"/>
      <c r="F11230" s="263"/>
      <c r="G11230" s="263"/>
      <c r="H11230" s="291"/>
      <c r="I11230" s="276"/>
      <c r="J11230" s="263"/>
      <c r="K11230" s="334"/>
      <c r="L11230" s="325"/>
      <c r="M11230" s="263"/>
      <c r="N11230" s="368"/>
    </row>
    <row r="11231" spans="1:14" s="202" customFormat="1" ht="16.8">
      <c r="A11231" s="424"/>
      <c r="B11231" s="351"/>
      <c r="D11231" s="262"/>
      <c r="E11231" s="352"/>
      <c r="F11231" s="263"/>
      <c r="G11231" s="263"/>
      <c r="H11231" s="291"/>
      <c r="I11231" s="276"/>
      <c r="J11231" s="263"/>
      <c r="K11231" s="334"/>
      <c r="L11231" s="325"/>
      <c r="M11231" s="263"/>
      <c r="N11231" s="368"/>
    </row>
    <row r="11232" spans="1:14" s="202" customFormat="1" ht="16.8">
      <c r="A11232" s="424"/>
      <c r="B11232" s="351"/>
      <c r="D11232" s="262"/>
      <c r="E11232" s="352"/>
      <c r="F11232" s="263"/>
      <c r="G11232" s="263"/>
      <c r="H11232" s="291"/>
      <c r="I11232" s="276"/>
      <c r="J11232" s="263"/>
      <c r="K11232" s="334"/>
      <c r="L11232" s="325"/>
      <c r="M11232" s="263"/>
      <c r="N11232" s="368"/>
    </row>
    <row r="11233" spans="1:14" s="202" customFormat="1" ht="16.8">
      <c r="A11233" s="424"/>
      <c r="B11233" s="351"/>
      <c r="D11233" s="262"/>
      <c r="E11233" s="352"/>
      <c r="F11233" s="263"/>
      <c r="G11233" s="263"/>
      <c r="H11233" s="291"/>
      <c r="I11233" s="276"/>
      <c r="J11233" s="263"/>
      <c r="K11233" s="334"/>
      <c r="L11233" s="325"/>
      <c r="M11233" s="263"/>
      <c r="N11233" s="368"/>
    </row>
    <row r="11234" spans="1:14" s="202" customFormat="1" ht="16.8">
      <c r="A11234" s="424"/>
      <c r="B11234" s="351"/>
      <c r="D11234" s="319"/>
      <c r="E11234" s="352"/>
      <c r="F11234" s="468"/>
      <c r="G11234" s="468"/>
      <c r="H11234" s="291"/>
      <c r="I11234" s="319"/>
      <c r="J11234" s="263"/>
      <c r="K11234" s="334"/>
      <c r="L11234" s="325"/>
      <c r="M11234" s="263"/>
      <c r="N11234" s="368"/>
    </row>
    <row r="11235" spans="1:14" s="202" customFormat="1" ht="16.8">
      <c r="A11235" s="424"/>
      <c r="B11235" s="351"/>
      <c r="D11235" s="319"/>
      <c r="E11235" s="352"/>
      <c r="F11235" s="263"/>
      <c r="G11235" s="263"/>
      <c r="H11235" s="291"/>
      <c r="I11235" s="319"/>
      <c r="J11235" s="263"/>
      <c r="K11235" s="334"/>
      <c r="L11235" s="325"/>
      <c r="M11235" s="263"/>
      <c r="N11235" s="368"/>
    </row>
    <row r="11236" spans="1:14" s="202" customFormat="1" ht="16.8">
      <c r="A11236" s="424"/>
      <c r="B11236" s="351"/>
      <c r="D11236" s="319"/>
      <c r="E11236" s="352"/>
      <c r="F11236" s="263"/>
      <c r="G11236" s="263"/>
      <c r="H11236" s="291"/>
      <c r="I11236" s="319"/>
      <c r="J11236" s="263"/>
      <c r="K11236" s="334"/>
      <c r="L11236" s="325"/>
      <c r="M11236" s="263"/>
      <c r="N11236" s="368"/>
    </row>
    <row r="11237" spans="1:14" s="202" customFormat="1" ht="16.8">
      <c r="A11237" s="424"/>
      <c r="B11237" s="351"/>
      <c r="D11237" s="319"/>
      <c r="E11237" s="352"/>
      <c r="F11237" s="263"/>
      <c r="G11237" s="263"/>
      <c r="H11237" s="291"/>
      <c r="I11237" s="319"/>
      <c r="J11237" s="263"/>
      <c r="K11237" s="334"/>
      <c r="L11237" s="325"/>
      <c r="M11237" s="263"/>
      <c r="N11237" s="368"/>
    </row>
    <row r="11238" spans="1:14" s="202" customFormat="1" ht="16.8">
      <c r="A11238" s="424"/>
      <c r="B11238" s="351"/>
      <c r="D11238" s="319"/>
      <c r="E11238" s="352"/>
      <c r="F11238" s="263"/>
      <c r="G11238" s="263"/>
      <c r="H11238" s="291"/>
      <c r="I11238" s="319"/>
      <c r="J11238" s="263"/>
      <c r="K11238" s="334"/>
      <c r="L11238" s="326"/>
      <c r="M11238" s="263"/>
      <c r="N11238" s="368"/>
    </row>
    <row r="11239" spans="1:14" s="202" customFormat="1" ht="16.8">
      <c r="A11239" s="424"/>
      <c r="B11239" s="351"/>
      <c r="D11239" s="319"/>
      <c r="E11239" s="352"/>
      <c r="F11239" s="263"/>
      <c r="G11239" s="263"/>
      <c r="H11239" s="291"/>
      <c r="I11239" s="319"/>
      <c r="J11239" s="263"/>
      <c r="K11239" s="334"/>
      <c r="L11239" s="326"/>
      <c r="M11239" s="263"/>
      <c r="N11239" s="368"/>
    </row>
    <row r="11240" spans="1:14" ht="15.6">
      <c r="B11240" s="160"/>
      <c r="C11240" s="57"/>
      <c r="D11240" s="356"/>
      <c r="E11240" s="104"/>
      <c r="F11240" s="468"/>
      <c r="G11240" s="468"/>
      <c r="H11240" s="202"/>
      <c r="I11240" s="276"/>
      <c r="J11240" s="263"/>
      <c r="K11240" s="689"/>
      <c r="L11240" s="201"/>
    </row>
    <row r="11241" spans="1:14" ht="15.6">
      <c r="B11241" s="160"/>
      <c r="C11241" s="57"/>
      <c r="D11241" s="356"/>
      <c r="E11241" s="104"/>
      <c r="F11241" s="468"/>
      <c r="G11241" s="468"/>
      <c r="H11241" s="202"/>
      <c r="I11241" s="276"/>
      <c r="J11241" s="263"/>
      <c r="K11241" s="689"/>
      <c r="L11241" s="201"/>
    </row>
    <row r="11242" spans="1:14" ht="16.8">
      <c r="B11242" s="160"/>
      <c r="C11242" s="57"/>
      <c r="D11242" s="356"/>
      <c r="E11242" s="104"/>
      <c r="F11242" s="468"/>
      <c r="G11242" s="468"/>
      <c r="H11242" s="202"/>
      <c r="I11242" s="276"/>
      <c r="J11242" s="263"/>
      <c r="K11242" s="689"/>
      <c r="L11242" s="294"/>
    </row>
    <row r="11243" spans="1:14" ht="16.8">
      <c r="B11243" s="160"/>
      <c r="C11243" s="57"/>
      <c r="D11243" s="356"/>
      <c r="E11243" s="104"/>
      <c r="F11243" s="263"/>
      <c r="G11243" s="263"/>
      <c r="H11243" s="202"/>
      <c r="I11243" s="276"/>
      <c r="J11243" s="263"/>
      <c r="K11243" s="689"/>
      <c r="L11243" s="294"/>
    </row>
    <row r="11244" spans="1:14" ht="16.8">
      <c r="B11244" s="160"/>
      <c r="C11244" s="57"/>
      <c r="D11244" s="356"/>
      <c r="E11244" s="104"/>
      <c r="F11244" s="263"/>
      <c r="G11244" s="263"/>
      <c r="H11244" s="202"/>
      <c r="I11244" s="276"/>
      <c r="J11244" s="263"/>
      <c r="K11244" s="689"/>
      <c r="L11244" s="294"/>
    </row>
    <row r="11245" spans="1:14" ht="16.8">
      <c r="B11245" s="160"/>
      <c r="C11245" s="57"/>
      <c r="D11245" s="356"/>
      <c r="E11245" s="104"/>
      <c r="F11245" s="263"/>
      <c r="G11245" s="263"/>
      <c r="H11245" s="202"/>
      <c r="I11245" s="276"/>
      <c r="J11245" s="263"/>
      <c r="K11245" s="689"/>
      <c r="L11245" s="294"/>
    </row>
    <row r="11246" spans="1:14" ht="16.8">
      <c r="B11246" s="160"/>
      <c r="C11246" s="57"/>
      <c r="D11246" s="356"/>
      <c r="E11246" s="104"/>
      <c r="F11246" s="263"/>
      <c r="G11246" s="263"/>
      <c r="H11246" s="202"/>
      <c r="I11246" s="276"/>
      <c r="J11246" s="263"/>
      <c r="K11246" s="689"/>
      <c r="L11246" s="294"/>
    </row>
    <row r="11247" spans="1:14" ht="16.8">
      <c r="B11247" s="160"/>
      <c r="C11247" s="57"/>
      <c r="D11247" s="356"/>
      <c r="E11247" s="104"/>
      <c r="F11247" s="263"/>
      <c r="G11247" s="263"/>
      <c r="H11247" s="202"/>
      <c r="I11247" s="276"/>
      <c r="J11247" s="263"/>
      <c r="K11247" s="689"/>
      <c r="L11247" s="294"/>
    </row>
    <row r="11248" spans="1:14" ht="16.8">
      <c r="B11248" s="160"/>
      <c r="C11248" s="57"/>
      <c r="D11248" s="356"/>
      <c r="E11248" s="104"/>
      <c r="F11248" s="263"/>
      <c r="G11248" s="263"/>
      <c r="H11248" s="202"/>
      <c r="I11248" s="276"/>
      <c r="J11248" s="263"/>
      <c r="K11248" s="689"/>
      <c r="L11248" s="294"/>
    </row>
    <row r="11249" spans="2:12" ht="16.8">
      <c r="B11249" s="160"/>
      <c r="C11249" s="57"/>
      <c r="D11249" s="356"/>
      <c r="E11249" s="104"/>
      <c r="F11249" s="263"/>
      <c r="G11249" s="263"/>
      <c r="H11249" s="202"/>
      <c r="I11249" s="276"/>
      <c r="J11249" s="263"/>
      <c r="K11249" s="689"/>
      <c r="L11249" s="294"/>
    </row>
    <row r="11250" spans="2:12" ht="16.8">
      <c r="B11250" s="160"/>
      <c r="C11250" s="57"/>
      <c r="D11250" s="356"/>
      <c r="E11250" s="104"/>
      <c r="F11250" s="263"/>
      <c r="G11250" s="263"/>
      <c r="H11250" s="202"/>
      <c r="I11250" s="276"/>
      <c r="J11250" s="263"/>
      <c r="K11250" s="689"/>
      <c r="L11250" s="294"/>
    </row>
    <row r="11251" spans="2:12" ht="16.8">
      <c r="B11251" s="160"/>
      <c r="C11251" s="57"/>
      <c r="D11251" s="356"/>
      <c r="E11251" s="104"/>
      <c r="F11251" s="263"/>
      <c r="G11251" s="263"/>
      <c r="H11251" s="202"/>
      <c r="I11251" s="276"/>
      <c r="J11251" s="263"/>
      <c r="K11251" s="689"/>
      <c r="L11251" s="294"/>
    </row>
    <row r="11252" spans="2:12" ht="16.8">
      <c r="B11252" s="160"/>
      <c r="C11252" s="57"/>
      <c r="D11252" s="356"/>
      <c r="E11252" s="104"/>
      <c r="F11252" s="263"/>
      <c r="G11252" s="263"/>
      <c r="H11252" s="202"/>
      <c r="I11252" s="276"/>
      <c r="J11252" s="263"/>
      <c r="K11252" s="689"/>
      <c r="L11252" s="294"/>
    </row>
    <row r="11253" spans="2:12" ht="16.8">
      <c r="B11253" s="160"/>
      <c r="C11253" s="57"/>
      <c r="D11253" s="356"/>
      <c r="E11253" s="104"/>
      <c r="F11253" s="263"/>
      <c r="G11253" s="263"/>
      <c r="H11253" s="202"/>
      <c r="I11253" s="276"/>
      <c r="J11253" s="263"/>
      <c r="K11253" s="689"/>
      <c r="L11253" s="294"/>
    </row>
    <row r="11254" spans="2:12" ht="16.8">
      <c r="B11254" s="160"/>
      <c r="C11254" s="57"/>
      <c r="D11254" s="356"/>
      <c r="E11254" s="104"/>
      <c r="F11254" s="264"/>
      <c r="G11254" s="264"/>
      <c r="H11254" s="202"/>
      <c r="I11254" s="276"/>
      <c r="J11254" s="263"/>
      <c r="K11254" s="689"/>
      <c r="L11254" s="294"/>
    </row>
    <row r="11255" spans="2:12" ht="16.8">
      <c r="B11255" s="160"/>
      <c r="C11255" s="57"/>
      <c r="D11255" s="356"/>
      <c r="E11255" s="104"/>
      <c r="F11255" s="264"/>
      <c r="G11255" s="264"/>
      <c r="H11255" s="202"/>
      <c r="I11255" s="276"/>
      <c r="J11255" s="263"/>
      <c r="K11255" s="689"/>
      <c r="L11255" s="294"/>
    </row>
    <row r="11256" spans="2:12" ht="16.8">
      <c r="B11256" s="160"/>
      <c r="C11256" s="57"/>
      <c r="D11256" s="356"/>
      <c r="E11256" s="104"/>
      <c r="F11256" s="264"/>
      <c r="G11256" s="264"/>
      <c r="H11256" s="202"/>
      <c r="I11256" s="276"/>
      <c r="J11256" s="263"/>
      <c r="K11256" s="689"/>
      <c r="L11256" s="294"/>
    </row>
    <row r="11257" spans="2:12" ht="16.8">
      <c r="B11257" s="160"/>
      <c r="C11257" s="57"/>
      <c r="D11257" s="356"/>
      <c r="E11257" s="104"/>
      <c r="F11257" s="264"/>
      <c r="G11257" s="264"/>
      <c r="H11257" s="202"/>
      <c r="I11257" s="276"/>
      <c r="J11257" s="263"/>
      <c r="K11257" s="689"/>
      <c r="L11257" s="294"/>
    </row>
    <row r="11258" spans="2:12" ht="16.8">
      <c r="B11258" s="160"/>
      <c r="C11258" s="57"/>
      <c r="D11258" s="356"/>
      <c r="E11258" s="104"/>
      <c r="F11258" s="264"/>
      <c r="G11258" s="264"/>
      <c r="H11258" s="202"/>
      <c r="I11258" s="276"/>
      <c r="J11258" s="263"/>
      <c r="K11258" s="689"/>
      <c r="L11258" s="294"/>
    </row>
    <row r="11259" spans="2:12" ht="16.8">
      <c r="B11259" s="160"/>
      <c r="C11259" s="57"/>
      <c r="D11259" s="356"/>
      <c r="E11259" s="104"/>
      <c r="F11259" s="403"/>
      <c r="G11259" s="403"/>
      <c r="H11259" s="202"/>
      <c r="I11259" s="276"/>
      <c r="J11259" s="263"/>
      <c r="K11259" s="689"/>
      <c r="L11259" s="294"/>
    </row>
    <row r="11260" spans="2:12" ht="16.8">
      <c r="B11260" s="160"/>
      <c r="C11260" s="57"/>
      <c r="D11260" s="356"/>
      <c r="E11260" s="104"/>
      <c r="F11260" s="403"/>
      <c r="G11260" s="403"/>
      <c r="H11260" s="202"/>
      <c r="I11260" s="276"/>
      <c r="J11260" s="263"/>
      <c r="K11260" s="689"/>
      <c r="L11260" s="294"/>
    </row>
    <row r="11261" spans="2:12" ht="16.8">
      <c r="B11261" s="160"/>
      <c r="C11261" s="57"/>
      <c r="D11261" s="356"/>
      <c r="E11261" s="104"/>
      <c r="F11261" s="403"/>
      <c r="G11261" s="403"/>
      <c r="H11261" s="202"/>
      <c r="I11261" s="276"/>
      <c r="J11261" s="263"/>
      <c r="K11261" s="689"/>
      <c r="L11261" s="294"/>
    </row>
    <row r="11262" spans="2:12" ht="16.8">
      <c r="B11262" s="160"/>
      <c r="C11262" s="57"/>
      <c r="D11262" s="356"/>
      <c r="E11262" s="104"/>
      <c r="F11262" s="403"/>
      <c r="G11262" s="403"/>
      <c r="H11262" s="202"/>
      <c r="I11262" s="276"/>
      <c r="J11262" s="263"/>
      <c r="K11262" s="334"/>
      <c r="L11262" s="294"/>
    </row>
    <row r="11263" spans="2:12" ht="16.8">
      <c r="B11263" s="160"/>
      <c r="C11263" s="57"/>
      <c r="D11263" s="356"/>
      <c r="E11263" s="104"/>
      <c r="F11263" s="403"/>
      <c r="G11263" s="403"/>
      <c r="H11263" s="202"/>
      <c r="I11263" s="276"/>
      <c r="J11263" s="263"/>
      <c r="K11263" s="689"/>
      <c r="L11263" s="294"/>
    </row>
    <row r="11264" spans="2:12" ht="16.8">
      <c r="B11264" s="160"/>
      <c r="C11264" s="57"/>
      <c r="D11264" s="356"/>
      <c r="E11264" s="104"/>
      <c r="F11264" s="403"/>
      <c r="G11264" s="403"/>
      <c r="H11264" s="202"/>
      <c r="I11264" s="276"/>
      <c r="J11264" s="263"/>
      <c r="K11264" s="689"/>
      <c r="L11264" s="294"/>
    </row>
    <row r="11265" spans="2:12" ht="16.8">
      <c r="B11265" s="160"/>
      <c r="C11265" s="57"/>
      <c r="D11265" s="356"/>
      <c r="E11265" s="104"/>
      <c r="F11265" s="403"/>
      <c r="G11265" s="403"/>
      <c r="H11265" s="202"/>
      <c r="I11265" s="276"/>
      <c r="J11265" s="263"/>
      <c r="K11265" s="689"/>
      <c r="L11265" s="294"/>
    </row>
    <row r="11266" spans="2:12" ht="16.8">
      <c r="B11266" s="84"/>
      <c r="C11266" s="222"/>
      <c r="D11266" s="222"/>
      <c r="E11266" s="104"/>
      <c r="F11266" s="320"/>
      <c r="G11266" s="320"/>
      <c r="H11266" s="222"/>
      <c r="I11266" s="222"/>
      <c r="J11266" s="222"/>
      <c r="K11266" s="222"/>
      <c r="L11266" s="294"/>
    </row>
    <row r="11267" spans="2:12" ht="16.8">
      <c r="B11267" s="84"/>
      <c r="C11267" s="222"/>
      <c r="D11267" s="222"/>
      <c r="E11267" s="104"/>
      <c r="F11267" s="320"/>
      <c r="G11267" s="320"/>
      <c r="H11267" s="222"/>
      <c r="I11267" s="222"/>
      <c r="J11267" s="222"/>
      <c r="K11267" s="222"/>
      <c r="L11267" s="294"/>
    </row>
    <row r="11268" spans="2:12" ht="16.8">
      <c r="B11268" s="84"/>
      <c r="C11268" s="222"/>
      <c r="D11268" s="222"/>
      <c r="E11268" s="104"/>
      <c r="F11268" s="320"/>
      <c r="G11268" s="320"/>
      <c r="H11268" s="222"/>
      <c r="I11268" s="222"/>
      <c r="J11268" s="222"/>
      <c r="K11268" s="222"/>
      <c r="L11268" s="294"/>
    </row>
    <row r="11269" spans="2:12" ht="16.8">
      <c r="B11269" s="84"/>
      <c r="C11269" s="222"/>
      <c r="D11269" s="222"/>
      <c r="E11269" s="104"/>
      <c r="F11269" s="320"/>
      <c r="G11269" s="320"/>
      <c r="H11269" s="222"/>
      <c r="I11269" s="222"/>
      <c r="J11269" s="222"/>
      <c r="K11269" s="222"/>
      <c r="L11269" s="294"/>
    </row>
    <row r="11270" spans="2:12" ht="16.8">
      <c r="B11270" s="84"/>
      <c r="C11270" s="222"/>
      <c r="D11270" s="222"/>
      <c r="E11270" s="104"/>
      <c r="F11270" s="320"/>
      <c r="G11270" s="320"/>
      <c r="H11270" s="222"/>
      <c r="I11270" s="222"/>
      <c r="J11270" s="222"/>
      <c r="K11270" s="222"/>
      <c r="L11270" s="294"/>
    </row>
    <row r="11271" spans="2:12" ht="16.8">
      <c r="B11271" s="84"/>
      <c r="C11271" s="222"/>
      <c r="D11271" s="222"/>
      <c r="E11271" s="104"/>
      <c r="F11271" s="320"/>
      <c r="G11271" s="320"/>
      <c r="H11271" s="222"/>
      <c r="I11271" s="222"/>
      <c r="J11271" s="222"/>
      <c r="K11271" s="222"/>
      <c r="L11271" s="294"/>
    </row>
    <row r="11272" spans="2:12" ht="16.8">
      <c r="B11272" s="84"/>
      <c r="C11272" s="222"/>
      <c r="D11272" s="222"/>
      <c r="E11272" s="104"/>
      <c r="F11272" s="320"/>
      <c r="G11272" s="320"/>
      <c r="H11272" s="222"/>
      <c r="I11272" s="222"/>
      <c r="J11272" s="222"/>
      <c r="K11272" s="222"/>
      <c r="L11272" s="294"/>
    </row>
    <row r="11273" spans="2:12" ht="16.8">
      <c r="B11273" s="84"/>
      <c r="C11273" s="222"/>
      <c r="D11273" s="222"/>
      <c r="E11273" s="104"/>
      <c r="F11273" s="320"/>
      <c r="G11273" s="320"/>
      <c r="H11273" s="222"/>
      <c r="I11273" s="222"/>
      <c r="J11273" s="222"/>
      <c r="K11273" s="222"/>
      <c r="L11273" s="294"/>
    </row>
    <row r="11274" spans="2:12">
      <c r="B11274" s="84"/>
      <c r="C11274" s="222"/>
      <c r="D11274" s="222"/>
      <c r="E11274" s="104"/>
      <c r="F11274" s="320"/>
      <c r="G11274" s="320"/>
      <c r="H11274" s="222"/>
      <c r="I11274" s="222"/>
      <c r="J11274" s="222"/>
      <c r="K11274" s="222"/>
      <c r="L11274" s="528"/>
    </row>
    <row r="11275" spans="2:12">
      <c r="B11275" s="84"/>
      <c r="C11275" s="222"/>
      <c r="D11275" s="222"/>
      <c r="E11275" s="104"/>
      <c r="F11275" s="320"/>
      <c r="G11275" s="320"/>
      <c r="H11275" s="222"/>
      <c r="I11275" s="222"/>
      <c r="J11275" s="222"/>
      <c r="K11275" s="222"/>
      <c r="L11275" s="528"/>
    </row>
    <row r="11276" spans="2:12">
      <c r="B11276" s="84"/>
      <c r="C11276" s="222"/>
      <c r="D11276" s="222"/>
      <c r="E11276" s="104"/>
      <c r="F11276" s="320"/>
      <c r="G11276" s="320"/>
      <c r="H11276" s="222"/>
      <c r="I11276" s="222"/>
      <c r="J11276" s="222"/>
      <c r="K11276" s="222"/>
      <c r="L11276" s="376"/>
    </row>
    <row r="11277" spans="2:12" ht="15.6">
      <c r="B11277" s="84"/>
      <c r="C11277" s="222"/>
      <c r="D11277" s="222"/>
      <c r="E11277" s="104"/>
      <c r="F11277" s="320"/>
      <c r="G11277" s="320"/>
      <c r="H11277" s="222"/>
      <c r="I11277" s="222"/>
      <c r="J11277" s="222"/>
      <c r="K11277" s="222"/>
      <c r="L11277" s="266"/>
    </row>
    <row r="11278" spans="2:12" ht="15.6">
      <c r="B11278" s="84"/>
      <c r="C11278" s="222"/>
      <c r="D11278" s="222"/>
      <c r="E11278" s="104"/>
      <c r="F11278" s="320"/>
      <c r="G11278" s="320"/>
      <c r="H11278" s="222"/>
      <c r="I11278" s="222"/>
      <c r="J11278" s="222"/>
      <c r="K11278" s="222"/>
      <c r="L11278" s="266"/>
    </row>
    <row r="11279" spans="2:12" ht="15.6">
      <c r="B11279" s="84"/>
      <c r="C11279" s="222"/>
      <c r="D11279" s="222"/>
      <c r="E11279" s="104"/>
      <c r="F11279" s="320"/>
      <c r="G11279" s="320"/>
      <c r="H11279" s="222"/>
      <c r="I11279" s="222"/>
      <c r="J11279" s="222"/>
      <c r="K11279" s="222"/>
      <c r="L11279" s="266"/>
    </row>
    <row r="11280" spans="2:12" ht="15.6">
      <c r="B11280" s="84"/>
      <c r="C11280" s="222"/>
      <c r="D11280" s="222"/>
      <c r="E11280" s="104"/>
      <c r="F11280" s="320"/>
      <c r="G11280" s="320"/>
      <c r="H11280" s="222"/>
      <c r="I11280" s="222"/>
      <c r="J11280" s="222"/>
      <c r="K11280" s="222"/>
      <c r="L11280" s="266"/>
    </row>
    <row r="11281" spans="2:12" ht="15.6">
      <c r="B11281" s="84"/>
      <c r="C11281" s="222"/>
      <c r="D11281" s="222"/>
      <c r="E11281" s="104"/>
      <c r="F11281" s="320"/>
      <c r="G11281" s="320"/>
      <c r="H11281" s="222"/>
      <c r="I11281" s="222"/>
      <c r="J11281" s="222"/>
      <c r="K11281" s="222"/>
      <c r="L11281" s="266"/>
    </row>
    <row r="11282" spans="2:12" ht="15.6">
      <c r="B11282" s="84"/>
      <c r="C11282" s="222"/>
      <c r="D11282" s="222"/>
      <c r="E11282" s="104"/>
      <c r="F11282" s="320"/>
      <c r="G11282" s="320"/>
      <c r="H11282" s="222"/>
      <c r="I11282" s="222"/>
      <c r="J11282" s="222"/>
      <c r="K11282" s="222"/>
      <c r="L11282" s="266"/>
    </row>
    <row r="11283" spans="2:12" ht="15.6">
      <c r="B11283" s="84"/>
      <c r="C11283" s="222"/>
      <c r="D11283" s="222"/>
      <c r="E11283" s="104"/>
      <c r="F11283" s="320"/>
      <c r="G11283" s="320"/>
      <c r="H11283" s="222"/>
      <c r="I11283" s="222"/>
      <c r="J11283" s="222"/>
      <c r="K11283" s="222"/>
      <c r="L11283" s="266"/>
    </row>
    <row r="11284" spans="2:12" ht="15.6">
      <c r="B11284" s="84"/>
      <c r="C11284" s="222"/>
      <c r="D11284" s="222"/>
      <c r="E11284" s="104"/>
      <c r="F11284" s="320"/>
      <c r="G11284" s="320"/>
      <c r="H11284" s="222"/>
      <c r="I11284" s="222"/>
      <c r="J11284" s="222"/>
      <c r="K11284" s="222"/>
      <c r="L11284" s="266"/>
    </row>
    <row r="11285" spans="2:12" ht="15.6">
      <c r="B11285" s="84"/>
      <c r="C11285" s="222"/>
      <c r="D11285" s="222"/>
      <c r="E11285" s="104"/>
      <c r="F11285" s="320"/>
      <c r="G11285" s="320"/>
      <c r="H11285" s="222"/>
      <c r="I11285" s="222"/>
      <c r="J11285" s="222"/>
      <c r="K11285" s="222"/>
      <c r="L11285" s="266"/>
    </row>
    <row r="11286" spans="2:12" ht="15.6">
      <c r="B11286" s="84"/>
      <c r="C11286" s="222"/>
      <c r="D11286" s="222"/>
      <c r="E11286" s="104"/>
      <c r="F11286" s="320"/>
      <c r="G11286" s="320"/>
      <c r="H11286" s="222"/>
      <c r="I11286" s="222"/>
      <c r="J11286" s="222"/>
      <c r="K11286" s="222"/>
      <c r="L11286" s="266"/>
    </row>
    <row r="11287" spans="2:12" ht="15.6">
      <c r="B11287" s="84"/>
      <c r="C11287" s="222"/>
      <c r="D11287" s="222"/>
      <c r="E11287" s="104"/>
      <c r="F11287" s="320"/>
      <c r="G11287" s="320"/>
      <c r="H11287" s="222"/>
      <c r="I11287" s="222"/>
      <c r="J11287" s="222"/>
      <c r="K11287" s="222"/>
      <c r="L11287" s="266"/>
    </row>
    <row r="11288" spans="2:12" ht="15.6">
      <c r="B11288" s="84"/>
      <c r="C11288" s="222"/>
      <c r="D11288" s="222"/>
      <c r="E11288" s="104"/>
      <c r="F11288" s="320"/>
      <c r="G11288" s="320"/>
      <c r="H11288" s="222"/>
      <c r="I11288" s="222"/>
      <c r="J11288" s="222"/>
      <c r="K11288" s="222"/>
      <c r="L11288" s="266"/>
    </row>
    <row r="11289" spans="2:12" ht="15.6">
      <c r="B11289" s="84"/>
      <c r="C11289" s="222"/>
      <c r="D11289" s="222"/>
      <c r="E11289" s="104"/>
      <c r="F11289" s="320"/>
      <c r="G11289" s="320"/>
      <c r="H11289" s="222"/>
      <c r="I11289" s="222"/>
      <c r="J11289" s="222"/>
      <c r="K11289" s="222"/>
      <c r="L11289" s="266"/>
    </row>
    <row r="11290" spans="2:12" ht="15.6">
      <c r="B11290" s="84"/>
      <c r="C11290" s="222"/>
      <c r="D11290" s="222"/>
      <c r="E11290" s="104"/>
      <c r="F11290" s="320"/>
      <c r="G11290" s="320"/>
      <c r="H11290" s="222"/>
      <c r="I11290" s="222"/>
      <c r="J11290" s="222"/>
      <c r="K11290" s="222"/>
      <c r="L11290" s="266"/>
    </row>
    <row r="11291" spans="2:12" ht="15.6">
      <c r="B11291" s="84"/>
      <c r="C11291" s="222"/>
      <c r="D11291" s="222"/>
      <c r="E11291" s="104"/>
      <c r="F11291" s="320"/>
      <c r="G11291" s="320"/>
      <c r="H11291" s="222"/>
      <c r="I11291" s="222"/>
      <c r="J11291" s="222"/>
      <c r="K11291" s="222"/>
      <c r="L11291" s="266"/>
    </row>
    <row r="11292" spans="2:12" ht="15.6">
      <c r="B11292" s="84"/>
      <c r="C11292" s="222"/>
      <c r="D11292" s="222"/>
      <c r="E11292" s="104"/>
      <c r="F11292" s="320"/>
      <c r="G11292" s="320"/>
      <c r="H11292" s="222"/>
      <c r="I11292" s="222"/>
      <c r="J11292" s="222"/>
      <c r="K11292" s="222"/>
      <c r="L11292" s="266"/>
    </row>
    <row r="11293" spans="2:12" ht="15.6">
      <c r="B11293" s="84"/>
      <c r="C11293" s="222"/>
      <c r="D11293" s="222"/>
      <c r="E11293" s="104"/>
      <c r="F11293" s="320"/>
      <c r="G11293" s="320"/>
      <c r="H11293" s="222"/>
      <c r="I11293" s="222"/>
      <c r="J11293" s="222"/>
      <c r="K11293" s="222"/>
      <c r="L11293" s="266"/>
    </row>
    <row r="11294" spans="2:12" ht="15.6">
      <c r="B11294" s="84"/>
      <c r="C11294" s="222"/>
      <c r="D11294" s="222"/>
      <c r="E11294" s="104"/>
      <c r="F11294" s="320"/>
      <c r="G11294" s="320"/>
      <c r="H11294" s="222"/>
      <c r="I11294" s="222"/>
      <c r="J11294" s="222"/>
      <c r="K11294" s="222"/>
      <c r="L11294" s="266"/>
    </row>
    <row r="11295" spans="2:12" ht="15.6">
      <c r="B11295" s="84"/>
      <c r="C11295" s="222"/>
      <c r="D11295" s="222"/>
      <c r="E11295" s="104"/>
      <c r="F11295" s="320"/>
      <c r="G11295" s="320"/>
      <c r="H11295" s="222"/>
      <c r="I11295" s="222"/>
      <c r="J11295" s="222"/>
      <c r="K11295" s="222"/>
      <c r="L11295" s="266"/>
    </row>
    <row r="11296" spans="2:12" ht="15.6">
      <c r="B11296" s="84"/>
      <c r="C11296" s="222"/>
      <c r="D11296" s="222"/>
      <c r="E11296" s="104"/>
      <c r="F11296" s="320"/>
      <c r="G11296" s="320"/>
      <c r="H11296" s="222"/>
      <c r="I11296" s="222"/>
      <c r="J11296" s="222"/>
      <c r="K11296" s="222"/>
      <c r="L11296" s="266"/>
    </row>
    <row r="11297" spans="2:12" ht="15.6">
      <c r="B11297" s="84"/>
      <c r="C11297" s="222"/>
      <c r="D11297" s="590"/>
      <c r="E11297" s="104"/>
      <c r="F11297" s="320"/>
      <c r="G11297" s="320"/>
      <c r="H11297" s="222"/>
      <c r="I11297" s="222"/>
      <c r="J11297" s="222"/>
      <c r="K11297" s="590"/>
      <c r="L11297" s="266"/>
    </row>
    <row r="11298" spans="2:12" ht="15.6">
      <c r="B11298" s="84"/>
      <c r="C11298" s="222"/>
      <c r="D11298" s="590"/>
      <c r="E11298" s="104"/>
      <c r="F11298" s="320"/>
      <c r="G11298" s="320"/>
      <c r="H11298" s="222"/>
      <c r="I11298" s="222"/>
      <c r="J11298" s="222"/>
      <c r="K11298" s="590"/>
      <c r="L11298" s="266"/>
    </row>
    <row r="11299" spans="2:12" ht="15.6">
      <c r="B11299" s="84"/>
      <c r="C11299" s="222"/>
      <c r="D11299" s="390"/>
      <c r="E11299" s="104"/>
      <c r="F11299" s="320"/>
      <c r="G11299" s="320"/>
      <c r="H11299" s="222"/>
      <c r="I11299" s="222"/>
      <c r="J11299" s="222"/>
      <c r="K11299" s="390"/>
      <c r="L11299" s="266"/>
    </row>
    <row r="11300" spans="2:12" ht="15.6">
      <c r="B11300" s="84"/>
      <c r="C11300" s="222"/>
      <c r="D11300" s="590"/>
      <c r="E11300" s="104"/>
      <c r="F11300" s="320"/>
      <c r="G11300" s="320"/>
      <c r="H11300" s="222"/>
      <c r="I11300" s="222"/>
      <c r="J11300" s="222"/>
      <c r="K11300" s="590"/>
      <c r="L11300" s="266"/>
    </row>
    <row r="11301" spans="2:12" ht="15.6">
      <c r="B11301" s="84"/>
      <c r="C11301" s="222"/>
      <c r="D11301" s="590"/>
      <c r="E11301" s="104"/>
      <c r="F11301" s="320"/>
      <c r="G11301" s="320"/>
      <c r="H11301" s="222"/>
      <c r="I11301" s="222"/>
      <c r="J11301" s="222"/>
      <c r="K11301" s="590"/>
      <c r="L11301" s="266"/>
    </row>
    <row r="11302" spans="2:12" ht="15.6">
      <c r="B11302" s="84"/>
      <c r="C11302" s="222"/>
      <c r="D11302" s="590"/>
      <c r="E11302" s="104"/>
      <c r="F11302" s="320"/>
      <c r="G11302" s="320"/>
      <c r="H11302" s="222"/>
      <c r="I11302" s="222"/>
      <c r="J11302" s="222"/>
      <c r="K11302" s="590"/>
      <c r="L11302" s="266"/>
    </row>
    <row r="11303" spans="2:12" ht="15.6">
      <c r="B11303" s="84"/>
      <c r="C11303" s="222"/>
      <c r="D11303" s="590"/>
      <c r="E11303" s="104"/>
      <c r="F11303" s="320"/>
      <c r="G11303" s="320"/>
      <c r="H11303" s="222"/>
      <c r="I11303" s="222"/>
      <c r="J11303" s="222"/>
      <c r="K11303" s="590"/>
      <c r="L11303" s="266"/>
    </row>
    <row r="11304" spans="2:12" ht="15.6">
      <c r="B11304" s="84"/>
      <c r="C11304" s="222"/>
      <c r="D11304" s="590"/>
      <c r="E11304" s="104"/>
      <c r="F11304" s="320"/>
      <c r="G11304" s="320"/>
      <c r="H11304" s="222"/>
      <c r="I11304" s="222"/>
      <c r="J11304" s="222"/>
      <c r="K11304" s="590"/>
      <c r="L11304" s="266"/>
    </row>
    <row r="11305" spans="2:12" ht="15.6">
      <c r="B11305" s="84"/>
      <c r="C11305" s="222"/>
      <c r="D11305" s="590"/>
      <c r="E11305" s="104"/>
      <c r="F11305" s="320"/>
      <c r="G11305" s="320"/>
      <c r="H11305" s="222"/>
      <c r="I11305" s="222"/>
      <c r="J11305" s="222"/>
      <c r="K11305" s="590"/>
      <c r="L11305" s="266"/>
    </row>
    <row r="11306" spans="2:12" ht="15.6">
      <c r="B11306" s="84"/>
      <c r="C11306" s="222"/>
      <c r="D11306" s="590"/>
      <c r="E11306" s="104"/>
      <c r="F11306" s="320"/>
      <c r="G11306" s="320"/>
      <c r="H11306" s="222"/>
      <c r="I11306" s="222"/>
      <c r="J11306" s="222"/>
      <c r="K11306" s="590"/>
      <c r="L11306" s="266"/>
    </row>
    <row r="11307" spans="2:12" ht="15.6">
      <c r="B11307" s="84"/>
      <c r="C11307" s="222"/>
      <c r="D11307" s="590"/>
      <c r="E11307" s="104"/>
      <c r="F11307" s="320"/>
      <c r="G11307" s="320"/>
      <c r="H11307" s="222"/>
      <c r="I11307" s="222"/>
      <c r="J11307" s="222"/>
      <c r="K11307" s="590"/>
      <c r="L11307" s="266"/>
    </row>
    <row r="11308" spans="2:12" ht="15.6">
      <c r="B11308" s="84"/>
      <c r="C11308" s="222"/>
      <c r="D11308" s="590"/>
      <c r="E11308" s="104"/>
      <c r="F11308" s="320"/>
      <c r="G11308" s="320"/>
      <c r="H11308" s="222"/>
      <c r="I11308" s="222"/>
      <c r="J11308" s="222"/>
      <c r="K11308" s="590"/>
      <c r="L11308" s="266"/>
    </row>
    <row r="11309" spans="2:12" ht="15.6">
      <c r="B11309" s="84"/>
      <c r="C11309" s="222"/>
      <c r="D11309" s="590"/>
      <c r="E11309" s="104"/>
      <c r="F11309" s="320"/>
      <c r="G11309" s="320"/>
      <c r="H11309" s="222"/>
      <c r="I11309" s="222"/>
      <c r="J11309" s="222"/>
      <c r="K11309" s="590"/>
      <c r="L11309" s="266"/>
    </row>
    <row r="11310" spans="2:12" ht="15.6">
      <c r="B11310" s="84"/>
      <c r="C11310" s="222"/>
      <c r="D11310" s="590"/>
      <c r="E11310" s="104"/>
      <c r="F11310" s="320"/>
      <c r="G11310" s="320"/>
      <c r="H11310" s="222"/>
      <c r="I11310" s="222"/>
      <c r="J11310" s="222"/>
      <c r="K11310" s="590"/>
      <c r="L11310" s="266"/>
    </row>
    <row r="11311" spans="2:12" ht="15.6">
      <c r="B11311" s="84"/>
      <c r="C11311" s="222"/>
      <c r="D11311" s="590"/>
      <c r="E11311" s="104"/>
      <c r="F11311" s="320"/>
      <c r="G11311" s="320"/>
      <c r="H11311" s="222"/>
      <c r="I11311" s="222"/>
      <c r="J11311" s="222"/>
      <c r="K11311" s="590"/>
      <c r="L11311" s="266"/>
    </row>
    <row r="11312" spans="2:12" ht="15.6">
      <c r="B11312" s="84"/>
      <c r="C11312" s="222"/>
      <c r="D11312" s="590"/>
      <c r="E11312" s="104"/>
      <c r="F11312" s="320"/>
      <c r="G11312" s="320"/>
      <c r="H11312" s="222"/>
      <c r="I11312" s="222"/>
      <c r="J11312" s="222"/>
      <c r="K11312" s="590"/>
      <c r="L11312" s="266"/>
    </row>
    <row r="11313" spans="2:12" ht="15.6">
      <c r="B11313" s="84"/>
      <c r="C11313" s="222"/>
      <c r="D11313" s="590"/>
      <c r="E11313" s="104"/>
      <c r="F11313" s="320"/>
      <c r="G11313" s="320"/>
      <c r="H11313" s="222"/>
      <c r="I11313" s="222"/>
      <c r="J11313" s="222"/>
      <c r="K11313" s="590"/>
      <c r="L11313" s="266"/>
    </row>
    <row r="11314" spans="2:12" ht="15.6">
      <c r="B11314" s="84"/>
      <c r="C11314" s="222"/>
      <c r="D11314" s="590"/>
      <c r="E11314" s="104"/>
      <c r="F11314" s="320"/>
      <c r="G11314" s="320"/>
      <c r="H11314" s="222"/>
      <c r="I11314" s="222"/>
      <c r="J11314" s="222"/>
      <c r="K11314" s="590"/>
      <c r="L11314" s="266"/>
    </row>
    <row r="11315" spans="2:12" ht="15.6">
      <c r="B11315" s="84"/>
      <c r="C11315" s="222"/>
      <c r="D11315" s="590"/>
      <c r="E11315" s="104"/>
      <c r="F11315" s="320"/>
      <c r="G11315" s="320"/>
      <c r="H11315" s="222"/>
      <c r="I11315" s="222"/>
      <c r="J11315" s="222"/>
      <c r="K11315" s="590"/>
      <c r="L11315" s="266"/>
    </row>
    <row r="11316" spans="2:12" ht="15.6">
      <c r="B11316" s="84"/>
      <c r="C11316" s="222"/>
      <c r="D11316" s="590"/>
      <c r="E11316" s="104"/>
      <c r="F11316" s="320"/>
      <c r="G11316" s="320"/>
      <c r="H11316" s="222"/>
      <c r="I11316" s="222"/>
      <c r="J11316" s="222"/>
      <c r="K11316" s="590"/>
      <c r="L11316" s="266"/>
    </row>
    <row r="11317" spans="2:12" ht="15.6">
      <c r="B11317" s="84"/>
      <c r="C11317" s="222"/>
      <c r="D11317" s="591"/>
      <c r="E11317" s="104"/>
      <c r="F11317" s="320"/>
      <c r="G11317" s="320"/>
      <c r="H11317" s="222"/>
      <c r="I11317" s="222"/>
      <c r="J11317" s="222"/>
      <c r="K11317" s="591"/>
      <c r="L11317" s="266"/>
    </row>
    <row r="11318" spans="2:12" ht="15.6">
      <c r="B11318" s="84"/>
      <c r="C11318" s="222"/>
      <c r="D11318" s="591"/>
      <c r="E11318" s="104"/>
      <c r="F11318" s="320"/>
      <c r="G11318" s="320"/>
      <c r="H11318" s="222"/>
      <c r="I11318" s="222"/>
      <c r="J11318" s="222"/>
      <c r="K11318" s="591"/>
      <c r="L11318" s="266"/>
    </row>
    <row r="11319" spans="2:12" ht="15.6">
      <c r="B11319" s="84"/>
      <c r="C11319" s="222"/>
      <c r="D11319" s="591"/>
      <c r="E11319" s="104"/>
      <c r="F11319" s="320"/>
      <c r="G11319" s="320"/>
      <c r="H11319" s="222"/>
      <c r="I11319" s="222"/>
      <c r="J11319" s="222"/>
      <c r="K11319" s="591"/>
      <c r="L11319" s="266"/>
    </row>
    <row r="11320" spans="2:12" ht="15.6">
      <c r="B11320" s="84"/>
      <c r="C11320" s="222"/>
      <c r="D11320" s="591"/>
      <c r="E11320" s="104"/>
      <c r="F11320" s="320"/>
      <c r="G11320" s="320"/>
      <c r="H11320" s="222"/>
      <c r="I11320" s="222"/>
      <c r="J11320" s="222"/>
      <c r="K11320" s="591"/>
      <c r="L11320" s="266"/>
    </row>
    <row r="11321" spans="2:12" ht="15.6">
      <c r="B11321" s="84"/>
      <c r="C11321" s="222"/>
      <c r="D11321" s="591"/>
      <c r="E11321" s="104"/>
      <c r="F11321" s="320"/>
      <c r="G11321" s="320"/>
      <c r="H11321" s="222"/>
      <c r="I11321" s="222"/>
      <c r="J11321" s="222"/>
      <c r="K11321" s="591"/>
      <c r="L11321" s="266"/>
    </row>
    <row r="11322" spans="2:12" ht="15.6">
      <c r="B11322" s="84"/>
      <c r="C11322" s="222"/>
      <c r="D11322" s="591"/>
      <c r="E11322" s="104"/>
      <c r="F11322" s="320"/>
      <c r="G11322" s="320"/>
      <c r="H11322" s="222"/>
      <c r="I11322" s="222"/>
      <c r="J11322" s="222"/>
      <c r="K11322" s="591"/>
      <c r="L11322" s="266"/>
    </row>
    <row r="11323" spans="2:12" ht="15.6">
      <c r="B11323" s="84"/>
      <c r="C11323" s="222"/>
      <c r="D11323" s="591"/>
      <c r="E11323" s="104"/>
      <c r="F11323" s="320"/>
      <c r="G11323" s="320"/>
      <c r="H11323" s="222"/>
      <c r="I11323" s="222"/>
      <c r="J11323" s="222"/>
      <c r="K11323" s="591"/>
      <c r="L11323" s="266"/>
    </row>
    <row r="11324" spans="2:12" ht="15.6">
      <c r="B11324" s="84"/>
      <c r="C11324" s="222"/>
      <c r="D11324" s="591"/>
      <c r="E11324" s="104"/>
      <c r="F11324" s="320"/>
      <c r="G11324" s="320"/>
      <c r="H11324" s="222"/>
      <c r="I11324" s="222"/>
      <c r="J11324" s="222"/>
      <c r="K11324" s="591"/>
      <c r="L11324" s="266"/>
    </row>
    <row r="11325" spans="2:12" ht="15.6">
      <c r="B11325" s="84"/>
      <c r="C11325" s="222"/>
      <c r="D11325" s="591"/>
      <c r="E11325" s="104"/>
      <c r="F11325" s="320"/>
      <c r="G11325" s="320"/>
      <c r="H11325" s="222"/>
      <c r="I11325" s="222"/>
      <c r="J11325" s="222"/>
      <c r="K11325" s="591"/>
      <c r="L11325" s="266"/>
    </row>
    <row r="11326" spans="2:12" ht="15.6">
      <c r="B11326" s="84"/>
      <c r="C11326" s="222"/>
      <c r="D11326" s="591"/>
      <c r="E11326" s="104"/>
      <c r="F11326" s="320"/>
      <c r="G11326" s="320"/>
      <c r="H11326" s="222"/>
      <c r="I11326" s="222"/>
      <c r="J11326" s="222"/>
      <c r="K11326" s="591"/>
      <c r="L11326" s="266"/>
    </row>
    <row r="11327" spans="2:12" ht="15.6">
      <c r="B11327" s="84"/>
      <c r="C11327" s="222"/>
      <c r="D11327" s="591"/>
      <c r="E11327" s="104"/>
      <c r="F11327" s="320"/>
      <c r="G11327" s="320"/>
      <c r="H11327" s="222"/>
      <c r="I11327" s="222"/>
      <c r="J11327" s="222"/>
      <c r="K11327" s="591"/>
      <c r="L11327" s="266"/>
    </row>
    <row r="11328" spans="2:12" ht="15.6">
      <c r="B11328" s="84"/>
      <c r="C11328" s="222"/>
      <c r="D11328" s="591"/>
      <c r="E11328" s="104"/>
      <c r="F11328" s="320"/>
      <c r="G11328" s="320"/>
      <c r="H11328" s="222"/>
      <c r="I11328" s="222"/>
      <c r="J11328" s="222"/>
      <c r="K11328" s="591"/>
      <c r="L11328" s="266"/>
    </row>
    <row r="11329" spans="2:12" ht="15.6">
      <c r="B11329" s="84"/>
      <c r="C11329" s="222"/>
      <c r="D11329" s="591"/>
      <c r="E11329" s="104"/>
      <c r="F11329" s="320"/>
      <c r="G11329" s="320"/>
      <c r="H11329" s="222"/>
      <c r="I11329" s="222"/>
      <c r="J11329" s="222"/>
      <c r="K11329" s="591"/>
      <c r="L11329" s="266"/>
    </row>
    <row r="11330" spans="2:12" ht="15.6">
      <c r="B11330" s="84"/>
      <c r="C11330" s="222"/>
      <c r="D11330" s="591"/>
      <c r="E11330" s="104"/>
      <c r="F11330" s="320"/>
      <c r="G11330" s="320"/>
      <c r="H11330" s="222"/>
      <c r="I11330" s="222"/>
      <c r="J11330" s="222"/>
      <c r="K11330" s="591"/>
      <c r="L11330" s="266"/>
    </row>
    <row r="11331" spans="2:12" ht="15.6">
      <c r="B11331" s="84"/>
      <c r="C11331" s="222"/>
      <c r="D11331" s="591"/>
      <c r="E11331" s="104"/>
      <c r="F11331" s="320"/>
      <c r="G11331" s="320"/>
      <c r="H11331" s="222"/>
      <c r="I11331" s="222"/>
      <c r="J11331" s="222"/>
      <c r="K11331" s="591"/>
      <c r="L11331" s="266"/>
    </row>
    <row r="11332" spans="2:12" ht="15.6">
      <c r="B11332" s="84"/>
      <c r="C11332" s="222"/>
      <c r="D11332" s="591"/>
      <c r="E11332" s="104"/>
      <c r="F11332" s="320"/>
      <c r="G11332" s="320"/>
      <c r="H11332" s="222"/>
      <c r="I11332" s="222"/>
      <c r="J11332" s="222"/>
      <c r="K11332" s="591"/>
      <c r="L11332" s="266"/>
    </row>
    <row r="11333" spans="2:12" ht="15.6">
      <c r="B11333" s="84"/>
      <c r="C11333" s="222"/>
      <c r="D11333" s="591"/>
      <c r="E11333" s="104"/>
      <c r="F11333" s="320"/>
      <c r="G11333" s="320"/>
      <c r="H11333" s="222"/>
      <c r="I11333" s="222"/>
      <c r="J11333" s="222"/>
      <c r="K11333" s="591"/>
      <c r="L11333" s="266"/>
    </row>
    <row r="11334" spans="2:12" ht="15.6">
      <c r="B11334" s="84"/>
      <c r="C11334" s="222"/>
      <c r="D11334" s="591"/>
      <c r="E11334" s="104"/>
      <c r="F11334" s="320"/>
      <c r="G11334" s="320"/>
      <c r="H11334" s="222"/>
      <c r="I11334" s="222"/>
      <c r="J11334" s="222"/>
      <c r="K11334" s="591"/>
      <c r="L11334" s="266"/>
    </row>
    <row r="11335" spans="2:12" ht="15.6">
      <c r="B11335" s="84"/>
      <c r="C11335" s="222"/>
      <c r="D11335" s="591"/>
      <c r="E11335" s="104"/>
      <c r="F11335" s="320"/>
      <c r="G11335" s="320"/>
      <c r="H11335" s="222"/>
      <c r="I11335" s="222"/>
      <c r="J11335" s="222"/>
      <c r="K11335" s="591"/>
      <c r="L11335" s="266"/>
    </row>
    <row r="11336" spans="2:12" ht="15.6">
      <c r="B11336" s="84"/>
      <c r="C11336" s="222"/>
      <c r="D11336" s="591"/>
      <c r="E11336" s="104"/>
      <c r="F11336" s="320"/>
      <c r="G11336" s="320"/>
      <c r="H11336" s="222"/>
      <c r="I11336" s="222"/>
      <c r="J11336" s="222"/>
      <c r="K11336" s="591"/>
      <c r="L11336" s="266"/>
    </row>
    <row r="11337" spans="2:12" ht="15.6">
      <c r="B11337" s="84"/>
      <c r="C11337" s="222"/>
      <c r="D11337" s="591"/>
      <c r="E11337" s="104"/>
      <c r="F11337" s="320"/>
      <c r="G11337" s="320"/>
      <c r="H11337" s="222"/>
      <c r="I11337" s="222"/>
      <c r="J11337" s="222"/>
      <c r="K11337" s="591"/>
      <c r="L11337" s="266"/>
    </row>
    <row r="11338" spans="2:12" ht="15.6">
      <c r="B11338" s="84"/>
      <c r="C11338" s="222"/>
      <c r="D11338" s="591"/>
      <c r="E11338" s="104"/>
      <c r="F11338" s="320"/>
      <c r="G11338" s="320"/>
      <c r="H11338" s="222"/>
      <c r="I11338" s="222"/>
      <c r="J11338" s="222"/>
      <c r="K11338" s="591"/>
      <c r="L11338" s="266"/>
    </row>
    <row r="11339" spans="2:12" ht="15.6">
      <c r="B11339" s="84"/>
      <c r="C11339" s="222"/>
      <c r="D11339" s="591"/>
      <c r="E11339" s="104"/>
      <c r="F11339" s="320"/>
      <c r="G11339" s="320"/>
      <c r="H11339" s="222"/>
      <c r="I11339" s="222"/>
      <c r="J11339" s="222"/>
      <c r="K11339" s="591"/>
      <c r="L11339" s="266"/>
    </row>
    <row r="11340" spans="2:12" ht="15.6">
      <c r="B11340" s="84"/>
      <c r="C11340" s="222"/>
      <c r="D11340" s="591"/>
      <c r="E11340" s="104"/>
      <c r="F11340" s="320"/>
      <c r="G11340" s="320"/>
      <c r="H11340" s="222"/>
      <c r="I11340" s="222"/>
      <c r="J11340" s="222"/>
      <c r="K11340" s="591"/>
      <c r="L11340" s="266"/>
    </row>
    <row r="11341" spans="2:12" ht="15.6">
      <c r="B11341" s="84"/>
      <c r="C11341" s="222"/>
      <c r="D11341" s="591"/>
      <c r="E11341" s="104"/>
      <c r="F11341" s="320"/>
      <c r="G11341" s="320"/>
      <c r="H11341" s="222"/>
      <c r="I11341" s="222"/>
      <c r="J11341" s="222"/>
      <c r="K11341" s="591"/>
      <c r="L11341" s="266"/>
    </row>
    <row r="11342" spans="2:12" ht="15.6">
      <c r="B11342" s="84"/>
      <c r="C11342" s="222"/>
      <c r="D11342" s="591"/>
      <c r="E11342" s="104"/>
      <c r="F11342" s="320"/>
      <c r="G11342" s="320"/>
      <c r="H11342" s="222"/>
      <c r="I11342" s="222"/>
      <c r="J11342" s="222"/>
      <c r="K11342" s="591"/>
      <c r="L11342" s="266"/>
    </row>
    <row r="11343" spans="2:12" ht="15.6">
      <c r="B11343" s="84"/>
      <c r="C11343" s="222"/>
      <c r="D11343" s="591"/>
      <c r="E11343" s="104"/>
      <c r="F11343" s="320"/>
      <c r="G11343" s="320"/>
      <c r="H11343" s="222"/>
      <c r="I11343" s="222"/>
      <c r="J11343" s="222"/>
      <c r="K11343" s="591"/>
      <c r="L11343" s="266"/>
    </row>
    <row r="11344" spans="2:12" ht="15.6">
      <c r="B11344" s="84"/>
      <c r="C11344" s="222"/>
      <c r="D11344" s="591"/>
      <c r="E11344" s="104"/>
      <c r="F11344" s="320"/>
      <c r="G11344" s="320"/>
      <c r="H11344" s="222"/>
      <c r="I11344" s="222"/>
      <c r="J11344" s="222"/>
      <c r="K11344" s="591"/>
      <c r="L11344" s="266"/>
    </row>
    <row r="11345" spans="2:12" ht="15.6">
      <c r="B11345" s="84"/>
      <c r="C11345" s="222"/>
      <c r="D11345" s="591"/>
      <c r="E11345" s="104"/>
      <c r="F11345" s="320"/>
      <c r="G11345" s="320"/>
      <c r="H11345" s="222"/>
      <c r="I11345" s="222"/>
      <c r="J11345" s="222"/>
      <c r="K11345" s="591"/>
      <c r="L11345" s="266"/>
    </row>
    <row r="11346" spans="2:12" ht="15.6">
      <c r="B11346" s="84"/>
      <c r="C11346" s="222"/>
      <c r="D11346" s="591"/>
      <c r="E11346" s="104"/>
      <c r="F11346" s="320"/>
      <c r="G11346" s="320"/>
      <c r="H11346" s="222"/>
      <c r="I11346" s="222"/>
      <c r="J11346" s="222"/>
      <c r="K11346" s="591"/>
      <c r="L11346" s="266"/>
    </row>
    <row r="11347" spans="2:12" ht="15.6">
      <c r="B11347" s="84"/>
      <c r="C11347" s="222"/>
      <c r="D11347" s="591"/>
      <c r="E11347" s="104"/>
      <c r="F11347" s="320"/>
      <c r="G11347" s="320"/>
      <c r="H11347" s="222"/>
      <c r="I11347" s="222"/>
      <c r="J11347" s="222"/>
      <c r="K11347" s="591"/>
      <c r="L11347" s="266"/>
    </row>
    <row r="11348" spans="2:12" ht="15.6">
      <c r="B11348" s="84"/>
      <c r="C11348" s="222"/>
      <c r="D11348" s="591"/>
      <c r="E11348" s="104"/>
      <c r="F11348" s="320"/>
      <c r="G11348" s="320"/>
      <c r="H11348" s="222"/>
      <c r="I11348" s="222"/>
      <c r="J11348" s="222"/>
      <c r="K11348" s="591"/>
      <c r="L11348" s="266"/>
    </row>
    <row r="11349" spans="2:12" ht="15.6">
      <c r="B11349" s="84"/>
      <c r="C11349" s="222"/>
      <c r="D11349" s="591"/>
      <c r="E11349" s="104"/>
      <c r="F11349" s="320"/>
      <c r="G11349" s="320"/>
      <c r="H11349" s="222"/>
      <c r="I11349" s="222"/>
      <c r="J11349" s="222"/>
      <c r="K11349" s="591"/>
      <c r="L11349" s="266"/>
    </row>
    <row r="11350" spans="2:12" ht="15.6">
      <c r="B11350" s="88"/>
      <c r="C11350" s="200"/>
      <c r="D11350" s="200"/>
      <c r="E11350" s="132"/>
      <c r="F11350" s="200"/>
      <c r="G11350" s="200"/>
      <c r="H11350" s="200"/>
      <c r="I11350" s="200"/>
      <c r="J11350" s="200"/>
      <c r="K11350" s="390"/>
      <c r="L11350" s="266"/>
    </row>
    <row r="11351" spans="2:12" ht="15.6">
      <c r="B11351" s="88"/>
      <c r="C11351" s="200"/>
      <c r="D11351" s="200"/>
      <c r="E11351" s="132"/>
      <c r="F11351" s="200"/>
      <c r="G11351" s="200"/>
      <c r="H11351" s="200"/>
      <c r="I11351" s="200"/>
      <c r="J11351" s="200"/>
      <c r="K11351" s="390"/>
      <c r="L11351" s="266"/>
    </row>
    <row r="11352" spans="2:12" ht="15.6">
      <c r="B11352" s="88"/>
      <c r="C11352" s="200"/>
      <c r="D11352" s="200"/>
      <c r="E11352" s="132"/>
      <c r="F11352" s="200"/>
      <c r="G11352" s="200"/>
      <c r="H11352" s="200"/>
      <c r="I11352" s="200"/>
      <c r="J11352" s="200"/>
      <c r="K11352" s="390"/>
      <c r="L11352" s="266"/>
    </row>
    <row r="11353" spans="2:12" ht="15.6">
      <c r="B11353" s="88"/>
      <c r="C11353" s="200"/>
      <c r="D11353" s="200"/>
      <c r="E11353" s="132"/>
      <c r="F11353" s="200"/>
      <c r="G11353" s="200"/>
      <c r="H11353" s="200"/>
      <c r="I11353" s="200"/>
      <c r="J11353" s="200"/>
      <c r="K11353" s="390"/>
      <c r="L11353" s="266"/>
    </row>
    <row r="11354" spans="2:12" ht="15.6">
      <c r="B11354" s="88"/>
      <c r="C11354" s="200"/>
      <c r="D11354" s="200"/>
      <c r="E11354" s="132"/>
      <c r="F11354" s="200"/>
      <c r="G11354" s="200"/>
      <c r="H11354" s="200"/>
      <c r="I11354" s="200"/>
      <c r="J11354" s="200"/>
      <c r="K11354" s="390"/>
      <c r="L11354" s="266"/>
    </row>
    <row r="11355" spans="2:12" ht="15.6">
      <c r="B11355" s="88"/>
      <c r="C11355" s="200"/>
      <c r="D11355" s="200"/>
      <c r="E11355" s="132"/>
      <c r="F11355" s="200"/>
      <c r="G11355" s="200"/>
      <c r="H11355" s="200"/>
      <c r="I11355" s="200"/>
      <c r="J11355" s="200"/>
      <c r="K11355" s="390"/>
      <c r="L11355" s="266"/>
    </row>
    <row r="11356" spans="2:12" ht="15.6">
      <c r="B11356" s="88"/>
      <c r="C11356" s="200"/>
      <c r="D11356" s="200"/>
      <c r="E11356" s="132"/>
      <c r="F11356" s="200"/>
      <c r="G11356" s="200"/>
      <c r="H11356" s="200"/>
      <c r="I11356" s="200"/>
      <c r="J11356" s="200"/>
      <c r="K11356" s="390"/>
      <c r="L11356" s="266"/>
    </row>
    <row r="11357" spans="2:12" ht="15.6">
      <c r="B11357" s="88"/>
      <c r="C11357" s="200"/>
      <c r="D11357" s="200"/>
      <c r="E11357" s="132"/>
      <c r="F11357" s="200"/>
      <c r="G11357" s="200"/>
      <c r="H11357" s="200"/>
      <c r="I11357" s="200"/>
      <c r="J11357" s="200"/>
      <c r="K11357" s="390"/>
      <c r="L11357" s="266"/>
    </row>
    <row r="11358" spans="2:12">
      <c r="B11358" s="88"/>
      <c r="C11358" s="201"/>
      <c r="D11358" s="602"/>
      <c r="E11358" s="104"/>
      <c r="F11358" s="886"/>
      <c r="G11358" s="886"/>
      <c r="H11358" s="201"/>
      <c r="I11358" s="201"/>
      <c r="J11358" s="201"/>
      <c r="K11358" s="932"/>
      <c r="L11358" s="602"/>
    </row>
    <row r="11359" spans="2:12" ht="16.8">
      <c r="B11359" s="88"/>
      <c r="C11359" s="201"/>
      <c r="D11359" s="411"/>
      <c r="E11359" s="104"/>
      <c r="F11359" s="886"/>
      <c r="G11359" s="886"/>
      <c r="H11359" s="201"/>
      <c r="I11359" s="201"/>
      <c r="J11359" s="201"/>
      <c r="K11359" s="411"/>
      <c r="L11359" s="411"/>
    </row>
    <row r="11360" spans="2:12" ht="16.8">
      <c r="B11360" s="88"/>
      <c r="C11360" s="201"/>
      <c r="D11360" s="411"/>
      <c r="E11360" s="104"/>
      <c r="F11360" s="886"/>
      <c r="G11360" s="886"/>
      <c r="H11360" s="201"/>
      <c r="I11360" s="201"/>
      <c r="J11360" s="201"/>
      <c r="K11360" s="411"/>
      <c r="L11360" s="411"/>
    </row>
    <row r="11361" spans="2:12" ht="16.8">
      <c r="B11361" s="88"/>
      <c r="C11361" s="201"/>
      <c r="D11361" s="411"/>
      <c r="E11361" s="104"/>
      <c r="F11361" s="886"/>
      <c r="G11361" s="886"/>
      <c r="H11361" s="201"/>
      <c r="I11361" s="201"/>
      <c r="J11361" s="201"/>
      <c r="K11361" s="411"/>
      <c r="L11361" s="411"/>
    </row>
    <row r="11362" spans="2:12" ht="16.8">
      <c r="B11362" s="88"/>
      <c r="C11362" s="201"/>
      <c r="D11362" s="411"/>
      <c r="E11362" s="104"/>
      <c r="F11362" s="886"/>
      <c r="G11362" s="886"/>
      <c r="H11362" s="201"/>
      <c r="I11362" s="201"/>
      <c r="J11362" s="201"/>
      <c r="K11362" s="411"/>
      <c r="L11362" s="411"/>
    </row>
    <row r="11363" spans="2:12" ht="16.8">
      <c r="B11363" s="88"/>
      <c r="C11363" s="201"/>
      <c r="D11363" s="411"/>
      <c r="E11363" s="104"/>
      <c r="F11363" s="886"/>
      <c r="G11363" s="886"/>
      <c r="H11363" s="201"/>
      <c r="I11363" s="201"/>
      <c r="J11363" s="201"/>
      <c r="K11363" s="411"/>
      <c r="L11363" s="418"/>
    </row>
    <row r="11364" spans="2:12" ht="16.8">
      <c r="B11364" s="88"/>
      <c r="C11364" s="201"/>
      <c r="D11364" s="411"/>
      <c r="E11364" s="104"/>
      <c r="F11364" s="886"/>
      <c r="G11364" s="886"/>
      <c r="H11364" s="201"/>
      <c r="I11364" s="201"/>
      <c r="J11364" s="201"/>
      <c r="K11364" s="411"/>
      <c r="L11364" s="411"/>
    </row>
    <row r="11365" spans="2:12" ht="16.8">
      <c r="B11365" s="88"/>
      <c r="C11365" s="201"/>
      <c r="D11365" s="411"/>
      <c r="E11365" s="104"/>
      <c r="F11365" s="886"/>
      <c r="G11365" s="886"/>
      <c r="H11365" s="201"/>
      <c r="I11365" s="201"/>
      <c r="J11365" s="201"/>
      <c r="K11365" s="411"/>
      <c r="L11365" s="411"/>
    </row>
    <row r="11366" spans="2:12" ht="16.8">
      <c r="B11366" s="88"/>
      <c r="C11366" s="201"/>
      <c r="D11366" s="411"/>
      <c r="E11366" s="104"/>
      <c r="F11366" s="886"/>
      <c r="G11366" s="886"/>
      <c r="H11366" s="201"/>
      <c r="I11366" s="201"/>
      <c r="J11366" s="201"/>
      <c r="K11366" s="411"/>
      <c r="L11366" s="411"/>
    </row>
    <row r="11367" spans="2:12" ht="16.8">
      <c r="B11367" s="88"/>
      <c r="C11367" s="201"/>
      <c r="D11367" s="411"/>
      <c r="E11367" s="104"/>
      <c r="F11367" s="886"/>
      <c r="G11367" s="886"/>
      <c r="H11367" s="201"/>
      <c r="I11367" s="201"/>
      <c r="J11367" s="201"/>
      <c r="K11367" s="411"/>
      <c r="L11367" s="411"/>
    </row>
    <row r="11368" spans="2:12" ht="16.8">
      <c r="B11368" s="88"/>
      <c r="C11368" s="201"/>
      <c r="D11368" s="411"/>
      <c r="E11368" s="104"/>
      <c r="F11368" s="886"/>
      <c r="G11368" s="886"/>
      <c r="H11368" s="201"/>
      <c r="I11368" s="201"/>
      <c r="J11368" s="201"/>
      <c r="K11368" s="411"/>
      <c r="L11368" s="411"/>
    </row>
    <row r="11369" spans="2:12" ht="16.8">
      <c r="B11369" s="88"/>
      <c r="C11369" s="201"/>
      <c r="D11369" s="411"/>
      <c r="E11369" s="104"/>
      <c r="F11369" s="886"/>
      <c r="G11369" s="886"/>
      <c r="H11369" s="201"/>
      <c r="I11369" s="201"/>
      <c r="J11369" s="201"/>
      <c r="K11369" s="411"/>
      <c r="L11369" s="411"/>
    </row>
    <row r="11370" spans="2:12" ht="16.8">
      <c r="B11370" s="88"/>
      <c r="C11370" s="201"/>
      <c r="D11370" s="411"/>
      <c r="E11370" s="104"/>
      <c r="F11370" s="886"/>
      <c r="G11370" s="886"/>
      <c r="H11370" s="201"/>
      <c r="I11370" s="201"/>
      <c r="J11370" s="201"/>
      <c r="K11370" s="411"/>
      <c r="L11370" s="411"/>
    </row>
    <row r="11371" spans="2:12" ht="16.8">
      <c r="B11371" s="88"/>
      <c r="C11371" s="201"/>
      <c r="D11371" s="411"/>
      <c r="E11371" s="104"/>
      <c r="F11371" s="886"/>
      <c r="G11371" s="886"/>
      <c r="H11371" s="201"/>
      <c r="I11371" s="201"/>
      <c r="J11371" s="201"/>
      <c r="K11371" s="411"/>
      <c r="L11371" s="411"/>
    </row>
    <row r="11372" spans="2:12" ht="16.8">
      <c r="B11372" s="88"/>
      <c r="C11372" s="201"/>
      <c r="D11372" s="411"/>
      <c r="E11372" s="104"/>
      <c r="F11372" s="886"/>
      <c r="G11372" s="886"/>
      <c r="H11372" s="201"/>
      <c r="I11372" s="201"/>
      <c r="J11372" s="201"/>
      <c r="K11372" s="593"/>
      <c r="L11372" s="411"/>
    </row>
    <row r="11373" spans="2:12" ht="16.8">
      <c r="B11373" s="88"/>
      <c r="C11373" s="201"/>
      <c r="D11373" s="411"/>
      <c r="E11373" s="104"/>
      <c r="F11373" s="886"/>
      <c r="G11373" s="886"/>
      <c r="H11373" s="201"/>
      <c r="I11373" s="201"/>
      <c r="J11373" s="201"/>
      <c r="K11373" s="411"/>
      <c r="L11373" s="411"/>
    </row>
    <row r="11374" spans="2:12" ht="16.8">
      <c r="B11374" s="88"/>
      <c r="C11374" s="201"/>
      <c r="D11374" s="411"/>
      <c r="E11374" s="104"/>
      <c r="F11374" s="886"/>
      <c r="G11374" s="886"/>
      <c r="H11374" s="201"/>
      <c r="I11374" s="201"/>
      <c r="J11374" s="201"/>
      <c r="K11374" s="411"/>
      <c r="L11374" s="411"/>
    </row>
    <row r="11375" spans="2:12" ht="16.8">
      <c r="B11375" s="88"/>
      <c r="C11375" s="201"/>
      <c r="D11375" s="411"/>
      <c r="E11375" s="104"/>
      <c r="F11375" s="886"/>
      <c r="G11375" s="886"/>
      <c r="H11375" s="201"/>
      <c r="I11375" s="201"/>
      <c r="J11375" s="201"/>
      <c r="K11375" s="411"/>
      <c r="L11375" s="411"/>
    </row>
    <row r="11376" spans="2:12" ht="16.8">
      <c r="B11376" s="88"/>
      <c r="C11376" s="201"/>
      <c r="D11376" s="411"/>
      <c r="E11376" s="104"/>
      <c r="F11376" s="886"/>
      <c r="G11376" s="886"/>
      <c r="H11376" s="201"/>
      <c r="I11376" s="201"/>
      <c r="J11376" s="201"/>
      <c r="K11376" s="411"/>
      <c r="L11376" s="411"/>
    </row>
    <row r="11377" spans="2:12" ht="16.8">
      <c r="B11377" s="88"/>
      <c r="C11377" s="201"/>
      <c r="D11377" s="418"/>
      <c r="E11377" s="104"/>
      <c r="F11377" s="886"/>
      <c r="G11377" s="886"/>
      <c r="H11377" s="201"/>
      <c r="I11377" s="201"/>
      <c r="J11377" s="201"/>
      <c r="K11377" s="411"/>
      <c r="L11377" s="411"/>
    </row>
    <row r="11378" spans="2:12" ht="16.8">
      <c r="B11378" s="88"/>
      <c r="C11378" s="201"/>
      <c r="D11378" s="411"/>
      <c r="E11378" s="104"/>
      <c r="F11378" s="886"/>
      <c r="G11378" s="886"/>
      <c r="H11378" s="201"/>
      <c r="I11378" s="201"/>
      <c r="J11378" s="201"/>
      <c r="K11378" s="411"/>
      <c r="L11378" s="411"/>
    </row>
    <row r="11379" spans="2:12" ht="16.8">
      <c r="B11379" s="88"/>
      <c r="C11379" s="201"/>
      <c r="D11379" s="411"/>
      <c r="E11379" s="104"/>
      <c r="F11379" s="886"/>
      <c r="G11379" s="886"/>
      <c r="H11379" s="201"/>
      <c r="I11379" s="201"/>
      <c r="J11379" s="201"/>
      <c r="K11379" s="411"/>
      <c r="L11379" s="411"/>
    </row>
    <row r="11380" spans="2:12" ht="16.8">
      <c r="B11380" s="88"/>
      <c r="C11380" s="201"/>
      <c r="D11380" s="411"/>
      <c r="E11380" s="104"/>
      <c r="F11380" s="886"/>
      <c r="G11380" s="886"/>
      <c r="H11380" s="201"/>
      <c r="I11380" s="201"/>
      <c r="J11380" s="201"/>
      <c r="K11380" s="411"/>
      <c r="L11380" s="411"/>
    </row>
    <row r="11381" spans="2:12" ht="16.8">
      <c r="B11381" s="88"/>
      <c r="C11381" s="201"/>
      <c r="D11381" s="411"/>
      <c r="E11381" s="104"/>
      <c r="F11381" s="886"/>
      <c r="G11381" s="886"/>
      <c r="H11381" s="201"/>
      <c r="I11381" s="201"/>
      <c r="J11381" s="201"/>
      <c r="K11381" s="411"/>
      <c r="L11381" s="411"/>
    </row>
    <row r="11382" spans="2:12" ht="16.8">
      <c r="B11382" s="88"/>
      <c r="C11382" s="201"/>
      <c r="D11382" s="411"/>
      <c r="E11382" s="104"/>
      <c r="F11382" s="886"/>
      <c r="G11382" s="886"/>
      <c r="H11382" s="201"/>
      <c r="I11382" s="201"/>
      <c r="J11382" s="201"/>
      <c r="K11382" s="411"/>
      <c r="L11382" s="411"/>
    </row>
    <row r="11383" spans="2:12" ht="15.6">
      <c r="B11383" s="88"/>
      <c r="C11383" s="122"/>
      <c r="D11383" s="330"/>
      <c r="E11383" s="270"/>
      <c r="F11383" s="270"/>
      <c r="G11383" s="270"/>
      <c r="H11383" s="270"/>
      <c r="I11383" s="330"/>
      <c r="J11383" s="270"/>
      <c r="K11383" s="270"/>
      <c r="L11383" s="330"/>
    </row>
    <row r="11384" spans="2:12" ht="15.6">
      <c r="B11384" s="88"/>
      <c r="C11384" s="122"/>
      <c r="D11384" s="330"/>
      <c r="E11384" s="270"/>
      <c r="F11384" s="270"/>
      <c r="G11384" s="270"/>
      <c r="H11384" s="270"/>
      <c r="I11384" s="330"/>
      <c r="J11384" s="270"/>
      <c r="K11384" s="270"/>
      <c r="L11384" s="330"/>
    </row>
    <row r="11385" spans="2:12" ht="15.6">
      <c r="B11385" s="88"/>
      <c r="C11385" s="122"/>
      <c r="D11385" s="330"/>
      <c r="E11385" s="270"/>
      <c r="F11385" s="270"/>
      <c r="G11385" s="270"/>
      <c r="H11385" s="270"/>
      <c r="I11385" s="330"/>
      <c r="J11385" s="270"/>
      <c r="K11385" s="270"/>
      <c r="L11385" s="330"/>
    </row>
    <row r="11386" spans="2:12" ht="15.6">
      <c r="B11386" s="88"/>
      <c r="C11386" s="122"/>
      <c r="D11386" s="330"/>
      <c r="E11386" s="270"/>
      <c r="F11386" s="270"/>
      <c r="G11386" s="270"/>
      <c r="H11386" s="270"/>
      <c r="I11386" s="330"/>
      <c r="J11386" s="270"/>
      <c r="K11386" s="270"/>
      <c r="L11386" s="330"/>
    </row>
    <row r="11387" spans="2:12" ht="15.6">
      <c r="B11387" s="88"/>
      <c r="C11387" s="122"/>
      <c r="D11387" s="330"/>
      <c r="E11387" s="270"/>
      <c r="F11387" s="270"/>
      <c r="G11387" s="270"/>
      <c r="H11387" s="270"/>
      <c r="I11387" s="330"/>
      <c r="J11387" s="270"/>
      <c r="K11387" s="270"/>
      <c r="L11387" s="330"/>
    </row>
    <row r="11388" spans="2:12" ht="15.6">
      <c r="B11388" s="88"/>
      <c r="C11388" s="122"/>
      <c r="D11388" s="330"/>
      <c r="E11388" s="270"/>
      <c r="F11388" s="270"/>
      <c r="G11388" s="270"/>
      <c r="H11388" s="270"/>
      <c r="I11388" s="330"/>
      <c r="J11388" s="270"/>
      <c r="K11388" s="270"/>
      <c r="L11388" s="330"/>
    </row>
    <row r="11389" spans="2:12" ht="15.6">
      <c r="B11389" s="88"/>
      <c r="C11389" s="122"/>
      <c r="D11389" s="330"/>
      <c r="E11389" s="270"/>
      <c r="F11389" s="270"/>
      <c r="G11389" s="270"/>
      <c r="H11389" s="270"/>
      <c r="I11389" s="330"/>
      <c r="J11389" s="270"/>
      <c r="K11389" s="270"/>
      <c r="L11389" s="330"/>
    </row>
    <row r="11390" spans="2:12" ht="15.6">
      <c r="B11390" s="88"/>
      <c r="C11390" s="122"/>
      <c r="D11390" s="330"/>
      <c r="E11390" s="270"/>
      <c r="F11390" s="270"/>
      <c r="G11390" s="270"/>
      <c r="H11390" s="270"/>
      <c r="I11390" s="330"/>
      <c r="J11390" s="270"/>
      <c r="K11390" s="270"/>
      <c r="L11390" s="330"/>
    </row>
    <row r="11391" spans="2:12" ht="15.6">
      <c r="B11391" s="88"/>
      <c r="C11391" s="122"/>
      <c r="D11391" s="330"/>
      <c r="E11391" s="270"/>
      <c r="F11391" s="270"/>
      <c r="G11391" s="270"/>
      <c r="H11391" s="270"/>
      <c r="I11391" s="330"/>
      <c r="J11391" s="270"/>
      <c r="K11391" s="839"/>
      <c r="L11391" s="330"/>
    </row>
    <row r="11392" spans="2:12" ht="15.6">
      <c r="B11392" s="88"/>
      <c r="C11392" s="122"/>
      <c r="D11392" s="330"/>
      <c r="E11392" s="270"/>
      <c r="F11392" s="270"/>
      <c r="G11392" s="270"/>
      <c r="H11392" s="270"/>
      <c r="I11392" s="330"/>
      <c r="J11392" s="270"/>
      <c r="K11392" s="839"/>
      <c r="L11392" s="330"/>
    </row>
    <row r="11393" spans="2:12" ht="15.6">
      <c r="B11393" s="88"/>
      <c r="C11393" s="122"/>
      <c r="D11393" s="330"/>
      <c r="E11393" s="270"/>
      <c r="F11393" s="270"/>
      <c r="G11393" s="270"/>
      <c r="H11393" s="270"/>
      <c r="I11393" s="330"/>
      <c r="J11393" s="270"/>
      <c r="K11393" s="270"/>
      <c r="L11393" s="330"/>
    </row>
    <row r="11394" spans="2:12" ht="15.6">
      <c r="B11394" s="88"/>
      <c r="C11394" s="122"/>
      <c r="D11394" s="330"/>
      <c r="E11394" s="270"/>
      <c r="F11394" s="270"/>
      <c r="G11394" s="270"/>
      <c r="H11394" s="270"/>
      <c r="I11394" s="330"/>
      <c r="J11394" s="270"/>
      <c r="K11394" s="270"/>
      <c r="L11394" s="330"/>
    </row>
    <row r="11395" spans="2:12" ht="15.6">
      <c r="B11395" s="88"/>
      <c r="C11395" s="122"/>
      <c r="D11395" s="330"/>
      <c r="E11395" s="270"/>
      <c r="F11395" s="270"/>
      <c r="G11395" s="270"/>
      <c r="H11395" s="270"/>
      <c r="I11395" s="330"/>
      <c r="J11395" s="270"/>
      <c r="K11395" s="270"/>
      <c r="L11395" s="330"/>
    </row>
    <row r="11396" spans="2:12" ht="15.6">
      <c r="B11396" s="88"/>
      <c r="C11396" s="122"/>
      <c r="D11396" s="330"/>
      <c r="E11396" s="270"/>
      <c r="F11396" s="270"/>
      <c r="G11396" s="270"/>
      <c r="H11396" s="270"/>
      <c r="I11396" s="330"/>
      <c r="J11396" s="270"/>
      <c r="K11396" s="270"/>
      <c r="L11396" s="330"/>
    </row>
    <row r="11397" spans="2:12" ht="15.6">
      <c r="B11397" s="88"/>
      <c r="C11397" s="122"/>
      <c r="D11397" s="330"/>
      <c r="E11397" s="270"/>
      <c r="F11397" s="270"/>
      <c r="G11397" s="270"/>
      <c r="H11397" s="270"/>
      <c r="I11397" s="330"/>
      <c r="J11397" s="270"/>
      <c r="K11397" s="270"/>
      <c r="L11397" s="330"/>
    </row>
    <row r="11398" spans="2:12" ht="15.6">
      <c r="B11398" s="88"/>
      <c r="C11398" s="122"/>
      <c r="D11398" s="330"/>
      <c r="E11398" s="270"/>
      <c r="F11398" s="270"/>
      <c r="G11398" s="270"/>
      <c r="H11398" s="270"/>
      <c r="I11398" s="330"/>
      <c r="J11398" s="270"/>
      <c r="K11398" s="270"/>
      <c r="L11398" s="330"/>
    </row>
    <row r="11399" spans="2:12" ht="15.6">
      <c r="B11399" s="88"/>
      <c r="C11399" s="122"/>
      <c r="D11399" s="330"/>
      <c r="E11399" s="270"/>
      <c r="F11399" s="270"/>
      <c r="G11399" s="270"/>
      <c r="H11399" s="270"/>
      <c r="I11399" s="330"/>
      <c r="J11399" s="270"/>
      <c r="K11399" s="270"/>
      <c r="L11399" s="330"/>
    </row>
    <row r="11400" spans="2:12" ht="15.6">
      <c r="B11400" s="88"/>
      <c r="C11400" s="122"/>
      <c r="D11400" s="330"/>
      <c r="E11400" s="270"/>
      <c r="F11400" s="270"/>
      <c r="G11400" s="270"/>
      <c r="H11400" s="270"/>
      <c r="I11400" s="330"/>
      <c r="J11400" s="270"/>
      <c r="K11400" s="270"/>
      <c r="L11400" s="330"/>
    </row>
    <row r="11401" spans="2:12" ht="15.6">
      <c r="B11401" s="88"/>
      <c r="C11401" s="122"/>
      <c r="D11401" s="330"/>
      <c r="E11401" s="270"/>
      <c r="F11401" s="270"/>
      <c r="G11401" s="270"/>
      <c r="H11401" s="270"/>
      <c r="I11401" s="330"/>
      <c r="J11401" s="270"/>
      <c r="K11401" s="270"/>
      <c r="L11401" s="330"/>
    </row>
    <row r="11402" spans="2:12" ht="15.6">
      <c r="B11402" s="88"/>
      <c r="C11402" s="122"/>
      <c r="D11402" s="330"/>
      <c r="E11402" s="270"/>
      <c r="F11402" s="270"/>
      <c r="G11402" s="270"/>
      <c r="H11402" s="270"/>
      <c r="I11402" s="330"/>
      <c r="J11402" s="270"/>
      <c r="K11402" s="270"/>
      <c r="L11402" s="330"/>
    </row>
    <row r="11403" spans="2:12" ht="15.6">
      <c r="B11403" s="88"/>
      <c r="C11403" s="122"/>
      <c r="D11403" s="330"/>
      <c r="E11403" s="270"/>
      <c r="F11403" s="270"/>
      <c r="G11403" s="270"/>
      <c r="H11403" s="270"/>
      <c r="I11403" s="330"/>
      <c r="J11403" s="270"/>
      <c r="K11403" s="270"/>
      <c r="L11403" s="330"/>
    </row>
    <row r="11404" spans="2:12" ht="15.6">
      <c r="B11404" s="88"/>
      <c r="C11404" s="122"/>
      <c r="D11404" s="330"/>
      <c r="E11404" s="270"/>
      <c r="F11404" s="270"/>
      <c r="G11404" s="270"/>
      <c r="H11404" s="270"/>
      <c r="I11404" s="330"/>
      <c r="J11404" s="270"/>
      <c r="K11404" s="270"/>
      <c r="L11404" s="330"/>
    </row>
    <row r="11405" spans="2:12" ht="15.6">
      <c r="B11405" s="88"/>
      <c r="C11405" s="122"/>
      <c r="D11405" s="330"/>
      <c r="E11405" s="270"/>
      <c r="F11405" s="270"/>
      <c r="G11405" s="270"/>
      <c r="H11405" s="270"/>
      <c r="I11405" s="330"/>
      <c r="J11405" s="270"/>
      <c r="K11405" s="270"/>
      <c r="L11405" s="330"/>
    </row>
    <row r="11406" spans="2:12" ht="15.6">
      <c r="B11406" s="88"/>
      <c r="C11406" s="122"/>
      <c r="D11406" s="330"/>
      <c r="E11406" s="270"/>
      <c r="F11406" s="270"/>
      <c r="G11406" s="270"/>
      <c r="H11406" s="270"/>
      <c r="I11406" s="330"/>
      <c r="J11406" s="270"/>
      <c r="K11406" s="270"/>
      <c r="L11406" s="330"/>
    </row>
    <row r="11407" spans="2:12" ht="16.8">
      <c r="B11407" s="88"/>
      <c r="C11407" s="201"/>
      <c r="D11407" s="295"/>
      <c r="E11407" s="333"/>
      <c r="J11407" s="201"/>
      <c r="K11407" s="334"/>
      <c r="L11407" s="294"/>
    </row>
    <row r="11408" spans="2:12" ht="16.8">
      <c r="B11408" s="88"/>
      <c r="C11408" s="201"/>
      <c r="D11408" s="294"/>
      <c r="E11408" s="333"/>
      <c r="J11408" s="201"/>
      <c r="K11408" s="334"/>
      <c r="L11408" s="294"/>
    </row>
    <row r="11409" spans="2:12" ht="16.8">
      <c r="B11409" s="88"/>
      <c r="C11409" s="201"/>
      <c r="D11409" s="294"/>
      <c r="E11409" s="333"/>
      <c r="J11409" s="201"/>
      <c r="K11409" s="334"/>
      <c r="L11409" s="294"/>
    </row>
    <row r="11410" spans="2:12" ht="16.8">
      <c r="B11410" s="88"/>
      <c r="C11410" s="201"/>
      <c r="D11410" s="294"/>
      <c r="E11410" s="333"/>
      <c r="J11410" s="201"/>
      <c r="K11410" s="334"/>
      <c r="L11410" s="294"/>
    </row>
    <row r="11411" spans="2:12" ht="16.8">
      <c r="B11411" s="88"/>
      <c r="C11411" s="201"/>
      <c r="D11411" s="294"/>
      <c r="E11411" s="333"/>
      <c r="J11411" s="201"/>
      <c r="K11411" s="334"/>
      <c r="L11411" s="294"/>
    </row>
    <row r="11412" spans="2:12" ht="16.8">
      <c r="B11412" s="88"/>
      <c r="C11412" s="201"/>
      <c r="D11412" s="335"/>
      <c r="E11412" s="333"/>
      <c r="J11412" s="201"/>
      <c r="K11412" s="334"/>
      <c r="L11412" s="294"/>
    </row>
    <row r="11413" spans="2:12" ht="16.8">
      <c r="B11413" s="88"/>
      <c r="C11413" s="201"/>
      <c r="D11413" s="294"/>
      <c r="E11413" s="333"/>
      <c r="J11413" s="201"/>
      <c r="K11413" s="334"/>
      <c r="L11413" s="294"/>
    </row>
    <row r="11414" spans="2:12" ht="16.8">
      <c r="B11414" s="88"/>
      <c r="C11414" s="201"/>
      <c r="D11414" s="335"/>
      <c r="E11414" s="333"/>
      <c r="J11414" s="201"/>
      <c r="K11414" s="334"/>
      <c r="L11414" s="294"/>
    </row>
    <row r="11415" spans="2:12" ht="16.8">
      <c r="B11415" s="88"/>
      <c r="C11415" s="201"/>
      <c r="D11415" s="294"/>
      <c r="E11415" s="333"/>
      <c r="J11415" s="201"/>
      <c r="K11415" s="334"/>
      <c r="L11415" s="294"/>
    </row>
    <row r="11416" spans="2:12" ht="16.8">
      <c r="B11416" s="88"/>
      <c r="C11416" s="201"/>
      <c r="D11416" s="295"/>
      <c r="E11416" s="333"/>
      <c r="J11416" s="201"/>
      <c r="K11416" s="334"/>
      <c r="L11416" s="294"/>
    </row>
    <row r="11417" spans="2:12" ht="16.8">
      <c r="B11417" s="88"/>
      <c r="C11417" s="201"/>
      <c r="D11417" s="294"/>
      <c r="E11417" s="333"/>
      <c r="J11417" s="201"/>
      <c r="K11417" s="334"/>
      <c r="L11417" s="294"/>
    </row>
    <row r="11418" spans="2:12" ht="16.8">
      <c r="B11418" s="88"/>
      <c r="C11418" s="201"/>
      <c r="D11418" s="294"/>
      <c r="E11418" s="333"/>
      <c r="J11418" s="201"/>
      <c r="K11418" s="334"/>
      <c r="L11418" s="294"/>
    </row>
    <row r="11419" spans="2:12" ht="16.8">
      <c r="B11419" s="88"/>
      <c r="C11419" s="201"/>
      <c r="D11419" s="294"/>
      <c r="E11419" s="333"/>
      <c r="J11419" s="201"/>
      <c r="K11419" s="334"/>
      <c r="L11419" s="294"/>
    </row>
    <row r="11420" spans="2:12" ht="16.8">
      <c r="B11420" s="88"/>
      <c r="C11420" s="201"/>
      <c r="D11420" s="294"/>
      <c r="E11420" s="333"/>
      <c r="J11420" s="201"/>
      <c r="K11420" s="334"/>
      <c r="L11420" s="294"/>
    </row>
    <row r="11421" spans="2:12" ht="16.8">
      <c r="B11421" s="88"/>
      <c r="C11421" s="201"/>
      <c r="D11421" s="335"/>
      <c r="E11421" s="333"/>
      <c r="J11421" s="201"/>
      <c r="K11421" s="334"/>
      <c r="L11421" s="294"/>
    </row>
    <row r="11422" spans="2:12" ht="16.8">
      <c r="B11422" s="88"/>
      <c r="C11422" s="201"/>
      <c r="D11422" s="335"/>
      <c r="E11422" s="333"/>
      <c r="J11422" s="201"/>
      <c r="K11422" s="334"/>
      <c r="L11422" s="294"/>
    </row>
    <row r="11423" spans="2:12" ht="16.8">
      <c r="B11423" s="88"/>
      <c r="C11423" s="201"/>
      <c r="D11423" s="294"/>
      <c r="E11423" s="333"/>
      <c r="J11423" s="201"/>
      <c r="L11423" s="294"/>
    </row>
    <row r="11424" spans="2:12" ht="16.8">
      <c r="B11424" s="88"/>
      <c r="C11424" s="201"/>
      <c r="D11424" s="294"/>
      <c r="E11424" s="333"/>
      <c r="J11424" s="201"/>
      <c r="K11424" s="334"/>
      <c r="L11424" s="294"/>
    </row>
    <row r="11425" spans="2:12" ht="16.8">
      <c r="B11425" s="88"/>
      <c r="C11425" s="201"/>
      <c r="D11425" s="335"/>
      <c r="E11425" s="333"/>
      <c r="J11425" s="201"/>
      <c r="K11425" s="334"/>
      <c r="L11425" s="294"/>
    </row>
    <row r="11426" spans="2:12" ht="16.8">
      <c r="B11426" s="88"/>
      <c r="C11426" s="201"/>
      <c r="D11426" s="294"/>
      <c r="E11426" s="333"/>
      <c r="J11426" s="201"/>
      <c r="K11426" s="334"/>
      <c r="L11426" s="294"/>
    </row>
    <row r="11427" spans="2:12" ht="16.8">
      <c r="B11427" s="88"/>
      <c r="C11427" s="201"/>
      <c r="D11427" s="334"/>
      <c r="E11427" s="333"/>
      <c r="J11427" s="201"/>
      <c r="K11427" s="334"/>
      <c r="L11427" s="294"/>
    </row>
    <row r="11428" spans="2:12" ht="16.8">
      <c r="B11428" s="88"/>
      <c r="C11428" s="201"/>
      <c r="D11428" s="294"/>
      <c r="E11428" s="333"/>
      <c r="J11428" s="201"/>
      <c r="K11428" s="334"/>
      <c r="L11428" s="295"/>
    </row>
    <row r="11429" spans="2:12" ht="16.8">
      <c r="B11429" s="88"/>
      <c r="C11429" s="201"/>
      <c r="D11429" s="294"/>
      <c r="E11429" s="333"/>
      <c r="J11429" s="201"/>
      <c r="K11429" s="334"/>
      <c r="L11429" s="294"/>
    </row>
    <row r="11430" spans="2:12" ht="16.8">
      <c r="B11430" s="88"/>
      <c r="C11430" s="201"/>
      <c r="D11430" s="294"/>
      <c r="E11430" s="333"/>
      <c r="J11430" s="201"/>
      <c r="K11430" s="334"/>
      <c r="L11430" s="294"/>
    </row>
    <row r="11431" spans="2:12" ht="16.8">
      <c r="B11431" s="88"/>
      <c r="C11431" s="201"/>
      <c r="D11431" s="334"/>
      <c r="E11431" s="333"/>
      <c r="J11431" s="201"/>
      <c r="K11431" s="334"/>
      <c r="L11431" s="294"/>
    </row>
    <row r="11432" spans="2:12" ht="16.8">
      <c r="B11432" s="88"/>
      <c r="C11432" s="201"/>
      <c r="D11432" s="334"/>
      <c r="E11432" s="333"/>
      <c r="J11432" s="201"/>
      <c r="K11432" s="334"/>
      <c r="L11432" s="294"/>
    </row>
    <row r="11433" spans="2:12" ht="16.8">
      <c r="B11433" s="88"/>
      <c r="C11433" s="201"/>
      <c r="D11433" s="294"/>
      <c r="E11433" s="333"/>
      <c r="J11433" s="201"/>
      <c r="K11433" s="334"/>
      <c r="L11433" s="294"/>
    </row>
    <row r="11434" spans="2:12" ht="16.8">
      <c r="B11434" s="88"/>
      <c r="C11434" s="201"/>
      <c r="D11434" s="294"/>
      <c r="E11434" s="333"/>
      <c r="J11434" s="201"/>
      <c r="K11434" s="334"/>
      <c r="L11434" s="294"/>
    </row>
    <row r="11435" spans="2:12" ht="16.8">
      <c r="B11435" s="88"/>
      <c r="C11435" s="201"/>
      <c r="D11435" s="294"/>
      <c r="E11435" s="333"/>
      <c r="J11435" s="201"/>
      <c r="K11435" s="334"/>
      <c r="L11435" s="294"/>
    </row>
    <row r="11436" spans="2:12" ht="16.8">
      <c r="B11436" s="88"/>
      <c r="C11436" s="201"/>
      <c r="D11436" s="294"/>
      <c r="E11436" s="333"/>
      <c r="J11436" s="201"/>
      <c r="K11436" s="334"/>
      <c r="L11436" s="294"/>
    </row>
    <row r="11437" spans="2:12" ht="16.8">
      <c r="B11437" s="88"/>
      <c r="C11437" s="201"/>
      <c r="D11437" s="335"/>
      <c r="E11437" s="333"/>
      <c r="J11437" s="201"/>
      <c r="K11437" s="334"/>
      <c r="L11437" s="294"/>
    </row>
    <row r="11438" spans="2:12" ht="16.8">
      <c r="B11438" s="88"/>
      <c r="C11438" s="201"/>
      <c r="D11438" s="294"/>
      <c r="E11438" s="333"/>
      <c r="J11438" s="201"/>
      <c r="K11438" s="334"/>
      <c r="L11438" s="295"/>
    </row>
    <row r="11439" spans="2:12" ht="16.8">
      <c r="B11439" s="88"/>
      <c r="C11439" s="201"/>
      <c r="D11439" s="294"/>
      <c r="E11439" s="333"/>
      <c r="J11439" s="201"/>
      <c r="K11439" s="334"/>
      <c r="L11439" s="294"/>
    </row>
    <row r="11440" spans="2:12" ht="16.8">
      <c r="B11440" s="88"/>
      <c r="C11440" s="201"/>
      <c r="D11440" s="294"/>
      <c r="E11440" s="333"/>
      <c r="J11440" s="201"/>
      <c r="K11440" s="334"/>
      <c r="L11440" s="294"/>
    </row>
    <row r="11441" spans="2:12" ht="16.8">
      <c r="B11441" s="88"/>
      <c r="C11441" s="201"/>
      <c r="D11441" s="294"/>
      <c r="E11441" s="333"/>
      <c r="J11441" s="201"/>
      <c r="K11441" s="334"/>
      <c r="L11441" s="294"/>
    </row>
    <row r="11442" spans="2:12" ht="16.8">
      <c r="B11442" s="88"/>
      <c r="C11442" s="201"/>
      <c r="D11442" s="294"/>
      <c r="E11442" s="333"/>
      <c r="J11442" s="201"/>
      <c r="K11442" s="334"/>
      <c r="L11442" s="294"/>
    </row>
    <row r="11443" spans="2:12" ht="16.8">
      <c r="B11443" s="88"/>
      <c r="C11443" s="201"/>
      <c r="D11443" s="294"/>
      <c r="E11443" s="333"/>
      <c r="J11443" s="201"/>
      <c r="K11443" s="334"/>
      <c r="L11443" s="294"/>
    </row>
    <row r="11444" spans="2:12" ht="16.8">
      <c r="B11444" s="88"/>
      <c r="C11444" s="201"/>
      <c r="D11444" s="294"/>
      <c r="E11444" s="333"/>
      <c r="J11444" s="201"/>
      <c r="K11444" s="334"/>
      <c r="L11444" s="294"/>
    </row>
    <row r="11445" spans="2:12" ht="16.8">
      <c r="B11445" s="88"/>
      <c r="C11445" s="201"/>
      <c r="D11445" s="294"/>
      <c r="E11445" s="333"/>
      <c r="J11445" s="201"/>
      <c r="K11445" s="334"/>
      <c r="L11445" s="295"/>
    </row>
    <row r="11446" spans="2:12" ht="16.8">
      <c r="B11446" s="88"/>
      <c r="C11446" s="201"/>
      <c r="D11446" s="294"/>
      <c r="E11446" s="333"/>
      <c r="J11446" s="201"/>
      <c r="K11446" s="334"/>
      <c r="L11446" s="294"/>
    </row>
    <row r="11447" spans="2:12" ht="16.8">
      <c r="B11447" s="88"/>
      <c r="C11447" s="201"/>
      <c r="D11447" s="334"/>
      <c r="E11447" s="333"/>
      <c r="J11447" s="201"/>
      <c r="K11447" s="334"/>
      <c r="L11447" s="294"/>
    </row>
    <row r="11448" spans="2:12" ht="16.8">
      <c r="B11448" s="88"/>
      <c r="C11448" s="201"/>
      <c r="D11448" s="334"/>
      <c r="E11448" s="333"/>
      <c r="J11448" s="201"/>
      <c r="K11448" s="334"/>
      <c r="L11448" s="294"/>
    </row>
    <row r="11449" spans="2:12" ht="16.8">
      <c r="B11449" s="88"/>
      <c r="C11449" s="201"/>
      <c r="D11449" s="867"/>
      <c r="E11449" s="333"/>
      <c r="J11449" s="201"/>
      <c r="K11449" s="867"/>
    </row>
    <row r="11450" spans="2:12">
      <c r="B11450" s="88"/>
      <c r="C11450" s="201"/>
      <c r="E11450" s="333"/>
      <c r="J11450" s="201"/>
    </row>
    <row r="11451" spans="2:12" ht="15.6">
      <c r="B11451" s="88"/>
      <c r="C11451" s="201"/>
      <c r="D11451" s="319"/>
      <c r="E11451" s="69"/>
      <c r="F11451" s="263"/>
      <c r="G11451" s="263"/>
      <c r="H11451" s="291"/>
      <c r="I11451" s="319"/>
      <c r="J11451" s="263"/>
      <c r="K11451" s="319"/>
      <c r="L11451" s="326"/>
    </row>
    <row r="11452" spans="2:12" ht="15.6">
      <c r="B11452" s="88"/>
      <c r="C11452" s="201"/>
      <c r="D11452" s="319"/>
      <c r="E11452" s="69"/>
      <c r="F11452" s="263"/>
      <c r="G11452" s="263"/>
      <c r="H11452" s="291"/>
      <c r="I11452" s="319"/>
      <c r="J11452" s="263"/>
      <c r="K11452" s="319"/>
      <c r="L11452" s="325"/>
    </row>
    <row r="11453" spans="2:12" ht="15.6">
      <c r="B11453" s="88"/>
      <c r="C11453" s="201"/>
      <c r="D11453" s="319"/>
      <c r="E11453" s="69"/>
      <c r="F11453" s="263"/>
      <c r="G11453" s="263"/>
      <c r="H11453" s="291"/>
      <c r="I11453" s="319"/>
      <c r="J11453" s="263"/>
      <c r="K11453" s="319"/>
      <c r="L11453" s="325"/>
    </row>
    <row r="11454" spans="2:12" ht="15.6">
      <c r="B11454" s="88"/>
      <c r="C11454" s="201"/>
      <c r="D11454" s="319"/>
      <c r="E11454" s="69"/>
      <c r="F11454" s="263"/>
      <c r="G11454" s="263"/>
      <c r="H11454" s="291"/>
      <c r="I11454" s="319"/>
      <c r="J11454" s="263"/>
      <c r="K11454" s="319"/>
      <c r="L11454" s="325"/>
    </row>
    <row r="11455" spans="2:12" ht="15.6">
      <c r="B11455" s="88"/>
      <c r="C11455" s="201"/>
      <c r="D11455" s="319"/>
      <c r="E11455" s="69"/>
      <c r="F11455" s="263"/>
      <c r="G11455" s="263"/>
      <c r="H11455" s="291"/>
      <c r="I11455" s="319"/>
      <c r="J11455" s="263"/>
      <c r="K11455" s="319"/>
      <c r="L11455" s="325"/>
    </row>
    <row r="11456" spans="2:12" ht="15.6">
      <c r="B11456" s="88"/>
      <c r="C11456" s="201"/>
      <c r="D11456" s="319"/>
      <c r="E11456" s="69"/>
      <c r="F11456" s="272"/>
      <c r="G11456" s="272"/>
      <c r="H11456" s="291"/>
      <c r="I11456" s="319"/>
      <c r="J11456" s="263"/>
      <c r="K11456" s="319"/>
      <c r="L11456" s="325"/>
    </row>
    <row r="11457" spans="2:12" ht="15.6">
      <c r="B11457" s="88"/>
      <c r="C11457" s="201"/>
      <c r="D11457" s="319"/>
      <c r="E11457" s="69"/>
      <c r="F11457" s="272"/>
      <c r="G11457" s="272"/>
      <c r="H11457" s="291"/>
      <c r="I11457" s="319"/>
      <c r="J11457" s="263"/>
      <c r="K11457" s="319"/>
      <c r="L11457" s="325"/>
    </row>
    <row r="11458" spans="2:12" ht="15.6">
      <c r="B11458" s="88"/>
      <c r="C11458" s="201"/>
      <c r="D11458" s="319"/>
      <c r="E11458" s="69"/>
      <c r="F11458" s="272"/>
      <c r="G11458" s="272"/>
      <c r="H11458" s="291"/>
      <c r="I11458" s="319"/>
      <c r="J11458" s="263"/>
      <c r="K11458" s="319"/>
      <c r="L11458" s="325"/>
    </row>
    <row r="11459" spans="2:12" ht="15.6">
      <c r="B11459" s="88"/>
      <c r="C11459" s="201"/>
      <c r="D11459" s="319"/>
      <c r="E11459" s="69"/>
      <c r="F11459" s="272"/>
      <c r="G11459" s="272"/>
      <c r="H11459" s="291"/>
      <c r="I11459" s="319"/>
      <c r="J11459" s="263"/>
      <c r="K11459" s="319"/>
      <c r="L11459" s="325"/>
    </row>
    <row r="11460" spans="2:12" ht="15.6">
      <c r="B11460" s="88"/>
      <c r="C11460" s="201"/>
      <c r="D11460" s="319"/>
      <c r="E11460" s="69"/>
      <c r="F11460" s="263"/>
      <c r="G11460" s="263"/>
      <c r="H11460" s="291"/>
      <c r="I11460" s="319"/>
      <c r="J11460" s="263"/>
      <c r="K11460" s="319"/>
      <c r="L11460" s="325"/>
    </row>
    <row r="11461" spans="2:12" ht="15.6">
      <c r="B11461" s="88"/>
      <c r="C11461" s="201"/>
      <c r="D11461" s="319"/>
      <c r="E11461" s="69"/>
      <c r="F11461" s="263"/>
      <c r="G11461" s="263"/>
      <c r="H11461" s="291"/>
      <c r="I11461" s="319"/>
      <c r="J11461" s="263"/>
      <c r="K11461" s="319"/>
      <c r="L11461" s="325"/>
    </row>
    <row r="11462" spans="2:12" ht="15.6">
      <c r="B11462" s="88"/>
      <c r="C11462" s="201"/>
      <c r="D11462" s="319"/>
      <c r="E11462" s="69"/>
      <c r="F11462" s="263"/>
      <c r="G11462" s="263"/>
      <c r="H11462" s="291"/>
      <c r="I11462" s="319"/>
      <c r="J11462" s="263"/>
      <c r="K11462" s="319"/>
      <c r="L11462" s="325"/>
    </row>
    <row r="11463" spans="2:12" ht="15.6">
      <c r="B11463" s="88"/>
      <c r="C11463" s="201"/>
      <c r="D11463" s="319"/>
      <c r="E11463" s="69"/>
      <c r="F11463" s="263"/>
      <c r="G11463" s="263"/>
      <c r="H11463" s="291"/>
      <c r="I11463" s="319"/>
      <c r="J11463" s="263"/>
      <c r="K11463" s="319"/>
      <c r="L11463" s="325"/>
    </row>
    <row r="11464" spans="2:12" ht="15.6">
      <c r="B11464" s="88"/>
      <c r="C11464" s="201"/>
      <c r="D11464" s="319"/>
      <c r="E11464" s="69"/>
      <c r="F11464" s="263"/>
      <c r="G11464" s="263"/>
      <c r="H11464" s="291"/>
      <c r="I11464" s="319"/>
      <c r="J11464" s="263"/>
      <c r="K11464" s="319"/>
      <c r="L11464" s="325"/>
    </row>
    <row r="11465" spans="2:12" ht="15.6">
      <c r="B11465" s="88"/>
      <c r="C11465" s="201"/>
      <c r="D11465" s="469"/>
      <c r="E11465" s="69"/>
      <c r="F11465" s="263"/>
      <c r="G11465" s="263"/>
      <c r="H11465" s="291"/>
      <c r="I11465" s="319"/>
      <c r="J11465" s="263"/>
      <c r="K11465" s="319"/>
      <c r="L11465" s="325"/>
    </row>
    <row r="11466" spans="2:12" ht="15.6">
      <c r="B11466" s="88"/>
      <c r="C11466" s="201"/>
      <c r="D11466" s="319"/>
      <c r="E11466" s="69"/>
      <c r="F11466" s="263"/>
      <c r="G11466" s="263"/>
      <c r="H11466" s="291"/>
      <c r="I11466" s="319"/>
      <c r="J11466" s="263"/>
      <c r="K11466" s="319"/>
      <c r="L11466" s="325"/>
    </row>
    <row r="11467" spans="2:12" ht="15.6">
      <c r="B11467" s="88"/>
      <c r="C11467" s="201"/>
      <c r="D11467" s="319"/>
      <c r="E11467" s="69"/>
      <c r="F11467" s="263"/>
      <c r="G11467" s="263"/>
      <c r="H11467" s="291"/>
      <c r="I11467" s="319"/>
      <c r="J11467" s="263"/>
      <c r="K11467" s="319"/>
      <c r="L11467" s="325"/>
    </row>
    <row r="11468" spans="2:12" ht="15.6">
      <c r="B11468" s="88"/>
      <c r="C11468" s="201"/>
      <c r="D11468" s="319"/>
      <c r="E11468" s="69"/>
      <c r="F11468" s="263"/>
      <c r="G11468" s="263"/>
      <c r="H11468" s="291"/>
      <c r="I11468" s="319"/>
      <c r="J11468" s="263"/>
      <c r="K11468" s="319"/>
      <c r="L11468" s="325"/>
    </row>
    <row r="11469" spans="2:12" ht="15.6">
      <c r="B11469" s="88"/>
      <c r="C11469" s="201"/>
      <c r="D11469" s="319"/>
      <c r="E11469" s="69"/>
      <c r="F11469" s="263"/>
      <c r="G11469" s="263"/>
      <c r="H11469" s="291"/>
      <c r="I11469" s="319"/>
      <c r="J11469" s="263"/>
      <c r="K11469" s="319"/>
      <c r="L11469" s="325"/>
    </row>
    <row r="11470" spans="2:12" ht="15.6">
      <c r="B11470" s="88"/>
      <c r="C11470" s="201"/>
      <c r="D11470" s="319"/>
      <c r="E11470" s="69"/>
      <c r="F11470" s="263"/>
      <c r="G11470" s="263"/>
      <c r="H11470" s="291"/>
      <c r="I11470" s="319"/>
      <c r="J11470" s="263"/>
      <c r="K11470" s="319"/>
      <c r="L11470" s="325"/>
    </row>
    <row r="11471" spans="2:12" ht="15.6">
      <c r="B11471" s="88"/>
      <c r="C11471" s="201"/>
      <c r="D11471" s="319"/>
      <c r="E11471" s="69"/>
      <c r="F11471" s="675"/>
      <c r="G11471" s="675"/>
      <c r="H11471" s="291"/>
      <c r="I11471" s="319"/>
      <c r="J11471" s="263"/>
      <c r="K11471" s="319"/>
      <c r="L11471" s="325"/>
    </row>
    <row r="11472" spans="2:12" ht="15.6">
      <c r="B11472" s="88"/>
      <c r="C11472" s="201"/>
      <c r="D11472" s="319"/>
      <c r="E11472" s="69"/>
      <c r="F11472" s="675"/>
      <c r="G11472" s="675"/>
      <c r="H11472" s="291"/>
      <c r="I11472" s="319"/>
      <c r="J11472" s="263"/>
      <c r="K11472" s="319"/>
      <c r="L11472" s="325"/>
    </row>
    <row r="11473" spans="2:12" ht="15.6">
      <c r="B11473" s="88"/>
      <c r="C11473" s="201"/>
      <c r="D11473" s="319"/>
      <c r="E11473" s="69"/>
      <c r="F11473" s="275"/>
      <c r="G11473" s="275"/>
      <c r="H11473" s="291"/>
      <c r="I11473" s="319"/>
      <c r="J11473" s="263"/>
      <c r="K11473" s="319"/>
      <c r="L11473" s="325"/>
    </row>
    <row r="11474" spans="2:12" ht="15.6">
      <c r="B11474" s="88"/>
      <c r="C11474" s="201"/>
      <c r="D11474" s="319"/>
      <c r="E11474" s="69"/>
      <c r="F11474" s="275"/>
      <c r="G11474" s="275"/>
      <c r="H11474" s="291"/>
      <c r="I11474" s="319"/>
      <c r="J11474" s="263"/>
      <c r="K11474" s="319"/>
      <c r="L11474" s="325"/>
    </row>
    <row r="11475" spans="2:12" ht="15.6">
      <c r="B11475" s="88"/>
      <c r="C11475" s="201"/>
      <c r="D11475" s="319"/>
      <c r="E11475" s="69"/>
      <c r="F11475" s="275"/>
      <c r="G11475" s="275"/>
      <c r="H11475" s="291"/>
      <c r="I11475" s="319"/>
      <c r="J11475" s="263"/>
      <c r="K11475" s="319"/>
      <c r="L11475" s="325"/>
    </row>
    <row r="11476" spans="2:12" ht="15.6">
      <c r="B11476" s="88"/>
      <c r="C11476" s="201"/>
      <c r="D11476" s="319"/>
      <c r="E11476" s="69"/>
      <c r="F11476" s="275"/>
      <c r="G11476" s="275"/>
      <c r="H11476" s="291"/>
      <c r="I11476" s="319"/>
      <c r="J11476" s="263"/>
      <c r="K11476" s="319"/>
      <c r="L11476" s="325"/>
    </row>
    <row r="11477" spans="2:12" ht="15.6">
      <c r="B11477" s="88"/>
      <c r="C11477" s="201"/>
      <c r="D11477" s="319"/>
      <c r="E11477" s="69"/>
      <c r="F11477" s="275"/>
      <c r="G11477" s="275"/>
      <c r="H11477" s="291"/>
      <c r="I11477" s="319"/>
      <c r="J11477" s="263"/>
      <c r="K11477" s="319"/>
      <c r="L11477" s="325"/>
    </row>
    <row r="11478" spans="2:12" ht="15.6">
      <c r="B11478" s="88"/>
      <c r="C11478" s="201"/>
      <c r="D11478" s="319"/>
      <c r="E11478" s="69"/>
      <c r="F11478" s="275"/>
      <c r="G11478" s="275"/>
      <c r="H11478" s="291"/>
      <c r="I11478" s="319"/>
      <c r="J11478" s="263"/>
      <c r="K11478" s="319"/>
      <c r="L11478" s="325"/>
    </row>
    <row r="11479" spans="2:12" ht="15.6">
      <c r="B11479" s="88"/>
      <c r="C11479" s="201"/>
      <c r="D11479" s="319"/>
      <c r="E11479" s="69"/>
      <c r="F11479" s="275"/>
      <c r="G11479" s="275"/>
      <c r="H11479" s="291"/>
      <c r="I11479" s="319"/>
      <c r="J11479" s="263"/>
      <c r="K11479" s="319"/>
      <c r="L11479" s="325"/>
    </row>
    <row r="11480" spans="2:12" ht="15.6">
      <c r="B11480" s="88"/>
      <c r="C11480" s="201"/>
      <c r="D11480" s="319"/>
      <c r="E11480" s="69"/>
      <c r="F11480" s="275"/>
      <c r="G11480" s="275"/>
      <c r="H11480" s="291"/>
      <c r="I11480" s="319"/>
      <c r="J11480" s="263"/>
      <c r="K11480" s="319"/>
      <c r="L11480" s="325"/>
    </row>
    <row r="11481" spans="2:12" ht="15.6">
      <c r="B11481" s="88"/>
      <c r="C11481" s="201"/>
      <c r="D11481" s="469"/>
      <c r="E11481" s="69"/>
      <c r="F11481" s="275"/>
      <c r="G11481" s="275"/>
      <c r="H11481" s="291"/>
      <c r="I11481" s="319"/>
      <c r="J11481" s="263"/>
      <c r="K11481" s="319"/>
      <c r="L11481" s="325"/>
    </row>
    <row r="11482" spans="2:12" ht="15.6">
      <c r="B11482" s="88"/>
      <c r="C11482" s="201"/>
      <c r="D11482" s="319"/>
      <c r="E11482" s="69"/>
      <c r="F11482" s="269"/>
      <c r="G11482" s="269"/>
      <c r="H11482" s="291"/>
      <c r="I11482" s="319"/>
      <c r="J11482" s="263"/>
      <c r="K11482" s="319"/>
      <c r="L11482" s="325"/>
    </row>
    <row r="11483" spans="2:12" ht="15.6">
      <c r="B11483" s="88"/>
      <c r="C11483" s="201"/>
      <c r="D11483" s="319"/>
      <c r="E11483" s="69"/>
      <c r="F11483" s="275"/>
      <c r="G11483" s="275"/>
      <c r="H11483" s="291"/>
      <c r="I11483" s="319"/>
      <c r="J11483" s="263"/>
      <c r="K11483" s="319"/>
      <c r="L11483" s="325"/>
    </row>
    <row r="11484" spans="2:12">
      <c r="B11484" s="68"/>
      <c r="C11484" s="286"/>
      <c r="D11484" s="395"/>
      <c r="E11484" s="281"/>
      <c r="F11484" s="282"/>
      <c r="G11484" s="282"/>
      <c r="H11484" s="282"/>
      <c r="I11484" s="395"/>
      <c r="J11484" s="263"/>
      <c r="K11484" s="368"/>
      <c r="L11484" s="303"/>
    </row>
    <row r="11485" spans="2:12">
      <c r="B11485" s="68"/>
      <c r="C11485" s="279"/>
      <c r="D11485" s="2"/>
      <c r="E11485" s="281"/>
      <c r="F11485" s="282"/>
      <c r="G11485" s="282"/>
      <c r="H11485" s="282"/>
      <c r="I11485" s="398"/>
      <c r="J11485" s="270"/>
      <c r="K11485" s="399"/>
      <c r="L11485" s="2"/>
    </row>
    <row r="11486" spans="2:12">
      <c r="B11486" s="68"/>
      <c r="C11486" s="279"/>
      <c r="D11486" s="2"/>
      <c r="E11486" s="281"/>
      <c r="F11486" s="282"/>
      <c r="G11486" s="282"/>
      <c r="H11486" s="282"/>
      <c r="I11486" s="398"/>
      <c r="J11486" s="270"/>
      <c r="K11486" s="399"/>
      <c r="L11486" s="2"/>
    </row>
    <row r="11487" spans="2:12">
      <c r="B11487" s="68"/>
      <c r="C11487" s="279"/>
      <c r="D11487" s="400"/>
      <c r="E11487" s="281"/>
      <c r="F11487" s="282"/>
      <c r="G11487" s="282"/>
      <c r="H11487" s="282"/>
      <c r="I11487" s="482"/>
      <c r="J11487" s="213"/>
      <c r="K11487" s="400"/>
      <c r="L11487" s="652"/>
    </row>
    <row r="11488" spans="2:12">
      <c r="B11488" s="68"/>
      <c r="C11488" s="279"/>
      <c r="D11488" s="400"/>
      <c r="E11488" s="281"/>
      <c r="F11488" s="282"/>
      <c r="G11488" s="282"/>
      <c r="H11488" s="282"/>
      <c r="I11488" s="482"/>
      <c r="J11488" s="213"/>
      <c r="K11488" s="400"/>
      <c r="L11488" s="652"/>
    </row>
    <row r="11489" spans="2:12">
      <c r="B11489" s="68"/>
      <c r="C11489" s="279"/>
      <c r="D11489" s="280"/>
      <c r="E11489" s="281"/>
      <c r="F11489" s="282"/>
      <c r="G11489" s="282"/>
      <c r="H11489" s="282"/>
      <c r="I11489" s="201"/>
      <c r="J11489" s="201"/>
      <c r="K11489" s="283"/>
      <c r="L11489" s="280"/>
    </row>
    <row r="11490" spans="2:12">
      <c r="B11490" s="68"/>
      <c r="C11490" s="279"/>
      <c r="D11490" s="280"/>
      <c r="E11490" s="281"/>
      <c r="F11490" s="282"/>
      <c r="G11490" s="282"/>
      <c r="H11490" s="282"/>
      <c r="I11490" s="201"/>
      <c r="J11490" s="201"/>
      <c r="K11490" s="283"/>
      <c r="L11490" s="280"/>
    </row>
    <row r="11491" spans="2:12">
      <c r="B11491" s="68"/>
      <c r="C11491" s="279"/>
      <c r="D11491" s="280"/>
      <c r="E11491" s="281"/>
      <c r="F11491" s="282"/>
      <c r="G11491" s="282"/>
      <c r="H11491" s="282"/>
      <c r="I11491" s="201"/>
      <c r="J11491" s="201"/>
      <c r="K11491" s="283"/>
      <c r="L11491" s="280"/>
    </row>
    <row r="11492" spans="2:12">
      <c r="B11492" s="68"/>
      <c r="C11492" s="279"/>
      <c r="D11492" s="280"/>
      <c r="E11492" s="281"/>
      <c r="F11492" s="282"/>
      <c r="G11492" s="282"/>
      <c r="H11492" s="282"/>
      <c r="I11492" s="201"/>
      <c r="J11492" s="201"/>
      <c r="K11492" s="283"/>
      <c r="L11492" s="280"/>
    </row>
    <row r="11493" spans="2:12">
      <c r="B11493" s="68"/>
      <c r="C11493" s="279"/>
      <c r="D11493" s="280"/>
      <c r="E11493" s="281"/>
      <c r="F11493" s="282"/>
      <c r="G11493" s="282"/>
      <c r="H11493" s="282"/>
      <c r="I11493" s="201"/>
      <c r="J11493" s="201"/>
      <c r="K11493" s="283"/>
      <c r="L11493" s="280"/>
    </row>
    <row r="11494" spans="2:12">
      <c r="B11494" s="68"/>
      <c r="C11494" s="279"/>
      <c r="D11494" s="280"/>
      <c r="E11494" s="281"/>
      <c r="F11494" s="282"/>
      <c r="G11494" s="282"/>
      <c r="H11494" s="282"/>
      <c r="I11494" s="201"/>
      <c r="J11494" s="201"/>
      <c r="K11494" s="283"/>
      <c r="L11494" s="280"/>
    </row>
    <row r="11495" spans="2:12">
      <c r="B11495" s="68"/>
      <c r="C11495" s="279"/>
      <c r="D11495" s="280"/>
      <c r="E11495" s="281"/>
      <c r="F11495" s="282"/>
      <c r="G11495" s="282"/>
      <c r="H11495" s="282"/>
      <c r="I11495" s="201"/>
      <c r="J11495" s="201"/>
      <c r="K11495" s="283"/>
      <c r="L11495" s="280"/>
    </row>
    <row r="11496" spans="2:12">
      <c r="B11496" s="68"/>
      <c r="C11496" s="279"/>
      <c r="D11496" s="280"/>
      <c r="E11496" s="281"/>
      <c r="F11496" s="282"/>
      <c r="G11496" s="282"/>
      <c r="H11496" s="282"/>
      <c r="I11496" s="201"/>
      <c r="J11496" s="201"/>
      <c r="K11496" s="283"/>
      <c r="L11496" s="280"/>
    </row>
    <row r="11497" spans="2:12">
      <c r="B11497" s="68"/>
      <c r="C11497" s="279"/>
      <c r="D11497" s="280"/>
      <c r="E11497" s="281"/>
      <c r="F11497" s="282"/>
      <c r="G11497" s="282"/>
      <c r="H11497" s="282"/>
      <c r="I11497" s="201"/>
      <c r="J11497" s="201"/>
      <c r="K11497" s="283"/>
      <c r="L11497" s="280"/>
    </row>
    <row r="11498" spans="2:12">
      <c r="B11498" s="68"/>
      <c r="C11498" s="279"/>
      <c r="D11498" s="280"/>
      <c r="E11498" s="281"/>
      <c r="F11498" s="282"/>
      <c r="G11498" s="282"/>
      <c r="H11498" s="282"/>
      <c r="I11498" s="201"/>
      <c r="J11498" s="201"/>
      <c r="K11498" s="283"/>
      <c r="L11498" s="280"/>
    </row>
    <row r="11499" spans="2:12">
      <c r="B11499" s="68"/>
      <c r="C11499" s="279"/>
      <c r="D11499" s="280"/>
      <c r="E11499" s="281"/>
      <c r="F11499" s="282"/>
      <c r="G11499" s="282"/>
      <c r="H11499" s="282"/>
      <c r="I11499" s="201"/>
      <c r="J11499" s="201"/>
      <c r="K11499" s="283"/>
      <c r="L11499" s="280"/>
    </row>
    <row r="11500" spans="2:12">
      <c r="B11500" s="68"/>
      <c r="C11500" s="279"/>
      <c r="D11500" s="280"/>
      <c r="E11500" s="281"/>
      <c r="F11500" s="282"/>
      <c r="G11500" s="282"/>
      <c r="H11500" s="282"/>
      <c r="I11500" s="201"/>
      <c r="J11500" s="201"/>
      <c r="K11500" s="283"/>
      <c r="L11500" s="280"/>
    </row>
    <row r="11501" spans="2:12">
      <c r="B11501" s="68"/>
      <c r="C11501" s="279"/>
      <c r="D11501" s="280"/>
      <c r="E11501" s="281"/>
      <c r="F11501" s="282"/>
      <c r="G11501" s="282"/>
      <c r="H11501" s="282"/>
      <c r="I11501" s="201"/>
      <c r="J11501" s="201"/>
      <c r="K11501" s="283"/>
      <c r="L11501" s="280"/>
    </row>
    <row r="11502" spans="2:12">
      <c r="B11502" s="68"/>
      <c r="C11502" s="279"/>
      <c r="D11502" s="280"/>
      <c r="E11502" s="281"/>
      <c r="F11502" s="282"/>
      <c r="G11502" s="282"/>
      <c r="H11502" s="282"/>
      <c r="I11502" s="201"/>
      <c r="J11502" s="201"/>
      <c r="K11502" s="283"/>
      <c r="L11502" s="280"/>
    </row>
    <row r="11503" spans="2:12">
      <c r="B11503" s="68"/>
      <c r="C11503" s="279"/>
      <c r="D11503" s="280"/>
      <c r="E11503" s="281"/>
      <c r="F11503" s="282"/>
      <c r="G11503" s="282"/>
      <c r="H11503" s="282"/>
      <c r="I11503" s="201"/>
      <c r="J11503" s="201"/>
      <c r="K11503" s="283"/>
      <c r="L11503" s="280"/>
    </row>
    <row r="11504" spans="2:12">
      <c r="B11504" s="68"/>
      <c r="C11504" s="279"/>
      <c r="D11504" s="280"/>
      <c r="E11504" s="281"/>
      <c r="F11504" s="282"/>
      <c r="G11504" s="282"/>
      <c r="H11504" s="282"/>
      <c r="I11504" s="201"/>
      <c r="J11504" s="201"/>
      <c r="K11504" s="283"/>
      <c r="L11504" s="280"/>
    </row>
    <row r="11505" spans="2:12">
      <c r="B11505" s="68"/>
      <c r="C11505" s="279"/>
      <c r="D11505" s="280"/>
      <c r="E11505" s="281"/>
      <c r="F11505" s="282"/>
      <c r="G11505" s="282"/>
      <c r="H11505" s="282"/>
      <c r="I11505" s="201"/>
      <c r="J11505" s="201"/>
      <c r="K11505" s="283"/>
      <c r="L11505" s="280"/>
    </row>
    <row r="11506" spans="2:12">
      <c r="B11506" s="68"/>
      <c r="C11506" s="279"/>
      <c r="D11506" s="280"/>
      <c r="E11506" s="281"/>
      <c r="F11506" s="282"/>
      <c r="G11506" s="282"/>
      <c r="H11506" s="282"/>
      <c r="I11506" s="201"/>
      <c r="J11506" s="201"/>
      <c r="K11506" s="283"/>
      <c r="L11506" s="280"/>
    </row>
    <row r="11507" spans="2:12">
      <c r="B11507" s="68"/>
      <c r="C11507" s="279"/>
      <c r="D11507" s="280"/>
      <c r="E11507" s="281"/>
      <c r="F11507" s="282"/>
      <c r="G11507" s="282"/>
      <c r="H11507" s="282"/>
      <c r="I11507" s="201"/>
      <c r="J11507" s="201"/>
      <c r="K11507" s="283"/>
      <c r="L11507" s="280"/>
    </row>
    <row r="11508" spans="2:12">
      <c r="B11508" s="68"/>
      <c r="C11508" s="279"/>
      <c r="D11508" s="280"/>
      <c r="E11508" s="281"/>
      <c r="F11508" s="282"/>
      <c r="G11508" s="282"/>
      <c r="H11508" s="282"/>
      <c r="I11508" s="201"/>
      <c r="J11508" s="201"/>
      <c r="K11508" s="283"/>
      <c r="L11508" s="280"/>
    </row>
    <row r="11509" spans="2:12">
      <c r="B11509" s="68"/>
      <c r="C11509" s="279"/>
      <c r="D11509" s="280"/>
      <c r="E11509" s="281"/>
      <c r="F11509" s="282"/>
      <c r="G11509" s="282"/>
      <c r="H11509" s="282"/>
      <c r="I11509" s="201"/>
      <c r="J11509" s="201"/>
      <c r="K11509" s="283"/>
      <c r="L11509" s="280"/>
    </row>
    <row r="11510" spans="2:12">
      <c r="B11510" s="68"/>
      <c r="C11510" s="279"/>
      <c r="D11510" s="280"/>
      <c r="E11510" s="281"/>
      <c r="F11510" s="282"/>
      <c r="G11510" s="282"/>
      <c r="H11510" s="282"/>
      <c r="I11510" s="201"/>
      <c r="J11510" s="201"/>
      <c r="K11510" s="283"/>
      <c r="L11510" s="280"/>
    </row>
    <row r="11511" spans="2:12">
      <c r="B11511" s="68"/>
      <c r="C11511" s="279"/>
      <c r="D11511" s="280"/>
      <c r="E11511" s="281"/>
      <c r="F11511" s="282"/>
      <c r="G11511" s="282"/>
      <c r="H11511" s="282"/>
      <c r="I11511" s="201"/>
      <c r="J11511" s="201"/>
      <c r="K11511" s="283"/>
      <c r="L11511" s="280"/>
    </row>
    <row r="11512" spans="2:12">
      <c r="B11512" s="68"/>
      <c r="C11512" s="279"/>
      <c r="D11512" s="280"/>
      <c r="E11512" s="281"/>
      <c r="F11512" s="282"/>
      <c r="G11512" s="282"/>
      <c r="H11512" s="282"/>
      <c r="I11512" s="201"/>
      <c r="J11512" s="201"/>
      <c r="K11512" s="283"/>
      <c r="L11512" s="280"/>
    </row>
    <row r="11513" spans="2:12">
      <c r="B11513" s="68"/>
      <c r="C11513" s="279"/>
      <c r="D11513" s="280"/>
      <c r="E11513" s="281"/>
      <c r="F11513" s="282"/>
      <c r="G11513" s="282"/>
      <c r="H11513" s="282"/>
      <c r="I11513" s="201"/>
      <c r="J11513" s="201"/>
      <c r="K11513" s="283"/>
      <c r="L11513" s="280"/>
    </row>
    <row r="11514" spans="2:12">
      <c r="B11514" s="68"/>
      <c r="C11514" s="279"/>
      <c r="D11514" s="280"/>
      <c r="E11514" s="281"/>
      <c r="F11514" s="282"/>
      <c r="G11514" s="282"/>
      <c r="H11514" s="282"/>
      <c r="I11514" s="201"/>
      <c r="J11514" s="201"/>
      <c r="K11514" s="283"/>
      <c r="L11514" s="280"/>
    </row>
    <row r="11515" spans="2:12">
      <c r="B11515" s="68"/>
      <c r="C11515" s="279"/>
      <c r="D11515" s="280"/>
      <c r="E11515" s="281"/>
      <c r="F11515" s="282"/>
      <c r="G11515" s="282"/>
      <c r="H11515" s="282"/>
      <c r="I11515" s="201"/>
      <c r="J11515" s="201"/>
      <c r="K11515" s="283"/>
      <c r="L11515" s="280"/>
    </row>
    <row r="11516" spans="2:12">
      <c r="B11516" s="68"/>
      <c r="C11516" s="279"/>
      <c r="D11516" s="280"/>
      <c r="E11516" s="281"/>
      <c r="F11516" s="282"/>
      <c r="G11516" s="282"/>
      <c r="H11516" s="282"/>
      <c r="I11516" s="201"/>
      <c r="J11516" s="201"/>
      <c r="K11516" s="283"/>
      <c r="L11516" s="280"/>
    </row>
    <row r="11517" spans="2:12">
      <c r="B11517" s="68"/>
      <c r="C11517" s="279"/>
      <c r="D11517" s="280"/>
      <c r="E11517" s="281"/>
      <c r="F11517" s="282"/>
      <c r="G11517" s="282"/>
      <c r="H11517" s="282"/>
      <c r="I11517" s="201"/>
      <c r="J11517" s="201"/>
      <c r="K11517" s="283"/>
      <c r="L11517" s="280"/>
    </row>
    <row r="11518" spans="2:12">
      <c r="B11518" s="68"/>
      <c r="C11518" s="279"/>
      <c r="D11518" s="280"/>
      <c r="E11518" s="281"/>
      <c r="F11518" s="282"/>
      <c r="G11518" s="282"/>
      <c r="H11518" s="282"/>
      <c r="I11518" s="201"/>
      <c r="J11518" s="201"/>
      <c r="K11518" s="283"/>
      <c r="L11518" s="280"/>
    </row>
    <row r="11519" spans="2:12">
      <c r="B11519" s="68"/>
      <c r="C11519" s="279"/>
      <c r="D11519" s="280"/>
      <c r="E11519" s="281"/>
      <c r="F11519" s="282"/>
      <c r="G11519" s="282"/>
      <c r="H11519" s="282"/>
      <c r="I11519" s="201"/>
      <c r="J11519" s="201"/>
      <c r="K11519" s="283"/>
      <c r="L11519" s="280"/>
    </row>
    <row r="11520" spans="2:12">
      <c r="B11520" s="68"/>
      <c r="C11520" s="279"/>
      <c r="D11520" s="280"/>
      <c r="E11520" s="281"/>
      <c r="F11520" s="282"/>
      <c r="G11520" s="282"/>
      <c r="H11520" s="282"/>
      <c r="I11520" s="201"/>
      <c r="J11520" s="201"/>
      <c r="K11520" s="283"/>
      <c r="L11520" s="280"/>
    </row>
    <row r="11521" spans="1:14">
      <c r="B11521" s="68"/>
      <c r="C11521" s="279"/>
      <c r="D11521" s="280"/>
      <c r="E11521" s="281"/>
      <c r="F11521" s="282"/>
      <c r="G11521" s="282"/>
      <c r="H11521" s="282"/>
      <c r="I11521" s="201"/>
      <c r="J11521" s="201"/>
      <c r="K11521" s="283"/>
      <c r="L11521" s="280"/>
    </row>
    <row r="11522" spans="1:14">
      <c r="B11522" s="68"/>
      <c r="C11522" s="279"/>
      <c r="D11522" s="280"/>
      <c r="E11522" s="281"/>
      <c r="F11522" s="282"/>
      <c r="G11522" s="282"/>
      <c r="H11522" s="282"/>
      <c r="I11522" s="201"/>
      <c r="J11522" s="201"/>
      <c r="K11522" s="283"/>
      <c r="L11522" s="280"/>
    </row>
    <row r="11523" spans="1:14">
      <c r="B11523" s="68"/>
      <c r="C11523" s="279"/>
      <c r="D11523" s="280"/>
      <c r="E11523" s="281"/>
      <c r="F11523" s="282"/>
      <c r="G11523" s="282"/>
      <c r="H11523" s="282"/>
      <c r="I11523" s="201"/>
      <c r="J11523" s="201"/>
      <c r="K11523" s="283"/>
      <c r="L11523" s="280"/>
    </row>
    <row r="11524" spans="1:14">
      <c r="B11524" s="68"/>
      <c r="C11524" s="279"/>
      <c r="D11524" s="280"/>
      <c r="E11524" s="281"/>
      <c r="F11524" s="282"/>
      <c r="G11524" s="282"/>
      <c r="H11524" s="282"/>
      <c r="I11524" s="201"/>
      <c r="J11524" s="201"/>
      <c r="K11524" s="283"/>
      <c r="L11524" s="280"/>
    </row>
    <row r="11525" spans="1:14">
      <c r="B11525" s="68"/>
      <c r="C11525" s="279"/>
      <c r="D11525" s="280"/>
      <c r="E11525" s="281"/>
      <c r="F11525" s="282"/>
      <c r="G11525" s="282"/>
      <c r="H11525" s="282"/>
      <c r="I11525" s="201"/>
      <c r="J11525" s="201"/>
      <c r="K11525" s="283"/>
      <c r="L11525" s="280"/>
    </row>
    <row r="11526" spans="1:14">
      <c r="B11526" s="68"/>
      <c r="C11526" s="279"/>
      <c r="D11526" s="280"/>
      <c r="E11526" s="281"/>
      <c r="F11526" s="282"/>
      <c r="G11526" s="282"/>
      <c r="H11526" s="282"/>
      <c r="I11526" s="201"/>
      <c r="J11526" s="201"/>
      <c r="K11526" s="283"/>
      <c r="L11526" s="280"/>
    </row>
    <row r="11527" spans="1:14">
      <c r="B11527" s="68"/>
      <c r="C11527" s="279"/>
      <c r="D11527" s="280"/>
      <c r="E11527" s="281"/>
      <c r="F11527" s="282"/>
      <c r="G11527" s="282"/>
      <c r="H11527" s="282"/>
      <c r="I11527" s="201"/>
      <c r="J11527" s="201"/>
      <c r="K11527" s="283"/>
      <c r="L11527" s="280"/>
    </row>
    <row r="11528" spans="1:14">
      <c r="B11528" s="68"/>
      <c r="C11528" s="279"/>
      <c r="D11528" s="280"/>
      <c r="E11528" s="281"/>
      <c r="F11528" s="282"/>
      <c r="G11528" s="282"/>
      <c r="H11528" s="282"/>
      <c r="I11528" s="201"/>
      <c r="J11528" s="201"/>
      <c r="K11528" s="283"/>
      <c r="L11528" s="280"/>
    </row>
    <row r="11529" spans="1:14">
      <c r="B11529" s="68"/>
      <c r="C11529" s="279"/>
      <c r="D11529" s="280"/>
      <c r="E11529" s="281"/>
      <c r="F11529" s="282"/>
      <c r="G11529" s="282"/>
      <c r="H11529" s="282"/>
      <c r="I11529" s="201"/>
      <c r="J11529" s="201"/>
      <c r="K11529" s="283"/>
      <c r="L11529" s="280"/>
    </row>
    <row r="11530" spans="1:14" ht="16.8">
      <c r="B11530" s="515"/>
      <c r="C11530" s="200"/>
      <c r="D11530" s="200"/>
      <c r="E11530" s="132"/>
      <c r="F11530" s="200"/>
      <c r="G11530" s="200"/>
      <c r="H11530" s="200"/>
      <c r="I11530" s="200"/>
      <c r="J11530" s="200"/>
      <c r="K11530" s="390"/>
      <c r="L11530" s="294"/>
    </row>
    <row r="11531" spans="1:14" ht="16.8">
      <c r="B11531" s="515"/>
      <c r="C11531" s="200"/>
      <c r="D11531" s="200"/>
      <c r="E11531" s="132"/>
      <c r="F11531" s="200"/>
      <c r="G11531" s="200"/>
      <c r="H11531" s="200"/>
      <c r="I11531" s="200"/>
      <c r="J11531" s="200"/>
      <c r="K11531" s="390"/>
      <c r="L11531" s="294"/>
    </row>
    <row r="11532" spans="1:14" ht="16.8">
      <c r="B11532" s="515"/>
      <c r="C11532" s="200"/>
      <c r="D11532" s="200"/>
      <c r="E11532" s="132"/>
      <c r="F11532" s="200"/>
      <c r="G11532" s="200"/>
      <c r="H11532" s="200"/>
      <c r="I11532" s="200"/>
      <c r="J11532" s="200"/>
      <c r="K11532" s="390"/>
      <c r="L11532" s="294"/>
    </row>
    <row r="11533" spans="1:14" ht="16.8">
      <c r="B11533" s="515"/>
      <c r="C11533" s="200"/>
      <c r="D11533" s="200"/>
      <c r="E11533" s="132"/>
      <c r="F11533" s="200"/>
      <c r="G11533" s="200"/>
      <c r="H11533" s="200"/>
      <c r="I11533" s="200"/>
      <c r="J11533" s="200"/>
      <c r="K11533" s="390"/>
      <c r="L11533" s="294"/>
    </row>
    <row r="11534" spans="1:14" ht="16.8">
      <c r="B11534" s="515"/>
      <c r="C11534" s="200"/>
      <c r="D11534" s="200"/>
      <c r="E11534" s="132"/>
      <c r="F11534" s="200"/>
      <c r="G11534" s="200"/>
      <c r="H11534" s="200"/>
      <c r="I11534" s="200"/>
      <c r="J11534" s="200"/>
      <c r="K11534" s="390"/>
      <c r="L11534" s="294"/>
    </row>
    <row r="11535" spans="1:14">
      <c r="B11535" s="515"/>
      <c r="C11535" s="200"/>
      <c r="D11535" s="200"/>
      <c r="E11535" s="132"/>
      <c r="F11535" s="200"/>
      <c r="G11535" s="200"/>
      <c r="H11535" s="200"/>
      <c r="I11535" s="200"/>
      <c r="J11535" s="200"/>
      <c r="K11535" s="390"/>
      <c r="L11535" s="529"/>
    </row>
    <row r="11536" spans="1:14" s="202" customFormat="1" ht="16.8">
      <c r="A11536" s="424"/>
      <c r="B11536" s="515"/>
      <c r="C11536" s="57"/>
      <c r="D11536" s="294"/>
      <c r="E11536" s="846"/>
      <c r="F11536" s="263"/>
      <c r="G11536" s="263"/>
      <c r="H11536" s="291"/>
      <c r="I11536" s="357"/>
      <c r="J11536" s="263"/>
      <c r="K11536" s="334"/>
      <c r="L11536" s="294"/>
      <c r="M11536" s="263"/>
      <c r="N11536" s="368"/>
    </row>
    <row r="11537" spans="1:14" s="202" customFormat="1" ht="16.8">
      <c r="A11537" s="424"/>
      <c r="B11537" s="515"/>
      <c r="C11537" s="57"/>
      <c r="D11537" s="294"/>
      <c r="E11537" s="846"/>
      <c r="F11537" s="263"/>
      <c r="G11537" s="263"/>
      <c r="H11537" s="291"/>
      <c r="I11537" s="357"/>
      <c r="J11537" s="263"/>
      <c r="K11537" s="334"/>
      <c r="L11537" s="294"/>
      <c r="M11537" s="263"/>
      <c r="N11537" s="368"/>
    </row>
    <row r="11538" spans="1:14" s="202" customFormat="1" ht="16.8">
      <c r="A11538" s="424"/>
      <c r="B11538" s="515"/>
      <c r="C11538" s="57"/>
      <c r="D11538" s="294"/>
      <c r="E11538" s="846"/>
      <c r="F11538" s="263"/>
      <c r="G11538" s="263"/>
      <c r="H11538" s="291"/>
      <c r="I11538" s="357"/>
      <c r="J11538" s="263"/>
      <c r="K11538" s="334"/>
      <c r="L11538" s="294"/>
      <c r="M11538" s="263"/>
      <c r="N11538" s="368"/>
    </row>
    <row r="11539" spans="1:14" s="202" customFormat="1" ht="16.8">
      <c r="A11539" s="424"/>
      <c r="B11539" s="515"/>
      <c r="C11539" s="57"/>
      <c r="D11539" s="294"/>
      <c r="E11539" s="846"/>
      <c r="F11539" s="263"/>
      <c r="G11539" s="263"/>
      <c r="H11539" s="291"/>
      <c r="I11539" s="357"/>
      <c r="J11539" s="263"/>
      <c r="K11539" s="334"/>
      <c r="L11539" s="294"/>
      <c r="M11539" s="263"/>
      <c r="N11539" s="368"/>
    </row>
    <row r="11540" spans="1:14" s="202" customFormat="1" ht="16.8">
      <c r="A11540" s="424"/>
      <c r="B11540" s="515"/>
      <c r="C11540" s="57"/>
      <c r="D11540" s="294"/>
      <c r="E11540" s="846"/>
      <c r="F11540" s="263"/>
      <c r="G11540" s="263"/>
      <c r="H11540" s="291"/>
      <c r="I11540" s="357"/>
      <c r="J11540" s="263"/>
      <c r="K11540" s="334"/>
      <c r="L11540" s="294"/>
      <c r="M11540" s="263"/>
      <c r="N11540" s="368"/>
    </row>
    <row r="11541" spans="1:14" s="202" customFormat="1" ht="16.8">
      <c r="A11541" s="424"/>
      <c r="B11541" s="515"/>
      <c r="C11541" s="57"/>
      <c r="D11541" s="335"/>
      <c r="E11541" s="846"/>
      <c r="F11541" s="263"/>
      <c r="G11541" s="263"/>
      <c r="H11541" s="291"/>
      <c r="I11541" s="357"/>
      <c r="J11541" s="263"/>
      <c r="K11541" s="334"/>
      <c r="L11541" s="294"/>
    </row>
    <row r="11542" spans="1:14" s="202" customFormat="1" ht="16.8">
      <c r="A11542" s="424"/>
      <c r="B11542" s="515"/>
      <c r="C11542" s="57"/>
      <c r="D11542" s="294"/>
      <c r="E11542" s="846"/>
      <c r="F11542" s="263"/>
      <c r="G11542" s="263"/>
      <c r="H11542" s="291"/>
      <c r="I11542" s="357"/>
      <c r="J11542" s="263"/>
      <c r="K11542" s="334"/>
      <c r="L11542" s="334"/>
    </row>
    <row r="11543" spans="1:14" s="202" customFormat="1" ht="16.8">
      <c r="A11543" s="424"/>
      <c r="B11543" s="515"/>
      <c r="C11543" s="57"/>
      <c r="D11543" s="294"/>
      <c r="E11543" s="846"/>
      <c r="F11543" s="263"/>
      <c r="G11543" s="263"/>
      <c r="H11543" s="291"/>
      <c r="I11543" s="357"/>
      <c r="J11543" s="263"/>
      <c r="K11543" s="334"/>
      <c r="L11543" s="334"/>
    </row>
    <row r="11544" spans="1:14" s="202" customFormat="1" ht="16.8">
      <c r="A11544" s="424"/>
      <c r="B11544" s="515"/>
      <c r="C11544" s="57"/>
      <c r="D11544" s="933"/>
      <c r="E11544" s="846"/>
      <c r="F11544" s="263"/>
      <c r="G11544" s="263"/>
      <c r="H11544" s="291"/>
      <c r="I11544" s="357"/>
      <c r="J11544" s="263"/>
      <c r="K11544" s="334"/>
      <c r="L11544" s="334"/>
    </row>
    <row r="11545" spans="1:14" s="202" customFormat="1" ht="16.8">
      <c r="A11545" s="424"/>
      <c r="B11545" s="515"/>
      <c r="C11545" s="57"/>
      <c r="D11545" s="933"/>
      <c r="E11545" s="846"/>
      <c r="F11545" s="263"/>
      <c r="G11545" s="263"/>
      <c r="H11545" s="291"/>
      <c r="I11545" s="357"/>
      <c r="J11545" s="263"/>
      <c r="K11545" s="334"/>
      <c r="L11545" s="334"/>
    </row>
    <row r="11546" spans="1:14" s="202" customFormat="1" ht="16.8">
      <c r="A11546" s="424"/>
      <c r="B11546" s="515"/>
      <c r="C11546" s="57"/>
      <c r="D11546" s="294"/>
      <c r="E11546" s="846"/>
      <c r="F11546" s="263"/>
      <c r="G11546" s="263"/>
      <c r="H11546" s="291"/>
      <c r="I11546" s="357"/>
      <c r="J11546" s="263"/>
      <c r="K11546" s="334"/>
      <c r="L11546" s="294"/>
    </row>
    <row r="11547" spans="1:14" s="202" customFormat="1" ht="16.8">
      <c r="A11547" s="424"/>
      <c r="B11547" s="515"/>
      <c r="C11547" s="57"/>
      <c r="D11547" s="295"/>
      <c r="E11547" s="846"/>
      <c r="F11547" s="263"/>
      <c r="G11547" s="263"/>
      <c r="H11547" s="291"/>
      <c r="I11547" s="276"/>
      <c r="J11547" s="263"/>
      <c r="K11547" s="334"/>
      <c r="L11547" s="294"/>
    </row>
    <row r="11548" spans="1:14" s="202" customFormat="1" ht="16.8">
      <c r="A11548" s="424"/>
      <c r="B11548" s="515"/>
      <c r="C11548" s="57"/>
      <c r="D11548" s="294"/>
      <c r="E11548" s="846"/>
      <c r="F11548" s="263"/>
      <c r="G11548" s="263"/>
      <c r="H11548" s="291"/>
      <c r="I11548" s="276"/>
      <c r="J11548" s="263"/>
      <c r="K11548" s="334"/>
      <c r="L11548" s="294"/>
    </row>
    <row r="11549" spans="1:14" s="202" customFormat="1" ht="16.8">
      <c r="A11549" s="424"/>
      <c r="B11549" s="515"/>
      <c r="C11549" s="57"/>
      <c r="D11549" s="294"/>
      <c r="E11549" s="846"/>
      <c r="F11549" s="263"/>
      <c r="G11549" s="263"/>
      <c r="H11549" s="291"/>
      <c r="I11549" s="276"/>
      <c r="J11549" s="263"/>
      <c r="K11549" s="334"/>
      <c r="L11549" s="334"/>
    </row>
    <row r="11550" spans="1:14" s="202" customFormat="1" ht="16.8">
      <c r="A11550" s="424"/>
      <c r="B11550" s="515"/>
      <c r="C11550" s="57"/>
      <c r="D11550" s="295"/>
      <c r="E11550" s="846"/>
      <c r="F11550" s="263"/>
      <c r="G11550" s="263"/>
      <c r="H11550" s="291"/>
      <c r="I11550" s="276"/>
      <c r="J11550" s="263"/>
      <c r="K11550" s="334"/>
      <c r="L11550" s="294"/>
    </row>
    <row r="11551" spans="1:14" s="202" customFormat="1" ht="16.8">
      <c r="A11551" s="424"/>
      <c r="B11551" s="515"/>
      <c r="C11551" s="57"/>
      <c r="D11551" s="294"/>
      <c r="E11551" s="846"/>
      <c r="F11551" s="263"/>
      <c r="G11551" s="263"/>
      <c r="H11551" s="291"/>
      <c r="I11551" s="276"/>
      <c r="J11551" s="263"/>
      <c r="K11551" s="334"/>
      <c r="L11551" s="294"/>
    </row>
    <row r="11552" spans="1:14" s="202" customFormat="1" ht="16.8">
      <c r="A11552" s="424"/>
      <c r="B11552" s="515"/>
      <c r="C11552" s="57"/>
      <c r="D11552" s="294"/>
      <c r="E11552" s="846"/>
      <c r="F11552" s="263"/>
      <c r="G11552" s="263"/>
      <c r="H11552" s="291"/>
      <c r="I11552" s="276"/>
      <c r="J11552" s="263"/>
      <c r="K11552" s="934"/>
      <c r="L11552" s="294"/>
    </row>
    <row r="11553" spans="1:12" s="202" customFormat="1" ht="16.8">
      <c r="A11553" s="424"/>
      <c r="B11553" s="515"/>
      <c r="C11553" s="57"/>
      <c r="D11553" s="294"/>
      <c r="E11553" s="846"/>
      <c r="F11553" s="263"/>
      <c r="G11553" s="263"/>
      <c r="H11553" s="291"/>
      <c r="I11553" s="276"/>
      <c r="J11553" s="263"/>
      <c r="K11553" s="334"/>
      <c r="L11553" s="294"/>
    </row>
    <row r="11554" spans="1:12" s="202" customFormat="1" ht="16.8">
      <c r="A11554" s="424"/>
      <c r="B11554" s="515"/>
      <c r="C11554" s="57"/>
      <c r="D11554" s="294"/>
      <c r="E11554" s="846"/>
      <c r="F11554" s="263"/>
      <c r="G11554" s="263"/>
      <c r="H11554" s="291"/>
      <c r="I11554" s="350"/>
      <c r="J11554" s="263"/>
      <c r="K11554" s="334"/>
      <c r="L11554" s="294"/>
    </row>
    <row r="11555" spans="1:12" s="202" customFormat="1" ht="16.8">
      <c r="A11555" s="424"/>
      <c r="B11555" s="515"/>
      <c r="C11555" s="57"/>
      <c r="D11555" s="294"/>
      <c r="E11555" s="846"/>
      <c r="F11555" s="263"/>
      <c r="G11555" s="263"/>
      <c r="H11555" s="291"/>
      <c r="I11555" s="350"/>
      <c r="J11555" s="263"/>
      <c r="K11555" s="334"/>
      <c r="L11555" s="294"/>
    </row>
    <row r="11556" spans="1:12" s="202" customFormat="1" ht="15.6">
      <c r="A11556" s="424"/>
      <c r="B11556" s="515"/>
      <c r="C11556" s="57"/>
      <c r="D11556" s="935"/>
      <c r="E11556" s="846"/>
      <c r="F11556" s="263"/>
      <c r="G11556" s="263"/>
      <c r="H11556" s="291"/>
      <c r="I11556" s="276"/>
      <c r="J11556" s="263"/>
      <c r="K11556" s="265"/>
      <c r="L11556" s="326"/>
    </row>
    <row r="11557" spans="1:12" ht="15.6">
      <c r="B11557" s="143"/>
      <c r="C11557" s="143"/>
      <c r="D11557" s="469"/>
      <c r="E11557" s="144"/>
      <c r="F11557" s="467"/>
      <c r="G11557" s="467"/>
      <c r="H11557" s="467"/>
      <c r="I11557" s="467"/>
      <c r="J11557" s="467"/>
      <c r="K11557" s="490"/>
      <c r="L11557" s="529"/>
    </row>
    <row r="11558" spans="1:12" ht="15.6">
      <c r="B11558" s="143"/>
      <c r="C11558" s="143"/>
      <c r="D11558" s="338"/>
      <c r="E11558" s="144"/>
      <c r="F11558" s="467"/>
      <c r="G11558" s="467"/>
      <c r="H11558" s="467"/>
      <c r="I11558" s="467"/>
      <c r="J11558" s="467"/>
      <c r="K11558" s="491"/>
      <c r="L11558" s="529"/>
    </row>
    <row r="11559" spans="1:12" ht="16.8">
      <c r="B11559" s="143"/>
      <c r="C11559" s="143"/>
      <c r="D11559" s="334"/>
      <c r="E11559" s="144"/>
      <c r="F11559" s="467"/>
      <c r="G11559" s="467"/>
      <c r="H11559" s="467"/>
      <c r="I11559" s="467"/>
      <c r="J11559" s="467"/>
      <c r="K11559" s="490"/>
      <c r="L11559" s="529"/>
    </row>
    <row r="11560" spans="1:12" ht="16.8">
      <c r="B11560" s="143"/>
      <c r="C11560" s="143"/>
      <c r="D11560" s="334"/>
      <c r="E11560" s="144"/>
      <c r="F11560" s="467"/>
      <c r="G11560" s="467"/>
      <c r="H11560" s="467"/>
      <c r="I11560" s="467"/>
      <c r="J11560" s="467"/>
      <c r="K11560" s="490"/>
      <c r="L11560" s="529"/>
    </row>
    <row r="11561" spans="1:12" ht="15.6">
      <c r="B11561" s="143"/>
      <c r="C11561" s="143"/>
      <c r="D11561" s="492"/>
      <c r="E11561" s="144"/>
      <c r="F11561" s="467"/>
      <c r="G11561" s="467"/>
      <c r="H11561" s="467"/>
      <c r="I11561" s="493"/>
      <c r="J11561" s="467"/>
      <c r="K11561" s="490"/>
      <c r="L11561" s="529"/>
    </row>
    <row r="11562" spans="1:12" ht="15.6">
      <c r="B11562" s="143"/>
      <c r="C11562" s="143"/>
      <c r="D11562" s="494"/>
      <c r="E11562" s="144"/>
      <c r="F11562" s="467"/>
      <c r="G11562" s="467"/>
      <c r="H11562" s="467"/>
      <c r="I11562" s="493"/>
      <c r="J11562" s="467"/>
      <c r="K11562" s="490"/>
      <c r="L11562" s="529"/>
    </row>
    <row r="11563" spans="1:12" ht="15.6">
      <c r="B11563" s="143"/>
      <c r="C11563" s="143"/>
      <c r="D11563" s="469"/>
      <c r="E11563" s="144"/>
      <c r="F11563" s="467"/>
      <c r="G11563" s="467"/>
      <c r="H11563" s="467"/>
      <c r="I11563" s="493"/>
      <c r="J11563" s="467"/>
      <c r="K11563" s="495"/>
      <c r="L11563" s="529"/>
    </row>
    <row r="11564" spans="1:12" ht="15.6">
      <c r="B11564" s="143"/>
      <c r="C11564" s="143"/>
      <c r="D11564" s="469"/>
      <c r="E11564" s="144"/>
      <c r="F11564" s="467"/>
      <c r="G11564" s="467"/>
      <c r="H11564" s="467"/>
      <c r="I11564" s="493"/>
      <c r="J11564" s="467"/>
      <c r="K11564" s="495"/>
      <c r="L11564" s="529"/>
    </row>
    <row r="11565" spans="1:12" ht="15.6">
      <c r="B11565" s="143"/>
      <c r="C11565" s="143"/>
      <c r="D11565" s="469"/>
      <c r="E11565" s="144"/>
      <c r="F11565" s="467"/>
      <c r="G11565" s="467"/>
      <c r="H11565" s="467"/>
      <c r="I11565" s="493"/>
      <c r="J11565" s="467"/>
      <c r="K11565" s="491"/>
      <c r="L11565" s="529"/>
    </row>
    <row r="11566" spans="1:12" ht="15.6">
      <c r="B11566" s="143"/>
      <c r="C11566" s="143"/>
      <c r="D11566" s="469"/>
      <c r="E11566" s="144"/>
      <c r="F11566" s="467"/>
      <c r="G11566" s="467"/>
      <c r="H11566" s="467"/>
      <c r="I11566" s="493"/>
      <c r="J11566" s="467"/>
      <c r="K11566" s="495"/>
      <c r="L11566" s="529"/>
    </row>
    <row r="11567" spans="1:12" ht="15.6">
      <c r="B11567" s="143"/>
      <c r="C11567" s="143"/>
      <c r="D11567" s="469"/>
      <c r="E11567" s="144"/>
      <c r="F11567" s="467"/>
      <c r="G11567" s="467"/>
      <c r="H11567" s="467"/>
      <c r="I11567" s="493"/>
      <c r="J11567" s="467"/>
      <c r="K11567" s="495"/>
      <c r="L11567" s="529"/>
    </row>
    <row r="11568" spans="1:12" ht="15.6">
      <c r="B11568" s="143"/>
      <c r="C11568" s="143"/>
      <c r="D11568" s="469"/>
      <c r="E11568" s="144"/>
      <c r="F11568" s="467"/>
      <c r="G11568" s="467"/>
      <c r="H11568" s="467"/>
      <c r="I11568" s="493"/>
      <c r="J11568" s="467"/>
      <c r="K11568" s="495"/>
      <c r="L11568" s="529"/>
    </row>
    <row r="11569" spans="2:12" ht="15.6">
      <c r="B11569" s="143"/>
      <c r="C11569" s="143"/>
      <c r="D11569" s="469"/>
      <c r="E11569" s="144"/>
      <c r="F11569" s="467"/>
      <c r="G11569" s="467"/>
      <c r="H11569" s="467"/>
      <c r="I11569" s="493"/>
      <c r="J11569" s="467"/>
      <c r="K11569" s="495"/>
      <c r="L11569" s="529"/>
    </row>
    <row r="11570" spans="2:12" ht="15.6">
      <c r="B11570" s="143"/>
      <c r="C11570" s="143"/>
      <c r="D11570" s="469"/>
      <c r="E11570" s="144"/>
      <c r="F11570" s="467"/>
      <c r="G11570" s="467"/>
      <c r="H11570" s="467"/>
      <c r="I11570" s="493"/>
      <c r="J11570" s="467"/>
      <c r="K11570" s="495"/>
      <c r="L11570" s="529"/>
    </row>
    <row r="11571" spans="2:12" ht="15.6">
      <c r="B11571" s="143"/>
      <c r="C11571" s="143"/>
      <c r="D11571" s="469"/>
      <c r="E11571" s="144"/>
      <c r="F11571" s="467"/>
      <c r="G11571" s="467"/>
      <c r="H11571" s="467"/>
      <c r="I11571" s="493"/>
      <c r="J11571" s="467"/>
      <c r="K11571" s="490"/>
      <c r="L11571" s="529"/>
    </row>
    <row r="11572" spans="2:12" ht="16.8">
      <c r="B11572" s="143"/>
      <c r="C11572" s="143"/>
      <c r="D11572" s="469"/>
      <c r="E11572" s="144"/>
      <c r="F11572" s="467"/>
      <c r="G11572" s="467"/>
      <c r="H11572" s="467"/>
      <c r="I11572" s="493"/>
      <c r="J11572" s="467"/>
      <c r="K11572" s="490"/>
      <c r="L11572" s="294"/>
    </row>
    <row r="11573" spans="2:12" ht="15.6">
      <c r="B11573" s="143"/>
      <c r="C11573" s="143"/>
      <c r="D11573" s="469"/>
      <c r="E11573" s="144"/>
      <c r="F11573" s="467"/>
      <c r="G11573" s="467"/>
      <c r="H11573" s="467"/>
      <c r="I11573" s="493"/>
      <c r="J11573" s="467"/>
      <c r="K11573" s="490"/>
      <c r="L11573" s="201"/>
    </row>
    <row r="11574" spans="2:12" ht="16.8">
      <c r="B11574" s="143"/>
      <c r="C11574" s="143"/>
      <c r="D11574" s="497"/>
      <c r="E11574" s="69"/>
      <c r="F11574" s="467"/>
      <c r="G11574" s="467"/>
      <c r="H11574" s="467"/>
      <c r="I11574" s="493"/>
      <c r="J11574" s="467"/>
      <c r="K11574" s="490"/>
      <c r="L11574" s="411"/>
    </row>
    <row r="11575" spans="2:12" ht="16.8">
      <c r="B11575" s="143"/>
      <c r="C11575" s="143"/>
      <c r="D11575" s="469"/>
      <c r="E11575" s="144"/>
      <c r="F11575" s="467"/>
      <c r="G11575" s="467"/>
      <c r="H11575" s="467"/>
      <c r="I11575" s="493"/>
      <c r="J11575" s="467"/>
      <c r="K11575" s="490"/>
      <c r="L11575" s="411"/>
    </row>
    <row r="11576" spans="2:12" ht="15.6">
      <c r="B11576" s="143"/>
      <c r="C11576" s="143"/>
      <c r="D11576" s="469"/>
      <c r="E11576" s="144"/>
      <c r="F11576" s="467"/>
      <c r="G11576" s="467"/>
      <c r="H11576" s="467"/>
      <c r="I11576" s="493"/>
      <c r="J11576" s="467"/>
      <c r="K11576" s="490"/>
      <c r="L11576" s="602"/>
    </row>
    <row r="11577" spans="2:12" ht="16.8">
      <c r="B11577" s="143"/>
      <c r="C11577" s="143"/>
      <c r="D11577" s="497"/>
      <c r="E11577" s="144"/>
      <c r="F11577" s="467"/>
      <c r="G11577" s="467"/>
      <c r="H11577" s="467"/>
      <c r="I11577" s="493"/>
      <c r="J11577" s="467"/>
      <c r="K11577" s="490"/>
      <c r="L11577" s="411"/>
    </row>
    <row r="11578" spans="2:12" ht="15.6">
      <c r="B11578" s="143"/>
      <c r="C11578" s="143"/>
      <c r="D11578" s="469"/>
      <c r="E11578" s="144"/>
      <c r="F11578" s="467"/>
      <c r="G11578" s="467"/>
      <c r="H11578" s="467"/>
      <c r="I11578" s="493"/>
      <c r="J11578" s="467"/>
      <c r="K11578" s="490"/>
      <c r="L11578" s="266"/>
    </row>
    <row r="11579" spans="2:12" ht="15.6">
      <c r="B11579" s="143"/>
      <c r="C11579" s="143"/>
      <c r="D11579" s="469"/>
      <c r="E11579" s="144"/>
      <c r="F11579" s="467"/>
      <c r="G11579" s="467"/>
      <c r="H11579" s="467"/>
      <c r="I11579" s="319"/>
      <c r="J11579" s="467"/>
      <c r="K11579" s="490"/>
      <c r="L11579" s="266"/>
    </row>
    <row r="11580" spans="2:12" ht="15.6">
      <c r="B11580" s="143"/>
      <c r="C11580" s="143"/>
      <c r="D11580" s="469"/>
      <c r="E11580" s="144"/>
      <c r="F11580" s="467"/>
      <c r="G11580" s="467"/>
      <c r="H11580" s="467"/>
      <c r="I11580" s="319"/>
      <c r="J11580" s="467"/>
      <c r="K11580" s="490"/>
      <c r="L11580" s="266"/>
    </row>
    <row r="11581" spans="2:12" ht="15.6">
      <c r="B11581" s="143"/>
      <c r="C11581" s="143"/>
      <c r="D11581" s="469"/>
      <c r="E11581" s="144"/>
      <c r="F11581" s="467"/>
      <c r="G11581" s="467"/>
      <c r="H11581" s="467"/>
      <c r="I11581" s="405"/>
      <c r="J11581" s="467"/>
      <c r="K11581" s="490"/>
      <c r="L11581" s="266"/>
    </row>
    <row r="11582" spans="2:12" ht="15.6">
      <c r="B11582" s="143"/>
      <c r="C11582" s="143"/>
      <c r="D11582" s="469"/>
      <c r="E11582" s="144"/>
      <c r="F11582" s="467"/>
      <c r="G11582" s="467"/>
      <c r="H11582" s="467"/>
      <c r="I11582" s="319"/>
      <c r="J11582" s="467"/>
      <c r="K11582" s="490"/>
      <c r="L11582" s="266"/>
    </row>
    <row r="11583" spans="2:12" ht="15.6">
      <c r="B11583" s="143"/>
      <c r="C11583" s="143"/>
      <c r="D11583" s="469"/>
      <c r="E11583" s="144"/>
      <c r="F11583" s="467"/>
      <c r="G11583" s="467"/>
      <c r="H11583" s="467"/>
      <c r="I11583" s="319"/>
      <c r="J11583" s="467"/>
      <c r="K11583" s="490"/>
      <c r="L11583" s="266"/>
    </row>
    <row r="11584" spans="2:12" ht="15.6">
      <c r="B11584" s="143"/>
      <c r="C11584" s="143"/>
      <c r="D11584" s="469"/>
      <c r="E11584" s="144"/>
      <c r="F11584" s="467"/>
      <c r="G11584" s="467"/>
      <c r="H11584" s="467"/>
      <c r="I11584" s="319"/>
      <c r="J11584" s="467"/>
      <c r="K11584" s="490"/>
      <c r="L11584" s="266"/>
    </row>
    <row r="11585" spans="1:12" ht="15.6">
      <c r="B11585" s="143"/>
      <c r="C11585" s="143"/>
      <c r="D11585" s="469"/>
      <c r="E11585" s="144"/>
      <c r="F11585" s="467"/>
      <c r="G11585" s="467"/>
      <c r="H11585" s="467"/>
      <c r="I11585" s="319"/>
      <c r="J11585" s="467"/>
      <c r="K11585" s="490"/>
      <c r="L11585" s="266"/>
    </row>
    <row r="11586" spans="1:12" ht="15.6">
      <c r="B11586" s="143"/>
      <c r="C11586" s="143"/>
      <c r="D11586" s="469"/>
      <c r="E11586" s="144"/>
      <c r="F11586" s="467"/>
      <c r="G11586" s="467"/>
      <c r="H11586" s="467"/>
      <c r="I11586" s="319"/>
      <c r="J11586" s="467"/>
      <c r="K11586" s="490"/>
      <c r="L11586" s="266"/>
    </row>
    <row r="11587" spans="1:12" ht="15.6">
      <c r="B11587" s="143"/>
      <c r="C11587" s="143"/>
      <c r="D11587" s="493"/>
      <c r="E11587" s="144"/>
      <c r="F11587" s="467"/>
      <c r="G11587" s="467"/>
      <c r="H11587" s="467"/>
      <c r="I11587" s="319"/>
      <c r="J11587" s="467"/>
      <c r="K11587" s="319"/>
      <c r="L11587" s="266"/>
    </row>
    <row r="11588" spans="1:12" ht="15.6">
      <c r="B11588" s="143"/>
      <c r="C11588" s="143"/>
      <c r="D11588" s="469"/>
      <c r="E11588" s="144"/>
      <c r="F11588" s="467"/>
      <c r="G11588" s="467"/>
      <c r="H11588" s="467"/>
      <c r="I11588" s="319"/>
      <c r="J11588" s="467"/>
      <c r="K11588" s="490"/>
      <c r="L11588" s="266"/>
    </row>
    <row r="11589" spans="1:12" ht="15.6">
      <c r="B11589" s="143"/>
      <c r="C11589" s="143"/>
      <c r="D11589" s="469"/>
      <c r="E11589" s="144"/>
      <c r="F11589" s="467"/>
      <c r="G11589" s="467"/>
      <c r="H11589" s="467"/>
      <c r="I11589" s="319"/>
      <c r="J11589" s="467"/>
      <c r="K11589" s="490"/>
      <c r="L11589" s="433"/>
    </row>
    <row r="11590" spans="1:12" ht="15.6">
      <c r="B11590" s="143"/>
      <c r="C11590" s="143"/>
      <c r="D11590" s="469"/>
      <c r="E11590" s="144"/>
      <c r="F11590" s="467"/>
      <c r="G11590" s="467"/>
      <c r="H11590" s="467"/>
      <c r="I11590" s="319"/>
      <c r="J11590" s="467"/>
      <c r="K11590" s="490"/>
      <c r="L11590" s="433"/>
    </row>
    <row r="11591" spans="1:12" ht="15.6">
      <c r="B11591" s="143"/>
      <c r="C11591" s="143"/>
      <c r="D11591" s="469"/>
      <c r="E11591" s="144"/>
      <c r="F11591" s="467"/>
      <c r="G11591" s="467"/>
      <c r="H11591" s="467"/>
      <c r="I11591" s="319"/>
      <c r="J11591" s="467"/>
      <c r="K11591" s="490"/>
      <c r="L11591" s="433"/>
    </row>
    <row r="11592" spans="1:12" s="201" customFormat="1" ht="15.6">
      <c r="A11592" s="328"/>
      <c r="B11592" s="143"/>
      <c r="C11592" s="143"/>
      <c r="D11592" s="497"/>
      <c r="E11592" s="144"/>
      <c r="F11592" s="467"/>
      <c r="G11592" s="467"/>
      <c r="H11592" s="467"/>
      <c r="I11592" s="319"/>
      <c r="J11592" s="467"/>
      <c r="K11592" s="499"/>
    </row>
    <row r="11593" spans="1:12" s="201" customFormat="1" ht="15.6">
      <c r="A11593" s="328"/>
      <c r="B11593" s="143"/>
      <c r="C11593" s="143"/>
      <c r="D11593" s="469"/>
      <c r="E11593" s="144"/>
      <c r="F11593" s="467"/>
      <c r="G11593" s="467"/>
      <c r="H11593" s="467"/>
      <c r="I11593" s="319"/>
      <c r="J11593" s="467"/>
      <c r="K11593" s="490"/>
    </row>
    <row r="11594" spans="1:12" s="201" customFormat="1" ht="15.6">
      <c r="A11594" s="328"/>
      <c r="B11594" s="143"/>
      <c r="C11594" s="143"/>
      <c r="D11594" s="469"/>
      <c r="E11594" s="144"/>
      <c r="F11594" s="467"/>
      <c r="G11594" s="467"/>
      <c r="H11594" s="467"/>
      <c r="I11594" s="319"/>
      <c r="J11594" s="467"/>
      <c r="K11594" s="490"/>
    </row>
    <row r="11595" spans="1:12" s="201" customFormat="1" ht="15.6">
      <c r="A11595" s="328"/>
      <c r="B11595" s="143"/>
      <c r="C11595" s="143"/>
      <c r="D11595" s="469"/>
      <c r="E11595" s="144"/>
      <c r="F11595" s="467"/>
      <c r="G11595" s="467"/>
      <c r="H11595" s="467"/>
      <c r="I11595" s="319"/>
      <c r="J11595" s="467"/>
      <c r="K11595" s="490"/>
    </row>
    <row r="11596" spans="1:12" s="201" customFormat="1" ht="15.6">
      <c r="A11596" s="328"/>
      <c r="B11596" s="143"/>
      <c r="C11596" s="143"/>
      <c r="D11596" s="469"/>
      <c r="E11596" s="144"/>
      <c r="F11596" s="467"/>
      <c r="G11596" s="467"/>
      <c r="H11596" s="467"/>
      <c r="I11596" s="319"/>
      <c r="J11596" s="467"/>
      <c r="K11596" s="490"/>
    </row>
    <row r="11597" spans="1:12" s="201" customFormat="1" ht="15.6">
      <c r="A11597" s="328"/>
      <c r="B11597" s="143"/>
      <c r="C11597" s="143"/>
      <c r="D11597" s="469"/>
      <c r="E11597" s="144"/>
      <c r="F11597" s="467"/>
      <c r="G11597" s="467"/>
      <c r="H11597" s="467"/>
      <c r="I11597" s="319"/>
      <c r="J11597" s="467"/>
      <c r="K11597" s="490"/>
    </row>
    <row r="11598" spans="1:12" s="201" customFormat="1" ht="15.6">
      <c r="A11598" s="328"/>
      <c r="B11598" s="143"/>
      <c r="C11598" s="143"/>
      <c r="D11598" s="469"/>
      <c r="E11598" s="144"/>
      <c r="F11598" s="467"/>
      <c r="G11598" s="467"/>
      <c r="H11598" s="467"/>
      <c r="I11598" s="319"/>
      <c r="J11598" s="467"/>
      <c r="K11598" s="490"/>
    </row>
    <row r="11599" spans="1:12" s="201" customFormat="1" ht="15.6">
      <c r="A11599" s="328"/>
      <c r="B11599" s="143"/>
      <c r="C11599" s="143"/>
      <c r="D11599" s="469"/>
      <c r="E11599" s="144"/>
      <c r="F11599" s="408"/>
      <c r="G11599" s="408"/>
      <c r="H11599" s="467"/>
      <c r="I11599" s="319"/>
      <c r="J11599" s="467"/>
      <c r="K11599" s="319"/>
    </row>
    <row r="11600" spans="1:12" s="201" customFormat="1" ht="15.6">
      <c r="A11600" s="328"/>
      <c r="B11600" s="143"/>
      <c r="C11600" s="143"/>
      <c r="D11600" s="469"/>
      <c r="E11600" s="144"/>
      <c r="F11600" s="408"/>
      <c r="G11600" s="408"/>
      <c r="H11600" s="467"/>
      <c r="I11600" s="319"/>
      <c r="J11600" s="467"/>
      <c r="K11600" s="319"/>
    </row>
    <row r="11601" spans="1:13" s="201" customFormat="1" ht="15.6">
      <c r="A11601" s="328"/>
      <c r="B11601" s="143"/>
      <c r="C11601" s="143"/>
      <c r="D11601" s="469"/>
      <c r="E11601" s="144"/>
      <c r="F11601" s="409"/>
      <c r="G11601" s="409"/>
      <c r="H11601" s="467"/>
      <c r="I11601" s="319"/>
      <c r="J11601" s="467"/>
      <c r="K11601" s="319"/>
    </row>
    <row r="11602" spans="1:13" s="201" customFormat="1" ht="15.6">
      <c r="A11602" s="328"/>
      <c r="B11602" s="143"/>
      <c r="C11602" s="143"/>
      <c r="D11602" s="469"/>
      <c r="E11602" s="144"/>
      <c r="F11602" s="409"/>
      <c r="G11602" s="409"/>
      <c r="H11602" s="467"/>
      <c r="I11602" s="319"/>
      <c r="J11602" s="467"/>
      <c r="K11602" s="319"/>
    </row>
    <row r="11603" spans="1:13" s="201" customFormat="1" ht="15.6">
      <c r="A11603" s="328"/>
      <c r="B11603" s="143"/>
      <c r="C11603" s="143"/>
      <c r="D11603" s="469"/>
      <c r="E11603" s="144"/>
      <c r="F11603" s="409"/>
      <c r="G11603" s="409"/>
      <c r="H11603" s="467"/>
      <c r="I11603" s="319"/>
      <c r="J11603" s="467"/>
      <c r="K11603" s="319"/>
    </row>
    <row r="11604" spans="1:13" s="201" customFormat="1" ht="15.6">
      <c r="A11604" s="328"/>
      <c r="B11604" s="143"/>
      <c r="C11604" s="143"/>
      <c r="D11604" s="469"/>
      <c r="E11604" s="144"/>
      <c r="F11604" s="409"/>
      <c r="G11604" s="409"/>
      <c r="H11604" s="467"/>
      <c r="I11604" s="319"/>
      <c r="J11604" s="467"/>
      <c r="K11604" s="319"/>
    </row>
    <row r="11605" spans="1:13" s="201" customFormat="1" ht="15.6">
      <c r="A11605" s="328"/>
      <c r="B11605" s="143"/>
      <c r="C11605" s="143"/>
      <c r="D11605" s="469"/>
      <c r="E11605" s="144"/>
      <c r="F11605" s="467"/>
      <c r="G11605" s="467"/>
      <c r="H11605" s="467"/>
      <c r="I11605" s="319"/>
      <c r="J11605" s="467"/>
      <c r="K11605" s="319"/>
    </row>
    <row r="11606" spans="1:13" s="201" customFormat="1" ht="16.8">
      <c r="A11606" s="328"/>
      <c r="B11606" s="691"/>
      <c r="C11606" s="143"/>
      <c r="D11606" s="645"/>
      <c r="E11606" s="144"/>
      <c r="F11606" s="692"/>
      <c r="G11606" s="692"/>
      <c r="H11606" s="467"/>
      <c r="I11606" s="143"/>
      <c r="J11606" s="467"/>
      <c r="K11606" s="334"/>
    </row>
    <row r="11607" spans="1:13" s="201" customFormat="1" ht="16.8">
      <c r="A11607" s="328"/>
      <c r="B11607" s="143"/>
      <c r="C11607" s="143"/>
      <c r="D11607" s="645"/>
      <c r="E11607" s="144"/>
      <c r="F11607" s="408"/>
      <c r="G11607" s="408"/>
      <c r="H11607" s="467"/>
      <c r="I11607" s="143"/>
      <c r="J11607" s="467"/>
      <c r="K11607" s="334"/>
    </row>
    <row r="11608" spans="1:13" s="201" customFormat="1" ht="16.8">
      <c r="A11608" s="328"/>
      <c r="B11608" s="143"/>
      <c r="C11608" s="143"/>
      <c r="D11608" s="645"/>
      <c r="E11608" s="144"/>
      <c r="F11608" s="408"/>
      <c r="G11608" s="408"/>
      <c r="H11608" s="467"/>
      <c r="I11608" s="143"/>
      <c r="J11608" s="467"/>
      <c r="K11608" s="334"/>
    </row>
    <row r="11609" spans="1:13" s="201" customFormat="1" ht="16.8">
      <c r="A11609" s="328"/>
      <c r="B11609" s="143"/>
      <c r="C11609" s="143"/>
      <c r="D11609" s="294"/>
      <c r="E11609" s="144"/>
      <c r="F11609" s="408"/>
      <c r="G11609" s="408"/>
      <c r="H11609" s="467"/>
      <c r="I11609" s="143"/>
      <c r="J11609" s="467"/>
      <c r="K11609" s="334"/>
    </row>
    <row r="11610" spans="1:13" s="201" customFormat="1" ht="16.8">
      <c r="A11610" s="328"/>
      <c r="B11610" s="143"/>
      <c r="C11610" s="143"/>
      <c r="D11610" s="294"/>
      <c r="E11610" s="144"/>
      <c r="F11610" s="408"/>
      <c r="G11610" s="408"/>
      <c r="H11610" s="467"/>
      <c r="I11610" s="143"/>
      <c r="J11610" s="467"/>
      <c r="K11610" s="334"/>
    </row>
    <row r="11611" spans="1:13" ht="16.8">
      <c r="A11611" s="327"/>
      <c r="B11611" s="143"/>
      <c r="C11611" s="143"/>
      <c r="D11611" s="294"/>
      <c r="E11611" s="144"/>
      <c r="F11611" s="408"/>
      <c r="G11611" s="408"/>
      <c r="H11611" s="467"/>
      <c r="I11611" s="143"/>
      <c r="J11611" s="467"/>
      <c r="K11611" s="334"/>
      <c r="L11611" s="201"/>
      <c r="M11611" s="201"/>
    </row>
    <row r="11612" spans="1:13" ht="16.8">
      <c r="A11612" s="327"/>
      <c r="B11612" s="143"/>
      <c r="C11612" s="143"/>
      <c r="D11612" s="294"/>
      <c r="E11612" s="144"/>
      <c r="F11612" s="408"/>
      <c r="G11612" s="408"/>
      <c r="H11612" s="467"/>
      <c r="I11612" s="143"/>
      <c r="J11612" s="467"/>
      <c r="K11612" s="334"/>
      <c r="L11612" s="201"/>
      <c r="M11612" s="201"/>
    </row>
    <row r="11613" spans="1:13" ht="16.8">
      <c r="A11613" s="327"/>
      <c r="B11613" s="143"/>
      <c r="C11613" s="143"/>
      <c r="D11613" s="294"/>
      <c r="E11613" s="144"/>
      <c r="F11613" s="408"/>
      <c r="G11613" s="408"/>
      <c r="H11613" s="467"/>
      <c r="I11613" s="143"/>
      <c r="J11613" s="467"/>
      <c r="K11613" s="334"/>
      <c r="L11613" s="201"/>
      <c r="M11613" s="201"/>
    </row>
    <row r="11614" spans="1:13" ht="16.8">
      <c r="A11614" s="327"/>
      <c r="B11614" s="143"/>
      <c r="C11614" s="143"/>
      <c r="D11614" s="294"/>
      <c r="E11614" s="144"/>
      <c r="F11614" s="467"/>
      <c r="G11614" s="467"/>
      <c r="H11614" s="467"/>
      <c r="I11614" s="143"/>
      <c r="J11614" s="467"/>
      <c r="K11614" s="334"/>
      <c r="L11614" s="201"/>
      <c r="M11614" s="201"/>
    </row>
    <row r="11615" spans="1:13" s="200" customFormat="1" ht="16.5" customHeight="1">
      <c r="A11615" s="327"/>
      <c r="B11615" s="143"/>
      <c r="C11615" s="143"/>
      <c r="D11615" s="294"/>
      <c r="E11615" s="144"/>
      <c r="F11615" s="467"/>
      <c r="G11615" s="467"/>
      <c r="H11615" s="467"/>
      <c r="I11615" s="143"/>
      <c r="J11615" s="467"/>
      <c r="K11615" s="334"/>
      <c r="L11615" s="201"/>
      <c r="M11615" s="201"/>
    </row>
    <row r="11616" spans="1:13" s="200" customFormat="1" ht="16.5" customHeight="1">
      <c r="A11616" s="327"/>
      <c r="B11616" s="143"/>
      <c r="C11616" s="143"/>
      <c r="D11616" s="294"/>
      <c r="E11616" s="144"/>
      <c r="F11616" s="339"/>
      <c r="G11616" s="339"/>
      <c r="H11616" s="467"/>
      <c r="I11616" s="143"/>
      <c r="J11616" s="467"/>
      <c r="K11616" s="334"/>
      <c r="L11616" s="201"/>
      <c r="M11616" s="201"/>
    </row>
    <row r="11617" spans="1:13" s="200" customFormat="1" ht="16.5" customHeight="1">
      <c r="A11617" s="327"/>
      <c r="B11617" s="143"/>
      <c r="C11617" s="143"/>
      <c r="D11617" s="294"/>
      <c r="E11617" s="144"/>
      <c r="F11617" s="339"/>
      <c r="G11617" s="339"/>
      <c r="H11617" s="467"/>
      <c r="I11617" s="143"/>
      <c r="J11617" s="467"/>
      <c r="K11617" s="334"/>
      <c r="L11617" s="201"/>
      <c r="M11617" s="201"/>
    </row>
    <row r="11618" spans="1:13" s="200" customFormat="1" ht="16.5" customHeight="1">
      <c r="A11618" s="327"/>
      <c r="B11618" s="143"/>
      <c r="C11618" s="143"/>
      <c r="D11618" s="294"/>
      <c r="E11618" s="144"/>
      <c r="F11618" s="339"/>
      <c r="G11618" s="339"/>
      <c r="H11618" s="467"/>
      <c r="I11618" s="143"/>
      <c r="J11618" s="467"/>
      <c r="K11618" s="334"/>
      <c r="L11618" s="201"/>
      <c r="M11618" s="201"/>
    </row>
    <row r="11619" spans="1:13" s="200" customFormat="1" ht="16.5" customHeight="1">
      <c r="A11619" s="327"/>
      <c r="B11619" s="143"/>
      <c r="C11619" s="143"/>
      <c r="D11619" s="294"/>
      <c r="E11619" s="144"/>
      <c r="F11619" s="339"/>
      <c r="G11619" s="339"/>
      <c r="H11619" s="467"/>
      <c r="I11619" s="143"/>
      <c r="J11619" s="467"/>
      <c r="K11619" s="334"/>
      <c r="L11619" s="201"/>
      <c r="M11619" s="201"/>
    </row>
    <row r="11620" spans="1:13" ht="16.8">
      <c r="A11620" s="327"/>
      <c r="B11620" s="143"/>
      <c r="C11620" s="143"/>
      <c r="D11620" s="294"/>
      <c r="E11620" s="144"/>
      <c r="F11620" s="339"/>
      <c r="G11620" s="339"/>
      <c r="H11620" s="467"/>
      <c r="I11620" s="143"/>
      <c r="J11620" s="467"/>
      <c r="K11620" s="334"/>
      <c r="L11620" s="201"/>
      <c r="M11620" s="201"/>
    </row>
    <row r="11621" spans="1:13" ht="16.8">
      <c r="A11621" s="327"/>
      <c r="B11621" s="143"/>
      <c r="C11621" s="143"/>
      <c r="D11621" s="294"/>
      <c r="E11621" s="144"/>
      <c r="F11621" s="339"/>
      <c r="G11621" s="339"/>
      <c r="H11621" s="467"/>
      <c r="I11621" s="143"/>
      <c r="J11621" s="467"/>
      <c r="K11621" s="334"/>
      <c r="L11621" s="201"/>
      <c r="M11621" s="201"/>
    </row>
    <row r="11622" spans="1:13" ht="16.8">
      <c r="A11622" s="327"/>
      <c r="B11622" s="143"/>
      <c r="C11622" s="143"/>
      <c r="D11622" s="294"/>
      <c r="E11622" s="144"/>
      <c r="F11622" s="339"/>
      <c r="G11622" s="339"/>
      <c r="H11622" s="467"/>
      <c r="I11622" s="143"/>
      <c r="J11622" s="467"/>
      <c r="K11622" s="334"/>
      <c r="L11622" s="201"/>
      <c r="M11622" s="201"/>
    </row>
    <row r="11623" spans="1:13" ht="16.8">
      <c r="A11623" s="327"/>
      <c r="B11623" s="143"/>
      <c r="C11623" s="143"/>
      <c r="D11623" s="294"/>
      <c r="E11623" s="144"/>
      <c r="F11623" s="409"/>
      <c r="G11623" s="409"/>
      <c r="H11623" s="467"/>
      <c r="I11623" s="143"/>
      <c r="J11623" s="467"/>
      <c r="K11623" s="334"/>
      <c r="L11623" s="201"/>
      <c r="M11623" s="201"/>
    </row>
    <row r="11624" spans="1:13" ht="16.8">
      <c r="A11624" s="327"/>
      <c r="B11624" s="143"/>
      <c r="C11624" s="143"/>
      <c r="D11624" s="294"/>
      <c r="E11624" s="144"/>
      <c r="F11624" s="409"/>
      <c r="G11624" s="409"/>
      <c r="H11624" s="467"/>
      <c r="I11624" s="143"/>
      <c r="J11624" s="467"/>
      <c r="K11624" s="334"/>
      <c r="L11624" s="201"/>
      <c r="M11624" s="201"/>
    </row>
    <row r="11625" spans="1:13" ht="16.8">
      <c r="A11625" s="327"/>
      <c r="B11625" s="143"/>
      <c r="C11625" s="143"/>
      <c r="D11625" s="645"/>
      <c r="E11625" s="144"/>
      <c r="F11625" s="409"/>
      <c r="G11625" s="409"/>
      <c r="H11625" s="467"/>
      <c r="I11625" s="143"/>
      <c r="J11625" s="467"/>
      <c r="K11625" s="334"/>
      <c r="M11625" s="201"/>
    </row>
    <row r="11626" spans="1:13" ht="16.8">
      <c r="A11626" s="327"/>
      <c r="B11626" s="143"/>
      <c r="C11626" s="143"/>
      <c r="D11626" s="294"/>
      <c r="E11626" s="144"/>
      <c r="F11626" s="409"/>
      <c r="G11626" s="409"/>
      <c r="H11626" s="467"/>
      <c r="I11626" s="143"/>
      <c r="J11626" s="467"/>
      <c r="K11626" s="334"/>
      <c r="M11626" s="201"/>
    </row>
    <row r="11627" spans="1:13" ht="16.8">
      <c r="A11627" s="327"/>
      <c r="B11627" s="143"/>
      <c r="C11627" s="143"/>
      <c r="D11627" s="319"/>
      <c r="E11627" s="144"/>
      <c r="F11627" s="409"/>
      <c r="G11627" s="409"/>
      <c r="H11627" s="467"/>
      <c r="I11627" s="143"/>
      <c r="J11627" s="467"/>
      <c r="K11627" s="334"/>
      <c r="L11627" s="334"/>
      <c r="M11627" s="201"/>
    </row>
    <row r="11628" spans="1:13" ht="16.8">
      <c r="A11628" s="327"/>
      <c r="B11628" s="143"/>
      <c r="C11628" s="143"/>
      <c r="D11628" s="319"/>
      <c r="E11628" s="144"/>
      <c r="F11628" s="409"/>
      <c r="G11628" s="409"/>
      <c r="H11628" s="467"/>
      <c r="I11628" s="143"/>
      <c r="J11628" s="467"/>
      <c r="K11628" s="334"/>
      <c r="L11628" s="201"/>
      <c r="M11628" s="201"/>
    </row>
    <row r="11629" spans="1:13" ht="16.8">
      <c r="A11629" s="327"/>
      <c r="B11629" s="143"/>
      <c r="C11629" s="143"/>
      <c r="D11629" s="294"/>
      <c r="E11629" s="144"/>
      <c r="F11629" s="409"/>
      <c r="G11629" s="409"/>
      <c r="H11629" s="467"/>
      <c r="I11629" s="143"/>
      <c r="J11629" s="467"/>
      <c r="K11629" s="334"/>
      <c r="L11629" s="201"/>
      <c r="M11629" s="201"/>
    </row>
    <row r="11630" spans="1:13" ht="16.8">
      <c r="A11630" s="327"/>
      <c r="B11630" s="143"/>
      <c r="C11630" s="143"/>
      <c r="D11630" s="469"/>
      <c r="E11630" s="144"/>
      <c r="F11630" s="409"/>
      <c r="G11630" s="409"/>
      <c r="H11630" s="467"/>
      <c r="I11630" s="143"/>
      <c r="J11630" s="467"/>
      <c r="K11630" s="334"/>
      <c r="L11630" s="201"/>
      <c r="M11630" s="201"/>
    </row>
    <row r="11631" spans="1:13" ht="16.8">
      <c r="A11631" s="327"/>
      <c r="B11631" s="143"/>
      <c r="C11631" s="143"/>
      <c r="D11631" s="294"/>
      <c r="E11631" s="144"/>
      <c r="F11631" s="409"/>
      <c r="G11631" s="409"/>
      <c r="H11631" s="467"/>
      <c r="I11631" s="143"/>
      <c r="J11631" s="467"/>
      <c r="K11631" s="334"/>
      <c r="L11631" s="201"/>
      <c r="M11631" s="201"/>
    </row>
    <row r="11632" spans="1:13" ht="16.8">
      <c r="A11632" s="327"/>
      <c r="B11632" s="143"/>
      <c r="C11632" s="143"/>
      <c r="D11632" s="294"/>
      <c r="E11632" s="144"/>
      <c r="F11632" s="409"/>
      <c r="G11632" s="409"/>
      <c r="H11632" s="467"/>
      <c r="I11632" s="143"/>
      <c r="J11632" s="467"/>
      <c r="K11632" s="334"/>
      <c r="L11632" s="201"/>
      <c r="M11632" s="201"/>
    </row>
    <row r="11633" spans="1:13" ht="16.8">
      <c r="A11633" s="327"/>
      <c r="B11633" s="143"/>
      <c r="C11633" s="143"/>
      <c r="D11633" s="294"/>
      <c r="E11633" s="144"/>
      <c r="F11633" s="467"/>
      <c r="G11633" s="467"/>
      <c r="H11633" s="467"/>
      <c r="I11633" s="143"/>
      <c r="J11633" s="467"/>
      <c r="K11633" s="334"/>
      <c r="L11633" s="201"/>
      <c r="M11633" s="201"/>
    </row>
    <row r="11634" spans="1:13" ht="16.8">
      <c r="A11634" s="327"/>
      <c r="B11634" s="143"/>
      <c r="C11634" s="143"/>
      <c r="D11634" s="294"/>
      <c r="E11634" s="144"/>
      <c r="F11634" s="467"/>
      <c r="G11634" s="467"/>
      <c r="H11634" s="467"/>
      <c r="I11634" s="143"/>
      <c r="J11634" s="467"/>
      <c r="K11634" s="334"/>
      <c r="L11634" s="201"/>
      <c r="M11634" s="201"/>
    </row>
    <row r="11635" spans="1:13" ht="16.8">
      <c r="A11635" s="327"/>
      <c r="B11635" s="143"/>
      <c r="C11635" s="143"/>
      <c r="D11635" s="294"/>
      <c r="E11635" s="144"/>
      <c r="F11635" s="467"/>
      <c r="G11635" s="467"/>
      <c r="H11635" s="467"/>
      <c r="I11635" s="836"/>
      <c r="J11635" s="467"/>
      <c r="K11635" s="334"/>
      <c r="L11635" s="201"/>
      <c r="M11635" s="201"/>
    </row>
    <row r="11636" spans="1:13" ht="16.8">
      <c r="A11636" s="327"/>
      <c r="B11636" s="143"/>
      <c r="C11636" s="143"/>
      <c r="D11636" s="294"/>
      <c r="E11636" s="144"/>
      <c r="F11636" s="467"/>
      <c r="G11636" s="467"/>
      <c r="H11636" s="467"/>
      <c r="I11636" s="836"/>
      <c r="J11636" s="467"/>
      <c r="K11636" s="334"/>
      <c r="L11636" s="201"/>
      <c r="M11636" s="201"/>
    </row>
    <row r="11637" spans="1:13" ht="16.8">
      <c r="A11637" s="327"/>
      <c r="B11637" s="143"/>
      <c r="C11637" s="143"/>
      <c r="D11637" s="294"/>
      <c r="E11637" s="144"/>
      <c r="F11637" s="467"/>
      <c r="G11637" s="467"/>
      <c r="H11637" s="467"/>
      <c r="I11637" s="836"/>
      <c r="J11637" s="467"/>
      <c r="K11637" s="334"/>
      <c r="L11637" s="201"/>
      <c r="M11637" s="201"/>
    </row>
    <row r="11638" spans="1:13" ht="16.8">
      <c r="A11638" s="327"/>
      <c r="B11638" s="143"/>
      <c r="C11638" s="143"/>
      <c r="D11638" s="294"/>
      <c r="E11638" s="144"/>
      <c r="F11638" s="835"/>
      <c r="G11638" s="467"/>
      <c r="H11638" s="467"/>
      <c r="I11638" s="836"/>
      <c r="J11638" s="467"/>
      <c r="K11638" s="334"/>
      <c r="L11638" s="201"/>
      <c r="M11638" s="201"/>
    </row>
    <row r="11639" spans="1:13" ht="16.8">
      <c r="A11639" s="327"/>
      <c r="B11639" s="143"/>
      <c r="C11639" s="143"/>
      <c r="D11639" s="294"/>
      <c r="E11639" s="144"/>
      <c r="F11639" s="835"/>
      <c r="G11639" s="467"/>
      <c r="H11639" s="467"/>
      <c r="I11639" s="836"/>
      <c r="J11639" s="467"/>
      <c r="K11639" s="335"/>
      <c r="L11639" s="201"/>
      <c r="M11639" s="201"/>
    </row>
    <row r="11640" spans="1:13" ht="16.8">
      <c r="A11640" s="327"/>
      <c r="B11640" s="143"/>
      <c r="C11640" s="143"/>
      <c r="D11640" s="294"/>
      <c r="E11640" s="144"/>
      <c r="F11640" s="835"/>
      <c r="G11640" s="467"/>
      <c r="H11640" s="467"/>
      <c r="I11640" s="836"/>
      <c r="J11640" s="467"/>
      <c r="K11640" s="334"/>
      <c r="L11640" s="201"/>
      <c r="M11640" s="201"/>
    </row>
    <row r="11641" spans="1:13" ht="16.8">
      <c r="A11641" s="327"/>
      <c r="B11641" s="143"/>
      <c r="C11641" s="143"/>
      <c r="D11641" s="294"/>
      <c r="E11641" s="144"/>
      <c r="F11641" s="835"/>
      <c r="G11641" s="467"/>
      <c r="H11641" s="467"/>
      <c r="I11641" s="836"/>
      <c r="J11641" s="467"/>
      <c r="K11641" s="334"/>
      <c r="L11641" s="201"/>
      <c r="M11641" s="201"/>
    </row>
    <row r="11642" spans="1:13" ht="16.8">
      <c r="A11642" s="327"/>
      <c r="B11642" s="143"/>
      <c r="C11642" s="143"/>
      <c r="D11642" s="503"/>
      <c r="E11642" s="144"/>
      <c r="F11642" s="835"/>
      <c r="G11642" s="467"/>
      <c r="H11642" s="467"/>
      <c r="I11642" s="836"/>
      <c r="J11642" s="467"/>
      <c r="K11642" s="334"/>
      <c r="L11642" s="201"/>
      <c r="M11642" s="201"/>
    </row>
    <row r="11643" spans="1:13" ht="16.8">
      <c r="A11643" s="327"/>
      <c r="B11643" s="143"/>
      <c r="C11643" s="143"/>
      <c r="D11643" s="335"/>
      <c r="E11643" s="144"/>
      <c r="F11643" s="835"/>
      <c r="G11643" s="467"/>
      <c r="H11643" s="467"/>
      <c r="I11643" s="836"/>
      <c r="J11643" s="467"/>
      <c r="K11643" s="334"/>
      <c r="L11643" s="201"/>
      <c r="M11643" s="201"/>
    </row>
    <row r="11644" spans="1:13" ht="16.8">
      <c r="A11644" s="327"/>
      <c r="B11644" s="143"/>
      <c r="C11644" s="143"/>
      <c r="D11644" s="294"/>
      <c r="E11644" s="144"/>
      <c r="F11644" s="835"/>
      <c r="G11644" s="467"/>
      <c r="H11644" s="467"/>
      <c r="I11644" s="836"/>
      <c r="J11644" s="467"/>
      <c r="K11644" s="334"/>
      <c r="L11644" s="201"/>
      <c r="M11644" s="201"/>
    </row>
    <row r="11645" spans="1:13" ht="16.8">
      <c r="A11645" s="327"/>
      <c r="B11645" s="143"/>
      <c r="C11645" s="143"/>
      <c r="D11645" s="294"/>
      <c r="E11645" s="144"/>
      <c r="F11645" s="835"/>
      <c r="G11645" s="467"/>
      <c r="H11645" s="467"/>
      <c r="I11645" s="836"/>
      <c r="J11645" s="467"/>
      <c r="K11645" s="334"/>
      <c r="L11645" s="201"/>
      <c r="M11645" s="201"/>
    </row>
    <row r="11646" spans="1:13" ht="16.8">
      <c r="A11646" s="327"/>
      <c r="B11646" s="143"/>
      <c r="C11646" s="143"/>
      <c r="D11646" s="503"/>
      <c r="E11646" s="144"/>
      <c r="F11646" s="835"/>
      <c r="G11646" s="467"/>
      <c r="H11646" s="467"/>
      <c r="I11646" s="836"/>
      <c r="J11646" s="467"/>
      <c r="K11646" s="334"/>
      <c r="L11646" s="201"/>
      <c r="M11646" s="201"/>
    </row>
    <row r="11647" spans="1:13" ht="16.8">
      <c r="A11647" s="327"/>
      <c r="B11647" s="143"/>
      <c r="C11647" s="143"/>
      <c r="D11647" s="503"/>
      <c r="E11647" s="144"/>
      <c r="F11647" s="835"/>
      <c r="G11647" s="467"/>
      <c r="H11647" s="467"/>
      <c r="I11647" s="836"/>
      <c r="J11647" s="467"/>
      <c r="K11647" s="334"/>
      <c r="L11647" s="201"/>
      <c r="M11647" s="201"/>
    </row>
    <row r="11648" spans="1:13" ht="16.8">
      <c r="A11648" s="327"/>
      <c r="B11648" s="143"/>
      <c r="C11648" s="143"/>
      <c r="D11648" s="294"/>
      <c r="E11648" s="144"/>
      <c r="F11648" s="835"/>
      <c r="G11648" s="467"/>
      <c r="H11648" s="467"/>
      <c r="I11648" s="836"/>
      <c r="J11648" s="467"/>
      <c r="K11648" s="334"/>
      <c r="L11648" s="201"/>
      <c r="M11648" s="201"/>
    </row>
    <row r="11649" spans="1:13" ht="16.8">
      <c r="A11649" s="327"/>
      <c r="B11649" s="143"/>
      <c r="C11649" s="143"/>
      <c r="D11649" s="294"/>
      <c r="E11649" s="144"/>
      <c r="F11649" s="835"/>
      <c r="G11649" s="467"/>
      <c r="H11649" s="467"/>
      <c r="I11649" s="836"/>
      <c r="J11649" s="467"/>
      <c r="K11649" s="334"/>
      <c r="L11649" s="201"/>
      <c r="M11649" s="201"/>
    </row>
    <row r="11650" spans="1:13" ht="16.8">
      <c r="B11650" s="143"/>
      <c r="C11650" s="143"/>
      <c r="D11650" s="503"/>
      <c r="E11650" s="144"/>
      <c r="F11650" s="835"/>
      <c r="G11650" s="467"/>
      <c r="H11650" s="467"/>
      <c r="I11650" s="836"/>
      <c r="J11650" s="467"/>
      <c r="K11650" s="334"/>
      <c r="L11650" s="334"/>
    </row>
    <row r="11651" spans="1:13" ht="16.8">
      <c r="B11651" s="143"/>
      <c r="C11651" s="143"/>
      <c r="D11651" s="503"/>
      <c r="E11651" s="144"/>
      <c r="F11651" s="835"/>
      <c r="G11651" s="467"/>
      <c r="H11651" s="467"/>
      <c r="I11651" s="836"/>
      <c r="J11651" s="467"/>
      <c r="K11651" s="334"/>
      <c r="L11651" s="334"/>
    </row>
    <row r="11652" spans="1:13" ht="16.8">
      <c r="B11652" s="143"/>
      <c r="C11652" s="143"/>
      <c r="D11652" s="294"/>
      <c r="E11652" s="144"/>
      <c r="F11652" s="835"/>
      <c r="G11652" s="605"/>
      <c r="H11652" s="467"/>
      <c r="I11652" s="836"/>
      <c r="J11652" s="467"/>
      <c r="K11652" s="334"/>
      <c r="L11652" s="334"/>
    </row>
    <row r="11653" spans="1:13" ht="16.8">
      <c r="B11653" s="143"/>
      <c r="C11653" s="143"/>
      <c r="D11653" s="294"/>
      <c r="E11653" s="144"/>
      <c r="F11653" s="835"/>
      <c r="G11653" s="605"/>
      <c r="H11653" s="467"/>
      <c r="I11653" s="836"/>
      <c r="J11653" s="467"/>
      <c r="K11653" s="334"/>
      <c r="L11653" s="334"/>
    </row>
    <row r="11654" spans="1:13" ht="16.8">
      <c r="B11654" s="143"/>
      <c r="C11654" s="143"/>
      <c r="D11654" s="294"/>
      <c r="E11654" s="144"/>
      <c r="F11654" s="835"/>
      <c r="G11654" s="605"/>
      <c r="H11654" s="467"/>
      <c r="I11654" s="836"/>
      <c r="J11654" s="467"/>
      <c r="K11654" s="334"/>
      <c r="L11654" s="334"/>
    </row>
    <row r="11655" spans="1:13" ht="16.8">
      <c r="B11655" s="143"/>
      <c r="C11655" s="143"/>
      <c r="D11655" s="294"/>
      <c r="E11655" s="144"/>
      <c r="F11655" s="835"/>
      <c r="G11655" s="605"/>
      <c r="H11655" s="467"/>
      <c r="I11655" s="836"/>
      <c r="J11655" s="467"/>
      <c r="K11655" s="334"/>
      <c r="L11655" s="334"/>
    </row>
    <row r="11656" spans="1:13" ht="16.8">
      <c r="B11656" s="143"/>
      <c r="C11656" s="143"/>
      <c r="D11656" s="294"/>
      <c r="E11656" s="144"/>
      <c r="F11656" s="835"/>
      <c r="G11656" s="467"/>
      <c r="H11656" s="467"/>
      <c r="I11656" s="836"/>
      <c r="J11656" s="467"/>
      <c r="K11656" s="334"/>
      <c r="L11656" s="334"/>
    </row>
    <row r="11657" spans="1:13" ht="16.8">
      <c r="B11657" s="160"/>
      <c r="C11657" s="57"/>
      <c r="D11657" s="411"/>
      <c r="E11657" s="104"/>
      <c r="F11657" s="202"/>
      <c r="G11657" s="202"/>
      <c r="H11657" s="264"/>
      <c r="I11657" s="276"/>
      <c r="J11657" s="264"/>
      <c r="K11657" s="411"/>
      <c r="L11657" s="411"/>
    </row>
    <row r="11658" spans="1:13" ht="16.8">
      <c r="B11658" s="160"/>
      <c r="C11658" s="57"/>
      <c r="D11658" s="418"/>
      <c r="E11658" s="104"/>
      <c r="F11658" s="202"/>
      <c r="G11658" s="202"/>
      <c r="H11658" s="264"/>
      <c r="I11658" s="276"/>
      <c r="J11658" s="264"/>
      <c r="K11658" s="411"/>
      <c r="L11658" s="411"/>
    </row>
    <row r="11659" spans="1:13" ht="16.8">
      <c r="B11659" s="160"/>
      <c r="C11659" s="57"/>
      <c r="D11659" s="411"/>
      <c r="E11659" s="104"/>
      <c r="F11659" s="202"/>
      <c r="G11659" s="202"/>
      <c r="H11659" s="264"/>
      <c r="I11659" s="276"/>
      <c r="J11659" s="264"/>
      <c r="K11659" s="411"/>
      <c r="L11659" s="411"/>
    </row>
    <row r="11660" spans="1:13" ht="16.8">
      <c r="B11660" s="160"/>
      <c r="C11660" s="57"/>
      <c r="D11660" s="411"/>
      <c r="E11660" s="104"/>
      <c r="F11660" s="202"/>
      <c r="G11660" s="202"/>
      <c r="H11660" s="264"/>
      <c r="I11660" s="276"/>
      <c r="J11660" s="264"/>
      <c r="K11660" s="411"/>
      <c r="L11660" s="411"/>
    </row>
    <row r="11661" spans="1:13" ht="16.8">
      <c r="B11661" s="160"/>
      <c r="C11661" s="57"/>
      <c r="D11661" s="411"/>
      <c r="E11661" s="104"/>
      <c r="F11661" s="263"/>
      <c r="G11661" s="263"/>
      <c r="H11661" s="264"/>
      <c r="I11661" s="276"/>
      <c r="J11661" s="264"/>
      <c r="K11661" s="411"/>
      <c r="L11661" s="411"/>
    </row>
    <row r="11662" spans="1:13" ht="16.8">
      <c r="B11662" s="160"/>
      <c r="C11662" s="57"/>
      <c r="D11662" s="411"/>
      <c r="E11662" s="104"/>
      <c r="F11662" s="263"/>
      <c r="G11662" s="263"/>
      <c r="H11662" s="264"/>
      <c r="I11662" s="276"/>
      <c r="J11662" s="264"/>
      <c r="K11662" s="411"/>
      <c r="L11662" s="411"/>
    </row>
    <row r="11663" spans="1:13" ht="16.8">
      <c r="B11663" s="160"/>
      <c r="C11663" s="57"/>
      <c r="D11663" s="411"/>
      <c r="E11663" s="104"/>
      <c r="F11663" s="263"/>
      <c r="G11663" s="263"/>
      <c r="H11663" s="264"/>
      <c r="I11663" s="276"/>
      <c r="J11663" s="264"/>
      <c r="K11663" s="411"/>
      <c r="L11663" s="411"/>
    </row>
    <row r="11664" spans="1:13" ht="16.8">
      <c r="B11664" s="160"/>
      <c r="C11664" s="57"/>
      <c r="D11664" s="411"/>
      <c r="E11664" s="104"/>
      <c r="F11664" s="264"/>
      <c r="G11664" s="264"/>
      <c r="H11664" s="264"/>
      <c r="I11664" s="276"/>
      <c r="J11664" s="264"/>
      <c r="K11664" s="345"/>
      <c r="L11664" s="411"/>
    </row>
    <row r="11665" spans="1:13" ht="16.8">
      <c r="B11665" s="160"/>
      <c r="C11665" s="57"/>
      <c r="D11665" s="411"/>
      <c r="E11665" s="104"/>
      <c r="F11665" s="264"/>
      <c r="G11665" s="264"/>
      <c r="H11665" s="264"/>
      <c r="I11665" s="276"/>
      <c r="J11665" s="264"/>
      <c r="K11665" s="411"/>
      <c r="L11665" s="411"/>
    </row>
    <row r="11666" spans="1:13" ht="16.8">
      <c r="B11666" s="160"/>
      <c r="C11666" s="57"/>
      <c r="D11666" s="411"/>
      <c r="E11666" s="104"/>
      <c r="F11666" s="264"/>
      <c r="G11666" s="264"/>
      <c r="H11666" s="264"/>
      <c r="I11666" s="276"/>
      <c r="J11666" s="264"/>
      <c r="K11666" s="411"/>
      <c r="L11666" s="262"/>
    </row>
    <row r="11667" spans="1:13" s="200" customFormat="1" ht="16.5" customHeight="1">
      <c r="A11667" s="606"/>
      <c r="B11667" s="160"/>
      <c r="C11667" s="57"/>
      <c r="D11667" s="411"/>
      <c r="E11667" s="104"/>
      <c r="F11667" s="264"/>
      <c r="G11667" s="264"/>
      <c r="H11667" s="264"/>
      <c r="I11667" s="276"/>
      <c r="J11667" s="264"/>
      <c r="K11667" s="411"/>
      <c r="L11667" s="262"/>
      <c r="M11667" s="201"/>
    </row>
    <row r="11668" spans="1:13" s="200" customFormat="1" ht="16.5" customHeight="1">
      <c r="A11668" s="606"/>
      <c r="B11668" s="160"/>
      <c r="C11668" s="57"/>
      <c r="D11668" s="411"/>
      <c r="E11668" s="104"/>
      <c r="F11668" s="264"/>
      <c r="G11668" s="264"/>
      <c r="H11668" s="264"/>
      <c r="I11668" s="276"/>
      <c r="J11668" s="264"/>
      <c r="K11668" s="411"/>
      <c r="L11668" s="411"/>
      <c r="M11668" s="201"/>
    </row>
    <row r="11669" spans="1:13" s="200" customFormat="1" ht="16.5" customHeight="1">
      <c r="A11669" s="606"/>
      <c r="B11669" s="160"/>
      <c r="C11669" s="57"/>
      <c r="D11669" s="418"/>
      <c r="E11669" s="104"/>
      <c r="F11669" s="264"/>
      <c r="G11669" s="264"/>
      <c r="H11669" s="264"/>
      <c r="I11669" s="276"/>
      <c r="J11669" s="264"/>
      <c r="K11669" s="411"/>
      <c r="L11669" s="411"/>
      <c r="M11669" s="201"/>
    </row>
    <row r="11670" spans="1:13" s="200" customFormat="1" ht="16.5" customHeight="1">
      <c r="A11670" s="606"/>
      <c r="B11670" s="160"/>
      <c r="C11670" s="57"/>
      <c r="D11670" s="411"/>
      <c r="E11670" s="104"/>
      <c r="F11670" s="264"/>
      <c r="G11670" s="264"/>
      <c r="H11670" s="264"/>
      <c r="I11670" s="276"/>
      <c r="J11670" s="264"/>
      <c r="K11670" s="411"/>
      <c r="L11670" s="411"/>
      <c r="M11670" s="201"/>
    </row>
    <row r="11671" spans="1:13" s="200" customFormat="1" ht="16.5" customHeight="1">
      <c r="A11671" s="606"/>
      <c r="B11671" s="160"/>
      <c r="C11671" s="57"/>
      <c r="D11671" s="262"/>
      <c r="E11671" s="104"/>
      <c r="F11671" s="264"/>
      <c r="G11671" s="264"/>
      <c r="H11671" s="264"/>
      <c r="I11671" s="276"/>
      <c r="J11671" s="264"/>
      <c r="K11671" s="265"/>
      <c r="L11671" s="262"/>
      <c r="M11671" s="201"/>
    </row>
    <row r="11672" spans="1:13" s="200" customFormat="1" ht="16.5" customHeight="1">
      <c r="A11672" s="606"/>
      <c r="B11672" s="160"/>
      <c r="C11672" s="57"/>
      <c r="D11672" s="262"/>
      <c r="E11672" s="104"/>
      <c r="F11672" s="264"/>
      <c r="G11672" s="264"/>
      <c r="H11672" s="264"/>
      <c r="I11672" s="276"/>
      <c r="J11672" s="264"/>
      <c r="K11672" s="265"/>
      <c r="L11672" s="262"/>
      <c r="M11672" s="201"/>
    </row>
    <row r="11673" spans="1:13" s="200" customFormat="1" ht="16.5" customHeight="1">
      <c r="A11673" s="606"/>
      <c r="B11673" s="160"/>
      <c r="C11673" s="57"/>
      <c r="D11673" s="262"/>
      <c r="E11673" s="104"/>
      <c r="F11673" s="264"/>
      <c r="G11673" s="264"/>
      <c r="H11673" s="264"/>
      <c r="I11673" s="276"/>
      <c r="J11673" s="264"/>
      <c r="K11673" s="265"/>
      <c r="L11673" s="262"/>
      <c r="M11673" s="201"/>
    </row>
    <row r="11674" spans="1:13" s="200" customFormat="1" ht="16.5" customHeight="1">
      <c r="A11674" s="606"/>
      <c r="B11674" s="160"/>
      <c r="C11674" s="57"/>
      <c r="D11674" s="262"/>
      <c r="E11674" s="104"/>
      <c r="F11674" s="264"/>
      <c r="G11674" s="264"/>
      <c r="H11674" s="264"/>
      <c r="I11674" s="276"/>
      <c r="J11674" s="264"/>
      <c r="K11674" s="265"/>
      <c r="L11674" s="262"/>
      <c r="M11674" s="201"/>
    </row>
    <row r="11675" spans="1:13" s="200" customFormat="1" ht="16.5" customHeight="1">
      <c r="A11675" s="606"/>
      <c r="B11675" s="160"/>
      <c r="C11675" s="57"/>
      <c r="D11675" s="262"/>
      <c r="E11675" s="104"/>
      <c r="F11675" s="264"/>
      <c r="G11675" s="264"/>
      <c r="H11675" s="264"/>
      <c r="I11675" s="276"/>
      <c r="J11675" s="264"/>
      <c r="K11675" s="265"/>
      <c r="L11675" s="262"/>
      <c r="M11675" s="201"/>
    </row>
    <row r="11676" spans="1:13" s="200" customFormat="1" ht="16.5" customHeight="1">
      <c r="A11676" s="606"/>
      <c r="B11676" s="160"/>
      <c r="C11676" s="57"/>
      <c r="D11676" s="262"/>
      <c r="E11676" s="104"/>
      <c r="F11676" s="264"/>
      <c r="G11676" s="264"/>
      <c r="H11676" s="264"/>
      <c r="I11676" s="276"/>
      <c r="J11676" s="264"/>
      <c r="K11676" s="265"/>
      <c r="L11676" s="262"/>
      <c r="M11676" s="201"/>
    </row>
    <row r="11677" spans="1:13" s="200" customFormat="1" ht="16.5" customHeight="1">
      <c r="A11677" s="606"/>
      <c r="B11677" s="160"/>
      <c r="C11677" s="57"/>
      <c r="D11677" s="262"/>
      <c r="E11677" s="104"/>
      <c r="F11677" s="264"/>
      <c r="G11677" s="264"/>
      <c r="H11677" s="264"/>
      <c r="I11677" s="276"/>
      <c r="J11677" s="264"/>
      <c r="K11677" s="265"/>
      <c r="L11677" s="262"/>
      <c r="M11677" s="201"/>
    </row>
    <row r="11678" spans="1:13" s="200" customFormat="1" ht="16.5" customHeight="1">
      <c r="A11678" s="606"/>
      <c r="B11678" s="160"/>
      <c r="C11678" s="57"/>
      <c r="D11678" s="262"/>
      <c r="E11678" s="104"/>
      <c r="F11678" s="264"/>
      <c r="G11678" s="264"/>
      <c r="H11678" s="264"/>
      <c r="I11678" s="276"/>
      <c r="J11678" s="264"/>
      <c r="K11678" s="265"/>
      <c r="L11678" s="262"/>
      <c r="M11678" s="201"/>
    </row>
    <row r="11679" spans="1:13" s="200" customFormat="1" ht="16.5" customHeight="1">
      <c r="A11679" s="606"/>
      <c r="B11679" s="160"/>
      <c r="C11679" s="57"/>
      <c r="D11679" s="262"/>
      <c r="E11679" s="104"/>
      <c r="F11679" s="264"/>
      <c r="G11679" s="264"/>
      <c r="H11679" s="264"/>
      <c r="I11679" s="276"/>
      <c r="J11679" s="264"/>
      <c r="K11679" s="265"/>
      <c r="L11679" s="262"/>
      <c r="M11679" s="201"/>
    </row>
    <row r="11680" spans="1:13" s="200" customFormat="1" ht="16.5" customHeight="1">
      <c r="A11680" s="606"/>
      <c r="B11680" s="160"/>
      <c r="C11680" s="57"/>
      <c r="D11680" s="479"/>
      <c r="E11680" s="104"/>
      <c r="F11680" s="264"/>
      <c r="G11680" s="264"/>
      <c r="H11680" s="264"/>
      <c r="I11680" s="479"/>
      <c r="J11680" s="264"/>
      <c r="K11680" s="479"/>
      <c r="L11680" s="479"/>
      <c r="M11680" s="201"/>
    </row>
    <row r="11681" spans="1:13" s="200" customFormat="1" ht="16.5" customHeight="1">
      <c r="A11681" s="606"/>
      <c r="B11681" s="160"/>
      <c r="C11681" s="57"/>
      <c r="D11681" s="262"/>
      <c r="E11681" s="104"/>
      <c r="F11681" s="264"/>
      <c r="G11681" s="264"/>
      <c r="H11681" s="264"/>
      <c r="I11681" s="276"/>
      <c r="J11681" s="264"/>
      <c r="K11681" s="479"/>
      <c r="L11681" s="262"/>
      <c r="M11681" s="201"/>
    </row>
    <row r="11682" spans="1:13" s="200" customFormat="1" ht="16.5" customHeight="1">
      <c r="A11682" s="606"/>
      <c r="B11682" s="57"/>
      <c r="C11682" s="57"/>
      <c r="D11682" s="262"/>
      <c r="E11682" s="477"/>
      <c r="F11682" s="263"/>
      <c r="G11682" s="263"/>
      <c r="H11682" s="264"/>
      <c r="I11682" s="276"/>
      <c r="J11682" s="264"/>
      <c r="K11682" s="936"/>
      <c r="L11682" s="585"/>
      <c r="M11682" s="201"/>
    </row>
    <row r="11683" spans="1:13" s="200" customFormat="1" ht="16.5" customHeight="1">
      <c r="A11683" s="606"/>
      <c r="B11683" s="57"/>
      <c r="C11683" s="57"/>
      <c r="D11683" s="262"/>
      <c r="E11683" s="477"/>
      <c r="F11683" s="263"/>
      <c r="G11683" s="263"/>
      <c r="H11683" s="264"/>
      <c r="I11683" s="276"/>
      <c r="J11683" s="264"/>
      <c r="K11683" s="936"/>
      <c r="L11683" s="585"/>
      <c r="M11683" s="201"/>
    </row>
    <row r="11684" spans="1:13" s="200" customFormat="1" ht="16.5" customHeight="1">
      <c r="A11684" s="606"/>
      <c r="B11684" s="57"/>
      <c r="C11684" s="57"/>
      <c r="D11684" s="262"/>
      <c r="E11684" s="477"/>
      <c r="F11684" s="291"/>
      <c r="G11684" s="291"/>
      <c r="H11684" s="264"/>
      <c r="I11684" s="276"/>
      <c r="J11684" s="264"/>
      <c r="K11684" s="936"/>
      <c r="L11684" s="585"/>
      <c r="M11684" s="201"/>
    </row>
    <row r="11685" spans="1:13" s="200" customFormat="1" ht="16.5" customHeight="1">
      <c r="A11685" s="606"/>
      <c r="B11685" s="57"/>
      <c r="C11685" s="57"/>
      <c r="D11685" s="262"/>
      <c r="E11685" s="477"/>
      <c r="F11685" s="263"/>
      <c r="G11685" s="263"/>
      <c r="H11685" s="264"/>
      <c r="I11685" s="276"/>
      <c r="J11685" s="264"/>
      <c r="K11685" s="936"/>
      <c r="L11685" s="585"/>
      <c r="M11685" s="201"/>
    </row>
    <row r="11686" spans="1:13" s="200" customFormat="1" ht="16.5" customHeight="1">
      <c r="A11686" s="606"/>
      <c r="B11686" s="57"/>
      <c r="C11686" s="57"/>
      <c r="D11686" s="262"/>
      <c r="E11686" s="477"/>
      <c r="F11686" s="263"/>
      <c r="G11686" s="263"/>
      <c r="H11686" s="264"/>
      <c r="I11686" s="276"/>
      <c r="J11686" s="264"/>
      <c r="K11686" s="936"/>
      <c r="L11686" s="585"/>
      <c r="M11686" s="201"/>
    </row>
    <row r="11687" spans="1:13" s="200" customFormat="1" ht="16.5" customHeight="1">
      <c r="A11687" s="606"/>
      <c r="B11687" s="57"/>
      <c r="C11687" s="57"/>
      <c r="D11687" s="262"/>
      <c r="E11687" s="477"/>
      <c r="F11687" s="263"/>
      <c r="G11687" s="263"/>
      <c r="H11687" s="264"/>
      <c r="I11687" s="276"/>
      <c r="J11687" s="264"/>
      <c r="K11687" s="936"/>
      <c r="L11687" s="585"/>
      <c r="M11687" s="201"/>
    </row>
    <row r="11688" spans="1:13" s="200" customFormat="1" ht="16.5" customHeight="1">
      <c r="A11688" s="606"/>
      <c r="B11688" s="57"/>
      <c r="C11688" s="57"/>
      <c r="D11688" s="262"/>
      <c r="E11688" s="477"/>
      <c r="F11688" s="263"/>
      <c r="G11688" s="263"/>
      <c r="H11688" s="264"/>
      <c r="I11688" s="276"/>
      <c r="J11688" s="264"/>
      <c r="K11688" s="936"/>
      <c r="L11688" s="585"/>
      <c r="M11688" s="201"/>
    </row>
    <row r="11689" spans="1:13" s="200" customFormat="1" ht="16.5" customHeight="1">
      <c r="A11689" s="606"/>
      <c r="B11689" s="57"/>
      <c r="C11689" s="57"/>
      <c r="D11689" s="262"/>
      <c r="E11689" s="477"/>
      <c r="F11689" s="263"/>
      <c r="G11689" s="263"/>
      <c r="H11689" s="264"/>
      <c r="I11689" s="276"/>
      <c r="J11689" s="264"/>
      <c r="K11689" s="936"/>
      <c r="L11689" s="585"/>
      <c r="M11689" s="201"/>
    </row>
    <row r="11690" spans="1:13" s="200" customFormat="1" ht="16.5" customHeight="1">
      <c r="A11690" s="606"/>
      <c r="B11690" s="57"/>
      <c r="C11690" s="57"/>
      <c r="D11690" s="262"/>
      <c r="E11690" s="477"/>
      <c r="F11690" s="263"/>
      <c r="G11690" s="263"/>
      <c r="H11690" s="264"/>
      <c r="I11690" s="276"/>
      <c r="J11690" s="264"/>
      <c r="K11690" s="936"/>
      <c r="L11690" s="585"/>
      <c r="M11690" s="201"/>
    </row>
    <row r="11691" spans="1:13" s="200" customFormat="1" ht="16.5" customHeight="1">
      <c r="A11691" s="606"/>
      <c r="B11691" s="57"/>
      <c r="C11691" s="57"/>
      <c r="D11691" s="262"/>
      <c r="E11691" s="477"/>
      <c r="F11691" s="263"/>
      <c r="G11691" s="263"/>
      <c r="H11691" s="264"/>
      <c r="I11691" s="276"/>
      <c r="J11691" s="264"/>
      <c r="K11691" s="936"/>
      <c r="L11691" s="585"/>
      <c r="M11691" s="201"/>
    </row>
    <row r="11692" spans="1:13" s="200" customFormat="1" ht="16.5" customHeight="1">
      <c r="A11692" s="606"/>
      <c r="B11692" s="57"/>
      <c r="C11692" s="57"/>
      <c r="D11692" s="262"/>
      <c r="E11692" s="477"/>
      <c r="F11692" s="263"/>
      <c r="G11692" s="263"/>
      <c r="H11692" s="264"/>
      <c r="I11692" s="276"/>
      <c r="J11692" s="264"/>
      <c r="K11692" s="936"/>
      <c r="L11692" s="585"/>
      <c r="M11692" s="201"/>
    </row>
    <row r="11693" spans="1:13" s="200" customFormat="1" ht="16.5" customHeight="1">
      <c r="A11693" s="606"/>
      <c r="B11693" s="57"/>
      <c r="C11693" s="57"/>
      <c r="D11693" s="262"/>
      <c r="E11693" s="477"/>
      <c r="F11693" s="263"/>
      <c r="G11693" s="263"/>
      <c r="H11693" s="264"/>
      <c r="I11693" s="276"/>
      <c r="J11693" s="264"/>
      <c r="K11693" s="936"/>
      <c r="L11693" s="585"/>
      <c r="M11693" s="201"/>
    </row>
    <row r="11694" spans="1:13" s="200" customFormat="1" ht="16.5" customHeight="1">
      <c r="A11694" s="606"/>
      <c r="B11694" s="57"/>
      <c r="C11694" s="57"/>
      <c r="D11694" s="262"/>
      <c r="E11694" s="477"/>
      <c r="F11694" s="263"/>
      <c r="G11694" s="263"/>
      <c r="H11694" s="264"/>
      <c r="I11694" s="276"/>
      <c r="J11694" s="264"/>
      <c r="K11694" s="936"/>
      <c r="L11694" s="585"/>
      <c r="M11694" s="201"/>
    </row>
    <row r="11695" spans="1:13" s="200" customFormat="1" ht="16.5" customHeight="1">
      <c r="A11695" s="606"/>
      <c r="B11695" s="57"/>
      <c r="C11695" s="57"/>
      <c r="D11695" s="262"/>
      <c r="E11695" s="477"/>
      <c r="F11695" s="263"/>
      <c r="G11695" s="263"/>
      <c r="H11695" s="264"/>
      <c r="I11695" s="276"/>
      <c r="J11695" s="264"/>
      <c r="K11695" s="936"/>
      <c r="L11695" s="585"/>
      <c r="M11695" s="201"/>
    </row>
    <row r="11696" spans="1:13" s="200" customFormat="1" ht="16.5" customHeight="1">
      <c r="A11696" s="606"/>
      <c r="B11696" s="57"/>
      <c r="C11696" s="57"/>
      <c r="D11696" s="262"/>
      <c r="E11696" s="477"/>
      <c r="F11696" s="263"/>
      <c r="G11696" s="263"/>
      <c r="H11696" s="264"/>
      <c r="I11696" s="276"/>
      <c r="J11696" s="264"/>
      <c r="K11696" s="588"/>
      <c r="L11696" s="585"/>
      <c r="M11696" s="201"/>
    </row>
    <row r="11697" spans="1:13" s="200" customFormat="1" ht="16.5" customHeight="1">
      <c r="A11697" s="606"/>
      <c r="B11697" s="57"/>
      <c r="C11697" s="57"/>
      <c r="D11697" s="262"/>
      <c r="E11697" s="477"/>
      <c r="F11697" s="263"/>
      <c r="G11697" s="263"/>
      <c r="H11697" s="264"/>
      <c r="I11697" s="276"/>
      <c r="J11697" s="264"/>
      <c r="K11697" s="588"/>
      <c r="L11697" s="585"/>
      <c r="M11697" s="201"/>
    </row>
    <row r="11698" spans="1:13" s="200" customFormat="1" ht="16.5" customHeight="1">
      <c r="A11698" s="606"/>
      <c r="B11698" s="57"/>
      <c r="C11698" s="57"/>
      <c r="D11698" s="262"/>
      <c r="E11698" s="477"/>
      <c r="F11698" s="423"/>
      <c r="G11698" s="423"/>
      <c r="H11698" s="264"/>
      <c r="I11698" s="276"/>
      <c r="J11698" s="264"/>
      <c r="K11698" s="588"/>
      <c r="L11698" s="585"/>
      <c r="M11698" s="201"/>
    </row>
    <row r="11699" spans="1:13" s="200" customFormat="1" ht="16.5" customHeight="1">
      <c r="A11699" s="606"/>
      <c r="B11699" s="57"/>
      <c r="C11699" s="57"/>
      <c r="D11699" s="262"/>
      <c r="E11699" s="477"/>
      <c r="F11699" s="423"/>
      <c r="G11699" s="423"/>
      <c r="H11699" s="264"/>
      <c r="I11699" s="276"/>
      <c r="J11699" s="264"/>
      <c r="K11699" s="588"/>
      <c r="L11699" s="585"/>
      <c r="M11699" s="201"/>
    </row>
    <row r="11700" spans="1:13" s="200" customFormat="1" ht="16.5" customHeight="1">
      <c r="A11700" s="606"/>
      <c r="B11700" s="57"/>
      <c r="C11700" s="57"/>
      <c r="D11700" s="262"/>
      <c r="E11700" s="477"/>
      <c r="F11700" s="423"/>
      <c r="G11700" s="423"/>
      <c r="H11700" s="264"/>
      <c r="I11700" s="276"/>
      <c r="J11700" s="264"/>
      <c r="K11700" s="588"/>
      <c r="L11700" s="585"/>
      <c r="M11700" s="201"/>
    </row>
    <row r="11701" spans="1:13" s="200" customFormat="1" ht="16.5" customHeight="1">
      <c r="A11701" s="606"/>
      <c r="B11701" s="57"/>
      <c r="C11701" s="57"/>
      <c r="D11701" s="262"/>
      <c r="E11701" s="477"/>
      <c r="F11701" s="423"/>
      <c r="G11701" s="423"/>
      <c r="H11701" s="264"/>
      <c r="I11701" s="276"/>
      <c r="J11701" s="264"/>
      <c r="K11701" s="588"/>
      <c r="L11701" s="585"/>
      <c r="M11701" s="201"/>
    </row>
    <row r="11702" spans="1:13" s="200" customFormat="1" ht="16.5" customHeight="1">
      <c r="A11702" s="606"/>
      <c r="B11702" s="57"/>
      <c r="C11702" s="57"/>
      <c r="D11702" s="262"/>
      <c r="E11702" s="477"/>
      <c r="F11702" s="423"/>
      <c r="G11702" s="423"/>
      <c r="H11702" s="264"/>
      <c r="I11702" s="276"/>
      <c r="J11702" s="264"/>
      <c r="K11702" s="937"/>
      <c r="L11702" s="585"/>
      <c r="M11702" s="201"/>
    </row>
    <row r="11703" spans="1:13" s="200" customFormat="1" ht="16.5" customHeight="1">
      <c r="A11703" s="606"/>
      <c r="B11703" s="57"/>
      <c r="C11703" s="57"/>
      <c r="D11703" s="262"/>
      <c r="E11703" s="477"/>
      <c r="F11703" s="423"/>
      <c r="G11703" s="423"/>
      <c r="H11703" s="264"/>
      <c r="I11703" s="276"/>
      <c r="J11703" s="264"/>
      <c r="K11703" s="938"/>
      <c r="L11703" s="585"/>
      <c r="M11703" s="201"/>
    </row>
    <row r="11704" spans="1:13" s="200" customFormat="1" ht="16.5" customHeight="1">
      <c r="A11704" s="606"/>
      <c r="B11704" s="57"/>
      <c r="C11704" s="57"/>
      <c r="D11704" s="262"/>
      <c r="E11704" s="477"/>
      <c r="F11704" s="423"/>
      <c r="G11704" s="423"/>
      <c r="H11704" s="264"/>
      <c r="I11704" s="276"/>
      <c r="J11704" s="264"/>
      <c r="K11704" s="938"/>
      <c r="L11704" s="585"/>
      <c r="M11704" s="201"/>
    </row>
    <row r="11705" spans="1:13" s="200" customFormat="1" ht="16.5" customHeight="1">
      <c r="A11705" s="606"/>
      <c r="B11705" s="57"/>
      <c r="C11705" s="57"/>
      <c r="D11705" s="262"/>
      <c r="E11705" s="477"/>
      <c r="F11705" s="423"/>
      <c r="G11705" s="423"/>
      <c r="H11705" s="264"/>
      <c r="I11705" s="276"/>
      <c r="J11705" s="264"/>
      <c r="K11705" s="588"/>
      <c r="L11705" s="585"/>
      <c r="M11705" s="201"/>
    </row>
    <row r="11706" spans="1:13" s="200" customFormat="1" ht="16.5" customHeight="1">
      <c r="A11706" s="606"/>
      <c r="B11706" s="57"/>
      <c r="C11706" s="57"/>
      <c r="D11706" s="262"/>
      <c r="E11706" s="477"/>
      <c r="F11706" s="423"/>
      <c r="G11706" s="423"/>
      <c r="H11706" s="264"/>
      <c r="I11706" s="276"/>
      <c r="J11706" s="264"/>
      <c r="K11706" s="586"/>
      <c r="L11706" s="585"/>
      <c r="M11706" s="201"/>
    </row>
    <row r="11707" spans="1:13" s="200" customFormat="1" ht="16.5" customHeight="1">
      <c r="A11707" s="606"/>
      <c r="B11707" s="57"/>
      <c r="C11707" s="57"/>
      <c r="D11707" s="262"/>
      <c r="E11707" s="477"/>
      <c r="F11707" s="423"/>
      <c r="G11707" s="423"/>
      <c r="H11707" s="264"/>
      <c r="I11707" s="276"/>
      <c r="J11707" s="264"/>
      <c r="K11707" s="586"/>
      <c r="L11707" s="585"/>
      <c r="M11707" s="201"/>
    </row>
    <row r="11708" spans="1:13" s="200" customFormat="1" ht="16.5" customHeight="1">
      <c r="A11708" s="606"/>
      <c r="B11708" s="57"/>
      <c r="C11708" s="57"/>
      <c r="D11708" s="441"/>
      <c r="E11708" s="477"/>
      <c r="F11708" s="263"/>
      <c r="G11708" s="263"/>
      <c r="H11708" s="264"/>
      <c r="I11708" s="276"/>
      <c r="J11708" s="264"/>
      <c r="K11708" s="586"/>
      <c r="L11708" s="939"/>
      <c r="M11708" s="201"/>
    </row>
    <row r="11709" spans="1:13" s="200" customFormat="1" ht="16.5" customHeight="1">
      <c r="A11709" s="606"/>
      <c r="B11709" s="57"/>
      <c r="C11709" s="57"/>
      <c r="D11709" s="441"/>
      <c r="E11709" s="477"/>
      <c r="F11709" s="263"/>
      <c r="G11709" s="263"/>
      <c r="H11709" s="264"/>
      <c r="I11709" s="276"/>
      <c r="J11709" s="264"/>
      <c r="K11709" s="586"/>
      <c r="L11709" s="939"/>
      <c r="M11709" s="201"/>
    </row>
    <row r="11710" spans="1:13" s="200" customFormat="1" ht="16.5" customHeight="1">
      <c r="A11710" s="606"/>
      <c r="B11710" s="57"/>
      <c r="C11710" s="57"/>
      <c r="D11710" s="441"/>
      <c r="E11710" s="477"/>
      <c r="F11710" s="263"/>
      <c r="G11710" s="263"/>
      <c r="H11710" s="264"/>
      <c r="I11710" s="276"/>
      <c r="J11710" s="264"/>
      <c r="K11710" s="586"/>
      <c r="L11710" s="939"/>
      <c r="M11710" s="201"/>
    </row>
    <row r="11711" spans="1:13" s="200" customFormat="1" ht="16.5" customHeight="1">
      <c r="A11711" s="606"/>
      <c r="B11711" s="57"/>
      <c r="C11711" s="57"/>
      <c r="D11711" s="262"/>
      <c r="E11711" s="477"/>
      <c r="F11711" s="263"/>
      <c r="G11711" s="263"/>
      <c r="H11711" s="264"/>
      <c r="I11711" s="276"/>
      <c r="J11711" s="264"/>
      <c r="K11711" s="586"/>
      <c r="L11711" s="587"/>
      <c r="M11711" s="201"/>
    </row>
    <row r="11712" spans="1:13" s="200" customFormat="1" ht="16.5" customHeight="1">
      <c r="A11712" s="606"/>
      <c r="B11712" s="57"/>
      <c r="C11712" s="57"/>
      <c r="D11712" s="262"/>
      <c r="E11712" s="477"/>
      <c r="F11712" s="263"/>
      <c r="G11712" s="263"/>
      <c r="H11712" s="264"/>
      <c r="I11712" s="276"/>
      <c r="J11712" s="264"/>
      <c r="K11712" s="589"/>
      <c r="L11712" s="587"/>
      <c r="M11712" s="201"/>
    </row>
    <row r="11713" spans="1:13" s="200" customFormat="1" ht="16.5" customHeight="1">
      <c r="A11713" s="606"/>
      <c r="B11713" s="57"/>
      <c r="C11713" s="57"/>
      <c r="D11713" s="262"/>
      <c r="E11713" s="477"/>
      <c r="F11713" s="263"/>
      <c r="G11713" s="263"/>
      <c r="H11713" s="264"/>
      <c r="I11713" s="276"/>
      <c r="J11713" s="264"/>
      <c r="K11713" s="589"/>
      <c r="L11713" s="587"/>
      <c r="M11713" s="201"/>
    </row>
    <row r="11714" spans="1:13" s="200" customFormat="1" ht="16.5" customHeight="1">
      <c r="A11714" s="606"/>
      <c r="B11714" s="57"/>
      <c r="C11714" s="57"/>
      <c r="D11714" s="262"/>
      <c r="E11714" s="477"/>
      <c r="F11714" s="263"/>
      <c r="G11714" s="263"/>
      <c r="H11714" s="264"/>
      <c r="I11714" s="276"/>
      <c r="J11714" s="264"/>
      <c r="K11714" s="589"/>
      <c r="L11714" s="587"/>
      <c r="M11714" s="201"/>
    </row>
    <row r="11715" spans="1:13" s="200" customFormat="1" ht="16.5" customHeight="1">
      <c r="A11715" s="606"/>
      <c r="B11715" s="57"/>
      <c r="C11715" s="57"/>
      <c r="D11715" s="262"/>
      <c r="E11715" s="477"/>
      <c r="F11715" s="263"/>
      <c r="G11715" s="263"/>
      <c r="H11715" s="264"/>
      <c r="I11715" s="276"/>
      <c r="J11715" s="264"/>
      <c r="K11715" s="589"/>
      <c r="L11715" s="587"/>
      <c r="M11715" s="201"/>
    </row>
    <row r="11716" spans="1:13" s="200" customFormat="1" ht="16.5" customHeight="1">
      <c r="A11716" s="606"/>
      <c r="B11716" s="57"/>
      <c r="C11716" s="57"/>
      <c r="D11716" s="262"/>
      <c r="E11716" s="477"/>
      <c r="F11716" s="263"/>
      <c r="G11716" s="263"/>
      <c r="H11716" s="264"/>
      <c r="I11716" s="276"/>
      <c r="J11716" s="264"/>
      <c r="K11716" s="589"/>
      <c r="L11716" s="587"/>
      <c r="M11716" s="201"/>
    </row>
    <row r="11717" spans="1:13" s="200" customFormat="1" ht="16.5" customHeight="1">
      <c r="A11717" s="606"/>
      <c r="B11717" s="57"/>
      <c r="C11717" s="57"/>
      <c r="D11717" s="262"/>
      <c r="E11717" s="477"/>
      <c r="F11717" s="297"/>
      <c r="G11717" s="297"/>
      <c r="H11717" s="264"/>
      <c r="I11717" s="276"/>
      <c r="J11717" s="264"/>
      <c r="K11717" s="589"/>
      <c r="L11717" s="587"/>
      <c r="M11717" s="201"/>
    </row>
    <row r="11718" spans="1:13" s="200" customFormat="1" ht="16.5" customHeight="1">
      <c r="A11718" s="606"/>
      <c r="B11718" s="57"/>
      <c r="C11718" s="57"/>
      <c r="D11718" s="262"/>
      <c r="E11718" s="477"/>
      <c r="F11718" s="297"/>
      <c r="G11718" s="297"/>
      <c r="H11718" s="264"/>
      <c r="I11718" s="276"/>
      <c r="J11718" s="264"/>
      <c r="K11718" s="589"/>
      <c r="L11718" s="587"/>
      <c r="M11718" s="201"/>
    </row>
    <row r="11719" spans="1:13" s="200" customFormat="1" ht="16.5" customHeight="1">
      <c r="A11719" s="606"/>
      <c r="B11719" s="57"/>
      <c r="C11719" s="57"/>
      <c r="D11719" s="262"/>
      <c r="E11719" s="477"/>
      <c r="F11719" s="297"/>
      <c r="G11719" s="297"/>
      <c r="H11719" s="264"/>
      <c r="I11719" s="276"/>
      <c r="J11719" s="264"/>
      <c r="K11719" s="589"/>
      <c r="L11719" s="587"/>
      <c r="M11719" s="201"/>
    </row>
    <row r="11720" spans="1:13" s="200" customFormat="1" ht="16.5" customHeight="1">
      <c r="A11720" s="606"/>
      <c r="B11720" s="57"/>
      <c r="C11720" s="57"/>
      <c r="D11720" s="262"/>
      <c r="E11720" s="477"/>
      <c r="F11720" s="297"/>
      <c r="G11720" s="297"/>
      <c r="H11720" s="264"/>
      <c r="I11720" s="276"/>
      <c r="J11720" s="264"/>
      <c r="K11720" s="589"/>
      <c r="L11720" s="587"/>
      <c r="M11720" s="201"/>
    </row>
    <row r="11721" spans="1:13" s="200" customFormat="1" ht="16.5" customHeight="1">
      <c r="A11721" s="606"/>
      <c r="B11721" s="57"/>
      <c r="C11721" s="57"/>
      <c r="D11721" s="262"/>
      <c r="E11721" s="477"/>
      <c r="F11721" s="297"/>
      <c r="G11721" s="297"/>
      <c r="H11721" s="264"/>
      <c r="I11721" s="276"/>
      <c r="J11721" s="264"/>
      <c r="K11721" s="589"/>
      <c r="L11721" s="587"/>
      <c r="M11721" s="201"/>
    </row>
    <row r="11722" spans="1:13" s="200" customFormat="1" ht="16.5" customHeight="1">
      <c r="A11722" s="606"/>
      <c r="B11722" s="57"/>
      <c r="C11722" s="57"/>
      <c r="D11722" s="262"/>
      <c r="E11722" s="477"/>
      <c r="F11722" s="297"/>
      <c r="G11722" s="297"/>
      <c r="H11722" s="264"/>
      <c r="I11722" s="276"/>
      <c r="J11722" s="264"/>
      <c r="K11722" s="589"/>
      <c r="L11722" s="587"/>
      <c r="M11722" s="201"/>
    </row>
    <row r="11723" spans="1:13" s="200" customFormat="1" ht="16.5" customHeight="1">
      <c r="A11723" s="606"/>
      <c r="B11723" s="57"/>
      <c r="C11723" s="57"/>
      <c r="D11723" s="262"/>
      <c r="E11723" s="477"/>
      <c r="F11723" s="297"/>
      <c r="G11723" s="297"/>
      <c r="H11723" s="264"/>
      <c r="I11723" s="276"/>
      <c r="J11723" s="264"/>
      <c r="K11723" s="589"/>
      <c r="L11723" s="587"/>
      <c r="M11723" s="201"/>
    </row>
    <row r="11724" spans="1:13" s="200" customFormat="1" ht="16.5" customHeight="1">
      <c r="A11724" s="606"/>
      <c r="B11724" s="57"/>
      <c r="C11724" s="57"/>
      <c r="D11724" s="262"/>
      <c r="E11724" s="477"/>
      <c r="F11724" s="263"/>
      <c r="G11724" s="263"/>
      <c r="H11724" s="264"/>
      <c r="I11724" s="276"/>
      <c r="J11724" s="264"/>
      <c r="K11724" s="589"/>
      <c r="L11724" s="587"/>
      <c r="M11724" s="201"/>
    </row>
    <row r="11725" spans="1:13" s="200" customFormat="1" ht="16.5" customHeight="1">
      <c r="A11725" s="606"/>
      <c r="B11725" s="57"/>
      <c r="C11725" s="57"/>
      <c r="D11725" s="262"/>
      <c r="E11725" s="477"/>
      <c r="F11725" s="263"/>
      <c r="G11725" s="263"/>
      <c r="H11725" s="264"/>
      <c r="I11725" s="276"/>
      <c r="J11725" s="264"/>
      <c r="K11725" s="589"/>
      <c r="L11725" s="587"/>
      <c r="M11725" s="201"/>
    </row>
    <row r="11726" spans="1:13" s="200" customFormat="1" ht="16.5" customHeight="1">
      <c r="A11726" s="606"/>
      <c r="B11726" s="57"/>
      <c r="C11726" s="57"/>
      <c r="D11726" s="262"/>
      <c r="E11726" s="477"/>
      <c r="F11726" s="263"/>
      <c r="G11726" s="263"/>
      <c r="H11726" s="264"/>
      <c r="I11726" s="276"/>
      <c r="J11726" s="264"/>
      <c r="K11726" s="589"/>
      <c r="L11726" s="587"/>
      <c r="M11726" s="201"/>
    </row>
    <row r="11727" spans="1:13" s="200" customFormat="1" ht="16.5" customHeight="1">
      <c r="A11727" s="606"/>
      <c r="B11727" s="57"/>
      <c r="C11727" s="57"/>
      <c r="D11727" s="262"/>
      <c r="E11727" s="477"/>
      <c r="F11727" s="263"/>
      <c r="G11727" s="263"/>
      <c r="H11727" s="264"/>
      <c r="I11727" s="276"/>
      <c r="J11727" s="264"/>
      <c r="K11727" s="589"/>
      <c r="L11727" s="587"/>
      <c r="M11727" s="201"/>
    </row>
    <row r="11728" spans="1:13" s="200" customFormat="1" ht="16.5" customHeight="1">
      <c r="A11728" s="785"/>
      <c r="B11728" s="113"/>
      <c r="C11728" s="57"/>
      <c r="D11728" s="532"/>
      <c r="E11728" s="362"/>
      <c r="F11728" s="363"/>
      <c r="G11728" s="363"/>
      <c r="H11728" s="364"/>
      <c r="I11728" s="364"/>
      <c r="J11728" s="264"/>
      <c r="K11728" s="940"/>
      <c r="L11728" s="364"/>
      <c r="M11728" s="208"/>
    </row>
    <row r="11729" spans="1:13" s="200" customFormat="1" ht="16.5" customHeight="1">
      <c r="A11729" s="424"/>
      <c r="B11729" s="113"/>
      <c r="C11729" s="57"/>
      <c r="D11729" s="300"/>
      <c r="E11729" s="367"/>
      <c r="F11729" s="263"/>
      <c r="G11729" s="263"/>
      <c r="H11729" s="264"/>
      <c r="I11729" s="264"/>
      <c r="J11729" s="264"/>
      <c r="K11729" s="440"/>
      <c r="L11729" s="481"/>
      <c r="M11729" s="202"/>
    </row>
    <row r="11730" spans="1:13" s="200" customFormat="1" ht="16.5" customHeight="1">
      <c r="A11730" s="424"/>
      <c r="B11730" s="113"/>
      <c r="C11730" s="57"/>
      <c r="D11730" s="300"/>
      <c r="E11730" s="367"/>
      <c r="F11730" s="263"/>
      <c r="G11730" s="263"/>
      <c r="H11730" s="264"/>
      <c r="I11730" s="264"/>
      <c r="J11730" s="264"/>
      <c r="K11730" s="440"/>
      <c r="L11730" s="264"/>
      <c r="M11730" s="202"/>
    </row>
    <row r="11731" spans="1:13" s="200" customFormat="1" ht="16.5" customHeight="1">
      <c r="A11731" s="424"/>
      <c r="B11731" s="113"/>
      <c r="C11731" s="57"/>
      <c r="D11731" s="300"/>
      <c r="E11731" s="367"/>
      <c r="F11731" s="263"/>
      <c r="G11731" s="263"/>
      <c r="H11731" s="264"/>
      <c r="I11731" s="264"/>
      <c r="J11731" s="264"/>
      <c r="K11731" s="440"/>
      <c r="L11731" s="264"/>
      <c r="M11731" s="202"/>
    </row>
    <row r="11732" spans="1:13" s="200" customFormat="1" ht="16.5" customHeight="1">
      <c r="A11732" s="424"/>
      <c r="B11732" s="113"/>
      <c r="C11732" s="57"/>
      <c r="D11732" s="300"/>
      <c r="E11732" s="367"/>
      <c r="F11732" s="263"/>
      <c r="G11732" s="263"/>
      <c r="H11732" s="264"/>
      <c r="I11732" s="264"/>
      <c r="J11732" s="264"/>
      <c r="K11732" s="440"/>
      <c r="L11732" s="264"/>
      <c r="M11732" s="202"/>
    </row>
    <row r="11733" spans="1:13" s="200" customFormat="1" ht="16.5" customHeight="1">
      <c r="A11733" s="424"/>
      <c r="B11733" s="113"/>
      <c r="C11733" s="57"/>
      <c r="D11733" s="300"/>
      <c r="E11733" s="367"/>
      <c r="F11733" s="263"/>
      <c r="G11733" s="263"/>
      <c r="H11733" s="264"/>
      <c r="I11733" s="264"/>
      <c r="J11733" s="264"/>
      <c r="K11733" s="440"/>
      <c r="L11733" s="264"/>
      <c r="M11733" s="202"/>
    </row>
    <row r="11734" spans="1:13" s="200" customFormat="1" ht="16.5" customHeight="1">
      <c r="A11734" s="424"/>
      <c r="B11734" s="113"/>
      <c r="C11734" s="57"/>
      <c r="D11734" s="300"/>
      <c r="E11734" s="367"/>
      <c r="F11734" s="263"/>
      <c r="G11734" s="263"/>
      <c r="H11734" s="264"/>
      <c r="I11734" s="264"/>
      <c r="J11734" s="264"/>
      <c r="K11734" s="440"/>
      <c r="L11734" s="264"/>
      <c r="M11734" s="202"/>
    </row>
    <row r="11735" spans="1:13" s="200" customFormat="1" ht="16.5" customHeight="1">
      <c r="A11735" s="424"/>
      <c r="B11735" s="113"/>
      <c r="C11735" s="57"/>
      <c r="D11735" s="300"/>
      <c r="E11735" s="367"/>
      <c r="F11735" s="263"/>
      <c r="G11735" s="263"/>
      <c r="H11735" s="264"/>
      <c r="I11735" s="264"/>
      <c r="J11735" s="264"/>
      <c r="K11735" s="440"/>
      <c r="L11735" s="481"/>
      <c r="M11735" s="202"/>
    </row>
    <row r="11736" spans="1:13" s="200" customFormat="1" ht="16.5" customHeight="1">
      <c r="A11736" s="424"/>
      <c r="B11736" s="113"/>
      <c r="C11736" s="57"/>
      <c r="D11736" s="300"/>
      <c r="E11736" s="367"/>
      <c r="F11736" s="263"/>
      <c r="G11736" s="263"/>
      <c r="H11736" s="264"/>
      <c r="I11736" s="264"/>
      <c r="J11736" s="264"/>
      <c r="K11736" s="440"/>
      <c r="L11736" s="264"/>
      <c r="M11736" s="202"/>
    </row>
    <row r="11737" spans="1:13" s="200" customFormat="1" ht="16.5" customHeight="1">
      <c r="A11737" s="424"/>
      <c r="B11737" s="113"/>
      <c r="C11737" s="57"/>
      <c r="D11737" s="300"/>
      <c r="E11737" s="367"/>
      <c r="F11737" s="263"/>
      <c r="G11737" s="263"/>
      <c r="H11737" s="264"/>
      <c r="I11737" s="264"/>
      <c r="J11737" s="264"/>
      <c r="K11737" s="440"/>
      <c r="L11737" s="264"/>
      <c r="M11737" s="202"/>
    </row>
    <row r="11738" spans="1:13" s="200" customFormat="1" ht="16.5" customHeight="1">
      <c r="A11738" s="424"/>
      <c r="B11738" s="113"/>
      <c r="C11738" s="57"/>
      <c r="D11738" s="300"/>
      <c r="E11738" s="367"/>
      <c r="F11738" s="263"/>
      <c r="G11738" s="263"/>
      <c r="H11738" s="264"/>
      <c r="I11738" s="264"/>
      <c r="J11738" s="264"/>
      <c r="K11738" s="440"/>
      <c r="L11738" s="481"/>
      <c r="M11738" s="202"/>
    </row>
    <row r="11739" spans="1:13" s="200" customFormat="1" ht="16.5" customHeight="1">
      <c r="A11739" s="424"/>
      <c r="B11739" s="113"/>
      <c r="C11739" s="57"/>
      <c r="D11739" s="300"/>
      <c r="E11739" s="367"/>
      <c r="F11739" s="263"/>
      <c r="G11739" s="263"/>
      <c r="H11739" s="264"/>
      <c r="I11739" s="264"/>
      <c r="J11739" s="264"/>
      <c r="K11739" s="440"/>
      <c r="L11739" s="264"/>
      <c r="M11739" s="202"/>
    </row>
    <row r="11740" spans="1:13" s="200" customFormat="1" ht="16.5" customHeight="1">
      <c r="A11740" s="424"/>
      <c r="B11740" s="113"/>
      <c r="C11740" s="57"/>
      <c r="D11740" s="294"/>
      <c r="E11740" s="367"/>
      <c r="F11740" s="263"/>
      <c r="G11740" s="263"/>
      <c r="H11740" s="264"/>
      <c r="I11740" s="264"/>
      <c r="J11740" s="264"/>
      <c r="K11740" s="440"/>
      <c r="L11740" s="382"/>
      <c r="M11740" s="202"/>
    </row>
    <row r="11741" spans="1:13" s="200" customFormat="1" ht="16.5" customHeight="1">
      <c r="A11741" s="424"/>
      <c r="B11741" s="113"/>
      <c r="C11741" s="57"/>
      <c r="D11741" s="300"/>
      <c r="E11741" s="367"/>
      <c r="F11741" s="263"/>
      <c r="G11741" s="263"/>
      <c r="H11741" s="264"/>
      <c r="I11741" s="264"/>
      <c r="J11741" s="264"/>
      <c r="K11741" s="440"/>
      <c r="L11741" s="264"/>
      <c r="M11741" s="202"/>
    </row>
    <row r="11742" spans="1:13" s="200" customFormat="1" ht="16.5" customHeight="1">
      <c r="A11742" s="424"/>
      <c r="B11742" s="113"/>
      <c r="C11742" s="57"/>
      <c r="D11742" s="300"/>
      <c r="E11742" s="367"/>
      <c r="F11742" s="263"/>
      <c r="G11742" s="263"/>
      <c r="H11742" s="264"/>
      <c r="I11742" s="264"/>
      <c r="J11742" s="264"/>
      <c r="K11742" s="440"/>
      <c r="L11742" s="481"/>
      <c r="M11742" s="202"/>
    </row>
    <row r="11743" spans="1:13" s="200" customFormat="1" ht="16.5" customHeight="1">
      <c r="A11743" s="424"/>
      <c r="B11743" s="113"/>
      <c r="C11743" s="57"/>
      <c r="D11743" s="300"/>
      <c r="E11743" s="367"/>
      <c r="F11743" s="263"/>
      <c r="G11743" s="263"/>
      <c r="H11743" s="264"/>
      <c r="I11743" s="264"/>
      <c r="J11743" s="264"/>
      <c r="K11743" s="440"/>
      <c r="L11743" s="264"/>
      <c r="M11743" s="202"/>
    </row>
    <row r="11744" spans="1:13" s="200" customFormat="1" ht="16.5" customHeight="1">
      <c r="A11744" s="424"/>
      <c r="B11744" s="113"/>
      <c r="C11744" s="57"/>
      <c r="D11744" s="300"/>
      <c r="E11744" s="367"/>
      <c r="F11744" s="263"/>
      <c r="G11744" s="263"/>
      <c r="H11744" s="264"/>
      <c r="I11744" s="264"/>
      <c r="J11744" s="264"/>
      <c r="K11744" s="440"/>
      <c r="L11744" s="264"/>
      <c r="M11744" s="202"/>
    </row>
    <row r="11745" spans="1:13" s="200" customFormat="1" ht="16.5" customHeight="1">
      <c r="A11745" s="424"/>
      <c r="B11745" s="113"/>
      <c r="C11745" s="57"/>
      <c r="D11745" s="300"/>
      <c r="E11745" s="367"/>
      <c r="F11745" s="263"/>
      <c r="G11745" s="263"/>
      <c r="H11745" s="264"/>
      <c r="I11745" s="264"/>
      <c r="J11745" s="264"/>
      <c r="K11745" s="440"/>
      <c r="L11745" s="264"/>
      <c r="M11745" s="202"/>
    </row>
    <row r="11746" spans="1:13" s="200" customFormat="1" ht="16.5" customHeight="1">
      <c r="A11746" s="424"/>
      <c r="B11746" s="113"/>
      <c r="C11746" s="57"/>
      <c r="D11746" s="300"/>
      <c r="E11746" s="367"/>
      <c r="F11746" s="263"/>
      <c r="G11746" s="263"/>
      <c r="H11746" s="264"/>
      <c r="I11746" s="264"/>
      <c r="J11746" s="264"/>
      <c r="K11746" s="440"/>
      <c r="L11746" s="264"/>
      <c r="M11746" s="202"/>
    </row>
    <row r="11747" spans="1:13" s="200" customFormat="1" ht="16.5" customHeight="1">
      <c r="A11747" s="424"/>
      <c r="B11747" s="113"/>
      <c r="C11747" s="57"/>
      <c r="D11747" s="300"/>
      <c r="E11747" s="367"/>
      <c r="F11747" s="263"/>
      <c r="G11747" s="263"/>
      <c r="H11747" s="264"/>
      <c r="I11747" s="264"/>
      <c r="J11747" s="264"/>
      <c r="K11747" s="440"/>
      <c r="L11747" s="264"/>
      <c r="M11747" s="202"/>
    </row>
    <row r="11748" spans="1:13" s="200" customFormat="1" ht="16.5" customHeight="1">
      <c r="A11748" s="424"/>
      <c r="B11748" s="113"/>
      <c r="C11748" s="57"/>
      <c r="D11748" s="300"/>
      <c r="E11748" s="367"/>
      <c r="F11748" s="263"/>
      <c r="G11748" s="263"/>
      <c r="H11748" s="264"/>
      <c r="I11748" s="264"/>
      <c r="J11748" s="264"/>
      <c r="K11748" s="440"/>
      <c r="L11748" s="264"/>
      <c r="M11748" s="202"/>
    </row>
    <row r="11749" spans="1:13" s="200" customFormat="1" ht="16.5" customHeight="1">
      <c r="A11749" s="424"/>
      <c r="B11749" s="113"/>
      <c r="C11749" s="57"/>
      <c r="D11749" s="300"/>
      <c r="E11749" s="367"/>
      <c r="F11749" s="263"/>
      <c r="G11749" s="263"/>
      <c r="H11749" s="264"/>
      <c r="I11749" s="264"/>
      <c r="J11749" s="264"/>
      <c r="K11749" s="440"/>
      <c r="L11749" s="264"/>
      <c r="M11749" s="202"/>
    </row>
    <row r="11750" spans="1:13" s="200" customFormat="1" ht="16.5" customHeight="1">
      <c r="A11750" s="424"/>
      <c r="B11750" s="113"/>
      <c r="C11750" s="57"/>
      <c r="D11750" s="300"/>
      <c r="E11750" s="367"/>
      <c r="F11750" s="263"/>
      <c r="G11750" s="263"/>
      <c r="H11750" s="264"/>
      <c r="I11750" s="264"/>
      <c r="J11750" s="264"/>
      <c r="K11750" s="440"/>
      <c r="L11750" s="264"/>
      <c r="M11750" s="202"/>
    </row>
    <row r="11751" spans="1:13" s="200" customFormat="1" ht="16.5" customHeight="1">
      <c r="A11751" s="424"/>
      <c r="B11751" s="113"/>
      <c r="C11751" s="57"/>
      <c r="D11751" s="300"/>
      <c r="E11751" s="367"/>
      <c r="F11751" s="263"/>
      <c r="G11751" s="263"/>
      <c r="H11751" s="264"/>
      <c r="I11751" s="264"/>
      <c r="J11751" s="264"/>
      <c r="K11751" s="440"/>
      <c r="L11751" s="264"/>
      <c r="M11751" s="202"/>
    </row>
    <row r="11752" spans="1:13" s="200" customFormat="1" ht="16.5" customHeight="1">
      <c r="A11752" s="424"/>
      <c r="B11752" s="113"/>
      <c r="C11752" s="57"/>
      <c r="D11752" s="300"/>
      <c r="E11752" s="367"/>
      <c r="F11752" s="263"/>
      <c r="G11752" s="263"/>
      <c r="H11752" s="264"/>
      <c r="I11752" s="264"/>
      <c r="J11752" s="264"/>
      <c r="K11752" s="440"/>
      <c r="L11752" s="481"/>
      <c r="M11752" s="202"/>
    </row>
    <row r="11753" spans="1:13" s="200" customFormat="1" ht="16.5" customHeight="1">
      <c r="A11753" s="424"/>
      <c r="B11753" s="113"/>
      <c r="C11753" s="57"/>
      <c r="D11753" s="300"/>
      <c r="E11753" s="367"/>
      <c r="F11753" s="263"/>
      <c r="G11753" s="263"/>
      <c r="H11753" s="264"/>
      <c r="I11753" s="264"/>
      <c r="J11753" s="264"/>
      <c r="K11753" s="440"/>
      <c r="L11753" s="481"/>
      <c r="M11753" s="202"/>
    </row>
    <row r="11754" spans="1:13" s="200" customFormat="1" ht="16.5" customHeight="1">
      <c r="A11754" s="424"/>
      <c r="B11754" s="113"/>
      <c r="C11754" s="57"/>
      <c r="D11754" s="300"/>
      <c r="E11754" s="367"/>
      <c r="F11754" s="263"/>
      <c r="G11754" s="263"/>
      <c r="H11754" s="264"/>
      <c r="I11754" s="264"/>
      <c r="J11754" s="264"/>
      <c r="K11754" s="440"/>
      <c r="L11754" s="264"/>
      <c r="M11754" s="202"/>
    </row>
    <row r="11755" spans="1:13" s="200" customFormat="1" ht="16.5" customHeight="1">
      <c r="A11755" s="424"/>
      <c r="B11755" s="113"/>
      <c r="C11755" s="57"/>
      <c r="D11755" s="300"/>
      <c r="E11755" s="367"/>
      <c r="F11755" s="263"/>
      <c r="G11755" s="263"/>
      <c r="H11755" s="264"/>
      <c r="I11755" s="264"/>
      <c r="J11755" s="264"/>
      <c r="K11755" s="440"/>
      <c r="L11755" s="264"/>
      <c r="M11755" s="202"/>
    </row>
    <row r="11756" spans="1:13" s="200" customFormat="1" ht="16.5" customHeight="1">
      <c r="A11756" s="424"/>
      <c r="B11756" s="113"/>
      <c r="C11756" s="57"/>
      <c r="D11756" s="300"/>
      <c r="E11756" s="367"/>
      <c r="F11756" s="263"/>
      <c r="G11756" s="263"/>
      <c r="H11756" s="264"/>
      <c r="I11756" s="264"/>
      <c r="J11756" s="264"/>
      <c r="K11756" s="440"/>
      <c r="L11756" s="264"/>
      <c r="M11756" s="202"/>
    </row>
    <row r="11757" spans="1:13" s="200" customFormat="1" ht="16.5" customHeight="1">
      <c r="A11757" s="424"/>
      <c r="B11757" s="113"/>
      <c r="C11757" s="57"/>
      <c r="D11757" s="300"/>
      <c r="E11757" s="367"/>
      <c r="F11757" s="263"/>
      <c r="G11757" s="263"/>
      <c r="H11757" s="264"/>
      <c r="I11757" s="264"/>
      <c r="J11757" s="264"/>
      <c r="K11757" s="440"/>
      <c r="L11757" s="264"/>
      <c r="M11757" s="202"/>
    </row>
    <row r="11758" spans="1:13" s="200" customFormat="1" ht="16.5" customHeight="1">
      <c r="A11758" s="424"/>
      <c r="B11758" s="113"/>
      <c r="C11758" s="57"/>
      <c r="D11758" s="300"/>
      <c r="E11758" s="367"/>
      <c r="F11758" s="263"/>
      <c r="G11758" s="263"/>
      <c r="H11758" s="264"/>
      <c r="I11758" s="264"/>
      <c r="J11758" s="264"/>
      <c r="K11758" s="440"/>
      <c r="L11758" s="264"/>
      <c r="M11758" s="202"/>
    </row>
    <row r="11759" spans="1:13" s="200" customFormat="1" ht="16.5" customHeight="1">
      <c r="A11759" s="424"/>
      <c r="B11759" s="113"/>
      <c r="C11759" s="57"/>
      <c r="D11759" s="646"/>
      <c r="E11759" s="367"/>
      <c r="F11759" s="263"/>
      <c r="G11759" s="263"/>
      <c r="H11759" s="264"/>
      <c r="I11759" s="264"/>
      <c r="J11759" s="264"/>
      <c r="K11759" s="440"/>
      <c r="L11759" s="264"/>
      <c r="M11759" s="202"/>
    </row>
    <row r="11760" spans="1:13" s="200" customFormat="1" ht="16.5" customHeight="1">
      <c r="A11760" s="424"/>
      <c r="B11760" s="113"/>
      <c r="C11760" s="57"/>
      <c r="D11760" s="441"/>
      <c r="E11760" s="367"/>
      <c r="F11760" s="263"/>
      <c r="G11760" s="263"/>
      <c r="H11760" s="264"/>
      <c r="I11760" s="276"/>
      <c r="J11760" s="264"/>
      <c r="K11760" s="265"/>
      <c r="L11760" s="441"/>
      <c r="M11760" s="202"/>
    </row>
    <row r="11761" spans="1:13" s="200" customFormat="1" ht="16.5" customHeight="1">
      <c r="A11761" s="424"/>
      <c r="B11761" s="113"/>
      <c r="C11761" s="57"/>
      <c r="D11761" s="441"/>
      <c r="E11761" s="367"/>
      <c r="F11761" s="263"/>
      <c r="G11761" s="263"/>
      <c r="H11761" s="264"/>
      <c r="I11761" s="276"/>
      <c r="J11761" s="264"/>
      <c r="K11761" s="265"/>
      <c r="L11761" s="441"/>
      <c r="M11761" s="202"/>
    </row>
    <row r="11762" spans="1:13" s="200" customFormat="1" ht="16.5" customHeight="1">
      <c r="A11762" s="424"/>
      <c r="B11762" s="113"/>
      <c r="C11762" s="57"/>
      <c r="D11762" s="441"/>
      <c r="E11762" s="367"/>
      <c r="F11762" s="263"/>
      <c r="G11762" s="263"/>
      <c r="H11762" s="264"/>
      <c r="I11762" s="276"/>
      <c r="J11762" s="264"/>
      <c r="K11762" s="265"/>
      <c r="L11762" s="441"/>
      <c r="M11762" s="202"/>
    </row>
    <row r="11763" spans="1:13" s="200" customFormat="1" ht="16.5" customHeight="1">
      <c r="A11763" s="424"/>
      <c r="B11763" s="113"/>
      <c r="C11763" s="57"/>
      <c r="D11763" s="441"/>
      <c r="E11763" s="367"/>
      <c r="F11763" s="263"/>
      <c r="G11763" s="263"/>
      <c r="H11763" s="264"/>
      <c r="I11763" s="276"/>
      <c r="J11763" s="264"/>
      <c r="K11763" s="265"/>
      <c r="L11763" s="441"/>
      <c r="M11763" s="202"/>
    </row>
    <row r="11764" spans="1:13" s="200" customFormat="1" ht="16.5" customHeight="1">
      <c r="A11764" s="424"/>
      <c r="B11764" s="113"/>
      <c r="C11764" s="57"/>
      <c r="D11764" s="441"/>
      <c r="E11764" s="367"/>
      <c r="F11764" s="263"/>
      <c r="G11764" s="263"/>
      <c r="H11764" s="264"/>
      <c r="I11764" s="276"/>
      <c r="J11764" s="264"/>
      <c r="K11764" s="265"/>
      <c r="L11764" s="658"/>
      <c r="M11764" s="202"/>
    </row>
    <row r="11765" spans="1:13" s="200" customFormat="1" ht="16.5" customHeight="1">
      <c r="A11765" s="424"/>
      <c r="B11765" s="113"/>
      <c r="C11765" s="57"/>
      <c r="D11765" s="441"/>
      <c r="E11765" s="367"/>
      <c r="F11765" s="263"/>
      <c r="G11765" s="263"/>
      <c r="H11765" s="264"/>
      <c r="I11765" s="276"/>
      <c r="J11765" s="264"/>
      <c r="K11765" s="265"/>
      <c r="L11765" s="441"/>
      <c r="M11765" s="202"/>
    </row>
    <row r="11766" spans="1:13" ht="15.6">
      <c r="A11766" s="424"/>
      <c r="B11766" s="113"/>
      <c r="C11766" s="57"/>
      <c r="D11766" s="326"/>
      <c r="E11766" s="367"/>
      <c r="F11766" s="263"/>
      <c r="G11766" s="263"/>
      <c r="H11766" s="264"/>
      <c r="I11766" s="276"/>
      <c r="J11766" s="264"/>
      <c r="K11766" s="265"/>
      <c r="L11766" s="326"/>
      <c r="M11766" s="202"/>
    </row>
    <row r="11767" spans="1:13" ht="15.6">
      <c r="A11767" s="424"/>
      <c r="B11767" s="113"/>
      <c r="C11767" s="57"/>
      <c r="D11767" s="658"/>
      <c r="E11767" s="367"/>
      <c r="F11767" s="263"/>
      <c r="G11767" s="263"/>
      <c r="H11767" s="264"/>
      <c r="I11767" s="276"/>
      <c r="J11767" s="264"/>
      <c r="K11767" s="265"/>
      <c r="L11767" s="658"/>
      <c r="M11767" s="202"/>
    </row>
    <row r="11768" spans="1:13" ht="15.6">
      <c r="A11768" s="424"/>
      <c r="B11768" s="113"/>
      <c r="C11768" s="57"/>
      <c r="D11768" s="326"/>
      <c r="E11768" s="367"/>
      <c r="F11768" s="263"/>
      <c r="G11768" s="263"/>
      <c r="H11768" s="264"/>
      <c r="I11768" s="276"/>
      <c r="J11768" s="264"/>
      <c r="K11768" s="265"/>
      <c r="L11768" s="563"/>
      <c r="M11768" s="202"/>
    </row>
    <row r="11769" spans="1:13" ht="15.6">
      <c r="A11769" s="424"/>
      <c r="B11769" s="113"/>
      <c r="C11769" s="57"/>
      <c r="D11769" s="441"/>
      <c r="E11769" s="367"/>
      <c r="F11769" s="263"/>
      <c r="G11769" s="263"/>
      <c r="H11769" s="264"/>
      <c r="I11769" s="276"/>
      <c r="J11769" s="264"/>
      <c r="K11769" s="265"/>
      <c r="L11769" s="441"/>
      <c r="M11769" s="202"/>
    </row>
    <row r="11770" spans="1:13" ht="15.6">
      <c r="A11770" s="424"/>
      <c r="B11770" s="113"/>
      <c r="C11770" s="57"/>
      <c r="D11770" s="441"/>
      <c r="E11770" s="367"/>
      <c r="F11770" s="263"/>
      <c r="G11770" s="263"/>
      <c r="H11770" s="264"/>
      <c r="I11770" s="276"/>
      <c r="J11770" s="264"/>
      <c r="K11770" s="265"/>
      <c r="L11770" s="441"/>
      <c r="M11770" s="202"/>
    </row>
    <row r="11771" spans="1:13" ht="15.6">
      <c r="A11771" s="424"/>
      <c r="B11771" s="113"/>
      <c r="C11771" s="57"/>
      <c r="D11771" s="441"/>
      <c r="E11771" s="367"/>
      <c r="F11771" s="263"/>
      <c r="G11771" s="263"/>
      <c r="H11771" s="264"/>
      <c r="I11771" s="276"/>
      <c r="J11771" s="264"/>
      <c r="K11771" s="265"/>
      <c r="L11771" s="441"/>
      <c r="M11771" s="202"/>
    </row>
    <row r="11772" spans="1:13" ht="15.6">
      <c r="A11772" s="424"/>
      <c r="B11772" s="113"/>
      <c r="C11772" s="57"/>
      <c r="D11772" s="441"/>
      <c r="E11772" s="367"/>
      <c r="F11772" s="263"/>
      <c r="G11772" s="263"/>
      <c r="H11772" s="264"/>
      <c r="I11772" s="276"/>
      <c r="J11772" s="264"/>
      <c r="K11772" s="265"/>
      <c r="L11772" s="441"/>
      <c r="M11772" s="202"/>
    </row>
    <row r="11773" spans="1:13" ht="15.6">
      <c r="A11773" s="424"/>
      <c r="B11773" s="113"/>
      <c r="C11773" s="57"/>
      <c r="D11773" s="300"/>
      <c r="E11773" s="367"/>
      <c r="F11773" s="263"/>
      <c r="G11773" s="263"/>
      <c r="H11773" s="264"/>
      <c r="I11773" s="264"/>
      <c r="J11773" s="264"/>
      <c r="K11773" s="300"/>
      <c r="L11773" s="264"/>
      <c r="M11773" s="202"/>
    </row>
    <row r="11774" spans="1:13" ht="15.6">
      <c r="A11774" s="424"/>
      <c r="B11774" s="113"/>
      <c r="C11774" s="57"/>
      <c r="D11774" s="441"/>
      <c r="E11774" s="367"/>
      <c r="F11774" s="297"/>
      <c r="G11774" s="297"/>
      <c r="H11774" s="264"/>
      <c r="I11774" s="276"/>
      <c r="J11774" s="264"/>
      <c r="K11774" s="440"/>
      <c r="L11774" s="441"/>
      <c r="M11774" s="202"/>
    </row>
    <row r="11775" spans="1:13" ht="15.6">
      <c r="A11775" s="424"/>
      <c r="B11775" s="113"/>
      <c r="C11775" s="57"/>
      <c r="D11775" s="441"/>
      <c r="E11775" s="367"/>
      <c r="F11775" s="297"/>
      <c r="G11775" s="297"/>
      <c r="H11775" s="264"/>
      <c r="I11775" s="276"/>
      <c r="J11775" s="264"/>
      <c r="K11775" s="440"/>
      <c r="L11775" s="441"/>
      <c r="M11775" s="202"/>
    </row>
    <row r="11776" spans="1:13" ht="15.6">
      <c r="A11776" s="424"/>
      <c r="B11776" s="113"/>
      <c r="C11776" s="57"/>
      <c r="D11776" s="441"/>
      <c r="E11776" s="367"/>
      <c r="F11776" s="297"/>
      <c r="G11776" s="297"/>
      <c r="H11776" s="264"/>
      <c r="I11776" s="276"/>
      <c r="J11776" s="264"/>
      <c r="K11776" s="440"/>
      <c r="L11776" s="382"/>
      <c r="M11776" s="202"/>
    </row>
    <row r="11777" spans="1:13" ht="15.6">
      <c r="A11777" s="424"/>
      <c r="B11777" s="113"/>
      <c r="C11777" s="57"/>
      <c r="D11777" s="441"/>
      <c r="E11777" s="367"/>
      <c r="F11777" s="297"/>
      <c r="G11777" s="297"/>
      <c r="H11777" s="264"/>
      <c r="I11777" s="276"/>
      <c r="J11777" s="264"/>
      <c r="K11777" s="300"/>
      <c r="L11777" s="441"/>
      <c r="M11777" s="202"/>
    </row>
    <row r="11778" spans="1:13" ht="15.6">
      <c r="A11778" s="424"/>
      <c r="B11778" s="113"/>
      <c r="C11778" s="57"/>
      <c r="D11778" s="441"/>
      <c r="E11778" s="367"/>
      <c r="F11778" s="297"/>
      <c r="G11778" s="297"/>
      <c r="H11778" s="264"/>
      <c r="I11778" s="276"/>
      <c r="J11778" s="264"/>
      <c r="K11778" s="300"/>
      <c r="L11778" s="441"/>
      <c r="M11778" s="202"/>
    </row>
    <row r="11779" spans="1:13" ht="15.6">
      <c r="A11779" s="424"/>
      <c r="B11779" s="113"/>
      <c r="C11779" s="57"/>
      <c r="D11779" s="441"/>
      <c r="E11779" s="367"/>
      <c r="F11779" s="297"/>
      <c r="G11779" s="297"/>
      <c r="H11779" s="264"/>
      <c r="I11779" s="276"/>
      <c r="J11779" s="264"/>
      <c r="K11779" s="300"/>
      <c r="L11779" s="441"/>
      <c r="M11779" s="202"/>
    </row>
    <row r="11780" spans="1:13" ht="15.6">
      <c r="A11780" s="424"/>
      <c r="B11780" s="113"/>
      <c r="C11780" s="57"/>
      <c r="D11780" s="441"/>
      <c r="E11780" s="367"/>
      <c r="F11780" s="297"/>
      <c r="G11780" s="297"/>
      <c r="H11780" s="264"/>
      <c r="I11780" s="276"/>
      <c r="J11780" s="264"/>
      <c r="K11780" s="300"/>
      <c r="L11780" s="441"/>
      <c r="M11780" s="202"/>
    </row>
    <row r="11781" spans="1:13" ht="15.6">
      <c r="A11781" s="424"/>
      <c r="B11781" s="113"/>
      <c r="C11781" s="57"/>
      <c r="D11781" s="441"/>
      <c r="E11781" s="367"/>
      <c r="F11781" s="297"/>
      <c r="G11781" s="297"/>
      <c r="H11781" s="264"/>
      <c r="I11781" s="276"/>
      <c r="J11781" s="264"/>
      <c r="K11781" s="300"/>
      <c r="L11781" s="441"/>
      <c r="M11781" s="202"/>
    </row>
    <row r="11782" spans="1:13" ht="15.6">
      <c r="B11782" s="57"/>
      <c r="C11782" s="315"/>
      <c r="D11782" s="316"/>
      <c r="E11782" s="317"/>
      <c r="F11782" s="263"/>
      <c r="G11782" s="263"/>
      <c r="H11782" s="264"/>
      <c r="I11782" s="264"/>
      <c r="J11782" s="264"/>
      <c r="K11782" s="318"/>
      <c r="L11782" s="264"/>
    </row>
    <row r="11783" spans="1:13" ht="15.6">
      <c r="B11783" s="57"/>
      <c r="C11783" s="315"/>
      <c r="D11783" s="316"/>
      <c r="E11783" s="317"/>
      <c r="F11783" s="263"/>
      <c r="G11783" s="263"/>
      <c r="H11783" s="264"/>
      <c r="I11783" s="264"/>
      <c r="J11783" s="264"/>
      <c r="K11783" s="318"/>
      <c r="L11783" s="264"/>
    </row>
    <row r="11784" spans="1:13" ht="15.6">
      <c r="B11784" s="57"/>
      <c r="C11784" s="315"/>
      <c r="D11784" s="316"/>
      <c r="E11784" s="317"/>
      <c r="F11784" s="263"/>
      <c r="G11784" s="263"/>
      <c r="H11784" s="264"/>
      <c r="I11784" s="264"/>
      <c r="J11784" s="264"/>
      <c r="K11784" s="316"/>
      <c r="L11784" s="264"/>
    </row>
    <row r="11785" spans="1:13" ht="15.6">
      <c r="B11785" s="57"/>
      <c r="C11785" s="315"/>
      <c r="D11785" s="316"/>
      <c r="E11785" s="317"/>
      <c r="F11785" s="263"/>
      <c r="G11785" s="263"/>
      <c r="H11785" s="264"/>
      <c r="I11785" s="264"/>
      <c r="J11785" s="264"/>
      <c r="K11785" s="316"/>
      <c r="L11785" s="264"/>
    </row>
    <row r="11786" spans="1:13">
      <c r="B11786" s="57"/>
      <c r="C11786" s="315"/>
      <c r="D11786" s="262"/>
      <c r="E11786" s="317"/>
      <c r="F11786" s="263"/>
      <c r="G11786" s="263"/>
      <c r="H11786" s="264"/>
      <c r="I11786" s="276"/>
      <c r="J11786" s="264"/>
      <c r="K11786" s="265"/>
      <c r="L11786" s="262"/>
    </row>
    <row r="11787" spans="1:13">
      <c r="B11787" s="57"/>
      <c r="C11787" s="315"/>
      <c r="D11787" s="262"/>
      <c r="E11787" s="317"/>
      <c r="F11787" s="263"/>
      <c r="G11787" s="263"/>
      <c r="H11787" s="264"/>
      <c r="I11787" s="276"/>
      <c r="J11787" s="264"/>
      <c r="K11787" s="265"/>
      <c r="L11787" s="262"/>
    </row>
    <row r="11788" spans="1:13">
      <c r="B11788" s="57"/>
      <c r="C11788" s="315"/>
      <c r="D11788" s="262"/>
      <c r="E11788" s="317"/>
      <c r="F11788" s="263"/>
      <c r="G11788" s="263"/>
      <c r="H11788" s="264"/>
      <c r="I11788" s="276"/>
      <c r="J11788" s="264"/>
      <c r="K11788" s="265"/>
      <c r="L11788" s="262"/>
    </row>
    <row r="11789" spans="1:13">
      <c r="B11789" s="57"/>
      <c r="C11789" s="57"/>
      <c r="D11789" s="262"/>
      <c r="E11789" s="317"/>
      <c r="F11789" s="263"/>
      <c r="G11789" s="263"/>
      <c r="H11789" s="264"/>
      <c r="I11789" s="276"/>
      <c r="J11789" s="264"/>
      <c r="K11789" s="265"/>
      <c r="L11789" s="262"/>
    </row>
    <row r="11790" spans="1:13" ht="15.6">
      <c r="B11790" s="57"/>
      <c r="C11790" s="315"/>
      <c r="D11790" s="366"/>
      <c r="E11790" s="317"/>
      <c r="F11790" s="263"/>
      <c r="G11790" s="263"/>
      <c r="H11790" s="264"/>
      <c r="I11790" s="319"/>
      <c r="J11790" s="200"/>
      <c r="K11790" s="265"/>
      <c r="L11790" s="262"/>
    </row>
    <row r="11791" spans="1:13" ht="15.6">
      <c r="B11791" s="57"/>
      <c r="C11791" s="315"/>
      <c r="D11791" s="366"/>
      <c r="E11791" s="317"/>
      <c r="F11791" s="269"/>
      <c r="G11791" s="269"/>
      <c r="H11791" s="264"/>
      <c r="I11791" s="319"/>
      <c r="J11791" s="200"/>
      <c r="K11791" s="265"/>
      <c r="L11791" s="262"/>
    </row>
    <row r="11792" spans="1:13">
      <c r="B11792" s="57"/>
      <c r="C11792" s="315"/>
      <c r="D11792" s="262"/>
      <c r="E11792" s="317"/>
      <c r="F11792" s="269"/>
      <c r="G11792" s="269"/>
      <c r="H11792" s="264"/>
      <c r="I11792" s="276"/>
      <c r="J11792" s="264"/>
      <c r="K11792" s="265"/>
      <c r="L11792" s="262"/>
    </row>
    <row r="11793" spans="2:12" ht="15.6">
      <c r="B11793" s="57"/>
      <c r="C11793" s="315"/>
      <c r="D11793" s="262"/>
      <c r="E11793" s="317"/>
      <c r="F11793" s="271"/>
      <c r="G11793" s="271"/>
      <c r="H11793" s="264"/>
      <c r="I11793" s="319"/>
      <c r="J11793" s="200"/>
      <c r="K11793" s="265"/>
      <c r="L11793" s="262"/>
    </row>
    <row r="11794" spans="2:12" ht="15.6">
      <c r="B11794" s="57"/>
      <c r="C11794" s="315"/>
      <c r="D11794" s="262"/>
      <c r="E11794" s="317"/>
      <c r="F11794" s="272"/>
      <c r="G11794" s="272"/>
      <c r="H11794" s="264"/>
      <c r="I11794" s="319"/>
      <c r="J11794" s="200"/>
      <c r="K11794" s="265"/>
      <c r="L11794" s="262"/>
    </row>
    <row r="11795" spans="2:12">
      <c r="B11795" s="57"/>
      <c r="C11795" s="315"/>
      <c r="D11795" s="262"/>
      <c r="E11795" s="317"/>
      <c r="F11795" s="272"/>
      <c r="G11795" s="272"/>
      <c r="H11795" s="264"/>
      <c r="I11795" s="276"/>
      <c r="J11795" s="264"/>
      <c r="K11795" s="265"/>
      <c r="L11795" s="262"/>
    </row>
    <row r="11796" spans="2:12">
      <c r="B11796" s="57"/>
      <c r="C11796" s="315"/>
      <c r="D11796" s="262"/>
      <c r="E11796" s="317"/>
      <c r="F11796" s="272"/>
      <c r="G11796" s="272"/>
      <c r="H11796" s="264"/>
      <c r="I11796" s="276"/>
      <c r="J11796" s="264"/>
      <c r="K11796" s="265"/>
      <c r="L11796" s="262"/>
    </row>
    <row r="11797" spans="2:12">
      <c r="B11797" s="57"/>
      <c r="C11797" s="315"/>
      <c r="D11797" s="262"/>
      <c r="E11797" s="317"/>
      <c r="F11797" s="272"/>
      <c r="G11797" s="272"/>
      <c r="H11797" s="264"/>
      <c r="I11797" s="276"/>
      <c r="J11797" s="264"/>
      <c r="K11797" s="265"/>
      <c r="L11797" s="262"/>
    </row>
    <row r="11798" spans="2:12">
      <c r="B11798" s="57"/>
      <c r="C11798" s="315"/>
      <c r="D11798" s="262"/>
      <c r="E11798" s="317"/>
      <c r="F11798" s="272"/>
      <c r="G11798" s="272"/>
      <c r="H11798" s="264"/>
      <c r="I11798" s="276"/>
      <c r="J11798" s="264"/>
      <c r="K11798" s="265"/>
      <c r="L11798" s="262"/>
    </row>
    <row r="11799" spans="2:12">
      <c r="B11799" s="57"/>
      <c r="C11799" s="315"/>
      <c r="D11799" s="262"/>
      <c r="E11799" s="317"/>
      <c r="F11799" s="273"/>
      <c r="G11799" s="273"/>
      <c r="H11799" s="264"/>
      <c r="I11799" s="276"/>
      <c r="J11799" s="264"/>
      <c r="K11799" s="265"/>
      <c r="L11799" s="262"/>
    </row>
    <row r="11800" spans="2:12">
      <c r="B11800" s="57"/>
      <c r="C11800" s="315"/>
      <c r="D11800" s="262"/>
      <c r="E11800" s="317"/>
      <c r="F11800" s="273"/>
      <c r="G11800" s="273"/>
      <c r="H11800" s="264"/>
      <c r="I11800" s="276"/>
      <c r="J11800" s="200"/>
      <c r="K11800" s="265"/>
      <c r="L11800" s="262"/>
    </row>
    <row r="11801" spans="2:12">
      <c r="B11801" s="57"/>
      <c r="C11801" s="315"/>
      <c r="D11801" s="262"/>
      <c r="E11801" s="317"/>
      <c r="F11801" s="273"/>
      <c r="G11801" s="273"/>
      <c r="H11801" s="264"/>
      <c r="I11801" s="276"/>
      <c r="J11801" s="264"/>
      <c r="K11801" s="265"/>
      <c r="L11801" s="262"/>
    </row>
    <row r="11802" spans="2:12">
      <c r="B11802" s="57"/>
      <c r="C11802" s="315"/>
      <c r="D11802" s="262"/>
      <c r="E11802" s="317"/>
      <c r="F11802" s="273"/>
      <c r="G11802" s="273"/>
      <c r="H11802" s="264"/>
      <c r="I11802" s="276"/>
      <c r="J11802" s="263"/>
      <c r="K11802" s="265"/>
      <c r="L11802" s="262"/>
    </row>
    <row r="11803" spans="2:12">
      <c r="B11803" s="57"/>
      <c r="C11803" s="315"/>
      <c r="D11803" s="366"/>
      <c r="E11803" s="317"/>
      <c r="F11803" s="263"/>
      <c r="G11803" s="263"/>
      <c r="H11803" s="264"/>
      <c r="I11803" s="276"/>
      <c r="J11803" s="264"/>
      <c r="K11803" s="265"/>
      <c r="L11803" s="262"/>
    </row>
    <row r="11804" spans="2:12">
      <c r="B11804" s="57"/>
      <c r="C11804" s="315"/>
      <c r="D11804" s="366"/>
      <c r="E11804" s="317"/>
      <c r="F11804" s="263"/>
      <c r="G11804" s="263"/>
      <c r="H11804" s="264"/>
      <c r="I11804" s="276"/>
      <c r="J11804" s="200"/>
      <c r="K11804" s="265"/>
      <c r="L11804" s="262"/>
    </row>
    <row r="11805" spans="2:12">
      <c r="B11805" s="57"/>
      <c r="C11805" s="315"/>
      <c r="D11805" s="262"/>
      <c r="E11805" s="317"/>
      <c r="F11805" s="263"/>
      <c r="G11805" s="263"/>
      <c r="H11805" s="264"/>
      <c r="I11805" s="276"/>
      <c r="J11805" s="264"/>
      <c r="K11805" s="265"/>
      <c r="L11805" s="262"/>
    </row>
    <row r="11806" spans="2:12">
      <c r="B11806" s="57"/>
      <c r="C11806" s="315"/>
      <c r="D11806" s="262"/>
      <c r="E11806" s="317"/>
      <c r="F11806" s="263"/>
      <c r="G11806" s="263"/>
      <c r="H11806" s="264"/>
      <c r="I11806" s="276"/>
      <c r="J11806" s="264"/>
      <c r="K11806" s="265"/>
      <c r="L11806" s="262"/>
    </row>
    <row r="11807" spans="2:12" ht="15.6">
      <c r="B11807" s="57"/>
      <c r="C11807" s="315"/>
      <c r="D11807" s="389"/>
      <c r="E11807" s="317"/>
      <c r="F11807" s="881"/>
      <c r="G11807" s="881"/>
      <c r="H11807" s="200"/>
      <c r="I11807" s="319"/>
      <c r="J11807" s="200"/>
      <c r="K11807" s="390"/>
      <c r="L11807" s="378"/>
    </row>
    <row r="11808" spans="2:12" ht="15.6">
      <c r="B11808" s="57"/>
      <c r="C11808" s="315"/>
      <c r="D11808" s="389"/>
      <c r="E11808" s="317"/>
      <c r="F11808" s="881"/>
      <c r="G11808" s="881"/>
      <c r="H11808" s="200"/>
      <c r="I11808" s="319"/>
      <c r="J11808" s="200"/>
      <c r="K11808" s="390"/>
      <c r="L11808" s="378"/>
    </row>
    <row r="11809" spans="2:12" ht="15.6">
      <c r="B11809" s="57"/>
      <c r="C11809" s="315"/>
      <c r="D11809" s="389"/>
      <c r="E11809" s="317"/>
      <c r="F11809" s="470"/>
      <c r="G11809" s="470"/>
      <c r="H11809" s="200"/>
      <c r="I11809" s="319"/>
      <c r="J11809" s="200"/>
      <c r="K11809" s="390"/>
      <c r="L11809" s="378"/>
    </row>
    <row r="11810" spans="2:12" ht="15.6">
      <c r="B11810" s="57"/>
      <c r="C11810" s="315"/>
      <c r="D11810" s="389"/>
      <c r="E11810" s="317"/>
      <c r="F11810" s="470"/>
      <c r="G11810" s="470"/>
      <c r="H11810" s="200"/>
      <c r="I11810" s="319"/>
      <c r="J11810" s="200"/>
      <c r="K11810" s="390"/>
      <c r="L11810" s="378"/>
    </row>
    <row r="11811" spans="2:12" ht="15.6">
      <c r="B11811" s="57"/>
      <c r="C11811" s="315"/>
      <c r="D11811" s="389"/>
      <c r="E11811" s="317"/>
      <c r="F11811" s="470"/>
      <c r="G11811" s="470"/>
      <c r="H11811" s="200"/>
      <c r="I11811" s="319"/>
      <c r="J11811" s="200"/>
      <c r="K11811" s="390"/>
      <c r="L11811" s="378"/>
    </row>
    <row r="11812" spans="2:12" ht="15.6">
      <c r="B11812" s="57"/>
      <c r="C11812" s="315"/>
      <c r="D11812" s="389"/>
      <c r="E11812" s="317"/>
      <c r="F11812" s="470"/>
      <c r="G11812" s="470"/>
      <c r="H11812" s="200"/>
      <c r="I11812" s="319"/>
      <c r="J11812" s="200"/>
      <c r="K11812" s="390"/>
      <c r="L11812" s="378"/>
    </row>
    <row r="11813" spans="2:12" ht="15.6">
      <c r="B11813" s="57"/>
      <c r="C11813" s="315"/>
      <c r="D11813" s="389"/>
      <c r="E11813" s="317"/>
      <c r="F11813" s="470"/>
      <c r="G11813" s="470"/>
      <c r="H11813" s="200"/>
      <c r="I11813" s="319"/>
      <c r="J11813" s="200"/>
      <c r="K11813" s="390"/>
      <c r="L11813" s="378"/>
    </row>
    <row r="11814" spans="2:12" ht="15.6">
      <c r="B11814" s="57"/>
      <c r="C11814" s="315"/>
      <c r="D11814" s="389"/>
      <c r="E11814" s="317"/>
      <c r="F11814" s="470"/>
      <c r="G11814" s="470"/>
      <c r="H11814" s="200"/>
      <c r="I11814" s="319"/>
      <c r="J11814" s="200"/>
      <c r="K11814" s="390"/>
      <c r="L11814" s="378"/>
    </row>
    <row r="11815" spans="2:12" ht="15.6">
      <c r="B11815" s="57"/>
      <c r="C11815" s="315"/>
      <c r="D11815" s="389"/>
      <c r="E11815" s="317"/>
      <c r="F11815" s="470"/>
      <c r="G11815" s="470"/>
      <c r="H11815" s="200"/>
      <c r="I11815" s="319"/>
      <c r="J11815" s="200"/>
      <c r="K11815" s="390"/>
      <c r="L11815" s="378"/>
    </row>
    <row r="11816" spans="2:12" ht="15.6">
      <c r="B11816" s="57"/>
      <c r="C11816" s="315"/>
      <c r="D11816" s="389"/>
      <c r="E11816" s="317"/>
      <c r="F11816" s="470"/>
      <c r="G11816" s="470"/>
      <c r="H11816" s="200"/>
      <c r="I11816" s="319"/>
      <c r="J11816" s="200"/>
      <c r="K11816" s="390"/>
      <c r="L11816" s="378"/>
    </row>
    <row r="11817" spans="2:12" ht="15.6">
      <c r="B11817" s="57"/>
      <c r="C11817" s="315"/>
      <c r="D11817" s="389"/>
      <c r="E11817" s="317"/>
      <c r="F11817" s="470"/>
      <c r="G11817" s="470"/>
      <c r="H11817" s="200"/>
      <c r="I11817" s="319"/>
      <c r="J11817" s="200"/>
      <c r="K11817" s="390"/>
      <c r="L11817" s="378"/>
    </row>
    <row r="11818" spans="2:12" ht="15.6">
      <c r="B11818" s="57"/>
      <c r="C11818" s="315"/>
      <c r="D11818" s="389"/>
      <c r="E11818" s="317"/>
      <c r="F11818" s="470"/>
      <c r="G11818" s="470"/>
      <c r="H11818" s="200"/>
      <c r="I11818" s="319"/>
      <c r="J11818" s="200"/>
      <c r="K11818" s="390"/>
      <c r="L11818" s="378"/>
    </row>
    <row r="11819" spans="2:12" ht="15.6">
      <c r="B11819" s="57"/>
      <c r="C11819" s="315"/>
      <c r="D11819" s="389"/>
      <c r="E11819" s="317"/>
      <c r="F11819" s="470"/>
      <c r="G11819" s="470"/>
      <c r="H11819" s="200"/>
      <c r="I11819" s="319"/>
      <c r="J11819" s="200"/>
      <c r="K11819" s="390"/>
      <c r="L11819" s="378"/>
    </row>
    <row r="11820" spans="2:12" ht="15.6">
      <c r="B11820" s="57"/>
      <c r="C11820" s="315"/>
      <c r="D11820" s="389"/>
      <c r="E11820" s="317"/>
      <c r="F11820" s="470"/>
      <c r="G11820" s="470"/>
      <c r="H11820" s="200"/>
      <c r="I11820" s="319"/>
      <c r="J11820" s="200"/>
      <c r="K11820" s="390"/>
      <c r="L11820" s="378"/>
    </row>
    <row r="11821" spans="2:12" ht="15.6">
      <c r="B11821" s="57"/>
      <c r="C11821" s="315"/>
      <c r="D11821" s="389"/>
      <c r="E11821" s="317"/>
      <c r="F11821" s="470"/>
      <c r="G11821" s="470"/>
      <c r="H11821" s="200"/>
      <c r="I11821" s="319"/>
      <c r="J11821" s="200"/>
      <c r="K11821" s="390"/>
      <c r="L11821" s="378"/>
    </row>
    <row r="11822" spans="2:12" ht="15.6">
      <c r="B11822" s="57"/>
      <c r="C11822" s="315"/>
      <c r="D11822" s="389"/>
      <c r="E11822" s="317"/>
      <c r="F11822" s="470"/>
      <c r="G11822" s="470"/>
      <c r="H11822" s="200"/>
      <c r="I11822" s="319"/>
      <c r="J11822" s="200"/>
      <c r="K11822" s="390"/>
      <c r="L11822" s="378"/>
    </row>
    <row r="11823" spans="2:12" ht="15.6">
      <c r="B11823" s="57"/>
      <c r="C11823" s="315"/>
      <c r="D11823" s="389"/>
      <c r="E11823" s="317"/>
      <c r="F11823" s="470"/>
      <c r="G11823" s="470"/>
      <c r="H11823" s="200"/>
      <c r="I11823" s="319"/>
      <c r="J11823" s="200"/>
      <c r="K11823" s="390"/>
      <c r="L11823" s="378"/>
    </row>
    <row r="11824" spans="2:12" ht="15.6">
      <c r="B11824" s="57"/>
      <c r="C11824" s="315"/>
      <c r="D11824" s="389"/>
      <c r="E11824" s="317"/>
      <c r="F11824" s="470"/>
      <c r="G11824" s="470"/>
      <c r="H11824" s="200"/>
      <c r="I11824" s="319"/>
      <c r="J11824" s="200"/>
      <c r="K11824" s="390"/>
      <c r="L11824" s="378"/>
    </row>
    <row r="11825" spans="2:12" ht="15.6">
      <c r="B11825" s="57"/>
      <c r="C11825" s="315"/>
      <c r="D11825" s="389"/>
      <c r="E11825" s="317"/>
      <c r="F11825" s="470"/>
      <c r="G11825" s="470"/>
      <c r="H11825" s="200"/>
      <c r="I11825" s="319"/>
      <c r="J11825" s="200"/>
      <c r="K11825" s="390"/>
      <c r="L11825" s="378"/>
    </row>
    <row r="11826" spans="2:12" ht="15.6">
      <c r="B11826" s="57"/>
      <c r="C11826" s="315"/>
      <c r="D11826" s="389"/>
      <c r="E11826" s="317"/>
      <c r="F11826" s="470"/>
      <c r="G11826" s="470"/>
      <c r="H11826" s="200"/>
      <c r="I11826" s="319"/>
      <c r="J11826" s="200"/>
      <c r="K11826" s="390"/>
      <c r="L11826" s="378"/>
    </row>
    <row r="11827" spans="2:12" ht="15.6">
      <c r="B11827" s="57"/>
      <c r="C11827" s="315"/>
      <c r="D11827" s="389"/>
      <c r="E11827" s="317"/>
      <c r="F11827" s="941"/>
      <c r="G11827" s="941"/>
      <c r="H11827" s="200"/>
      <c r="I11827" s="319"/>
      <c r="J11827" s="200"/>
      <c r="K11827" s="390"/>
      <c r="L11827" s="378"/>
    </row>
    <row r="11828" spans="2:12" ht="15.6">
      <c r="B11828" s="57"/>
      <c r="C11828" s="315"/>
      <c r="D11828" s="389"/>
      <c r="E11828" s="317"/>
      <c r="F11828" s="941"/>
      <c r="G11828" s="941"/>
      <c r="H11828" s="200"/>
      <c r="I11828" s="319"/>
      <c r="J11828" s="200"/>
      <c r="K11828" s="390"/>
      <c r="L11828" s="378"/>
    </row>
    <row r="11829" spans="2:12" ht="15.6">
      <c r="B11829" s="57"/>
      <c r="C11829" s="315"/>
      <c r="D11829" s="389"/>
      <c r="E11829" s="317"/>
      <c r="F11829" s="941"/>
      <c r="G11829" s="941"/>
      <c r="H11829" s="200"/>
      <c r="I11829" s="319"/>
      <c r="J11829" s="200"/>
      <c r="K11829" s="390"/>
      <c r="L11829" s="378"/>
    </row>
    <row r="11830" spans="2:12" ht="15.6">
      <c r="B11830" s="57"/>
      <c r="C11830" s="315"/>
      <c r="D11830" s="389"/>
      <c r="E11830" s="317"/>
      <c r="F11830" s="941"/>
      <c r="G11830" s="941"/>
      <c r="H11830" s="200"/>
      <c r="I11830" s="319"/>
      <c r="J11830" s="200"/>
      <c r="K11830" s="390"/>
      <c r="L11830" s="378"/>
    </row>
    <row r="11831" spans="2:12" ht="15.6">
      <c r="B11831" s="57"/>
      <c r="C11831" s="315"/>
      <c r="D11831" s="389"/>
      <c r="E11831" s="317"/>
      <c r="F11831" s="941"/>
      <c r="G11831" s="941"/>
      <c r="H11831" s="200"/>
      <c r="I11831" s="319"/>
      <c r="J11831" s="200"/>
      <c r="K11831" s="390"/>
      <c r="L11831" s="378"/>
    </row>
    <row r="11832" spans="2:12" ht="15.6">
      <c r="B11832" s="57"/>
      <c r="C11832" s="315"/>
      <c r="D11832" s="389"/>
      <c r="E11832" s="317"/>
      <c r="F11832" s="941"/>
      <c r="G11832" s="941"/>
      <c r="H11832" s="200"/>
      <c r="I11832" s="319"/>
      <c r="J11832" s="200"/>
      <c r="K11832" s="390"/>
      <c r="L11832" s="378"/>
    </row>
    <row r="11833" spans="2:12" ht="15.6">
      <c r="B11833" s="57"/>
      <c r="C11833" s="315"/>
      <c r="D11833" s="389"/>
      <c r="E11833" s="317"/>
      <c r="F11833" s="941"/>
      <c r="G11833" s="941"/>
      <c r="H11833" s="200"/>
      <c r="I11833" s="319"/>
      <c r="J11833" s="200"/>
      <c r="K11833" s="390"/>
      <c r="L11833" s="378"/>
    </row>
    <row r="11834" spans="2:12" ht="15.6">
      <c r="B11834" s="57"/>
      <c r="C11834" s="315"/>
      <c r="D11834" s="389"/>
      <c r="E11834" s="317"/>
      <c r="F11834" s="941"/>
      <c r="G11834" s="941"/>
      <c r="H11834" s="200"/>
      <c r="I11834" s="319"/>
      <c r="J11834" s="200"/>
      <c r="K11834" s="390"/>
      <c r="L11834" s="378"/>
    </row>
    <row r="11835" spans="2:12" ht="15.6">
      <c r="B11835" s="57"/>
      <c r="C11835" s="315"/>
      <c r="D11835" s="389"/>
      <c r="E11835" s="317"/>
      <c r="F11835" s="941"/>
      <c r="G11835" s="941"/>
      <c r="H11835" s="200"/>
      <c r="I11835" s="319"/>
      <c r="J11835" s="200"/>
      <c r="K11835" s="390"/>
      <c r="L11835" s="378"/>
    </row>
    <row r="11836" spans="2:12" ht="15.6">
      <c r="B11836" s="57"/>
      <c r="C11836" s="315"/>
      <c r="D11836" s="389"/>
      <c r="E11836" s="317"/>
      <c r="F11836" s="941"/>
      <c r="G11836" s="941"/>
      <c r="H11836" s="200"/>
      <c r="I11836" s="319"/>
      <c r="J11836" s="200"/>
      <c r="K11836" s="390"/>
      <c r="L11836" s="378"/>
    </row>
    <row r="11837" spans="2:12" ht="15.6">
      <c r="B11837" s="57"/>
      <c r="C11837" s="315"/>
      <c r="D11837" s="389"/>
      <c r="E11837" s="317"/>
      <c r="F11837" s="941"/>
      <c r="G11837" s="941"/>
      <c r="H11837" s="200"/>
      <c r="I11837" s="319"/>
      <c r="J11837" s="200"/>
      <c r="K11837" s="390"/>
      <c r="L11837" s="378"/>
    </row>
    <row r="11838" spans="2:12" ht="15.6">
      <c r="B11838" s="57"/>
      <c r="C11838" s="315"/>
      <c r="D11838" s="389"/>
      <c r="E11838" s="317"/>
      <c r="F11838" s="941"/>
      <c r="G11838" s="941"/>
      <c r="H11838" s="200"/>
      <c r="I11838" s="319"/>
      <c r="J11838" s="200"/>
      <c r="K11838" s="390"/>
      <c r="L11838" s="378"/>
    </row>
    <row r="11839" spans="2:12" ht="15.6">
      <c r="B11839" s="57"/>
      <c r="C11839" s="315"/>
      <c r="D11839" s="389"/>
      <c r="E11839" s="317"/>
      <c r="F11839" s="941"/>
      <c r="G11839" s="941"/>
      <c r="H11839" s="200"/>
      <c r="I11839" s="319"/>
      <c r="J11839" s="200"/>
      <c r="K11839" s="390"/>
      <c r="L11839" s="378"/>
    </row>
    <row r="11840" spans="2:12" ht="15.6">
      <c r="B11840" s="57"/>
      <c r="C11840" s="315"/>
      <c r="D11840" s="389"/>
      <c r="E11840" s="317"/>
      <c r="F11840" s="941"/>
      <c r="G11840" s="941"/>
      <c r="H11840" s="200"/>
      <c r="I11840" s="319"/>
      <c r="J11840" s="200"/>
      <c r="K11840" s="390"/>
      <c r="L11840" s="378"/>
    </row>
    <row r="11841" spans="2:12" ht="15.6">
      <c r="B11841" s="57"/>
      <c r="C11841" s="289"/>
      <c r="D11841" s="685"/>
      <c r="E11841" s="270"/>
      <c r="F11841" s="263"/>
      <c r="G11841" s="263"/>
      <c r="H11841" s="291"/>
      <c r="I11841" s="263"/>
      <c r="J11841" s="201"/>
      <c r="K11841" s="392"/>
      <c r="L11841" s="570"/>
    </row>
    <row r="11842" spans="2:12" ht="15.6">
      <c r="B11842" s="57"/>
      <c r="C11842" s="289"/>
      <c r="D11842" s="685"/>
      <c r="E11842" s="270"/>
      <c r="F11842" s="263"/>
      <c r="G11842" s="263"/>
      <c r="H11842" s="291"/>
      <c r="I11842" s="263"/>
      <c r="J11842" s="201"/>
      <c r="K11842" s="392"/>
      <c r="L11842" s="570"/>
    </row>
    <row r="11843" spans="2:12" ht="15.6">
      <c r="B11843" s="57"/>
      <c r="C11843" s="289"/>
      <c r="D11843" s="685"/>
      <c r="E11843" s="270"/>
      <c r="F11843" s="263"/>
      <c r="G11843" s="263"/>
      <c r="H11843" s="291"/>
      <c r="I11843" s="263"/>
      <c r="J11843" s="201"/>
      <c r="K11843" s="392"/>
      <c r="L11843" s="570"/>
    </row>
    <row r="11844" spans="2:12" ht="15.6">
      <c r="B11844" s="57"/>
      <c r="C11844" s="289"/>
      <c r="D11844" s="685"/>
      <c r="E11844" s="270"/>
      <c r="F11844" s="263"/>
      <c r="G11844" s="263"/>
      <c r="H11844" s="291"/>
      <c r="I11844" s="276"/>
      <c r="J11844" s="201"/>
      <c r="K11844" s="392"/>
      <c r="L11844" s="570"/>
    </row>
    <row r="11845" spans="2:12" ht="15.6">
      <c r="B11845" s="57"/>
      <c r="C11845" s="289"/>
      <c r="D11845" s="69"/>
      <c r="E11845" s="270"/>
      <c r="F11845" s="263"/>
      <c r="G11845" s="263"/>
      <c r="H11845" s="291"/>
      <c r="I11845" s="276"/>
      <c r="J11845" s="201"/>
      <c r="K11845" s="392"/>
      <c r="L11845" s="570"/>
    </row>
    <row r="11846" spans="2:12" ht="15.6">
      <c r="B11846" s="57"/>
      <c r="C11846" s="289"/>
      <c r="D11846" s="69"/>
      <c r="E11846" s="270"/>
      <c r="F11846" s="403"/>
      <c r="G11846" s="403"/>
      <c r="H11846" s="291"/>
      <c r="I11846" s="276"/>
      <c r="J11846" s="201"/>
      <c r="K11846" s="392"/>
      <c r="L11846" s="570"/>
    </row>
    <row r="11847" spans="2:12" ht="15.6">
      <c r="B11847" s="57"/>
      <c r="C11847" s="289"/>
      <c r="D11847" s="685"/>
      <c r="E11847" s="270"/>
      <c r="F11847" s="403"/>
      <c r="G11847" s="403"/>
      <c r="H11847" s="291"/>
      <c r="I11847" s="276"/>
      <c r="J11847" s="201"/>
      <c r="K11847" s="392"/>
      <c r="L11847" s="570"/>
    </row>
    <row r="11848" spans="2:12" ht="15.6">
      <c r="B11848" s="57"/>
      <c r="C11848" s="289"/>
      <c r="D11848" s="69"/>
      <c r="E11848" s="270"/>
      <c r="F11848" s="403"/>
      <c r="G11848" s="403"/>
      <c r="H11848" s="291"/>
      <c r="I11848" s="276"/>
      <c r="J11848" s="201"/>
      <c r="K11848" s="392"/>
      <c r="L11848" s="570"/>
    </row>
    <row r="11849" spans="2:12" ht="15.6">
      <c r="B11849" s="57"/>
      <c r="C11849" s="289"/>
      <c r="D11849" s="69"/>
      <c r="E11849" s="270"/>
      <c r="F11849" s="403"/>
      <c r="G11849" s="403"/>
      <c r="H11849" s="291"/>
      <c r="I11849" s="276"/>
      <c r="J11849" s="201"/>
      <c r="K11849" s="942"/>
      <c r="L11849" s="570"/>
    </row>
    <row r="11850" spans="2:12">
      <c r="B11850" s="57"/>
      <c r="C11850" s="289"/>
      <c r="D11850" s="69"/>
      <c r="E11850" s="270"/>
      <c r="F11850" s="403"/>
      <c r="G11850" s="403"/>
      <c r="H11850" s="291"/>
      <c r="I11850" s="276"/>
      <c r="J11850" s="201"/>
      <c r="K11850" s="392"/>
      <c r="L11850" s="201"/>
    </row>
    <row r="11851" spans="2:12" ht="16.8">
      <c r="B11851" s="57"/>
      <c r="C11851" s="289"/>
      <c r="D11851" s="69"/>
      <c r="E11851" s="270"/>
      <c r="F11851" s="403"/>
      <c r="G11851" s="403"/>
      <c r="H11851" s="291"/>
      <c r="I11851" s="319"/>
      <c r="J11851" s="201"/>
      <c r="K11851" s="392"/>
      <c r="L11851" s="294"/>
    </row>
    <row r="11852" spans="2:12" ht="16.8">
      <c r="B11852" s="57"/>
      <c r="C11852" s="289"/>
      <c r="D11852" s="69"/>
      <c r="E11852" s="270"/>
      <c r="F11852" s="403"/>
      <c r="G11852" s="403"/>
      <c r="H11852" s="291"/>
      <c r="I11852" s="319"/>
      <c r="J11852" s="201"/>
      <c r="K11852" s="392"/>
      <c r="L11852" s="294"/>
    </row>
    <row r="11853" spans="2:12" ht="16.8">
      <c r="B11853" s="57"/>
      <c r="C11853" s="289"/>
      <c r="D11853" s="69"/>
      <c r="E11853" s="270"/>
      <c r="F11853" s="403"/>
      <c r="G11853" s="403"/>
      <c r="H11853" s="291"/>
      <c r="I11853" s="319"/>
      <c r="J11853" s="201"/>
      <c r="K11853" s="392"/>
      <c r="L11853" s="294"/>
    </row>
    <row r="11854" spans="2:12" ht="16.8">
      <c r="B11854" s="57"/>
      <c r="C11854" s="289"/>
      <c r="D11854" s="69"/>
      <c r="E11854" s="270"/>
      <c r="F11854" s="403"/>
      <c r="G11854" s="403"/>
      <c r="H11854" s="291"/>
      <c r="I11854" s="319"/>
      <c r="J11854" s="201"/>
      <c r="K11854" s="392"/>
      <c r="L11854" s="294"/>
    </row>
    <row r="11855" spans="2:12" ht="16.8">
      <c r="B11855" s="57"/>
      <c r="C11855" s="289"/>
      <c r="D11855" s="69"/>
      <c r="E11855" s="270"/>
      <c r="F11855" s="403"/>
      <c r="G11855" s="403"/>
      <c r="H11855" s="291"/>
      <c r="I11855" s="319"/>
      <c r="J11855" s="201"/>
      <c r="K11855" s="392"/>
      <c r="L11855" s="294"/>
    </row>
    <row r="11856" spans="2:12" ht="16.8">
      <c r="B11856" s="57"/>
      <c r="C11856" s="289"/>
      <c r="D11856" s="685"/>
      <c r="E11856" s="270"/>
      <c r="F11856" s="403"/>
      <c r="G11856" s="403"/>
      <c r="H11856" s="291"/>
      <c r="I11856" s="319"/>
      <c r="J11856" s="201"/>
      <c r="K11856" s="392"/>
      <c r="L11856" s="294"/>
    </row>
    <row r="11857" spans="2:12" ht="16.8">
      <c r="B11857" s="57"/>
      <c r="C11857" s="289"/>
      <c r="D11857" s="69"/>
      <c r="E11857" s="270"/>
      <c r="F11857" s="403"/>
      <c r="G11857" s="403"/>
      <c r="H11857" s="291"/>
      <c r="I11857" s="319"/>
      <c r="J11857" s="201"/>
      <c r="K11857" s="392"/>
      <c r="L11857" s="294"/>
    </row>
    <row r="11858" spans="2:12" ht="16.8">
      <c r="B11858" s="88"/>
      <c r="C11858" s="201"/>
      <c r="D11858" s="335"/>
      <c r="E11858" s="333"/>
      <c r="J11858" s="201"/>
      <c r="K11858" s="334"/>
      <c r="L11858" s="294"/>
    </row>
    <row r="11859" spans="2:12" ht="16.8">
      <c r="B11859" s="88"/>
      <c r="C11859" s="201"/>
      <c r="D11859" s="294"/>
      <c r="E11859" s="333"/>
      <c r="J11859" s="201"/>
      <c r="K11859" s="334"/>
      <c r="L11859" s="294"/>
    </row>
    <row r="11860" spans="2:12" ht="16.8">
      <c r="B11860" s="88"/>
      <c r="C11860" s="201"/>
      <c r="D11860" s="294"/>
      <c r="E11860" s="333"/>
      <c r="J11860" s="201"/>
      <c r="K11860" s="334"/>
      <c r="L11860" s="294"/>
    </row>
    <row r="11861" spans="2:12" ht="16.8">
      <c r="B11861" s="88"/>
      <c r="C11861" s="201"/>
      <c r="D11861" s="294"/>
      <c r="E11861" s="333"/>
      <c r="J11861" s="201"/>
      <c r="K11861" s="334"/>
      <c r="L11861" s="294"/>
    </row>
    <row r="11862" spans="2:12" ht="16.8">
      <c r="B11862" s="88"/>
      <c r="C11862" s="201"/>
      <c r="D11862" s="294"/>
      <c r="E11862" s="333"/>
      <c r="J11862" s="201"/>
      <c r="K11862" s="334"/>
      <c r="L11862" s="294"/>
    </row>
    <row r="11863" spans="2:12" ht="16.8">
      <c r="B11863" s="88"/>
      <c r="C11863" s="201"/>
      <c r="D11863" s="294"/>
      <c r="E11863" s="333"/>
      <c r="J11863" s="201"/>
      <c r="K11863" s="334"/>
      <c r="L11863" s="294"/>
    </row>
    <row r="11864" spans="2:12" ht="16.8">
      <c r="B11864" s="88"/>
      <c r="C11864" s="201"/>
      <c r="D11864" s="335"/>
      <c r="E11864" s="333"/>
      <c r="J11864" s="201"/>
      <c r="K11864" s="334"/>
      <c r="L11864" s="294"/>
    </row>
    <row r="11865" spans="2:12" ht="16.8">
      <c r="B11865" s="88"/>
      <c r="C11865" s="201"/>
      <c r="D11865" s="295"/>
      <c r="E11865" s="333"/>
      <c r="J11865" s="201"/>
      <c r="K11865" s="334"/>
      <c r="L11865" s="294"/>
    </row>
    <row r="11866" spans="2:12" ht="16.8">
      <c r="B11866" s="88"/>
      <c r="C11866" s="201"/>
      <c r="D11866" s="294"/>
      <c r="E11866" s="333"/>
      <c r="J11866" s="201"/>
      <c r="K11866" s="334"/>
      <c r="L11866" s="294"/>
    </row>
    <row r="11867" spans="2:12" ht="16.8">
      <c r="B11867" s="88"/>
      <c r="C11867" s="201"/>
      <c r="D11867" s="294"/>
      <c r="E11867" s="333"/>
      <c r="J11867" s="201"/>
      <c r="K11867" s="334"/>
      <c r="L11867" s="294"/>
    </row>
    <row r="11868" spans="2:12" ht="16.8">
      <c r="B11868" s="88"/>
      <c r="C11868" s="201"/>
      <c r="D11868" s="294"/>
      <c r="E11868" s="333"/>
      <c r="J11868" s="201"/>
      <c r="K11868" s="334"/>
      <c r="L11868" s="294"/>
    </row>
    <row r="11869" spans="2:12" ht="16.8">
      <c r="B11869" s="88"/>
      <c r="C11869" s="201"/>
      <c r="D11869" s="294"/>
      <c r="E11869" s="333"/>
      <c r="J11869" s="201"/>
      <c r="K11869" s="334"/>
      <c r="L11869" s="294"/>
    </row>
    <row r="11870" spans="2:12" ht="16.8">
      <c r="B11870" s="88"/>
      <c r="C11870" s="201"/>
      <c r="D11870" s="294"/>
      <c r="E11870" s="333"/>
      <c r="J11870" s="201"/>
      <c r="K11870" s="334"/>
      <c r="L11870" s="294"/>
    </row>
    <row r="11871" spans="2:12" ht="16.8">
      <c r="B11871" s="88"/>
      <c r="C11871" s="201"/>
      <c r="D11871" s="335"/>
      <c r="E11871" s="333"/>
      <c r="J11871" s="201"/>
      <c r="K11871" s="334"/>
      <c r="L11871" s="294"/>
    </row>
    <row r="11872" spans="2:12" ht="16.2">
      <c r="B11872" s="88"/>
      <c r="C11872" s="235"/>
      <c r="D11872" s="59"/>
      <c r="E11872" s="123"/>
      <c r="F11872" s="263"/>
      <c r="G11872" s="263"/>
      <c r="H11872" s="263"/>
      <c r="I11872" s="263"/>
      <c r="J11872" s="263"/>
      <c r="K11872" s="428"/>
      <c r="L11872" s="429"/>
    </row>
    <row r="11873" spans="1:13" ht="16.2">
      <c r="B11873" s="88"/>
      <c r="C11873" s="57"/>
      <c r="D11873" s="59"/>
      <c r="E11873" s="123"/>
      <c r="F11873" s="263"/>
      <c r="G11873" s="263"/>
      <c r="H11873" s="263"/>
      <c r="I11873" s="263"/>
      <c r="J11873" s="263"/>
      <c r="K11873" s="428"/>
      <c r="L11873" s="429"/>
    </row>
    <row r="11874" spans="1:13" ht="16.2">
      <c r="B11874" s="88"/>
      <c r="C11874" s="57"/>
      <c r="D11874" s="59"/>
      <c r="E11874" s="123"/>
      <c r="F11874" s="263"/>
      <c r="G11874" s="263"/>
      <c r="H11874" s="263"/>
      <c r="I11874" s="263"/>
      <c r="J11874" s="263"/>
      <c r="K11874" s="428"/>
      <c r="L11874" s="429"/>
    </row>
    <row r="11875" spans="1:13" ht="16.2">
      <c r="B11875" s="88"/>
      <c r="C11875" s="57"/>
      <c r="D11875" s="59"/>
      <c r="E11875" s="123"/>
      <c r="F11875" s="263"/>
      <c r="G11875" s="263"/>
      <c r="H11875" s="263"/>
      <c r="I11875" s="263"/>
      <c r="J11875" s="263"/>
      <c r="K11875" s="428"/>
      <c r="L11875" s="429"/>
    </row>
    <row r="11876" spans="1:13" ht="16.2">
      <c r="B11876" s="88"/>
      <c r="C11876" s="57"/>
      <c r="D11876" s="59"/>
      <c r="E11876" s="123"/>
      <c r="F11876" s="263"/>
      <c r="G11876" s="263"/>
      <c r="H11876" s="263"/>
      <c r="I11876" s="263"/>
      <c r="J11876" s="263"/>
      <c r="K11876" s="428"/>
      <c r="L11876" s="429"/>
    </row>
    <row r="11877" spans="1:13" ht="16.2">
      <c r="B11877" s="88"/>
      <c r="C11877" s="57"/>
      <c r="D11877" s="59"/>
      <c r="E11877" s="123"/>
      <c r="F11877" s="263"/>
      <c r="G11877" s="263"/>
      <c r="H11877" s="263"/>
      <c r="I11877" s="263"/>
      <c r="J11877" s="263"/>
      <c r="K11877" s="428"/>
      <c r="L11877" s="429"/>
    </row>
    <row r="11878" spans="1:13" ht="16.2">
      <c r="B11878" s="88"/>
      <c r="C11878" s="57"/>
      <c r="D11878" s="59"/>
      <c r="E11878" s="123"/>
      <c r="F11878" s="263"/>
      <c r="G11878" s="263"/>
      <c r="H11878" s="263"/>
      <c r="I11878" s="263"/>
      <c r="J11878" s="263"/>
      <c r="K11878" s="428"/>
      <c r="L11878" s="429"/>
    </row>
    <row r="11879" spans="1:13" ht="16.2">
      <c r="B11879" s="88"/>
      <c r="C11879" s="57"/>
      <c r="D11879" s="59"/>
      <c r="E11879" s="123"/>
      <c r="F11879" s="263"/>
      <c r="G11879" s="263"/>
      <c r="H11879" s="263"/>
      <c r="I11879" s="263"/>
      <c r="J11879" s="263"/>
      <c r="K11879" s="428"/>
      <c r="L11879" s="429"/>
    </row>
    <row r="11880" spans="1:13" ht="16.2">
      <c r="B11880" s="88"/>
      <c r="C11880" s="57"/>
      <c r="D11880" s="59"/>
      <c r="E11880" s="123"/>
      <c r="F11880" s="263"/>
      <c r="G11880" s="263"/>
      <c r="H11880" s="263"/>
      <c r="I11880" s="263"/>
      <c r="J11880" s="263"/>
      <c r="K11880" s="428"/>
      <c r="L11880" s="429"/>
    </row>
    <row r="11881" spans="1:13" ht="16.2">
      <c r="B11881" s="88"/>
      <c r="C11881" s="57"/>
      <c r="D11881" s="59"/>
      <c r="E11881" s="123"/>
      <c r="F11881" s="263"/>
      <c r="G11881" s="263"/>
      <c r="H11881" s="263"/>
      <c r="I11881" s="263"/>
      <c r="J11881" s="263"/>
      <c r="K11881" s="428"/>
      <c r="L11881" s="429"/>
    </row>
    <row r="11882" spans="1:13" ht="16.2">
      <c r="B11882" s="88"/>
      <c r="C11882" s="57"/>
      <c r="D11882" s="59"/>
      <c r="E11882" s="123"/>
      <c r="F11882" s="263"/>
      <c r="G11882" s="263"/>
      <c r="H11882" s="263"/>
      <c r="I11882" s="263"/>
      <c r="J11882" s="263"/>
      <c r="K11882" s="428"/>
      <c r="L11882" s="429"/>
    </row>
    <row r="11883" spans="1:13" ht="16.2">
      <c r="B11883" s="88"/>
      <c r="C11883" s="57"/>
      <c r="D11883" s="59"/>
      <c r="E11883" s="123"/>
      <c r="F11883" s="263"/>
      <c r="G11883" s="263"/>
      <c r="H11883" s="263"/>
      <c r="I11883" s="263"/>
      <c r="J11883" s="263"/>
      <c r="K11883" s="428"/>
      <c r="L11883" s="429"/>
    </row>
    <row r="11884" spans="1:13" ht="16.2">
      <c r="B11884" s="88"/>
      <c r="C11884" s="57"/>
      <c r="D11884" s="59"/>
      <c r="E11884" s="123"/>
      <c r="F11884" s="263"/>
      <c r="G11884" s="263"/>
      <c r="H11884" s="263"/>
      <c r="I11884" s="263"/>
      <c r="J11884" s="263"/>
      <c r="K11884" s="428"/>
      <c r="L11884" s="429"/>
    </row>
    <row r="11885" spans="1:13" s="200" customFormat="1" ht="16.5" customHeight="1">
      <c r="A11885" s="606"/>
      <c r="B11885" s="88"/>
      <c r="C11885" s="57"/>
      <c r="D11885" s="59"/>
      <c r="E11885" s="123"/>
      <c r="F11885" s="263"/>
      <c r="G11885" s="263"/>
      <c r="H11885" s="263"/>
      <c r="I11885" s="263"/>
      <c r="J11885" s="263"/>
      <c r="K11885" s="428"/>
      <c r="L11885" s="429"/>
      <c r="M11885" s="201"/>
    </row>
    <row r="11886" spans="1:13" ht="16.2">
      <c r="B11886" s="88"/>
      <c r="C11886" s="57"/>
      <c r="D11886" s="59"/>
      <c r="E11886" s="123"/>
      <c r="F11886" s="263"/>
      <c r="G11886" s="263"/>
      <c r="H11886" s="263"/>
      <c r="I11886" s="263"/>
      <c r="J11886" s="263"/>
      <c r="K11886" s="428"/>
      <c r="L11886" s="429"/>
    </row>
    <row r="11887" spans="1:13" ht="16.2">
      <c r="B11887" s="88"/>
      <c r="C11887" s="57"/>
      <c r="D11887" s="59"/>
      <c r="E11887" s="123"/>
      <c r="F11887" s="263"/>
      <c r="G11887" s="263"/>
      <c r="H11887" s="263"/>
      <c r="I11887" s="263"/>
      <c r="J11887" s="263"/>
      <c r="K11887" s="428"/>
      <c r="L11887" s="429"/>
    </row>
    <row r="11888" spans="1:13" ht="16.2">
      <c r="B11888" s="88"/>
      <c r="C11888" s="57"/>
      <c r="D11888" s="59"/>
      <c r="E11888" s="123"/>
      <c r="F11888" s="263"/>
      <c r="G11888" s="263"/>
      <c r="H11888" s="263"/>
      <c r="I11888" s="263"/>
      <c r="J11888" s="263"/>
      <c r="K11888" s="428"/>
      <c r="L11888" s="429"/>
    </row>
    <row r="11889" spans="2:12" ht="16.2">
      <c r="B11889" s="88"/>
      <c r="C11889" s="57"/>
      <c r="D11889" s="59"/>
      <c r="E11889" s="123"/>
      <c r="F11889" s="263"/>
      <c r="G11889" s="263"/>
      <c r="H11889" s="263"/>
      <c r="I11889" s="263"/>
      <c r="J11889" s="263"/>
      <c r="K11889" s="428"/>
      <c r="L11889" s="429"/>
    </row>
    <row r="11890" spans="2:12" ht="16.2">
      <c r="B11890" s="88"/>
      <c r="C11890" s="57"/>
      <c r="D11890" s="59"/>
      <c r="E11890" s="123"/>
      <c r="F11890" s="263"/>
      <c r="G11890" s="263"/>
      <c r="H11890" s="263"/>
      <c r="I11890" s="263"/>
      <c r="J11890" s="263"/>
      <c r="K11890" s="428"/>
      <c r="L11890" s="429"/>
    </row>
    <row r="11891" spans="2:12" ht="16.2">
      <c r="B11891" s="88"/>
      <c r="C11891" s="57"/>
      <c r="D11891" s="59"/>
      <c r="E11891" s="123"/>
      <c r="F11891" s="263"/>
      <c r="G11891" s="263"/>
      <c r="H11891" s="263"/>
      <c r="I11891" s="263"/>
      <c r="J11891" s="263"/>
      <c r="K11891" s="428"/>
      <c r="L11891" s="429"/>
    </row>
    <row r="11892" spans="2:12" ht="16.2">
      <c r="B11892" s="88"/>
      <c r="C11892" s="57"/>
      <c r="D11892" s="59"/>
      <c r="E11892" s="123"/>
      <c r="F11892" s="263"/>
      <c r="G11892" s="263"/>
      <c r="H11892" s="263"/>
      <c r="I11892" s="263"/>
      <c r="J11892" s="263"/>
      <c r="K11892" s="428"/>
      <c r="L11892" s="429"/>
    </row>
    <row r="11893" spans="2:12" ht="16.2">
      <c r="B11893" s="88"/>
      <c r="C11893" s="57"/>
      <c r="D11893" s="59"/>
      <c r="E11893" s="123"/>
      <c r="F11893" s="263"/>
      <c r="G11893" s="263"/>
      <c r="H11893" s="263"/>
      <c r="I11893" s="263"/>
      <c r="J11893" s="263"/>
      <c r="K11893" s="428"/>
      <c r="L11893" s="429"/>
    </row>
    <row r="11894" spans="2:12" ht="16.2">
      <c r="B11894" s="88"/>
      <c r="C11894" s="57"/>
      <c r="D11894" s="59"/>
      <c r="E11894" s="123"/>
      <c r="F11894" s="263"/>
      <c r="G11894" s="263"/>
      <c r="H11894" s="263"/>
      <c r="I11894" s="263"/>
      <c r="J11894" s="263"/>
      <c r="K11894" s="428"/>
      <c r="L11894" s="429"/>
    </row>
    <row r="11895" spans="2:12" ht="16.2">
      <c r="B11895" s="88"/>
      <c r="C11895" s="57"/>
      <c r="D11895" s="59"/>
      <c r="E11895" s="123"/>
      <c r="F11895" s="263"/>
      <c r="G11895" s="263"/>
      <c r="H11895" s="263"/>
      <c r="I11895" s="263"/>
      <c r="J11895" s="263"/>
      <c r="K11895" s="428"/>
      <c r="L11895" s="429"/>
    </row>
    <row r="11896" spans="2:12" ht="16.2">
      <c r="B11896" s="88"/>
      <c r="C11896" s="57"/>
      <c r="D11896" s="59"/>
      <c r="E11896" s="123"/>
      <c r="F11896" s="263"/>
      <c r="G11896" s="263"/>
      <c r="H11896" s="263"/>
      <c r="I11896" s="263"/>
      <c r="J11896" s="263"/>
      <c r="K11896" s="428"/>
      <c r="L11896" s="429"/>
    </row>
    <row r="11897" spans="2:12" ht="16.2">
      <c r="B11897" s="88"/>
      <c r="C11897" s="57"/>
      <c r="D11897" s="59"/>
      <c r="E11897" s="123"/>
      <c r="F11897" s="263"/>
      <c r="G11897" s="263"/>
      <c r="H11897" s="263"/>
      <c r="I11897" s="263"/>
      <c r="J11897" s="263"/>
      <c r="K11897" s="428"/>
      <c r="L11897" s="429"/>
    </row>
    <row r="11898" spans="2:12" ht="16.2">
      <c r="B11898" s="88"/>
      <c r="C11898" s="57"/>
      <c r="D11898" s="59"/>
      <c r="E11898" s="123"/>
      <c r="F11898" s="263"/>
      <c r="G11898" s="263"/>
      <c r="H11898" s="263"/>
      <c r="I11898" s="263"/>
      <c r="J11898" s="263"/>
      <c r="K11898" s="428"/>
      <c r="L11898" s="429"/>
    </row>
    <row r="11899" spans="2:12" ht="16.2">
      <c r="B11899" s="88"/>
      <c r="C11899" s="57"/>
      <c r="D11899" s="59"/>
      <c r="E11899" s="123"/>
      <c r="F11899" s="263"/>
      <c r="G11899" s="263"/>
      <c r="H11899" s="263"/>
      <c r="I11899" s="263"/>
      <c r="J11899" s="263"/>
      <c r="K11899" s="428"/>
      <c r="L11899" s="429"/>
    </row>
    <row r="11900" spans="2:12" ht="16.2">
      <c r="B11900" s="88"/>
      <c r="C11900" s="57"/>
      <c r="D11900" s="59"/>
      <c r="E11900" s="123"/>
      <c r="F11900" s="263"/>
      <c r="G11900" s="263"/>
      <c r="H11900" s="263"/>
      <c r="I11900" s="263"/>
      <c r="J11900" s="263"/>
      <c r="K11900" s="428"/>
      <c r="L11900" s="429"/>
    </row>
    <row r="11901" spans="2:12" ht="16.2">
      <c r="B11901" s="88"/>
      <c r="C11901" s="57"/>
      <c r="D11901" s="59"/>
      <c r="E11901" s="123"/>
      <c r="F11901" s="263"/>
      <c r="G11901" s="263"/>
      <c r="H11901" s="263"/>
      <c r="I11901" s="263"/>
      <c r="J11901" s="263"/>
      <c r="K11901" s="428"/>
      <c r="L11901" s="429"/>
    </row>
    <row r="11902" spans="2:12" ht="16.2">
      <c r="B11902" s="88"/>
      <c r="C11902" s="57"/>
      <c r="D11902" s="59"/>
      <c r="E11902" s="123"/>
      <c r="F11902" s="263"/>
      <c r="G11902" s="263"/>
      <c r="H11902" s="263"/>
      <c r="I11902" s="263"/>
      <c r="J11902" s="263"/>
      <c r="K11902" s="428"/>
      <c r="L11902" s="429"/>
    </row>
    <row r="11903" spans="2:12" ht="16.2">
      <c r="B11903" s="88"/>
      <c r="C11903" s="57"/>
      <c r="D11903" s="59"/>
      <c r="E11903" s="123"/>
      <c r="F11903" s="263"/>
      <c r="G11903" s="263"/>
      <c r="H11903" s="263"/>
      <c r="I11903" s="263"/>
      <c r="J11903" s="263"/>
      <c r="K11903" s="428"/>
      <c r="L11903" s="429"/>
    </row>
    <row r="11904" spans="2:12" ht="16.2">
      <c r="B11904" s="88"/>
      <c r="C11904" s="57"/>
      <c r="D11904" s="534"/>
      <c r="E11904" s="123"/>
      <c r="F11904" s="263"/>
      <c r="G11904" s="263"/>
      <c r="H11904" s="263"/>
      <c r="I11904" s="263"/>
      <c r="J11904" s="263"/>
      <c r="K11904" s="428"/>
      <c r="L11904" s="429"/>
    </row>
    <row r="11905" spans="2:12" ht="16.2">
      <c r="B11905" s="88"/>
      <c r="C11905" s="57"/>
      <c r="D11905" s="59"/>
      <c r="E11905" s="123"/>
      <c r="F11905" s="263"/>
      <c r="G11905" s="263"/>
      <c r="H11905" s="263"/>
      <c r="I11905" s="263"/>
      <c r="J11905" s="263"/>
      <c r="K11905" s="428"/>
      <c r="L11905" s="429"/>
    </row>
    <row r="11906" spans="2:12" ht="16.2">
      <c r="B11906" s="88"/>
      <c r="C11906" s="57"/>
      <c r="D11906" s="59"/>
      <c r="E11906" s="123"/>
      <c r="F11906" s="263"/>
      <c r="G11906" s="263"/>
      <c r="H11906" s="263"/>
      <c r="I11906" s="263"/>
      <c r="J11906" s="263"/>
      <c r="K11906" s="428"/>
      <c r="L11906" s="429"/>
    </row>
    <row r="11907" spans="2:12" ht="16.2">
      <c r="B11907" s="88"/>
      <c r="C11907" s="57"/>
      <c r="D11907" s="59"/>
      <c r="E11907" s="123"/>
      <c r="F11907" s="263"/>
      <c r="G11907" s="263"/>
      <c r="H11907" s="263"/>
      <c r="I11907" s="263"/>
      <c r="J11907" s="263"/>
      <c r="K11907" s="428"/>
      <c r="L11907" s="429"/>
    </row>
    <row r="11908" spans="2:12" ht="16.2">
      <c r="B11908" s="88"/>
      <c r="C11908" s="57"/>
      <c r="D11908" s="59"/>
      <c r="E11908" s="123"/>
      <c r="F11908" s="263"/>
      <c r="G11908" s="263"/>
      <c r="H11908" s="263"/>
      <c r="I11908" s="263"/>
      <c r="J11908" s="263"/>
      <c r="K11908" s="428"/>
      <c r="L11908" s="429"/>
    </row>
    <row r="11909" spans="2:12" ht="16.2">
      <c r="B11909" s="88"/>
      <c r="C11909" s="57"/>
      <c r="D11909" s="59"/>
      <c r="E11909" s="123"/>
      <c r="F11909" s="263"/>
      <c r="G11909" s="263"/>
      <c r="H11909" s="263"/>
      <c r="I11909" s="263"/>
      <c r="J11909" s="263"/>
      <c r="K11909" s="428"/>
      <c r="L11909" s="429"/>
    </row>
    <row r="11910" spans="2:12" ht="16.2">
      <c r="B11910" s="88"/>
      <c r="C11910" s="57"/>
      <c r="D11910" s="59"/>
      <c r="E11910" s="123"/>
      <c r="F11910" s="263"/>
      <c r="G11910" s="263"/>
      <c r="H11910" s="263"/>
      <c r="I11910" s="263"/>
      <c r="J11910" s="263"/>
      <c r="K11910" s="428"/>
      <c r="L11910" s="429"/>
    </row>
    <row r="11911" spans="2:12" ht="16.2">
      <c r="B11911" s="88"/>
      <c r="C11911" s="57"/>
      <c r="D11911" s="59"/>
      <c r="E11911" s="123"/>
      <c r="F11911" s="263"/>
      <c r="G11911" s="263"/>
      <c r="H11911" s="263"/>
      <c r="I11911" s="263"/>
      <c r="J11911" s="263"/>
      <c r="K11911" s="428"/>
      <c r="L11911" s="429"/>
    </row>
    <row r="11912" spans="2:12" ht="16.2">
      <c r="B11912" s="88"/>
      <c r="C11912" s="57"/>
      <c r="D11912" s="59"/>
      <c r="E11912" s="123"/>
      <c r="F11912" s="263"/>
      <c r="G11912" s="263"/>
      <c r="H11912" s="263"/>
      <c r="I11912" s="263"/>
      <c r="J11912" s="263"/>
      <c r="K11912" s="428"/>
      <c r="L11912" s="429"/>
    </row>
    <row r="11913" spans="2:12" ht="16.2">
      <c r="B11913" s="88"/>
      <c r="C11913" s="57"/>
      <c r="D11913" s="59"/>
      <c r="E11913" s="123"/>
      <c r="F11913" s="263"/>
      <c r="G11913" s="263"/>
      <c r="H11913" s="263"/>
      <c r="I11913" s="263"/>
      <c r="J11913" s="263"/>
      <c r="K11913" s="428"/>
      <c r="L11913" s="429"/>
    </row>
    <row r="11914" spans="2:12" ht="16.2">
      <c r="B11914" s="88"/>
      <c r="C11914" s="57"/>
      <c r="D11914" s="59"/>
      <c r="E11914" s="123"/>
      <c r="F11914" s="263"/>
      <c r="G11914" s="263"/>
      <c r="H11914" s="263"/>
      <c r="I11914" s="263"/>
      <c r="J11914" s="263"/>
      <c r="K11914" s="428"/>
      <c r="L11914" s="429"/>
    </row>
    <row r="11915" spans="2:12" ht="16.2">
      <c r="B11915" s="88"/>
      <c r="C11915" s="57"/>
      <c r="D11915" s="59"/>
      <c r="E11915" s="123"/>
      <c r="F11915" s="263"/>
      <c r="G11915" s="263"/>
      <c r="H11915" s="263"/>
      <c r="I11915" s="263"/>
      <c r="J11915" s="263"/>
      <c r="K11915" s="428"/>
      <c r="L11915" s="429"/>
    </row>
    <row r="11916" spans="2:12" ht="15.6">
      <c r="B11916" s="337"/>
      <c r="C11916" s="338"/>
      <c r="D11916" s="338"/>
      <c r="E11916" s="339"/>
      <c r="F11916" s="339"/>
      <c r="G11916" s="339"/>
      <c r="H11916" s="338"/>
      <c r="I11916" s="338"/>
      <c r="J11916" s="338"/>
      <c r="K11916" s="340"/>
      <c r="L11916" s="382"/>
    </row>
    <row r="11917" spans="2:12" ht="15.6">
      <c r="B11917" s="337"/>
      <c r="C11917" s="338"/>
      <c r="D11917" s="338"/>
      <c r="E11917" s="339"/>
      <c r="F11917" s="339"/>
      <c r="G11917" s="339"/>
      <c r="H11917" s="338"/>
      <c r="I11917" s="338"/>
      <c r="J11917" s="338"/>
      <c r="K11917" s="340"/>
      <c r="L11917" s="382"/>
    </row>
    <row r="11918" spans="2:12" ht="16.8">
      <c r="B11918" s="337"/>
      <c r="C11918" s="338"/>
      <c r="D11918" s="338"/>
      <c r="E11918" s="339"/>
      <c r="F11918" s="339"/>
      <c r="G11918" s="339"/>
      <c r="H11918" s="338"/>
      <c r="I11918" s="338"/>
      <c r="J11918" s="338"/>
      <c r="K11918" s="340"/>
      <c r="L11918" s="294"/>
    </row>
    <row r="11919" spans="2:12" ht="16.2">
      <c r="B11919" s="337"/>
      <c r="C11919" s="338"/>
      <c r="D11919" s="338"/>
      <c r="E11919" s="339"/>
      <c r="F11919" s="339"/>
      <c r="G11919" s="339"/>
      <c r="H11919" s="338"/>
      <c r="I11919" s="338"/>
      <c r="J11919" s="338"/>
      <c r="K11919" s="341"/>
      <c r="L11919" s="382"/>
    </row>
    <row r="11920" spans="2:12" ht="16.2">
      <c r="B11920" s="337"/>
      <c r="C11920" s="338"/>
      <c r="D11920" s="338"/>
      <c r="E11920" s="339"/>
      <c r="F11920" s="339"/>
      <c r="G11920" s="339"/>
      <c r="H11920" s="338"/>
      <c r="I11920" s="338"/>
      <c r="J11920" s="338"/>
      <c r="K11920" s="341"/>
      <c r="L11920" s="382"/>
    </row>
    <row r="11921" spans="1:13" ht="16.2">
      <c r="B11921" s="337"/>
      <c r="C11921" s="338"/>
      <c r="D11921" s="338"/>
      <c r="E11921" s="339"/>
      <c r="F11921" s="339"/>
      <c r="G11921" s="339"/>
      <c r="H11921" s="338"/>
      <c r="I11921" s="338"/>
      <c r="J11921" s="338"/>
      <c r="K11921" s="341"/>
      <c r="L11921" s="382"/>
    </row>
    <row r="11922" spans="1:13" ht="16.8">
      <c r="B11922" s="337"/>
      <c r="C11922" s="338"/>
      <c r="D11922" s="338"/>
      <c r="E11922" s="339"/>
      <c r="F11922" s="339"/>
      <c r="G11922" s="339"/>
      <c r="H11922" s="338"/>
      <c r="I11922" s="338"/>
      <c r="J11922" s="338"/>
      <c r="K11922" s="341"/>
      <c r="L11922" s="294"/>
    </row>
    <row r="11923" spans="1:13" ht="16.8">
      <c r="B11923" s="337"/>
      <c r="C11923" s="338"/>
      <c r="D11923" s="338"/>
      <c r="E11923" s="339"/>
      <c r="F11923" s="339"/>
      <c r="G11923" s="339"/>
      <c r="H11923" s="338"/>
      <c r="I11923" s="338"/>
      <c r="J11923" s="338"/>
      <c r="K11923" s="341"/>
      <c r="L11923" s="294"/>
    </row>
    <row r="11924" spans="1:13" ht="16.2">
      <c r="B11924" s="337"/>
      <c r="C11924" s="338"/>
      <c r="D11924" s="338"/>
      <c r="E11924" s="339"/>
      <c r="F11924" s="339"/>
      <c r="G11924" s="339"/>
      <c r="H11924" s="338"/>
      <c r="I11924" s="338"/>
      <c r="J11924" s="338"/>
      <c r="K11924" s="341"/>
      <c r="L11924" s="382"/>
    </row>
    <row r="11925" spans="1:13" ht="16.2">
      <c r="B11925" s="337"/>
      <c r="C11925" s="338"/>
      <c r="D11925" s="338"/>
      <c r="E11925" s="339"/>
      <c r="F11925" s="339"/>
      <c r="G11925" s="339"/>
      <c r="H11925" s="338"/>
      <c r="I11925" s="338"/>
      <c r="J11925" s="338"/>
      <c r="K11925" s="341"/>
      <c r="L11925" s="382"/>
    </row>
    <row r="11926" spans="1:13" ht="16.2">
      <c r="B11926" s="337"/>
      <c r="C11926" s="338"/>
      <c r="D11926" s="338"/>
      <c r="E11926" s="339"/>
      <c r="F11926" s="339"/>
      <c r="G11926" s="339"/>
      <c r="H11926" s="338"/>
      <c r="I11926" s="338"/>
      <c r="J11926" s="338"/>
      <c r="K11926" s="341"/>
      <c r="L11926" s="382"/>
    </row>
    <row r="11927" spans="1:13" ht="16.8">
      <c r="B11927" s="337"/>
      <c r="C11927" s="338"/>
      <c r="D11927" s="338"/>
      <c r="E11927" s="339"/>
      <c r="F11927" s="339"/>
      <c r="G11927" s="339"/>
      <c r="H11927" s="338"/>
      <c r="I11927" s="338"/>
      <c r="J11927" s="338"/>
      <c r="K11927" s="341"/>
      <c r="L11927" s="294"/>
    </row>
    <row r="11928" spans="1:13" ht="16.2">
      <c r="B11928" s="337"/>
      <c r="C11928" s="338"/>
      <c r="D11928" s="338"/>
      <c r="E11928" s="339"/>
      <c r="F11928" s="339"/>
      <c r="G11928" s="339"/>
      <c r="H11928" s="338"/>
      <c r="I11928" s="338"/>
      <c r="J11928" s="338"/>
      <c r="K11928" s="341"/>
      <c r="L11928" s="382"/>
    </row>
    <row r="11929" spans="1:13" s="204" customFormat="1" ht="16.8">
      <c r="A11929" s="606"/>
      <c r="B11929" s="337"/>
      <c r="C11929" s="338"/>
      <c r="D11929" s="338"/>
      <c r="E11929" s="339"/>
      <c r="F11929" s="339"/>
      <c r="G11929" s="339"/>
      <c r="H11929" s="338"/>
      <c r="I11929" s="338"/>
      <c r="J11929" s="338"/>
      <c r="K11929" s="341"/>
      <c r="L11929" s="294"/>
      <c r="M11929" s="201"/>
    </row>
    <row r="11930" spans="1:13" s="204" customFormat="1" ht="16.2">
      <c r="A11930" s="606"/>
      <c r="B11930" s="337"/>
      <c r="C11930" s="338"/>
      <c r="D11930" s="338"/>
      <c r="E11930" s="339"/>
      <c r="F11930" s="339"/>
      <c r="G11930" s="339"/>
      <c r="H11930" s="338"/>
      <c r="I11930" s="338"/>
      <c r="J11930" s="338"/>
      <c r="K11930" s="341"/>
      <c r="L11930" s="382"/>
      <c r="M11930" s="201"/>
    </row>
    <row r="11931" spans="1:13" s="204" customFormat="1" ht="16.8">
      <c r="A11931" s="606"/>
      <c r="B11931" s="337"/>
      <c r="C11931" s="338"/>
      <c r="D11931" s="338"/>
      <c r="E11931" s="339"/>
      <c r="F11931" s="339"/>
      <c r="G11931" s="339"/>
      <c r="H11931" s="338"/>
      <c r="I11931" s="338"/>
      <c r="J11931" s="338"/>
      <c r="K11931" s="341"/>
      <c r="L11931" s="294"/>
      <c r="M11931" s="201"/>
    </row>
    <row r="11932" spans="1:13" s="204" customFormat="1" ht="16.2">
      <c r="A11932" s="606"/>
      <c r="B11932" s="337"/>
      <c r="C11932" s="338"/>
      <c r="D11932" s="338"/>
      <c r="E11932" s="339"/>
      <c r="F11932" s="339"/>
      <c r="G11932" s="339"/>
      <c r="H11932" s="338"/>
      <c r="I11932" s="338"/>
      <c r="J11932" s="338"/>
      <c r="K11932" s="341"/>
      <c r="L11932" s="382"/>
      <c r="M11932" s="201"/>
    </row>
    <row r="11933" spans="1:13" s="204" customFormat="1" ht="16.2">
      <c r="A11933" s="606"/>
      <c r="B11933" s="337"/>
      <c r="C11933" s="338"/>
      <c r="D11933" s="338"/>
      <c r="E11933" s="339"/>
      <c r="F11933" s="339"/>
      <c r="G11933" s="339"/>
      <c r="H11933" s="338"/>
      <c r="I11933" s="338"/>
      <c r="J11933" s="338"/>
      <c r="K11933" s="341"/>
      <c r="L11933" s="382"/>
      <c r="M11933" s="201"/>
    </row>
    <row r="11934" spans="1:13" s="204" customFormat="1" ht="16.8">
      <c r="A11934" s="606"/>
      <c r="B11934" s="337"/>
      <c r="C11934" s="338"/>
      <c r="D11934" s="338"/>
      <c r="E11934" s="339"/>
      <c r="F11934" s="339"/>
      <c r="G11934" s="339"/>
      <c r="H11934" s="338"/>
      <c r="I11934" s="338"/>
      <c r="J11934" s="338"/>
      <c r="K11934" s="341"/>
      <c r="L11934" s="294"/>
      <c r="M11934" s="201"/>
    </row>
    <row r="11935" spans="1:13" s="204" customFormat="1" ht="16.8">
      <c r="A11935" s="606"/>
      <c r="B11935" s="337"/>
      <c r="C11935" s="338"/>
      <c r="D11935" s="338"/>
      <c r="E11935" s="339"/>
      <c r="F11935" s="339"/>
      <c r="G11935" s="339"/>
      <c r="H11935" s="338"/>
      <c r="I11935" s="338"/>
      <c r="J11935" s="338"/>
      <c r="K11935" s="341"/>
      <c r="L11935" s="294"/>
      <c r="M11935" s="201"/>
    </row>
    <row r="11936" spans="1:13" s="204" customFormat="1" ht="16.8">
      <c r="A11936" s="606"/>
      <c r="B11936" s="337"/>
      <c r="C11936" s="338"/>
      <c r="D11936" s="338"/>
      <c r="E11936" s="339"/>
      <c r="F11936" s="339"/>
      <c r="G11936" s="339"/>
      <c r="H11936" s="338"/>
      <c r="I11936" s="338"/>
      <c r="J11936" s="338"/>
      <c r="K11936" s="341"/>
      <c r="L11936" s="294"/>
      <c r="M11936" s="201"/>
    </row>
    <row r="11937" spans="1:13" s="204" customFormat="1" ht="16.2">
      <c r="A11937" s="606"/>
      <c r="B11937" s="337"/>
      <c r="C11937" s="338"/>
      <c r="D11937" s="338"/>
      <c r="E11937" s="339"/>
      <c r="F11937" s="339"/>
      <c r="G11937" s="339"/>
      <c r="H11937" s="338"/>
      <c r="I11937" s="338"/>
      <c r="J11937" s="338"/>
      <c r="K11937" s="341"/>
      <c r="L11937" s="382"/>
      <c r="M11937" s="201"/>
    </row>
    <row r="11938" spans="1:13" s="204" customFormat="1" ht="16.8">
      <c r="A11938" s="606"/>
      <c r="B11938" s="337"/>
      <c r="C11938" s="338"/>
      <c r="D11938" s="338"/>
      <c r="E11938" s="339"/>
      <c r="F11938" s="343"/>
      <c r="G11938" s="343"/>
      <c r="H11938" s="338"/>
      <c r="I11938" s="338"/>
      <c r="J11938" s="338"/>
      <c r="K11938" s="342"/>
      <c r="L11938" s="382"/>
      <c r="M11938" s="201"/>
    </row>
    <row r="11939" spans="1:13" s="204" customFormat="1" ht="16.2">
      <c r="A11939" s="606"/>
      <c r="B11939" s="337"/>
      <c r="C11939" s="338"/>
      <c r="D11939" s="338"/>
      <c r="E11939" s="339"/>
      <c r="F11939" s="343"/>
      <c r="G11939" s="343"/>
      <c r="H11939" s="338"/>
      <c r="I11939" s="338"/>
      <c r="J11939" s="338"/>
      <c r="K11939" s="341"/>
      <c r="L11939" s="382"/>
      <c r="M11939" s="201"/>
    </row>
    <row r="11940" spans="1:13" s="204" customFormat="1" ht="16.2">
      <c r="A11940" s="606"/>
      <c r="B11940" s="337"/>
      <c r="C11940" s="338"/>
      <c r="D11940" s="338"/>
      <c r="E11940" s="339"/>
      <c r="F11940" s="343"/>
      <c r="G11940" s="343"/>
      <c r="H11940" s="338"/>
      <c r="I11940" s="338"/>
      <c r="J11940" s="338"/>
      <c r="K11940" s="341"/>
      <c r="L11940" s="381"/>
      <c r="M11940" s="201"/>
    </row>
    <row r="11941" spans="1:13" s="200" customFormat="1" ht="16.5" customHeight="1">
      <c r="A11941" s="606"/>
      <c r="B11941" s="337"/>
      <c r="C11941" s="338"/>
      <c r="D11941" s="338"/>
      <c r="E11941" s="339"/>
      <c r="F11941" s="343"/>
      <c r="G11941" s="343"/>
      <c r="H11941" s="338"/>
      <c r="I11941" s="338"/>
      <c r="J11941" s="338"/>
      <c r="K11941" s="341"/>
      <c r="L11941" s="382"/>
      <c r="M11941" s="201"/>
    </row>
    <row r="11942" spans="1:13" s="200" customFormat="1" ht="16.5" customHeight="1">
      <c r="A11942" s="606"/>
      <c r="B11942" s="337"/>
      <c r="C11942" s="338"/>
      <c r="D11942" s="338"/>
      <c r="E11942" s="339"/>
      <c r="F11942" s="343"/>
      <c r="G11942" s="343"/>
      <c r="H11942" s="338"/>
      <c r="I11942" s="338"/>
      <c r="J11942" s="338"/>
      <c r="K11942" s="341"/>
      <c r="L11942" s="294"/>
      <c r="M11942" s="201"/>
    </row>
    <row r="11943" spans="1:13" s="200" customFormat="1" ht="16.5" customHeight="1">
      <c r="A11943" s="606"/>
      <c r="B11943" s="337"/>
      <c r="C11943" s="338"/>
      <c r="D11943" s="338"/>
      <c r="E11943" s="339"/>
      <c r="F11943" s="343"/>
      <c r="G11943" s="343"/>
      <c r="H11943" s="338"/>
      <c r="I11943" s="338"/>
      <c r="J11943" s="338"/>
      <c r="K11943" s="341"/>
      <c r="L11943" s="295"/>
      <c r="M11943" s="201"/>
    </row>
    <row r="11944" spans="1:13" s="200" customFormat="1" ht="16.5" customHeight="1">
      <c r="A11944" s="606"/>
      <c r="B11944" s="337"/>
      <c r="C11944" s="338"/>
      <c r="D11944" s="338"/>
      <c r="E11944" s="339"/>
      <c r="F11944" s="343"/>
      <c r="G11944" s="343"/>
      <c r="H11944" s="338"/>
      <c r="I11944" s="338"/>
      <c r="J11944" s="338"/>
      <c r="K11944" s="341"/>
      <c r="L11944" s="266"/>
      <c r="M11944" s="201"/>
    </row>
    <row r="11945" spans="1:13" s="200" customFormat="1" ht="16.5" customHeight="1">
      <c r="A11945" s="606"/>
      <c r="B11945" s="337"/>
      <c r="C11945" s="338"/>
      <c r="D11945" s="338"/>
      <c r="E11945" s="339"/>
      <c r="F11945" s="467"/>
      <c r="G11945" s="467"/>
      <c r="H11945" s="338"/>
      <c r="I11945" s="338"/>
      <c r="J11945" s="338"/>
      <c r="K11945" s="341"/>
      <c r="L11945" s="266"/>
      <c r="M11945" s="201"/>
    </row>
    <row r="11946" spans="1:13" s="200" customFormat="1" ht="16.5" customHeight="1">
      <c r="A11946" s="606"/>
      <c r="B11946" s="337"/>
      <c r="C11946" s="338"/>
      <c r="D11946" s="338"/>
      <c r="E11946" s="339"/>
      <c r="F11946" s="874"/>
      <c r="G11946" s="874"/>
      <c r="H11946" s="338"/>
      <c r="I11946" s="338"/>
      <c r="J11946" s="338"/>
      <c r="K11946" s="341"/>
      <c r="L11946" s="266"/>
      <c r="M11946" s="201"/>
    </row>
    <row r="11947" spans="1:13" s="200" customFormat="1" ht="16.5" customHeight="1">
      <c r="A11947" s="606"/>
      <c r="B11947" s="337"/>
      <c r="C11947" s="338"/>
      <c r="D11947" s="338"/>
      <c r="E11947" s="339"/>
      <c r="F11947" s="874"/>
      <c r="G11947" s="874"/>
      <c r="H11947" s="338"/>
      <c r="I11947" s="338"/>
      <c r="J11947" s="338"/>
      <c r="K11947" s="341"/>
      <c r="L11947" s="266"/>
      <c r="M11947" s="201"/>
    </row>
    <row r="11948" spans="1:13" s="200" customFormat="1" ht="16.5" customHeight="1">
      <c r="A11948" s="606"/>
      <c r="B11948" s="337"/>
      <c r="C11948" s="338"/>
      <c r="D11948" s="338"/>
      <c r="E11948" s="339"/>
      <c r="F11948" s="874"/>
      <c r="G11948" s="874"/>
      <c r="H11948" s="338"/>
      <c r="I11948" s="338"/>
      <c r="J11948" s="338"/>
      <c r="K11948" s="341"/>
      <c r="L11948" s="266"/>
      <c r="M11948" s="201"/>
    </row>
    <row r="11949" spans="1:13" s="200" customFormat="1" ht="16.5" customHeight="1">
      <c r="A11949" s="606"/>
      <c r="B11949" s="337"/>
      <c r="C11949" s="338"/>
      <c r="D11949" s="338"/>
      <c r="E11949" s="339"/>
      <c r="F11949" s="874"/>
      <c r="G11949" s="874"/>
      <c r="H11949" s="338"/>
      <c r="I11949" s="338"/>
      <c r="J11949" s="338"/>
      <c r="K11949" s="341"/>
      <c r="L11949" s="266"/>
      <c r="M11949" s="201"/>
    </row>
    <row r="11950" spans="1:13" s="200" customFormat="1" ht="16.5" customHeight="1">
      <c r="A11950" s="606"/>
      <c r="B11950" s="337"/>
      <c r="C11950" s="338"/>
      <c r="D11950" s="338"/>
      <c r="E11950" s="339"/>
      <c r="F11950" s="874"/>
      <c r="G11950" s="874"/>
      <c r="H11950" s="338"/>
      <c r="I11950" s="338"/>
      <c r="J11950" s="338"/>
      <c r="K11950" s="341"/>
      <c r="L11950" s="266"/>
      <c r="M11950" s="201"/>
    </row>
    <row r="11951" spans="1:13" s="200" customFormat="1" ht="16.5" customHeight="1">
      <c r="A11951" s="606"/>
      <c r="B11951" s="337"/>
      <c r="C11951" s="338"/>
      <c r="D11951" s="338"/>
      <c r="E11951" s="339"/>
      <c r="F11951" s="874"/>
      <c r="G11951" s="874"/>
      <c r="H11951" s="338"/>
      <c r="I11951" s="338"/>
      <c r="J11951" s="338"/>
      <c r="K11951" s="341"/>
      <c r="L11951" s="266"/>
      <c r="M11951" s="201"/>
    </row>
    <row r="11952" spans="1:13" s="200" customFormat="1" ht="16.5" customHeight="1">
      <c r="A11952" s="606"/>
      <c r="B11952" s="337"/>
      <c r="C11952" s="338"/>
      <c r="D11952" s="338"/>
      <c r="E11952" s="339"/>
      <c r="F11952" s="874"/>
      <c r="G11952" s="874"/>
      <c r="H11952" s="338"/>
      <c r="I11952" s="338"/>
      <c r="J11952" s="338"/>
      <c r="K11952" s="341"/>
      <c r="L11952" s="266"/>
      <c r="M11952" s="201"/>
    </row>
    <row r="11953" spans="1:13" s="200" customFormat="1" ht="16.5" customHeight="1">
      <c r="A11953" s="606"/>
      <c r="B11953" s="337"/>
      <c r="C11953" s="338"/>
      <c r="D11953" s="338"/>
      <c r="E11953" s="339"/>
      <c r="F11953" s="874"/>
      <c r="G11953" s="874"/>
      <c r="H11953" s="338"/>
      <c r="I11953" s="338"/>
      <c r="J11953" s="338"/>
      <c r="K11953" s="341"/>
      <c r="L11953" s="266"/>
      <c r="M11953" s="201"/>
    </row>
    <row r="11954" spans="1:13" s="200" customFormat="1" ht="16.5" customHeight="1">
      <c r="A11954" s="606"/>
      <c r="B11954" s="337"/>
      <c r="C11954" s="338"/>
      <c r="D11954" s="338"/>
      <c r="E11954" s="339"/>
      <c r="F11954" s="874"/>
      <c r="G11954" s="874"/>
      <c r="H11954" s="338"/>
      <c r="I11954" s="338"/>
      <c r="J11954" s="338"/>
      <c r="K11954" s="341"/>
      <c r="L11954" s="266"/>
      <c r="M11954" s="201"/>
    </row>
    <row r="11955" spans="1:13" s="200" customFormat="1" ht="16.5" customHeight="1">
      <c r="A11955" s="606"/>
      <c r="B11955" s="337"/>
      <c r="C11955" s="338"/>
      <c r="D11955" s="338"/>
      <c r="E11955" s="339"/>
      <c r="F11955" s="874"/>
      <c r="G11955" s="874"/>
      <c r="H11955" s="338"/>
      <c r="I11955" s="338"/>
      <c r="J11955" s="338"/>
      <c r="K11955" s="341"/>
      <c r="L11955" s="266"/>
      <c r="M11955" s="201"/>
    </row>
    <row r="11956" spans="1:13" s="200" customFormat="1" ht="16.5" customHeight="1">
      <c r="A11956" s="606"/>
      <c r="B11956" s="337"/>
      <c r="C11956" s="338"/>
      <c r="D11956" s="338"/>
      <c r="E11956" s="339"/>
      <c r="F11956" s="874"/>
      <c r="G11956" s="874"/>
      <c r="H11956" s="338"/>
      <c r="I11956" s="338"/>
      <c r="J11956" s="338"/>
      <c r="K11956" s="341"/>
      <c r="L11956" s="266"/>
      <c r="M11956" s="201"/>
    </row>
    <row r="11957" spans="1:13" s="200" customFormat="1" ht="16.5" customHeight="1">
      <c r="A11957" s="606"/>
      <c r="B11957" s="337"/>
      <c r="C11957" s="338"/>
      <c r="D11957" s="338"/>
      <c r="E11957" s="339"/>
      <c r="F11957" s="874"/>
      <c r="G11957" s="874"/>
      <c r="H11957" s="338"/>
      <c r="I11957" s="338"/>
      <c r="J11957" s="338"/>
      <c r="K11957" s="341"/>
      <c r="L11957" s="266"/>
      <c r="M11957" s="201"/>
    </row>
    <row r="11958" spans="1:13" s="200" customFormat="1" ht="16.5" customHeight="1">
      <c r="A11958" s="606"/>
      <c r="B11958" s="337"/>
      <c r="C11958" s="338"/>
      <c r="D11958" s="338"/>
      <c r="E11958" s="339"/>
      <c r="F11958" s="874"/>
      <c r="G11958" s="874"/>
      <c r="H11958" s="338"/>
      <c r="I11958" s="338"/>
      <c r="J11958" s="338"/>
      <c r="K11958" s="341"/>
      <c r="L11958" s="266"/>
      <c r="M11958" s="201"/>
    </row>
    <row r="11959" spans="1:13" s="200" customFormat="1" ht="16.5" customHeight="1">
      <c r="A11959" s="606"/>
      <c r="B11959" s="337"/>
      <c r="C11959" s="338"/>
      <c r="D11959" s="338"/>
      <c r="E11959" s="339"/>
      <c r="F11959" s="874"/>
      <c r="G11959" s="874"/>
      <c r="H11959" s="338"/>
      <c r="I11959" s="338"/>
      <c r="J11959" s="338"/>
      <c r="K11959" s="341"/>
      <c r="L11959" s="266"/>
      <c r="M11959" s="201"/>
    </row>
    <row r="11960" spans="1:13" s="200" customFormat="1" ht="16.5" customHeight="1">
      <c r="A11960" s="606"/>
      <c r="B11960" s="337"/>
      <c r="C11960" s="338"/>
      <c r="D11960" s="338"/>
      <c r="E11960" s="339"/>
      <c r="F11960" s="874"/>
      <c r="G11960" s="874"/>
      <c r="H11960" s="338"/>
      <c r="I11960" s="338"/>
      <c r="J11960" s="338"/>
      <c r="K11960" s="341"/>
      <c r="L11960" s="266"/>
      <c r="M11960" s="201"/>
    </row>
    <row r="11961" spans="1:13" s="200" customFormat="1" ht="16.5" customHeight="1">
      <c r="A11961" s="606"/>
      <c r="B11961" s="337"/>
      <c r="C11961" s="338"/>
      <c r="D11961" s="338"/>
      <c r="E11961" s="339"/>
      <c r="F11961" s="874"/>
      <c r="G11961" s="874"/>
      <c r="H11961" s="338"/>
      <c r="I11961" s="338"/>
      <c r="J11961" s="338"/>
      <c r="K11961" s="341"/>
      <c r="L11961" s="266"/>
      <c r="M11961" s="201"/>
    </row>
    <row r="11962" spans="1:13" s="200" customFormat="1" ht="16.5" customHeight="1">
      <c r="A11962" s="606"/>
      <c r="B11962" s="84"/>
      <c r="C11962" s="202"/>
      <c r="D11962" s="302"/>
      <c r="E11962" s="301"/>
      <c r="F11962" s="263"/>
      <c r="G11962" s="263"/>
      <c r="H11962" s="264"/>
      <c r="I11962" s="276"/>
      <c r="J11962" s="657"/>
      <c r="K11962" s="306"/>
      <c r="L11962" s="266"/>
      <c r="M11962" s="201"/>
    </row>
    <row r="11963" spans="1:13" s="200" customFormat="1" ht="16.5" customHeight="1">
      <c r="A11963" s="606"/>
      <c r="B11963" s="84"/>
      <c r="C11963" s="202"/>
      <c r="D11963" s="322"/>
      <c r="E11963" s="301"/>
      <c r="F11963" s="264"/>
      <c r="G11963" s="264"/>
      <c r="H11963" s="264"/>
      <c r="I11963" s="276"/>
      <c r="J11963" s="657"/>
      <c r="K11963" s="306"/>
      <c r="L11963" s="266"/>
      <c r="M11963" s="201"/>
    </row>
    <row r="11964" spans="1:13" s="200" customFormat="1" ht="16.5" customHeight="1">
      <c r="A11964" s="606"/>
      <c r="B11964" s="84"/>
      <c r="C11964" s="202"/>
      <c r="D11964" s="302"/>
      <c r="E11964" s="301"/>
      <c r="F11964" s="264"/>
      <c r="G11964" s="264"/>
      <c r="H11964" s="264"/>
      <c r="I11964" s="276"/>
      <c r="J11964" s="657"/>
      <c r="K11964" s="306"/>
      <c r="L11964" s="266"/>
      <c r="M11964" s="201"/>
    </row>
    <row r="11965" spans="1:13" s="200" customFormat="1" ht="16.5" customHeight="1">
      <c r="A11965" s="606"/>
      <c r="B11965" s="84"/>
      <c r="C11965" s="202"/>
      <c r="D11965" s="302"/>
      <c r="E11965" s="301"/>
      <c r="F11965" s="264"/>
      <c r="G11965" s="264"/>
      <c r="H11965" s="264"/>
      <c r="I11965" s="276"/>
      <c r="J11965" s="264"/>
      <c r="K11965" s="306"/>
      <c r="L11965" s="266"/>
      <c r="M11965" s="201"/>
    </row>
    <row r="11966" spans="1:13" s="200" customFormat="1" ht="16.5" customHeight="1">
      <c r="A11966" s="606"/>
      <c r="B11966" s="84"/>
      <c r="C11966" s="202"/>
      <c r="D11966" s="302"/>
      <c r="E11966" s="301"/>
      <c r="F11966" s="264"/>
      <c r="G11966" s="264"/>
      <c r="H11966" s="264"/>
      <c r="I11966" s="276"/>
      <c r="J11966" s="264"/>
      <c r="K11966" s="306"/>
      <c r="L11966" s="266"/>
      <c r="M11966" s="201"/>
    </row>
    <row r="11967" spans="1:13" s="200" customFormat="1" ht="16.5" customHeight="1">
      <c r="A11967" s="606"/>
      <c r="B11967" s="84"/>
      <c r="C11967" s="202"/>
      <c r="D11967" s="302"/>
      <c r="E11967" s="301"/>
      <c r="F11967" s="264"/>
      <c r="G11967" s="264"/>
      <c r="H11967" s="264"/>
      <c r="I11967" s="276"/>
      <c r="J11967" s="657"/>
      <c r="K11967" s="306"/>
      <c r="L11967" s="266"/>
      <c r="M11967" s="201"/>
    </row>
    <row r="11968" spans="1:13" s="200" customFormat="1" ht="16.5" customHeight="1">
      <c r="A11968" s="606"/>
      <c r="B11968" s="84"/>
      <c r="C11968" s="202"/>
      <c r="D11968" s="302"/>
      <c r="E11968" s="301"/>
      <c r="F11968" s="264"/>
      <c r="G11968" s="264"/>
      <c r="H11968" s="264"/>
      <c r="I11968" s="276"/>
      <c r="J11968" s="657"/>
      <c r="K11968" s="306"/>
      <c r="L11968" s="266"/>
      <c r="M11968" s="201"/>
    </row>
    <row r="11969" spans="1:13" s="200" customFormat="1" ht="16.5" customHeight="1">
      <c r="A11969" s="606"/>
      <c r="B11969" s="84"/>
      <c r="C11969" s="202"/>
      <c r="D11969" s="302"/>
      <c r="E11969" s="301"/>
      <c r="F11969" s="264"/>
      <c r="G11969" s="264"/>
      <c r="H11969" s="264"/>
      <c r="I11969" s="276"/>
      <c r="J11969" s="657"/>
      <c r="K11969" s="306"/>
      <c r="L11969" s="266"/>
      <c r="M11969" s="201"/>
    </row>
    <row r="11970" spans="1:13" s="200" customFormat="1" ht="16.5" customHeight="1">
      <c r="A11970" s="606"/>
      <c r="B11970" s="84"/>
      <c r="C11970" s="202"/>
      <c r="D11970" s="302"/>
      <c r="E11970" s="301"/>
      <c r="F11970" s="264"/>
      <c r="G11970" s="264"/>
      <c r="H11970" s="264"/>
      <c r="I11970" s="276"/>
      <c r="J11970" s="657"/>
      <c r="K11970" s="306"/>
      <c r="L11970" s="266"/>
      <c r="M11970" s="201"/>
    </row>
    <row r="11971" spans="1:13" s="200" customFormat="1" ht="16.5" customHeight="1">
      <c r="A11971" s="606"/>
      <c r="B11971" s="84"/>
      <c r="C11971" s="202"/>
      <c r="D11971" s="302"/>
      <c r="E11971" s="301"/>
      <c r="F11971" s="264"/>
      <c r="G11971" s="264"/>
      <c r="H11971" s="264"/>
      <c r="I11971" s="276"/>
      <c r="J11971" s="657"/>
      <c r="K11971" s="306"/>
      <c r="L11971" s="266"/>
      <c r="M11971" s="201"/>
    </row>
    <row r="11972" spans="1:13" s="200" customFormat="1" ht="16.5" customHeight="1">
      <c r="A11972" s="606"/>
      <c r="B11972" s="84"/>
      <c r="C11972" s="202"/>
      <c r="D11972" s="302"/>
      <c r="E11972" s="301"/>
      <c r="F11972" s="264"/>
      <c r="G11972" s="264"/>
      <c r="H11972" s="264"/>
      <c r="I11972" s="276"/>
      <c r="J11972" s="264"/>
      <c r="K11972" s="306"/>
      <c r="L11972" s="266"/>
      <c r="M11972" s="201"/>
    </row>
    <row r="11973" spans="1:13" s="200" customFormat="1" ht="16.5" customHeight="1">
      <c r="A11973" s="606"/>
      <c r="B11973" s="84"/>
      <c r="C11973" s="202"/>
      <c r="D11973" s="302"/>
      <c r="E11973" s="301"/>
      <c r="F11973" s="264"/>
      <c r="G11973" s="264"/>
      <c r="H11973" s="264"/>
      <c r="I11973" s="276"/>
      <c r="J11973" s="657"/>
      <c r="K11973" s="306"/>
      <c r="L11973" s="266"/>
      <c r="M11973" s="201"/>
    </row>
    <row r="11974" spans="1:13" s="200" customFormat="1" ht="16.5" customHeight="1">
      <c r="A11974" s="606"/>
      <c r="B11974" s="84"/>
      <c r="C11974" s="202"/>
      <c r="D11974" s="302"/>
      <c r="E11974" s="301"/>
      <c r="F11974" s="264"/>
      <c r="G11974" s="264"/>
      <c r="H11974" s="264"/>
      <c r="I11974" s="276"/>
      <c r="J11974" s="657"/>
      <c r="K11974" s="306"/>
      <c r="L11974" s="266"/>
      <c r="M11974" s="201"/>
    </row>
    <row r="11975" spans="1:13" s="200" customFormat="1" ht="16.5" customHeight="1">
      <c r="A11975" s="606"/>
      <c r="B11975" s="84"/>
      <c r="C11975" s="202"/>
      <c r="D11975" s="302"/>
      <c r="E11975" s="301"/>
      <c r="F11975" s="264"/>
      <c r="G11975" s="264"/>
      <c r="H11975" s="264"/>
      <c r="I11975" s="276"/>
      <c r="J11975" s="657"/>
      <c r="K11975" s="306"/>
      <c r="L11975" s="266"/>
      <c r="M11975" s="201"/>
    </row>
    <row r="11976" spans="1:13" s="200" customFormat="1" ht="16.5" customHeight="1">
      <c r="A11976" s="606"/>
      <c r="B11976" s="84"/>
      <c r="C11976" s="202"/>
      <c r="D11976" s="302"/>
      <c r="E11976" s="301"/>
      <c r="F11976" s="264"/>
      <c r="G11976" s="264"/>
      <c r="H11976" s="264"/>
      <c r="I11976" s="276"/>
      <c r="J11976" s="657"/>
      <c r="K11976" s="306"/>
      <c r="L11976" s="266"/>
      <c r="M11976" s="201"/>
    </row>
    <row r="11977" spans="1:13" ht="16.2">
      <c r="B11977" s="84"/>
      <c r="C11977" s="202"/>
      <c r="D11977" s="302"/>
      <c r="E11977" s="301"/>
      <c r="F11977" s="264"/>
      <c r="G11977" s="264"/>
      <c r="H11977" s="264"/>
      <c r="I11977" s="276"/>
      <c r="J11977" s="657"/>
      <c r="K11977" s="306"/>
      <c r="L11977" s="266"/>
    </row>
    <row r="11978" spans="1:13" ht="16.2">
      <c r="B11978" s="84"/>
      <c r="C11978" s="202"/>
      <c r="D11978" s="302"/>
      <c r="E11978" s="301"/>
      <c r="F11978" s="264"/>
      <c r="G11978" s="264"/>
      <c r="H11978" s="264"/>
      <c r="I11978" s="276"/>
      <c r="J11978" s="657"/>
      <c r="K11978" s="306"/>
      <c r="L11978" s="266"/>
    </row>
    <row r="11979" spans="1:13" ht="16.2">
      <c r="B11979" s="84"/>
      <c r="C11979" s="202"/>
      <c r="D11979" s="302"/>
      <c r="E11979" s="301"/>
      <c r="F11979" s="264"/>
      <c r="G11979" s="264"/>
      <c r="H11979" s="264"/>
      <c r="I11979" s="479"/>
      <c r="J11979" s="657"/>
      <c r="K11979" s="306"/>
      <c r="L11979" s="266"/>
    </row>
    <row r="11980" spans="1:13" ht="16.2">
      <c r="B11980" s="84"/>
      <c r="C11980" s="202"/>
      <c r="D11980" s="302"/>
      <c r="E11980" s="301"/>
      <c r="F11980" s="264"/>
      <c r="G11980" s="264"/>
      <c r="H11980" s="264"/>
      <c r="I11980" s="276"/>
      <c r="J11980" s="657"/>
      <c r="K11980" s="306"/>
      <c r="L11980" s="266"/>
    </row>
    <row r="11981" spans="1:13" ht="16.2">
      <c r="B11981" s="84"/>
      <c r="C11981" s="202"/>
      <c r="D11981" s="302"/>
      <c r="E11981" s="301"/>
      <c r="F11981" s="264"/>
      <c r="G11981" s="264"/>
      <c r="H11981" s="264"/>
      <c r="I11981" s="276"/>
      <c r="J11981" s="657"/>
      <c r="K11981" s="306"/>
      <c r="L11981" s="266"/>
    </row>
    <row r="11982" spans="1:13" ht="16.2">
      <c r="B11982" s="84"/>
      <c r="C11982" s="202"/>
      <c r="D11982" s="302"/>
      <c r="E11982" s="301"/>
      <c r="F11982" s="264"/>
      <c r="G11982" s="264"/>
      <c r="H11982" s="264"/>
      <c r="I11982" s="276"/>
      <c r="J11982" s="657"/>
      <c r="K11982" s="306"/>
      <c r="L11982" s="266"/>
    </row>
    <row r="11983" spans="1:13" ht="16.2">
      <c r="B11983" s="84"/>
      <c r="C11983" s="202"/>
      <c r="D11983" s="302"/>
      <c r="E11983" s="301"/>
      <c r="F11983" s="264"/>
      <c r="G11983" s="264"/>
      <c r="H11983" s="264"/>
      <c r="I11983" s="276"/>
      <c r="J11983" s="657"/>
      <c r="K11983" s="306"/>
      <c r="L11983" s="266"/>
    </row>
    <row r="11984" spans="1:13" ht="16.2">
      <c r="B11984" s="84"/>
      <c r="C11984" s="202"/>
      <c r="D11984" s="302"/>
      <c r="E11984" s="301"/>
      <c r="F11984" s="264"/>
      <c r="G11984" s="264"/>
      <c r="H11984" s="264"/>
      <c r="I11984" s="276"/>
      <c r="J11984" s="657"/>
      <c r="K11984" s="306"/>
      <c r="L11984" s="266"/>
    </row>
    <row r="11985" spans="2:12" ht="16.2">
      <c r="B11985" s="84"/>
      <c r="C11985" s="202"/>
      <c r="D11985" s="302"/>
      <c r="E11985" s="301"/>
      <c r="F11985" s="264"/>
      <c r="G11985" s="264"/>
      <c r="H11985" s="264"/>
      <c r="I11985" s="276"/>
      <c r="J11985" s="264"/>
      <c r="K11985" s="306"/>
      <c r="L11985" s="266"/>
    </row>
    <row r="11986" spans="2:12" ht="16.2">
      <c r="B11986" s="84"/>
      <c r="C11986" s="202"/>
      <c r="D11986" s="302"/>
      <c r="E11986" s="301"/>
      <c r="F11986" s="263"/>
      <c r="G11986" s="263"/>
      <c r="H11986" s="264"/>
      <c r="I11986" s="276"/>
      <c r="J11986" s="657"/>
      <c r="K11986" s="306"/>
      <c r="L11986" s="266"/>
    </row>
    <row r="11987" spans="2:12" ht="16.2">
      <c r="B11987" s="84"/>
      <c r="C11987" s="202"/>
      <c r="D11987" s="302"/>
      <c r="E11987" s="301"/>
      <c r="F11987" s="263"/>
      <c r="G11987" s="263"/>
      <c r="H11987" s="264"/>
      <c r="I11987" s="276"/>
      <c r="J11987" s="657"/>
      <c r="K11987" s="306"/>
      <c r="L11987" s="266"/>
    </row>
    <row r="11988" spans="2:12" ht="16.2">
      <c r="B11988" s="84"/>
      <c r="C11988" s="202"/>
      <c r="D11988" s="302"/>
      <c r="E11988" s="301"/>
      <c r="F11988" s="263"/>
      <c r="G11988" s="263"/>
      <c r="H11988" s="264"/>
      <c r="I11988" s="276"/>
      <c r="J11988" s="657"/>
      <c r="K11988" s="306"/>
      <c r="L11988" s="266"/>
    </row>
    <row r="11989" spans="2:12" ht="16.2">
      <c r="B11989" s="84"/>
      <c r="C11989" s="202"/>
      <c r="D11989" s="302"/>
      <c r="E11989" s="301"/>
      <c r="F11989" s="264"/>
      <c r="G11989" s="264"/>
      <c r="H11989" s="264"/>
      <c r="I11989" s="276"/>
      <c r="J11989" s="657"/>
      <c r="K11989" s="306"/>
      <c r="L11989" s="266"/>
    </row>
    <row r="11990" spans="2:12" ht="16.2">
      <c r="B11990" s="84"/>
      <c r="C11990" s="202"/>
      <c r="D11990" s="302"/>
      <c r="E11990" s="301"/>
      <c r="F11990" s="263"/>
      <c r="G11990" s="263"/>
      <c r="H11990" s="264"/>
      <c r="I11990" s="276"/>
      <c r="J11990" s="657"/>
      <c r="K11990" s="306"/>
      <c r="L11990" s="266"/>
    </row>
    <row r="11991" spans="2:12" ht="16.2">
      <c r="B11991" s="84"/>
      <c r="C11991" s="202"/>
      <c r="D11991" s="302"/>
      <c r="E11991" s="301"/>
      <c r="F11991" s="263"/>
      <c r="G11991" s="263"/>
      <c r="H11991" s="264"/>
      <c r="I11991" s="276"/>
      <c r="J11991" s="657"/>
      <c r="K11991" s="306"/>
      <c r="L11991" s="266"/>
    </row>
    <row r="11992" spans="2:12" ht="16.2">
      <c r="B11992" s="84"/>
      <c r="C11992" s="202"/>
      <c r="D11992" s="302"/>
      <c r="E11992" s="301"/>
      <c r="F11992" s="263"/>
      <c r="G11992" s="263"/>
      <c r="H11992" s="264"/>
      <c r="I11992" s="276"/>
      <c r="J11992" s="569"/>
      <c r="K11992" s="306"/>
      <c r="L11992" s="266"/>
    </row>
    <row r="11993" spans="2:12" ht="16.2">
      <c r="B11993" s="84"/>
      <c r="C11993" s="202"/>
      <c r="D11993" s="302"/>
      <c r="E11993" s="301"/>
      <c r="F11993" s="263"/>
      <c r="G11993" s="263"/>
      <c r="H11993" s="264"/>
      <c r="I11993" s="276"/>
      <c r="J11993" s="569"/>
      <c r="K11993" s="306"/>
      <c r="L11993" s="266"/>
    </row>
    <row r="11994" spans="2:12" ht="16.2">
      <c r="B11994" s="84"/>
      <c r="C11994" s="202"/>
      <c r="D11994" s="302"/>
      <c r="E11994" s="301"/>
      <c r="F11994" s="263"/>
      <c r="G11994" s="263"/>
      <c r="H11994" s="264"/>
      <c r="I11994" s="276"/>
      <c r="J11994" s="569"/>
      <c r="K11994" s="306"/>
      <c r="L11994" s="266"/>
    </row>
    <row r="11995" spans="2:12" ht="16.2">
      <c r="B11995" s="84"/>
      <c r="C11995" s="202"/>
      <c r="D11995" s="302"/>
      <c r="E11995" s="301"/>
      <c r="F11995" s="263"/>
      <c r="G11995" s="263"/>
      <c r="H11995" s="264"/>
      <c r="I11995" s="276"/>
      <c r="J11995" s="569"/>
      <c r="K11995" s="306"/>
      <c r="L11995" s="266"/>
    </row>
    <row r="11996" spans="2:12" ht="16.2">
      <c r="B11996" s="84"/>
      <c r="C11996" s="202"/>
      <c r="D11996" s="322"/>
      <c r="E11996" s="301"/>
      <c r="F11996" s="263"/>
      <c r="G11996" s="263"/>
      <c r="H11996" s="264"/>
      <c r="I11996" s="276"/>
      <c r="J11996" s="569"/>
      <c r="K11996" s="306"/>
      <c r="L11996" s="266"/>
    </row>
    <row r="11997" spans="2:12" ht="16.2">
      <c r="B11997" s="84"/>
      <c r="C11997" s="202"/>
      <c r="D11997" s="302"/>
      <c r="E11997" s="301"/>
      <c r="F11997" s="263"/>
      <c r="G11997" s="263"/>
      <c r="H11997" s="264"/>
      <c r="I11997" s="276"/>
      <c r="J11997" s="569"/>
      <c r="K11997" s="306"/>
      <c r="L11997" s="266"/>
    </row>
    <row r="11998" spans="2:12" ht="16.2">
      <c r="B11998" s="84"/>
      <c r="C11998" s="202"/>
      <c r="D11998" s="302"/>
      <c r="E11998" s="301"/>
      <c r="F11998" s="263"/>
      <c r="G11998" s="263"/>
      <c r="H11998" s="264"/>
      <c r="I11998" s="276"/>
      <c r="J11998" s="569"/>
      <c r="K11998" s="306"/>
      <c r="L11998" s="266"/>
    </row>
    <row r="11999" spans="2:12" ht="16.2">
      <c r="B11999" s="84"/>
      <c r="C11999" s="202"/>
      <c r="D11999" s="302"/>
      <c r="E11999" s="301"/>
      <c r="F11999" s="263"/>
      <c r="G11999" s="263"/>
      <c r="H11999" s="264"/>
      <c r="I11999" s="276"/>
      <c r="J11999" s="569"/>
      <c r="K11999" s="306"/>
      <c r="L11999" s="266"/>
    </row>
    <row r="12000" spans="2:12" ht="16.2">
      <c r="B12000" s="84"/>
      <c r="C12000" s="202"/>
      <c r="D12000" s="302"/>
      <c r="E12000" s="301"/>
      <c r="F12000" s="263"/>
      <c r="G12000" s="263"/>
      <c r="H12000" s="264"/>
      <c r="I12000" s="276"/>
      <c r="J12000" s="264"/>
      <c r="K12000" s="306"/>
      <c r="L12000" s="266"/>
    </row>
    <row r="12001" spans="1:12" ht="16.2">
      <c r="B12001" s="84"/>
      <c r="C12001" s="202"/>
      <c r="D12001" s="302"/>
      <c r="E12001" s="301"/>
      <c r="F12001" s="263"/>
      <c r="G12001" s="263"/>
      <c r="H12001" s="264"/>
      <c r="I12001" s="276"/>
      <c r="J12001" s="657"/>
      <c r="K12001" s="306"/>
      <c r="L12001" s="266"/>
    </row>
    <row r="12002" spans="1:12" ht="16.2">
      <c r="B12002" s="84"/>
      <c r="C12002" s="202"/>
      <c r="D12002" s="302"/>
      <c r="E12002" s="301"/>
      <c r="F12002" s="263"/>
      <c r="G12002" s="263"/>
      <c r="H12002" s="264"/>
      <c r="I12002" s="276"/>
      <c r="J12002" s="264"/>
      <c r="K12002" s="306"/>
      <c r="L12002" s="266"/>
    </row>
    <row r="12003" spans="1:12" ht="16.2">
      <c r="B12003" s="84"/>
      <c r="C12003" s="202"/>
      <c r="D12003" s="302"/>
      <c r="E12003" s="301"/>
      <c r="F12003" s="263"/>
      <c r="G12003" s="263"/>
      <c r="H12003" s="264"/>
      <c r="I12003" s="276"/>
      <c r="J12003" s="657"/>
      <c r="K12003" s="306"/>
      <c r="L12003" s="266"/>
    </row>
    <row r="12004" spans="1:12" ht="16.2">
      <c r="B12004" s="84"/>
      <c r="C12004" s="202"/>
      <c r="D12004" s="302"/>
      <c r="E12004" s="301"/>
      <c r="F12004" s="263"/>
      <c r="G12004" s="263"/>
      <c r="H12004" s="264"/>
      <c r="I12004" s="276"/>
      <c r="J12004" s="657"/>
      <c r="K12004" s="306"/>
      <c r="L12004" s="266"/>
    </row>
    <row r="12005" spans="1:12" ht="16.2">
      <c r="B12005" s="84"/>
      <c r="C12005" s="202"/>
      <c r="D12005" s="302"/>
      <c r="E12005" s="301"/>
      <c r="F12005" s="263"/>
      <c r="G12005" s="263"/>
      <c r="H12005" s="264"/>
      <c r="I12005" s="276"/>
      <c r="J12005" s="264"/>
      <c r="K12005" s="306"/>
      <c r="L12005" s="266"/>
    </row>
    <row r="12006" spans="1:12" ht="16.2">
      <c r="B12006" s="84"/>
      <c r="C12006" s="202"/>
      <c r="D12006" s="302"/>
      <c r="E12006" s="301"/>
      <c r="F12006" s="263"/>
      <c r="G12006" s="263"/>
      <c r="H12006" s="264"/>
      <c r="I12006" s="276"/>
      <c r="J12006" s="264"/>
      <c r="K12006" s="306"/>
      <c r="L12006" s="266"/>
    </row>
    <row r="12007" spans="1:12" ht="16.2">
      <c r="B12007" s="84"/>
      <c r="C12007" s="202"/>
      <c r="D12007" s="302"/>
      <c r="E12007" s="301"/>
      <c r="F12007" s="263"/>
      <c r="G12007" s="263"/>
      <c r="H12007" s="264"/>
      <c r="I12007" s="276"/>
      <c r="J12007" s="264"/>
      <c r="K12007" s="306"/>
      <c r="L12007" s="266"/>
    </row>
    <row r="12008" spans="1:12" ht="16.2">
      <c r="B12008" s="84"/>
      <c r="C12008" s="202"/>
      <c r="D12008" s="302"/>
      <c r="E12008" s="301"/>
      <c r="F12008" s="263"/>
      <c r="G12008" s="263"/>
      <c r="H12008" s="264"/>
      <c r="I12008" s="276"/>
      <c r="J12008" s="264"/>
      <c r="K12008" s="306"/>
      <c r="L12008" s="266"/>
    </row>
    <row r="12009" spans="1:12" ht="16.2">
      <c r="A12009" s="328"/>
      <c r="B12009" s="84"/>
      <c r="C12009" s="202"/>
      <c r="D12009" s="302"/>
      <c r="E12009" s="301"/>
      <c r="F12009" s="263"/>
      <c r="G12009" s="263"/>
      <c r="H12009" s="264"/>
      <c r="I12009" s="276"/>
      <c r="J12009" s="264"/>
      <c r="K12009" s="306"/>
      <c r="L12009" s="201"/>
    </row>
    <row r="12010" spans="1:12" ht="16.2">
      <c r="A12010" s="328"/>
      <c r="B12010" s="84"/>
      <c r="C12010" s="202"/>
      <c r="D12010" s="302"/>
      <c r="E12010" s="301"/>
      <c r="F12010" s="263"/>
      <c r="G12010" s="263"/>
      <c r="H12010" s="264"/>
      <c r="I12010" s="276"/>
      <c r="J12010" s="264"/>
      <c r="K12010" s="306"/>
      <c r="L12010" s="201"/>
    </row>
    <row r="12011" spans="1:12" ht="16.2">
      <c r="A12011" s="328"/>
      <c r="B12011" s="84"/>
      <c r="C12011" s="202"/>
      <c r="D12011" s="302"/>
      <c r="E12011" s="301"/>
      <c r="F12011" s="291"/>
      <c r="G12011" s="291"/>
      <c r="H12011" s="264"/>
      <c r="I12011" s="276"/>
      <c r="J12011" s="657"/>
      <c r="K12011" s="306"/>
      <c r="L12011" s="382"/>
    </row>
    <row r="12012" spans="1:12" ht="16.2">
      <c r="A12012" s="328"/>
      <c r="B12012" s="84"/>
      <c r="C12012" s="202"/>
      <c r="D12012" s="302"/>
      <c r="E12012" s="301"/>
      <c r="F12012" s="263"/>
      <c r="G12012" s="263"/>
      <c r="H12012" s="264"/>
      <c r="I12012" s="276"/>
      <c r="J12012" s="657"/>
      <c r="K12012" s="306"/>
      <c r="L12012" s="381"/>
    </row>
    <row r="12013" spans="1:12" ht="16.2">
      <c r="A12013" s="328"/>
      <c r="B12013" s="84"/>
      <c r="C12013" s="202"/>
      <c r="D12013" s="302"/>
      <c r="E12013" s="301"/>
      <c r="F12013" s="263"/>
      <c r="G12013" s="263"/>
      <c r="H12013" s="264"/>
      <c r="I12013" s="276"/>
      <c r="J12013" s="657"/>
      <c r="K12013" s="306"/>
      <c r="L12013" s="201"/>
    </row>
    <row r="12014" spans="1:12">
      <c r="A12014" s="328"/>
      <c r="B12014" s="68"/>
      <c r="C12014" s="286"/>
      <c r="D12014" s="401"/>
      <c r="E12014" s="281"/>
      <c r="F12014" s="282"/>
      <c r="G12014" s="282"/>
      <c r="H12014" s="282"/>
      <c r="J12014" s="270"/>
      <c r="K12014" s="893"/>
      <c r="L12014" s="401"/>
    </row>
    <row r="12015" spans="1:12">
      <c r="A12015" s="328"/>
      <c r="B12015" s="68"/>
      <c r="C12015" s="286"/>
      <c r="D12015" s="894"/>
      <c r="E12015" s="281"/>
      <c r="F12015" s="282"/>
      <c r="G12015" s="282"/>
      <c r="H12015" s="282"/>
      <c r="J12015" s="270"/>
      <c r="K12015" s="285"/>
      <c r="L12015" s="284"/>
    </row>
    <row r="12016" spans="1:12">
      <c r="A12016" s="328"/>
      <c r="B12016" s="68"/>
      <c r="C12016" s="286"/>
      <c r="D12016" s="894"/>
      <c r="E12016" s="281"/>
      <c r="F12016" s="282"/>
      <c r="G12016" s="282"/>
      <c r="H12016" s="282"/>
      <c r="J12016" s="286"/>
      <c r="K12016" s="287"/>
      <c r="L12016" s="284"/>
    </row>
    <row r="12017" spans="1:12">
      <c r="A12017" s="328"/>
      <c r="B12017" s="68"/>
      <c r="C12017" s="286"/>
      <c r="D12017" s="894"/>
      <c r="E12017" s="281"/>
      <c r="F12017" s="282"/>
      <c r="G12017" s="282"/>
      <c r="H12017" s="282"/>
      <c r="J12017" s="286"/>
      <c r="K12017" s="287"/>
      <c r="L12017" s="284"/>
    </row>
    <row r="12018" spans="1:12">
      <c r="A12018" s="328"/>
      <c r="B12018" s="68"/>
      <c r="C12018" s="286"/>
      <c r="D12018" s="894"/>
      <c r="E12018" s="281"/>
      <c r="F12018" s="282"/>
      <c r="G12018" s="282"/>
      <c r="H12018" s="282"/>
      <c r="J12018" s="286"/>
      <c r="K12018" s="287"/>
      <c r="L12018" s="284"/>
    </row>
    <row r="12019" spans="1:12">
      <c r="A12019" s="328"/>
      <c r="B12019" s="68"/>
      <c r="C12019" s="286"/>
      <c r="D12019" s="400"/>
      <c r="E12019" s="281"/>
      <c r="F12019" s="282"/>
      <c r="G12019" s="282"/>
      <c r="H12019" s="282"/>
      <c r="I12019" s="213"/>
      <c r="J12019" s="213"/>
      <c r="K12019" s="400"/>
      <c r="L12019" s="401"/>
    </row>
    <row r="12020" spans="1:12">
      <c r="A12020" s="328"/>
      <c r="B12020" s="68"/>
      <c r="C12020" s="286"/>
      <c r="D12020" s="400"/>
      <c r="E12020" s="281"/>
      <c r="F12020" s="282"/>
      <c r="G12020" s="282"/>
      <c r="H12020" s="282"/>
      <c r="I12020" s="213"/>
      <c r="J12020" s="213"/>
      <c r="K12020" s="400"/>
      <c r="L12020" s="401"/>
    </row>
    <row r="12021" spans="1:12">
      <c r="A12021" s="328"/>
      <c r="B12021" s="68"/>
      <c r="C12021" s="286"/>
      <c r="D12021" s="400"/>
      <c r="E12021" s="281"/>
      <c r="F12021" s="282"/>
      <c r="G12021" s="282"/>
      <c r="H12021" s="282"/>
      <c r="I12021" s="213"/>
      <c r="J12021" s="213"/>
      <c r="K12021" s="400"/>
      <c r="L12021" s="401"/>
    </row>
    <row r="12022" spans="1:12">
      <c r="A12022" s="328"/>
      <c r="B12022" s="68"/>
      <c r="C12022" s="286"/>
      <c r="D12022" s="400"/>
      <c r="E12022" s="281"/>
      <c r="F12022" s="282"/>
      <c r="G12022" s="282"/>
      <c r="H12022" s="282"/>
      <c r="I12022" s="213"/>
      <c r="J12022" s="213"/>
      <c r="K12022" s="400"/>
      <c r="L12022" s="401"/>
    </row>
    <row r="12023" spans="1:12">
      <c r="A12023" s="328"/>
      <c r="B12023" s="68"/>
      <c r="C12023" s="286"/>
      <c r="D12023" s="400"/>
      <c r="E12023" s="281"/>
      <c r="F12023" s="282"/>
      <c r="G12023" s="282"/>
      <c r="H12023" s="282"/>
      <c r="I12023" s="213"/>
      <c r="J12023" s="213"/>
      <c r="K12023" s="400"/>
      <c r="L12023" s="401"/>
    </row>
    <row r="12024" spans="1:12">
      <c r="A12024" s="328"/>
      <c r="B12024" s="68"/>
      <c r="C12024" s="286"/>
      <c r="D12024" s="400"/>
      <c r="E12024" s="281"/>
      <c r="F12024" s="282"/>
      <c r="G12024" s="282"/>
      <c r="H12024" s="282"/>
      <c r="I12024" s="213"/>
      <c r="J12024" s="213"/>
      <c r="K12024" s="400"/>
      <c r="L12024" s="401"/>
    </row>
    <row r="12025" spans="1:12">
      <c r="A12025" s="328"/>
      <c r="B12025" s="68"/>
      <c r="C12025" s="286"/>
      <c r="D12025" s="400"/>
      <c r="E12025" s="281"/>
      <c r="F12025" s="282"/>
      <c r="G12025" s="282"/>
      <c r="H12025" s="282"/>
      <c r="I12025" s="213"/>
      <c r="J12025" s="213"/>
      <c r="K12025" s="400"/>
      <c r="L12025" s="401"/>
    </row>
    <row r="12026" spans="1:12">
      <c r="A12026" s="328"/>
      <c r="B12026" s="68"/>
      <c r="C12026" s="286"/>
      <c r="D12026" s="400"/>
      <c r="E12026" s="281"/>
      <c r="F12026" s="282"/>
      <c r="G12026" s="282"/>
      <c r="H12026" s="282"/>
      <c r="I12026" s="213"/>
      <c r="J12026" s="213"/>
      <c r="K12026" s="400"/>
      <c r="L12026" s="401"/>
    </row>
    <row r="12027" spans="1:12">
      <c r="A12027" s="328"/>
      <c r="B12027" s="68"/>
      <c r="C12027" s="286"/>
      <c r="D12027" s="400"/>
      <c r="E12027" s="281"/>
      <c r="F12027" s="282"/>
      <c r="G12027" s="282"/>
      <c r="H12027" s="282"/>
      <c r="I12027" s="213"/>
      <c r="J12027" s="213"/>
      <c r="K12027" s="400"/>
      <c r="L12027" s="401"/>
    </row>
    <row r="12028" spans="1:12">
      <c r="A12028" s="328"/>
      <c r="B12028" s="68"/>
      <c r="C12028" s="286"/>
      <c r="D12028" s="400"/>
      <c r="E12028" s="281"/>
      <c r="F12028" s="282"/>
      <c r="G12028" s="282"/>
      <c r="H12028" s="282"/>
      <c r="I12028" s="213"/>
      <c r="J12028" s="213"/>
      <c r="K12028" s="400"/>
      <c r="L12028" s="401"/>
    </row>
    <row r="12029" spans="1:12" s="202" customFormat="1" ht="16.8">
      <c r="A12029" s="424"/>
      <c r="B12029" s="68"/>
      <c r="C12029" s="57"/>
      <c r="D12029" s="934"/>
      <c r="E12029" s="846"/>
      <c r="F12029" s="263"/>
      <c r="G12029" s="263"/>
      <c r="H12029" s="291"/>
      <c r="I12029" s="276"/>
      <c r="J12029" s="263"/>
      <c r="K12029" s="934"/>
      <c r="L12029" s="334"/>
    </row>
    <row r="12030" spans="1:12" s="202" customFormat="1" ht="16.8">
      <c r="A12030" s="424"/>
      <c r="B12030" s="68"/>
      <c r="C12030" s="57"/>
      <c r="D12030" s="294"/>
      <c r="E12030" s="846"/>
      <c r="F12030" s="263"/>
      <c r="G12030" s="263"/>
      <c r="H12030" s="291"/>
      <c r="I12030" s="350"/>
      <c r="J12030" s="263"/>
      <c r="K12030" s="334"/>
      <c r="L12030" s="294"/>
    </row>
    <row r="12031" spans="1:12" s="202" customFormat="1" ht="16.8">
      <c r="A12031" s="424"/>
      <c r="B12031" s="68"/>
      <c r="C12031" s="57"/>
      <c r="D12031" s="294"/>
      <c r="E12031" s="846"/>
      <c r="F12031" s="263"/>
      <c r="G12031" s="263"/>
      <c r="H12031" s="291"/>
      <c r="I12031" s="350"/>
      <c r="J12031" s="263"/>
      <c r="K12031" s="334"/>
      <c r="L12031" s="294"/>
    </row>
    <row r="12032" spans="1:12" s="202" customFormat="1" ht="16.8">
      <c r="A12032" s="424"/>
      <c r="B12032" s="68"/>
      <c r="C12032" s="57"/>
      <c r="D12032" s="294"/>
      <c r="E12032" s="846"/>
      <c r="F12032" s="263"/>
      <c r="G12032" s="263"/>
      <c r="H12032" s="291"/>
      <c r="I12032" s="276"/>
      <c r="J12032" s="263"/>
      <c r="K12032" s="334"/>
      <c r="L12032" s="294"/>
    </row>
    <row r="12033" spans="1:12" s="202" customFormat="1" ht="16.8">
      <c r="A12033" s="424"/>
      <c r="B12033" s="68"/>
      <c r="C12033" s="57"/>
      <c r="D12033" s="295"/>
      <c r="E12033" s="846"/>
      <c r="F12033" s="291"/>
      <c r="G12033" s="291"/>
      <c r="H12033" s="291"/>
      <c r="I12033" s="276"/>
      <c r="J12033" s="263"/>
      <c r="K12033" s="334"/>
      <c r="L12033" s="294"/>
    </row>
    <row r="12034" spans="1:12" s="208" customFormat="1" ht="16.8">
      <c r="A12034" s="785"/>
      <c r="B12034" s="68"/>
      <c r="C12034" s="57"/>
      <c r="D12034" s="295"/>
      <c r="E12034" s="846"/>
      <c r="F12034" s="363"/>
      <c r="G12034" s="363"/>
      <c r="H12034" s="291"/>
      <c r="I12034" s="506"/>
      <c r="J12034" s="263"/>
      <c r="K12034" s="860"/>
      <c r="L12034" s="334"/>
    </row>
    <row r="12035" spans="1:12" s="202" customFormat="1" ht="16.8">
      <c r="A12035" s="424"/>
      <c r="B12035" s="68"/>
      <c r="C12035" s="57"/>
      <c r="D12035" s="294"/>
      <c r="E12035" s="846"/>
      <c r="F12035" s="468"/>
      <c r="G12035" s="468"/>
      <c r="H12035" s="291"/>
      <c r="I12035" s="276"/>
      <c r="J12035" s="263"/>
      <c r="K12035" s="943"/>
      <c r="L12035" s="294"/>
    </row>
    <row r="12036" spans="1:12" s="202" customFormat="1" ht="16.8">
      <c r="A12036" s="424"/>
      <c r="B12036" s="68"/>
      <c r="C12036" s="57"/>
      <c r="D12036" s="294"/>
      <c r="E12036" s="846"/>
      <c r="F12036" s="468"/>
      <c r="G12036" s="468"/>
      <c r="H12036" s="291"/>
      <c r="I12036" s="276"/>
      <c r="J12036" s="263"/>
      <c r="K12036" s="334"/>
      <c r="L12036" s="294"/>
    </row>
    <row r="12037" spans="1:12" s="202" customFormat="1" ht="16.8">
      <c r="A12037" s="424"/>
      <c r="B12037" s="68"/>
      <c r="C12037" s="57"/>
      <c r="D12037" s="294"/>
      <c r="E12037" s="846"/>
      <c r="F12037" s="468"/>
      <c r="G12037" s="468"/>
      <c r="H12037" s="291"/>
      <c r="I12037" s="276"/>
      <c r="J12037" s="263"/>
      <c r="K12037" s="792"/>
      <c r="L12037" s="294"/>
    </row>
    <row r="12038" spans="1:12" s="202" customFormat="1" ht="16.8">
      <c r="A12038" s="424"/>
      <c r="B12038" s="68"/>
      <c r="C12038" s="57"/>
      <c r="D12038" s="294"/>
      <c r="E12038" s="846"/>
      <c r="F12038" s="468"/>
      <c r="G12038" s="468"/>
      <c r="H12038" s="291"/>
      <c r="I12038" s="276"/>
      <c r="J12038" s="263"/>
      <c r="K12038" s="334"/>
      <c r="L12038" s="294"/>
    </row>
    <row r="12039" spans="1:12" s="202" customFormat="1" ht="16.8">
      <c r="A12039" s="424"/>
      <c r="B12039" s="68"/>
      <c r="C12039" s="57"/>
      <c r="D12039" s="294"/>
      <c r="E12039" s="846"/>
      <c r="F12039" s="468"/>
      <c r="G12039" s="468"/>
      <c r="H12039" s="291"/>
      <c r="I12039" s="276"/>
      <c r="J12039" s="263"/>
      <c r="K12039" s="334"/>
      <c r="L12039" s="294"/>
    </row>
    <row r="12040" spans="1:12" s="202" customFormat="1" ht="16.8">
      <c r="A12040" s="424"/>
      <c r="B12040" s="68"/>
      <c r="C12040" s="57"/>
      <c r="D12040" s="294"/>
      <c r="E12040" s="846"/>
      <c r="F12040" s="468"/>
      <c r="G12040" s="468"/>
      <c r="H12040" s="291"/>
      <c r="I12040" s="350"/>
      <c r="J12040" s="263"/>
      <c r="K12040" s="334"/>
      <c r="L12040" s="294"/>
    </row>
    <row r="12041" spans="1:12" s="202" customFormat="1" ht="16.8">
      <c r="A12041" s="424"/>
      <c r="B12041" s="68"/>
      <c r="C12041" s="57"/>
      <c r="D12041" s="294"/>
      <c r="E12041" s="846"/>
      <c r="F12041" s="468"/>
      <c r="G12041" s="468"/>
      <c r="H12041" s="291"/>
      <c r="I12041" s="350"/>
      <c r="J12041" s="263"/>
      <c r="K12041" s="334"/>
      <c r="L12041" s="294"/>
    </row>
    <row r="12042" spans="1:12" s="202" customFormat="1" ht="16.8">
      <c r="A12042" s="424"/>
      <c r="B12042" s="68"/>
      <c r="C12042" s="57"/>
      <c r="D12042" s="294"/>
      <c r="E12042" s="846"/>
      <c r="F12042" s="468"/>
      <c r="G12042" s="468"/>
      <c r="H12042" s="291"/>
      <c r="I12042" s="276"/>
      <c r="J12042" s="263"/>
      <c r="K12042" s="334"/>
      <c r="L12042" s="294"/>
    </row>
    <row r="12043" spans="1:12" s="202" customFormat="1" ht="16.8">
      <c r="A12043" s="424"/>
      <c r="B12043" s="68"/>
      <c r="C12043" s="57"/>
      <c r="D12043" s="294"/>
      <c r="E12043" s="846"/>
      <c r="F12043" s="468"/>
      <c r="G12043" s="468"/>
      <c r="H12043" s="291"/>
      <c r="I12043" s="276"/>
      <c r="J12043" s="263"/>
      <c r="K12043" s="334"/>
      <c r="L12043" s="294"/>
    </row>
    <row r="12044" spans="1:12" s="202" customFormat="1" ht="16.8">
      <c r="A12044" s="424"/>
      <c r="B12044" s="68"/>
      <c r="C12044" s="57"/>
      <c r="D12044" s="295"/>
      <c r="E12044" s="846"/>
      <c r="F12044" s="468"/>
      <c r="G12044" s="468"/>
      <c r="H12044" s="291"/>
      <c r="I12044" s="357"/>
      <c r="J12044" s="263"/>
      <c r="K12044" s="334"/>
      <c r="L12044" s="294"/>
    </row>
    <row r="12045" spans="1:12" s="202" customFormat="1" ht="16.8">
      <c r="A12045" s="424"/>
      <c r="B12045" s="68"/>
      <c r="C12045" s="57"/>
      <c r="D12045" s="294"/>
      <c r="E12045" s="846"/>
      <c r="F12045" s="468"/>
      <c r="G12045" s="468"/>
      <c r="H12045" s="291"/>
      <c r="I12045" s="357"/>
      <c r="J12045" s="263"/>
      <c r="K12045" s="334"/>
      <c r="L12045" s="294"/>
    </row>
    <row r="12046" spans="1:12" ht="16.8">
      <c r="A12046" s="328"/>
      <c r="B12046" s="122"/>
      <c r="C12046" s="57"/>
      <c r="D12046" s="262"/>
      <c r="E12046" s="89"/>
      <c r="F12046" s="275"/>
      <c r="G12046" s="275"/>
      <c r="H12046" s="264"/>
      <c r="I12046" s="276"/>
      <c r="J12046" s="264"/>
      <c r="K12046" s="265"/>
      <c r="L12046" s="560"/>
    </row>
    <row r="12047" spans="1:12" ht="16.8">
      <c r="A12047" s="328"/>
      <c r="B12047" s="122"/>
      <c r="C12047" s="57"/>
      <c r="D12047" s="262"/>
      <c r="E12047" s="89"/>
      <c r="F12047" s="275"/>
      <c r="G12047" s="275"/>
      <c r="H12047" s="264"/>
      <c r="I12047" s="276"/>
      <c r="J12047" s="264"/>
      <c r="K12047" s="265"/>
      <c r="L12047" s="375"/>
    </row>
    <row r="12048" spans="1:12" ht="16.8">
      <c r="A12048" s="328"/>
      <c r="B12048" s="122"/>
      <c r="C12048" s="57"/>
      <c r="D12048" s="262"/>
      <c r="E12048" s="89"/>
      <c r="F12048" s="275"/>
      <c r="G12048" s="275"/>
      <c r="H12048" s="264"/>
      <c r="I12048" s="276"/>
      <c r="J12048" s="264"/>
      <c r="K12048" s="265"/>
      <c r="L12048" s="375"/>
    </row>
    <row r="12049" spans="1:12">
      <c r="A12049" s="328"/>
      <c r="B12049" s="122"/>
      <c r="C12049" s="57"/>
      <c r="D12049" s="262"/>
      <c r="E12049" s="89"/>
      <c r="F12049" s="275"/>
      <c r="G12049" s="275"/>
      <c r="H12049" s="264"/>
      <c r="I12049" s="276"/>
      <c r="J12049" s="264"/>
      <c r="K12049" s="265"/>
      <c r="L12049" s="374"/>
    </row>
    <row r="12050" spans="1:12">
      <c r="A12050" s="328"/>
      <c r="B12050" s="122"/>
      <c r="C12050" s="57"/>
      <c r="D12050" s="262"/>
      <c r="E12050" s="89"/>
      <c r="F12050" s="275"/>
      <c r="G12050" s="275"/>
      <c r="H12050" s="264"/>
      <c r="I12050" s="276"/>
      <c r="J12050" s="264"/>
      <c r="K12050" s="265"/>
      <c r="L12050" s="944"/>
    </row>
    <row r="12051" spans="1:12">
      <c r="A12051" s="328"/>
      <c r="B12051" s="122"/>
      <c r="C12051" s="57"/>
      <c r="D12051" s="262"/>
      <c r="E12051" s="89"/>
      <c r="F12051" s="263"/>
      <c r="G12051" s="263"/>
      <c r="H12051" s="264"/>
      <c r="I12051" s="276"/>
      <c r="J12051" s="264"/>
      <c r="K12051" s="265"/>
      <c r="L12051" s="374"/>
    </row>
    <row r="12052" spans="1:12">
      <c r="A12052" s="328"/>
      <c r="B12052" s="122"/>
      <c r="C12052" s="57"/>
      <c r="D12052" s="262"/>
      <c r="E12052" s="89"/>
      <c r="F12052" s="263"/>
      <c r="G12052" s="263"/>
      <c r="H12052" s="264"/>
      <c r="I12052" s="276"/>
      <c r="J12052" s="264"/>
      <c r="K12052" s="265"/>
      <c r="L12052" s="944"/>
    </row>
    <row r="12053" spans="1:12" ht="16.8">
      <c r="A12053" s="328"/>
      <c r="B12053" s="122"/>
      <c r="C12053" s="57"/>
      <c r="D12053" s="262"/>
      <c r="E12053" s="89"/>
      <c r="F12053" s="263"/>
      <c r="G12053" s="263"/>
      <c r="H12053" s="264"/>
      <c r="I12053" s="276"/>
      <c r="J12053" s="264"/>
      <c r="K12053" s="265"/>
      <c r="L12053" s="375"/>
    </row>
    <row r="12054" spans="1:12">
      <c r="A12054" s="328"/>
      <c r="B12054" s="122"/>
      <c r="C12054" s="57"/>
      <c r="D12054" s="262"/>
      <c r="E12054" s="89"/>
      <c r="F12054" s="263"/>
      <c r="G12054" s="263"/>
      <c r="H12054" s="264"/>
      <c r="I12054" s="276"/>
      <c r="J12054" s="264"/>
      <c r="K12054" s="265"/>
      <c r="L12054" s="374"/>
    </row>
    <row r="12055" spans="1:12">
      <c r="A12055" s="328"/>
      <c r="B12055" s="122"/>
      <c r="C12055" s="57"/>
      <c r="D12055" s="262"/>
      <c r="E12055" s="89"/>
      <c r="F12055" s="263"/>
      <c r="G12055" s="263"/>
      <c r="H12055" s="264"/>
      <c r="I12055" s="276"/>
      <c r="J12055" s="264"/>
      <c r="K12055" s="265"/>
      <c r="L12055" s="374"/>
    </row>
    <row r="12056" spans="1:12">
      <c r="A12056" s="328"/>
      <c r="B12056" s="122"/>
      <c r="C12056" s="57"/>
      <c r="D12056" s="262"/>
      <c r="E12056" s="89"/>
      <c r="F12056" s="299"/>
      <c r="G12056" s="299"/>
      <c r="H12056" s="264"/>
      <c r="I12056" s="276"/>
      <c r="J12056" s="264"/>
      <c r="K12056" s="265"/>
      <c r="L12056" s="944"/>
    </row>
    <row r="12057" spans="1:12">
      <c r="A12057" s="328"/>
      <c r="B12057" s="122"/>
      <c r="C12057" s="57"/>
      <c r="D12057" s="262"/>
      <c r="E12057" s="89"/>
      <c r="F12057" s="263"/>
      <c r="G12057" s="263"/>
      <c r="H12057" s="264"/>
      <c r="I12057" s="276"/>
      <c r="J12057" s="264"/>
      <c r="K12057" s="265"/>
      <c r="L12057" s="374"/>
    </row>
    <row r="12058" spans="1:12">
      <c r="A12058" s="328"/>
      <c r="B12058" s="122"/>
      <c r="C12058" s="57"/>
      <c r="D12058" s="262"/>
      <c r="E12058" s="89"/>
      <c r="F12058" s="263"/>
      <c r="G12058" s="263"/>
      <c r="H12058" s="264"/>
      <c r="I12058" s="276"/>
      <c r="J12058" s="264"/>
      <c r="K12058" s="265"/>
      <c r="L12058" s="374"/>
    </row>
    <row r="12059" spans="1:12">
      <c r="A12059" s="328"/>
      <c r="B12059" s="122"/>
      <c r="C12059" s="57"/>
      <c r="D12059" s="262"/>
      <c r="E12059" s="89"/>
      <c r="F12059" s="263"/>
      <c r="G12059" s="263"/>
      <c r="H12059" s="264"/>
      <c r="I12059" s="276"/>
      <c r="J12059" s="264"/>
      <c r="K12059" s="265"/>
      <c r="L12059" s="374"/>
    </row>
    <row r="12060" spans="1:12">
      <c r="A12060" s="328"/>
      <c r="B12060" s="122"/>
      <c r="C12060" s="57"/>
      <c r="D12060" s="262"/>
      <c r="E12060" s="89"/>
      <c r="F12060" s="263"/>
      <c r="G12060" s="263"/>
      <c r="H12060" s="264"/>
      <c r="I12060" s="276"/>
      <c r="J12060" s="264"/>
      <c r="K12060" s="265"/>
      <c r="L12060" s="944"/>
    </row>
    <row r="12061" spans="1:12">
      <c r="A12061" s="328"/>
      <c r="B12061" s="122"/>
      <c r="C12061" s="57"/>
      <c r="D12061" s="262"/>
      <c r="E12061" s="89"/>
      <c r="F12061" s="263"/>
      <c r="G12061" s="263"/>
      <c r="H12061" s="264"/>
      <c r="I12061" s="276"/>
      <c r="J12061" s="264"/>
      <c r="K12061" s="265"/>
      <c r="L12061" s="944"/>
    </row>
    <row r="12062" spans="1:12" ht="16.8">
      <c r="A12062" s="328"/>
      <c r="B12062" s="122"/>
      <c r="C12062" s="57"/>
      <c r="D12062" s="262"/>
      <c r="E12062" s="89"/>
      <c r="F12062" s="263"/>
      <c r="G12062" s="263"/>
      <c r="H12062" s="264"/>
      <c r="I12062" s="276"/>
      <c r="J12062" s="264"/>
      <c r="K12062" s="265"/>
      <c r="L12062" s="375"/>
    </row>
    <row r="12063" spans="1:12" ht="16.8">
      <c r="A12063" s="328"/>
      <c r="B12063" s="122"/>
      <c r="C12063" s="57"/>
      <c r="D12063" s="262"/>
      <c r="E12063" s="89"/>
      <c r="F12063" s="263"/>
      <c r="G12063" s="263"/>
      <c r="H12063" s="264"/>
      <c r="I12063" s="276"/>
      <c r="J12063" s="264"/>
      <c r="K12063" s="265"/>
      <c r="L12063" s="375"/>
    </row>
    <row r="12064" spans="1:12" ht="16.8">
      <c r="A12064" s="328"/>
      <c r="B12064" s="122"/>
      <c r="C12064" s="57"/>
      <c r="D12064" s="262"/>
      <c r="E12064" s="89"/>
      <c r="F12064" s="297"/>
      <c r="G12064" s="297"/>
      <c r="H12064" s="264"/>
      <c r="I12064" s="276"/>
      <c r="J12064" s="264"/>
      <c r="K12064" s="265"/>
      <c r="L12064" s="375"/>
    </row>
    <row r="12065" spans="2:12" ht="16.8">
      <c r="B12065" s="122"/>
      <c r="C12065" s="57"/>
      <c r="D12065" s="262"/>
      <c r="E12065" s="89"/>
      <c r="F12065" s="297"/>
      <c r="G12065" s="297"/>
      <c r="H12065" s="264"/>
      <c r="I12065" s="276"/>
      <c r="J12065" s="264"/>
      <c r="K12065" s="265"/>
      <c r="L12065" s="375"/>
    </row>
    <row r="12066" spans="2:12" ht="16.8">
      <c r="B12066" s="122"/>
      <c r="C12066" s="57"/>
      <c r="D12066" s="262"/>
      <c r="E12066" s="89"/>
      <c r="F12066" s="202"/>
      <c r="G12066" s="202"/>
      <c r="H12066" s="264"/>
      <c r="I12066" s="276"/>
      <c r="J12066" s="264"/>
      <c r="K12066" s="265"/>
      <c r="L12066" s="375"/>
    </row>
    <row r="12067" spans="2:12" ht="16.8">
      <c r="B12067" s="122"/>
      <c r="C12067" s="57"/>
      <c r="D12067" s="262"/>
      <c r="E12067" s="89"/>
      <c r="F12067" s="202"/>
      <c r="G12067" s="202"/>
      <c r="H12067" s="264"/>
      <c r="I12067" s="276"/>
      <c r="J12067" s="264"/>
      <c r="K12067" s="265"/>
      <c r="L12067" s="375"/>
    </row>
    <row r="12068" spans="2:12">
      <c r="B12068" s="122"/>
      <c r="C12068" s="57"/>
      <c r="D12068" s="262"/>
      <c r="E12068" s="89"/>
      <c r="F12068" s="202"/>
      <c r="G12068" s="202"/>
      <c r="H12068" s="264"/>
      <c r="I12068" s="276"/>
      <c r="J12068" s="264"/>
      <c r="K12068" s="265"/>
      <c r="L12068" s="201"/>
    </row>
    <row r="12069" spans="2:12">
      <c r="B12069" s="122"/>
      <c r="C12069" s="57"/>
      <c r="D12069" s="262"/>
      <c r="E12069" s="89"/>
      <c r="F12069" s="202"/>
      <c r="G12069" s="202"/>
      <c r="H12069" s="264"/>
      <c r="I12069" s="276"/>
      <c r="J12069" s="264"/>
      <c r="K12069" s="265"/>
      <c r="L12069" s="201"/>
    </row>
    <row r="12070" spans="2:12">
      <c r="B12070" s="122"/>
      <c r="C12070" s="57"/>
      <c r="D12070" s="262"/>
      <c r="E12070" s="89"/>
      <c r="F12070" s="202"/>
      <c r="G12070" s="202"/>
      <c r="H12070" s="264"/>
      <c r="I12070" s="276"/>
      <c r="J12070" s="264"/>
      <c r="K12070" s="265"/>
      <c r="L12070" s="201"/>
    </row>
    <row r="12071" spans="2:12">
      <c r="B12071" s="122"/>
      <c r="C12071" s="57"/>
      <c r="D12071" s="262"/>
      <c r="E12071" s="89"/>
      <c r="F12071" s="202"/>
      <c r="G12071" s="202"/>
      <c r="H12071" s="264"/>
      <c r="I12071" s="276"/>
      <c r="J12071" s="264"/>
      <c r="K12071" s="265"/>
      <c r="L12071" s="201"/>
    </row>
    <row r="12072" spans="2:12">
      <c r="B12072" s="122"/>
      <c r="C12072" s="57"/>
      <c r="D12072" s="262"/>
      <c r="E12072" s="89"/>
      <c r="F12072" s="263"/>
      <c r="G12072" s="263"/>
      <c r="H12072" s="264"/>
      <c r="I12072" s="276"/>
      <c r="J12072" s="264"/>
      <c r="K12072" s="265"/>
      <c r="L12072" s="201"/>
    </row>
    <row r="12073" spans="2:12">
      <c r="B12073" s="122"/>
      <c r="C12073" s="57"/>
      <c r="D12073" s="262"/>
      <c r="E12073" s="89"/>
      <c r="F12073" s="263"/>
      <c r="G12073" s="263"/>
      <c r="H12073" s="264"/>
      <c r="I12073" s="276"/>
      <c r="J12073" s="264"/>
      <c r="K12073" s="265"/>
      <c r="L12073" s="201"/>
    </row>
    <row r="12074" spans="2:12">
      <c r="B12074" s="122"/>
      <c r="C12074" s="57"/>
      <c r="D12074" s="262"/>
      <c r="E12074" s="89"/>
      <c r="F12074" s="263"/>
      <c r="G12074" s="263"/>
      <c r="H12074" s="264"/>
      <c r="I12074" s="276"/>
      <c r="J12074" s="264"/>
      <c r="K12074" s="265"/>
      <c r="L12074" s="201"/>
    </row>
    <row r="12075" spans="2:12">
      <c r="B12075" s="122"/>
      <c r="C12075" s="57"/>
      <c r="D12075" s="262"/>
      <c r="E12075" s="89"/>
      <c r="F12075" s="264"/>
      <c r="G12075" s="264"/>
      <c r="H12075" s="264"/>
      <c r="I12075" s="276"/>
      <c r="J12075" s="264"/>
      <c r="K12075" s="265"/>
      <c r="L12075" s="201"/>
    </row>
    <row r="12076" spans="2:12">
      <c r="B12076" s="122"/>
      <c r="C12076" s="57"/>
      <c r="D12076" s="262"/>
      <c r="E12076" s="89"/>
      <c r="F12076" s="264"/>
      <c r="G12076" s="264"/>
      <c r="H12076" s="264"/>
      <c r="I12076" s="276"/>
      <c r="J12076" s="264"/>
      <c r="K12076" s="265"/>
      <c r="L12076" s="201"/>
    </row>
    <row r="12077" spans="2:12">
      <c r="B12077" s="122"/>
      <c r="C12077" s="57"/>
      <c r="D12077" s="262"/>
      <c r="E12077" s="89"/>
      <c r="F12077" s="264"/>
      <c r="G12077" s="264"/>
      <c r="H12077" s="264"/>
      <c r="I12077" s="276"/>
      <c r="J12077" s="264"/>
      <c r="K12077" s="265"/>
      <c r="L12077" s="201"/>
    </row>
    <row r="12078" spans="2:12">
      <c r="B12078" s="122"/>
      <c r="C12078" s="57"/>
      <c r="D12078" s="262"/>
      <c r="E12078" s="89"/>
      <c r="F12078" s="264"/>
      <c r="G12078" s="264"/>
      <c r="H12078" s="264"/>
      <c r="I12078" s="276"/>
      <c r="J12078" s="264"/>
      <c r="K12078" s="265"/>
      <c r="L12078" s="201"/>
    </row>
    <row r="12079" spans="2:12">
      <c r="B12079" s="122"/>
      <c r="C12079" s="57"/>
      <c r="D12079" s="262"/>
      <c r="E12079" s="89"/>
      <c r="F12079" s="264"/>
      <c r="G12079" s="264"/>
      <c r="H12079" s="264"/>
      <c r="I12079" s="276"/>
      <c r="J12079" s="264"/>
      <c r="K12079" s="265"/>
      <c r="L12079" s="201"/>
    </row>
    <row r="12080" spans="2:12">
      <c r="B12080" s="122"/>
      <c r="C12080" s="57"/>
      <c r="D12080" s="262"/>
      <c r="E12080" s="89"/>
      <c r="F12080" s="264"/>
      <c r="G12080" s="264"/>
      <c r="H12080" s="264"/>
      <c r="I12080" s="276"/>
      <c r="J12080" s="264"/>
      <c r="K12080" s="265"/>
      <c r="L12080" s="201"/>
    </row>
    <row r="12081" spans="2:12">
      <c r="B12081" s="122"/>
      <c r="C12081" s="57"/>
      <c r="D12081" s="262"/>
      <c r="E12081" s="89"/>
      <c r="F12081" s="264"/>
      <c r="G12081" s="264"/>
      <c r="H12081" s="264"/>
      <c r="I12081" s="276"/>
      <c r="J12081" s="264"/>
      <c r="K12081" s="265"/>
      <c r="L12081" s="201"/>
    </row>
    <row r="12082" spans="2:12">
      <c r="B12082" s="122"/>
      <c r="C12082" s="57"/>
      <c r="D12082" s="262"/>
      <c r="E12082" s="89"/>
      <c r="F12082" s="264"/>
      <c r="G12082" s="264"/>
      <c r="H12082" s="264"/>
      <c r="I12082" s="276"/>
      <c r="J12082" s="264"/>
      <c r="K12082" s="265"/>
      <c r="L12082" s="201"/>
    </row>
    <row r="12083" spans="2:12">
      <c r="B12083" s="122"/>
      <c r="C12083" s="57"/>
      <c r="D12083" s="262"/>
      <c r="E12083" s="89"/>
      <c r="F12083" s="264"/>
      <c r="G12083" s="264"/>
      <c r="H12083" s="264"/>
      <c r="I12083" s="276"/>
      <c r="J12083" s="264"/>
      <c r="K12083" s="265"/>
      <c r="L12083" s="201"/>
    </row>
    <row r="12084" spans="2:12">
      <c r="B12084" s="122"/>
      <c r="C12084" s="57"/>
      <c r="D12084" s="262"/>
      <c r="E12084" s="89"/>
      <c r="F12084" s="264"/>
      <c r="G12084" s="264"/>
      <c r="H12084" s="264"/>
      <c r="I12084" s="276"/>
      <c r="J12084" s="264"/>
      <c r="K12084" s="265"/>
      <c r="L12084" s="201"/>
    </row>
    <row r="12085" spans="2:12">
      <c r="B12085" s="122"/>
      <c r="C12085" s="57"/>
      <c r="D12085" s="262"/>
      <c r="E12085" s="89"/>
      <c r="F12085" s="264"/>
      <c r="G12085" s="264"/>
      <c r="H12085" s="264"/>
      <c r="I12085" s="276"/>
      <c r="J12085" s="264"/>
      <c r="K12085" s="265"/>
      <c r="L12085" s="201"/>
    </row>
    <row r="12086" spans="2:12">
      <c r="B12086" s="122"/>
      <c r="C12086" s="57"/>
      <c r="D12086" s="262"/>
      <c r="E12086" s="89"/>
      <c r="F12086" s="264"/>
      <c r="G12086" s="264"/>
      <c r="H12086" s="264"/>
      <c r="I12086" s="276"/>
      <c r="J12086" s="264"/>
      <c r="K12086" s="265"/>
      <c r="L12086" s="201"/>
    </row>
    <row r="12087" spans="2:12">
      <c r="B12087" s="122"/>
      <c r="C12087" s="57"/>
      <c r="D12087" s="202"/>
      <c r="E12087" s="89"/>
      <c r="F12087" s="264"/>
      <c r="G12087" s="264"/>
      <c r="H12087" s="264"/>
      <c r="I12087" s="276"/>
      <c r="J12087" s="264"/>
      <c r="K12087" s="265"/>
      <c r="L12087" s="201"/>
    </row>
    <row r="12088" spans="2:12">
      <c r="B12088" s="122"/>
      <c r="C12088" s="57"/>
      <c r="D12088" s="262"/>
      <c r="E12088" s="89"/>
      <c r="F12088" s="264"/>
      <c r="G12088" s="264"/>
      <c r="H12088" s="264"/>
      <c r="I12088" s="276"/>
      <c r="J12088" s="264"/>
      <c r="K12088" s="265"/>
      <c r="L12088" s="201"/>
    </row>
    <row r="12089" spans="2:12">
      <c r="B12089" s="122"/>
      <c r="C12089" s="57"/>
      <c r="D12089" s="262"/>
      <c r="E12089" s="89"/>
      <c r="F12089" s="264"/>
      <c r="G12089" s="264"/>
      <c r="H12089" s="264"/>
      <c r="I12089" s="276"/>
      <c r="J12089" s="264"/>
      <c r="K12089" s="265"/>
      <c r="L12089" s="201"/>
    </row>
    <row r="12090" spans="2:12">
      <c r="B12090" s="122"/>
      <c r="C12090" s="57"/>
      <c r="D12090" s="262"/>
      <c r="E12090" s="89"/>
      <c r="F12090" s="264"/>
      <c r="G12090" s="264"/>
      <c r="H12090" s="264"/>
      <c r="I12090" s="276"/>
      <c r="J12090" s="264"/>
      <c r="K12090" s="265"/>
      <c r="L12090" s="201"/>
    </row>
    <row r="12091" spans="2:12">
      <c r="B12091" s="122"/>
      <c r="C12091" s="57"/>
      <c r="D12091" s="479"/>
      <c r="E12091" s="89"/>
      <c r="F12091" s="264"/>
      <c r="G12091" s="264"/>
      <c r="H12091" s="264"/>
      <c r="I12091" s="479"/>
      <c r="J12091" s="264"/>
      <c r="K12091" s="479"/>
      <c r="L12091" s="201"/>
    </row>
    <row r="12092" spans="2:12">
      <c r="B12092" s="122"/>
      <c r="C12092" s="57"/>
      <c r="D12092" s="262"/>
      <c r="E12092" s="89"/>
      <c r="F12092" s="264"/>
      <c r="G12092" s="264"/>
      <c r="H12092" s="264"/>
      <c r="I12092" s="276"/>
      <c r="J12092" s="264"/>
      <c r="K12092" s="479"/>
      <c r="L12092" s="201"/>
    </row>
    <row r="12093" spans="2:12">
      <c r="B12093" s="57"/>
      <c r="C12093" s="315"/>
      <c r="D12093" s="262"/>
      <c r="E12093" s="317"/>
      <c r="F12093" s="264"/>
      <c r="G12093" s="264"/>
      <c r="H12093" s="264"/>
      <c r="I12093" s="276"/>
      <c r="J12093" s="264"/>
      <c r="K12093" s="265"/>
      <c r="L12093" s="262"/>
    </row>
    <row r="12094" spans="2:12">
      <c r="B12094" s="57"/>
      <c r="C12094" s="315"/>
      <c r="D12094" s="262"/>
      <c r="E12094" s="317"/>
      <c r="F12094" s="264"/>
      <c r="G12094" s="264"/>
      <c r="H12094" s="264"/>
      <c r="I12094" s="276"/>
      <c r="J12094" s="264"/>
      <c r="K12094" s="265"/>
      <c r="L12094" s="262"/>
    </row>
    <row r="12095" spans="2:12">
      <c r="B12095" s="57"/>
      <c r="C12095" s="315"/>
      <c r="D12095" s="262"/>
      <c r="E12095" s="317"/>
      <c r="F12095" s="264"/>
      <c r="G12095" s="264"/>
      <c r="H12095" s="264"/>
      <c r="I12095" s="276"/>
      <c r="J12095" s="264"/>
      <c r="K12095" s="265"/>
      <c r="L12095" s="262"/>
    </row>
    <row r="12096" spans="2:12">
      <c r="B12096" s="57"/>
      <c r="C12096" s="315"/>
      <c r="D12096" s="262"/>
      <c r="E12096" s="317"/>
      <c r="F12096" s="264"/>
      <c r="G12096" s="264"/>
      <c r="H12096" s="264"/>
      <c r="I12096" s="276"/>
      <c r="J12096" s="264"/>
      <c r="K12096" s="265"/>
      <c r="L12096" s="262"/>
    </row>
    <row r="12097" spans="2:12">
      <c r="B12097" s="57"/>
      <c r="C12097" s="315"/>
      <c r="D12097" s="262"/>
      <c r="E12097" s="317"/>
      <c r="F12097" s="264"/>
      <c r="G12097" s="264"/>
      <c r="H12097" s="264"/>
      <c r="I12097" s="276"/>
      <c r="J12097" s="264"/>
      <c r="K12097" s="265"/>
      <c r="L12097" s="262"/>
    </row>
    <row r="12098" spans="2:12">
      <c r="B12098" s="57"/>
      <c r="C12098" s="315"/>
      <c r="D12098" s="262"/>
      <c r="E12098" s="317"/>
      <c r="F12098" s="264"/>
      <c r="G12098" s="264"/>
      <c r="H12098" s="264"/>
      <c r="I12098" s="276"/>
      <c r="J12098" s="264"/>
      <c r="K12098" s="265"/>
      <c r="L12098" s="262"/>
    </row>
    <row r="12099" spans="2:12">
      <c r="B12099" s="57"/>
      <c r="C12099" s="315"/>
      <c r="D12099" s="262"/>
      <c r="E12099" s="317"/>
      <c r="F12099" s="264"/>
      <c r="G12099" s="264"/>
      <c r="H12099" s="264"/>
      <c r="I12099" s="276"/>
      <c r="J12099" s="264"/>
      <c r="K12099" s="265"/>
      <c r="L12099" s="262"/>
    </row>
    <row r="12100" spans="2:12">
      <c r="B12100" s="57"/>
      <c r="C12100" s="315"/>
      <c r="D12100" s="262"/>
      <c r="E12100" s="317"/>
      <c r="F12100" s="264"/>
      <c r="G12100" s="264"/>
      <c r="H12100" s="264"/>
      <c r="I12100" s="276"/>
      <c r="J12100" s="264"/>
      <c r="K12100" s="265"/>
      <c r="L12100" s="262"/>
    </row>
    <row r="12101" spans="2:12">
      <c r="B12101" s="57"/>
      <c r="C12101" s="315"/>
      <c r="D12101" s="262"/>
      <c r="E12101" s="317"/>
      <c r="F12101" s="264"/>
      <c r="G12101" s="264"/>
      <c r="H12101" s="264"/>
      <c r="I12101" s="276"/>
      <c r="J12101" s="264"/>
      <c r="K12101" s="265"/>
      <c r="L12101" s="262"/>
    </row>
    <row r="12102" spans="2:12">
      <c r="B12102" s="57"/>
      <c r="C12102" s="315"/>
      <c r="D12102" s="262"/>
      <c r="E12102" s="317"/>
      <c r="F12102" s="264"/>
      <c r="G12102" s="264"/>
      <c r="H12102" s="264"/>
      <c r="I12102" s="276"/>
      <c r="J12102" s="264"/>
      <c r="K12102" s="265"/>
      <c r="L12102" s="262"/>
    </row>
    <row r="12103" spans="2:12">
      <c r="B12103" s="57"/>
      <c r="C12103" s="315"/>
      <c r="D12103" s="262"/>
      <c r="E12103" s="317"/>
      <c r="F12103" s="264"/>
      <c r="G12103" s="264"/>
      <c r="H12103" s="264"/>
      <c r="I12103" s="276"/>
      <c r="J12103" s="200"/>
      <c r="K12103" s="265"/>
      <c r="L12103" s="262"/>
    </row>
    <row r="12104" spans="2:12">
      <c r="B12104" s="57"/>
      <c r="C12104" s="315"/>
      <c r="D12104" s="262"/>
      <c r="E12104" s="317"/>
      <c r="F12104" s="264"/>
      <c r="G12104" s="264"/>
      <c r="H12104" s="264"/>
      <c r="I12104" s="276"/>
      <c r="J12104" s="264"/>
      <c r="K12104" s="265"/>
      <c r="L12104" s="262"/>
    </row>
    <row r="12105" spans="2:12">
      <c r="B12105" s="57"/>
      <c r="C12105" s="315"/>
      <c r="D12105" s="262"/>
      <c r="E12105" s="317"/>
      <c r="F12105" s="264"/>
      <c r="G12105" s="264"/>
      <c r="H12105" s="264"/>
      <c r="I12105" s="276"/>
      <c r="J12105" s="264"/>
      <c r="K12105" s="265"/>
      <c r="L12105" s="262"/>
    </row>
    <row r="12106" spans="2:12" ht="15.6">
      <c r="B12106" s="57"/>
      <c r="C12106" s="315"/>
      <c r="D12106" s="479"/>
      <c r="E12106" s="317"/>
      <c r="F12106" s="264"/>
      <c r="G12106" s="264"/>
      <c r="H12106" s="264"/>
      <c r="I12106" s="319"/>
      <c r="J12106" s="200"/>
      <c r="K12106" s="479"/>
      <c r="L12106" s="479"/>
    </row>
    <row r="12107" spans="2:12" ht="15.6">
      <c r="B12107" s="57"/>
      <c r="C12107" s="315"/>
      <c r="D12107" s="479"/>
      <c r="E12107" s="317"/>
      <c r="F12107" s="264"/>
      <c r="G12107" s="264"/>
      <c r="H12107" s="264"/>
      <c r="I12107" s="319"/>
      <c r="J12107" s="200"/>
      <c r="K12107" s="479"/>
      <c r="L12107" s="479"/>
    </row>
    <row r="12108" spans="2:12">
      <c r="B12108" s="57"/>
      <c r="C12108" s="315"/>
      <c r="D12108" s="262"/>
      <c r="E12108" s="317"/>
      <c r="F12108" s="264"/>
      <c r="G12108" s="264"/>
      <c r="H12108" s="264"/>
      <c r="I12108" s="276"/>
      <c r="J12108" s="200"/>
      <c r="K12108" s="479"/>
      <c r="L12108" s="262"/>
    </row>
    <row r="12109" spans="2:12" ht="15.6">
      <c r="B12109" s="57"/>
      <c r="C12109" s="315"/>
      <c r="D12109" s="262"/>
      <c r="E12109" s="317"/>
      <c r="F12109" s="264"/>
      <c r="G12109" s="264"/>
      <c r="H12109" s="264"/>
      <c r="I12109" s="319"/>
      <c r="J12109" s="200"/>
      <c r="K12109" s="479"/>
      <c r="L12109" s="262"/>
    </row>
    <row r="12110" spans="2:12" ht="15.6">
      <c r="B12110" s="57"/>
      <c r="C12110" s="315"/>
      <c r="D12110" s="262"/>
      <c r="E12110" s="317"/>
      <c r="F12110" s="264"/>
      <c r="G12110" s="264"/>
      <c r="H12110" s="264"/>
      <c r="I12110" s="319"/>
      <c r="J12110" s="200"/>
      <c r="K12110" s="479"/>
      <c r="L12110" s="262"/>
    </row>
    <row r="12111" spans="2:12" ht="15.6">
      <c r="B12111" s="57"/>
      <c r="C12111" s="315"/>
      <c r="D12111" s="262"/>
      <c r="E12111" s="317"/>
      <c r="F12111" s="264"/>
      <c r="G12111" s="264"/>
      <c r="H12111" s="264"/>
      <c r="I12111" s="319"/>
      <c r="J12111" s="200"/>
      <c r="K12111" s="479"/>
      <c r="L12111" s="262"/>
    </row>
    <row r="12112" spans="2:12" ht="15.6">
      <c r="B12112" s="57"/>
      <c r="C12112" s="315"/>
      <c r="D12112" s="262"/>
      <c r="E12112" s="317"/>
      <c r="F12112" s="264"/>
      <c r="G12112" s="264"/>
      <c r="H12112" s="264"/>
      <c r="I12112" s="319"/>
      <c r="J12112" s="200"/>
      <c r="K12112" s="479"/>
      <c r="L12112" s="262"/>
    </row>
    <row r="12113" spans="2:12">
      <c r="B12113" s="57"/>
      <c r="C12113" s="315"/>
      <c r="D12113" s="262"/>
      <c r="E12113" s="317"/>
      <c r="F12113" s="263"/>
      <c r="G12113" s="263"/>
      <c r="H12113" s="264"/>
      <c r="I12113" s="276"/>
      <c r="J12113" s="200"/>
      <c r="K12113" s="479"/>
      <c r="L12113" s="262"/>
    </row>
    <row r="12114" spans="2:12">
      <c r="B12114" s="57"/>
      <c r="C12114" s="315"/>
      <c r="D12114" s="262"/>
      <c r="E12114" s="317"/>
      <c r="F12114" s="263"/>
      <c r="G12114" s="263"/>
      <c r="H12114" s="264"/>
      <c r="I12114" s="276"/>
      <c r="J12114" s="200"/>
      <c r="K12114" s="479"/>
      <c r="L12114" s="262"/>
    </row>
    <row r="12115" spans="2:12">
      <c r="B12115" s="57"/>
      <c r="C12115" s="315"/>
      <c r="D12115" s="262"/>
      <c r="E12115" s="317"/>
      <c r="F12115" s="263"/>
      <c r="G12115" s="263"/>
      <c r="H12115" s="264"/>
      <c r="I12115" s="276"/>
      <c r="J12115" s="200"/>
      <c r="K12115" s="479"/>
      <c r="L12115" s="262"/>
    </row>
    <row r="12116" spans="2:12">
      <c r="B12116" s="57"/>
      <c r="C12116" s="315"/>
      <c r="D12116" s="262"/>
      <c r="E12116" s="317"/>
      <c r="F12116" s="264"/>
      <c r="G12116" s="264"/>
      <c r="H12116" s="264"/>
      <c r="I12116" s="276"/>
      <c r="J12116" s="200"/>
      <c r="K12116" s="479"/>
      <c r="L12116" s="262"/>
    </row>
    <row r="12117" spans="2:12">
      <c r="B12117" s="57"/>
      <c r="C12117" s="315"/>
      <c r="D12117" s="262"/>
      <c r="E12117" s="317"/>
      <c r="F12117" s="263"/>
      <c r="G12117" s="263"/>
      <c r="H12117" s="264"/>
      <c r="I12117" s="276"/>
      <c r="J12117" s="200"/>
      <c r="K12117" s="479"/>
      <c r="L12117" s="262"/>
    </row>
    <row r="12118" spans="2:12">
      <c r="B12118" s="57"/>
      <c r="C12118" s="315"/>
      <c r="D12118" s="262"/>
      <c r="E12118" s="317"/>
      <c r="F12118" s="263"/>
      <c r="G12118" s="263"/>
      <c r="H12118" s="264"/>
      <c r="I12118" s="276"/>
      <c r="J12118" s="200"/>
      <c r="K12118" s="479"/>
      <c r="L12118" s="262"/>
    </row>
    <row r="12119" spans="2:12">
      <c r="B12119" s="57"/>
      <c r="C12119" s="315"/>
      <c r="D12119" s="262"/>
      <c r="E12119" s="317"/>
      <c r="F12119" s="263"/>
      <c r="G12119" s="263"/>
      <c r="H12119" s="264"/>
      <c r="I12119" s="276"/>
      <c r="J12119" s="200"/>
      <c r="K12119" s="479"/>
      <c r="L12119" s="262"/>
    </row>
    <row r="12120" spans="2:12">
      <c r="B12120" s="57"/>
      <c r="C12120" s="315"/>
      <c r="D12120" s="262"/>
      <c r="E12120" s="317"/>
      <c r="F12120" s="263"/>
      <c r="G12120" s="263"/>
      <c r="H12120" s="264"/>
      <c r="I12120" s="276"/>
      <c r="J12120" s="200"/>
      <c r="K12120" s="539"/>
      <c r="L12120" s="366"/>
    </row>
    <row r="12121" spans="2:12" ht="15.6">
      <c r="B12121" s="57"/>
      <c r="C12121" s="315"/>
      <c r="D12121" s="389"/>
      <c r="E12121" s="317"/>
      <c r="F12121" s="941"/>
      <c r="G12121" s="941"/>
      <c r="H12121" s="200"/>
      <c r="I12121" s="319"/>
      <c r="J12121" s="200"/>
      <c r="K12121" s="390"/>
      <c r="L12121" s="378"/>
    </row>
    <row r="12122" spans="2:12" ht="15.6">
      <c r="B12122" s="57"/>
      <c r="C12122" s="315"/>
      <c r="D12122" s="389"/>
      <c r="E12122" s="317"/>
      <c r="F12122" s="941"/>
      <c r="G12122" s="941"/>
      <c r="H12122" s="200"/>
      <c r="I12122" s="319"/>
      <c r="J12122" s="200"/>
      <c r="K12122" s="390"/>
      <c r="L12122" s="378"/>
    </row>
    <row r="12123" spans="2:12" ht="15.6">
      <c r="B12123" s="57"/>
      <c r="C12123" s="315"/>
      <c r="D12123" s="389"/>
      <c r="E12123" s="317"/>
      <c r="F12123" s="941"/>
      <c r="G12123" s="941"/>
      <c r="H12123" s="200"/>
      <c r="I12123" s="319"/>
      <c r="J12123" s="200"/>
      <c r="K12123" s="390"/>
      <c r="L12123" s="378"/>
    </row>
    <row r="12124" spans="2:12" ht="15.6">
      <c r="B12124" s="57"/>
      <c r="C12124" s="315"/>
      <c r="D12124" s="389"/>
      <c r="E12124" s="317"/>
      <c r="F12124" s="941"/>
      <c r="G12124" s="941"/>
      <c r="H12124" s="200"/>
      <c r="I12124" s="319"/>
      <c r="J12124" s="200"/>
      <c r="K12124" s="390"/>
      <c r="L12124" s="378"/>
    </row>
    <row r="12125" spans="2:12" ht="15.6">
      <c r="B12125" s="57"/>
      <c r="C12125" s="315"/>
      <c r="D12125" s="389"/>
      <c r="E12125" s="317"/>
      <c r="F12125" s="941"/>
      <c r="G12125" s="941"/>
      <c r="H12125" s="200"/>
      <c r="I12125" s="319"/>
      <c r="J12125" s="200"/>
      <c r="K12125" s="390"/>
      <c r="L12125" s="378"/>
    </row>
    <row r="12126" spans="2:12" ht="15.6">
      <c r="B12126" s="57"/>
      <c r="C12126" s="315"/>
      <c r="D12126" s="389"/>
      <c r="E12126" s="317"/>
      <c r="F12126" s="941"/>
      <c r="G12126" s="941"/>
      <c r="H12126" s="200"/>
      <c r="I12126" s="319"/>
      <c r="J12126" s="200"/>
      <c r="K12126" s="390"/>
      <c r="L12126" s="378"/>
    </row>
    <row r="12127" spans="2:12" ht="15.6">
      <c r="B12127" s="57"/>
      <c r="C12127" s="315"/>
      <c r="D12127" s="389"/>
      <c r="E12127" s="317"/>
      <c r="F12127" s="941"/>
      <c r="G12127" s="941"/>
      <c r="H12127" s="200"/>
      <c r="I12127" s="319"/>
      <c r="J12127" s="200"/>
      <c r="K12127" s="390"/>
      <c r="L12127" s="378"/>
    </row>
    <row r="12128" spans="2:12" ht="15.6">
      <c r="B12128" s="57"/>
      <c r="C12128" s="315"/>
      <c r="D12128" s="389"/>
      <c r="E12128" s="317"/>
      <c r="F12128" s="941"/>
      <c r="G12128" s="941"/>
      <c r="H12128" s="200"/>
      <c r="I12128" s="319"/>
      <c r="J12128" s="200"/>
      <c r="K12128" s="390"/>
      <c r="L12128" s="378"/>
    </row>
    <row r="12129" spans="2:12" ht="15.6">
      <c r="B12129" s="57"/>
      <c r="C12129" s="315"/>
      <c r="D12129" s="389"/>
      <c r="E12129" s="317"/>
      <c r="F12129" s="941"/>
      <c r="G12129" s="941"/>
      <c r="H12129" s="200"/>
      <c r="I12129" s="319"/>
      <c r="J12129" s="200"/>
      <c r="K12129" s="390"/>
      <c r="L12129" s="378"/>
    </row>
    <row r="12130" spans="2:12" ht="15.6">
      <c r="B12130" s="57"/>
      <c r="C12130" s="315"/>
      <c r="D12130" s="389"/>
      <c r="E12130" s="317"/>
      <c r="F12130" s="941"/>
      <c r="G12130" s="941"/>
      <c r="H12130" s="200"/>
      <c r="I12130" s="319"/>
      <c r="J12130" s="200"/>
      <c r="K12130" s="390"/>
      <c r="L12130" s="378"/>
    </row>
    <row r="12131" spans="2:12" ht="15.6">
      <c r="B12131" s="57"/>
      <c r="C12131" s="315"/>
      <c r="D12131" s="389"/>
      <c r="E12131" s="317"/>
      <c r="F12131" s="941"/>
      <c r="G12131" s="941"/>
      <c r="H12131" s="200"/>
      <c r="I12131" s="319"/>
      <c r="J12131" s="200"/>
      <c r="K12131" s="390"/>
      <c r="L12131" s="378"/>
    </row>
    <row r="12132" spans="2:12" ht="15.6">
      <c r="B12132" s="57"/>
      <c r="C12132" s="315"/>
      <c r="D12132" s="389"/>
      <c r="E12132" s="317"/>
      <c r="F12132" s="941"/>
      <c r="G12132" s="941"/>
      <c r="H12132" s="200"/>
      <c r="I12132" s="319"/>
      <c r="J12132" s="200"/>
      <c r="K12132" s="390"/>
      <c r="L12132" s="378"/>
    </row>
    <row r="12133" spans="2:12" ht="15.6">
      <c r="B12133" s="57"/>
      <c r="C12133" s="315"/>
      <c r="D12133" s="389"/>
      <c r="E12133" s="317"/>
      <c r="F12133" s="941"/>
      <c r="G12133" s="941"/>
      <c r="H12133" s="200"/>
      <c r="I12133" s="319"/>
      <c r="J12133" s="200"/>
      <c r="K12133" s="390"/>
      <c r="L12133" s="378"/>
    </row>
    <row r="12134" spans="2:12" ht="15.6">
      <c r="B12134" s="57"/>
      <c r="C12134" s="315"/>
      <c r="D12134" s="389"/>
      <c r="E12134" s="317"/>
      <c r="F12134" s="941"/>
      <c r="G12134" s="941"/>
      <c r="H12134" s="200"/>
      <c r="I12134" s="319"/>
      <c r="J12134" s="200"/>
      <c r="K12134" s="390"/>
      <c r="L12134" s="378"/>
    </row>
    <row r="12135" spans="2:12" ht="15.6">
      <c r="B12135" s="57"/>
      <c r="C12135" s="315"/>
      <c r="D12135" s="389"/>
      <c r="E12135" s="317"/>
      <c r="F12135" s="470"/>
      <c r="G12135" s="470"/>
      <c r="H12135" s="200"/>
      <c r="I12135" s="319"/>
      <c r="J12135" s="200"/>
      <c r="K12135" s="390"/>
      <c r="L12135" s="378"/>
    </row>
    <row r="12136" spans="2:12" ht="15.6">
      <c r="B12136" s="57"/>
      <c r="C12136" s="315"/>
      <c r="D12136" s="389"/>
      <c r="E12136" s="317"/>
      <c r="F12136" s="470"/>
      <c r="G12136" s="470"/>
      <c r="H12136" s="200"/>
      <c r="I12136" s="319"/>
      <c r="J12136" s="200"/>
      <c r="K12136" s="390"/>
      <c r="L12136" s="378"/>
    </row>
    <row r="12137" spans="2:12" ht="15.6">
      <c r="B12137" s="57"/>
      <c r="C12137" s="315"/>
      <c r="D12137" s="389"/>
      <c r="E12137" s="317"/>
      <c r="F12137" s="470"/>
      <c r="G12137" s="470"/>
      <c r="H12137" s="200"/>
      <c r="I12137" s="319"/>
      <c r="J12137" s="200"/>
      <c r="K12137" s="390"/>
      <c r="L12137" s="378"/>
    </row>
    <row r="12138" spans="2:12" ht="15.6">
      <c r="B12138" s="57"/>
      <c r="C12138" s="315"/>
      <c r="D12138" s="389"/>
      <c r="E12138" s="317"/>
      <c r="F12138" s="470"/>
      <c r="G12138" s="470"/>
      <c r="H12138" s="200"/>
      <c r="I12138" s="319"/>
      <c r="J12138" s="200"/>
      <c r="K12138" s="390"/>
      <c r="L12138" s="378"/>
    </row>
    <row r="12139" spans="2:12" ht="15.6">
      <c r="B12139" s="57"/>
      <c r="C12139" s="315"/>
      <c r="D12139" s="389"/>
      <c r="E12139" s="317"/>
      <c r="F12139" s="470"/>
      <c r="G12139" s="470"/>
      <c r="H12139" s="200"/>
      <c r="I12139" s="319"/>
      <c r="J12139" s="200"/>
      <c r="K12139" s="390"/>
      <c r="L12139" s="378"/>
    </row>
    <row r="12140" spans="2:12" ht="15.6">
      <c r="B12140" s="57"/>
      <c r="C12140" s="315"/>
      <c r="D12140" s="945"/>
      <c r="E12140" s="317"/>
      <c r="F12140" s="470"/>
      <c r="G12140" s="470"/>
      <c r="H12140" s="200"/>
      <c r="I12140" s="319"/>
      <c r="J12140" s="200"/>
      <c r="K12140" s="390"/>
      <c r="L12140" s="378"/>
    </row>
    <row r="12141" spans="2:12" ht="15.6">
      <c r="B12141" s="57"/>
      <c r="C12141" s="315"/>
      <c r="D12141" s="389"/>
      <c r="E12141" s="317"/>
      <c r="F12141" s="470"/>
      <c r="G12141" s="470"/>
      <c r="H12141" s="200"/>
      <c r="I12141" s="319"/>
      <c r="J12141" s="200"/>
      <c r="K12141" s="390"/>
      <c r="L12141" s="378"/>
    </row>
    <row r="12142" spans="2:12" ht="15.6">
      <c r="B12142" s="57"/>
      <c r="C12142" s="315"/>
      <c r="D12142" s="389"/>
      <c r="E12142" s="317"/>
      <c r="F12142" s="470"/>
      <c r="G12142" s="470"/>
      <c r="H12142" s="200"/>
      <c r="I12142" s="319"/>
      <c r="J12142" s="200"/>
      <c r="K12142" s="390"/>
      <c r="L12142" s="378"/>
    </row>
    <row r="12143" spans="2:12" ht="15.6">
      <c r="B12143" s="57"/>
      <c r="C12143" s="315"/>
      <c r="D12143" s="389"/>
      <c r="E12143" s="317"/>
      <c r="F12143" s="470"/>
      <c r="G12143" s="470"/>
      <c r="H12143" s="200"/>
      <c r="I12143" s="319"/>
      <c r="J12143" s="200"/>
      <c r="K12143" s="390"/>
      <c r="L12143" s="378"/>
    </row>
    <row r="12144" spans="2:12" ht="15.6">
      <c r="B12144" s="57"/>
      <c r="C12144" s="315"/>
      <c r="D12144" s="389"/>
      <c r="E12144" s="317"/>
      <c r="F12144" s="470"/>
      <c r="G12144" s="470"/>
      <c r="H12144" s="200"/>
      <c r="I12144" s="319"/>
      <c r="J12144" s="200"/>
      <c r="K12144" s="390"/>
      <c r="L12144" s="378"/>
    </row>
    <row r="12145" spans="2:12" ht="15.6">
      <c r="B12145" s="57"/>
      <c r="C12145" s="315"/>
      <c r="D12145" s="389"/>
      <c r="E12145" s="317"/>
      <c r="F12145" s="470"/>
      <c r="G12145" s="470"/>
      <c r="H12145" s="200"/>
      <c r="I12145" s="319"/>
      <c r="J12145" s="200"/>
      <c r="K12145" s="390"/>
      <c r="L12145" s="378"/>
    </row>
    <row r="12146" spans="2:12" ht="15.6">
      <c r="B12146" s="57"/>
      <c r="C12146" s="315"/>
      <c r="D12146" s="389"/>
      <c r="E12146" s="317"/>
      <c r="F12146" s="470"/>
      <c r="G12146" s="470"/>
      <c r="H12146" s="200"/>
      <c r="I12146" s="319"/>
      <c r="J12146" s="200"/>
      <c r="K12146" s="390"/>
      <c r="L12146" s="378"/>
    </row>
    <row r="12147" spans="2:12" ht="15.6">
      <c r="B12147" s="57"/>
      <c r="C12147" s="315"/>
      <c r="D12147" s="389"/>
      <c r="E12147" s="317"/>
      <c r="F12147" s="470"/>
      <c r="G12147" s="470"/>
      <c r="H12147" s="200"/>
      <c r="I12147" s="319"/>
      <c r="J12147" s="200"/>
      <c r="K12147" s="390"/>
      <c r="L12147" s="378"/>
    </row>
    <row r="12148" spans="2:12" ht="15.6">
      <c r="B12148" s="57"/>
      <c r="C12148" s="315"/>
      <c r="D12148" s="389"/>
      <c r="E12148" s="317"/>
      <c r="F12148" s="470"/>
      <c r="G12148" s="470"/>
      <c r="H12148" s="200"/>
      <c r="I12148" s="319"/>
      <c r="J12148" s="200"/>
      <c r="K12148" s="390"/>
      <c r="L12148" s="378"/>
    </row>
    <row r="12149" spans="2:12" ht="15.6">
      <c r="B12149" s="57"/>
      <c r="C12149" s="315"/>
      <c r="D12149" s="389"/>
      <c r="E12149" s="317"/>
      <c r="F12149" s="470"/>
      <c r="G12149" s="470"/>
      <c r="H12149" s="200"/>
      <c r="I12149" s="319"/>
      <c r="J12149" s="200"/>
      <c r="K12149" s="390"/>
      <c r="L12149" s="378"/>
    </row>
    <row r="12150" spans="2:12" ht="15.6">
      <c r="B12150" s="57"/>
      <c r="C12150" s="315"/>
      <c r="D12150" s="389"/>
      <c r="E12150" s="317"/>
      <c r="F12150" s="470"/>
      <c r="G12150" s="470"/>
      <c r="H12150" s="200"/>
      <c r="I12150" s="319"/>
      <c r="J12150" s="200"/>
      <c r="K12150" s="390"/>
      <c r="L12150" s="378"/>
    </row>
    <row r="12151" spans="2:12" ht="15.6">
      <c r="B12151" s="57"/>
      <c r="C12151" s="315"/>
      <c r="D12151" s="389"/>
      <c r="E12151" s="317"/>
      <c r="F12151" s="470"/>
      <c r="G12151" s="470"/>
      <c r="H12151" s="200"/>
      <c r="I12151" s="319"/>
      <c r="J12151" s="200"/>
      <c r="K12151" s="390"/>
      <c r="L12151" s="483"/>
    </row>
    <row r="12152" spans="2:12" ht="15.6">
      <c r="B12152" s="57"/>
      <c r="C12152" s="315"/>
      <c r="D12152" s="389"/>
      <c r="E12152" s="317"/>
      <c r="F12152" s="470"/>
      <c r="G12152" s="470"/>
      <c r="H12152" s="200"/>
      <c r="I12152" s="319"/>
      <c r="J12152" s="200"/>
      <c r="K12152" s="390"/>
      <c r="L12152" s="483"/>
    </row>
    <row r="12153" spans="2:12" ht="15.6">
      <c r="B12153" s="57"/>
      <c r="C12153" s="315"/>
      <c r="D12153" s="389"/>
      <c r="E12153" s="317"/>
      <c r="F12153" s="470"/>
      <c r="G12153" s="470"/>
      <c r="H12153" s="200"/>
      <c r="I12153" s="319"/>
      <c r="J12153" s="200"/>
      <c r="K12153" s="390"/>
      <c r="L12153" s="483"/>
    </row>
    <row r="12154" spans="2:12" ht="15.6">
      <c r="B12154" s="57"/>
      <c r="C12154" s="315"/>
      <c r="D12154" s="389"/>
      <c r="E12154" s="317"/>
      <c r="F12154" s="470"/>
      <c r="G12154" s="470"/>
      <c r="H12154" s="200"/>
      <c r="I12154" s="319"/>
      <c r="J12154" s="200"/>
      <c r="K12154" s="390"/>
      <c r="L12154" s="483"/>
    </row>
    <row r="12155" spans="2:12" ht="15.6">
      <c r="B12155" s="57"/>
      <c r="C12155" s="315"/>
      <c r="D12155" s="389"/>
      <c r="E12155" s="317"/>
      <c r="F12155" s="470"/>
      <c r="G12155" s="470"/>
      <c r="H12155" s="200"/>
      <c r="I12155" s="319"/>
      <c r="J12155" s="200"/>
      <c r="K12155" s="390"/>
      <c r="L12155" s="483"/>
    </row>
    <row r="12156" spans="2:12" ht="15.6">
      <c r="B12156" s="57"/>
      <c r="C12156" s="315"/>
      <c r="D12156" s="389"/>
      <c r="E12156" s="317"/>
      <c r="F12156" s="470"/>
      <c r="G12156" s="470"/>
      <c r="H12156" s="200"/>
      <c r="I12156" s="319"/>
      <c r="J12156" s="200"/>
      <c r="K12156" s="390"/>
      <c r="L12156" s="483"/>
    </row>
    <row r="12157" spans="2:12" ht="15.6">
      <c r="B12157" s="57"/>
      <c r="C12157" s="315"/>
      <c r="D12157" s="389"/>
      <c r="E12157" s="317"/>
      <c r="F12157" s="470"/>
      <c r="G12157" s="470"/>
      <c r="H12157" s="200"/>
      <c r="I12157" s="319"/>
      <c r="J12157" s="200"/>
      <c r="K12157" s="390"/>
      <c r="L12157" s="483"/>
    </row>
    <row r="12158" spans="2:12" ht="15.6">
      <c r="B12158" s="57"/>
      <c r="C12158" s="315"/>
      <c r="D12158" s="389"/>
      <c r="E12158" s="317"/>
      <c r="F12158" s="470"/>
      <c r="G12158" s="470"/>
      <c r="H12158" s="200"/>
      <c r="I12158" s="319"/>
      <c r="J12158" s="200"/>
      <c r="K12158" s="390"/>
      <c r="L12158" s="483"/>
    </row>
    <row r="12159" spans="2:12" ht="15.6">
      <c r="B12159" s="57"/>
      <c r="C12159" s="315"/>
      <c r="D12159" s="389"/>
      <c r="E12159" s="317"/>
      <c r="F12159" s="470"/>
      <c r="G12159" s="470"/>
      <c r="H12159" s="200"/>
      <c r="I12159" s="319"/>
      <c r="J12159" s="200"/>
      <c r="K12159" s="390"/>
      <c r="L12159" s="483"/>
    </row>
    <row r="12160" spans="2:12" ht="15.6">
      <c r="B12160" s="57"/>
      <c r="C12160" s="315"/>
      <c r="D12160" s="389"/>
      <c r="E12160" s="317"/>
      <c r="F12160" s="470"/>
      <c r="G12160" s="470"/>
      <c r="H12160" s="200"/>
      <c r="I12160" s="319"/>
      <c r="J12160" s="200"/>
      <c r="K12160" s="390"/>
      <c r="L12160" s="483"/>
    </row>
    <row r="12161" spans="2:12" ht="15.6">
      <c r="B12161" s="57"/>
      <c r="C12161" s="289"/>
      <c r="D12161" s="685"/>
      <c r="E12161" s="270"/>
      <c r="F12161" s="403"/>
      <c r="G12161" s="403"/>
      <c r="H12161" s="291"/>
      <c r="I12161" s="319"/>
      <c r="J12161" s="201"/>
      <c r="K12161" s="392"/>
      <c r="L12161" s="201"/>
    </row>
    <row r="12162" spans="2:12" ht="15.6">
      <c r="B12162" s="57"/>
      <c r="C12162" s="289"/>
      <c r="D12162" s="685"/>
      <c r="E12162" s="270"/>
      <c r="F12162" s="403"/>
      <c r="G12162" s="403"/>
      <c r="H12162" s="291"/>
      <c r="I12162" s="319"/>
      <c r="J12162" s="201"/>
      <c r="K12162" s="392"/>
      <c r="L12162" s="201"/>
    </row>
    <row r="12163" spans="2:12" ht="15.6">
      <c r="B12163" s="57"/>
      <c r="C12163" s="289"/>
      <c r="D12163" s="685"/>
      <c r="E12163" s="270"/>
      <c r="F12163" s="403"/>
      <c r="G12163" s="403"/>
      <c r="H12163" s="291"/>
      <c r="I12163" s="319"/>
      <c r="J12163" s="201"/>
      <c r="K12163" s="392"/>
      <c r="L12163" s="201"/>
    </row>
    <row r="12164" spans="2:12" ht="15.6">
      <c r="B12164" s="57"/>
      <c r="C12164" s="289"/>
      <c r="D12164" s="685"/>
      <c r="E12164" s="270"/>
      <c r="F12164" s="403"/>
      <c r="G12164" s="403"/>
      <c r="H12164" s="291"/>
      <c r="I12164" s="319"/>
      <c r="J12164" s="201"/>
      <c r="K12164" s="392"/>
      <c r="L12164" s="201"/>
    </row>
    <row r="12165" spans="2:12" ht="15.6">
      <c r="B12165" s="57"/>
      <c r="C12165" s="289"/>
      <c r="D12165" s="69"/>
      <c r="E12165" s="270"/>
      <c r="F12165" s="403"/>
      <c r="G12165" s="403"/>
      <c r="H12165" s="291"/>
      <c r="I12165" s="319"/>
      <c r="J12165" s="201"/>
      <c r="K12165" s="392"/>
      <c r="L12165" s="201"/>
    </row>
    <row r="12166" spans="2:12" ht="15.6">
      <c r="B12166" s="57"/>
      <c r="C12166" s="289"/>
      <c r="D12166" s="69"/>
      <c r="E12166" s="270"/>
      <c r="F12166" s="403"/>
      <c r="G12166" s="403"/>
      <c r="H12166" s="291"/>
      <c r="I12166" s="319"/>
      <c r="J12166" s="201"/>
      <c r="K12166" s="392"/>
      <c r="L12166" s="201"/>
    </row>
    <row r="12167" spans="2:12" ht="15.6">
      <c r="B12167" s="57"/>
      <c r="C12167" s="289"/>
      <c r="D12167" s="69"/>
      <c r="E12167" s="270"/>
      <c r="F12167" s="403"/>
      <c r="G12167" s="403"/>
      <c r="H12167" s="291"/>
      <c r="I12167" s="319"/>
      <c r="J12167" s="201"/>
      <c r="K12167" s="392"/>
      <c r="L12167" s="201"/>
    </row>
    <row r="12168" spans="2:12" ht="15.6">
      <c r="B12168" s="57"/>
      <c r="C12168" s="289"/>
      <c r="D12168" s="685"/>
      <c r="E12168" s="270"/>
      <c r="F12168" s="403"/>
      <c r="G12168" s="403"/>
      <c r="H12168" s="291"/>
      <c r="I12168" s="319"/>
      <c r="J12168" s="201"/>
      <c r="K12168" s="392"/>
      <c r="L12168" s="201"/>
    </row>
    <row r="12169" spans="2:12" ht="15.6">
      <c r="B12169" s="57"/>
      <c r="C12169" s="289"/>
      <c r="D12169" s="685"/>
      <c r="E12169" s="270"/>
      <c r="F12169" s="263"/>
      <c r="G12169" s="263"/>
      <c r="H12169" s="291"/>
      <c r="I12169" s="319"/>
      <c r="J12169" s="201"/>
      <c r="K12169" s="392"/>
      <c r="L12169" s="201"/>
    </row>
    <row r="12170" spans="2:12" ht="15.6">
      <c r="B12170" s="57"/>
      <c r="C12170" s="289"/>
      <c r="D12170" s="685"/>
      <c r="E12170" s="270"/>
      <c r="F12170" s="263"/>
      <c r="G12170" s="263"/>
      <c r="H12170" s="291"/>
      <c r="I12170" s="319"/>
      <c r="J12170" s="201"/>
      <c r="K12170" s="392"/>
      <c r="L12170" s="201"/>
    </row>
    <row r="12171" spans="2:12" ht="15.6">
      <c r="B12171" s="57"/>
      <c r="C12171" s="289"/>
      <c r="D12171" s="685"/>
      <c r="E12171" s="270"/>
      <c r="F12171" s="263"/>
      <c r="G12171" s="263"/>
      <c r="H12171" s="291"/>
      <c r="I12171" s="319"/>
      <c r="J12171" s="201"/>
      <c r="K12171" s="392"/>
      <c r="L12171" s="201"/>
    </row>
    <row r="12172" spans="2:12" ht="15.6">
      <c r="B12172" s="57"/>
      <c r="C12172" s="289"/>
      <c r="D12172" s="685"/>
      <c r="E12172" s="270"/>
      <c r="F12172" s="263"/>
      <c r="G12172" s="263"/>
      <c r="H12172" s="291"/>
      <c r="I12172" s="319"/>
      <c r="J12172" s="201"/>
      <c r="K12172" s="392"/>
      <c r="L12172" s="201"/>
    </row>
    <row r="12173" spans="2:12" ht="15.6">
      <c r="B12173" s="57"/>
      <c r="C12173" s="289"/>
      <c r="D12173" s="685"/>
      <c r="E12173" s="270"/>
      <c r="F12173" s="263"/>
      <c r="G12173" s="263"/>
      <c r="H12173" s="291"/>
      <c r="I12173" s="319"/>
      <c r="J12173" s="201"/>
      <c r="K12173" s="392"/>
      <c r="L12173" s="708"/>
    </row>
    <row r="12174" spans="2:12" ht="15.6">
      <c r="B12174" s="57"/>
      <c r="C12174" s="289"/>
      <c r="D12174" s="69"/>
      <c r="E12174" s="270"/>
      <c r="F12174" s="263"/>
      <c r="G12174" s="263"/>
      <c r="H12174" s="291"/>
      <c r="I12174" s="319"/>
      <c r="J12174" s="201"/>
      <c r="K12174" s="392"/>
      <c r="L12174" s="708"/>
    </row>
    <row r="12175" spans="2:12" ht="15.6">
      <c r="B12175" s="57"/>
      <c r="C12175" s="289"/>
      <c r="D12175" s="69"/>
      <c r="E12175" s="270"/>
      <c r="F12175" s="263"/>
      <c r="G12175" s="263"/>
      <c r="H12175" s="291"/>
      <c r="I12175" s="319"/>
      <c r="J12175" s="201"/>
      <c r="K12175" s="392"/>
      <c r="L12175" s="946"/>
    </row>
    <row r="12176" spans="2:12" ht="15.6">
      <c r="B12176" s="57"/>
      <c r="C12176" s="289"/>
      <c r="D12176" s="69"/>
      <c r="E12176" s="270"/>
      <c r="F12176" s="263"/>
      <c r="G12176" s="263"/>
      <c r="H12176" s="291"/>
      <c r="I12176" s="319"/>
      <c r="J12176" s="201"/>
      <c r="K12176" s="392"/>
      <c r="L12176" s="947"/>
    </row>
    <row r="12177" spans="2:12" ht="15.6">
      <c r="B12177" s="57"/>
      <c r="C12177" s="289"/>
      <c r="D12177" s="685"/>
      <c r="E12177" s="270"/>
      <c r="F12177" s="263"/>
      <c r="G12177" s="263"/>
      <c r="H12177" s="291"/>
      <c r="I12177" s="319"/>
      <c r="J12177" s="201"/>
      <c r="K12177" s="392"/>
      <c r="L12177" s="947"/>
    </row>
    <row r="12178" spans="2:12" ht="15.6">
      <c r="B12178" s="57"/>
      <c r="C12178" s="289"/>
      <c r="D12178" s="69"/>
      <c r="E12178" s="270"/>
      <c r="F12178" s="263"/>
      <c r="G12178" s="263"/>
      <c r="H12178" s="291"/>
      <c r="I12178" s="319"/>
      <c r="J12178" s="201"/>
      <c r="K12178" s="392"/>
      <c r="L12178" s="947"/>
    </row>
    <row r="12179" spans="2:12" ht="15.6">
      <c r="B12179" s="57"/>
      <c r="C12179" s="289"/>
      <c r="D12179" s="69"/>
      <c r="E12179" s="270"/>
      <c r="F12179" s="263"/>
      <c r="G12179" s="263"/>
      <c r="H12179" s="291"/>
      <c r="I12179" s="319"/>
      <c r="J12179" s="201"/>
      <c r="K12179" s="392"/>
      <c r="L12179" s="947"/>
    </row>
    <row r="12180" spans="2:12" ht="15.6">
      <c r="B12180" s="57"/>
      <c r="C12180" s="289"/>
      <c r="D12180" s="685"/>
      <c r="E12180" s="270"/>
      <c r="F12180" s="263"/>
      <c r="G12180" s="263"/>
      <c r="H12180" s="291"/>
      <c r="I12180" s="319"/>
      <c r="J12180" s="201"/>
      <c r="K12180" s="392"/>
      <c r="L12180" s="948"/>
    </row>
    <row r="12181" spans="2:12" ht="15.6">
      <c r="B12181" s="57"/>
      <c r="C12181" s="289"/>
      <c r="D12181" s="685"/>
      <c r="E12181" s="270"/>
      <c r="F12181" s="263"/>
      <c r="G12181" s="263"/>
      <c r="H12181" s="291"/>
      <c r="I12181" s="319"/>
      <c r="J12181" s="201"/>
      <c r="K12181" s="392"/>
      <c r="L12181" s="947"/>
    </row>
    <row r="12182" spans="2:12" ht="15.6">
      <c r="B12182" s="57"/>
      <c r="C12182" s="289"/>
      <c r="D12182" s="685"/>
      <c r="E12182" s="270"/>
      <c r="F12182" s="263"/>
      <c r="G12182" s="263"/>
      <c r="H12182" s="291"/>
      <c r="I12182" s="319"/>
      <c r="J12182" s="201"/>
      <c r="K12182" s="392"/>
      <c r="L12182" s="947"/>
    </row>
    <row r="12183" spans="2:12" ht="15.6">
      <c r="B12183" s="57"/>
      <c r="C12183" s="289"/>
      <c r="D12183" s="685"/>
      <c r="E12183" s="270"/>
      <c r="F12183" s="263"/>
      <c r="G12183" s="263"/>
      <c r="H12183" s="291"/>
      <c r="I12183" s="319"/>
      <c r="J12183" s="201"/>
      <c r="K12183" s="392"/>
      <c r="L12183" s="948"/>
    </row>
    <row r="12184" spans="2:12" ht="15.6">
      <c r="B12184" s="57"/>
      <c r="C12184" s="289"/>
      <c r="D12184" s="685"/>
      <c r="E12184" s="270"/>
      <c r="F12184" s="263"/>
      <c r="G12184" s="263"/>
      <c r="H12184" s="291"/>
      <c r="I12184" s="319"/>
      <c r="J12184" s="201"/>
      <c r="K12184" s="392"/>
      <c r="L12184" s="947"/>
    </row>
    <row r="12185" spans="2:12" ht="15.6">
      <c r="B12185" s="57"/>
      <c r="C12185" s="289"/>
      <c r="D12185" s="685"/>
      <c r="E12185" s="270"/>
      <c r="F12185" s="263"/>
      <c r="G12185" s="263"/>
      <c r="H12185" s="291"/>
      <c r="I12185" s="319"/>
      <c r="J12185" s="201"/>
      <c r="K12185" s="392"/>
      <c r="L12185" s="947"/>
    </row>
    <row r="12186" spans="2:12" ht="15.6">
      <c r="B12186" s="57"/>
      <c r="C12186" s="289"/>
      <c r="D12186" s="685"/>
      <c r="E12186" s="270"/>
      <c r="F12186" s="263"/>
      <c r="G12186" s="263"/>
      <c r="H12186" s="291"/>
      <c r="I12186" s="319"/>
      <c r="J12186" s="201"/>
      <c r="K12186" s="392"/>
      <c r="L12186" s="948"/>
    </row>
    <row r="12187" spans="2:12" ht="15.6">
      <c r="B12187" s="57"/>
      <c r="C12187" s="289"/>
      <c r="D12187" s="685"/>
      <c r="E12187" s="270"/>
      <c r="F12187" s="263"/>
      <c r="G12187" s="263"/>
      <c r="H12187" s="291"/>
      <c r="I12187" s="319"/>
      <c r="J12187" s="201"/>
      <c r="K12187" s="392"/>
      <c r="L12187" s="948"/>
    </row>
    <row r="12188" spans="2:12" ht="15.6">
      <c r="B12188" s="57"/>
      <c r="C12188" s="289"/>
      <c r="D12188" s="69"/>
      <c r="E12188" s="270"/>
      <c r="F12188" s="263"/>
      <c r="G12188" s="263"/>
      <c r="H12188" s="291"/>
      <c r="I12188" s="319"/>
      <c r="J12188" s="201"/>
      <c r="K12188" s="392"/>
      <c r="L12188" s="948"/>
    </row>
    <row r="12189" spans="2:12" ht="15.6">
      <c r="B12189" s="57"/>
      <c r="C12189" s="289"/>
      <c r="D12189" s="685"/>
      <c r="E12189" s="270"/>
      <c r="F12189" s="263"/>
      <c r="G12189" s="263"/>
      <c r="H12189" s="291"/>
      <c r="I12189" s="319"/>
      <c r="J12189" s="201"/>
      <c r="K12189" s="392"/>
      <c r="L12189" s="948"/>
    </row>
    <row r="12190" spans="2:12" ht="15.6">
      <c r="B12190" s="57"/>
      <c r="C12190" s="289"/>
      <c r="D12190" s="69"/>
      <c r="E12190" s="270"/>
      <c r="F12190" s="263"/>
      <c r="G12190" s="263"/>
      <c r="H12190" s="291"/>
      <c r="I12190" s="319"/>
      <c r="J12190" s="201"/>
      <c r="K12190" s="392"/>
      <c r="L12190" s="948"/>
    </row>
    <row r="12191" spans="2:12" ht="15.6">
      <c r="B12191" s="57"/>
      <c r="C12191" s="289"/>
      <c r="D12191" s="69"/>
      <c r="E12191" s="270"/>
      <c r="F12191" s="263"/>
      <c r="G12191" s="263"/>
      <c r="H12191" s="291"/>
      <c r="I12191" s="319"/>
      <c r="J12191" s="201"/>
      <c r="K12191" s="392"/>
      <c r="L12191" s="948"/>
    </row>
    <row r="12192" spans="2:12" ht="15.6">
      <c r="B12192" s="57"/>
      <c r="C12192" s="289"/>
      <c r="D12192" s="685"/>
      <c r="E12192" s="270"/>
      <c r="F12192" s="263"/>
      <c r="G12192" s="263"/>
      <c r="H12192" s="291"/>
      <c r="I12192" s="319"/>
      <c r="J12192" s="201"/>
      <c r="K12192" s="392"/>
      <c r="L12192" s="948"/>
    </row>
    <row r="12193" spans="2:12" ht="15.6">
      <c r="B12193" s="57"/>
      <c r="C12193" s="289"/>
      <c r="D12193" s="69"/>
      <c r="E12193" s="270"/>
      <c r="F12193" s="263"/>
      <c r="G12193" s="263"/>
      <c r="H12193" s="291"/>
      <c r="I12193" s="319"/>
      <c r="J12193" s="201"/>
      <c r="K12193" s="392"/>
      <c r="L12193" s="948"/>
    </row>
    <row r="12194" spans="2:12" ht="15.6">
      <c r="B12194" s="57"/>
      <c r="C12194" s="289"/>
      <c r="D12194" s="685"/>
      <c r="E12194" s="270"/>
      <c r="F12194" s="263"/>
      <c r="G12194" s="263"/>
      <c r="H12194" s="291"/>
      <c r="I12194" s="319"/>
      <c r="J12194" s="201"/>
      <c r="K12194" s="392"/>
      <c r="L12194" s="948"/>
    </row>
    <row r="12195" spans="2:12" ht="15.6">
      <c r="B12195" s="57"/>
      <c r="C12195" s="289"/>
      <c r="D12195" s="685"/>
      <c r="E12195" s="270"/>
      <c r="F12195" s="263"/>
      <c r="G12195" s="263"/>
      <c r="H12195" s="291"/>
      <c r="I12195" s="319"/>
      <c r="J12195" s="201"/>
      <c r="K12195" s="392"/>
      <c r="L12195" s="948"/>
    </row>
    <row r="12196" spans="2:12" ht="15.6">
      <c r="B12196" s="57"/>
      <c r="C12196" s="289"/>
      <c r="D12196" s="685"/>
      <c r="E12196" s="270"/>
      <c r="F12196" s="263"/>
      <c r="G12196" s="263"/>
      <c r="H12196" s="291"/>
      <c r="I12196" s="319"/>
      <c r="J12196" s="201"/>
      <c r="K12196" s="392"/>
      <c r="L12196" s="948"/>
    </row>
    <row r="12197" spans="2:12" ht="15.6">
      <c r="B12197" s="57"/>
      <c r="C12197" s="289"/>
      <c r="D12197" s="685"/>
      <c r="E12197" s="270"/>
      <c r="F12197" s="263"/>
      <c r="G12197" s="263"/>
      <c r="H12197" s="291"/>
      <c r="I12197" s="319"/>
      <c r="J12197" s="201"/>
      <c r="K12197" s="392"/>
      <c r="L12197" s="948"/>
    </row>
    <row r="12198" spans="2:12" ht="15.6">
      <c r="B12198" s="57"/>
      <c r="C12198" s="289"/>
      <c r="D12198" s="685"/>
      <c r="E12198" s="270"/>
      <c r="F12198" s="263"/>
      <c r="G12198" s="263"/>
      <c r="H12198" s="291"/>
      <c r="I12198" s="319"/>
      <c r="J12198" s="201"/>
      <c r="K12198" s="392"/>
      <c r="L12198" s="948"/>
    </row>
    <row r="12199" spans="2:12" ht="15.6">
      <c r="B12199" s="57"/>
      <c r="C12199" s="289"/>
      <c r="D12199" s="685"/>
      <c r="E12199" s="270"/>
      <c r="F12199" s="263"/>
      <c r="G12199" s="263"/>
      <c r="H12199" s="291"/>
      <c r="I12199" s="319"/>
      <c r="J12199" s="201"/>
      <c r="K12199" s="392"/>
      <c r="L12199" s="948"/>
    </row>
    <row r="12200" spans="2:12" ht="15.6">
      <c r="B12200" s="57"/>
      <c r="C12200" s="289"/>
      <c r="D12200" s="685"/>
      <c r="E12200" s="270"/>
      <c r="F12200" s="272"/>
      <c r="G12200" s="272"/>
      <c r="H12200" s="291"/>
      <c r="I12200" s="319"/>
      <c r="J12200" s="201"/>
      <c r="K12200" s="392"/>
      <c r="L12200" s="201"/>
    </row>
    <row r="12201" spans="2:12" ht="15.6">
      <c r="B12201" s="57"/>
      <c r="C12201" s="289"/>
      <c r="D12201" s="69"/>
      <c r="E12201" s="270"/>
      <c r="F12201" s="272"/>
      <c r="G12201" s="272"/>
      <c r="H12201" s="291"/>
      <c r="I12201" s="319"/>
      <c r="J12201" s="201"/>
      <c r="K12201" s="392"/>
      <c r="L12201" s="201"/>
    </row>
    <row r="12202" spans="2:12" ht="15.6">
      <c r="B12202" s="57"/>
      <c r="C12202" s="289"/>
      <c r="D12202" s="685"/>
      <c r="E12202" s="270"/>
      <c r="F12202" s="272"/>
      <c r="G12202" s="272"/>
      <c r="H12202" s="291"/>
      <c r="I12202" s="319"/>
      <c r="J12202" s="201"/>
      <c r="K12202" s="392"/>
      <c r="L12202" s="201"/>
    </row>
    <row r="12203" spans="2:12" ht="16.8">
      <c r="B12203" s="691"/>
      <c r="C12203" s="143"/>
      <c r="D12203" s="294"/>
      <c r="E12203" s="144"/>
      <c r="F12203" s="835"/>
      <c r="G12203" s="467"/>
      <c r="H12203" s="467"/>
      <c r="I12203" s="836"/>
      <c r="J12203" s="467"/>
      <c r="K12203" s="334"/>
      <c r="L12203" s="201"/>
    </row>
    <row r="12204" spans="2:12" ht="16.8">
      <c r="B12204" s="836"/>
      <c r="C12204" s="143"/>
      <c r="D12204" s="294"/>
      <c r="E12204" s="144"/>
      <c r="F12204" s="835"/>
      <c r="G12204" s="467"/>
      <c r="H12204" s="467"/>
      <c r="I12204" s="836"/>
      <c r="J12204" s="467"/>
      <c r="K12204" s="334"/>
      <c r="L12204" s="201"/>
    </row>
    <row r="12205" spans="2:12" ht="16.8">
      <c r="B12205" s="836"/>
      <c r="C12205" s="143"/>
      <c r="D12205" s="503"/>
      <c r="E12205" s="144"/>
      <c r="F12205" s="835"/>
      <c r="G12205" s="467"/>
      <c r="H12205" s="467"/>
      <c r="I12205" s="836"/>
      <c r="J12205" s="467"/>
      <c r="K12205" s="334"/>
      <c r="L12205" s="201"/>
    </row>
    <row r="12206" spans="2:12" ht="16.8">
      <c r="B12206" s="836"/>
      <c r="C12206" s="143"/>
      <c r="D12206" s="294"/>
      <c r="E12206" s="144"/>
      <c r="F12206" s="835"/>
      <c r="G12206" s="467"/>
      <c r="H12206" s="467"/>
      <c r="I12206" s="836"/>
      <c r="J12206" s="467"/>
      <c r="K12206" s="294"/>
      <c r="L12206" s="201"/>
    </row>
    <row r="12207" spans="2:12" ht="16.8">
      <c r="B12207" s="836"/>
      <c r="C12207" s="143"/>
      <c r="D12207" s="503"/>
      <c r="E12207" s="144"/>
      <c r="F12207" s="835"/>
      <c r="G12207" s="467"/>
      <c r="H12207" s="467"/>
      <c r="I12207" s="836"/>
      <c r="J12207" s="467"/>
      <c r="K12207" s="334"/>
      <c r="L12207" s="201"/>
    </row>
    <row r="12208" spans="2:12" ht="16.8">
      <c r="B12208" s="836"/>
      <c r="C12208" s="143"/>
      <c r="D12208" s="294"/>
      <c r="E12208" s="144"/>
      <c r="F12208" s="835"/>
      <c r="G12208" s="467"/>
      <c r="H12208" s="467"/>
      <c r="I12208" s="836"/>
      <c r="J12208" s="467"/>
      <c r="K12208" s="334"/>
      <c r="L12208" s="201"/>
    </row>
    <row r="12209" spans="1:13" ht="16.8">
      <c r="B12209" s="836"/>
      <c r="C12209" s="143"/>
      <c r="D12209" s="503"/>
      <c r="E12209" s="144"/>
      <c r="F12209" s="835"/>
      <c r="G12209" s="467"/>
      <c r="H12209" s="467"/>
      <c r="I12209" s="836"/>
      <c r="J12209" s="467"/>
      <c r="K12209" s="334"/>
      <c r="L12209" s="201"/>
    </row>
    <row r="12210" spans="1:13" ht="16.8">
      <c r="B12210" s="836"/>
      <c r="C12210" s="143"/>
      <c r="D12210" s="294"/>
      <c r="E12210" s="144"/>
      <c r="F12210" s="835"/>
      <c r="G12210" s="467"/>
      <c r="H12210" s="467"/>
      <c r="I12210" s="836"/>
      <c r="J12210" s="467"/>
      <c r="K12210" s="334"/>
      <c r="L12210" s="201"/>
    </row>
    <row r="12211" spans="1:13" ht="16.8">
      <c r="B12211" s="836"/>
      <c r="C12211" s="143"/>
      <c r="D12211" s="503"/>
      <c r="E12211" s="144"/>
      <c r="F12211" s="835"/>
      <c r="G12211" s="467"/>
      <c r="H12211" s="467"/>
      <c r="I12211" s="836"/>
      <c r="J12211" s="467"/>
      <c r="K12211" s="334"/>
      <c r="L12211" s="201"/>
    </row>
    <row r="12212" spans="1:13">
      <c r="A12212" s="424"/>
      <c r="B12212" s="57"/>
      <c r="C12212" s="57"/>
      <c r="D12212" s="354"/>
      <c r="E12212" s="59"/>
      <c r="F12212" s="263"/>
      <c r="G12212" s="263"/>
      <c r="H12212" s="291"/>
      <c r="I12212" s="263"/>
      <c r="J12212" s="263"/>
      <c r="K12212" s="265"/>
      <c r="L12212" s="201"/>
    </row>
    <row r="12213" spans="1:13" ht="15.6">
      <c r="A12213" s="424"/>
      <c r="B12213" s="57"/>
      <c r="C12213" s="57"/>
      <c r="D12213" s="326"/>
      <c r="E12213" s="59"/>
      <c r="F12213" s="263"/>
      <c r="G12213" s="263"/>
      <c r="H12213" s="291"/>
      <c r="I12213" s="263"/>
      <c r="J12213" s="263"/>
      <c r="K12213" s="265"/>
      <c r="L12213" s="201"/>
    </row>
    <row r="12214" spans="1:13" ht="15.6">
      <c r="A12214" s="424"/>
      <c r="B12214" s="57"/>
      <c r="C12214" s="57"/>
      <c r="D12214" s="326"/>
      <c r="E12214" s="59"/>
      <c r="F12214" s="263"/>
      <c r="G12214" s="263"/>
      <c r="H12214" s="291"/>
      <c r="I12214" s="263"/>
      <c r="J12214" s="263"/>
      <c r="K12214" s="265"/>
      <c r="L12214" s="528"/>
    </row>
    <row r="12215" spans="1:13" ht="15.6">
      <c r="A12215" s="424"/>
      <c r="B12215" s="57"/>
      <c r="C12215" s="57"/>
      <c r="D12215" s="326"/>
      <c r="E12215" s="59"/>
      <c r="F12215" s="263"/>
      <c r="G12215" s="263"/>
      <c r="H12215" s="291"/>
      <c r="I12215" s="263"/>
      <c r="J12215" s="263"/>
      <c r="K12215" s="265"/>
      <c r="L12215" s="528"/>
    </row>
    <row r="12216" spans="1:13" ht="15.6">
      <c r="A12216" s="424"/>
      <c r="B12216" s="57"/>
      <c r="C12216" s="57"/>
      <c r="D12216" s="326"/>
      <c r="E12216" s="59"/>
      <c r="F12216" s="263"/>
      <c r="G12216" s="263"/>
      <c r="H12216" s="291"/>
      <c r="I12216" s="276"/>
      <c r="J12216" s="263"/>
      <c r="K12216" s="265"/>
      <c r="L12216" s="376"/>
    </row>
    <row r="12217" spans="1:13" ht="15.6">
      <c r="A12217" s="424"/>
      <c r="B12217" s="57"/>
      <c r="C12217" s="57"/>
      <c r="D12217" s="326"/>
      <c r="E12217" s="59"/>
      <c r="F12217" s="263"/>
      <c r="G12217" s="263"/>
      <c r="H12217" s="291"/>
      <c r="I12217" s="276"/>
      <c r="J12217" s="263"/>
      <c r="K12217" s="265"/>
      <c r="L12217" s="528"/>
    </row>
    <row r="12218" spans="1:13" ht="15.6">
      <c r="A12218" s="424"/>
      <c r="B12218" s="57"/>
      <c r="C12218" s="57"/>
      <c r="D12218" s="326"/>
      <c r="E12218" s="59"/>
      <c r="F12218" s="291"/>
      <c r="G12218" s="291"/>
      <c r="H12218" s="291"/>
      <c r="I12218" s="276"/>
      <c r="J12218" s="263"/>
      <c r="K12218" s="265"/>
      <c r="L12218" s="528"/>
    </row>
    <row r="12219" spans="1:13" ht="15.6">
      <c r="A12219" s="785"/>
      <c r="B12219" s="57"/>
      <c r="C12219" s="57"/>
      <c r="D12219" s="562"/>
      <c r="E12219" s="59"/>
      <c r="F12219" s="363"/>
      <c r="G12219" s="363"/>
      <c r="H12219" s="363"/>
      <c r="I12219" s="506"/>
      <c r="J12219" s="363"/>
      <c r="K12219" s="548"/>
      <c r="L12219" s="528"/>
    </row>
    <row r="12220" spans="1:13">
      <c r="A12220" s="424"/>
      <c r="B12220" s="57"/>
      <c r="C12220" s="57"/>
      <c r="D12220" s="354"/>
      <c r="E12220" s="59"/>
      <c r="F12220" s="468"/>
      <c r="G12220" s="468"/>
      <c r="H12220" s="263"/>
      <c r="I12220" s="276"/>
      <c r="J12220" s="263"/>
      <c r="K12220" s="265"/>
      <c r="L12220" s="528"/>
    </row>
    <row r="12221" spans="1:13" s="200" customFormat="1" ht="16.5" customHeight="1">
      <c r="A12221" s="424"/>
      <c r="B12221" s="57"/>
      <c r="C12221" s="57"/>
      <c r="D12221" s="354"/>
      <c r="E12221" s="59"/>
      <c r="F12221" s="468"/>
      <c r="G12221" s="468"/>
      <c r="H12221" s="263"/>
      <c r="I12221" s="276"/>
      <c r="J12221" s="263"/>
      <c r="K12221" s="265"/>
      <c r="L12221" s="528"/>
      <c r="M12221" s="201"/>
    </row>
    <row r="12222" spans="1:13" s="200" customFormat="1" ht="16.5" customHeight="1">
      <c r="A12222" s="424"/>
      <c r="B12222" s="57"/>
      <c r="C12222" s="57"/>
      <c r="D12222" s="354"/>
      <c r="E12222" s="59"/>
      <c r="F12222" s="468"/>
      <c r="G12222" s="468"/>
      <c r="H12222" s="263"/>
      <c r="I12222" s="263"/>
      <c r="J12222" s="263"/>
      <c r="K12222" s="265"/>
      <c r="L12222" s="528"/>
      <c r="M12222" s="201"/>
    </row>
    <row r="12223" spans="1:13" s="200" customFormat="1" ht="16.5" customHeight="1">
      <c r="A12223" s="424"/>
      <c r="B12223" s="57"/>
      <c r="C12223" s="57"/>
      <c r="D12223" s="919"/>
      <c r="E12223" s="59"/>
      <c r="F12223" s="468"/>
      <c r="G12223" s="468"/>
      <c r="H12223" s="263"/>
      <c r="I12223" s="263"/>
      <c r="J12223" s="263"/>
      <c r="K12223" s="265"/>
      <c r="L12223" s="521"/>
      <c r="M12223" s="201"/>
    </row>
    <row r="12224" spans="1:13" s="200" customFormat="1" ht="16.5" customHeight="1">
      <c r="A12224" s="424"/>
      <c r="B12224" s="57"/>
      <c r="C12224" s="57"/>
      <c r="D12224" s="354"/>
      <c r="E12224" s="59"/>
      <c r="F12224" s="468"/>
      <c r="G12224" s="468"/>
      <c r="H12224" s="263"/>
      <c r="I12224" s="263"/>
      <c r="J12224" s="263"/>
      <c r="K12224" s="265"/>
      <c r="L12224" s="521"/>
      <c r="M12224" s="201"/>
    </row>
    <row r="12225" spans="1:13" s="200" customFormat="1" ht="16.5" customHeight="1">
      <c r="A12225" s="424"/>
      <c r="B12225" s="57"/>
      <c r="C12225" s="57"/>
      <c r="D12225" s="354"/>
      <c r="E12225" s="59"/>
      <c r="F12225" s="468"/>
      <c r="G12225" s="468"/>
      <c r="H12225" s="263"/>
      <c r="I12225" s="263"/>
      <c r="J12225" s="263"/>
      <c r="K12225" s="265"/>
      <c r="L12225" s="528"/>
      <c r="M12225" s="201"/>
    </row>
    <row r="12226" spans="1:13" s="200" customFormat="1" ht="16.5" customHeight="1">
      <c r="A12226" s="424"/>
      <c r="B12226" s="57"/>
      <c r="C12226" s="57"/>
      <c r="D12226" s="354"/>
      <c r="E12226" s="59"/>
      <c r="F12226" s="468"/>
      <c r="G12226" s="468"/>
      <c r="H12226" s="263"/>
      <c r="I12226" s="263"/>
      <c r="J12226" s="263"/>
      <c r="K12226" s="265"/>
      <c r="L12226" s="528"/>
      <c r="M12226" s="201"/>
    </row>
    <row r="12227" spans="1:13" s="200" customFormat="1" ht="16.5" customHeight="1">
      <c r="A12227" s="424"/>
      <c r="B12227" s="57"/>
      <c r="C12227" s="57"/>
      <c r="D12227" s="354"/>
      <c r="E12227" s="59"/>
      <c r="F12227" s="468"/>
      <c r="G12227" s="468"/>
      <c r="H12227" s="263"/>
      <c r="I12227" s="263"/>
      <c r="J12227" s="263"/>
      <c r="K12227" s="265"/>
      <c r="L12227" s="863"/>
      <c r="M12227" s="201"/>
    </row>
    <row r="12228" spans="1:13" s="200" customFormat="1" ht="16.5" customHeight="1">
      <c r="A12228" s="424"/>
      <c r="B12228" s="57"/>
      <c r="C12228" s="57"/>
      <c r="D12228" s="276"/>
      <c r="E12228" s="59"/>
      <c r="F12228" s="468"/>
      <c r="G12228" s="468"/>
      <c r="H12228" s="263"/>
      <c r="I12228" s="263"/>
      <c r="J12228" s="263"/>
      <c r="K12228" s="265"/>
      <c r="L12228" s="863"/>
      <c r="M12228" s="201"/>
    </row>
    <row r="12229" spans="1:13" s="200" customFormat="1" ht="16.5" customHeight="1">
      <c r="A12229" s="424"/>
      <c r="B12229" s="57"/>
      <c r="C12229" s="57"/>
      <c r="D12229" s="356"/>
      <c r="E12229" s="59"/>
      <c r="F12229" s="468"/>
      <c r="G12229" s="468"/>
      <c r="H12229" s="263"/>
      <c r="I12229" s="263"/>
      <c r="J12229" s="263"/>
      <c r="K12229" s="356"/>
      <c r="L12229" s="863"/>
      <c r="M12229" s="201"/>
    </row>
    <row r="12230" spans="1:13" s="200" customFormat="1" ht="16.5" customHeight="1">
      <c r="A12230" s="424"/>
      <c r="B12230" s="57"/>
      <c r="C12230" s="57"/>
      <c r="D12230" s="356"/>
      <c r="E12230" s="59"/>
      <c r="F12230" s="468"/>
      <c r="G12230" s="468"/>
      <c r="H12230" s="263"/>
      <c r="I12230" s="263"/>
      <c r="J12230" s="263"/>
      <c r="K12230" s="356"/>
      <c r="L12230" s="863"/>
      <c r="M12230" s="201"/>
    </row>
    <row r="12231" spans="1:13" s="200" customFormat="1" ht="16.5" customHeight="1">
      <c r="A12231" s="424"/>
      <c r="B12231" s="57"/>
      <c r="C12231" s="57"/>
      <c r="D12231" s="356"/>
      <c r="E12231" s="59"/>
      <c r="F12231" s="468"/>
      <c r="G12231" s="468"/>
      <c r="H12231" s="263"/>
      <c r="I12231" s="263"/>
      <c r="J12231" s="263"/>
      <c r="K12231" s="356"/>
      <c r="L12231" s="863"/>
      <c r="M12231" s="201"/>
    </row>
    <row r="12232" spans="1:13" s="200" customFormat="1" ht="16.5" customHeight="1">
      <c r="A12232" s="424"/>
      <c r="B12232" s="57"/>
      <c r="C12232" s="57"/>
      <c r="D12232" s="356"/>
      <c r="E12232" s="59"/>
      <c r="F12232" s="468"/>
      <c r="G12232" s="468"/>
      <c r="H12232" s="263"/>
      <c r="I12232" s="263"/>
      <c r="J12232" s="263"/>
      <c r="K12232" s="356"/>
      <c r="L12232" s="863"/>
      <c r="M12232" s="201"/>
    </row>
    <row r="12233" spans="1:13" s="200" customFormat="1" ht="16.5" customHeight="1">
      <c r="A12233" s="424"/>
      <c r="B12233" s="57"/>
      <c r="C12233" s="57"/>
      <c r="D12233" s="356"/>
      <c r="E12233" s="59"/>
      <c r="F12233" s="468"/>
      <c r="G12233" s="468"/>
      <c r="H12233" s="263"/>
      <c r="I12233" s="263"/>
      <c r="J12233" s="263"/>
      <c r="K12233" s="356"/>
      <c r="L12233" s="863"/>
      <c r="M12233" s="201"/>
    </row>
    <row r="12234" spans="1:13" s="200" customFormat="1" ht="16.5" customHeight="1">
      <c r="A12234" s="606"/>
      <c r="B12234" s="88"/>
      <c r="C12234" s="222"/>
      <c r="D12234" s="222"/>
      <c r="E12234" s="104"/>
      <c r="F12234" s="211"/>
      <c r="G12234" s="211"/>
      <c r="H12234" s="211"/>
      <c r="I12234" s="211"/>
      <c r="J12234" s="222"/>
      <c r="K12234" s="222"/>
      <c r="L12234" s="863"/>
      <c r="M12234" s="201"/>
    </row>
    <row r="12235" spans="1:13" s="200" customFormat="1" ht="16.5" customHeight="1">
      <c r="A12235" s="606"/>
      <c r="B12235" s="88"/>
      <c r="C12235" s="222"/>
      <c r="D12235" s="222"/>
      <c r="E12235" s="104"/>
      <c r="F12235" s="211"/>
      <c r="G12235" s="211"/>
      <c r="H12235" s="211"/>
      <c r="I12235" s="211"/>
      <c r="J12235" s="222"/>
      <c r="K12235" s="222"/>
      <c r="L12235" s="863"/>
      <c r="M12235" s="201"/>
    </row>
    <row r="12236" spans="1:13" s="200" customFormat="1" ht="16.5" customHeight="1">
      <c r="A12236" s="606"/>
      <c r="B12236" s="88"/>
      <c r="C12236" s="222"/>
      <c r="D12236" s="222"/>
      <c r="E12236" s="104"/>
      <c r="F12236" s="211"/>
      <c r="G12236" s="211"/>
      <c r="H12236" s="211"/>
      <c r="I12236" s="211"/>
      <c r="J12236" s="222"/>
      <c r="K12236" s="222"/>
      <c r="L12236" s="863"/>
      <c r="M12236" s="201"/>
    </row>
    <row r="12237" spans="1:13" s="200" customFormat="1" ht="16.5" customHeight="1">
      <c r="A12237" s="606"/>
      <c r="B12237" s="88"/>
      <c r="C12237" s="222"/>
      <c r="D12237" s="222"/>
      <c r="E12237" s="104"/>
      <c r="F12237" s="211"/>
      <c r="G12237" s="211"/>
      <c r="H12237" s="211"/>
      <c r="I12237" s="211"/>
      <c r="J12237" s="222"/>
      <c r="K12237" s="222"/>
      <c r="L12237" s="863"/>
      <c r="M12237" s="201"/>
    </row>
    <row r="12238" spans="1:13" s="200" customFormat="1" ht="16.5" customHeight="1">
      <c r="A12238" s="606"/>
      <c r="B12238" s="88"/>
      <c r="C12238" s="222"/>
      <c r="D12238" s="222"/>
      <c r="E12238" s="104"/>
      <c r="F12238" s="211"/>
      <c r="G12238" s="211"/>
      <c r="H12238" s="211"/>
      <c r="I12238" s="211"/>
      <c r="J12238" s="222"/>
      <c r="K12238" s="222"/>
      <c r="L12238" s="863"/>
      <c r="M12238" s="201"/>
    </row>
    <row r="12239" spans="1:13" s="200" customFormat="1" ht="16.5" customHeight="1">
      <c r="A12239" s="606"/>
      <c r="B12239" s="88"/>
      <c r="C12239" s="222"/>
      <c r="D12239" s="222"/>
      <c r="E12239" s="104"/>
      <c r="F12239" s="211"/>
      <c r="G12239" s="211"/>
      <c r="H12239" s="211"/>
      <c r="I12239" s="211"/>
      <c r="J12239" s="222"/>
      <c r="K12239" s="222"/>
      <c r="L12239" s="863"/>
      <c r="M12239" s="201"/>
    </row>
    <row r="12240" spans="1:13" s="200" customFormat="1" ht="16.5" customHeight="1">
      <c r="A12240" s="606"/>
      <c r="B12240" s="88"/>
      <c r="C12240" s="222"/>
      <c r="D12240" s="222"/>
      <c r="E12240" s="104"/>
      <c r="F12240" s="211"/>
      <c r="G12240" s="211"/>
      <c r="H12240" s="211"/>
      <c r="I12240" s="211"/>
      <c r="J12240" s="222"/>
      <c r="K12240" s="222"/>
      <c r="L12240" s="863"/>
      <c r="M12240" s="201"/>
    </row>
    <row r="12241" spans="1:13" s="200" customFormat="1" ht="16.5" customHeight="1">
      <c r="A12241" s="606"/>
      <c r="B12241" s="88"/>
      <c r="C12241" s="222"/>
      <c r="D12241" s="211"/>
      <c r="E12241" s="104"/>
      <c r="F12241" s="211"/>
      <c r="G12241" s="211"/>
      <c r="H12241" s="211"/>
      <c r="I12241" s="211"/>
      <c r="J12241" s="222"/>
      <c r="K12241" s="222"/>
      <c r="L12241" s="863"/>
      <c r="M12241" s="201"/>
    </row>
    <row r="12242" spans="1:13" s="200" customFormat="1" ht="16.5" customHeight="1">
      <c r="A12242" s="606"/>
      <c r="B12242" s="88"/>
      <c r="C12242" s="222"/>
      <c r="D12242" s="211"/>
      <c r="E12242" s="104"/>
      <c r="F12242" s="211"/>
      <c r="G12242" s="211"/>
      <c r="H12242" s="211"/>
      <c r="I12242" s="211"/>
      <c r="J12242" s="222"/>
      <c r="K12242" s="222"/>
      <c r="L12242" s="863"/>
      <c r="M12242" s="201"/>
    </row>
    <row r="12243" spans="1:13" s="200" customFormat="1" ht="16.5" customHeight="1">
      <c r="A12243" s="606"/>
      <c r="B12243" s="88"/>
      <c r="C12243" s="222"/>
      <c r="D12243" s="949"/>
      <c r="E12243" s="104"/>
      <c r="F12243" s="211"/>
      <c r="G12243" s="211"/>
      <c r="H12243" s="211"/>
      <c r="I12243" s="211"/>
      <c r="J12243" s="222"/>
      <c r="K12243" s="949"/>
      <c r="L12243" s="863"/>
      <c r="M12243" s="201"/>
    </row>
    <row r="12244" spans="1:13" s="200" customFormat="1" ht="16.5" customHeight="1">
      <c r="A12244" s="606"/>
      <c r="B12244" s="88"/>
      <c r="C12244" s="222"/>
      <c r="D12244" s="949"/>
      <c r="E12244" s="104"/>
      <c r="F12244" s="211"/>
      <c r="G12244" s="211"/>
      <c r="H12244" s="211"/>
      <c r="I12244" s="211"/>
      <c r="J12244" s="222"/>
      <c r="K12244" s="949"/>
      <c r="L12244" s="863"/>
      <c r="M12244" s="201"/>
    </row>
    <row r="12245" spans="1:13" s="200" customFormat="1" ht="16.5" customHeight="1">
      <c r="A12245" s="606"/>
      <c r="B12245" s="88"/>
      <c r="C12245" s="222"/>
      <c r="D12245" s="949"/>
      <c r="E12245" s="104"/>
      <c r="F12245" s="211"/>
      <c r="G12245" s="211"/>
      <c r="H12245" s="211"/>
      <c r="I12245" s="211"/>
      <c r="J12245" s="222"/>
      <c r="K12245" s="949"/>
      <c r="L12245" s="863"/>
      <c r="M12245" s="201"/>
    </row>
    <row r="12246" spans="1:13" s="200" customFormat="1" ht="16.5" customHeight="1">
      <c r="A12246" s="606"/>
      <c r="B12246" s="88"/>
      <c r="C12246" s="222"/>
      <c r="D12246" s="949"/>
      <c r="E12246" s="104"/>
      <c r="F12246" s="211"/>
      <c r="G12246" s="211"/>
      <c r="H12246" s="211"/>
      <c r="I12246" s="211"/>
      <c r="J12246" s="222"/>
      <c r="K12246" s="949"/>
      <c r="L12246" s="863"/>
      <c r="M12246" s="201"/>
    </row>
    <row r="12247" spans="1:13" s="200" customFormat="1" ht="16.5" customHeight="1">
      <c r="A12247" s="606"/>
      <c r="B12247" s="88"/>
      <c r="C12247" s="222"/>
      <c r="D12247" s="949"/>
      <c r="E12247" s="104"/>
      <c r="F12247" s="211"/>
      <c r="G12247" s="211"/>
      <c r="H12247" s="211"/>
      <c r="I12247" s="211"/>
      <c r="J12247" s="222"/>
      <c r="K12247" s="949"/>
      <c r="L12247" s="863"/>
      <c r="M12247" s="201"/>
    </row>
    <row r="12248" spans="1:13" s="200" customFormat="1" ht="16.5" customHeight="1">
      <c r="A12248" s="606"/>
      <c r="B12248" s="88"/>
      <c r="C12248" s="222"/>
      <c r="D12248" s="949"/>
      <c r="E12248" s="104"/>
      <c r="F12248" s="211"/>
      <c r="G12248" s="211"/>
      <c r="H12248" s="211"/>
      <c r="I12248" s="211"/>
      <c r="J12248" s="222"/>
      <c r="K12248" s="949"/>
      <c r="L12248" s="863"/>
      <c r="M12248" s="201"/>
    </row>
    <row r="12249" spans="1:13" s="200" customFormat="1" ht="16.5" customHeight="1">
      <c r="A12249" s="606"/>
      <c r="B12249" s="88"/>
      <c r="C12249" s="222"/>
      <c r="D12249" s="949"/>
      <c r="E12249" s="104"/>
      <c r="F12249" s="211"/>
      <c r="G12249" s="211"/>
      <c r="H12249" s="211"/>
      <c r="I12249" s="211"/>
      <c r="J12249" s="222"/>
      <c r="K12249" s="949"/>
      <c r="L12249" s="863"/>
      <c r="M12249" s="201"/>
    </row>
    <row r="12250" spans="1:13" s="200" customFormat="1" ht="16.5" customHeight="1">
      <c r="A12250" s="606"/>
      <c r="B12250" s="88"/>
      <c r="C12250" s="222"/>
      <c r="D12250" s="949"/>
      <c r="E12250" s="104"/>
      <c r="F12250" s="211"/>
      <c r="G12250" s="211"/>
      <c r="H12250" s="211"/>
      <c r="I12250" s="211"/>
      <c r="J12250" s="222"/>
      <c r="K12250" s="949"/>
      <c r="L12250" s="863"/>
      <c r="M12250" s="201"/>
    </row>
    <row r="12251" spans="1:13" s="200" customFormat="1" ht="16.5" customHeight="1">
      <c r="A12251" s="606"/>
      <c r="B12251" s="88"/>
      <c r="C12251" s="222"/>
      <c r="D12251" s="949"/>
      <c r="E12251" s="104"/>
      <c r="F12251" s="211"/>
      <c r="G12251" s="211"/>
      <c r="H12251" s="211"/>
      <c r="I12251" s="211"/>
      <c r="J12251" s="222"/>
      <c r="K12251" s="949"/>
      <c r="L12251" s="863"/>
      <c r="M12251" s="201"/>
    </row>
    <row r="12252" spans="1:13" s="200" customFormat="1" ht="16.5" customHeight="1">
      <c r="A12252" s="606"/>
      <c r="B12252" s="88"/>
      <c r="C12252" s="222"/>
      <c r="D12252" s="949"/>
      <c r="E12252" s="104"/>
      <c r="F12252" s="211"/>
      <c r="G12252" s="211"/>
      <c r="H12252" s="211"/>
      <c r="I12252" s="211"/>
      <c r="J12252" s="222"/>
      <c r="K12252" s="949"/>
      <c r="L12252" s="863"/>
      <c r="M12252" s="201"/>
    </row>
    <row r="12253" spans="1:13" s="200" customFormat="1" ht="16.5" customHeight="1">
      <c r="A12253" s="606"/>
      <c r="B12253" s="88"/>
      <c r="C12253" s="222"/>
      <c r="D12253" s="949"/>
      <c r="E12253" s="104"/>
      <c r="F12253" s="211"/>
      <c r="G12253" s="211"/>
      <c r="H12253" s="211"/>
      <c r="I12253" s="211"/>
      <c r="J12253" s="222"/>
      <c r="K12253" s="949"/>
      <c r="L12253" s="863"/>
      <c r="M12253" s="201"/>
    </row>
    <row r="12254" spans="1:13" s="200" customFormat="1" ht="16.5" customHeight="1">
      <c r="A12254" s="606"/>
      <c r="B12254" s="88"/>
      <c r="C12254" s="222"/>
      <c r="D12254" s="949"/>
      <c r="E12254" s="104"/>
      <c r="F12254" s="211"/>
      <c r="G12254" s="211"/>
      <c r="H12254" s="211"/>
      <c r="I12254" s="211"/>
      <c r="J12254" s="222"/>
      <c r="K12254" s="949"/>
      <c r="L12254" s="863"/>
      <c r="M12254" s="201"/>
    </row>
    <row r="12255" spans="1:13" ht="15.6">
      <c r="B12255" s="88"/>
      <c r="C12255" s="222"/>
      <c r="D12255" s="949"/>
      <c r="E12255" s="104"/>
      <c r="J12255" s="222"/>
      <c r="K12255" s="949"/>
      <c r="L12255" s="863"/>
    </row>
    <row r="12256" spans="1:13" ht="15.6">
      <c r="B12256" s="88"/>
      <c r="C12256" s="222"/>
      <c r="D12256" s="949"/>
      <c r="E12256" s="104"/>
      <c r="J12256" s="222"/>
      <c r="K12256" s="949"/>
      <c r="L12256" s="863"/>
    </row>
    <row r="12257" spans="2:12" ht="15.6">
      <c r="B12257" s="88"/>
      <c r="C12257" s="222"/>
      <c r="D12257" s="949"/>
      <c r="E12257" s="104"/>
      <c r="J12257" s="222"/>
      <c r="K12257" s="949"/>
      <c r="L12257" s="863"/>
    </row>
    <row r="12258" spans="2:12" ht="15.6">
      <c r="B12258" s="88"/>
      <c r="C12258" s="222"/>
      <c r="D12258" s="949"/>
      <c r="E12258" s="104"/>
      <c r="J12258" s="222"/>
      <c r="K12258" s="949"/>
      <c r="L12258" s="863"/>
    </row>
    <row r="12259" spans="2:12" ht="15.6">
      <c r="B12259" s="88"/>
      <c r="C12259" s="222"/>
      <c r="D12259" s="949"/>
      <c r="E12259" s="104"/>
      <c r="J12259" s="222"/>
      <c r="K12259" s="949"/>
      <c r="L12259" s="863"/>
    </row>
    <row r="12260" spans="2:12" ht="15.6">
      <c r="B12260" s="88"/>
      <c r="C12260" s="222"/>
      <c r="D12260" s="949"/>
      <c r="E12260" s="104"/>
      <c r="J12260" s="222"/>
      <c r="K12260" s="949"/>
      <c r="L12260" s="863"/>
    </row>
    <row r="12261" spans="2:12" ht="15.6">
      <c r="B12261" s="88"/>
      <c r="C12261" s="222"/>
      <c r="D12261" s="949"/>
      <c r="E12261" s="104"/>
      <c r="J12261" s="222"/>
      <c r="K12261" s="949"/>
      <c r="L12261" s="863"/>
    </row>
    <row r="12262" spans="2:12" ht="15.6">
      <c r="B12262" s="88"/>
      <c r="C12262" s="222"/>
      <c r="D12262" s="949"/>
      <c r="E12262" s="104"/>
      <c r="J12262" s="222"/>
      <c r="K12262" s="949"/>
      <c r="L12262" s="863"/>
    </row>
    <row r="12263" spans="2:12" ht="15.6">
      <c r="B12263" s="88"/>
      <c r="C12263" s="222"/>
      <c r="D12263" s="949"/>
      <c r="E12263" s="104"/>
      <c r="J12263" s="222"/>
      <c r="K12263" s="949"/>
      <c r="L12263" s="863"/>
    </row>
    <row r="12264" spans="2:12" ht="15.6">
      <c r="B12264" s="88"/>
      <c r="C12264" s="222"/>
      <c r="D12264" s="949"/>
      <c r="E12264" s="104"/>
      <c r="J12264" s="222"/>
      <c r="K12264" s="949"/>
      <c r="L12264" s="863"/>
    </row>
    <row r="12265" spans="2:12" ht="15.6">
      <c r="B12265" s="88"/>
      <c r="C12265" s="222"/>
      <c r="D12265" s="949"/>
      <c r="E12265" s="104"/>
      <c r="J12265" s="222"/>
      <c r="K12265" s="949"/>
      <c r="L12265" s="863"/>
    </row>
    <row r="12266" spans="2:12" ht="15.6">
      <c r="B12266" s="88"/>
      <c r="C12266" s="222"/>
      <c r="D12266" s="949"/>
      <c r="E12266" s="104"/>
      <c r="J12266" s="222"/>
      <c r="K12266" s="949"/>
      <c r="L12266" s="863"/>
    </row>
    <row r="12267" spans="2:12" ht="15.6">
      <c r="B12267" s="88"/>
      <c r="C12267" s="222"/>
      <c r="D12267" s="949"/>
      <c r="E12267" s="104"/>
      <c r="J12267" s="222"/>
      <c r="K12267" s="949"/>
      <c r="L12267" s="863"/>
    </row>
    <row r="12268" spans="2:12" ht="15.6">
      <c r="B12268" s="88"/>
      <c r="C12268" s="222"/>
      <c r="D12268" s="949"/>
      <c r="E12268" s="104"/>
      <c r="J12268" s="222"/>
      <c r="K12268" s="949"/>
      <c r="L12268" s="863"/>
    </row>
    <row r="12269" spans="2:12" ht="15.6">
      <c r="B12269" s="88"/>
      <c r="C12269" s="222"/>
      <c r="D12269" s="949"/>
      <c r="E12269" s="104"/>
      <c r="J12269" s="222"/>
      <c r="K12269" s="949"/>
      <c r="L12269" s="863"/>
    </row>
    <row r="12270" spans="2:12" ht="15.6">
      <c r="B12270" s="88"/>
      <c r="C12270" s="222"/>
      <c r="D12270" s="949"/>
      <c r="E12270" s="104"/>
      <c r="J12270" s="222"/>
      <c r="K12270" s="949"/>
      <c r="L12270" s="863"/>
    </row>
    <row r="12271" spans="2:12" ht="15.6">
      <c r="B12271" s="88"/>
      <c r="C12271" s="222"/>
      <c r="D12271" s="949"/>
      <c r="E12271" s="104"/>
      <c r="J12271" s="222"/>
      <c r="K12271" s="949"/>
      <c r="L12271" s="863"/>
    </row>
    <row r="12272" spans="2:12" ht="15.6">
      <c r="B12272" s="88"/>
      <c r="C12272" s="222"/>
      <c r="D12272" s="949"/>
      <c r="E12272" s="104"/>
      <c r="J12272" s="222"/>
      <c r="K12272" s="949"/>
      <c r="L12272" s="863"/>
    </row>
    <row r="12273" spans="2:12" ht="15.6">
      <c r="B12273" s="88"/>
      <c r="C12273" s="222"/>
      <c r="D12273" s="949"/>
      <c r="E12273" s="104"/>
      <c r="J12273" s="222"/>
      <c r="K12273" s="949"/>
      <c r="L12273" s="863"/>
    </row>
    <row r="12274" spans="2:12" ht="15.6">
      <c r="B12274" s="88"/>
      <c r="C12274" s="222"/>
      <c r="D12274" s="949"/>
      <c r="E12274" s="104"/>
      <c r="J12274" s="222"/>
      <c r="K12274" s="949"/>
      <c r="L12274" s="863"/>
    </row>
    <row r="12275" spans="2:12" ht="15.6">
      <c r="B12275" s="88"/>
      <c r="C12275" s="222"/>
      <c r="D12275" s="949"/>
      <c r="E12275" s="104"/>
      <c r="J12275" s="222"/>
      <c r="K12275" s="949"/>
      <c r="L12275" s="863"/>
    </row>
    <row r="12276" spans="2:12" ht="15.6">
      <c r="B12276" s="113"/>
      <c r="C12276" s="693"/>
      <c r="D12276" s="562"/>
      <c r="E12276" s="362"/>
      <c r="F12276" s="790"/>
      <c r="G12276" s="790"/>
      <c r="H12276" s="364"/>
      <c r="I12276" s="506"/>
      <c r="J12276" s="364"/>
      <c r="K12276" s="532"/>
      <c r="L12276" s="562"/>
    </row>
    <row r="12277" spans="2:12" ht="15.6">
      <c r="B12277" s="113"/>
      <c r="C12277" s="57"/>
      <c r="D12277" s="441"/>
      <c r="E12277" s="367"/>
      <c r="F12277" s="297"/>
      <c r="G12277" s="297"/>
      <c r="H12277" s="264"/>
      <c r="I12277" s="264"/>
      <c r="J12277" s="264"/>
      <c r="K12277" s="265"/>
      <c r="L12277" s="441"/>
    </row>
    <row r="12278" spans="2:12" ht="15.6">
      <c r="B12278" s="113"/>
      <c r="C12278" s="57"/>
      <c r="D12278" s="441"/>
      <c r="E12278" s="367"/>
      <c r="F12278" s="297"/>
      <c r="G12278" s="297"/>
      <c r="H12278" s="264"/>
      <c r="I12278" s="264"/>
      <c r="J12278" s="264"/>
      <c r="K12278" s="265"/>
      <c r="L12278" s="441"/>
    </row>
    <row r="12279" spans="2:12" ht="15.6">
      <c r="B12279" s="113"/>
      <c r="C12279" s="57"/>
      <c r="D12279" s="441"/>
      <c r="E12279" s="367"/>
      <c r="F12279" s="297"/>
      <c r="G12279" s="297"/>
      <c r="H12279" s="264"/>
      <c r="I12279" s="264"/>
      <c r="J12279" s="264"/>
      <c r="K12279" s="265"/>
      <c r="L12279" s="441"/>
    </row>
    <row r="12280" spans="2:12" ht="15.6">
      <c r="B12280" s="113"/>
      <c r="C12280" s="57"/>
      <c r="D12280" s="441"/>
      <c r="E12280" s="367"/>
      <c r="F12280" s="297"/>
      <c r="G12280" s="297"/>
      <c r="H12280" s="264"/>
      <c r="I12280" s="264"/>
      <c r="J12280" s="264"/>
      <c r="K12280" s="265"/>
      <c r="L12280" s="441"/>
    </row>
    <row r="12281" spans="2:12" ht="15.6">
      <c r="B12281" s="113"/>
      <c r="C12281" s="57"/>
      <c r="D12281" s="441"/>
      <c r="E12281" s="367"/>
      <c r="F12281" s="297"/>
      <c r="G12281" s="297"/>
      <c r="H12281" s="264"/>
      <c r="I12281" s="264"/>
      <c r="J12281" s="264"/>
      <c r="K12281" s="265"/>
      <c r="L12281" s="441"/>
    </row>
    <row r="12282" spans="2:12" ht="16.8">
      <c r="B12282" s="113"/>
      <c r="C12282" s="57"/>
      <c r="D12282" s="441"/>
      <c r="E12282" s="367"/>
      <c r="F12282" s="297"/>
      <c r="G12282" s="297"/>
      <c r="H12282" s="264"/>
      <c r="I12282" s="264"/>
      <c r="J12282" s="264"/>
      <c r="K12282" s="265"/>
      <c r="L12282" s="375"/>
    </row>
    <row r="12283" spans="2:12" ht="15.6">
      <c r="B12283" s="113"/>
      <c r="C12283" s="57"/>
      <c r="D12283" s="441"/>
      <c r="E12283" s="367"/>
      <c r="F12283" s="297"/>
      <c r="G12283" s="297"/>
      <c r="H12283" s="264"/>
      <c r="I12283" s="264"/>
      <c r="J12283" s="264"/>
      <c r="K12283" s="265"/>
      <c r="L12283" s="441"/>
    </row>
    <row r="12284" spans="2:12" ht="15.6">
      <c r="B12284" s="113"/>
      <c r="C12284" s="57"/>
      <c r="D12284" s="441"/>
      <c r="E12284" s="367"/>
      <c r="F12284" s="297"/>
      <c r="G12284" s="297"/>
      <c r="H12284" s="264"/>
      <c r="I12284" s="264"/>
      <c r="J12284" s="264"/>
      <c r="K12284" s="265"/>
      <c r="L12284" s="441"/>
    </row>
    <row r="12285" spans="2:12" ht="15.6">
      <c r="B12285" s="113"/>
      <c r="C12285" s="57"/>
      <c r="D12285" s="441"/>
      <c r="E12285" s="367"/>
      <c r="F12285" s="297"/>
      <c r="G12285" s="297"/>
      <c r="H12285" s="264"/>
      <c r="I12285" s="264"/>
      <c r="J12285" s="264"/>
      <c r="K12285" s="265"/>
      <c r="L12285" s="441"/>
    </row>
    <row r="12286" spans="2:12" ht="15.6">
      <c r="B12286" s="113"/>
      <c r="C12286" s="57"/>
      <c r="D12286" s="441"/>
      <c r="E12286" s="367"/>
      <c r="F12286" s="297"/>
      <c r="G12286" s="297"/>
      <c r="H12286" s="264"/>
      <c r="I12286" s="264"/>
      <c r="J12286" s="264"/>
      <c r="K12286" s="265"/>
      <c r="L12286" s="441"/>
    </row>
    <row r="12287" spans="2:12" ht="15.6">
      <c r="B12287" s="113"/>
      <c r="C12287" s="57"/>
      <c r="D12287" s="441"/>
      <c r="E12287" s="367"/>
      <c r="F12287" s="403"/>
      <c r="G12287" s="403"/>
      <c r="H12287" s="264"/>
      <c r="I12287" s="264"/>
      <c r="J12287" s="264"/>
      <c r="K12287" s="265"/>
      <c r="L12287" s="441"/>
    </row>
    <row r="12288" spans="2:12" ht="15.6">
      <c r="B12288" s="113"/>
      <c r="C12288" s="57"/>
      <c r="D12288" s="441"/>
      <c r="E12288" s="367"/>
      <c r="F12288" s="403"/>
      <c r="G12288" s="403"/>
      <c r="H12288" s="264"/>
      <c r="I12288" s="264"/>
      <c r="J12288" s="264"/>
      <c r="K12288" s="265"/>
      <c r="L12288" s="658"/>
    </row>
    <row r="12289" spans="2:12" ht="15.6">
      <c r="B12289" s="113"/>
      <c r="C12289" s="57"/>
      <c r="D12289" s="441"/>
      <c r="E12289" s="367"/>
      <c r="F12289" s="403"/>
      <c r="G12289" s="403"/>
      <c r="H12289" s="264"/>
      <c r="I12289" s="264"/>
      <c r="J12289" s="264"/>
      <c r="K12289" s="265"/>
      <c r="L12289" s="441"/>
    </row>
    <row r="12290" spans="2:12" ht="15.6">
      <c r="B12290" s="113"/>
      <c r="C12290" s="57"/>
      <c r="D12290" s="441"/>
      <c r="E12290" s="367"/>
      <c r="F12290" s="269"/>
      <c r="G12290" s="269"/>
      <c r="H12290" s="264"/>
      <c r="I12290" s="264"/>
      <c r="J12290" s="264"/>
      <c r="K12290" s="265"/>
      <c r="L12290" s="441"/>
    </row>
    <row r="12291" spans="2:12" ht="15.6">
      <c r="B12291" s="113"/>
      <c r="C12291" s="57"/>
      <c r="D12291" s="441"/>
      <c r="E12291" s="367"/>
      <c r="F12291" s="269"/>
      <c r="G12291" s="269"/>
      <c r="H12291" s="264"/>
      <c r="I12291" s="264"/>
      <c r="J12291" s="264"/>
      <c r="K12291" s="265"/>
      <c r="L12291" s="658"/>
    </row>
    <row r="12292" spans="2:12" ht="15.6">
      <c r="B12292" s="113"/>
      <c r="C12292" s="57"/>
      <c r="D12292" s="441"/>
      <c r="E12292" s="367"/>
      <c r="F12292" s="269"/>
      <c r="G12292" s="269"/>
      <c r="H12292" s="264"/>
      <c r="I12292" s="264"/>
      <c r="J12292" s="264"/>
      <c r="K12292" s="265"/>
      <c r="L12292" s="658"/>
    </row>
    <row r="12293" spans="2:12" ht="15.6">
      <c r="B12293" s="113"/>
      <c r="C12293" s="57"/>
      <c r="D12293" s="441"/>
      <c r="E12293" s="367"/>
      <c r="F12293" s="269"/>
      <c r="G12293" s="269"/>
      <c r="H12293" s="264"/>
      <c r="I12293" s="264"/>
      <c r="J12293" s="264"/>
      <c r="K12293" s="265"/>
      <c r="L12293" s="658"/>
    </row>
    <row r="12294" spans="2:12" ht="16.8">
      <c r="B12294" s="113"/>
      <c r="C12294" s="57"/>
      <c r="D12294" s="334"/>
      <c r="E12294" s="367"/>
      <c r="F12294" s="269"/>
      <c r="G12294" s="269"/>
      <c r="H12294" s="264"/>
      <c r="I12294" s="264"/>
      <c r="J12294" s="264"/>
      <c r="K12294" s="265"/>
      <c r="L12294" s="564"/>
    </row>
    <row r="12295" spans="2:12" ht="15.6">
      <c r="B12295" s="113"/>
      <c r="C12295" s="57"/>
      <c r="D12295" s="441"/>
      <c r="E12295" s="367"/>
      <c r="F12295" s="269"/>
      <c r="G12295" s="269"/>
      <c r="H12295" s="264"/>
      <c r="I12295" s="264"/>
      <c r="J12295" s="264"/>
      <c r="K12295" s="265"/>
      <c r="L12295" s="441"/>
    </row>
    <row r="12296" spans="2:12" ht="16.8">
      <c r="B12296" s="113"/>
      <c r="C12296" s="57"/>
      <c r="D12296" s="300"/>
      <c r="E12296" s="367"/>
      <c r="F12296" s="269"/>
      <c r="G12296" s="269"/>
      <c r="H12296" s="264"/>
      <c r="I12296" s="264"/>
      <c r="J12296" s="264"/>
      <c r="K12296" s="300"/>
      <c r="L12296" s="294"/>
    </row>
    <row r="12297" spans="2:12" ht="15.6">
      <c r="B12297" s="113"/>
      <c r="C12297" s="57"/>
      <c r="D12297" s="300"/>
      <c r="E12297" s="367"/>
      <c r="F12297" s="269"/>
      <c r="G12297" s="269"/>
      <c r="H12297" s="264"/>
      <c r="I12297" s="264"/>
      <c r="J12297" s="264"/>
      <c r="K12297" s="300"/>
      <c r="L12297" s="481"/>
    </row>
    <row r="12298" spans="2:12" ht="16.8">
      <c r="B12298" s="113"/>
      <c r="C12298" s="57"/>
      <c r="D12298" s="300"/>
      <c r="E12298" s="367"/>
      <c r="F12298" s="269"/>
      <c r="G12298" s="269"/>
      <c r="H12298" s="264"/>
      <c r="I12298" s="264"/>
      <c r="J12298" s="264"/>
      <c r="K12298" s="334"/>
      <c r="L12298" s="481"/>
    </row>
    <row r="12299" spans="2:12" ht="15.6">
      <c r="B12299" s="113"/>
      <c r="C12299" s="57"/>
      <c r="D12299" s="300"/>
      <c r="E12299" s="367"/>
      <c r="F12299" s="269"/>
      <c r="G12299" s="269"/>
      <c r="H12299" s="264"/>
      <c r="I12299" s="264"/>
      <c r="J12299" s="264"/>
      <c r="K12299" s="300"/>
      <c r="L12299" s="481"/>
    </row>
    <row r="12300" spans="2:12" ht="15.6">
      <c r="B12300" s="113"/>
      <c r="C12300" s="57"/>
      <c r="D12300" s="300"/>
      <c r="E12300" s="367"/>
      <c r="F12300" s="269"/>
      <c r="G12300" s="269"/>
      <c r="H12300" s="264"/>
      <c r="I12300" s="264"/>
      <c r="J12300" s="264"/>
      <c r="K12300" s="440"/>
      <c r="L12300" s="264"/>
    </row>
    <row r="12301" spans="2:12" ht="15.6">
      <c r="B12301" s="113"/>
      <c r="C12301" s="57"/>
      <c r="D12301" s="300"/>
      <c r="E12301" s="367"/>
      <c r="F12301" s="269"/>
      <c r="G12301" s="269"/>
      <c r="H12301" s="264"/>
      <c r="I12301" s="264"/>
      <c r="J12301" s="264"/>
      <c r="K12301" s="440"/>
      <c r="L12301" s="264"/>
    </row>
    <row r="12302" spans="2:12" ht="15.6">
      <c r="B12302" s="113"/>
      <c r="C12302" s="57"/>
      <c r="D12302" s="441"/>
      <c r="E12302" s="367"/>
      <c r="F12302" s="269"/>
      <c r="G12302" s="269"/>
      <c r="H12302" s="264"/>
      <c r="I12302" s="276"/>
      <c r="J12302" s="264"/>
      <c r="K12302" s="265"/>
      <c r="L12302" s="441"/>
    </row>
    <row r="12303" spans="2:12" ht="15.6">
      <c r="B12303" s="113"/>
      <c r="C12303" s="57"/>
      <c r="D12303" s="441"/>
      <c r="E12303" s="367"/>
      <c r="F12303" s="275"/>
      <c r="G12303" s="275"/>
      <c r="H12303" s="264"/>
      <c r="I12303" s="276"/>
      <c r="J12303" s="264"/>
      <c r="K12303" s="265"/>
      <c r="L12303" s="441"/>
    </row>
    <row r="12304" spans="2:12" ht="15.6">
      <c r="B12304" s="113"/>
      <c r="C12304" s="57"/>
      <c r="D12304" s="441"/>
      <c r="E12304" s="367"/>
      <c r="F12304" s="275"/>
      <c r="G12304" s="275"/>
      <c r="H12304" s="264"/>
      <c r="I12304" s="276"/>
      <c r="J12304" s="264"/>
      <c r="K12304" s="265"/>
      <c r="L12304" s="658"/>
    </row>
    <row r="12305" spans="2:12" ht="15.6">
      <c r="B12305" s="113"/>
      <c r="C12305" s="57"/>
      <c r="D12305" s="441"/>
      <c r="E12305" s="367"/>
      <c r="F12305" s="275"/>
      <c r="G12305" s="275"/>
      <c r="H12305" s="264"/>
      <c r="I12305" s="276"/>
      <c r="J12305" s="264"/>
      <c r="K12305" s="265"/>
      <c r="L12305" s="658"/>
    </row>
    <row r="12306" spans="2:12" ht="15.6">
      <c r="B12306" s="113"/>
      <c r="C12306" s="57"/>
      <c r="D12306" s="441"/>
      <c r="E12306" s="367"/>
      <c r="F12306" s="263"/>
      <c r="G12306" s="263"/>
      <c r="H12306" s="264"/>
      <c r="I12306" s="276"/>
      <c r="J12306" s="264"/>
      <c r="K12306" s="265"/>
      <c r="L12306" s="441"/>
    </row>
    <row r="12307" spans="2:12" ht="15.6">
      <c r="B12307" s="113"/>
      <c r="C12307" s="57"/>
      <c r="D12307" s="441"/>
      <c r="E12307" s="367"/>
      <c r="F12307" s="263"/>
      <c r="G12307" s="263"/>
      <c r="H12307" s="264"/>
      <c r="I12307" s="276"/>
      <c r="J12307" s="264"/>
      <c r="K12307" s="265"/>
      <c r="L12307" s="441"/>
    </row>
    <row r="12308" spans="2:12" ht="15.6">
      <c r="B12308" s="113"/>
      <c r="C12308" s="57"/>
      <c r="D12308" s="441"/>
      <c r="E12308" s="367"/>
      <c r="F12308" s="263"/>
      <c r="G12308" s="263"/>
      <c r="H12308" s="264"/>
      <c r="I12308" s="276"/>
      <c r="J12308" s="264"/>
      <c r="K12308" s="265"/>
      <c r="L12308" s="441"/>
    </row>
    <row r="12309" spans="2:12" ht="15.6">
      <c r="B12309" s="113"/>
      <c r="C12309" s="57"/>
      <c r="D12309" s="441"/>
      <c r="E12309" s="367"/>
      <c r="F12309" s="263"/>
      <c r="G12309" s="263"/>
      <c r="H12309" s="264"/>
      <c r="I12309" s="276"/>
      <c r="J12309" s="264"/>
      <c r="K12309" s="265"/>
      <c r="L12309" s="658"/>
    </row>
    <row r="12310" spans="2:12" ht="15.6">
      <c r="B12310" s="113"/>
      <c r="C12310" s="57"/>
      <c r="D12310" s="441"/>
      <c r="E12310" s="367"/>
      <c r="F12310" s="263"/>
      <c r="G12310" s="263"/>
      <c r="H12310" s="264"/>
      <c r="I12310" s="276"/>
      <c r="J12310" s="264"/>
      <c r="K12310" s="265"/>
      <c r="L12310" s="441"/>
    </row>
    <row r="12311" spans="2:12" ht="15.6">
      <c r="B12311" s="113"/>
      <c r="C12311" s="57"/>
      <c r="D12311" s="441"/>
      <c r="E12311" s="367"/>
      <c r="F12311" s="263"/>
      <c r="G12311" s="263"/>
      <c r="H12311" s="264"/>
      <c r="I12311" s="276"/>
      <c r="J12311" s="264"/>
      <c r="K12311" s="265"/>
      <c r="L12311" s="441"/>
    </row>
    <row r="12312" spans="2:12" ht="15.6">
      <c r="B12312" s="113"/>
      <c r="C12312" s="57"/>
      <c r="D12312" s="441"/>
      <c r="E12312" s="367"/>
      <c r="F12312" s="263"/>
      <c r="G12312" s="263"/>
      <c r="H12312" s="264"/>
      <c r="I12312" s="276"/>
      <c r="J12312" s="264"/>
      <c r="K12312" s="265"/>
      <c r="L12312" s="441"/>
    </row>
    <row r="12313" spans="2:12" ht="15.6">
      <c r="B12313" s="113"/>
      <c r="C12313" s="57"/>
      <c r="D12313" s="441"/>
      <c r="E12313" s="367"/>
      <c r="F12313" s="263"/>
      <c r="G12313" s="263"/>
      <c r="H12313" s="264"/>
      <c r="I12313" s="276"/>
      <c r="J12313" s="264"/>
      <c r="K12313" s="265"/>
      <c r="L12313" s="441"/>
    </row>
    <row r="12314" spans="2:12" ht="15.6">
      <c r="B12314" s="113"/>
      <c r="C12314" s="57"/>
      <c r="D12314" s="441"/>
      <c r="E12314" s="367"/>
      <c r="F12314" s="263"/>
      <c r="G12314" s="263"/>
      <c r="H12314" s="264"/>
      <c r="I12314" s="276"/>
      <c r="J12314" s="264"/>
      <c r="K12314" s="265"/>
      <c r="L12314" s="441"/>
    </row>
    <row r="12315" spans="2:12" ht="15.6">
      <c r="B12315" s="113"/>
      <c r="C12315" s="57"/>
      <c r="D12315" s="441"/>
      <c r="E12315" s="367"/>
      <c r="F12315" s="263"/>
      <c r="G12315" s="263"/>
      <c r="H12315" s="264"/>
      <c r="I12315" s="276"/>
      <c r="J12315" s="264"/>
      <c r="K12315" s="265"/>
      <c r="L12315" s="441"/>
    </row>
    <row r="12316" spans="2:12" ht="15.6">
      <c r="B12316" s="113"/>
      <c r="C12316" s="57"/>
      <c r="D12316" s="441"/>
      <c r="E12316" s="367"/>
      <c r="F12316" s="263"/>
      <c r="G12316" s="263"/>
      <c r="H12316" s="264"/>
      <c r="I12316" s="276"/>
      <c r="J12316" s="264"/>
      <c r="K12316" s="265"/>
      <c r="L12316" s="441"/>
    </row>
    <row r="12317" spans="2:12" ht="15.6">
      <c r="B12317" s="113"/>
      <c r="C12317" s="57"/>
      <c r="D12317" s="441"/>
      <c r="E12317" s="367"/>
      <c r="F12317" s="263"/>
      <c r="G12317" s="263"/>
      <c r="H12317" s="264"/>
      <c r="I12317" s="276"/>
      <c r="J12317" s="264"/>
      <c r="K12317" s="265"/>
      <c r="L12317" s="441"/>
    </row>
    <row r="12318" spans="2:12" ht="15.6">
      <c r="B12318" s="113"/>
      <c r="C12318" s="57"/>
      <c r="D12318" s="441"/>
      <c r="E12318" s="367"/>
      <c r="F12318" s="263"/>
      <c r="G12318" s="263"/>
      <c r="H12318" s="264"/>
      <c r="I12318" s="276"/>
      <c r="J12318" s="264"/>
      <c r="K12318" s="265"/>
      <c r="L12318" s="441"/>
    </row>
    <row r="12319" spans="2:12" ht="15.6">
      <c r="B12319" s="113"/>
      <c r="C12319" s="57"/>
      <c r="D12319" s="441"/>
      <c r="E12319" s="367"/>
      <c r="F12319" s="263"/>
      <c r="G12319" s="263"/>
      <c r="H12319" s="264"/>
      <c r="I12319" s="276"/>
      <c r="J12319" s="264"/>
      <c r="K12319" s="265"/>
      <c r="L12319" s="441"/>
    </row>
    <row r="12320" spans="2:12" ht="15.6">
      <c r="B12320" s="113"/>
      <c r="C12320" s="57"/>
      <c r="D12320" s="441"/>
      <c r="E12320" s="367"/>
      <c r="F12320" s="263"/>
      <c r="G12320" s="263"/>
      <c r="H12320" s="264"/>
      <c r="I12320" s="276"/>
      <c r="J12320" s="264"/>
      <c r="K12320" s="265"/>
      <c r="L12320" s="441"/>
    </row>
    <row r="12321" spans="1:14" ht="15.6">
      <c r="B12321" s="113"/>
      <c r="C12321" s="57"/>
      <c r="D12321" s="441"/>
      <c r="E12321" s="367"/>
      <c r="F12321" s="263"/>
      <c r="G12321" s="263"/>
      <c r="H12321" s="264"/>
      <c r="I12321" s="276"/>
      <c r="J12321" s="264"/>
      <c r="K12321" s="265"/>
      <c r="L12321" s="441"/>
    </row>
    <row r="12322" spans="1:14" ht="15.6">
      <c r="B12322" s="113"/>
      <c r="C12322" s="57"/>
      <c r="D12322" s="441"/>
      <c r="E12322" s="367"/>
      <c r="F12322" s="263"/>
      <c r="G12322" s="263"/>
      <c r="H12322" s="264"/>
      <c r="I12322" s="276"/>
      <c r="J12322" s="264"/>
      <c r="K12322" s="265"/>
      <c r="L12322" s="441"/>
    </row>
    <row r="12323" spans="1:14" ht="15.6">
      <c r="B12323" s="113"/>
      <c r="C12323" s="57"/>
      <c r="D12323" s="441"/>
      <c r="E12323" s="367"/>
      <c r="F12323" s="263"/>
      <c r="G12323" s="263"/>
      <c r="H12323" s="264"/>
      <c r="I12323" s="276"/>
      <c r="J12323" s="264"/>
      <c r="K12323" s="265"/>
      <c r="L12323" s="441"/>
    </row>
    <row r="12324" spans="1:14" ht="15.6">
      <c r="B12324" s="113"/>
      <c r="C12324" s="57"/>
      <c r="D12324" s="441"/>
      <c r="E12324" s="367"/>
      <c r="F12324" s="263"/>
      <c r="G12324" s="263"/>
      <c r="H12324" s="264"/>
      <c r="I12324" s="276"/>
      <c r="J12324" s="264"/>
      <c r="K12324" s="265"/>
      <c r="L12324" s="441"/>
    </row>
    <row r="12325" spans="1:14" ht="15.6">
      <c r="B12325" s="113"/>
      <c r="C12325" s="57"/>
      <c r="D12325" s="441"/>
      <c r="E12325" s="367"/>
      <c r="F12325" s="263"/>
      <c r="G12325" s="263"/>
      <c r="H12325" s="264"/>
      <c r="I12325" s="276"/>
      <c r="J12325" s="264"/>
      <c r="K12325" s="265"/>
      <c r="L12325" s="441"/>
    </row>
    <row r="12326" spans="1:14" ht="15.6">
      <c r="B12326" s="113"/>
      <c r="C12326" s="57"/>
      <c r="D12326" s="658"/>
      <c r="E12326" s="367"/>
      <c r="F12326" s="263"/>
      <c r="G12326" s="263"/>
      <c r="H12326" s="264"/>
      <c r="I12326" s="276"/>
      <c r="J12326" s="264"/>
      <c r="K12326" s="265"/>
      <c r="L12326" s="441"/>
    </row>
    <row r="12327" spans="1:14" s="202" customFormat="1" ht="16.8">
      <c r="A12327" s="424"/>
      <c r="B12327" s="351"/>
      <c r="D12327" s="319"/>
      <c r="E12327" s="352"/>
      <c r="F12327" s="263"/>
      <c r="G12327" s="263"/>
      <c r="I12327" s="319"/>
      <c r="J12327" s="264"/>
      <c r="K12327" s="334"/>
      <c r="L12327" s="326"/>
      <c r="M12327" s="263"/>
      <c r="N12327" s="368"/>
    </row>
    <row r="12328" spans="1:14" s="202" customFormat="1" ht="16.8">
      <c r="A12328" s="424"/>
      <c r="B12328" s="351"/>
      <c r="D12328" s="319"/>
      <c r="E12328" s="352"/>
      <c r="F12328" s="263"/>
      <c r="G12328" s="263"/>
      <c r="I12328" s="319"/>
      <c r="J12328" s="264"/>
      <c r="K12328" s="334"/>
      <c r="L12328" s="326"/>
      <c r="M12328" s="263"/>
      <c r="N12328" s="368"/>
    </row>
    <row r="12329" spans="1:14" s="202" customFormat="1" ht="16.8">
      <c r="A12329" s="424"/>
      <c r="B12329" s="351"/>
      <c r="D12329" s="319"/>
      <c r="E12329" s="352"/>
      <c r="F12329" s="275"/>
      <c r="G12329" s="275"/>
      <c r="I12329" s="319"/>
      <c r="J12329" s="264"/>
      <c r="K12329" s="334"/>
      <c r="L12329" s="325"/>
      <c r="M12329" s="263"/>
      <c r="N12329" s="368"/>
    </row>
    <row r="12330" spans="1:14" s="202" customFormat="1" ht="16.8">
      <c r="A12330" s="424"/>
      <c r="B12330" s="351"/>
      <c r="D12330" s="319"/>
      <c r="E12330" s="352"/>
      <c r="F12330" s="275"/>
      <c r="G12330" s="275"/>
      <c r="I12330" s="319"/>
      <c r="J12330" s="264"/>
      <c r="K12330" s="334"/>
      <c r="L12330" s="325"/>
      <c r="M12330" s="263"/>
      <c r="N12330" s="368"/>
    </row>
    <row r="12331" spans="1:14" s="202" customFormat="1" ht="16.8">
      <c r="A12331" s="424"/>
      <c r="B12331" s="351"/>
      <c r="D12331" s="319"/>
      <c r="E12331" s="352"/>
      <c r="F12331" s="275"/>
      <c r="G12331" s="275"/>
      <c r="I12331" s="319"/>
      <c r="J12331" s="264"/>
      <c r="K12331" s="792"/>
      <c r="L12331" s="325"/>
      <c r="M12331" s="263"/>
      <c r="N12331" s="368"/>
    </row>
    <row r="12332" spans="1:14" s="202" customFormat="1" ht="16.8">
      <c r="A12332" s="424"/>
      <c r="B12332" s="351"/>
      <c r="D12332" s="319"/>
      <c r="E12332" s="352"/>
      <c r="F12332" s="297"/>
      <c r="G12332" s="297"/>
      <c r="I12332" s="319"/>
      <c r="J12332" s="264"/>
      <c r="K12332" s="334"/>
      <c r="L12332" s="325"/>
      <c r="M12332" s="263"/>
      <c r="N12332" s="368"/>
    </row>
    <row r="12333" spans="1:14" s="202" customFormat="1" ht="16.8">
      <c r="A12333" s="424"/>
      <c r="B12333" s="351"/>
      <c r="D12333" s="792"/>
      <c r="E12333" s="352"/>
      <c r="F12333" s="297"/>
      <c r="G12333" s="297"/>
      <c r="I12333" s="319"/>
      <c r="J12333" s="264"/>
      <c r="K12333" s="334"/>
      <c r="L12333" s="325"/>
      <c r="M12333" s="263"/>
      <c r="N12333" s="368"/>
    </row>
    <row r="12334" spans="1:14" s="202" customFormat="1" ht="16.8">
      <c r="A12334" s="424"/>
      <c r="B12334" s="351"/>
      <c r="D12334" s="319"/>
      <c r="E12334" s="352"/>
      <c r="F12334" s="297"/>
      <c r="G12334" s="297"/>
      <c r="I12334" s="319"/>
      <c r="J12334" s="264"/>
      <c r="K12334" s="334"/>
      <c r="L12334" s="325"/>
      <c r="M12334" s="263"/>
      <c r="N12334" s="368"/>
    </row>
    <row r="12335" spans="1:14" s="202" customFormat="1" ht="16.8">
      <c r="A12335" s="424"/>
      <c r="B12335" s="351"/>
      <c r="D12335" s="319"/>
      <c r="E12335" s="352"/>
      <c r="F12335" s="297"/>
      <c r="G12335" s="297"/>
      <c r="I12335" s="319"/>
      <c r="J12335" s="264"/>
      <c r="K12335" s="334"/>
      <c r="L12335" s="325"/>
      <c r="M12335" s="263"/>
      <c r="N12335" s="368"/>
    </row>
    <row r="12336" spans="1:14" s="202" customFormat="1" ht="16.8">
      <c r="A12336" s="424"/>
      <c r="B12336" s="351"/>
      <c r="D12336" s="319"/>
      <c r="E12336" s="352"/>
      <c r="F12336" s="297"/>
      <c r="G12336" s="297"/>
      <c r="I12336" s="319"/>
      <c r="J12336" s="264"/>
      <c r="K12336" s="334"/>
      <c r="L12336" s="325"/>
      <c r="M12336" s="263"/>
      <c r="N12336" s="368"/>
    </row>
    <row r="12337" spans="1:14" s="202" customFormat="1" ht="16.8">
      <c r="A12337" s="424"/>
      <c r="B12337" s="351"/>
      <c r="D12337" s="319"/>
      <c r="E12337" s="352"/>
      <c r="F12337" s="297"/>
      <c r="G12337" s="297"/>
      <c r="I12337" s="319"/>
      <c r="J12337" s="264"/>
      <c r="K12337" s="334"/>
      <c r="L12337" s="325"/>
      <c r="M12337" s="263"/>
      <c r="N12337" s="368"/>
    </row>
    <row r="12338" spans="1:14" s="202" customFormat="1" ht="16.8">
      <c r="A12338" s="424"/>
      <c r="B12338" s="351"/>
      <c r="D12338" s="319"/>
      <c r="E12338" s="352"/>
      <c r="F12338" s="297"/>
      <c r="G12338" s="297"/>
      <c r="I12338" s="319"/>
      <c r="J12338" s="264"/>
      <c r="K12338" s="334"/>
      <c r="L12338" s="325"/>
      <c r="M12338" s="263"/>
      <c r="N12338" s="368"/>
    </row>
    <row r="12339" spans="1:14" s="202" customFormat="1" ht="16.8">
      <c r="A12339" s="424"/>
      <c r="B12339" s="351"/>
      <c r="D12339" s="319"/>
      <c r="E12339" s="352"/>
      <c r="F12339" s="297"/>
      <c r="G12339" s="297"/>
      <c r="I12339" s="319"/>
      <c r="J12339" s="264"/>
      <c r="K12339" s="334"/>
      <c r="L12339" s="325"/>
      <c r="M12339" s="263"/>
      <c r="N12339" s="368"/>
    </row>
    <row r="12340" spans="1:14" s="202" customFormat="1" ht="16.8">
      <c r="A12340" s="424"/>
      <c r="B12340" s="351"/>
      <c r="D12340" s="319"/>
      <c r="E12340" s="352"/>
      <c r="F12340" s="297"/>
      <c r="G12340" s="297"/>
      <c r="I12340" s="319"/>
      <c r="J12340" s="264"/>
      <c r="K12340" s="334"/>
      <c r="L12340" s="325"/>
      <c r="M12340" s="263"/>
      <c r="N12340" s="368"/>
    </row>
    <row r="12341" spans="1:14" s="202" customFormat="1" ht="16.8">
      <c r="A12341" s="424"/>
      <c r="B12341" s="351"/>
      <c r="D12341" s="319"/>
      <c r="E12341" s="352"/>
      <c r="F12341" s="297"/>
      <c r="G12341" s="297"/>
      <c r="I12341" s="319"/>
      <c r="J12341" s="264"/>
      <c r="K12341" s="334"/>
      <c r="L12341" s="325"/>
      <c r="M12341" s="263"/>
      <c r="N12341" s="368"/>
    </row>
    <row r="12342" spans="1:14" s="202" customFormat="1" ht="16.8">
      <c r="A12342" s="424"/>
      <c r="B12342" s="351"/>
      <c r="D12342" s="319"/>
      <c r="E12342" s="352"/>
      <c r="F12342" s="297"/>
      <c r="G12342" s="297"/>
      <c r="I12342" s="319"/>
      <c r="J12342" s="264"/>
      <c r="K12342" s="334"/>
      <c r="L12342" s="325"/>
      <c r="M12342" s="263"/>
      <c r="N12342" s="368"/>
    </row>
    <row r="12343" spans="1:14" s="202" customFormat="1" ht="16.8">
      <c r="A12343" s="424"/>
      <c r="B12343" s="351"/>
      <c r="D12343" s="319"/>
      <c r="E12343" s="352"/>
      <c r="F12343" s="297"/>
      <c r="G12343" s="297"/>
      <c r="I12343" s="319"/>
      <c r="J12343" s="264"/>
      <c r="K12343" s="334"/>
      <c r="L12343" s="325"/>
      <c r="M12343" s="263"/>
      <c r="N12343" s="368"/>
    </row>
    <row r="12344" spans="1:14" ht="16.8">
      <c r="B12344" s="122"/>
      <c r="C12344" s="454"/>
      <c r="D12344" s="547"/>
      <c r="E12344" s="144"/>
      <c r="F12344" s="876"/>
      <c r="G12344" s="876"/>
      <c r="H12344" s="270"/>
      <c r="I12344" s="398"/>
      <c r="J12344" s="213"/>
      <c r="K12344" s="677"/>
      <c r="L12344" s="294"/>
    </row>
    <row r="12345" spans="1:14" ht="16.8">
      <c r="B12345" s="122"/>
      <c r="C12345" s="454"/>
      <c r="D12345" s="547"/>
      <c r="E12345" s="144"/>
      <c r="F12345" s="876"/>
      <c r="G12345" s="876"/>
      <c r="H12345" s="270"/>
      <c r="I12345" s="398"/>
      <c r="J12345" s="213"/>
      <c r="K12345" s="677"/>
      <c r="L12345" s="295"/>
    </row>
    <row r="12346" spans="1:14" ht="16.8">
      <c r="B12346" s="122"/>
      <c r="C12346" s="454"/>
      <c r="D12346" s="455"/>
      <c r="E12346" s="144"/>
      <c r="F12346" s="270"/>
      <c r="G12346" s="270"/>
      <c r="H12346" s="270"/>
      <c r="I12346" s="398"/>
      <c r="J12346" s="213"/>
      <c r="K12346" s="144"/>
      <c r="L12346" s="294"/>
    </row>
    <row r="12347" spans="1:14" ht="16.8">
      <c r="B12347" s="122"/>
      <c r="C12347" s="454"/>
      <c r="D12347" s="455"/>
      <c r="E12347" s="144"/>
      <c r="F12347" s="270"/>
      <c r="G12347" s="270"/>
      <c r="H12347" s="270"/>
      <c r="I12347" s="398"/>
      <c r="J12347" s="213"/>
      <c r="K12347" s="677"/>
      <c r="L12347" s="295"/>
    </row>
    <row r="12348" spans="1:14" ht="16.8">
      <c r="B12348" s="122"/>
      <c r="C12348" s="454"/>
      <c r="D12348" s="455"/>
      <c r="E12348" s="144"/>
      <c r="F12348" s="270"/>
      <c r="G12348" s="270"/>
      <c r="H12348" s="270"/>
      <c r="I12348" s="398"/>
      <c r="J12348" s="213"/>
      <c r="K12348" s="677"/>
      <c r="L12348" s="294"/>
    </row>
    <row r="12349" spans="1:14" ht="16.8">
      <c r="B12349" s="122"/>
      <c r="C12349" s="454"/>
      <c r="D12349" s="547"/>
      <c r="E12349" s="144"/>
      <c r="F12349" s="270"/>
      <c r="G12349" s="270"/>
      <c r="H12349" s="270"/>
      <c r="I12349" s="213"/>
      <c r="J12349" s="213"/>
      <c r="K12349" s="677"/>
      <c r="L12349" s="294"/>
    </row>
    <row r="12350" spans="1:14" ht="16.8">
      <c r="B12350" s="122"/>
      <c r="C12350" s="454"/>
      <c r="D12350" s="547"/>
      <c r="E12350" s="144"/>
      <c r="F12350" s="270"/>
      <c r="G12350" s="270"/>
      <c r="H12350" s="270"/>
      <c r="I12350" s="213"/>
      <c r="J12350" s="213"/>
      <c r="K12350" s="722"/>
      <c r="L12350" s="294"/>
    </row>
    <row r="12351" spans="1:14" ht="16.8">
      <c r="B12351" s="122"/>
      <c r="C12351" s="454"/>
      <c r="D12351" s="547"/>
      <c r="E12351" s="144"/>
      <c r="F12351" s="270"/>
      <c r="G12351" s="270"/>
      <c r="H12351" s="270"/>
      <c r="I12351" s="213"/>
      <c r="J12351" s="213"/>
      <c r="K12351" s="295"/>
      <c r="L12351" s="294"/>
    </row>
    <row r="12352" spans="1:14" ht="16.8">
      <c r="B12352" s="122"/>
      <c r="C12352" s="454"/>
      <c r="D12352" s="547"/>
      <c r="E12352" s="144"/>
      <c r="F12352" s="270"/>
      <c r="G12352" s="270"/>
      <c r="H12352" s="270"/>
      <c r="I12352" s="213"/>
      <c r="J12352" s="213"/>
      <c r="K12352" s="722"/>
      <c r="L12352" s="294"/>
    </row>
    <row r="12353" spans="2:12" ht="16.8">
      <c r="B12353" s="122"/>
      <c r="C12353" s="454"/>
      <c r="D12353" s="547"/>
      <c r="E12353" s="144"/>
      <c r="F12353" s="270"/>
      <c r="G12353" s="270"/>
      <c r="H12353" s="270"/>
      <c r="I12353" s="213"/>
      <c r="J12353" s="213"/>
      <c r="K12353" s="722"/>
      <c r="L12353" s="295"/>
    </row>
    <row r="12354" spans="2:12" ht="16.8">
      <c r="B12354" s="122"/>
      <c r="C12354" s="454"/>
      <c r="D12354" s="547"/>
      <c r="E12354" s="144"/>
      <c r="F12354" s="270"/>
      <c r="G12354" s="270"/>
      <c r="H12354" s="270"/>
      <c r="I12354" s="213"/>
      <c r="J12354" s="213"/>
      <c r="K12354" s="295"/>
      <c r="L12354" s="294"/>
    </row>
    <row r="12355" spans="2:12" ht="16.8">
      <c r="B12355" s="122"/>
      <c r="C12355" s="454"/>
      <c r="D12355" s="547"/>
      <c r="E12355" s="144"/>
      <c r="F12355" s="781"/>
      <c r="G12355" s="781"/>
      <c r="H12355" s="270"/>
      <c r="I12355" s="213"/>
      <c r="J12355" s="213"/>
      <c r="K12355" s="295"/>
      <c r="L12355" s="294"/>
    </row>
    <row r="12356" spans="2:12" ht="16.8">
      <c r="B12356" s="122"/>
      <c r="C12356" s="454"/>
      <c r="D12356" s="547"/>
      <c r="E12356" s="144"/>
      <c r="F12356" s="781"/>
      <c r="G12356" s="781"/>
      <c r="H12356" s="270"/>
      <c r="I12356" s="213"/>
      <c r="J12356" s="213"/>
      <c r="K12356" s="722"/>
      <c r="L12356" s="294"/>
    </row>
    <row r="12357" spans="2:12" ht="16.8">
      <c r="B12357" s="122"/>
      <c r="C12357" s="454"/>
      <c r="D12357" s="547"/>
      <c r="E12357" s="144"/>
      <c r="F12357" s="781"/>
      <c r="G12357" s="781"/>
      <c r="H12357" s="270"/>
      <c r="I12357" s="213"/>
      <c r="J12357" s="213"/>
      <c r="K12357" s="722"/>
      <c r="L12357" s="294"/>
    </row>
    <row r="12358" spans="2:12">
      <c r="B12358" s="84"/>
      <c r="C12358" s="222"/>
      <c r="D12358" s="222"/>
      <c r="E12358" s="104"/>
      <c r="F12358" s="320"/>
      <c r="G12358" s="320"/>
      <c r="H12358" s="222"/>
      <c r="I12358" s="222"/>
      <c r="J12358" s="222"/>
      <c r="K12358" s="222"/>
    </row>
    <row r="12359" spans="2:12">
      <c r="B12359" s="84"/>
      <c r="C12359" s="222"/>
      <c r="D12359" s="222"/>
      <c r="E12359" s="104"/>
      <c r="F12359" s="320"/>
      <c r="G12359" s="320"/>
      <c r="H12359" s="222"/>
      <c r="I12359" s="222"/>
      <c r="J12359" s="222"/>
      <c r="K12359" s="222"/>
    </row>
    <row r="12360" spans="2:12">
      <c r="B12360" s="84"/>
      <c r="C12360" s="222"/>
      <c r="D12360" s="222"/>
      <c r="E12360" s="104"/>
      <c r="F12360" s="320"/>
      <c r="G12360" s="320"/>
      <c r="H12360" s="222"/>
      <c r="I12360" s="222"/>
      <c r="J12360" s="222"/>
      <c r="K12360" s="222"/>
    </row>
    <row r="12361" spans="2:12">
      <c r="B12361" s="84"/>
      <c r="C12361" s="222"/>
      <c r="D12361" s="222"/>
      <c r="E12361" s="104"/>
      <c r="F12361" s="320"/>
      <c r="G12361" s="320"/>
      <c r="H12361" s="222"/>
      <c r="I12361" s="222"/>
      <c r="J12361" s="222"/>
      <c r="K12361" s="222"/>
    </row>
    <row r="12362" spans="2:12">
      <c r="B12362" s="84"/>
      <c r="C12362" s="222"/>
      <c r="D12362" s="222"/>
      <c r="E12362" s="104"/>
      <c r="F12362" s="320"/>
      <c r="G12362" s="320"/>
      <c r="H12362" s="222"/>
      <c r="I12362" s="222"/>
      <c r="J12362" s="222"/>
      <c r="K12362" s="222"/>
    </row>
    <row r="12363" spans="2:12">
      <c r="B12363" s="84"/>
      <c r="C12363" s="222"/>
      <c r="D12363" s="222"/>
      <c r="E12363" s="104"/>
      <c r="F12363" s="320"/>
      <c r="G12363" s="320"/>
      <c r="H12363" s="222"/>
      <c r="I12363" s="222"/>
      <c r="J12363" s="222"/>
      <c r="K12363" s="222"/>
    </row>
    <row r="12364" spans="2:12">
      <c r="B12364" s="84"/>
      <c r="C12364" s="222"/>
      <c r="D12364" s="222"/>
      <c r="E12364" s="104"/>
      <c r="F12364" s="320"/>
      <c r="G12364" s="320"/>
      <c r="H12364" s="222"/>
      <c r="I12364" s="222"/>
      <c r="J12364" s="222"/>
      <c r="K12364" s="222"/>
    </row>
    <row r="12365" spans="2:12" ht="16.8">
      <c r="B12365" s="84"/>
      <c r="C12365" s="222"/>
      <c r="D12365" s="222"/>
      <c r="E12365" s="104"/>
      <c r="F12365" s="320"/>
      <c r="G12365" s="320"/>
      <c r="H12365" s="222"/>
      <c r="I12365" s="222"/>
      <c r="J12365" s="222"/>
      <c r="K12365" s="222"/>
      <c r="L12365" s="294"/>
    </row>
    <row r="12366" spans="2:12" ht="16.8">
      <c r="B12366" s="84"/>
      <c r="C12366" s="222"/>
      <c r="D12366" s="222"/>
      <c r="E12366" s="104"/>
      <c r="F12366" s="320"/>
      <c r="G12366" s="320"/>
      <c r="H12366" s="222"/>
      <c r="I12366" s="222"/>
      <c r="J12366" s="222"/>
      <c r="K12366" s="222"/>
      <c r="L12366" s="294"/>
    </row>
    <row r="12367" spans="2:12" ht="16.8">
      <c r="B12367" s="84"/>
      <c r="C12367" s="222"/>
      <c r="D12367" s="222"/>
      <c r="E12367" s="104"/>
      <c r="F12367" s="320"/>
      <c r="G12367" s="320"/>
      <c r="H12367" s="222"/>
      <c r="I12367" s="222"/>
      <c r="J12367" s="222"/>
      <c r="K12367" s="222"/>
      <c r="L12367" s="294"/>
    </row>
    <row r="12368" spans="2:12" ht="16.8">
      <c r="B12368" s="84"/>
      <c r="C12368" s="222"/>
      <c r="D12368" s="222"/>
      <c r="E12368" s="104"/>
      <c r="F12368" s="320"/>
      <c r="G12368" s="320"/>
      <c r="H12368" s="222"/>
      <c r="I12368" s="222"/>
      <c r="J12368" s="222"/>
      <c r="K12368" s="222"/>
      <c r="L12368" s="294"/>
    </row>
    <row r="12369" spans="2:12" ht="16.8">
      <c r="B12369" s="84"/>
      <c r="C12369" s="222"/>
      <c r="D12369" s="222"/>
      <c r="E12369" s="104"/>
      <c r="F12369" s="320"/>
      <c r="G12369" s="320"/>
      <c r="H12369" s="222"/>
      <c r="I12369" s="222"/>
      <c r="J12369" s="222"/>
      <c r="K12369" s="222"/>
      <c r="L12369" s="294"/>
    </row>
    <row r="12370" spans="2:12" ht="16.8">
      <c r="B12370" s="84"/>
      <c r="C12370" s="222"/>
      <c r="D12370" s="222"/>
      <c r="E12370" s="104"/>
      <c r="F12370" s="320"/>
      <c r="G12370" s="320"/>
      <c r="H12370" s="222"/>
      <c r="I12370" s="222"/>
      <c r="J12370" s="222"/>
      <c r="K12370" s="222"/>
      <c r="L12370" s="294"/>
    </row>
    <row r="12371" spans="2:12" ht="16.8">
      <c r="B12371" s="84"/>
      <c r="C12371" s="222"/>
      <c r="D12371" s="222"/>
      <c r="E12371" s="104"/>
      <c r="F12371" s="320"/>
      <c r="G12371" s="320"/>
      <c r="H12371" s="222"/>
      <c r="I12371" s="222"/>
      <c r="J12371" s="222"/>
      <c r="K12371" s="222"/>
      <c r="L12371" s="294"/>
    </row>
    <row r="12372" spans="2:12" ht="16.8">
      <c r="B12372" s="84"/>
      <c r="C12372" s="222"/>
      <c r="D12372" s="222"/>
      <c r="E12372" s="104"/>
      <c r="F12372" s="320"/>
      <c r="G12372" s="320"/>
      <c r="H12372" s="222"/>
      <c r="I12372" s="222"/>
      <c r="J12372" s="222"/>
      <c r="K12372" s="222"/>
      <c r="L12372" s="294"/>
    </row>
    <row r="12373" spans="2:12" ht="16.8">
      <c r="B12373" s="84"/>
      <c r="C12373" s="222"/>
      <c r="D12373" s="222"/>
      <c r="E12373" s="104"/>
      <c r="F12373" s="320"/>
      <c r="G12373" s="320"/>
      <c r="H12373" s="222"/>
      <c r="I12373" s="222"/>
      <c r="J12373" s="222"/>
      <c r="K12373" s="222"/>
      <c r="L12373" s="294"/>
    </row>
    <row r="12374" spans="2:12" ht="16.8">
      <c r="B12374" s="84"/>
      <c r="C12374" s="222"/>
      <c r="D12374" s="222"/>
      <c r="E12374" s="104"/>
      <c r="F12374" s="320"/>
      <c r="G12374" s="320"/>
      <c r="H12374" s="222"/>
      <c r="I12374" s="222"/>
      <c r="J12374" s="222"/>
      <c r="K12374" s="222"/>
      <c r="L12374" s="294"/>
    </row>
    <row r="12375" spans="2:12" ht="16.8">
      <c r="B12375" s="84"/>
      <c r="C12375" s="222"/>
      <c r="D12375" s="222"/>
      <c r="E12375" s="104"/>
      <c r="F12375" s="320"/>
      <c r="G12375" s="320"/>
      <c r="H12375" s="222"/>
      <c r="I12375" s="222"/>
      <c r="J12375" s="222"/>
      <c r="K12375" s="222"/>
      <c r="L12375" s="294"/>
    </row>
    <row r="12376" spans="2:12" ht="16.8">
      <c r="B12376" s="84"/>
      <c r="C12376" s="222"/>
      <c r="D12376" s="222"/>
      <c r="E12376" s="104"/>
      <c r="F12376" s="320"/>
      <c r="G12376" s="320"/>
      <c r="H12376" s="222"/>
      <c r="I12376" s="222"/>
      <c r="J12376" s="222"/>
      <c r="K12376" s="222"/>
      <c r="L12376" s="294"/>
    </row>
    <row r="12377" spans="2:12" ht="16.8">
      <c r="B12377" s="84"/>
      <c r="C12377" s="222"/>
      <c r="D12377" s="222"/>
      <c r="E12377" s="104"/>
      <c r="F12377" s="320"/>
      <c r="G12377" s="320"/>
      <c r="H12377" s="222"/>
      <c r="I12377" s="222"/>
      <c r="J12377" s="222"/>
      <c r="K12377" s="222"/>
      <c r="L12377" s="294"/>
    </row>
    <row r="12378" spans="2:12" ht="16.8">
      <c r="B12378" s="84"/>
      <c r="C12378" s="222"/>
      <c r="D12378" s="222"/>
      <c r="E12378" s="104"/>
      <c r="F12378" s="320"/>
      <c r="G12378" s="320"/>
      <c r="H12378" s="222"/>
      <c r="I12378" s="222"/>
      <c r="J12378" s="222"/>
      <c r="K12378" s="222"/>
      <c r="L12378" s="294"/>
    </row>
    <row r="12379" spans="2:12" ht="16.8">
      <c r="B12379" s="84"/>
      <c r="C12379" s="222"/>
      <c r="D12379" s="222"/>
      <c r="E12379" s="104"/>
      <c r="F12379" s="320"/>
      <c r="G12379" s="320"/>
      <c r="H12379" s="222"/>
      <c r="I12379" s="222"/>
      <c r="J12379" s="222"/>
      <c r="K12379" s="222"/>
      <c r="L12379" s="294"/>
    </row>
    <row r="12380" spans="2:12" ht="16.8">
      <c r="B12380" s="84"/>
      <c r="C12380" s="222"/>
      <c r="D12380" s="222"/>
      <c r="E12380" s="104"/>
      <c r="F12380" s="320"/>
      <c r="G12380" s="320"/>
      <c r="H12380" s="222"/>
      <c r="I12380" s="222"/>
      <c r="J12380" s="222"/>
      <c r="K12380" s="222"/>
      <c r="L12380" s="294"/>
    </row>
    <row r="12381" spans="2:12" ht="16.8">
      <c r="B12381" s="84"/>
      <c r="C12381" s="222"/>
      <c r="D12381" s="222"/>
      <c r="E12381" s="104"/>
      <c r="F12381" s="320"/>
      <c r="G12381" s="320"/>
      <c r="H12381" s="222"/>
      <c r="I12381" s="222"/>
      <c r="J12381" s="222"/>
      <c r="K12381" s="222"/>
      <c r="L12381" s="294"/>
    </row>
    <row r="12382" spans="2:12" ht="16.8">
      <c r="B12382" s="84"/>
      <c r="C12382" s="222"/>
      <c r="D12382" s="222"/>
      <c r="E12382" s="104"/>
      <c r="F12382" s="320"/>
      <c r="G12382" s="320"/>
      <c r="H12382" s="222"/>
      <c r="I12382" s="222"/>
      <c r="J12382" s="222"/>
      <c r="K12382" s="222"/>
      <c r="L12382" s="294"/>
    </row>
    <row r="12383" spans="2:12" ht="16.8">
      <c r="B12383" s="84"/>
      <c r="C12383" s="222"/>
      <c r="D12383" s="222"/>
      <c r="E12383" s="104"/>
      <c r="F12383" s="320"/>
      <c r="G12383" s="320"/>
      <c r="H12383" s="222"/>
      <c r="I12383" s="222"/>
      <c r="J12383" s="222"/>
      <c r="K12383" s="222"/>
      <c r="L12383" s="294"/>
    </row>
    <row r="12384" spans="2:12" ht="16.8">
      <c r="B12384" s="84"/>
      <c r="C12384" s="222"/>
      <c r="D12384" s="222"/>
      <c r="E12384" s="104"/>
      <c r="F12384" s="320"/>
      <c r="G12384" s="320"/>
      <c r="H12384" s="222"/>
      <c r="I12384" s="222"/>
      <c r="J12384" s="222"/>
      <c r="K12384" s="222"/>
      <c r="L12384" s="294"/>
    </row>
    <row r="12385" spans="2:12" ht="16.8">
      <c r="B12385" s="84"/>
      <c r="C12385" s="222"/>
      <c r="D12385" s="222"/>
      <c r="E12385" s="104"/>
      <c r="F12385" s="320"/>
      <c r="G12385" s="320"/>
      <c r="H12385" s="222"/>
      <c r="I12385" s="222"/>
      <c r="J12385" s="222"/>
      <c r="K12385" s="222"/>
      <c r="L12385" s="294"/>
    </row>
    <row r="12386" spans="2:12" ht="16.8">
      <c r="B12386" s="84"/>
      <c r="C12386" s="222"/>
      <c r="D12386" s="222"/>
      <c r="E12386" s="104"/>
      <c r="F12386" s="320"/>
      <c r="G12386" s="320"/>
      <c r="H12386" s="222"/>
      <c r="I12386" s="222"/>
      <c r="J12386" s="222"/>
      <c r="K12386" s="222"/>
      <c r="L12386" s="294"/>
    </row>
    <row r="12387" spans="2:12" ht="16.8">
      <c r="B12387" s="84"/>
      <c r="C12387" s="222"/>
      <c r="D12387" s="222"/>
      <c r="E12387" s="104"/>
      <c r="F12387" s="320"/>
      <c r="G12387" s="320"/>
      <c r="H12387" s="222"/>
      <c r="I12387" s="222"/>
      <c r="J12387" s="222"/>
      <c r="K12387" s="222"/>
      <c r="L12387" s="294"/>
    </row>
    <row r="12388" spans="2:12" ht="16.8">
      <c r="B12388" s="84"/>
      <c r="C12388" s="222"/>
      <c r="D12388" s="222"/>
      <c r="E12388" s="104"/>
      <c r="F12388" s="320"/>
      <c r="G12388" s="320"/>
      <c r="H12388" s="222"/>
      <c r="I12388" s="222"/>
      <c r="J12388" s="222"/>
      <c r="K12388" s="222"/>
      <c r="L12388" s="294"/>
    </row>
    <row r="12389" spans="2:12" ht="16.8">
      <c r="B12389" s="84"/>
      <c r="C12389" s="222"/>
      <c r="D12389" s="222"/>
      <c r="E12389" s="104"/>
      <c r="F12389" s="320"/>
      <c r="G12389" s="320"/>
      <c r="H12389" s="222"/>
      <c r="I12389" s="222"/>
      <c r="J12389" s="222"/>
      <c r="K12389" s="222"/>
      <c r="L12389" s="294"/>
    </row>
    <row r="12390" spans="2:12" ht="16.8">
      <c r="B12390" s="84"/>
      <c r="C12390" s="222"/>
      <c r="D12390" s="222"/>
      <c r="E12390" s="104"/>
      <c r="F12390" s="320"/>
      <c r="G12390" s="320"/>
      <c r="H12390" s="222"/>
      <c r="I12390" s="222"/>
      <c r="J12390" s="222"/>
      <c r="K12390" s="222"/>
      <c r="L12390" s="294"/>
    </row>
    <row r="12391" spans="2:12" ht="16.8">
      <c r="B12391" s="84"/>
      <c r="C12391" s="222"/>
      <c r="D12391" s="222"/>
      <c r="E12391" s="104"/>
      <c r="F12391" s="320"/>
      <c r="G12391" s="320"/>
      <c r="H12391" s="222"/>
      <c r="I12391" s="222"/>
      <c r="J12391" s="222"/>
      <c r="K12391" s="222"/>
      <c r="L12391" s="294"/>
    </row>
    <row r="12392" spans="2:12">
      <c r="B12392" s="84"/>
      <c r="C12392" s="222"/>
      <c r="D12392" s="222"/>
      <c r="E12392" s="104"/>
      <c r="F12392" s="320"/>
      <c r="G12392" s="320"/>
      <c r="H12392" s="222"/>
      <c r="I12392" s="222"/>
      <c r="J12392" s="222"/>
      <c r="K12392" s="222"/>
      <c r="L12392" s="950"/>
    </row>
    <row r="12393" spans="2:12" ht="15.6">
      <c r="B12393" s="84"/>
      <c r="C12393" s="222"/>
      <c r="D12393" s="222"/>
      <c r="E12393" s="104"/>
      <c r="F12393" s="320"/>
      <c r="G12393" s="320"/>
      <c r="H12393" s="222"/>
      <c r="I12393" s="222"/>
      <c r="J12393" s="222"/>
      <c r="K12393" s="222"/>
      <c r="L12393" s="570"/>
    </row>
    <row r="12394" spans="2:12" ht="15.6">
      <c r="B12394" s="84"/>
      <c r="C12394" s="222"/>
      <c r="D12394" s="222"/>
      <c r="E12394" s="104"/>
      <c r="F12394" s="320"/>
      <c r="G12394" s="320"/>
      <c r="H12394" s="222"/>
      <c r="I12394" s="222"/>
      <c r="J12394" s="222"/>
      <c r="K12394" s="222"/>
      <c r="L12394" s="570"/>
    </row>
    <row r="12395" spans="2:12" ht="15.6">
      <c r="B12395" s="84"/>
      <c r="C12395" s="222"/>
      <c r="D12395" s="222"/>
      <c r="E12395" s="104"/>
      <c r="F12395" s="320"/>
      <c r="G12395" s="320"/>
      <c r="H12395" s="222"/>
      <c r="I12395" s="222"/>
      <c r="J12395" s="222"/>
      <c r="K12395" s="222"/>
      <c r="L12395" s="570"/>
    </row>
    <row r="12396" spans="2:12" ht="15.6">
      <c r="B12396" s="84"/>
      <c r="C12396" s="222"/>
      <c r="D12396" s="222"/>
      <c r="E12396" s="104"/>
      <c r="F12396" s="320"/>
      <c r="G12396" s="320"/>
      <c r="H12396" s="222"/>
      <c r="I12396" s="222"/>
      <c r="J12396" s="222"/>
      <c r="K12396" s="222"/>
      <c r="L12396" s="570"/>
    </row>
    <row r="12397" spans="2:12" ht="15.6">
      <c r="B12397" s="84"/>
      <c r="C12397" s="222"/>
      <c r="D12397" s="222"/>
      <c r="E12397" s="104"/>
      <c r="F12397" s="320"/>
      <c r="G12397" s="320"/>
      <c r="H12397" s="222"/>
      <c r="I12397" s="222"/>
      <c r="J12397" s="222"/>
      <c r="K12397" s="222"/>
      <c r="L12397" s="570"/>
    </row>
    <row r="12398" spans="2:12" ht="15.6">
      <c r="B12398" s="84"/>
      <c r="C12398" s="222"/>
      <c r="D12398" s="222"/>
      <c r="E12398" s="104"/>
      <c r="F12398" s="320"/>
      <c r="G12398" s="320"/>
      <c r="H12398" s="222"/>
      <c r="I12398" s="222"/>
      <c r="J12398" s="222"/>
      <c r="K12398" s="222"/>
      <c r="L12398" s="570"/>
    </row>
    <row r="12399" spans="2:12" ht="15.6">
      <c r="B12399" s="84"/>
      <c r="C12399" s="222"/>
      <c r="D12399" s="222"/>
      <c r="E12399" s="104"/>
      <c r="F12399" s="320"/>
      <c r="G12399" s="320"/>
      <c r="H12399" s="222"/>
      <c r="I12399" s="222"/>
      <c r="J12399" s="222"/>
      <c r="K12399" s="222"/>
      <c r="L12399" s="570"/>
    </row>
    <row r="12400" spans="2:12" ht="15.6">
      <c r="B12400" s="84"/>
      <c r="C12400" s="222"/>
      <c r="D12400" s="222"/>
      <c r="E12400" s="104"/>
      <c r="F12400" s="320"/>
      <c r="G12400" s="320"/>
      <c r="H12400" s="222"/>
      <c r="I12400" s="222"/>
      <c r="J12400" s="222"/>
      <c r="K12400" s="222"/>
      <c r="L12400" s="570"/>
    </row>
    <row r="12401" spans="2:12" ht="15.6">
      <c r="B12401" s="84"/>
      <c r="C12401" s="222"/>
      <c r="D12401" s="222"/>
      <c r="E12401" s="104"/>
      <c r="F12401" s="320"/>
      <c r="G12401" s="320"/>
      <c r="H12401" s="222"/>
      <c r="I12401" s="222"/>
      <c r="J12401" s="222"/>
      <c r="K12401" s="222"/>
      <c r="L12401" s="570"/>
    </row>
    <row r="12402" spans="2:12" ht="15.6">
      <c r="B12402" s="84"/>
      <c r="C12402" s="222"/>
      <c r="D12402" s="222"/>
      <c r="E12402" s="104"/>
      <c r="F12402" s="320"/>
      <c r="G12402" s="320"/>
      <c r="H12402" s="222"/>
      <c r="I12402" s="222"/>
      <c r="J12402" s="222"/>
      <c r="K12402" s="222"/>
      <c r="L12402" s="570"/>
    </row>
    <row r="12403" spans="2:12" ht="15.6">
      <c r="B12403" s="84"/>
      <c r="C12403" s="222"/>
      <c r="D12403" s="222"/>
      <c r="E12403" s="104"/>
      <c r="F12403" s="320"/>
      <c r="G12403" s="320"/>
      <c r="H12403" s="222"/>
      <c r="I12403" s="222"/>
      <c r="J12403" s="222"/>
      <c r="K12403" s="222"/>
      <c r="L12403" s="570"/>
    </row>
    <row r="12404" spans="2:12" ht="15.6">
      <c r="B12404" s="84"/>
      <c r="C12404" s="222"/>
      <c r="D12404" s="222"/>
      <c r="E12404" s="104"/>
      <c r="F12404" s="320"/>
      <c r="G12404" s="320"/>
      <c r="H12404" s="222"/>
      <c r="I12404" s="222"/>
      <c r="J12404" s="222"/>
      <c r="K12404" s="222"/>
      <c r="L12404" s="570"/>
    </row>
    <row r="12405" spans="2:12" ht="15.6">
      <c r="B12405" s="84"/>
      <c r="C12405" s="222"/>
      <c r="D12405" s="222"/>
      <c r="E12405" s="104"/>
      <c r="F12405" s="320"/>
      <c r="G12405" s="320"/>
      <c r="H12405" s="222"/>
      <c r="I12405" s="222"/>
      <c r="J12405" s="222"/>
      <c r="K12405" s="222"/>
      <c r="L12405" s="570"/>
    </row>
    <row r="12406" spans="2:12" ht="15.6">
      <c r="B12406" s="84"/>
      <c r="C12406" s="222"/>
      <c r="D12406" s="222"/>
      <c r="E12406" s="104"/>
      <c r="F12406" s="320"/>
      <c r="G12406" s="320"/>
      <c r="H12406" s="222"/>
      <c r="I12406" s="222"/>
      <c r="J12406" s="222"/>
      <c r="K12406" s="951"/>
      <c r="L12406" s="570"/>
    </row>
    <row r="12407" spans="2:12" ht="15.6">
      <c r="B12407" s="84"/>
      <c r="C12407" s="222"/>
      <c r="D12407" s="222"/>
      <c r="E12407" s="104"/>
      <c r="F12407" s="320"/>
      <c r="G12407" s="320"/>
      <c r="H12407" s="222"/>
      <c r="I12407" s="222"/>
      <c r="J12407" s="222"/>
      <c r="K12407" s="222"/>
      <c r="L12407" s="570"/>
    </row>
    <row r="12408" spans="2:12" ht="15.6">
      <c r="B12408" s="84"/>
      <c r="C12408" s="222"/>
      <c r="D12408" s="222"/>
      <c r="E12408" s="104"/>
      <c r="F12408" s="320"/>
      <c r="G12408" s="320"/>
      <c r="H12408" s="222"/>
      <c r="I12408" s="222"/>
      <c r="J12408" s="222"/>
      <c r="K12408" s="222"/>
      <c r="L12408" s="570"/>
    </row>
    <row r="12409" spans="2:12" ht="15.6">
      <c r="B12409" s="84"/>
      <c r="C12409" s="222"/>
      <c r="D12409" s="222"/>
      <c r="E12409" s="104"/>
      <c r="F12409" s="320"/>
      <c r="G12409" s="320"/>
      <c r="H12409" s="222"/>
      <c r="I12409" s="222"/>
      <c r="J12409" s="222"/>
      <c r="K12409" s="222"/>
      <c r="L12409" s="570"/>
    </row>
    <row r="12410" spans="2:12" ht="15.6">
      <c r="B12410" s="84"/>
      <c r="C12410" s="222"/>
      <c r="D12410" s="222"/>
      <c r="E12410" s="104"/>
      <c r="F12410" s="320"/>
      <c r="G12410" s="320"/>
      <c r="H12410" s="222"/>
      <c r="I12410" s="222"/>
      <c r="J12410" s="222"/>
      <c r="K12410" s="222"/>
      <c r="L12410" s="570"/>
    </row>
    <row r="12411" spans="2:12" ht="15.6">
      <c r="B12411" s="84"/>
      <c r="C12411" s="222"/>
      <c r="D12411" s="222"/>
      <c r="E12411" s="104"/>
      <c r="F12411" s="320"/>
      <c r="G12411" s="320"/>
      <c r="H12411" s="222"/>
      <c r="I12411" s="222"/>
      <c r="J12411" s="222"/>
      <c r="K12411" s="222"/>
      <c r="L12411" s="570"/>
    </row>
    <row r="12412" spans="2:12" ht="15.6">
      <c r="B12412" s="84"/>
      <c r="C12412" s="222"/>
      <c r="D12412" s="222"/>
      <c r="E12412" s="104"/>
      <c r="F12412" s="320"/>
      <c r="G12412" s="320"/>
      <c r="H12412" s="222"/>
      <c r="I12412" s="222"/>
      <c r="J12412" s="222"/>
      <c r="K12412" s="222"/>
      <c r="L12412" s="570"/>
    </row>
    <row r="12413" spans="2:12" ht="15.6">
      <c r="B12413" s="84"/>
      <c r="C12413" s="222"/>
      <c r="D12413" s="222"/>
      <c r="E12413" s="104"/>
      <c r="F12413" s="320"/>
      <c r="G12413" s="320"/>
      <c r="H12413" s="222"/>
      <c r="I12413" s="222"/>
      <c r="J12413" s="222"/>
      <c r="K12413" s="222"/>
      <c r="L12413" s="570"/>
    </row>
    <row r="12414" spans="2:12" ht="15.6">
      <c r="B12414" s="84"/>
      <c r="C12414" s="222"/>
      <c r="D12414" s="222"/>
      <c r="E12414" s="104"/>
      <c r="F12414" s="320"/>
      <c r="G12414" s="320"/>
      <c r="H12414" s="222"/>
      <c r="I12414" s="222"/>
      <c r="J12414" s="222"/>
      <c r="K12414" s="222"/>
      <c r="L12414" s="570"/>
    </row>
    <row r="12415" spans="2:12" ht="15.6">
      <c r="B12415" s="84"/>
      <c r="C12415" s="222"/>
      <c r="D12415" s="222"/>
      <c r="E12415" s="104"/>
      <c r="F12415" s="320"/>
      <c r="G12415" s="320"/>
      <c r="H12415" s="222"/>
      <c r="I12415" s="222"/>
      <c r="J12415" s="222"/>
      <c r="K12415" s="222"/>
      <c r="L12415" s="570"/>
    </row>
    <row r="12416" spans="2:12" ht="15.6">
      <c r="B12416" s="84"/>
      <c r="C12416" s="222"/>
      <c r="D12416" s="222"/>
      <c r="E12416" s="104"/>
      <c r="F12416" s="320"/>
      <c r="G12416" s="320"/>
      <c r="H12416" s="222"/>
      <c r="I12416" s="222"/>
      <c r="J12416" s="222"/>
      <c r="K12416" s="222"/>
      <c r="L12416" s="570"/>
    </row>
    <row r="12417" spans="2:12" ht="15.6">
      <c r="B12417" s="84"/>
      <c r="C12417" s="222"/>
      <c r="D12417" s="222"/>
      <c r="E12417" s="104"/>
      <c r="F12417" s="320"/>
      <c r="G12417" s="320"/>
      <c r="H12417" s="222"/>
      <c r="I12417" s="222"/>
      <c r="J12417" s="222"/>
      <c r="K12417" s="222"/>
      <c r="L12417" s="570"/>
    </row>
    <row r="12418" spans="2:12" ht="15.6">
      <c r="B12418" s="84"/>
      <c r="C12418" s="222"/>
      <c r="D12418" s="222"/>
      <c r="E12418" s="104"/>
      <c r="F12418" s="320"/>
      <c r="G12418" s="320"/>
      <c r="H12418" s="222"/>
      <c r="I12418" s="222"/>
      <c r="J12418" s="222"/>
      <c r="K12418" s="222"/>
      <c r="L12418" s="570"/>
    </row>
    <row r="12419" spans="2:12" ht="15.6">
      <c r="B12419" s="84"/>
      <c r="C12419" s="222"/>
      <c r="D12419" s="952"/>
      <c r="E12419" s="104"/>
      <c r="F12419" s="320"/>
      <c r="G12419" s="320"/>
      <c r="H12419" s="222"/>
      <c r="I12419" s="222"/>
      <c r="J12419" s="222"/>
      <c r="K12419" s="952"/>
      <c r="L12419" s="570"/>
    </row>
    <row r="12420" spans="2:12" ht="15.6">
      <c r="B12420" s="84"/>
      <c r="C12420" s="222"/>
      <c r="D12420" s="952"/>
      <c r="E12420" s="104"/>
      <c r="F12420" s="320"/>
      <c r="G12420" s="320"/>
      <c r="H12420" s="222"/>
      <c r="I12420" s="222"/>
      <c r="J12420" s="222"/>
      <c r="K12420" s="952"/>
      <c r="L12420" s="570"/>
    </row>
    <row r="12421" spans="2:12" ht="15.6">
      <c r="B12421" s="84"/>
      <c r="C12421" s="222"/>
      <c r="D12421" s="952"/>
      <c r="E12421" s="104"/>
      <c r="F12421" s="320"/>
      <c r="G12421" s="320"/>
      <c r="H12421" s="222"/>
      <c r="I12421" s="222"/>
      <c r="J12421" s="222"/>
      <c r="K12421" s="952"/>
      <c r="L12421" s="570"/>
    </row>
    <row r="12422" spans="2:12" ht="15.6">
      <c r="B12422" s="84"/>
      <c r="C12422" s="222"/>
      <c r="D12422" s="952"/>
      <c r="E12422" s="104"/>
      <c r="F12422" s="320"/>
      <c r="G12422" s="320"/>
      <c r="H12422" s="222"/>
      <c r="I12422" s="222"/>
      <c r="J12422" s="222"/>
      <c r="K12422" s="952"/>
      <c r="L12422" s="570"/>
    </row>
    <row r="12423" spans="2:12" ht="15.6">
      <c r="B12423" s="84"/>
      <c r="C12423" s="222"/>
      <c r="D12423" s="952"/>
      <c r="E12423" s="104"/>
      <c r="F12423" s="320"/>
      <c r="G12423" s="320"/>
      <c r="H12423" s="222"/>
      <c r="I12423" s="222"/>
      <c r="J12423" s="222"/>
      <c r="K12423" s="952"/>
      <c r="L12423" s="570"/>
    </row>
    <row r="12424" spans="2:12" ht="15.6">
      <c r="B12424" s="84"/>
      <c r="C12424" s="222"/>
      <c r="D12424" s="952"/>
      <c r="E12424" s="104"/>
      <c r="F12424" s="320"/>
      <c r="G12424" s="320"/>
      <c r="H12424" s="222"/>
      <c r="I12424" s="222"/>
      <c r="J12424" s="222"/>
      <c r="K12424" s="952"/>
      <c r="L12424" s="570"/>
    </row>
    <row r="12425" spans="2:12" ht="15.6">
      <c r="B12425" s="84"/>
      <c r="C12425" s="222"/>
      <c r="D12425" s="952"/>
      <c r="E12425" s="104"/>
      <c r="F12425" s="320"/>
      <c r="G12425" s="320"/>
      <c r="H12425" s="222"/>
      <c r="I12425" s="222"/>
      <c r="J12425" s="222"/>
      <c r="K12425" s="952"/>
      <c r="L12425" s="570"/>
    </row>
    <row r="12426" spans="2:12" ht="15.6">
      <c r="B12426" s="84"/>
      <c r="C12426" s="222"/>
      <c r="D12426" s="952"/>
      <c r="E12426" s="104"/>
      <c r="F12426" s="320"/>
      <c r="G12426" s="320"/>
      <c r="H12426" s="222"/>
      <c r="I12426" s="222"/>
      <c r="J12426" s="222"/>
      <c r="K12426" s="952"/>
      <c r="L12426" s="570"/>
    </row>
    <row r="12427" spans="2:12" ht="15.6">
      <c r="B12427" s="84"/>
      <c r="C12427" s="222"/>
      <c r="D12427" s="952"/>
      <c r="E12427" s="104"/>
      <c r="F12427" s="320"/>
      <c r="G12427" s="320"/>
      <c r="H12427" s="222"/>
      <c r="I12427" s="222"/>
      <c r="J12427" s="222"/>
      <c r="K12427" s="952"/>
      <c r="L12427" s="570"/>
    </row>
    <row r="12428" spans="2:12" ht="15.6">
      <c r="B12428" s="84"/>
      <c r="C12428" s="222"/>
      <c r="D12428" s="952"/>
      <c r="E12428" s="104"/>
      <c r="F12428" s="320"/>
      <c r="G12428" s="320"/>
      <c r="H12428" s="222"/>
      <c r="I12428" s="222"/>
      <c r="J12428" s="222"/>
      <c r="K12428" s="952"/>
      <c r="L12428" s="570"/>
    </row>
    <row r="12429" spans="2:12" ht="15.6">
      <c r="B12429" s="84"/>
      <c r="C12429" s="222"/>
      <c r="D12429" s="952"/>
      <c r="E12429" s="104"/>
      <c r="F12429" s="320"/>
      <c r="G12429" s="320"/>
      <c r="H12429" s="222"/>
      <c r="I12429" s="222"/>
      <c r="J12429" s="222"/>
      <c r="K12429" s="952"/>
      <c r="L12429" s="570"/>
    </row>
    <row r="12430" spans="2:12" ht="15.6">
      <c r="B12430" s="84"/>
      <c r="C12430" s="222"/>
      <c r="D12430" s="952"/>
      <c r="E12430" s="104"/>
      <c r="F12430" s="320"/>
      <c r="G12430" s="320"/>
      <c r="H12430" s="222"/>
      <c r="I12430" s="222"/>
      <c r="J12430" s="222"/>
      <c r="K12430" s="952"/>
      <c r="L12430" s="570"/>
    </row>
    <row r="12431" spans="2:12" ht="15.6">
      <c r="B12431" s="84"/>
      <c r="C12431" s="222"/>
      <c r="D12431" s="952"/>
      <c r="E12431" s="104"/>
      <c r="F12431" s="320"/>
      <c r="G12431" s="320"/>
      <c r="H12431" s="222"/>
      <c r="I12431" s="222"/>
      <c r="J12431" s="222"/>
      <c r="K12431" s="952"/>
      <c r="L12431" s="570"/>
    </row>
    <row r="12432" spans="2:12" ht="15.6">
      <c r="B12432" s="84"/>
      <c r="C12432" s="222"/>
      <c r="D12432" s="952"/>
      <c r="E12432" s="104"/>
      <c r="F12432" s="320"/>
      <c r="G12432" s="320"/>
      <c r="H12432" s="222"/>
      <c r="I12432" s="222"/>
      <c r="J12432" s="222"/>
      <c r="K12432" s="952"/>
      <c r="L12432" s="570"/>
    </row>
    <row r="12433" spans="2:12" ht="15.6">
      <c r="B12433" s="84"/>
      <c r="C12433" s="222"/>
      <c r="D12433" s="952"/>
      <c r="E12433" s="104"/>
      <c r="F12433" s="320"/>
      <c r="G12433" s="320"/>
      <c r="H12433" s="222"/>
      <c r="I12433" s="222"/>
      <c r="J12433" s="222"/>
      <c r="K12433" s="952"/>
      <c r="L12433" s="570"/>
    </row>
    <row r="12434" spans="2:12" ht="15.6">
      <c r="B12434" s="84"/>
      <c r="C12434" s="222"/>
      <c r="D12434" s="952"/>
      <c r="E12434" s="104"/>
      <c r="F12434" s="320"/>
      <c r="G12434" s="320"/>
      <c r="H12434" s="222"/>
      <c r="I12434" s="222"/>
      <c r="J12434" s="222"/>
      <c r="K12434" s="952"/>
      <c r="L12434" s="570"/>
    </row>
    <row r="12435" spans="2:12" ht="15.6">
      <c r="B12435" s="84"/>
      <c r="C12435" s="222"/>
      <c r="D12435" s="952"/>
      <c r="E12435" s="104"/>
      <c r="F12435" s="320"/>
      <c r="G12435" s="320"/>
      <c r="H12435" s="222"/>
      <c r="I12435" s="222"/>
      <c r="J12435" s="222"/>
      <c r="K12435" s="952"/>
      <c r="L12435" s="570"/>
    </row>
    <row r="12436" spans="2:12" ht="15.6">
      <c r="B12436" s="84"/>
      <c r="C12436" s="222"/>
      <c r="D12436" s="952"/>
      <c r="E12436" s="104"/>
      <c r="F12436" s="320"/>
      <c r="G12436" s="320"/>
      <c r="H12436" s="222"/>
      <c r="I12436" s="222"/>
      <c r="J12436" s="222"/>
      <c r="K12436" s="952"/>
      <c r="L12436" s="570"/>
    </row>
    <row r="12437" spans="2:12" ht="15.6">
      <c r="B12437" s="84"/>
      <c r="C12437" s="222"/>
      <c r="D12437" s="952"/>
      <c r="E12437" s="104"/>
      <c r="F12437" s="320"/>
      <c r="G12437" s="320"/>
      <c r="H12437" s="222"/>
      <c r="I12437" s="222"/>
      <c r="J12437" s="222"/>
      <c r="K12437" s="952"/>
      <c r="L12437" s="570"/>
    </row>
    <row r="12438" spans="2:12" ht="15.6">
      <c r="B12438" s="84"/>
      <c r="C12438" s="222"/>
      <c r="D12438" s="952"/>
      <c r="E12438" s="104"/>
      <c r="F12438" s="320"/>
      <c r="G12438" s="320"/>
      <c r="H12438" s="222"/>
      <c r="I12438" s="222"/>
      <c r="J12438" s="222"/>
      <c r="K12438" s="952"/>
      <c r="L12438" s="570"/>
    </row>
    <row r="12439" spans="2:12" ht="15.6">
      <c r="B12439" s="84"/>
      <c r="C12439" s="222"/>
      <c r="D12439" s="952"/>
      <c r="E12439" s="104"/>
      <c r="F12439" s="320"/>
      <c r="G12439" s="320"/>
      <c r="H12439" s="222"/>
      <c r="I12439" s="222"/>
      <c r="J12439" s="222"/>
      <c r="K12439" s="952"/>
      <c r="L12439" s="570"/>
    </row>
    <row r="12440" spans="2:12" ht="15.6">
      <c r="B12440" s="84"/>
      <c r="C12440" s="222"/>
      <c r="D12440" s="952"/>
      <c r="E12440" s="104"/>
      <c r="F12440" s="320"/>
      <c r="G12440" s="320"/>
      <c r="H12440" s="222"/>
      <c r="I12440" s="222"/>
      <c r="J12440" s="222"/>
      <c r="K12440" s="952"/>
      <c r="L12440" s="570"/>
    </row>
    <row r="12441" spans="2:12" ht="15.6">
      <c r="B12441" s="84"/>
      <c r="C12441" s="222"/>
      <c r="D12441" s="952"/>
      <c r="E12441" s="104"/>
      <c r="F12441" s="320"/>
      <c r="G12441" s="320"/>
      <c r="H12441" s="222"/>
      <c r="I12441" s="222"/>
      <c r="J12441" s="222"/>
      <c r="K12441" s="952"/>
      <c r="L12441" s="570"/>
    </row>
    <row r="12442" spans="2:12" ht="15.6">
      <c r="B12442" s="84"/>
      <c r="C12442" s="222"/>
      <c r="D12442" s="952"/>
      <c r="E12442" s="104"/>
      <c r="F12442" s="320"/>
      <c r="G12442" s="320"/>
      <c r="H12442" s="222"/>
      <c r="I12442" s="222"/>
      <c r="J12442" s="222"/>
      <c r="K12442" s="952"/>
      <c r="L12442" s="570"/>
    </row>
    <row r="12443" spans="2:12" ht="15.6">
      <c r="B12443" s="84"/>
      <c r="C12443" s="222"/>
      <c r="D12443" s="952"/>
      <c r="E12443" s="104"/>
      <c r="F12443" s="320"/>
      <c r="G12443" s="320"/>
      <c r="H12443" s="222"/>
      <c r="I12443" s="222"/>
      <c r="J12443" s="222"/>
      <c r="K12443" s="952"/>
      <c r="L12443" s="570"/>
    </row>
    <row r="12444" spans="2:12" ht="15.6">
      <c r="B12444" s="84"/>
      <c r="C12444" s="222"/>
      <c r="D12444" s="952"/>
      <c r="E12444" s="104"/>
      <c r="F12444" s="320"/>
      <c r="G12444" s="320"/>
      <c r="H12444" s="222"/>
      <c r="I12444" s="222"/>
      <c r="J12444" s="222"/>
      <c r="K12444" s="952"/>
      <c r="L12444" s="570"/>
    </row>
    <row r="12445" spans="2:12" ht="15.6">
      <c r="B12445" s="84"/>
      <c r="C12445" s="222"/>
      <c r="D12445" s="952"/>
      <c r="E12445" s="104"/>
      <c r="F12445" s="320"/>
      <c r="G12445" s="320"/>
      <c r="H12445" s="222"/>
      <c r="I12445" s="222"/>
      <c r="J12445" s="222"/>
      <c r="K12445" s="952"/>
      <c r="L12445" s="570"/>
    </row>
    <row r="12446" spans="2:12" ht="15.6">
      <c r="B12446" s="84"/>
      <c r="C12446" s="222"/>
      <c r="D12446" s="952"/>
      <c r="E12446" s="104"/>
      <c r="F12446" s="320"/>
      <c r="G12446" s="320"/>
      <c r="H12446" s="222"/>
      <c r="I12446" s="222"/>
      <c r="J12446" s="222"/>
      <c r="K12446" s="952"/>
      <c r="L12446" s="570"/>
    </row>
    <row r="12447" spans="2:12" ht="15.6">
      <c r="B12447" s="84"/>
      <c r="C12447" s="222"/>
      <c r="D12447" s="952"/>
      <c r="E12447" s="104"/>
      <c r="F12447" s="320"/>
      <c r="G12447" s="320"/>
      <c r="H12447" s="222"/>
      <c r="I12447" s="222"/>
      <c r="J12447" s="222"/>
      <c r="K12447" s="952"/>
      <c r="L12447" s="570"/>
    </row>
    <row r="12448" spans="2:12" ht="15.6">
      <c r="B12448" s="84"/>
      <c r="C12448" s="222"/>
      <c r="D12448" s="952"/>
      <c r="E12448" s="104"/>
      <c r="F12448" s="320"/>
      <c r="G12448" s="320"/>
      <c r="H12448" s="222"/>
      <c r="I12448" s="222"/>
      <c r="J12448" s="222"/>
      <c r="K12448" s="952"/>
      <c r="L12448" s="570"/>
    </row>
    <row r="12449" spans="2:12" ht="15.6">
      <c r="B12449" s="84"/>
      <c r="C12449" s="222"/>
      <c r="D12449" s="952"/>
      <c r="E12449" s="104"/>
      <c r="F12449" s="320"/>
      <c r="G12449" s="320"/>
      <c r="H12449" s="222"/>
      <c r="I12449" s="222"/>
      <c r="J12449" s="222"/>
      <c r="K12449" s="952"/>
      <c r="L12449" s="570"/>
    </row>
    <row r="12450" spans="2:12" ht="15.6">
      <c r="B12450" s="84"/>
      <c r="C12450" s="222"/>
      <c r="D12450" s="952"/>
      <c r="E12450" s="104"/>
      <c r="F12450" s="320"/>
      <c r="G12450" s="320"/>
      <c r="H12450" s="222"/>
      <c r="I12450" s="222"/>
      <c r="J12450" s="222"/>
      <c r="K12450" s="952"/>
      <c r="L12450" s="570"/>
    </row>
    <row r="12451" spans="2:12" ht="15.6">
      <c r="B12451" s="84"/>
      <c r="C12451" s="222"/>
      <c r="D12451" s="952"/>
      <c r="E12451" s="104"/>
      <c r="F12451" s="320"/>
      <c r="G12451" s="320"/>
      <c r="H12451" s="222"/>
      <c r="I12451" s="222"/>
      <c r="J12451" s="222"/>
      <c r="K12451" s="952"/>
      <c r="L12451" s="570"/>
    </row>
    <row r="12452" spans="2:12" ht="15.6">
      <c r="B12452" s="84"/>
      <c r="C12452" s="222"/>
      <c r="D12452" s="952"/>
      <c r="E12452" s="104"/>
      <c r="F12452" s="320"/>
      <c r="G12452" s="320"/>
      <c r="H12452" s="222"/>
      <c r="I12452" s="222"/>
      <c r="J12452" s="222"/>
      <c r="K12452" s="952"/>
      <c r="L12452" s="570"/>
    </row>
    <row r="12453" spans="2:12" ht="15.6">
      <c r="B12453" s="84"/>
      <c r="C12453" s="222"/>
      <c r="D12453" s="952"/>
      <c r="E12453" s="104"/>
      <c r="F12453" s="320"/>
      <c r="G12453" s="320"/>
      <c r="H12453" s="222"/>
      <c r="I12453" s="222"/>
      <c r="J12453" s="222"/>
      <c r="K12453" s="952"/>
      <c r="L12453" s="570"/>
    </row>
    <row r="12454" spans="2:12" ht="15.6">
      <c r="B12454" s="84"/>
      <c r="C12454" s="222"/>
      <c r="D12454" s="952"/>
      <c r="E12454" s="104"/>
      <c r="F12454" s="320"/>
      <c r="G12454" s="320"/>
      <c r="H12454" s="222"/>
      <c r="I12454" s="222"/>
      <c r="J12454" s="222"/>
      <c r="K12454" s="952"/>
      <c r="L12454" s="570"/>
    </row>
    <row r="12455" spans="2:12" ht="15.6">
      <c r="B12455" s="84"/>
      <c r="C12455" s="222"/>
      <c r="D12455" s="952"/>
      <c r="E12455" s="104"/>
      <c r="F12455" s="320"/>
      <c r="G12455" s="320"/>
      <c r="H12455" s="222"/>
      <c r="I12455" s="222"/>
      <c r="J12455" s="222"/>
      <c r="K12455" s="952"/>
      <c r="L12455" s="570"/>
    </row>
    <row r="12456" spans="2:12" ht="15.6">
      <c r="B12456" s="84"/>
      <c r="C12456" s="222"/>
      <c r="D12456" s="952"/>
      <c r="E12456" s="104"/>
      <c r="F12456" s="320"/>
      <c r="G12456" s="320"/>
      <c r="H12456" s="222"/>
      <c r="I12456" s="222"/>
      <c r="J12456" s="222"/>
      <c r="K12456" s="952"/>
      <c r="L12456" s="570"/>
    </row>
    <row r="12457" spans="2:12" ht="15.6">
      <c r="B12457" s="84"/>
      <c r="C12457" s="222"/>
      <c r="D12457" s="952"/>
      <c r="E12457" s="104"/>
      <c r="F12457" s="320"/>
      <c r="G12457" s="320"/>
      <c r="H12457" s="222"/>
      <c r="I12457" s="222"/>
      <c r="J12457" s="222"/>
      <c r="K12457" s="952"/>
      <c r="L12457" s="570"/>
    </row>
    <row r="12458" spans="2:12" ht="15.6">
      <c r="B12458" s="84"/>
      <c r="C12458" s="222"/>
      <c r="D12458" s="952"/>
      <c r="E12458" s="104"/>
      <c r="F12458" s="320"/>
      <c r="G12458" s="320"/>
      <c r="H12458" s="222"/>
      <c r="I12458" s="222"/>
      <c r="J12458" s="222"/>
      <c r="K12458" s="952"/>
      <c r="L12458" s="570"/>
    </row>
    <row r="12459" spans="2:12" ht="15.6">
      <c r="B12459" s="84"/>
      <c r="C12459" s="222"/>
      <c r="D12459" s="952"/>
      <c r="E12459" s="104"/>
      <c r="F12459" s="320"/>
      <c r="G12459" s="320"/>
      <c r="H12459" s="222"/>
      <c r="I12459" s="222"/>
      <c r="J12459" s="222"/>
      <c r="K12459" s="952"/>
      <c r="L12459" s="570"/>
    </row>
    <row r="12460" spans="2:12" ht="15.6">
      <c r="B12460" s="84"/>
      <c r="C12460" s="222"/>
      <c r="D12460" s="952"/>
      <c r="E12460" s="104"/>
      <c r="F12460" s="320"/>
      <c r="G12460" s="320"/>
      <c r="H12460" s="222"/>
      <c r="I12460" s="222"/>
      <c r="J12460" s="222"/>
      <c r="K12460" s="952"/>
      <c r="L12460" s="570"/>
    </row>
    <row r="12461" spans="2:12" ht="15.6">
      <c r="B12461" s="84"/>
      <c r="C12461" s="222"/>
      <c r="D12461" s="952"/>
      <c r="E12461" s="104"/>
      <c r="F12461" s="320"/>
      <c r="G12461" s="320"/>
      <c r="H12461" s="222"/>
      <c r="I12461" s="222"/>
      <c r="J12461" s="222"/>
      <c r="K12461" s="952"/>
      <c r="L12461" s="570"/>
    </row>
    <row r="12462" spans="2:12" ht="15.6">
      <c r="B12462" s="84"/>
      <c r="C12462" s="222"/>
      <c r="D12462" s="952"/>
      <c r="E12462" s="104"/>
      <c r="F12462" s="320"/>
      <c r="G12462" s="320"/>
      <c r="H12462" s="222"/>
      <c r="I12462" s="222"/>
      <c r="J12462" s="222"/>
      <c r="K12462" s="952"/>
      <c r="L12462" s="570"/>
    </row>
    <row r="12463" spans="2:12" ht="15.6">
      <c r="B12463" s="84"/>
      <c r="C12463" s="222"/>
      <c r="D12463" s="952"/>
      <c r="E12463" s="104"/>
      <c r="F12463" s="320"/>
      <c r="G12463" s="320"/>
      <c r="H12463" s="222"/>
      <c r="I12463" s="222"/>
      <c r="J12463" s="222"/>
      <c r="K12463" s="952"/>
      <c r="L12463" s="570"/>
    </row>
    <row r="12464" spans="2:12" ht="15.6">
      <c r="B12464" s="84"/>
      <c r="C12464" s="222"/>
      <c r="D12464" s="952"/>
      <c r="E12464" s="104"/>
      <c r="F12464" s="320"/>
      <c r="G12464" s="320"/>
      <c r="H12464" s="222"/>
      <c r="I12464" s="222"/>
      <c r="J12464" s="222"/>
      <c r="K12464" s="952"/>
      <c r="L12464" s="570"/>
    </row>
    <row r="12465" spans="1:12" ht="15.6">
      <c r="B12465" s="84"/>
      <c r="C12465" s="222"/>
      <c r="D12465" s="952"/>
      <c r="E12465" s="104"/>
      <c r="F12465" s="320"/>
      <c r="G12465" s="320"/>
      <c r="H12465" s="222"/>
      <c r="I12465" s="222"/>
      <c r="J12465" s="222"/>
      <c r="K12465" s="952"/>
      <c r="L12465" s="570"/>
    </row>
    <row r="12466" spans="1:12" ht="15.6">
      <c r="B12466" s="84"/>
      <c r="C12466" s="222"/>
      <c r="D12466" s="952"/>
      <c r="E12466" s="104"/>
      <c r="F12466" s="320"/>
      <c r="G12466" s="320"/>
      <c r="H12466" s="222"/>
      <c r="I12466" s="222"/>
      <c r="J12466" s="222"/>
      <c r="K12466" s="952"/>
      <c r="L12466" s="570"/>
    </row>
    <row r="12467" spans="1:12" ht="15.6">
      <c r="B12467" s="84"/>
      <c r="C12467" s="222"/>
      <c r="D12467" s="952"/>
      <c r="E12467" s="104"/>
      <c r="F12467" s="320"/>
      <c r="G12467" s="320"/>
      <c r="H12467" s="222"/>
      <c r="I12467" s="222"/>
      <c r="J12467" s="222"/>
      <c r="K12467" s="952"/>
      <c r="L12467" s="570"/>
    </row>
    <row r="12468" spans="1:12" ht="15.6">
      <c r="B12468" s="84"/>
      <c r="C12468" s="222"/>
      <c r="D12468" s="952"/>
      <c r="E12468" s="104"/>
      <c r="F12468" s="320"/>
      <c r="G12468" s="320"/>
      <c r="H12468" s="222"/>
      <c r="I12468" s="222"/>
      <c r="J12468" s="222"/>
      <c r="K12468" s="952"/>
      <c r="L12468" s="570"/>
    </row>
    <row r="12469" spans="1:12" ht="16.2">
      <c r="B12469" s="84"/>
      <c r="C12469" s="202"/>
      <c r="D12469" s="302"/>
      <c r="E12469" s="301"/>
      <c r="F12469" s="263"/>
      <c r="G12469" s="263"/>
      <c r="H12469" s="264"/>
      <c r="I12469" s="276"/>
      <c r="J12469" s="657"/>
      <c r="K12469" s="306"/>
      <c r="L12469" s="201"/>
    </row>
    <row r="12470" spans="1:12" ht="16.2">
      <c r="B12470" s="84"/>
      <c r="C12470" s="202"/>
      <c r="D12470" s="322"/>
      <c r="E12470" s="301"/>
      <c r="F12470" s="263"/>
      <c r="G12470" s="263"/>
      <c r="H12470" s="264"/>
      <c r="I12470" s="276"/>
      <c r="J12470" s="657"/>
      <c r="K12470" s="306"/>
      <c r="L12470" s="201"/>
    </row>
    <row r="12471" spans="1:12" ht="16.2">
      <c r="B12471" s="84"/>
      <c r="C12471" s="202"/>
      <c r="D12471" s="302"/>
      <c r="E12471" s="301"/>
      <c r="F12471" s="263"/>
      <c r="G12471" s="263"/>
      <c r="H12471" s="264"/>
      <c r="I12471" s="276"/>
      <c r="J12471" s="657"/>
      <c r="K12471" s="306"/>
      <c r="L12471" s="201"/>
    </row>
    <row r="12472" spans="1:12" ht="16.2">
      <c r="B12472" s="84"/>
      <c r="C12472" s="289"/>
      <c r="D12472" s="322"/>
      <c r="E12472" s="301"/>
      <c r="F12472" s="263"/>
      <c r="G12472" s="263"/>
      <c r="H12472" s="264"/>
      <c r="I12472" s="276"/>
      <c r="J12472" s="264"/>
      <c r="K12472" s="302"/>
      <c r="L12472" s="201"/>
    </row>
    <row r="12473" spans="1:12" ht="15.6">
      <c r="B12473" s="84"/>
      <c r="C12473" s="57"/>
      <c r="D12473" s="322"/>
      <c r="E12473" s="301"/>
      <c r="F12473" s="263"/>
      <c r="G12473" s="263"/>
      <c r="H12473" s="264"/>
      <c r="I12473" s="276"/>
      <c r="J12473" s="264"/>
      <c r="K12473" s="433"/>
    </row>
    <row r="12474" spans="1:12" s="210" customFormat="1" ht="15.6">
      <c r="A12474" s="953"/>
      <c r="B12474" s="954"/>
      <c r="C12474" s="693"/>
      <c r="D12474" s="562"/>
      <c r="E12474" s="362"/>
      <c r="F12474" s="363"/>
      <c r="G12474" s="363"/>
      <c r="H12474" s="364"/>
      <c r="I12474" s="506"/>
      <c r="J12474" s="364"/>
      <c r="K12474" s="955"/>
      <c r="L12474" s="562"/>
    </row>
    <row r="12475" spans="1:12" ht="16.8">
      <c r="B12475" s="113"/>
      <c r="C12475" s="57"/>
      <c r="D12475" s="441"/>
      <c r="E12475" s="367"/>
      <c r="F12475" s="263"/>
      <c r="G12475" s="263"/>
      <c r="H12475" s="264"/>
      <c r="I12475" s="276"/>
      <c r="J12475" s="264"/>
      <c r="K12475" s="334"/>
      <c r="L12475" s="441"/>
    </row>
    <row r="12476" spans="1:12" ht="15.6">
      <c r="B12476" s="113"/>
      <c r="C12476" s="57"/>
      <c r="D12476" s="441"/>
      <c r="E12476" s="367"/>
      <c r="F12476" s="263"/>
      <c r="G12476" s="263"/>
      <c r="H12476" s="264"/>
      <c r="I12476" s="276"/>
      <c r="J12476" s="264"/>
      <c r="K12476" s="265"/>
      <c r="L12476" s="441"/>
    </row>
    <row r="12477" spans="1:12" ht="15.6">
      <c r="B12477" s="113"/>
      <c r="C12477" s="57"/>
      <c r="D12477" s="441"/>
      <c r="E12477" s="367"/>
      <c r="F12477" s="263"/>
      <c r="G12477" s="263"/>
      <c r="H12477" s="264"/>
      <c r="I12477" s="276"/>
      <c r="J12477" s="264"/>
      <c r="K12477" s="265"/>
      <c r="L12477" s="441"/>
    </row>
    <row r="12478" spans="1:12" ht="15.6">
      <c r="B12478" s="113"/>
      <c r="C12478" s="57"/>
      <c r="D12478" s="441"/>
      <c r="E12478" s="367"/>
      <c r="F12478" s="263"/>
      <c r="G12478" s="263"/>
      <c r="H12478" s="264"/>
      <c r="I12478" s="276"/>
      <c r="J12478" s="264"/>
      <c r="K12478" s="265"/>
      <c r="L12478" s="441"/>
    </row>
    <row r="12479" spans="1:12" ht="15.6">
      <c r="B12479" s="113"/>
      <c r="C12479" s="57"/>
      <c r="D12479" s="441"/>
      <c r="E12479" s="367"/>
      <c r="F12479" s="263"/>
      <c r="G12479" s="263"/>
      <c r="H12479" s="264"/>
      <c r="I12479" s="276"/>
      <c r="J12479" s="264"/>
      <c r="K12479" s="265"/>
      <c r="L12479" s="441"/>
    </row>
    <row r="12480" spans="1:12" ht="15.6">
      <c r="B12480" s="113"/>
      <c r="C12480" s="57"/>
      <c r="D12480" s="441"/>
      <c r="E12480" s="367"/>
      <c r="F12480" s="263"/>
      <c r="G12480" s="263"/>
      <c r="H12480" s="264"/>
      <c r="I12480" s="276"/>
      <c r="J12480" s="264"/>
      <c r="K12480" s="265"/>
      <c r="L12480" s="441"/>
    </row>
    <row r="12481" spans="1:14" ht="15.6">
      <c r="B12481" s="113"/>
      <c r="C12481" s="57"/>
      <c r="D12481" s="441"/>
      <c r="E12481" s="367"/>
      <c r="F12481" s="263"/>
      <c r="G12481" s="263"/>
      <c r="H12481" s="264"/>
      <c r="I12481" s="276"/>
      <c r="J12481" s="264"/>
      <c r="K12481" s="265"/>
      <c r="L12481" s="441"/>
    </row>
    <row r="12482" spans="1:14" ht="16.8">
      <c r="B12482" s="113"/>
      <c r="C12482" s="57"/>
      <c r="D12482" s="441"/>
      <c r="E12482" s="367"/>
      <c r="F12482" s="263"/>
      <c r="G12482" s="263"/>
      <c r="H12482" s="264"/>
      <c r="I12482" s="276"/>
      <c r="J12482" s="264"/>
      <c r="K12482" s="265"/>
      <c r="L12482" s="294"/>
    </row>
    <row r="12483" spans="1:14" ht="15.6">
      <c r="B12483" s="113"/>
      <c r="C12483" s="57"/>
      <c r="D12483" s="441"/>
      <c r="E12483" s="367"/>
      <c r="F12483" s="263"/>
      <c r="G12483" s="263"/>
      <c r="H12483" s="264"/>
      <c r="I12483" s="276"/>
      <c r="J12483" s="264"/>
      <c r="K12483" s="265"/>
      <c r="L12483" s="441"/>
    </row>
    <row r="12484" spans="1:14" ht="15.6">
      <c r="B12484" s="113"/>
      <c r="C12484" s="57"/>
      <c r="D12484" s="441"/>
      <c r="E12484" s="367"/>
      <c r="F12484" s="263"/>
      <c r="G12484" s="263"/>
      <c r="H12484" s="264"/>
      <c r="I12484" s="276"/>
      <c r="J12484" s="264"/>
      <c r="K12484" s="265"/>
      <c r="L12484" s="441"/>
    </row>
    <row r="12485" spans="1:14" ht="15.6">
      <c r="B12485" s="113"/>
      <c r="C12485" s="57"/>
      <c r="D12485" s="441"/>
      <c r="E12485" s="367"/>
      <c r="F12485" s="263"/>
      <c r="G12485" s="263"/>
      <c r="H12485" s="264"/>
      <c r="I12485" s="276"/>
      <c r="J12485" s="264"/>
      <c r="K12485" s="265"/>
      <c r="L12485" s="441"/>
    </row>
    <row r="12486" spans="1:14" ht="16.8">
      <c r="B12486" s="113"/>
      <c r="C12486" s="57"/>
      <c r="D12486" s="334"/>
      <c r="E12486" s="367"/>
      <c r="F12486" s="263"/>
      <c r="G12486" s="263"/>
      <c r="H12486" s="264"/>
      <c r="I12486" s="276"/>
      <c r="J12486" s="264"/>
      <c r="K12486" s="265"/>
      <c r="L12486" s="441"/>
    </row>
    <row r="12487" spans="1:14" ht="15.6">
      <c r="B12487" s="113"/>
      <c r="C12487" s="57"/>
      <c r="D12487" s="441"/>
      <c r="E12487" s="367"/>
      <c r="F12487" s="263"/>
      <c r="G12487" s="263"/>
      <c r="H12487" s="264"/>
      <c r="I12487" s="276"/>
      <c r="J12487" s="264"/>
      <c r="K12487" s="265"/>
      <c r="L12487" s="441"/>
    </row>
    <row r="12488" spans="1:14" ht="15.6">
      <c r="B12488" s="113"/>
      <c r="C12488" s="57"/>
      <c r="D12488" s="441"/>
      <c r="E12488" s="367"/>
      <c r="F12488" s="263"/>
      <c r="G12488" s="263"/>
      <c r="H12488" s="264"/>
      <c r="I12488" s="276"/>
      <c r="J12488" s="264"/>
      <c r="K12488" s="265"/>
      <c r="L12488" s="658"/>
    </row>
    <row r="12489" spans="1:14" ht="15.6">
      <c r="B12489" s="113"/>
      <c r="C12489" s="57"/>
      <c r="D12489" s="441"/>
      <c r="E12489" s="367"/>
      <c r="F12489" s="263"/>
      <c r="G12489" s="263"/>
      <c r="H12489" s="264"/>
      <c r="I12489" s="276"/>
      <c r="J12489" s="264"/>
      <c r="K12489" s="265"/>
      <c r="L12489" s="441"/>
    </row>
    <row r="12490" spans="1:14" ht="16.8">
      <c r="A12490" s="956"/>
      <c r="B12490" s="113"/>
      <c r="C12490" s="57"/>
      <c r="D12490" s="441"/>
      <c r="E12490" s="367"/>
      <c r="F12490" s="263"/>
      <c r="G12490" s="263"/>
      <c r="H12490" s="264"/>
      <c r="I12490" s="276"/>
      <c r="J12490" s="264"/>
      <c r="K12490" s="334"/>
      <c r="L12490" s="441"/>
      <c r="M12490" s="263"/>
      <c r="N12490" s="368"/>
    </row>
    <row r="12491" spans="1:14" ht="15.6">
      <c r="A12491" s="956"/>
      <c r="B12491" s="113"/>
      <c r="C12491" s="57"/>
      <c r="D12491" s="441"/>
      <c r="E12491" s="367"/>
      <c r="F12491" s="263"/>
      <c r="G12491" s="263"/>
      <c r="H12491" s="264"/>
      <c r="I12491" s="276"/>
      <c r="J12491" s="264"/>
      <c r="K12491" s="265"/>
      <c r="L12491" s="441"/>
      <c r="M12491" s="263"/>
      <c r="N12491" s="368"/>
    </row>
    <row r="12492" spans="1:14" ht="15.6">
      <c r="A12492" s="956"/>
      <c r="B12492" s="113"/>
      <c r="C12492" s="57"/>
      <c r="D12492" s="441"/>
      <c r="E12492" s="367"/>
      <c r="F12492" s="275"/>
      <c r="G12492" s="275"/>
      <c r="H12492" s="264"/>
      <c r="I12492" s="276"/>
      <c r="J12492" s="264"/>
      <c r="K12492" s="265"/>
      <c r="L12492" s="441"/>
      <c r="M12492" s="263"/>
      <c r="N12492" s="368"/>
    </row>
    <row r="12493" spans="1:14" ht="15.6">
      <c r="A12493" s="956"/>
      <c r="B12493" s="113"/>
      <c r="C12493" s="57"/>
      <c r="D12493" s="300"/>
      <c r="E12493" s="367"/>
      <c r="F12493" s="275"/>
      <c r="G12493" s="275"/>
      <c r="H12493" s="264"/>
      <c r="I12493" s="264"/>
      <c r="J12493" s="264"/>
      <c r="K12493" s="887"/>
      <c r="L12493" s="264"/>
      <c r="M12493" s="263"/>
      <c r="N12493" s="368"/>
    </row>
    <row r="12494" spans="1:14" ht="15.6">
      <c r="A12494" s="956"/>
      <c r="B12494" s="113"/>
      <c r="C12494" s="57"/>
      <c r="D12494" s="300"/>
      <c r="E12494" s="367"/>
      <c r="F12494" s="275"/>
      <c r="G12494" s="275"/>
      <c r="H12494" s="264"/>
      <c r="I12494" s="264"/>
      <c r="J12494" s="264"/>
      <c r="K12494" s="300"/>
      <c r="L12494" s="264"/>
      <c r="M12494" s="263"/>
      <c r="N12494" s="368"/>
    </row>
    <row r="12495" spans="1:14" ht="15.6">
      <c r="A12495" s="956"/>
      <c r="B12495" s="113"/>
      <c r="C12495" s="57"/>
      <c r="D12495" s="300"/>
      <c r="E12495" s="367"/>
      <c r="F12495" s="275"/>
      <c r="G12495" s="275"/>
      <c r="H12495" s="264"/>
      <c r="I12495" s="264"/>
      <c r="J12495" s="264"/>
      <c r="K12495" s="300"/>
      <c r="L12495" s="59"/>
      <c r="M12495" s="263"/>
      <c r="N12495" s="368"/>
    </row>
    <row r="12496" spans="1:14" ht="16.8">
      <c r="A12496" s="424"/>
      <c r="B12496" s="113"/>
      <c r="C12496" s="57"/>
      <c r="D12496" s="300"/>
      <c r="E12496" s="367"/>
      <c r="F12496" s="263"/>
      <c r="G12496" s="263"/>
      <c r="H12496" s="264"/>
      <c r="I12496" s="264"/>
      <c r="J12496" s="264"/>
      <c r="K12496" s="300"/>
      <c r="L12496" s="294"/>
      <c r="M12496" s="263"/>
      <c r="N12496" s="368"/>
    </row>
    <row r="12497" spans="1:14" ht="15.6">
      <c r="A12497" s="424"/>
      <c r="B12497" s="113"/>
      <c r="C12497" s="57"/>
      <c r="D12497" s="300"/>
      <c r="E12497" s="367"/>
      <c r="F12497" s="263"/>
      <c r="G12497" s="263"/>
      <c r="H12497" s="264"/>
      <c r="I12497" s="264"/>
      <c r="J12497" s="264"/>
      <c r="K12497" s="300"/>
      <c r="L12497" s="264"/>
      <c r="M12497" s="263"/>
      <c r="N12497" s="368"/>
    </row>
    <row r="12498" spans="1:14" ht="16.8">
      <c r="A12498" s="424"/>
      <c r="B12498" s="113"/>
      <c r="C12498" s="57"/>
      <c r="D12498" s="300"/>
      <c r="E12498" s="367"/>
      <c r="F12498" s="263"/>
      <c r="G12498" s="263"/>
      <c r="H12498" s="264"/>
      <c r="I12498" s="264"/>
      <c r="J12498" s="264"/>
      <c r="K12498" s="300"/>
      <c r="L12498" s="294"/>
      <c r="M12498" s="263"/>
      <c r="N12498" s="368"/>
    </row>
    <row r="12499" spans="1:14" ht="16.8">
      <c r="A12499" s="424"/>
      <c r="B12499" s="113"/>
      <c r="C12499" s="57"/>
      <c r="D12499" s="334"/>
      <c r="E12499" s="367"/>
      <c r="F12499" s="263"/>
      <c r="G12499" s="263"/>
      <c r="H12499" s="264"/>
      <c r="I12499" s="264"/>
      <c r="J12499" s="264"/>
      <c r="K12499" s="300"/>
      <c r="L12499" s="264"/>
      <c r="M12499" s="263"/>
      <c r="N12499" s="368"/>
    </row>
    <row r="12500" spans="1:14" ht="15.6">
      <c r="A12500" s="424"/>
      <c r="B12500" s="113"/>
      <c r="C12500" s="57"/>
      <c r="D12500" s="300"/>
      <c r="E12500" s="367"/>
      <c r="F12500" s="263"/>
      <c r="G12500" s="263"/>
      <c r="H12500" s="264"/>
      <c r="I12500" s="264"/>
      <c r="J12500" s="264"/>
      <c r="K12500" s="300"/>
      <c r="L12500" s="264"/>
      <c r="M12500" s="263"/>
      <c r="N12500" s="368"/>
    </row>
    <row r="12501" spans="1:14" ht="15.6">
      <c r="A12501" s="424"/>
      <c r="B12501" s="113"/>
      <c r="C12501" s="57"/>
      <c r="D12501" s="300"/>
      <c r="E12501" s="367"/>
      <c r="F12501" s="263"/>
      <c r="G12501" s="263"/>
      <c r="H12501" s="264"/>
      <c r="I12501" s="264"/>
      <c r="J12501" s="264"/>
      <c r="K12501" s="300"/>
      <c r="L12501" s="264"/>
      <c r="M12501" s="263"/>
      <c r="N12501" s="368"/>
    </row>
    <row r="12502" spans="1:14" ht="15.6">
      <c r="A12502" s="424"/>
      <c r="B12502" s="113"/>
      <c r="C12502" s="57"/>
      <c r="D12502" s="300"/>
      <c r="E12502" s="367"/>
      <c r="F12502" s="263"/>
      <c r="G12502" s="263"/>
      <c r="H12502" s="264"/>
      <c r="I12502" s="264"/>
      <c r="J12502" s="264"/>
      <c r="K12502" s="300"/>
      <c r="L12502" s="264"/>
      <c r="M12502" s="263"/>
      <c r="N12502" s="368"/>
    </row>
    <row r="12503" spans="1:14" ht="15.6">
      <c r="A12503" s="424"/>
      <c r="B12503" s="113"/>
      <c r="C12503" s="57"/>
      <c r="D12503" s="300"/>
      <c r="E12503" s="367"/>
      <c r="F12503" s="263"/>
      <c r="G12503" s="263"/>
      <c r="H12503" s="264"/>
      <c r="I12503" s="264"/>
      <c r="J12503" s="264"/>
      <c r="K12503" s="300"/>
      <c r="L12503" s="264"/>
      <c r="M12503" s="263"/>
      <c r="N12503" s="368"/>
    </row>
    <row r="12504" spans="1:14" ht="15.6">
      <c r="A12504" s="424"/>
      <c r="B12504" s="113"/>
      <c r="C12504" s="57"/>
      <c r="D12504" s="300"/>
      <c r="E12504" s="367"/>
      <c r="F12504" s="263"/>
      <c r="G12504" s="263"/>
      <c r="H12504" s="264"/>
      <c r="I12504" s="264"/>
      <c r="J12504" s="264"/>
      <c r="K12504" s="300"/>
      <c r="L12504" s="264"/>
      <c r="M12504" s="263"/>
      <c r="N12504" s="368"/>
    </row>
    <row r="12505" spans="1:14" ht="15.6">
      <c r="A12505" s="424"/>
      <c r="B12505" s="113"/>
      <c r="C12505" s="57"/>
      <c r="D12505" s="441"/>
      <c r="E12505" s="367"/>
      <c r="F12505" s="263"/>
      <c r="G12505" s="263"/>
      <c r="H12505" s="264"/>
      <c r="I12505" s="276"/>
      <c r="J12505" s="264"/>
      <c r="K12505" s="265"/>
      <c r="L12505" s="441"/>
      <c r="M12505" s="263"/>
      <c r="N12505" s="368"/>
    </row>
    <row r="12506" spans="1:14" ht="15.6">
      <c r="A12506" s="424"/>
      <c r="B12506" s="113"/>
      <c r="C12506" s="57"/>
      <c r="D12506" s="441"/>
      <c r="E12506" s="367"/>
      <c r="F12506" s="263"/>
      <c r="G12506" s="263"/>
      <c r="H12506" s="264"/>
      <c r="I12506" s="276"/>
      <c r="J12506" s="264"/>
      <c r="K12506" s="265"/>
      <c r="L12506" s="441"/>
      <c r="M12506" s="263"/>
      <c r="N12506" s="368"/>
    </row>
    <row r="12507" spans="1:14" ht="15.6">
      <c r="B12507" s="113"/>
      <c r="C12507" s="57"/>
      <c r="D12507" s="441"/>
      <c r="E12507" s="367"/>
      <c r="F12507" s="263"/>
      <c r="G12507" s="263"/>
      <c r="H12507" s="264"/>
      <c r="I12507" s="276"/>
      <c r="J12507" s="264"/>
      <c r="K12507" s="265"/>
      <c r="L12507" s="441"/>
    </row>
    <row r="12508" spans="1:14" ht="15.6">
      <c r="B12508" s="113"/>
      <c r="C12508" s="57"/>
      <c r="D12508" s="441"/>
      <c r="E12508" s="367"/>
      <c r="F12508" s="263"/>
      <c r="G12508" s="263"/>
      <c r="H12508" s="264"/>
      <c r="I12508" s="276"/>
      <c r="J12508" s="264"/>
      <c r="K12508" s="265"/>
      <c r="L12508" s="441"/>
    </row>
    <row r="12509" spans="1:14">
      <c r="B12509" s="113"/>
      <c r="C12509" s="57"/>
      <c r="D12509" s="262"/>
      <c r="E12509" s="367"/>
      <c r="F12509" s="263"/>
      <c r="G12509" s="263"/>
      <c r="H12509" s="264"/>
      <c r="I12509" s="276"/>
      <c r="J12509" s="264"/>
      <c r="K12509" s="265"/>
      <c r="L12509" s="262"/>
    </row>
    <row r="12510" spans="1:14" ht="15.6">
      <c r="B12510" s="813"/>
      <c r="C12510" s="454"/>
      <c r="D12510" s="420"/>
      <c r="E12510" s="454"/>
      <c r="F12510" s="755"/>
      <c r="G12510" s="755"/>
      <c r="H12510" s="733"/>
      <c r="I12510" s="462"/>
      <c r="J12510" s="814"/>
      <c r="K12510" s="815"/>
      <c r="L12510" s="753"/>
    </row>
    <row r="12511" spans="1:14" ht="15.6">
      <c r="B12511" s="813"/>
      <c r="C12511" s="454"/>
      <c r="D12511" s="420"/>
      <c r="E12511" s="454"/>
      <c r="F12511" s="755"/>
      <c r="G12511" s="755"/>
      <c r="H12511" s="733"/>
      <c r="I12511" s="462"/>
      <c r="J12511" s="814"/>
      <c r="K12511" s="815"/>
      <c r="L12511" s="753"/>
    </row>
    <row r="12512" spans="1:14" ht="15.6">
      <c r="B12512" s="813"/>
      <c r="C12512" s="454"/>
      <c r="D12512" s="420"/>
      <c r="E12512" s="454"/>
      <c r="F12512" s="755"/>
      <c r="G12512" s="755"/>
      <c r="H12512" s="733"/>
      <c r="I12512" s="462"/>
      <c r="J12512" s="814"/>
      <c r="K12512" s="815"/>
      <c r="L12512" s="753"/>
    </row>
    <row r="12513" spans="2:12" ht="15.6">
      <c r="B12513" s="813"/>
      <c r="C12513" s="454"/>
      <c r="D12513" s="420"/>
      <c r="E12513" s="454"/>
      <c r="F12513" s="755"/>
      <c r="G12513" s="755"/>
      <c r="H12513" s="733"/>
      <c r="I12513" s="462"/>
      <c r="J12513" s="814"/>
      <c r="K12513" s="816"/>
      <c r="L12513" s="420"/>
    </row>
    <row r="12514" spans="2:12" ht="15.6">
      <c r="B12514" s="813"/>
      <c r="C12514" s="454"/>
      <c r="D12514" s="420"/>
      <c r="E12514" s="454"/>
      <c r="F12514" s="755"/>
      <c r="G12514" s="755"/>
      <c r="H12514" s="733"/>
      <c r="I12514" s="462"/>
      <c r="J12514" s="814"/>
      <c r="K12514" s="816"/>
      <c r="L12514" s="753"/>
    </row>
    <row r="12515" spans="2:12" ht="15.6">
      <c r="B12515" s="813"/>
      <c r="C12515" s="454"/>
      <c r="D12515" s="420"/>
      <c r="E12515" s="454"/>
      <c r="F12515" s="755"/>
      <c r="G12515" s="755"/>
      <c r="H12515" s="733"/>
      <c r="I12515" s="814"/>
      <c r="J12515" s="814"/>
      <c r="K12515" s="816"/>
      <c r="L12515" s="420"/>
    </row>
    <row r="12516" spans="2:12" ht="15.6">
      <c r="B12516" s="813"/>
      <c r="C12516" s="454"/>
      <c r="D12516" s="420"/>
      <c r="E12516" s="454"/>
      <c r="F12516" s="755"/>
      <c r="G12516" s="755"/>
      <c r="H12516" s="733"/>
      <c r="I12516" s="814"/>
      <c r="J12516" s="814"/>
      <c r="K12516" s="816"/>
      <c r="L12516" s="420"/>
    </row>
    <row r="12517" spans="2:12" ht="15.6">
      <c r="B12517" s="813"/>
      <c r="C12517" s="454"/>
      <c r="D12517" s="420"/>
      <c r="E12517" s="454"/>
      <c r="F12517" s="755"/>
      <c r="G12517" s="755"/>
      <c r="H12517" s="733"/>
      <c r="I12517" s="814"/>
      <c r="J12517" s="814"/>
      <c r="K12517" s="957"/>
      <c r="L12517" s="958"/>
    </row>
    <row r="12518" spans="2:12" ht="15.6">
      <c r="B12518" s="813"/>
      <c r="C12518" s="454"/>
      <c r="D12518" s="420"/>
      <c r="E12518" s="454"/>
      <c r="F12518" s="755"/>
      <c r="G12518" s="755"/>
      <c r="H12518" s="733"/>
      <c r="I12518" s="814"/>
      <c r="J12518" s="814"/>
      <c r="K12518" s="957"/>
      <c r="L12518" s="420"/>
    </row>
    <row r="12519" spans="2:12" ht="15.6">
      <c r="B12519" s="813"/>
      <c r="C12519" s="454"/>
      <c r="D12519" s="420"/>
      <c r="E12519" s="454"/>
      <c r="F12519" s="755"/>
      <c r="G12519" s="755"/>
      <c r="H12519" s="733"/>
      <c r="I12519" s="814"/>
      <c r="J12519" s="814"/>
      <c r="K12519" s="957"/>
      <c r="L12519" s="420"/>
    </row>
    <row r="12520" spans="2:12" ht="15.6">
      <c r="B12520" s="813"/>
      <c r="C12520" s="454"/>
      <c r="D12520" s="420"/>
      <c r="E12520" s="454"/>
      <c r="F12520" s="755"/>
      <c r="G12520" s="755"/>
      <c r="H12520" s="733"/>
      <c r="I12520" s="814"/>
      <c r="J12520" s="814"/>
      <c r="K12520" s="816"/>
      <c r="L12520" s="420"/>
    </row>
    <row r="12521" spans="2:12" ht="15.6">
      <c r="B12521" s="813"/>
      <c r="C12521" s="454"/>
      <c r="D12521" s="420"/>
      <c r="E12521" s="454"/>
      <c r="F12521" s="755"/>
      <c r="G12521" s="755"/>
      <c r="H12521" s="733"/>
      <c r="I12521" s="814"/>
      <c r="J12521" s="814"/>
      <c r="K12521" s="816"/>
      <c r="L12521" s="420"/>
    </row>
    <row r="12522" spans="2:12" ht="15.6">
      <c r="B12522" s="813"/>
      <c r="C12522" s="454"/>
      <c r="D12522" s="420"/>
      <c r="E12522" s="454"/>
      <c r="F12522" s="755"/>
      <c r="G12522" s="755"/>
      <c r="H12522" s="733"/>
      <c r="I12522" s="814"/>
      <c r="J12522" s="814"/>
      <c r="K12522" s="816"/>
      <c r="L12522" s="420"/>
    </row>
    <row r="12523" spans="2:12" ht="15.6">
      <c r="B12523" s="813"/>
      <c r="C12523" s="454"/>
      <c r="D12523" s="420"/>
      <c r="E12523" s="454"/>
      <c r="F12523" s="755"/>
      <c r="G12523" s="755"/>
      <c r="H12523" s="733"/>
      <c r="I12523" s="814"/>
      <c r="J12523" s="814"/>
      <c r="K12523" s="957"/>
      <c r="L12523" s="420"/>
    </row>
    <row r="12524" spans="2:12" ht="15.6">
      <c r="B12524" s="813"/>
      <c r="C12524" s="454"/>
      <c r="D12524" s="420"/>
      <c r="E12524" s="454"/>
      <c r="F12524" s="755"/>
      <c r="G12524" s="755"/>
      <c r="H12524" s="733"/>
      <c r="I12524" s="814"/>
      <c r="J12524" s="814"/>
      <c r="K12524" s="957"/>
      <c r="L12524" s="420"/>
    </row>
    <row r="12525" spans="2:12" ht="15.6">
      <c r="B12525" s="813"/>
      <c r="C12525" s="454"/>
      <c r="D12525" s="420"/>
      <c r="E12525" s="454"/>
      <c r="F12525" s="755"/>
      <c r="G12525" s="755"/>
      <c r="H12525" s="733"/>
      <c r="I12525" s="814"/>
      <c r="J12525" s="814"/>
      <c r="K12525" s="957"/>
      <c r="L12525" s="420"/>
    </row>
    <row r="12526" spans="2:12" ht="15.6">
      <c r="B12526" s="813"/>
      <c r="C12526" s="454"/>
      <c r="D12526" s="420"/>
      <c r="E12526" s="454"/>
      <c r="F12526" s="755"/>
      <c r="G12526" s="755"/>
      <c r="H12526" s="733"/>
      <c r="I12526" s="814"/>
      <c r="J12526" s="814"/>
      <c r="K12526" s="816"/>
      <c r="L12526" s="420"/>
    </row>
    <row r="12527" spans="2:12" ht="15.6">
      <c r="B12527" s="813"/>
      <c r="C12527" s="454"/>
      <c r="D12527" s="420"/>
      <c r="E12527" s="454"/>
      <c r="F12527" s="755"/>
      <c r="G12527" s="755"/>
      <c r="H12527" s="733"/>
      <c r="I12527" s="814"/>
      <c r="J12527" s="814"/>
      <c r="K12527" s="816"/>
      <c r="L12527" s="420"/>
    </row>
    <row r="12528" spans="2:12" ht="15.6">
      <c r="B12528" s="813"/>
      <c r="C12528" s="454"/>
      <c r="D12528" s="420"/>
      <c r="E12528" s="454"/>
      <c r="F12528" s="755"/>
      <c r="G12528" s="755"/>
      <c r="H12528" s="733"/>
      <c r="I12528" s="350"/>
      <c r="J12528" s="814"/>
      <c r="K12528" s="816"/>
      <c r="L12528" s="420"/>
    </row>
    <row r="12529" spans="1:19" ht="15.6">
      <c r="B12529" s="813"/>
      <c r="C12529" s="454"/>
      <c r="D12529" s="420"/>
      <c r="E12529" s="454"/>
      <c r="F12529" s="755"/>
      <c r="G12529" s="755"/>
      <c r="H12529" s="733"/>
      <c r="I12529" s="814"/>
      <c r="J12529" s="814"/>
      <c r="K12529" s="816"/>
      <c r="L12529" s="420"/>
    </row>
    <row r="12530" spans="1:19" ht="15.6">
      <c r="B12530" s="813"/>
      <c r="C12530" s="454"/>
      <c r="D12530" s="420"/>
      <c r="E12530" s="454"/>
      <c r="F12530" s="755"/>
      <c r="G12530" s="755"/>
      <c r="H12530" s="733"/>
      <c r="I12530" s="814"/>
      <c r="J12530" s="814"/>
      <c r="K12530" s="816"/>
      <c r="L12530" s="420"/>
    </row>
    <row r="12531" spans="1:19" ht="15.6">
      <c r="B12531" s="813"/>
      <c r="C12531" s="454"/>
      <c r="D12531" s="420"/>
      <c r="E12531" s="454"/>
      <c r="F12531" s="755"/>
      <c r="G12531" s="755"/>
      <c r="H12531" s="733"/>
      <c r="I12531" s="814"/>
      <c r="J12531" s="814"/>
      <c r="K12531" s="816"/>
      <c r="L12531" s="420"/>
    </row>
    <row r="12532" spans="1:19" ht="15.6">
      <c r="B12532" s="813"/>
      <c r="C12532" s="454"/>
      <c r="D12532" s="420"/>
      <c r="E12532" s="454"/>
      <c r="F12532" s="755"/>
      <c r="G12532" s="755"/>
      <c r="H12532" s="733"/>
      <c r="I12532" s="350"/>
      <c r="J12532" s="814"/>
      <c r="K12532" s="816"/>
      <c r="L12532" s="420"/>
    </row>
    <row r="12533" spans="1:19" s="200" customFormat="1" ht="15.6">
      <c r="A12533" s="959"/>
      <c r="B12533" s="813"/>
      <c r="C12533" s="454"/>
      <c r="D12533" s="420"/>
      <c r="E12533" s="454"/>
      <c r="F12533" s="755"/>
      <c r="G12533" s="755"/>
      <c r="H12533" s="733"/>
      <c r="I12533" s="814"/>
      <c r="J12533" s="814"/>
      <c r="K12533" s="816"/>
      <c r="L12533" s="420"/>
    </row>
    <row r="12534" spans="1:19" s="205" customFormat="1" ht="15.6">
      <c r="A12534" s="960" t="s">
        <v>1047</v>
      </c>
      <c r="B12534" s="813"/>
      <c r="C12534" s="454"/>
      <c r="D12534" s="420"/>
      <c r="E12534" s="454"/>
      <c r="F12534" s="755"/>
      <c r="G12534" s="755"/>
      <c r="H12534" s="733"/>
      <c r="I12534" s="462"/>
      <c r="J12534" s="814"/>
      <c r="K12534" s="815"/>
      <c r="L12534" s="420"/>
      <c r="M12534" s="291"/>
      <c r="N12534" s="430"/>
      <c r="Q12534" s="289"/>
      <c r="R12534" s="569"/>
    </row>
    <row r="12535" spans="1:19" s="205" customFormat="1" ht="15.6">
      <c r="A12535" s="427"/>
      <c r="B12535" s="813"/>
      <c r="C12535" s="454"/>
      <c r="D12535" s="420"/>
      <c r="E12535" s="454"/>
      <c r="F12535" s="755"/>
      <c r="G12535" s="755"/>
      <c r="H12535" s="733"/>
      <c r="I12535" s="462"/>
      <c r="J12535" s="814"/>
      <c r="K12535" s="817"/>
      <c r="L12535" s="753"/>
      <c r="M12535" s="291"/>
      <c r="N12535" s="430"/>
      <c r="Q12535" s="289"/>
      <c r="S12535" s="289"/>
    </row>
    <row r="12536" spans="1:19" s="205" customFormat="1" ht="15.6">
      <c r="A12536" s="960"/>
      <c r="B12536" s="813"/>
      <c r="C12536" s="454"/>
      <c r="D12536" s="420"/>
      <c r="E12536" s="454"/>
      <c r="F12536" s="755"/>
      <c r="G12536" s="755"/>
      <c r="H12536" s="733"/>
      <c r="I12536" s="462"/>
      <c r="J12536" s="814"/>
      <c r="K12536" s="815"/>
      <c r="L12536" s="753"/>
      <c r="M12536" s="291"/>
      <c r="N12536" s="430"/>
      <c r="Q12536" s="289"/>
      <c r="R12536" s="569"/>
      <c r="S12536" s="289"/>
    </row>
    <row r="12537" spans="1:19" s="205" customFormat="1" ht="15.6">
      <c r="A12537" s="960"/>
      <c r="B12537" s="813"/>
      <c r="C12537" s="454"/>
      <c r="D12537" s="420"/>
      <c r="E12537" s="454"/>
      <c r="F12537" s="755"/>
      <c r="G12537" s="755"/>
      <c r="H12537" s="733"/>
      <c r="I12537" s="462"/>
      <c r="J12537" s="814"/>
      <c r="K12537" s="815"/>
      <c r="L12537" s="753"/>
      <c r="M12537" s="291"/>
      <c r="N12537" s="430"/>
      <c r="Q12537" s="289"/>
      <c r="R12537" s="291"/>
      <c r="S12537" s="289"/>
    </row>
    <row r="12538" spans="1:19" s="205" customFormat="1" ht="15.6">
      <c r="A12538" s="427"/>
      <c r="B12538" s="813"/>
      <c r="C12538" s="454"/>
      <c r="D12538" s="420"/>
      <c r="E12538" s="454"/>
      <c r="F12538" s="755"/>
      <c r="G12538" s="755"/>
      <c r="H12538" s="733"/>
      <c r="I12538" s="462"/>
      <c r="J12538" s="814"/>
      <c r="K12538" s="815"/>
      <c r="L12538" s="753"/>
      <c r="M12538" s="291"/>
      <c r="N12538" s="430"/>
      <c r="Q12538" s="289"/>
      <c r="R12538" s="291"/>
      <c r="S12538" s="289"/>
    </row>
    <row r="12539" spans="1:19" s="205" customFormat="1" ht="15.6">
      <c r="A12539" s="427"/>
      <c r="B12539" s="813"/>
      <c r="C12539" s="454"/>
      <c r="D12539" s="420"/>
      <c r="E12539" s="454"/>
      <c r="F12539" s="755"/>
      <c r="G12539" s="755"/>
      <c r="H12539" s="733"/>
      <c r="I12539" s="462"/>
      <c r="J12539" s="814"/>
      <c r="K12539" s="815"/>
      <c r="L12539" s="753"/>
      <c r="M12539" s="291"/>
      <c r="N12539" s="430"/>
      <c r="Q12539" s="289"/>
      <c r="S12539" s="289"/>
    </row>
    <row r="12540" spans="1:19" s="205" customFormat="1" ht="15.6">
      <c r="A12540" s="427"/>
      <c r="B12540" s="813"/>
      <c r="C12540" s="454"/>
      <c r="D12540" s="420"/>
      <c r="E12540" s="454"/>
      <c r="F12540" s="755"/>
      <c r="G12540" s="755"/>
      <c r="H12540" s="733"/>
      <c r="I12540" s="462"/>
      <c r="J12540" s="814"/>
      <c r="K12540" s="815"/>
      <c r="L12540" s="753"/>
      <c r="M12540" s="291"/>
      <c r="N12540" s="430"/>
      <c r="Q12540" s="289"/>
      <c r="S12540" s="289"/>
    </row>
    <row r="12541" spans="1:19" s="205" customFormat="1" ht="15.6">
      <c r="A12541" s="427"/>
      <c r="B12541" s="813"/>
      <c r="C12541" s="454"/>
      <c r="D12541" s="420"/>
      <c r="E12541" s="454"/>
      <c r="F12541" s="755"/>
      <c r="G12541" s="755"/>
      <c r="H12541" s="733"/>
      <c r="I12541" s="462"/>
      <c r="J12541" s="814"/>
      <c r="K12541" s="815"/>
      <c r="L12541" s="753"/>
      <c r="M12541" s="291"/>
      <c r="N12541" s="430"/>
      <c r="Q12541" s="289"/>
      <c r="S12541" s="289"/>
    </row>
    <row r="12542" spans="1:19" s="205" customFormat="1" ht="15.6">
      <c r="A12542" s="427"/>
      <c r="B12542" s="813"/>
      <c r="C12542" s="454"/>
      <c r="D12542" s="420"/>
      <c r="E12542" s="454"/>
      <c r="F12542" s="755"/>
      <c r="G12542" s="755"/>
      <c r="H12542" s="733"/>
      <c r="I12542" s="462"/>
      <c r="J12542" s="814"/>
      <c r="K12542" s="815"/>
      <c r="L12542" s="753"/>
      <c r="M12542" s="291"/>
      <c r="N12542" s="430"/>
      <c r="Q12542" s="289"/>
      <c r="S12542" s="289"/>
    </row>
    <row r="12543" spans="1:19" s="205" customFormat="1" ht="15.6">
      <c r="A12543" s="427"/>
      <c r="B12543" s="813"/>
      <c r="C12543" s="454"/>
      <c r="D12543" s="420"/>
      <c r="E12543" s="454"/>
      <c r="F12543" s="755"/>
      <c r="G12543" s="755"/>
      <c r="H12543" s="733"/>
      <c r="I12543" s="462"/>
      <c r="J12543" s="814"/>
      <c r="K12543" s="815"/>
      <c r="L12543" s="753"/>
      <c r="M12543" s="291"/>
      <c r="N12543" s="430"/>
      <c r="Q12543" s="289"/>
      <c r="S12543" s="289"/>
    </row>
    <row r="12544" spans="1:19" s="205" customFormat="1" ht="15.6">
      <c r="A12544" s="427"/>
      <c r="B12544" s="813"/>
      <c r="C12544" s="454"/>
      <c r="D12544" s="420"/>
      <c r="E12544" s="454"/>
      <c r="F12544" s="755"/>
      <c r="G12544" s="755"/>
      <c r="H12544" s="733"/>
      <c r="I12544" s="462"/>
      <c r="J12544" s="814"/>
      <c r="K12544" s="815"/>
      <c r="L12544" s="753"/>
      <c r="M12544" s="291"/>
      <c r="N12544" s="430"/>
      <c r="Q12544" s="289"/>
      <c r="S12544" s="289"/>
    </row>
    <row r="12545" spans="1:19" s="205" customFormat="1" ht="15.6">
      <c r="A12545" s="427"/>
      <c r="B12545" s="813"/>
      <c r="C12545" s="454"/>
      <c r="D12545" s="420"/>
      <c r="E12545" s="454"/>
      <c r="F12545" s="755"/>
      <c r="G12545" s="755"/>
      <c r="H12545" s="733"/>
      <c r="I12545" s="462"/>
      <c r="J12545" s="814"/>
      <c r="K12545" s="815"/>
      <c r="L12545" s="753"/>
      <c r="M12545" s="291"/>
      <c r="N12545" s="430"/>
      <c r="Q12545" s="289"/>
      <c r="S12545" s="289"/>
    </row>
    <row r="12546" spans="1:19" s="205" customFormat="1" ht="15.6">
      <c r="A12546" s="427"/>
      <c r="B12546" s="813"/>
      <c r="C12546" s="454"/>
      <c r="D12546" s="420"/>
      <c r="E12546" s="454"/>
      <c r="F12546" s="755"/>
      <c r="G12546" s="755"/>
      <c r="H12546" s="733"/>
      <c r="I12546" s="462"/>
      <c r="J12546" s="814"/>
      <c r="K12546" s="815"/>
      <c r="L12546" s="753"/>
      <c r="M12546" s="291"/>
      <c r="N12546" s="430"/>
      <c r="Q12546" s="289"/>
      <c r="S12546" s="289"/>
    </row>
    <row r="12547" spans="1:19" s="205" customFormat="1" ht="16.8">
      <c r="A12547" s="427"/>
      <c r="B12547" s="88"/>
      <c r="C12547" s="201"/>
      <c r="D12547" s="295"/>
      <c r="E12547" s="333"/>
      <c r="F12547" s="211"/>
      <c r="G12547" s="211"/>
      <c r="H12547" s="211"/>
      <c r="I12547" s="211"/>
      <c r="J12547" s="201"/>
      <c r="K12547" s="334"/>
      <c r="L12547" s="294"/>
      <c r="M12547" s="291"/>
      <c r="N12547" s="430"/>
      <c r="S12547" s="289"/>
    </row>
    <row r="12548" spans="1:19" s="205" customFormat="1" ht="16.8">
      <c r="A12548" s="427"/>
      <c r="B12548" s="88"/>
      <c r="C12548" s="201"/>
      <c r="D12548" s="335"/>
      <c r="E12548" s="333"/>
      <c r="F12548" s="211"/>
      <c r="G12548" s="211"/>
      <c r="H12548" s="211"/>
      <c r="I12548" s="211"/>
      <c r="J12548" s="201"/>
      <c r="K12548" s="334"/>
      <c r="L12548" s="294"/>
      <c r="M12548" s="291"/>
      <c r="N12548" s="430"/>
      <c r="S12548" s="289"/>
    </row>
    <row r="12549" spans="1:19" s="205" customFormat="1" ht="16.8">
      <c r="A12549" s="427"/>
      <c r="B12549" s="88"/>
      <c r="C12549" s="201"/>
      <c r="D12549" s="294"/>
      <c r="E12549" s="333"/>
      <c r="F12549" s="211"/>
      <c r="G12549" s="211"/>
      <c r="H12549" s="211"/>
      <c r="I12549" s="211"/>
      <c r="J12549" s="201"/>
      <c r="K12549" s="334"/>
      <c r="L12549" s="294"/>
      <c r="M12549" s="291"/>
      <c r="N12549" s="430"/>
    </row>
    <row r="12550" spans="1:19" s="205" customFormat="1" ht="16.8">
      <c r="A12550" s="427"/>
      <c r="B12550" s="88"/>
      <c r="C12550" s="201"/>
      <c r="D12550" s="294"/>
      <c r="E12550" s="333"/>
      <c r="F12550" s="211"/>
      <c r="G12550" s="211"/>
      <c r="H12550" s="211"/>
      <c r="I12550" s="211"/>
      <c r="J12550" s="201"/>
      <c r="K12550" s="334"/>
      <c r="L12550" s="294"/>
      <c r="M12550" s="291"/>
      <c r="N12550" s="430"/>
    </row>
    <row r="12551" spans="1:19" s="205" customFormat="1" ht="16.8">
      <c r="A12551" s="427"/>
      <c r="B12551" s="88"/>
      <c r="C12551" s="201"/>
      <c r="D12551" s="294"/>
      <c r="E12551" s="333"/>
      <c r="F12551" s="211"/>
      <c r="G12551" s="211"/>
      <c r="H12551" s="211"/>
      <c r="I12551" s="211"/>
      <c r="J12551" s="201"/>
      <c r="K12551" s="334"/>
      <c r="L12551" s="294"/>
      <c r="M12551" s="291"/>
      <c r="N12551" s="430"/>
    </row>
    <row r="12552" spans="1:19" s="205" customFormat="1" ht="16.8">
      <c r="A12552" s="427"/>
      <c r="B12552" s="88"/>
      <c r="C12552" s="201"/>
      <c r="D12552" s="294"/>
      <c r="E12552" s="333"/>
      <c r="F12552" s="211"/>
      <c r="G12552" s="211"/>
      <c r="H12552" s="211"/>
      <c r="I12552" s="211"/>
      <c r="J12552" s="201"/>
      <c r="K12552" s="334"/>
      <c r="L12552" s="294"/>
      <c r="M12552" s="291"/>
      <c r="N12552" s="430"/>
      <c r="Q12552" s="289"/>
    </row>
    <row r="12553" spans="1:19" s="205" customFormat="1" ht="16.8">
      <c r="A12553" s="427"/>
      <c r="B12553" s="88"/>
      <c r="C12553" s="201"/>
      <c r="D12553" s="294"/>
      <c r="E12553" s="333"/>
      <c r="F12553" s="211"/>
      <c r="G12553" s="211"/>
      <c r="H12553" s="211"/>
      <c r="I12553" s="211"/>
      <c r="J12553" s="201"/>
      <c r="K12553" s="334"/>
      <c r="L12553" s="294"/>
      <c r="M12553" s="291"/>
      <c r="N12553" s="430"/>
      <c r="Q12553" s="289"/>
    </row>
    <row r="12554" spans="1:19" s="205" customFormat="1" ht="16.8">
      <c r="A12554" s="427"/>
      <c r="B12554" s="88"/>
      <c r="C12554" s="201"/>
      <c r="D12554" s="294"/>
      <c r="E12554" s="333"/>
      <c r="F12554" s="211"/>
      <c r="G12554" s="211"/>
      <c r="H12554" s="211"/>
      <c r="I12554" s="211"/>
      <c r="J12554" s="201"/>
      <c r="K12554" s="334"/>
      <c r="L12554" s="294"/>
      <c r="M12554" s="291"/>
      <c r="N12554" s="430"/>
      <c r="Q12554" s="289"/>
    </row>
    <row r="12555" spans="1:19" s="205" customFormat="1" ht="16.8">
      <c r="A12555" s="427"/>
      <c r="B12555" s="88"/>
      <c r="C12555" s="201"/>
      <c r="D12555" s="294"/>
      <c r="E12555" s="333"/>
      <c r="F12555" s="211"/>
      <c r="G12555" s="211"/>
      <c r="H12555" s="211"/>
      <c r="I12555" s="211"/>
      <c r="J12555" s="201"/>
      <c r="K12555" s="334"/>
      <c r="L12555" s="294"/>
      <c r="M12555" s="291"/>
      <c r="N12555" s="430"/>
      <c r="Q12555" s="289"/>
    </row>
    <row r="12556" spans="1:19" s="205" customFormat="1" ht="16.8">
      <c r="A12556" s="427"/>
      <c r="B12556" s="88"/>
      <c r="C12556" s="201"/>
      <c r="D12556" s="294"/>
      <c r="E12556" s="333"/>
      <c r="F12556" s="211"/>
      <c r="G12556" s="211"/>
      <c r="H12556" s="211"/>
      <c r="I12556" s="211"/>
      <c r="J12556" s="201"/>
      <c r="K12556" s="334"/>
      <c r="L12556" s="294"/>
      <c r="M12556" s="291"/>
      <c r="N12556" s="430"/>
      <c r="Q12556" s="289"/>
    </row>
    <row r="12557" spans="1:19" ht="16.8">
      <c r="B12557" s="88"/>
      <c r="C12557" s="201"/>
      <c r="D12557" s="294"/>
      <c r="E12557" s="333"/>
      <c r="J12557" s="201"/>
      <c r="K12557" s="334"/>
      <c r="L12557" s="295"/>
    </row>
    <row r="12558" spans="1:19" ht="16.8">
      <c r="B12558" s="88"/>
      <c r="C12558" s="201"/>
      <c r="D12558" s="335"/>
      <c r="E12558" s="333"/>
      <c r="J12558" s="201"/>
      <c r="K12558" s="334"/>
      <c r="L12558" s="294"/>
    </row>
    <row r="12559" spans="1:19" ht="16.8">
      <c r="B12559" s="88"/>
      <c r="C12559" s="201"/>
      <c r="D12559" s="294"/>
      <c r="E12559" s="333"/>
      <c r="J12559" s="201"/>
      <c r="K12559" s="334"/>
      <c r="L12559" s="294"/>
    </row>
    <row r="12560" spans="1:19" ht="16.8">
      <c r="B12560" s="88"/>
      <c r="C12560" s="201"/>
      <c r="D12560" s="335"/>
      <c r="E12560" s="333"/>
      <c r="J12560" s="201"/>
      <c r="K12560" s="334"/>
      <c r="L12560" s="294"/>
    </row>
    <row r="12561" spans="2:12" ht="16.8">
      <c r="B12561" s="88"/>
      <c r="C12561" s="201"/>
      <c r="D12561" s="294"/>
      <c r="E12561" s="333"/>
      <c r="J12561" s="201"/>
      <c r="K12561" s="334"/>
      <c r="L12561" s="294"/>
    </row>
    <row r="12562" spans="2:12" ht="16.8">
      <c r="B12562" s="88"/>
      <c r="C12562" s="201"/>
      <c r="D12562" s="294"/>
      <c r="E12562" s="333"/>
      <c r="J12562" s="201"/>
      <c r="K12562" s="334"/>
      <c r="L12562" s="294"/>
    </row>
    <row r="12563" spans="2:12" ht="16.8">
      <c r="B12563" s="88"/>
      <c r="C12563" s="201"/>
      <c r="D12563" s="295"/>
      <c r="E12563" s="333"/>
      <c r="J12563" s="201"/>
      <c r="K12563" s="334"/>
      <c r="L12563" s="294"/>
    </row>
    <row r="12564" spans="2:12" ht="16.8">
      <c r="B12564" s="88"/>
      <c r="C12564" s="201"/>
      <c r="D12564" s="294"/>
      <c r="E12564" s="333"/>
      <c r="J12564" s="201"/>
      <c r="K12564" s="334"/>
      <c r="L12564" s="294"/>
    </row>
    <row r="12565" spans="2:12" ht="16.8">
      <c r="B12565" s="88"/>
      <c r="C12565" s="201"/>
      <c r="D12565" s="294"/>
      <c r="E12565" s="333"/>
      <c r="J12565" s="201"/>
      <c r="K12565" s="334"/>
      <c r="L12565" s="294"/>
    </row>
    <row r="12566" spans="2:12" ht="16.8">
      <c r="B12566" s="88"/>
      <c r="C12566" s="201"/>
      <c r="D12566" s="381"/>
      <c r="E12566" s="333"/>
      <c r="J12566" s="201"/>
      <c r="K12566" s="334"/>
      <c r="L12566" s="381"/>
    </row>
    <row r="12567" spans="2:12" ht="16.8">
      <c r="B12567" s="88"/>
      <c r="C12567" s="201"/>
      <c r="D12567" s="382"/>
      <c r="E12567" s="333"/>
      <c r="J12567" s="201"/>
      <c r="K12567" s="334"/>
      <c r="L12567" s="382"/>
    </row>
    <row r="12568" spans="2:12" ht="16.8">
      <c r="B12568" s="88"/>
      <c r="C12568" s="201"/>
      <c r="D12568" s="294"/>
      <c r="E12568" s="333"/>
      <c r="J12568" s="201"/>
      <c r="K12568" s="334"/>
      <c r="L12568" s="294"/>
    </row>
    <row r="12569" spans="2:12" ht="16.8">
      <c r="B12569" s="88"/>
      <c r="C12569" s="201"/>
      <c r="D12569" s="294"/>
      <c r="E12569" s="333"/>
      <c r="J12569" s="201"/>
      <c r="L12569" s="294"/>
    </row>
    <row r="12570" spans="2:12" ht="16.8">
      <c r="B12570" s="88"/>
      <c r="C12570" s="201"/>
      <c r="D12570" s="294"/>
      <c r="E12570" s="333"/>
      <c r="J12570" s="201"/>
      <c r="K12570" s="334"/>
      <c r="L12570" s="294"/>
    </row>
    <row r="12571" spans="2:12" ht="16.8">
      <c r="B12571" s="88"/>
      <c r="C12571" s="201"/>
      <c r="D12571" s="294"/>
      <c r="E12571" s="333"/>
      <c r="J12571" s="201"/>
      <c r="K12571" s="334"/>
      <c r="L12571" s="294"/>
    </row>
    <row r="12572" spans="2:12" ht="16.8">
      <c r="B12572" s="88"/>
      <c r="C12572" s="201"/>
      <c r="D12572" s="294"/>
      <c r="E12572" s="333"/>
      <c r="J12572" s="201"/>
      <c r="K12572" s="334"/>
      <c r="L12572" s="294"/>
    </row>
    <row r="12573" spans="2:12" ht="16.8">
      <c r="B12573" s="88"/>
      <c r="C12573" s="201"/>
      <c r="D12573" s="294"/>
      <c r="E12573" s="333"/>
      <c r="J12573" s="201"/>
      <c r="K12573" s="334"/>
      <c r="L12573" s="294"/>
    </row>
    <row r="12574" spans="2:12" ht="16.8">
      <c r="B12574" s="88"/>
      <c r="C12574" s="201"/>
      <c r="D12574" s="294"/>
      <c r="E12574" s="333"/>
      <c r="J12574" s="201"/>
      <c r="K12574" s="334"/>
      <c r="L12574" s="294"/>
    </row>
    <row r="12575" spans="2:12" ht="16.8">
      <c r="B12575" s="88"/>
      <c r="C12575" s="201"/>
      <c r="D12575" s="295"/>
      <c r="E12575" s="333"/>
      <c r="J12575" s="201"/>
      <c r="K12575" s="334"/>
      <c r="L12575" s="294"/>
    </row>
    <row r="12576" spans="2:12" ht="16.8">
      <c r="B12576" s="88"/>
      <c r="C12576" s="201"/>
      <c r="D12576" s="295"/>
      <c r="E12576" s="333"/>
      <c r="J12576" s="201"/>
      <c r="K12576" s="334"/>
      <c r="L12576" s="294"/>
    </row>
    <row r="12577" spans="2:12" ht="16.8">
      <c r="B12577" s="88"/>
      <c r="C12577" s="201"/>
      <c r="D12577" s="295"/>
      <c r="E12577" s="333"/>
      <c r="J12577" s="201"/>
      <c r="K12577" s="334"/>
      <c r="L12577" s="294"/>
    </row>
    <row r="12578" spans="2:12" ht="16.8">
      <c r="B12578" s="88"/>
      <c r="C12578" s="201"/>
      <c r="D12578" s="295"/>
      <c r="E12578" s="333"/>
      <c r="J12578" s="201"/>
      <c r="K12578" s="334"/>
      <c r="L12578" s="294"/>
    </row>
    <row r="12579" spans="2:12" ht="16.8">
      <c r="B12579" s="88"/>
      <c r="C12579" s="201"/>
      <c r="D12579" s="335"/>
      <c r="E12579" s="333"/>
      <c r="J12579" s="201"/>
      <c r="K12579" s="334"/>
      <c r="L12579" s="294"/>
    </row>
    <row r="12580" spans="2:12" ht="16.8">
      <c r="B12580" s="88"/>
      <c r="C12580" s="201"/>
      <c r="D12580" s="335"/>
      <c r="E12580" s="333"/>
      <c r="J12580" s="201"/>
      <c r="K12580" s="334"/>
      <c r="L12580" s="294"/>
    </row>
    <row r="12581" spans="2:12" ht="16.8">
      <c r="B12581" s="88"/>
      <c r="C12581" s="201"/>
      <c r="D12581" s="294"/>
      <c r="E12581" s="333"/>
      <c r="J12581" s="201"/>
      <c r="K12581" s="334"/>
      <c r="L12581" s="294"/>
    </row>
    <row r="12582" spans="2:12" ht="16.8">
      <c r="B12582" s="88"/>
      <c r="C12582" s="201"/>
      <c r="D12582" s="294"/>
      <c r="E12582" s="333"/>
      <c r="J12582" s="201"/>
      <c r="K12582" s="334"/>
      <c r="L12582" s="294"/>
    </row>
    <row r="12583" spans="2:12" ht="16.8">
      <c r="B12583" s="88"/>
      <c r="C12583" s="201"/>
      <c r="D12583" s="294"/>
      <c r="E12583" s="333"/>
      <c r="J12583" s="201"/>
      <c r="K12583" s="334"/>
      <c r="L12583" s="294"/>
    </row>
    <row r="12584" spans="2:12" ht="16.8">
      <c r="B12584" s="88"/>
      <c r="C12584" s="201"/>
      <c r="D12584" s="294"/>
      <c r="E12584" s="333"/>
      <c r="J12584" s="201"/>
      <c r="K12584" s="334"/>
      <c r="L12584" s="294"/>
    </row>
    <row r="12585" spans="2:12" ht="16.8">
      <c r="B12585" s="88"/>
      <c r="C12585" s="201"/>
      <c r="D12585" s="294"/>
      <c r="E12585" s="333"/>
      <c r="J12585" s="201"/>
      <c r="K12585" s="334"/>
      <c r="L12585" s="294"/>
    </row>
    <row r="12586" spans="2:12" ht="16.8">
      <c r="B12586" s="88"/>
      <c r="C12586" s="201"/>
      <c r="D12586" s="294"/>
      <c r="E12586" s="333"/>
      <c r="J12586" s="201"/>
      <c r="K12586" s="334"/>
      <c r="L12586" s="294"/>
    </row>
    <row r="12587" spans="2:12" ht="16.8">
      <c r="B12587" s="88"/>
      <c r="C12587" s="201"/>
      <c r="D12587" s="294"/>
      <c r="E12587" s="333"/>
      <c r="J12587" s="201"/>
      <c r="K12587" s="334"/>
      <c r="L12587" s="294"/>
    </row>
    <row r="12588" spans="2:12" ht="16.8">
      <c r="B12588" s="88"/>
      <c r="C12588" s="201"/>
      <c r="D12588" s="294"/>
      <c r="E12588" s="333"/>
      <c r="J12588" s="201"/>
      <c r="K12588" s="334"/>
      <c r="L12588" s="294"/>
    </row>
    <row r="12589" spans="2:12" ht="16.8">
      <c r="B12589" s="88"/>
      <c r="C12589" s="201"/>
      <c r="D12589" s="294"/>
      <c r="E12589" s="333"/>
      <c r="J12589" s="201"/>
      <c r="K12589" s="334"/>
      <c r="L12589" s="294"/>
    </row>
    <row r="12590" spans="2:12" ht="16.8">
      <c r="B12590" s="88"/>
      <c r="C12590" s="201"/>
      <c r="D12590" s="294"/>
      <c r="E12590" s="333"/>
      <c r="J12590" s="201"/>
      <c r="K12590" s="334"/>
      <c r="L12590" s="294"/>
    </row>
    <row r="12591" spans="2:12" ht="16.8">
      <c r="B12591" s="88"/>
      <c r="C12591" s="201"/>
      <c r="D12591" s="294"/>
      <c r="E12591" s="333"/>
      <c r="J12591" s="201"/>
      <c r="K12591" s="334"/>
      <c r="L12591" s="294"/>
    </row>
    <row r="12592" spans="2:12" ht="16.8">
      <c r="B12592" s="88"/>
      <c r="C12592" s="201"/>
      <c r="D12592" s="294"/>
      <c r="E12592" s="333"/>
      <c r="J12592" s="201"/>
      <c r="K12592" s="334"/>
      <c r="L12592" s="294"/>
    </row>
    <row r="12593" spans="1:13" ht="16.8">
      <c r="B12593" s="88"/>
      <c r="C12593" s="201"/>
      <c r="D12593" s="294"/>
      <c r="E12593" s="333"/>
      <c r="J12593" s="201"/>
      <c r="K12593" s="334"/>
      <c r="L12593" s="294"/>
    </row>
    <row r="12594" spans="1:13" ht="16.8">
      <c r="B12594" s="88"/>
      <c r="C12594" s="201"/>
      <c r="D12594" s="294"/>
      <c r="E12594" s="333"/>
      <c r="J12594" s="201"/>
      <c r="K12594" s="334"/>
      <c r="L12594" s="294"/>
    </row>
    <row r="12595" spans="1:13" ht="16.8">
      <c r="B12595" s="88"/>
      <c r="C12595" s="201"/>
      <c r="D12595" s="294"/>
      <c r="E12595" s="333"/>
      <c r="J12595" s="201"/>
      <c r="K12595" s="334"/>
      <c r="L12595" s="294"/>
    </row>
    <row r="12596" spans="1:13" ht="16.8">
      <c r="B12596" s="88"/>
      <c r="C12596" s="201"/>
      <c r="D12596" s="294"/>
      <c r="E12596" s="333"/>
      <c r="J12596" s="201"/>
      <c r="K12596" s="334"/>
      <c r="L12596" s="294"/>
    </row>
    <row r="12597" spans="1:13" ht="16.8">
      <c r="B12597" s="88"/>
      <c r="C12597" s="201"/>
      <c r="D12597" s="294"/>
      <c r="E12597" s="333"/>
      <c r="J12597" s="201"/>
      <c r="K12597" s="334"/>
      <c r="L12597" s="294"/>
    </row>
    <row r="12598" spans="1:13" ht="16.8">
      <c r="B12598" s="88"/>
      <c r="C12598" s="201"/>
      <c r="D12598" s="294"/>
      <c r="E12598" s="333"/>
      <c r="J12598" s="201"/>
      <c r="K12598" s="334"/>
      <c r="L12598" s="294"/>
    </row>
    <row r="12599" spans="1:13" s="200" customFormat="1" ht="16.5" customHeight="1">
      <c r="A12599" s="606"/>
      <c r="B12599" s="88"/>
      <c r="C12599" s="201"/>
      <c r="D12599" s="294"/>
      <c r="E12599" s="333"/>
      <c r="F12599" s="211"/>
      <c r="G12599" s="211"/>
      <c r="H12599" s="211"/>
      <c r="I12599" s="211"/>
      <c r="J12599" s="201"/>
      <c r="K12599" s="334"/>
      <c r="L12599" s="294"/>
      <c r="M12599" s="201"/>
    </row>
    <row r="12600" spans="1:13" s="200" customFormat="1" ht="16.5" customHeight="1">
      <c r="A12600" s="606"/>
      <c r="B12600" s="88"/>
      <c r="C12600" s="201"/>
      <c r="D12600" s="294"/>
      <c r="E12600" s="333"/>
      <c r="F12600" s="211"/>
      <c r="G12600" s="211"/>
      <c r="H12600" s="211"/>
      <c r="I12600" s="211"/>
      <c r="J12600" s="201"/>
      <c r="K12600" s="334"/>
      <c r="L12600" s="294"/>
      <c r="M12600" s="201"/>
    </row>
    <row r="12601" spans="1:13" s="200" customFormat="1" ht="16.5" customHeight="1">
      <c r="A12601" s="606"/>
      <c r="B12601" s="88"/>
      <c r="C12601" s="201"/>
      <c r="D12601" s="294"/>
      <c r="E12601" s="333"/>
      <c r="F12601" s="211"/>
      <c r="G12601" s="211"/>
      <c r="H12601" s="211"/>
      <c r="I12601" s="211"/>
      <c r="J12601" s="201"/>
      <c r="K12601" s="334"/>
      <c r="L12601" s="294"/>
      <c r="M12601" s="201"/>
    </row>
    <row r="12602" spans="1:13" s="200" customFormat="1" ht="16.5" customHeight="1">
      <c r="A12602" s="606"/>
      <c r="B12602" s="88"/>
      <c r="C12602" s="201"/>
      <c r="D12602" s="294"/>
      <c r="E12602" s="333"/>
      <c r="F12602" s="211"/>
      <c r="G12602" s="211"/>
      <c r="H12602" s="211"/>
      <c r="I12602" s="211"/>
      <c r="J12602" s="201"/>
      <c r="K12602" s="334"/>
      <c r="L12602" s="294"/>
      <c r="M12602" s="201"/>
    </row>
    <row r="12603" spans="1:13" s="200" customFormat="1" ht="16.5" customHeight="1">
      <c r="A12603" s="606"/>
      <c r="B12603" s="88"/>
      <c r="C12603" s="201"/>
      <c r="D12603" s="294"/>
      <c r="E12603" s="333"/>
      <c r="F12603" s="211"/>
      <c r="G12603" s="211"/>
      <c r="H12603" s="211"/>
      <c r="I12603" s="211"/>
      <c r="J12603" s="201"/>
      <c r="K12603" s="334"/>
      <c r="L12603" s="294"/>
      <c r="M12603" s="201"/>
    </row>
    <row r="12604" spans="1:13" s="200" customFormat="1" ht="16.5" customHeight="1">
      <c r="A12604" s="606"/>
      <c r="B12604" s="88"/>
      <c r="C12604" s="201"/>
      <c r="D12604" s="294"/>
      <c r="E12604" s="333"/>
      <c r="F12604" s="211"/>
      <c r="G12604" s="211"/>
      <c r="H12604" s="211"/>
      <c r="I12604" s="211"/>
      <c r="J12604" s="201"/>
      <c r="K12604" s="334"/>
      <c r="L12604" s="294"/>
      <c r="M12604" s="201"/>
    </row>
    <row r="12605" spans="1:13" s="200" customFormat="1" ht="16.5" customHeight="1">
      <c r="A12605" s="606"/>
      <c r="B12605" s="88"/>
      <c r="C12605" s="201"/>
      <c r="D12605" s="335"/>
      <c r="E12605" s="333"/>
      <c r="F12605" s="211"/>
      <c r="G12605" s="211"/>
      <c r="H12605" s="211"/>
      <c r="I12605" s="211"/>
      <c r="J12605" s="201"/>
      <c r="K12605" s="334"/>
      <c r="L12605" s="294"/>
      <c r="M12605" s="201"/>
    </row>
    <row r="12606" spans="1:13" s="200" customFormat="1" ht="16.5" customHeight="1">
      <c r="A12606" s="606"/>
      <c r="B12606" s="88"/>
      <c r="C12606" s="201"/>
      <c r="D12606" s="294"/>
      <c r="E12606" s="333"/>
      <c r="F12606" s="211"/>
      <c r="G12606" s="211"/>
      <c r="H12606" s="211"/>
      <c r="I12606" s="211"/>
      <c r="J12606" s="201"/>
      <c r="K12606" s="334"/>
      <c r="L12606" s="294"/>
      <c r="M12606" s="201"/>
    </row>
    <row r="12607" spans="1:13" s="200" customFormat="1" ht="16.5" customHeight="1">
      <c r="A12607" s="606"/>
      <c r="B12607" s="88"/>
      <c r="C12607" s="201"/>
      <c r="D12607" s="294"/>
      <c r="E12607" s="333"/>
      <c r="F12607" s="211"/>
      <c r="G12607" s="211"/>
      <c r="H12607" s="211"/>
      <c r="I12607" s="211"/>
      <c r="J12607" s="201"/>
      <c r="K12607" s="334"/>
      <c r="L12607" s="294"/>
      <c r="M12607" s="201"/>
    </row>
    <row r="12608" spans="1:13" s="200" customFormat="1" ht="16.5" customHeight="1">
      <c r="A12608" s="606"/>
      <c r="B12608" s="88"/>
      <c r="C12608" s="201"/>
      <c r="D12608" s="294"/>
      <c r="E12608" s="333"/>
      <c r="F12608" s="211"/>
      <c r="G12608" s="211"/>
      <c r="H12608" s="211"/>
      <c r="I12608" s="211"/>
      <c r="J12608" s="201"/>
      <c r="K12608" s="334"/>
      <c r="L12608" s="294"/>
      <c r="M12608" s="201"/>
    </row>
    <row r="12609" spans="1:13" s="200" customFormat="1" ht="16.5" customHeight="1">
      <c r="A12609" s="606"/>
      <c r="B12609" s="88"/>
      <c r="C12609" s="201"/>
      <c r="D12609" s="294"/>
      <c r="E12609" s="333"/>
      <c r="F12609" s="211"/>
      <c r="G12609" s="211"/>
      <c r="H12609" s="211"/>
      <c r="I12609" s="211"/>
      <c r="J12609" s="201"/>
      <c r="K12609" s="334"/>
      <c r="L12609" s="294"/>
      <c r="M12609" s="201"/>
    </row>
    <row r="12610" spans="1:13" s="200" customFormat="1" ht="16.5" customHeight="1">
      <c r="A12610" s="606"/>
      <c r="B12610" s="88"/>
      <c r="C12610" s="201"/>
      <c r="D12610" s="294"/>
      <c r="E12610" s="333"/>
      <c r="F12610" s="211"/>
      <c r="G12610" s="211"/>
      <c r="H12610" s="211"/>
      <c r="I12610" s="211"/>
      <c r="J12610" s="201"/>
      <c r="K12610" s="334"/>
      <c r="L12610" s="294"/>
      <c r="M12610" s="201"/>
    </row>
    <row r="12611" spans="1:13" s="200" customFormat="1" ht="16.5" customHeight="1">
      <c r="A12611" s="606"/>
      <c r="B12611" s="88"/>
      <c r="C12611" s="201"/>
      <c r="D12611" s="334"/>
      <c r="E12611" s="333"/>
      <c r="F12611" s="211"/>
      <c r="G12611" s="211"/>
      <c r="H12611" s="211"/>
      <c r="I12611" s="211"/>
      <c r="J12611" s="201"/>
      <c r="K12611" s="334"/>
      <c r="L12611" s="294"/>
      <c r="M12611" s="201"/>
    </row>
    <row r="12612" spans="1:13" s="200" customFormat="1" ht="16.5" customHeight="1">
      <c r="A12612" s="606"/>
      <c r="B12612" s="88"/>
      <c r="C12612" s="57"/>
      <c r="D12612" s="262"/>
      <c r="E12612" s="472"/>
      <c r="F12612" s="263"/>
      <c r="G12612" s="263"/>
      <c r="H12612" s="264"/>
      <c r="I12612" s="264"/>
      <c r="J12612" s="264"/>
      <c r="K12612" s="366"/>
      <c r="L12612" s="411"/>
      <c r="M12612" s="201"/>
    </row>
    <row r="12613" spans="1:13" s="200" customFormat="1" ht="16.5" customHeight="1">
      <c r="A12613" s="606"/>
      <c r="B12613" s="88"/>
      <c r="C12613" s="57"/>
      <c r="D12613" s="262"/>
      <c r="E12613" s="472"/>
      <c r="F12613" s="263"/>
      <c r="G12613" s="263"/>
      <c r="H12613" s="264"/>
      <c r="I12613" s="264"/>
      <c r="J12613" s="264"/>
      <c r="K12613" s="366"/>
      <c r="L12613" s="262"/>
      <c r="M12613" s="201"/>
    </row>
    <row r="12614" spans="1:13" s="200" customFormat="1" ht="16.5" customHeight="1">
      <c r="A12614" s="606"/>
      <c r="B12614" s="88"/>
      <c r="C12614" s="57"/>
      <c r="D12614" s="262"/>
      <c r="E12614" s="472"/>
      <c r="F12614" s="263"/>
      <c r="G12614" s="263"/>
      <c r="H12614" s="264"/>
      <c r="I12614" s="264"/>
      <c r="J12614" s="264"/>
      <c r="K12614" s="366"/>
      <c r="L12614" s="411"/>
      <c r="M12614" s="201"/>
    </row>
    <row r="12615" spans="1:13" s="200" customFormat="1" ht="16.5" customHeight="1">
      <c r="A12615" s="606"/>
      <c r="B12615" s="88"/>
      <c r="C12615" s="57"/>
      <c r="D12615" s="262"/>
      <c r="E12615" s="472"/>
      <c r="F12615" s="263"/>
      <c r="G12615" s="263"/>
      <c r="H12615" s="264"/>
      <c r="I12615" s="264"/>
      <c r="J12615" s="264"/>
      <c r="K12615" s="366"/>
      <c r="L12615" s="411"/>
      <c r="M12615" s="201"/>
    </row>
    <row r="12616" spans="1:13" s="200" customFormat="1" ht="16.5" customHeight="1">
      <c r="A12616" s="606"/>
      <c r="B12616" s="88"/>
      <c r="C12616" s="57"/>
      <c r="D12616" s="262"/>
      <c r="E12616" s="472"/>
      <c r="F12616" s="263"/>
      <c r="G12616" s="263"/>
      <c r="H12616" s="264"/>
      <c r="I12616" s="264"/>
      <c r="J12616" s="264"/>
      <c r="K12616" s="366"/>
      <c r="L12616" s="276"/>
      <c r="M12616" s="201"/>
    </row>
    <row r="12617" spans="1:13" s="200" customFormat="1" ht="16.5" customHeight="1">
      <c r="A12617" s="606"/>
      <c r="B12617" s="88"/>
      <c r="C12617" s="57"/>
      <c r="D12617" s="262"/>
      <c r="E12617" s="472"/>
      <c r="F12617" s="263"/>
      <c r="G12617" s="263"/>
      <c r="H12617" s="264"/>
      <c r="I12617" s="264"/>
      <c r="J12617" s="264"/>
      <c r="K12617" s="366"/>
      <c r="L12617" s="276"/>
      <c r="M12617" s="201"/>
    </row>
    <row r="12618" spans="1:13" s="200" customFormat="1" ht="16.5" customHeight="1">
      <c r="A12618" s="606"/>
      <c r="B12618" s="88"/>
      <c r="C12618" s="57"/>
      <c r="D12618" s="262"/>
      <c r="E12618" s="472"/>
      <c r="F12618" s="263"/>
      <c r="G12618" s="263"/>
      <c r="H12618" s="264"/>
      <c r="I12618" s="264"/>
      <c r="J12618" s="264"/>
      <c r="K12618" s="366"/>
      <c r="L12618" s="411"/>
      <c r="M12618" s="201"/>
    </row>
    <row r="12619" spans="1:13" s="200" customFormat="1" ht="16.5" customHeight="1">
      <c r="A12619" s="606"/>
      <c r="B12619" s="88"/>
      <c r="C12619" s="57"/>
      <c r="D12619" s="262"/>
      <c r="E12619" s="472"/>
      <c r="F12619" s="263"/>
      <c r="G12619" s="263"/>
      <c r="H12619" s="264"/>
      <c r="I12619" s="264"/>
      <c r="J12619" s="264"/>
      <c r="K12619" s="366"/>
      <c r="L12619" s="276"/>
      <c r="M12619" s="201"/>
    </row>
    <row r="12620" spans="1:13" s="200" customFormat="1" ht="16.5" customHeight="1">
      <c r="A12620" s="606"/>
      <c r="B12620" s="88"/>
      <c r="C12620" s="57"/>
      <c r="D12620" s="262"/>
      <c r="E12620" s="472"/>
      <c r="F12620" s="264"/>
      <c r="G12620" s="264"/>
      <c r="H12620" s="264"/>
      <c r="I12620" s="264"/>
      <c r="J12620" s="264"/>
      <c r="K12620" s="366"/>
      <c r="L12620" s="411"/>
      <c r="M12620" s="201"/>
    </row>
    <row r="12621" spans="1:13" s="200" customFormat="1" ht="16.5" customHeight="1">
      <c r="A12621" s="606"/>
      <c r="B12621" s="88"/>
      <c r="C12621" s="57"/>
      <c r="D12621" s="262"/>
      <c r="E12621" s="472"/>
      <c r="F12621" s="264"/>
      <c r="G12621" s="264"/>
      <c r="H12621" s="264"/>
      <c r="I12621" s="264"/>
      <c r="J12621" s="264"/>
      <c r="K12621" s="366"/>
      <c r="L12621" s="411"/>
      <c r="M12621" s="201"/>
    </row>
    <row r="12622" spans="1:13" s="200" customFormat="1" ht="16.5" customHeight="1">
      <c r="A12622" s="606"/>
      <c r="B12622" s="88"/>
      <c r="C12622" s="57"/>
      <c r="D12622" s="264"/>
      <c r="E12622" s="472"/>
      <c r="F12622" s="264"/>
      <c r="G12622" s="264"/>
      <c r="H12622" s="264"/>
      <c r="I12622" s="264"/>
      <c r="J12622" s="264"/>
      <c r="K12622" s="481"/>
      <c r="L12622" s="411"/>
      <c r="M12622" s="201"/>
    </row>
    <row r="12623" spans="1:13" s="200" customFormat="1" ht="16.5" customHeight="1">
      <c r="A12623" s="606"/>
      <c r="B12623" s="88"/>
      <c r="C12623" s="57"/>
      <c r="D12623" s="264"/>
      <c r="E12623" s="472"/>
      <c r="F12623" s="264"/>
      <c r="G12623" s="264"/>
      <c r="H12623" s="264"/>
      <c r="I12623" s="264"/>
      <c r="J12623" s="264"/>
      <c r="K12623" s="481"/>
      <c r="L12623" s="411"/>
      <c r="M12623" s="201"/>
    </row>
    <row r="12624" spans="1:13" s="200" customFormat="1" ht="16.5" customHeight="1">
      <c r="A12624" s="606"/>
      <c r="B12624" s="88"/>
      <c r="C12624" s="57"/>
      <c r="D12624" s="264"/>
      <c r="E12624" s="472"/>
      <c r="F12624" s="264"/>
      <c r="G12624" s="264"/>
      <c r="H12624" s="264"/>
      <c r="I12624" s="264"/>
      <c r="J12624" s="264"/>
      <c r="K12624" s="481"/>
      <c r="L12624" s="411"/>
      <c r="M12624" s="201"/>
    </row>
    <row r="12625" spans="1:13" s="200" customFormat="1" ht="16.5" customHeight="1">
      <c r="A12625" s="606"/>
      <c r="B12625" s="88"/>
      <c r="C12625" s="57"/>
      <c r="D12625" s="264"/>
      <c r="E12625" s="472"/>
      <c r="F12625" s="264"/>
      <c r="G12625" s="264"/>
      <c r="H12625" s="264"/>
      <c r="I12625" s="264"/>
      <c r="J12625" s="264"/>
      <c r="K12625" s="481"/>
      <c r="L12625" s="411"/>
      <c r="M12625" s="201"/>
    </row>
    <row r="12626" spans="1:13" s="200" customFormat="1" ht="16.5" customHeight="1">
      <c r="A12626" s="606"/>
      <c r="B12626" s="88"/>
      <c r="C12626" s="57"/>
      <c r="D12626" s="264"/>
      <c r="E12626" s="472"/>
      <c r="F12626" s="264"/>
      <c r="G12626" s="264"/>
      <c r="H12626" s="264"/>
      <c r="I12626" s="264"/>
      <c r="J12626" s="264"/>
      <c r="K12626" s="481"/>
      <c r="L12626" s="602"/>
      <c r="M12626" s="201"/>
    </row>
    <row r="12627" spans="1:13" s="200" customFormat="1" ht="16.5" customHeight="1">
      <c r="A12627" s="606"/>
      <c r="B12627" s="88"/>
      <c r="C12627" s="57"/>
      <c r="D12627" s="264"/>
      <c r="E12627" s="472"/>
      <c r="F12627" s="264"/>
      <c r="G12627" s="264"/>
      <c r="H12627" s="264"/>
      <c r="I12627" s="264"/>
      <c r="J12627" s="264"/>
      <c r="K12627" s="481"/>
      <c r="L12627" s="411"/>
      <c r="M12627" s="201"/>
    </row>
    <row r="12628" spans="1:13" ht="16.8">
      <c r="B12628" s="88"/>
      <c r="C12628" s="57"/>
      <c r="D12628" s="264"/>
      <c r="E12628" s="472"/>
      <c r="F12628" s="264"/>
      <c r="G12628" s="264"/>
      <c r="H12628" s="264"/>
      <c r="I12628" s="264"/>
      <c r="J12628" s="264"/>
      <c r="K12628" s="481"/>
      <c r="L12628" s="411"/>
    </row>
    <row r="12629" spans="1:13" ht="16.8">
      <c r="B12629" s="88"/>
      <c r="C12629" s="57"/>
      <c r="D12629" s="264"/>
      <c r="E12629" s="472"/>
      <c r="F12629" s="264"/>
      <c r="G12629" s="264"/>
      <c r="H12629" s="264"/>
      <c r="I12629" s="264"/>
      <c r="J12629" s="264"/>
      <c r="K12629" s="481"/>
      <c r="L12629" s="411"/>
    </row>
    <row r="12630" spans="1:13" ht="16.8">
      <c r="B12630" s="88"/>
      <c r="C12630" s="57"/>
      <c r="D12630" s="264"/>
      <c r="E12630" s="472"/>
      <c r="F12630" s="264"/>
      <c r="G12630" s="264"/>
      <c r="H12630" s="264"/>
      <c r="I12630" s="264"/>
      <c r="J12630" s="264"/>
      <c r="K12630" s="481"/>
      <c r="L12630" s="411"/>
    </row>
    <row r="12631" spans="1:13" ht="16.8">
      <c r="B12631" s="88"/>
      <c r="C12631" s="57"/>
      <c r="D12631" s="264"/>
      <c r="E12631" s="472"/>
      <c r="F12631" s="264"/>
      <c r="G12631" s="264"/>
      <c r="H12631" s="264"/>
      <c r="I12631" s="264"/>
      <c r="J12631" s="264"/>
      <c r="K12631" s="481"/>
      <c r="L12631" s="411"/>
    </row>
    <row r="12632" spans="1:13" ht="15.6">
      <c r="B12632" s="88"/>
      <c r="C12632" s="57"/>
      <c r="D12632" s="264"/>
      <c r="E12632" s="472"/>
      <c r="F12632" s="264"/>
      <c r="G12632" s="264"/>
      <c r="H12632" s="264"/>
      <c r="I12632" s="264"/>
      <c r="J12632" s="264"/>
      <c r="K12632" s="481"/>
      <c r="L12632" s="262"/>
    </row>
    <row r="12633" spans="1:13" ht="16.8">
      <c r="B12633" s="88"/>
      <c r="C12633" s="57"/>
      <c r="D12633" s="264"/>
      <c r="E12633" s="472"/>
      <c r="F12633" s="264"/>
      <c r="G12633" s="264"/>
      <c r="H12633" s="264"/>
      <c r="I12633" s="264"/>
      <c r="J12633" s="264"/>
      <c r="K12633" s="481"/>
      <c r="L12633" s="411"/>
    </row>
    <row r="12634" spans="1:13" ht="16.8">
      <c r="B12634" s="88"/>
      <c r="C12634" s="57"/>
      <c r="D12634" s="264"/>
      <c r="E12634" s="472"/>
      <c r="F12634" s="275"/>
      <c r="G12634" s="275"/>
      <c r="H12634" s="264"/>
      <c r="I12634" s="264"/>
      <c r="J12634" s="264"/>
      <c r="K12634" s="481"/>
      <c r="L12634" s="411"/>
    </row>
    <row r="12635" spans="1:13" ht="15.6">
      <c r="B12635" s="88"/>
      <c r="C12635" s="57"/>
      <c r="D12635" s="264"/>
      <c r="E12635" s="472"/>
      <c r="F12635" s="275"/>
      <c r="G12635" s="275"/>
      <c r="H12635" s="264"/>
      <c r="I12635" s="264"/>
      <c r="J12635" s="264"/>
      <c r="K12635" s="481"/>
      <c r="L12635" s="276"/>
    </row>
    <row r="12636" spans="1:13" ht="15.6">
      <c r="B12636" s="88"/>
      <c r="C12636" s="57"/>
      <c r="D12636" s="264"/>
      <c r="E12636" s="472"/>
      <c r="F12636" s="275"/>
      <c r="G12636" s="275"/>
      <c r="H12636" s="264"/>
      <c r="I12636" s="264"/>
      <c r="J12636" s="264"/>
      <c r="K12636" s="481"/>
      <c r="L12636" s="276"/>
    </row>
    <row r="12637" spans="1:13" ht="16.8">
      <c r="B12637" s="88"/>
      <c r="C12637" s="57"/>
      <c r="D12637" s="264"/>
      <c r="E12637" s="472"/>
      <c r="F12637" s="275"/>
      <c r="G12637" s="275"/>
      <c r="H12637" s="264"/>
      <c r="I12637" s="264"/>
      <c r="J12637" s="264"/>
      <c r="K12637" s="481"/>
      <c r="L12637" s="411"/>
    </row>
    <row r="12638" spans="1:13" ht="15.6">
      <c r="B12638" s="88"/>
      <c r="C12638" s="57"/>
      <c r="D12638" s="264"/>
      <c r="E12638" s="472"/>
      <c r="F12638" s="263"/>
      <c r="G12638" s="263"/>
      <c r="H12638" s="264"/>
      <c r="I12638" s="264"/>
      <c r="J12638" s="264"/>
      <c r="K12638" s="481"/>
      <c r="L12638" s="276"/>
    </row>
    <row r="12639" spans="1:13" ht="16.8">
      <c r="B12639" s="88"/>
      <c r="C12639" s="57"/>
      <c r="D12639" s="264"/>
      <c r="E12639" s="472"/>
      <c r="F12639" s="263"/>
      <c r="G12639" s="263"/>
      <c r="H12639" s="264"/>
      <c r="I12639" s="264"/>
      <c r="J12639" s="264"/>
      <c r="K12639" s="481"/>
      <c r="L12639" s="411"/>
    </row>
    <row r="12640" spans="1:13" ht="16.8">
      <c r="B12640" s="88"/>
      <c r="C12640" s="57"/>
      <c r="D12640" s="264"/>
      <c r="E12640" s="472"/>
      <c r="F12640" s="275"/>
      <c r="G12640" s="275"/>
      <c r="H12640" s="264"/>
      <c r="I12640" s="264"/>
      <c r="J12640" s="264"/>
      <c r="K12640" s="422"/>
      <c r="L12640" s="411"/>
    </row>
    <row r="12641" spans="2:12" ht="16.8">
      <c r="B12641" s="88"/>
      <c r="C12641" s="57"/>
      <c r="D12641" s="264"/>
      <c r="E12641" s="472"/>
      <c r="F12641" s="275"/>
      <c r="G12641" s="275"/>
      <c r="H12641" s="264"/>
      <c r="I12641" s="264"/>
      <c r="J12641" s="264"/>
      <c r="K12641" s="481"/>
      <c r="L12641" s="411"/>
    </row>
    <row r="12642" spans="2:12" ht="16.8">
      <c r="B12642" s="88"/>
      <c r="C12642" s="57"/>
      <c r="D12642" s="264"/>
      <c r="E12642" s="472"/>
      <c r="F12642" s="275"/>
      <c r="G12642" s="275"/>
      <c r="H12642" s="264"/>
      <c r="I12642" s="264"/>
      <c r="J12642" s="264"/>
      <c r="K12642" s="481"/>
      <c r="L12642" s="411"/>
    </row>
    <row r="12643" spans="2:12" ht="16.8">
      <c r="B12643" s="88"/>
      <c r="C12643" s="57"/>
      <c r="D12643" s="264"/>
      <c r="E12643" s="472"/>
      <c r="F12643" s="275"/>
      <c r="G12643" s="275"/>
      <c r="H12643" s="264"/>
      <c r="I12643" s="264"/>
      <c r="J12643" s="264"/>
      <c r="K12643" s="481"/>
      <c r="L12643" s="411"/>
    </row>
    <row r="12644" spans="2:12" ht="16.8">
      <c r="B12644" s="88"/>
      <c r="C12644" s="57"/>
      <c r="D12644" s="264"/>
      <c r="E12644" s="472"/>
      <c r="F12644" s="263"/>
      <c r="G12644" s="263"/>
      <c r="H12644" s="264"/>
      <c r="I12644" s="264"/>
      <c r="J12644" s="264"/>
      <c r="K12644" s="481"/>
      <c r="L12644" s="411"/>
    </row>
    <row r="12645" spans="2:12" ht="15.6">
      <c r="B12645" s="88"/>
      <c r="C12645" s="57"/>
      <c r="D12645" s="264"/>
      <c r="E12645" s="472"/>
      <c r="F12645" s="263"/>
      <c r="G12645" s="263"/>
      <c r="H12645" s="264"/>
      <c r="I12645" s="264"/>
      <c r="J12645" s="264"/>
      <c r="K12645" s="481"/>
      <c r="L12645" s="602"/>
    </row>
    <row r="12646" spans="2:12" ht="16.8">
      <c r="B12646" s="88"/>
      <c r="C12646" s="57"/>
      <c r="D12646" s="264"/>
      <c r="E12646" s="472"/>
      <c r="F12646" s="263"/>
      <c r="G12646" s="263"/>
      <c r="H12646" s="264"/>
      <c r="I12646" s="264"/>
      <c r="J12646" s="264"/>
      <c r="K12646" s="481"/>
      <c r="L12646" s="411"/>
    </row>
    <row r="12647" spans="2:12" ht="16.8">
      <c r="B12647" s="88"/>
      <c r="C12647" s="57"/>
      <c r="D12647" s="264"/>
      <c r="E12647" s="472"/>
      <c r="F12647" s="263"/>
      <c r="G12647" s="263"/>
      <c r="H12647" s="264"/>
      <c r="I12647" s="264"/>
      <c r="J12647" s="264"/>
      <c r="K12647" s="481"/>
      <c r="L12647" s="411"/>
    </row>
    <row r="12648" spans="2:12" ht="16.8">
      <c r="B12648" s="88"/>
      <c r="C12648" s="57"/>
      <c r="D12648" s="264"/>
      <c r="E12648" s="472"/>
      <c r="F12648" s="263"/>
      <c r="G12648" s="263"/>
      <c r="H12648" s="264"/>
      <c r="I12648" s="264"/>
      <c r="J12648" s="264"/>
      <c r="K12648" s="481"/>
      <c r="L12648" s="411"/>
    </row>
    <row r="12649" spans="2:12" ht="15.6">
      <c r="B12649" s="88"/>
      <c r="C12649" s="57"/>
      <c r="D12649" s="264"/>
      <c r="E12649" s="472"/>
      <c r="F12649" s="263"/>
      <c r="G12649" s="263"/>
      <c r="H12649" s="264"/>
      <c r="I12649" s="264"/>
      <c r="J12649" s="264"/>
      <c r="K12649" s="481"/>
      <c r="L12649" s="637"/>
    </row>
    <row r="12650" spans="2:12" ht="15.6">
      <c r="B12650" s="88"/>
      <c r="C12650" s="57"/>
      <c r="D12650" s="300"/>
      <c r="E12650" s="472"/>
      <c r="F12650" s="263"/>
      <c r="G12650" s="263"/>
      <c r="H12650" s="264"/>
      <c r="I12650" s="264"/>
      <c r="J12650" s="264"/>
      <c r="K12650" s="440"/>
      <c r="L12650" s="637"/>
    </row>
    <row r="12651" spans="2:12" ht="15.6">
      <c r="B12651" s="88"/>
      <c r="C12651" s="57"/>
      <c r="D12651" s="381"/>
      <c r="E12651" s="472"/>
      <c r="F12651" s="263"/>
      <c r="G12651" s="263"/>
      <c r="H12651" s="264"/>
      <c r="I12651" s="264"/>
      <c r="J12651" s="264"/>
      <c r="K12651" s="440"/>
      <c r="L12651" s="637"/>
    </row>
    <row r="12652" spans="2:12" ht="15.6">
      <c r="B12652" s="88"/>
      <c r="C12652" s="57"/>
      <c r="D12652" s="300"/>
      <c r="E12652" s="472"/>
      <c r="F12652" s="263"/>
      <c r="G12652" s="263"/>
      <c r="H12652" s="264"/>
      <c r="I12652" s="264"/>
      <c r="J12652" s="264"/>
      <c r="K12652" s="440"/>
      <c r="L12652" s="637"/>
    </row>
    <row r="12653" spans="2:12" ht="15.6">
      <c r="B12653" s="88"/>
      <c r="C12653" s="57"/>
      <c r="D12653" s="300"/>
      <c r="E12653" s="472"/>
      <c r="F12653" s="263"/>
      <c r="G12653" s="263"/>
      <c r="H12653" s="264"/>
      <c r="I12653" s="264"/>
      <c r="J12653" s="264"/>
      <c r="K12653" s="440"/>
      <c r="L12653" s="637"/>
    </row>
    <row r="12654" spans="2:12" ht="15.6">
      <c r="B12654" s="88"/>
      <c r="C12654" s="57"/>
      <c r="D12654" s="300"/>
      <c r="E12654" s="472"/>
      <c r="F12654" s="263"/>
      <c r="G12654" s="263"/>
      <c r="H12654" s="264"/>
      <c r="I12654" s="264"/>
      <c r="J12654" s="264"/>
      <c r="K12654" s="440"/>
      <c r="L12654" s="637"/>
    </row>
    <row r="12655" spans="2:12" ht="15.6">
      <c r="B12655" s="88"/>
      <c r="C12655" s="57"/>
      <c r="D12655" s="300"/>
      <c r="E12655" s="472"/>
      <c r="F12655" s="263"/>
      <c r="G12655" s="263"/>
      <c r="H12655" s="264"/>
      <c r="I12655" s="264"/>
      <c r="J12655" s="264"/>
      <c r="K12655" s="440"/>
      <c r="L12655" s="637"/>
    </row>
    <row r="12656" spans="2:12" ht="15.6">
      <c r="B12656" s="88"/>
      <c r="C12656" s="57"/>
      <c r="D12656" s="300"/>
      <c r="E12656" s="472"/>
      <c r="F12656" s="263"/>
      <c r="G12656" s="263"/>
      <c r="H12656" s="264"/>
      <c r="I12656" s="264"/>
      <c r="J12656" s="264"/>
      <c r="K12656" s="440"/>
      <c r="L12656" s="637"/>
    </row>
    <row r="12657" spans="2:12" ht="15.6">
      <c r="B12657" s="88"/>
      <c r="C12657" s="57"/>
      <c r="D12657" s="300"/>
      <c r="E12657" s="472"/>
      <c r="F12657" s="263"/>
      <c r="G12657" s="263"/>
      <c r="H12657" s="264"/>
      <c r="I12657" s="264"/>
      <c r="J12657" s="264"/>
      <c r="K12657" s="440"/>
      <c r="L12657" s="637"/>
    </row>
    <row r="12658" spans="2:12" ht="15.6">
      <c r="B12658" s="88"/>
      <c r="C12658" s="57"/>
      <c r="D12658" s="300"/>
      <c r="E12658" s="472"/>
      <c r="F12658" s="263"/>
      <c r="G12658" s="263"/>
      <c r="H12658" s="264"/>
      <c r="I12658" s="264"/>
      <c r="J12658" s="264"/>
      <c r="K12658" s="440"/>
      <c r="L12658" s="637"/>
    </row>
    <row r="12659" spans="2:12" ht="15.6">
      <c r="B12659" s="88"/>
      <c r="C12659" s="57"/>
      <c r="D12659" s="300"/>
      <c r="E12659" s="472"/>
      <c r="F12659" s="263"/>
      <c r="G12659" s="263"/>
      <c r="H12659" s="264"/>
      <c r="I12659" s="264"/>
      <c r="J12659" s="264"/>
      <c r="K12659" s="440"/>
      <c r="L12659" s="637"/>
    </row>
    <row r="12660" spans="2:12" ht="15.6">
      <c r="B12660" s="88"/>
      <c r="C12660" s="57"/>
      <c r="D12660" s="300"/>
      <c r="E12660" s="472"/>
      <c r="F12660" s="263"/>
      <c r="G12660" s="263"/>
      <c r="H12660" s="264"/>
      <c r="I12660" s="264"/>
      <c r="J12660" s="264"/>
      <c r="K12660" s="440"/>
      <c r="L12660" s="266"/>
    </row>
    <row r="12661" spans="2:12" ht="15.6">
      <c r="B12661" s="88"/>
      <c r="C12661" s="57"/>
      <c r="D12661" s="300"/>
      <c r="E12661" s="472"/>
      <c r="F12661" s="263"/>
      <c r="G12661" s="263"/>
      <c r="H12661" s="264"/>
      <c r="I12661" s="264"/>
      <c r="J12661" s="264"/>
      <c r="K12661" s="440"/>
      <c r="L12661" s="266"/>
    </row>
    <row r="12662" spans="2:12" ht="15.6">
      <c r="B12662" s="88"/>
      <c r="C12662" s="57"/>
      <c r="D12662" s="300"/>
      <c r="E12662" s="472"/>
      <c r="F12662" s="263"/>
      <c r="G12662" s="263"/>
      <c r="H12662" s="264"/>
      <c r="I12662" s="264"/>
      <c r="J12662" s="264"/>
      <c r="K12662" s="440"/>
      <c r="L12662" s="222"/>
    </row>
    <row r="12663" spans="2:12" ht="15.6">
      <c r="B12663" s="88"/>
      <c r="C12663" s="57"/>
      <c r="D12663" s="300"/>
      <c r="E12663" s="472"/>
      <c r="F12663" s="263"/>
      <c r="G12663" s="263"/>
      <c r="H12663" s="264"/>
      <c r="I12663" s="264"/>
      <c r="J12663" s="264"/>
      <c r="K12663" s="440"/>
      <c r="L12663" s="222"/>
    </row>
    <row r="12664" spans="2:12" ht="15.6">
      <c r="B12664" s="88"/>
      <c r="C12664" s="57"/>
      <c r="D12664" s="300"/>
      <c r="E12664" s="472"/>
      <c r="F12664" s="263"/>
      <c r="G12664" s="263"/>
      <c r="H12664" s="264"/>
      <c r="I12664" s="264"/>
      <c r="J12664" s="264"/>
      <c r="K12664" s="440"/>
      <c r="L12664" s="222"/>
    </row>
    <row r="12665" spans="2:12" ht="15.6">
      <c r="B12665" s="88"/>
      <c r="C12665" s="57"/>
      <c r="D12665" s="300"/>
      <c r="E12665" s="472"/>
      <c r="F12665" s="263"/>
      <c r="G12665" s="263"/>
      <c r="H12665" s="264"/>
      <c r="I12665" s="264"/>
      <c r="J12665" s="264"/>
      <c r="K12665" s="440"/>
      <c r="L12665" s="222"/>
    </row>
    <row r="12666" spans="2:12" ht="15.6">
      <c r="B12666" s="88"/>
      <c r="C12666" s="57"/>
      <c r="D12666" s="300"/>
      <c r="E12666" s="472"/>
      <c r="F12666" s="263"/>
      <c r="G12666" s="263"/>
      <c r="H12666" s="264"/>
      <c r="I12666" s="264"/>
      <c r="J12666" s="264"/>
      <c r="K12666" s="440"/>
      <c r="L12666" s="222"/>
    </row>
    <row r="12667" spans="2:12" ht="15.6">
      <c r="B12667" s="88"/>
      <c r="C12667" s="57"/>
      <c r="D12667" s="300"/>
      <c r="E12667" s="472"/>
      <c r="F12667" s="263"/>
      <c r="G12667" s="263"/>
      <c r="H12667" s="264"/>
      <c r="I12667" s="264"/>
      <c r="J12667" s="264"/>
      <c r="K12667" s="440"/>
      <c r="L12667" s="222"/>
    </row>
    <row r="12668" spans="2:12" ht="15.6">
      <c r="B12668" s="88"/>
      <c r="C12668" s="57"/>
      <c r="D12668" s="300"/>
      <c r="E12668" s="472"/>
      <c r="F12668" s="263"/>
      <c r="G12668" s="263"/>
      <c r="H12668" s="264"/>
      <c r="I12668" s="264"/>
      <c r="J12668" s="264"/>
      <c r="K12668" s="440"/>
      <c r="L12668" s="222"/>
    </row>
    <row r="12669" spans="2:12" ht="15.6">
      <c r="B12669" s="88"/>
      <c r="C12669" s="57"/>
      <c r="D12669" s="300"/>
      <c r="E12669" s="472"/>
      <c r="F12669" s="263"/>
      <c r="G12669" s="263"/>
      <c r="H12669" s="264"/>
      <c r="I12669" s="264"/>
      <c r="J12669" s="264"/>
      <c r="K12669" s="440"/>
      <c r="L12669" s="222"/>
    </row>
    <row r="12670" spans="2:12" ht="15.6">
      <c r="B12670" s="88"/>
      <c r="C12670" s="57"/>
      <c r="D12670" s="300"/>
      <c r="E12670" s="472"/>
      <c r="F12670" s="263"/>
      <c r="G12670" s="263"/>
      <c r="H12670" s="264"/>
      <c r="I12670" s="264"/>
      <c r="J12670" s="264"/>
      <c r="K12670" s="440"/>
      <c r="L12670" s="222"/>
    </row>
    <row r="12671" spans="2:12" ht="15.6">
      <c r="B12671" s="88"/>
      <c r="C12671" s="57"/>
      <c r="D12671" s="300"/>
      <c r="E12671" s="472"/>
      <c r="F12671" s="263"/>
      <c r="G12671" s="263"/>
      <c r="H12671" s="264"/>
      <c r="I12671" s="264"/>
      <c r="J12671" s="264"/>
      <c r="K12671" s="440"/>
      <c r="L12671" s="222"/>
    </row>
    <row r="12672" spans="2:12" ht="15.6">
      <c r="B12672" s="88"/>
      <c r="C12672" s="57"/>
      <c r="D12672" s="300"/>
      <c r="E12672" s="472"/>
      <c r="F12672" s="263"/>
      <c r="G12672" s="263"/>
      <c r="H12672" s="264"/>
      <c r="I12672" s="264"/>
      <c r="J12672" s="264"/>
      <c r="K12672" s="440"/>
      <c r="L12672" s="222"/>
    </row>
    <row r="12673" spans="2:12" ht="15.6">
      <c r="B12673" s="88"/>
      <c r="C12673" s="57"/>
      <c r="D12673" s="300"/>
      <c r="E12673" s="472"/>
      <c r="F12673" s="263"/>
      <c r="G12673" s="263"/>
      <c r="H12673" s="264"/>
      <c r="I12673" s="264"/>
      <c r="J12673" s="264"/>
      <c r="K12673" s="440"/>
      <c r="L12673" s="222"/>
    </row>
    <row r="12674" spans="2:12" ht="15.6">
      <c r="B12674" s="88"/>
      <c r="C12674" s="57"/>
      <c r="D12674" s="300"/>
      <c r="E12674" s="472"/>
      <c r="F12674" s="263"/>
      <c r="G12674" s="263"/>
      <c r="H12674" s="264"/>
      <c r="I12674" s="264"/>
      <c r="J12674" s="264"/>
      <c r="K12674" s="440"/>
      <c r="L12674" s="222"/>
    </row>
    <row r="12675" spans="2:12" ht="15.6">
      <c r="B12675" s="88"/>
      <c r="C12675" s="57"/>
      <c r="D12675" s="300"/>
      <c r="E12675" s="472"/>
      <c r="F12675" s="263"/>
      <c r="G12675" s="263"/>
      <c r="H12675" s="264"/>
      <c r="I12675" s="264"/>
      <c r="J12675" s="264"/>
      <c r="K12675" s="440"/>
      <c r="L12675" s="222"/>
    </row>
    <row r="12676" spans="2:12" ht="15.6">
      <c r="B12676" s="88"/>
      <c r="C12676" s="57"/>
      <c r="D12676" s="300"/>
      <c r="E12676" s="472"/>
      <c r="F12676" s="263"/>
      <c r="G12676" s="263"/>
      <c r="H12676" s="264"/>
      <c r="I12676" s="264"/>
      <c r="J12676" s="264"/>
      <c r="K12676" s="440"/>
      <c r="L12676" s="650"/>
    </row>
    <row r="12677" spans="2:12" ht="15.6">
      <c r="B12677" s="88"/>
      <c r="C12677" s="57"/>
      <c r="D12677" s="300"/>
      <c r="E12677" s="472"/>
      <c r="F12677" s="263"/>
      <c r="G12677" s="263"/>
      <c r="H12677" s="264"/>
      <c r="I12677" s="264"/>
      <c r="J12677" s="264"/>
      <c r="K12677" s="440"/>
      <c r="L12677" s="650"/>
    </row>
    <row r="12678" spans="2:12" ht="15.6">
      <c r="B12678" s="88"/>
      <c r="C12678" s="57"/>
      <c r="D12678" s="300"/>
      <c r="E12678" s="472"/>
      <c r="F12678" s="263"/>
      <c r="G12678" s="263"/>
      <c r="H12678" s="264"/>
      <c r="I12678" s="264"/>
      <c r="J12678" s="264"/>
      <c r="K12678" s="440"/>
      <c r="L12678" s="650"/>
    </row>
    <row r="12679" spans="2:12" ht="15.6">
      <c r="B12679" s="88"/>
      <c r="C12679" s="57"/>
      <c r="D12679" s="300"/>
      <c r="E12679" s="472"/>
      <c r="F12679" s="263"/>
      <c r="G12679" s="263"/>
      <c r="H12679" s="264"/>
      <c r="I12679" s="264"/>
      <c r="J12679" s="264"/>
      <c r="K12679" s="440"/>
      <c r="L12679" s="650"/>
    </row>
    <row r="12680" spans="2:12" ht="15.6">
      <c r="B12680" s="88"/>
      <c r="C12680" s="57"/>
      <c r="D12680" s="300"/>
      <c r="E12680" s="472"/>
      <c r="F12680" s="263"/>
      <c r="G12680" s="263"/>
      <c r="H12680" s="264"/>
      <c r="I12680" s="264"/>
      <c r="J12680" s="264"/>
      <c r="K12680" s="440"/>
      <c r="L12680" s="650"/>
    </row>
    <row r="12681" spans="2:12" ht="15.6">
      <c r="B12681" s="88"/>
      <c r="C12681" s="57"/>
      <c r="D12681" s="300"/>
      <c r="E12681" s="472"/>
      <c r="F12681" s="263"/>
      <c r="G12681" s="263"/>
      <c r="H12681" s="264"/>
      <c r="I12681" s="264"/>
      <c r="J12681" s="264"/>
      <c r="K12681" s="440"/>
      <c r="L12681" s="650"/>
    </row>
    <row r="12682" spans="2:12" ht="15.6">
      <c r="B12682" s="88"/>
      <c r="C12682" s="57"/>
      <c r="D12682" s="300"/>
      <c r="E12682" s="472"/>
      <c r="F12682" s="263"/>
      <c r="G12682" s="263"/>
      <c r="H12682" s="264"/>
      <c r="I12682" s="264"/>
      <c r="J12682" s="264"/>
      <c r="K12682" s="440"/>
      <c r="L12682" s="650"/>
    </row>
    <row r="12683" spans="2:12" ht="15.6">
      <c r="B12683" s="88"/>
      <c r="C12683" s="57"/>
      <c r="D12683" s="300"/>
      <c r="E12683" s="472"/>
      <c r="F12683" s="263"/>
      <c r="G12683" s="263"/>
      <c r="H12683" s="264"/>
      <c r="I12683" s="264"/>
      <c r="J12683" s="264"/>
      <c r="K12683" s="440"/>
      <c r="L12683" s="650"/>
    </row>
    <row r="12684" spans="2:12" ht="15.6">
      <c r="B12684" s="88"/>
      <c r="C12684" s="57"/>
      <c r="D12684" s="300"/>
      <c r="E12684" s="472"/>
      <c r="F12684" s="263"/>
      <c r="G12684" s="263"/>
      <c r="H12684" s="264"/>
      <c r="I12684" s="264"/>
      <c r="J12684" s="264"/>
      <c r="K12684" s="440"/>
      <c r="L12684" s="650"/>
    </row>
    <row r="12685" spans="2:12" ht="15.6">
      <c r="B12685" s="88"/>
      <c r="C12685" s="57"/>
      <c r="D12685" s="300"/>
      <c r="E12685" s="472"/>
      <c r="F12685" s="263"/>
      <c r="G12685" s="263"/>
      <c r="H12685" s="264"/>
      <c r="I12685" s="264"/>
      <c r="J12685" s="264"/>
      <c r="K12685" s="440"/>
      <c r="L12685" s="650"/>
    </row>
    <row r="12686" spans="2:12" ht="15.6">
      <c r="B12686" s="88"/>
      <c r="C12686" s="57"/>
      <c r="D12686" s="300"/>
      <c r="E12686" s="472"/>
      <c r="F12686" s="263"/>
      <c r="G12686" s="263"/>
      <c r="H12686" s="264"/>
      <c r="I12686" s="264"/>
      <c r="J12686" s="264"/>
      <c r="K12686" s="440"/>
      <c r="L12686" s="650"/>
    </row>
    <row r="12687" spans="2:12" ht="15.6">
      <c r="B12687" s="88"/>
      <c r="C12687" s="57"/>
      <c r="D12687" s="646"/>
      <c r="E12687" s="472"/>
      <c r="F12687" s="263"/>
      <c r="G12687" s="263"/>
      <c r="H12687" s="264"/>
      <c r="I12687" s="264"/>
      <c r="J12687" s="264"/>
      <c r="K12687" s="300"/>
      <c r="L12687" s="650"/>
    </row>
    <row r="12688" spans="2:12" ht="15.6">
      <c r="B12688" s="88"/>
      <c r="C12688" s="57"/>
      <c r="D12688" s="441"/>
      <c r="E12688" s="472"/>
      <c r="F12688" s="263"/>
      <c r="G12688" s="263"/>
      <c r="H12688" s="264"/>
      <c r="I12688" s="276"/>
      <c r="J12688" s="264"/>
      <c r="K12688" s="265"/>
      <c r="L12688" s="650"/>
    </row>
    <row r="12689" spans="2:12" ht="15.6">
      <c r="B12689" s="88"/>
      <c r="C12689" s="57"/>
      <c r="D12689" s="441"/>
      <c r="E12689" s="472"/>
      <c r="F12689" s="263"/>
      <c r="G12689" s="263"/>
      <c r="H12689" s="264"/>
      <c r="I12689" s="276"/>
      <c r="J12689" s="264"/>
      <c r="K12689" s="265"/>
      <c r="L12689" s="650"/>
    </row>
    <row r="12690" spans="2:12" ht="15.6">
      <c r="B12690" s="88"/>
      <c r="C12690" s="57"/>
      <c r="D12690" s="441"/>
      <c r="E12690" s="472"/>
      <c r="F12690" s="263"/>
      <c r="G12690" s="263"/>
      <c r="H12690" s="264"/>
      <c r="I12690" s="276"/>
      <c r="J12690" s="264"/>
      <c r="K12690" s="265"/>
      <c r="L12690" s="650"/>
    </row>
    <row r="12691" spans="2:12" ht="15.6">
      <c r="B12691" s="88"/>
      <c r="C12691" s="57"/>
      <c r="D12691" s="441"/>
      <c r="E12691" s="472"/>
      <c r="F12691" s="263"/>
      <c r="G12691" s="263"/>
      <c r="H12691" s="264"/>
      <c r="I12691" s="276"/>
      <c r="J12691" s="264"/>
      <c r="K12691" s="265"/>
      <c r="L12691" s="650"/>
    </row>
    <row r="12692" spans="2:12" ht="15.6">
      <c r="B12692" s="57"/>
      <c r="C12692" s="57"/>
      <c r="D12692" s="262"/>
      <c r="E12692" s="89"/>
      <c r="F12692" s="264"/>
      <c r="G12692" s="264"/>
      <c r="H12692" s="264"/>
      <c r="I12692" s="276"/>
      <c r="J12692" s="264"/>
      <c r="K12692" s="479"/>
      <c r="L12692" s="650"/>
    </row>
    <row r="12693" spans="2:12" ht="15.6">
      <c r="B12693" s="57"/>
      <c r="C12693" s="57"/>
      <c r="D12693" s="262"/>
      <c r="E12693" s="89"/>
      <c r="F12693" s="264"/>
      <c r="G12693" s="264"/>
      <c r="H12693" s="264"/>
      <c r="I12693" s="276"/>
      <c r="J12693" s="264"/>
      <c r="K12693" s="479"/>
      <c r="L12693" s="650"/>
    </row>
    <row r="12694" spans="2:12" ht="15.6">
      <c r="B12694" s="57"/>
      <c r="C12694" s="57"/>
      <c r="D12694" s="262"/>
      <c r="E12694" s="89"/>
      <c r="F12694" s="264"/>
      <c r="G12694" s="264"/>
      <c r="H12694" s="264"/>
      <c r="I12694" s="276"/>
      <c r="J12694" s="264"/>
      <c r="K12694" s="479"/>
      <c r="L12694" s="650"/>
    </row>
    <row r="12695" spans="2:12" ht="15.6">
      <c r="B12695" s="57"/>
      <c r="C12695" s="57"/>
      <c r="D12695" s="262"/>
      <c r="E12695" s="89"/>
      <c r="F12695" s="264"/>
      <c r="G12695" s="264"/>
      <c r="H12695" s="264"/>
      <c r="I12695" s="276"/>
      <c r="J12695" s="264"/>
      <c r="K12695" s="479"/>
      <c r="L12695" s="650"/>
    </row>
    <row r="12696" spans="2:12" ht="15.6">
      <c r="B12696" s="57"/>
      <c r="C12696" s="57"/>
      <c r="D12696" s="262"/>
      <c r="E12696" s="89"/>
      <c r="F12696" s="264"/>
      <c r="G12696" s="264"/>
      <c r="H12696" s="264"/>
      <c r="I12696" s="276"/>
      <c r="J12696" s="264"/>
      <c r="K12696" s="479"/>
      <c r="L12696" s="650"/>
    </row>
    <row r="12697" spans="2:12" ht="15.6">
      <c r="B12697" s="57"/>
      <c r="C12697" s="57"/>
      <c r="D12697" s="262"/>
      <c r="E12697" s="89"/>
      <c r="F12697" s="263"/>
      <c r="G12697" s="263"/>
      <c r="H12697" s="264"/>
      <c r="I12697" s="276"/>
      <c r="J12697" s="264"/>
      <c r="K12697" s="479"/>
      <c r="L12697" s="650"/>
    </row>
    <row r="12698" spans="2:12" ht="15.6">
      <c r="B12698" s="57"/>
      <c r="C12698" s="57"/>
      <c r="D12698" s="262"/>
      <c r="E12698" s="89"/>
      <c r="F12698" s="263"/>
      <c r="G12698" s="263"/>
      <c r="H12698" s="264"/>
      <c r="I12698" s="276"/>
      <c r="J12698" s="264"/>
      <c r="K12698" s="479"/>
      <c r="L12698" s="650"/>
    </row>
    <row r="12699" spans="2:12" ht="15.6">
      <c r="B12699" s="57"/>
      <c r="C12699" s="57"/>
      <c r="D12699" s="262"/>
      <c r="E12699" s="89"/>
      <c r="F12699" s="263"/>
      <c r="G12699" s="263"/>
      <c r="H12699" s="264"/>
      <c r="I12699" s="276"/>
      <c r="J12699" s="264"/>
      <c r="K12699" s="479"/>
      <c r="L12699" s="650"/>
    </row>
    <row r="12700" spans="2:12" ht="15.6">
      <c r="B12700" s="57"/>
      <c r="C12700" s="57"/>
      <c r="D12700" s="262"/>
      <c r="E12700" s="89"/>
      <c r="F12700" s="264"/>
      <c r="G12700" s="264"/>
      <c r="H12700" s="264"/>
      <c r="I12700" s="276"/>
      <c r="J12700" s="264"/>
      <c r="K12700" s="479"/>
      <c r="L12700" s="650"/>
    </row>
    <row r="12701" spans="2:12" ht="15.6">
      <c r="B12701" s="57"/>
      <c r="C12701" s="57"/>
      <c r="D12701" s="262"/>
      <c r="E12701" s="89"/>
      <c r="F12701" s="263"/>
      <c r="G12701" s="263"/>
      <c r="H12701" s="264"/>
      <c r="I12701" s="276"/>
      <c r="J12701" s="264"/>
      <c r="K12701" s="479"/>
      <c r="L12701" s="650"/>
    </row>
    <row r="12702" spans="2:12" ht="15.6">
      <c r="B12702" s="57"/>
      <c r="C12702" s="57"/>
      <c r="D12702" s="262"/>
      <c r="E12702" s="89"/>
      <c r="F12702" s="263"/>
      <c r="G12702" s="263"/>
      <c r="H12702" s="264"/>
      <c r="I12702" s="276"/>
      <c r="J12702" s="264"/>
      <c r="K12702" s="479"/>
      <c r="L12702" s="650"/>
    </row>
    <row r="12703" spans="2:12" ht="15.6">
      <c r="B12703" s="57"/>
      <c r="C12703" s="57"/>
      <c r="D12703" s="262"/>
      <c r="E12703" s="89"/>
      <c r="F12703" s="263"/>
      <c r="G12703" s="263"/>
      <c r="H12703" s="264"/>
      <c r="I12703" s="276"/>
      <c r="J12703" s="264"/>
      <c r="K12703" s="479"/>
      <c r="L12703" s="650"/>
    </row>
    <row r="12704" spans="2:12" ht="15.6">
      <c r="B12704" s="57"/>
      <c r="C12704" s="57"/>
      <c r="D12704" s="262"/>
      <c r="E12704" s="89"/>
      <c r="F12704" s="263"/>
      <c r="G12704" s="263"/>
      <c r="H12704" s="264"/>
      <c r="I12704" s="276"/>
      <c r="J12704" s="264"/>
      <c r="K12704" s="479"/>
      <c r="L12704" s="650"/>
    </row>
    <row r="12705" spans="2:12" ht="15.6">
      <c r="B12705" s="57"/>
      <c r="C12705" s="57"/>
      <c r="D12705" s="262"/>
      <c r="E12705" s="89"/>
      <c r="F12705" s="263"/>
      <c r="G12705" s="263"/>
      <c r="H12705" s="264"/>
      <c r="I12705" s="276"/>
      <c r="J12705" s="264"/>
      <c r="K12705" s="479"/>
      <c r="L12705" s="650"/>
    </row>
    <row r="12706" spans="2:12" ht="15.6">
      <c r="B12706" s="57"/>
      <c r="C12706" s="57"/>
      <c r="D12706" s="262"/>
      <c r="E12706" s="89"/>
      <c r="F12706" s="263"/>
      <c r="G12706" s="263"/>
      <c r="H12706" s="264"/>
      <c r="I12706" s="276"/>
      <c r="J12706" s="264"/>
      <c r="K12706" s="479"/>
      <c r="L12706" s="650"/>
    </row>
    <row r="12707" spans="2:12" ht="15.6">
      <c r="B12707" s="57"/>
      <c r="C12707" s="57"/>
      <c r="D12707" s="262"/>
      <c r="E12707" s="89"/>
      <c r="F12707" s="263"/>
      <c r="G12707" s="263"/>
      <c r="H12707" s="264"/>
      <c r="I12707" s="276"/>
      <c r="J12707" s="264"/>
      <c r="K12707" s="479"/>
      <c r="L12707" s="650"/>
    </row>
    <row r="12708" spans="2:12" ht="15.6">
      <c r="B12708" s="57"/>
      <c r="C12708" s="57"/>
      <c r="D12708" s="262"/>
      <c r="E12708" s="89"/>
      <c r="F12708" s="263"/>
      <c r="G12708" s="263"/>
      <c r="H12708" s="264"/>
      <c r="I12708" s="276"/>
      <c r="J12708" s="264"/>
      <c r="K12708" s="479"/>
      <c r="L12708" s="650"/>
    </row>
    <row r="12709" spans="2:12" ht="15.6">
      <c r="B12709" s="57"/>
      <c r="C12709" s="57"/>
      <c r="D12709" s="262"/>
      <c r="E12709" s="89"/>
      <c r="F12709" s="263"/>
      <c r="G12709" s="263"/>
      <c r="H12709" s="264"/>
      <c r="I12709" s="276"/>
      <c r="J12709" s="264"/>
      <c r="K12709" s="479"/>
      <c r="L12709" s="650"/>
    </row>
    <row r="12710" spans="2:12" ht="15.6">
      <c r="B12710" s="57"/>
      <c r="C12710" s="57"/>
      <c r="D12710" s="262"/>
      <c r="E12710" s="89"/>
      <c r="F12710" s="263"/>
      <c r="G12710" s="263"/>
      <c r="H12710" s="264"/>
      <c r="I12710" s="276"/>
      <c r="J12710" s="264"/>
      <c r="K12710" s="887"/>
      <c r="L12710" s="650"/>
    </row>
    <row r="12711" spans="2:12" ht="15.6">
      <c r="B12711" s="57"/>
      <c r="C12711" s="57"/>
      <c r="D12711" s="262"/>
      <c r="E12711" s="89"/>
      <c r="F12711" s="263"/>
      <c r="G12711" s="263"/>
      <c r="H12711" s="264"/>
      <c r="I12711" s="276"/>
      <c r="J12711" s="264"/>
      <c r="K12711" s="479"/>
      <c r="L12711" s="650"/>
    </row>
    <row r="12712" spans="2:12" ht="15.6">
      <c r="B12712" s="57"/>
      <c r="C12712" s="57"/>
      <c r="D12712" s="262"/>
      <c r="E12712" s="89"/>
      <c r="F12712" s="263"/>
      <c r="G12712" s="263"/>
      <c r="H12712" s="264"/>
      <c r="I12712" s="276"/>
      <c r="J12712" s="264"/>
      <c r="K12712" s="479"/>
      <c r="L12712" s="650"/>
    </row>
    <row r="12713" spans="2:12" ht="15.6">
      <c r="B12713" s="57"/>
      <c r="C12713" s="57"/>
      <c r="D12713" s="262"/>
      <c r="E12713" s="89"/>
      <c r="F12713" s="263"/>
      <c r="G12713" s="263"/>
      <c r="H12713" s="264"/>
      <c r="I12713" s="276"/>
      <c r="J12713" s="264"/>
      <c r="K12713" s="479"/>
      <c r="L12713" s="650"/>
    </row>
    <row r="12714" spans="2:12" ht="15.6">
      <c r="B12714" s="57"/>
      <c r="C12714" s="57"/>
      <c r="D12714" s="262"/>
      <c r="E12714" s="89"/>
      <c r="F12714" s="263"/>
      <c r="G12714" s="263"/>
      <c r="H12714" s="264"/>
      <c r="I12714" s="276"/>
      <c r="J12714" s="264"/>
      <c r="K12714" s="479"/>
      <c r="L12714" s="650"/>
    </row>
    <row r="12715" spans="2:12" ht="15.6">
      <c r="B12715" s="57"/>
      <c r="C12715" s="57"/>
      <c r="D12715" s="262"/>
      <c r="E12715" s="89"/>
      <c r="F12715" s="263"/>
      <c r="G12715" s="263"/>
      <c r="H12715" s="264"/>
      <c r="I12715" s="276"/>
      <c r="J12715" s="264"/>
      <c r="K12715" s="539"/>
      <c r="L12715" s="650"/>
    </row>
    <row r="12716" spans="2:12" ht="15.6">
      <c r="B12716" s="57"/>
      <c r="C12716" s="57"/>
      <c r="D12716" s="262"/>
      <c r="E12716" s="89"/>
      <c r="F12716" s="263"/>
      <c r="G12716" s="263"/>
      <c r="H12716" s="264"/>
      <c r="I12716" s="276"/>
      <c r="J12716" s="264"/>
      <c r="K12716" s="539"/>
      <c r="L12716" s="650"/>
    </row>
    <row r="12717" spans="2:12" ht="15.6">
      <c r="B12717" s="57"/>
      <c r="C12717" s="57"/>
      <c r="D12717" s="262"/>
      <c r="E12717" s="89"/>
      <c r="F12717" s="263"/>
      <c r="G12717" s="263"/>
      <c r="H12717" s="264"/>
      <c r="I12717" s="276"/>
      <c r="J12717" s="264"/>
      <c r="K12717" s="479"/>
      <c r="L12717" s="650"/>
    </row>
    <row r="12718" spans="2:12" ht="15.6">
      <c r="B12718" s="57"/>
      <c r="C12718" s="57"/>
      <c r="D12718" s="262"/>
      <c r="E12718" s="89"/>
      <c r="F12718" s="263"/>
      <c r="G12718" s="263"/>
      <c r="H12718" s="264"/>
      <c r="I12718" s="276"/>
      <c r="J12718" s="264"/>
      <c r="K12718" s="479"/>
      <c r="L12718" s="650"/>
    </row>
    <row r="12719" spans="2:12" ht="15.6">
      <c r="B12719" s="57"/>
      <c r="C12719" s="57"/>
      <c r="D12719" s="262"/>
      <c r="E12719" s="89"/>
      <c r="F12719" s="263"/>
      <c r="G12719" s="263"/>
      <c r="H12719" s="264"/>
      <c r="I12719" s="276"/>
      <c r="J12719" s="264"/>
      <c r="K12719" s="436"/>
      <c r="L12719" s="650"/>
    </row>
    <row r="12720" spans="2:12" ht="15.6">
      <c r="B12720" s="57"/>
      <c r="C12720" s="57"/>
      <c r="D12720" s="262"/>
      <c r="E12720" s="89"/>
      <c r="F12720" s="263"/>
      <c r="G12720" s="263"/>
      <c r="H12720" s="264"/>
      <c r="I12720" s="276"/>
      <c r="J12720" s="264"/>
      <c r="K12720" s="436"/>
      <c r="L12720" s="650"/>
    </row>
    <row r="12721" spans="2:12" ht="15.6">
      <c r="B12721" s="57"/>
      <c r="C12721" s="57"/>
      <c r="D12721" s="262"/>
      <c r="E12721" s="89"/>
      <c r="F12721" s="263"/>
      <c r="G12721" s="263"/>
      <c r="H12721" s="264"/>
      <c r="I12721" s="276"/>
      <c r="J12721" s="264"/>
      <c r="K12721" s="922"/>
      <c r="L12721" s="650"/>
    </row>
    <row r="12722" spans="2:12" ht="15.6">
      <c r="B12722" s="57"/>
      <c r="C12722" s="57"/>
      <c r="D12722" s="262"/>
      <c r="E12722" s="89"/>
      <c r="F12722" s="291"/>
      <c r="G12722" s="291"/>
      <c r="H12722" s="264"/>
      <c r="I12722" s="276"/>
      <c r="J12722" s="264"/>
      <c r="K12722" s="922"/>
      <c r="L12722" s="650"/>
    </row>
    <row r="12723" spans="2:12" ht="15.6">
      <c r="B12723" s="57"/>
      <c r="C12723" s="57"/>
      <c r="D12723" s="262"/>
      <c r="E12723" s="89"/>
      <c r="F12723" s="263"/>
      <c r="G12723" s="263"/>
      <c r="H12723" s="264"/>
      <c r="I12723" s="276"/>
      <c r="J12723" s="264"/>
      <c r="K12723" s="436"/>
      <c r="L12723" s="650"/>
    </row>
    <row r="12724" spans="2:12" ht="16.8">
      <c r="B12724" s="57"/>
      <c r="C12724" s="57"/>
      <c r="D12724" s="262"/>
      <c r="E12724" s="89"/>
      <c r="F12724" s="263"/>
      <c r="G12724" s="263"/>
      <c r="H12724" s="264"/>
      <c r="I12724" s="276"/>
      <c r="J12724" s="264"/>
      <c r="K12724" s="334"/>
      <c r="L12724" s="650"/>
    </row>
    <row r="12725" spans="2:12" ht="15.6">
      <c r="B12725" s="57"/>
      <c r="C12725" s="57"/>
      <c r="D12725" s="262"/>
      <c r="E12725" s="89"/>
      <c r="F12725" s="263"/>
      <c r="G12725" s="263"/>
      <c r="H12725" s="264"/>
      <c r="I12725" s="276"/>
      <c r="J12725" s="264"/>
      <c r="K12725" s="436"/>
      <c r="L12725" s="650"/>
    </row>
    <row r="12726" spans="2:12" ht="15.6">
      <c r="B12726" s="57"/>
      <c r="C12726" s="57"/>
      <c r="D12726" s="262"/>
      <c r="E12726" s="89"/>
      <c r="F12726" s="263"/>
      <c r="G12726" s="263"/>
      <c r="H12726" s="264"/>
      <c r="I12726" s="276"/>
      <c r="J12726" s="264"/>
      <c r="K12726" s="436"/>
      <c r="L12726" s="650"/>
    </row>
    <row r="12727" spans="2:12" ht="15.6">
      <c r="B12727" s="57"/>
      <c r="C12727" s="57"/>
      <c r="D12727" s="262"/>
      <c r="E12727" s="89"/>
      <c r="F12727" s="263"/>
      <c r="G12727" s="263"/>
      <c r="H12727" s="264"/>
      <c r="I12727" s="276"/>
      <c r="J12727" s="264"/>
      <c r="K12727" s="436"/>
      <c r="L12727" s="650"/>
    </row>
    <row r="12728" spans="2:12" ht="15.6">
      <c r="B12728" s="57"/>
      <c r="C12728" s="57"/>
      <c r="D12728" s="262"/>
      <c r="E12728" s="89"/>
      <c r="F12728" s="263"/>
      <c r="G12728" s="263"/>
      <c r="H12728" s="264"/>
      <c r="I12728" s="276"/>
      <c r="J12728" s="264"/>
      <c r="K12728" s="436"/>
      <c r="L12728" s="650"/>
    </row>
    <row r="12729" spans="2:12" ht="15.6">
      <c r="B12729" s="57"/>
      <c r="C12729" s="57"/>
      <c r="D12729" s="262"/>
      <c r="E12729" s="89"/>
      <c r="F12729" s="263"/>
      <c r="G12729" s="263"/>
      <c r="H12729" s="264"/>
      <c r="I12729" s="276"/>
      <c r="J12729" s="264"/>
      <c r="K12729" s="436"/>
      <c r="L12729" s="650"/>
    </row>
    <row r="12730" spans="2:12" ht="15.6">
      <c r="B12730" s="57"/>
      <c r="C12730" s="57"/>
      <c r="D12730" s="262"/>
      <c r="E12730" s="89"/>
      <c r="F12730" s="263"/>
      <c r="G12730" s="263"/>
      <c r="H12730" s="264"/>
      <c r="I12730" s="276"/>
      <c r="J12730" s="264"/>
      <c r="K12730" s="436"/>
      <c r="L12730" s="650"/>
    </row>
    <row r="12731" spans="2:12" ht="15.6">
      <c r="B12731" s="57"/>
      <c r="C12731" s="57"/>
      <c r="D12731" s="262"/>
      <c r="E12731" s="89"/>
      <c r="F12731" s="263"/>
      <c r="G12731" s="263"/>
      <c r="H12731" s="264"/>
      <c r="I12731" s="276"/>
      <c r="J12731" s="264"/>
      <c r="K12731" s="436"/>
      <c r="L12731" s="650"/>
    </row>
    <row r="12732" spans="2:12" ht="15.6">
      <c r="B12732" s="57"/>
      <c r="C12732" s="57"/>
      <c r="D12732" s="262"/>
      <c r="E12732" s="89"/>
      <c r="F12732" s="263"/>
      <c r="G12732" s="263"/>
      <c r="H12732" s="264"/>
      <c r="I12732" s="276"/>
      <c r="J12732" s="264"/>
      <c r="K12732" s="436"/>
      <c r="L12732" s="650"/>
    </row>
    <row r="12733" spans="2:12" ht="15.6">
      <c r="B12733" s="57"/>
      <c r="C12733" s="57"/>
      <c r="D12733" s="262"/>
      <c r="E12733" s="89"/>
      <c r="F12733" s="263"/>
      <c r="G12733" s="263"/>
      <c r="H12733" s="264"/>
      <c r="I12733" s="276"/>
      <c r="J12733" s="264"/>
      <c r="K12733" s="436"/>
      <c r="L12733" s="650"/>
    </row>
    <row r="12734" spans="2:12" ht="15.6">
      <c r="B12734" s="57"/>
      <c r="C12734" s="57"/>
      <c r="D12734" s="262"/>
      <c r="E12734" s="89"/>
      <c r="F12734" s="263"/>
      <c r="G12734" s="263"/>
      <c r="H12734" s="264"/>
      <c r="I12734" s="276"/>
      <c r="J12734" s="264"/>
      <c r="K12734" s="300"/>
      <c r="L12734" s="650"/>
    </row>
    <row r="12735" spans="2:12" ht="15.6">
      <c r="B12735" s="57"/>
      <c r="C12735" s="57"/>
      <c r="D12735" s="262"/>
      <c r="E12735" s="89"/>
      <c r="F12735" s="263"/>
      <c r="G12735" s="263"/>
      <c r="H12735" s="264"/>
      <c r="I12735" s="276"/>
      <c r="J12735" s="264"/>
      <c r="K12735" s="300"/>
      <c r="L12735" s="650"/>
    </row>
    <row r="12736" spans="2:12" ht="15.6">
      <c r="B12736" s="57"/>
      <c r="C12736" s="57"/>
      <c r="D12736" s="262"/>
      <c r="E12736" s="89"/>
      <c r="F12736" s="423"/>
      <c r="G12736" s="423"/>
      <c r="H12736" s="264"/>
      <c r="I12736" s="276"/>
      <c r="J12736" s="264"/>
      <c r="K12736" s="300"/>
      <c r="L12736" s="650"/>
    </row>
    <row r="12737" spans="2:12" ht="15.6">
      <c r="B12737" s="57"/>
      <c r="C12737" s="57"/>
      <c r="D12737" s="262"/>
      <c r="E12737" s="89"/>
      <c r="F12737" s="423"/>
      <c r="G12737" s="423"/>
      <c r="H12737" s="264"/>
      <c r="I12737" s="276"/>
      <c r="J12737" s="264"/>
      <c r="K12737" s="300"/>
      <c r="L12737" s="650"/>
    </row>
    <row r="12738" spans="2:12" ht="15.6">
      <c r="B12738" s="57"/>
      <c r="C12738" s="57"/>
      <c r="D12738" s="262"/>
      <c r="E12738" s="89"/>
      <c r="F12738" s="423"/>
      <c r="G12738" s="423"/>
      <c r="H12738" s="264"/>
      <c r="I12738" s="276"/>
      <c r="J12738" s="264"/>
      <c r="K12738" s="300"/>
      <c r="L12738" s="650"/>
    </row>
    <row r="12739" spans="2:12" ht="15.6">
      <c r="B12739" s="57"/>
      <c r="C12739" s="57"/>
      <c r="D12739" s="262"/>
      <c r="E12739" s="89"/>
      <c r="F12739" s="423"/>
      <c r="G12739" s="423"/>
      <c r="H12739" s="264"/>
      <c r="I12739" s="276"/>
      <c r="J12739" s="264"/>
      <c r="K12739" s="440"/>
      <c r="L12739" s="650"/>
    </row>
    <row r="12740" spans="2:12" ht="15.6">
      <c r="B12740" s="57"/>
      <c r="C12740" s="57"/>
      <c r="D12740" s="262"/>
      <c r="E12740" s="89"/>
      <c r="F12740" s="423"/>
      <c r="G12740" s="423"/>
      <c r="H12740" s="264"/>
      <c r="I12740" s="276"/>
      <c r="J12740" s="264"/>
      <c r="K12740" s="532"/>
      <c r="L12740" s="650"/>
    </row>
    <row r="12741" spans="2:12" ht="15.6">
      <c r="B12741" s="57"/>
      <c r="C12741" s="57"/>
      <c r="D12741" s="262"/>
      <c r="E12741" s="89"/>
      <c r="F12741" s="423"/>
      <c r="G12741" s="423"/>
      <c r="H12741" s="264"/>
      <c r="I12741" s="276"/>
      <c r="J12741" s="264"/>
      <c r="K12741" s="264"/>
      <c r="L12741" s="650"/>
    </row>
    <row r="12742" spans="2:12" ht="15.6">
      <c r="B12742" s="57"/>
      <c r="C12742" s="57"/>
      <c r="D12742" s="262"/>
      <c r="E12742" s="89"/>
      <c r="F12742" s="423"/>
      <c r="G12742" s="423"/>
      <c r="H12742" s="264"/>
      <c r="I12742" s="276"/>
      <c r="J12742" s="264"/>
      <c r="K12742" s="481"/>
      <c r="L12742" s="650"/>
    </row>
    <row r="12743" spans="2:12" ht="15.6">
      <c r="B12743" s="57"/>
      <c r="C12743" s="57"/>
      <c r="D12743" s="262"/>
      <c r="E12743" s="89"/>
      <c r="F12743" s="423"/>
      <c r="G12743" s="423"/>
      <c r="H12743" s="264"/>
      <c r="I12743" s="276"/>
      <c r="J12743" s="264"/>
      <c r="K12743" s="440"/>
      <c r="L12743" s="303"/>
    </row>
    <row r="12744" spans="2:12" ht="15.6">
      <c r="B12744" s="57"/>
      <c r="C12744" s="57"/>
      <c r="D12744" s="262"/>
      <c r="E12744" s="89"/>
      <c r="F12744" s="423"/>
      <c r="G12744" s="423"/>
      <c r="H12744" s="264"/>
      <c r="I12744" s="276"/>
      <c r="J12744" s="264"/>
      <c r="K12744" s="262"/>
      <c r="L12744" s="311"/>
    </row>
    <row r="12745" spans="2:12" ht="15.6">
      <c r="B12745" s="57"/>
      <c r="C12745" s="57"/>
      <c r="D12745" s="262"/>
      <c r="E12745" s="89"/>
      <c r="F12745" s="423"/>
      <c r="G12745" s="423"/>
      <c r="H12745" s="264"/>
      <c r="I12745" s="276"/>
      <c r="J12745" s="264"/>
      <c r="K12745" s="262"/>
      <c r="L12745" s="311"/>
    </row>
    <row r="12746" spans="2:12" ht="15.6">
      <c r="B12746" s="57"/>
      <c r="C12746" s="57"/>
      <c r="D12746" s="441"/>
      <c r="E12746" s="89"/>
      <c r="F12746" s="263"/>
      <c r="G12746" s="263"/>
      <c r="H12746" s="264"/>
      <c r="I12746" s="276"/>
      <c r="J12746" s="264"/>
      <c r="K12746" s="262"/>
      <c r="L12746" s="311"/>
    </row>
    <row r="12747" spans="2:12" ht="15.6">
      <c r="B12747" s="57"/>
      <c r="C12747" s="57"/>
      <c r="D12747" s="441"/>
      <c r="E12747" s="89"/>
      <c r="F12747" s="263"/>
      <c r="G12747" s="263"/>
      <c r="H12747" s="264"/>
      <c r="I12747" s="276"/>
      <c r="J12747" s="264"/>
      <c r="K12747" s="262"/>
      <c r="L12747" s="311"/>
    </row>
    <row r="12748" spans="2:12" ht="15.6">
      <c r="B12748" s="57"/>
      <c r="C12748" s="57"/>
      <c r="D12748" s="441"/>
      <c r="E12748" s="89"/>
      <c r="F12748" s="263"/>
      <c r="G12748" s="263"/>
      <c r="H12748" s="264"/>
      <c r="I12748" s="276"/>
      <c r="J12748" s="264"/>
      <c r="K12748" s="262"/>
      <c r="L12748" s="311"/>
    </row>
    <row r="12749" spans="2:12" ht="15.6">
      <c r="B12749" s="57"/>
      <c r="C12749" s="57"/>
      <c r="D12749" s="262"/>
      <c r="E12749" s="89"/>
      <c r="F12749" s="263"/>
      <c r="G12749" s="263"/>
      <c r="H12749" s="264"/>
      <c r="I12749" s="264"/>
      <c r="J12749" s="264"/>
      <c r="K12749" s="262"/>
      <c r="L12749" s="311"/>
    </row>
    <row r="12750" spans="2:12" ht="15.6">
      <c r="B12750" s="57"/>
      <c r="C12750" s="57"/>
      <c r="D12750" s="262"/>
      <c r="E12750" s="89"/>
      <c r="F12750" s="263"/>
      <c r="G12750" s="263"/>
      <c r="H12750" s="264"/>
      <c r="I12750" s="264"/>
      <c r="J12750" s="264"/>
      <c r="K12750" s="366"/>
      <c r="L12750" s="311"/>
    </row>
    <row r="12751" spans="2:12" ht="15.6">
      <c r="B12751" s="57"/>
      <c r="C12751" s="57"/>
      <c r="D12751" s="262"/>
      <c r="E12751" s="89"/>
      <c r="F12751" s="263"/>
      <c r="G12751" s="263"/>
      <c r="H12751" s="264"/>
      <c r="I12751" s="264"/>
      <c r="J12751" s="264"/>
      <c r="K12751" s="366"/>
      <c r="L12751" s="311"/>
    </row>
    <row r="12752" spans="2:12" ht="15.6">
      <c r="B12752" s="57"/>
      <c r="C12752" s="57"/>
      <c r="D12752" s="262"/>
      <c r="E12752" s="89"/>
      <c r="F12752" s="263"/>
      <c r="G12752" s="263"/>
      <c r="H12752" s="264"/>
      <c r="I12752" s="264"/>
      <c r="J12752" s="264"/>
      <c r="K12752" s="366"/>
      <c r="L12752" s="650"/>
    </row>
    <row r="12753" spans="2:12" ht="15.6">
      <c r="B12753" s="57"/>
      <c r="C12753" s="57"/>
      <c r="D12753" s="262"/>
      <c r="E12753" s="89"/>
      <c r="F12753" s="263"/>
      <c r="G12753" s="263"/>
      <c r="H12753" s="264"/>
      <c r="I12753" s="264"/>
      <c r="J12753" s="264"/>
      <c r="K12753" s="366"/>
      <c r="L12753" s="650"/>
    </row>
    <row r="12754" spans="2:12" ht="15.6">
      <c r="B12754" s="57"/>
      <c r="C12754" s="57"/>
      <c r="D12754" s="262"/>
      <c r="E12754" s="89"/>
      <c r="F12754" s="263"/>
      <c r="G12754" s="263"/>
      <c r="H12754" s="264"/>
      <c r="I12754" s="264"/>
      <c r="J12754" s="264"/>
      <c r="K12754" s="366"/>
      <c r="L12754" s="650"/>
    </row>
    <row r="12755" spans="2:12" ht="15.6">
      <c r="B12755" s="57"/>
      <c r="C12755" s="57"/>
      <c r="D12755" s="262"/>
      <c r="E12755" s="89"/>
      <c r="F12755" s="297"/>
      <c r="G12755" s="297"/>
      <c r="H12755" s="264"/>
      <c r="I12755" s="264"/>
      <c r="J12755" s="264"/>
      <c r="K12755" s="366"/>
      <c r="L12755" s="650"/>
    </row>
    <row r="12756" spans="2:12" ht="15.6">
      <c r="B12756" s="57"/>
      <c r="C12756" s="57"/>
      <c r="D12756" s="262"/>
      <c r="E12756" s="89"/>
      <c r="F12756" s="297"/>
      <c r="G12756" s="297"/>
      <c r="H12756" s="264"/>
      <c r="I12756" s="264"/>
      <c r="J12756" s="264"/>
      <c r="K12756" s="366"/>
      <c r="L12756" s="650"/>
    </row>
    <row r="12757" spans="2:12" ht="15.6">
      <c r="B12757" s="57"/>
      <c r="C12757" s="57"/>
      <c r="D12757" s="262"/>
      <c r="E12757" s="89"/>
      <c r="F12757" s="297"/>
      <c r="G12757" s="297"/>
      <c r="H12757" s="264"/>
      <c r="I12757" s="264"/>
      <c r="J12757" s="264"/>
      <c r="K12757" s="366"/>
      <c r="L12757" s="650"/>
    </row>
    <row r="12758" spans="2:12" ht="15.6">
      <c r="B12758" s="57"/>
      <c r="C12758" s="57"/>
      <c r="D12758" s="262"/>
      <c r="E12758" s="89"/>
      <c r="F12758" s="297"/>
      <c r="G12758" s="297"/>
      <c r="H12758" s="264"/>
      <c r="I12758" s="264"/>
      <c r="J12758" s="264"/>
      <c r="K12758" s="366"/>
      <c r="L12758" s="650"/>
    </row>
    <row r="12759" spans="2:12" ht="15.6">
      <c r="B12759" s="57"/>
      <c r="C12759" s="57"/>
      <c r="D12759" s="262"/>
      <c r="E12759" s="89"/>
      <c r="F12759" s="297"/>
      <c r="G12759" s="297"/>
      <c r="H12759" s="264"/>
      <c r="I12759" s="264"/>
      <c r="J12759" s="264"/>
      <c r="K12759" s="366"/>
      <c r="L12759" s="650"/>
    </row>
    <row r="12760" spans="2:12" ht="15.6">
      <c r="B12760" s="57"/>
      <c r="C12760" s="57"/>
      <c r="D12760" s="262"/>
      <c r="E12760" s="89"/>
      <c r="F12760" s="297"/>
      <c r="G12760" s="297"/>
      <c r="H12760" s="264"/>
      <c r="I12760" s="264"/>
      <c r="J12760" s="264"/>
      <c r="K12760" s="366"/>
      <c r="L12760" s="650"/>
    </row>
    <row r="12761" spans="2:12" ht="15.6">
      <c r="B12761" s="57"/>
      <c r="C12761" s="57"/>
      <c r="D12761" s="262"/>
      <c r="E12761" s="89"/>
      <c r="F12761" s="297"/>
      <c r="G12761" s="297"/>
      <c r="H12761" s="264"/>
      <c r="I12761" s="264"/>
      <c r="J12761" s="264"/>
      <c r="K12761" s="366"/>
      <c r="L12761" s="650"/>
    </row>
    <row r="12762" spans="2:12" ht="15.6">
      <c r="B12762" s="57"/>
      <c r="C12762" s="57"/>
      <c r="D12762" s="262"/>
      <c r="E12762" s="89"/>
      <c r="F12762" s="263"/>
      <c r="G12762" s="263"/>
      <c r="H12762" s="264"/>
      <c r="I12762" s="264"/>
      <c r="J12762" s="264"/>
      <c r="K12762" s="366"/>
      <c r="L12762" s="650"/>
    </row>
    <row r="12763" spans="2:12" ht="15.6">
      <c r="B12763" s="57"/>
      <c r="C12763" s="57"/>
      <c r="D12763" s="262"/>
      <c r="E12763" s="89"/>
      <c r="F12763" s="263"/>
      <c r="G12763" s="263"/>
      <c r="H12763" s="264"/>
      <c r="I12763" s="264"/>
      <c r="J12763" s="264"/>
      <c r="K12763" s="366"/>
      <c r="L12763" s="650"/>
    </row>
    <row r="12764" spans="2:12" ht="16.8">
      <c r="B12764" s="160"/>
      <c r="C12764" s="57"/>
      <c r="D12764" s="411"/>
      <c r="E12764" s="104"/>
      <c r="F12764" s="264"/>
      <c r="G12764" s="264"/>
      <c r="H12764" s="264"/>
      <c r="I12764" s="276"/>
      <c r="J12764" s="264"/>
      <c r="K12764" s="411"/>
      <c r="L12764" s="411"/>
    </row>
    <row r="12765" spans="2:12" ht="16.8">
      <c r="B12765" s="160"/>
      <c r="C12765" s="57"/>
      <c r="D12765" s="411"/>
      <c r="E12765" s="104"/>
      <c r="F12765" s="264"/>
      <c r="G12765" s="264"/>
      <c r="H12765" s="264"/>
      <c r="I12765" s="276"/>
      <c r="J12765" s="264"/>
      <c r="K12765" s="411"/>
      <c r="L12765" s="411"/>
    </row>
    <row r="12766" spans="2:12" ht="16.8">
      <c r="B12766" s="160"/>
      <c r="C12766" s="57"/>
      <c r="D12766" s="411"/>
      <c r="E12766" s="104"/>
      <c r="F12766" s="264"/>
      <c r="G12766" s="264"/>
      <c r="H12766" s="264"/>
      <c r="I12766" s="276"/>
      <c r="J12766" s="264"/>
      <c r="K12766" s="479"/>
      <c r="L12766" s="411"/>
    </row>
    <row r="12767" spans="2:12" ht="16.8">
      <c r="B12767" s="160"/>
      <c r="C12767" s="57"/>
      <c r="D12767" s="411"/>
      <c r="E12767" s="104"/>
      <c r="F12767" s="264"/>
      <c r="G12767" s="264"/>
      <c r="H12767" s="264"/>
      <c r="I12767" s="276"/>
      <c r="J12767" s="264"/>
      <c r="K12767" s="479"/>
      <c r="L12767" s="411"/>
    </row>
    <row r="12768" spans="2:12" ht="16.8">
      <c r="B12768" s="160"/>
      <c r="C12768" s="57"/>
      <c r="D12768" s="411"/>
      <c r="E12768" s="104"/>
      <c r="F12768" s="264"/>
      <c r="G12768" s="264"/>
      <c r="H12768" s="264"/>
      <c r="I12768" s="276"/>
      <c r="J12768" s="264"/>
      <c r="K12768" s="411"/>
      <c r="L12768" s="411"/>
    </row>
    <row r="12769" spans="2:12" ht="16.8">
      <c r="B12769" s="160"/>
      <c r="C12769" s="57"/>
      <c r="D12769" s="411"/>
      <c r="E12769" s="104"/>
      <c r="F12769" s="263"/>
      <c r="G12769" s="263"/>
      <c r="H12769" s="264"/>
      <c r="I12769" s="276"/>
      <c r="J12769" s="264"/>
      <c r="K12769" s="411"/>
      <c r="L12769" s="411"/>
    </row>
    <row r="12770" spans="2:12" ht="16.8">
      <c r="B12770" s="160"/>
      <c r="C12770" s="57"/>
      <c r="D12770" s="411"/>
      <c r="E12770" s="104"/>
      <c r="F12770" s="263"/>
      <c r="G12770" s="263"/>
      <c r="H12770" s="264"/>
      <c r="I12770" s="276"/>
      <c r="J12770" s="264"/>
      <c r="K12770" s="411"/>
      <c r="L12770" s="352"/>
    </row>
    <row r="12771" spans="2:12" ht="16.8">
      <c r="B12771" s="160"/>
      <c r="C12771" s="57"/>
      <c r="D12771" s="411"/>
      <c r="E12771" s="104"/>
      <c r="F12771" s="263"/>
      <c r="G12771" s="263"/>
      <c r="H12771" s="264"/>
      <c r="I12771" s="276"/>
      <c r="J12771" s="264"/>
      <c r="K12771" s="411"/>
      <c r="L12771" s="352"/>
    </row>
    <row r="12772" spans="2:12" ht="16.8">
      <c r="B12772" s="160"/>
      <c r="C12772" s="57"/>
      <c r="D12772" s="411"/>
      <c r="E12772" s="104"/>
      <c r="F12772" s="264"/>
      <c r="G12772" s="264"/>
      <c r="H12772" s="264"/>
      <c r="I12772" s="276"/>
      <c r="J12772" s="264"/>
      <c r="K12772" s="411"/>
      <c r="L12772" s="411"/>
    </row>
    <row r="12773" spans="2:12" ht="16.8">
      <c r="B12773" s="160"/>
      <c r="C12773" s="57"/>
      <c r="D12773" s="411"/>
      <c r="E12773" s="104"/>
      <c r="F12773" s="263"/>
      <c r="G12773" s="263"/>
      <c r="H12773" s="264"/>
      <c r="I12773" s="276"/>
      <c r="J12773" s="264"/>
      <c r="K12773" s="479"/>
      <c r="L12773" s="411"/>
    </row>
    <row r="12774" spans="2:12" ht="16.8">
      <c r="B12774" s="160"/>
      <c r="C12774" s="57"/>
      <c r="D12774" s="411"/>
      <c r="E12774" s="104"/>
      <c r="F12774" s="263"/>
      <c r="G12774" s="263"/>
      <c r="H12774" s="264"/>
      <c r="I12774" s="276"/>
      <c r="J12774" s="264"/>
      <c r="K12774" s="411"/>
      <c r="L12774" s="411"/>
    </row>
    <row r="12775" spans="2:12" ht="16.8">
      <c r="B12775" s="160"/>
      <c r="C12775" s="57"/>
      <c r="D12775" s="411"/>
      <c r="E12775" s="104"/>
      <c r="F12775" s="263"/>
      <c r="G12775" s="263"/>
      <c r="H12775" s="264"/>
      <c r="I12775" s="276"/>
      <c r="J12775" s="264"/>
      <c r="K12775" s="411"/>
      <c r="L12775" s="411"/>
    </row>
    <row r="12776" spans="2:12" ht="16.8">
      <c r="B12776" s="160"/>
      <c r="C12776" s="57"/>
      <c r="D12776" s="411"/>
      <c r="E12776" s="104"/>
      <c r="F12776" s="263"/>
      <c r="G12776" s="263"/>
      <c r="H12776" s="264"/>
      <c r="I12776" s="276"/>
      <c r="J12776" s="264"/>
      <c r="K12776" s="411"/>
      <c r="L12776" s="411"/>
    </row>
    <row r="12777" spans="2:12" ht="16.8">
      <c r="B12777" s="160"/>
      <c r="C12777" s="57"/>
      <c r="D12777" s="411"/>
      <c r="E12777" s="104"/>
      <c r="F12777" s="263"/>
      <c r="G12777" s="263"/>
      <c r="H12777" s="264"/>
      <c r="I12777" s="276"/>
      <c r="J12777" s="264"/>
      <c r="K12777" s="411"/>
      <c r="L12777" s="411"/>
    </row>
    <row r="12778" spans="2:12" ht="16.8">
      <c r="B12778" s="160"/>
      <c r="C12778" s="57"/>
      <c r="D12778" s="411"/>
      <c r="E12778" s="104"/>
      <c r="F12778" s="594"/>
      <c r="G12778" s="594"/>
      <c r="H12778" s="416"/>
      <c r="I12778" s="276"/>
      <c r="J12778" s="416"/>
      <c r="K12778" s="411"/>
      <c r="L12778" s="411"/>
    </row>
    <row r="12779" spans="2:12" ht="16.8">
      <c r="B12779" s="160"/>
      <c r="C12779" s="57"/>
      <c r="D12779" s="411"/>
      <c r="E12779" s="104"/>
      <c r="F12779" s="594"/>
      <c r="G12779" s="594"/>
      <c r="H12779" s="416"/>
      <c r="I12779" s="276"/>
      <c r="J12779" s="416"/>
      <c r="K12779" s="411"/>
      <c r="L12779" s="411"/>
    </row>
    <row r="12780" spans="2:12" ht="16.8">
      <c r="B12780" s="160"/>
      <c r="C12780" s="57"/>
      <c r="D12780" s="411"/>
      <c r="E12780" s="104"/>
      <c r="F12780" s="594"/>
      <c r="G12780" s="594"/>
      <c r="H12780" s="416"/>
      <c r="I12780" s="276"/>
      <c r="J12780" s="416"/>
      <c r="K12780" s="411"/>
      <c r="L12780" s="411"/>
    </row>
    <row r="12781" spans="2:12" ht="16.8">
      <c r="B12781" s="160"/>
      <c r="C12781" s="57"/>
      <c r="D12781" s="411"/>
      <c r="E12781" s="104"/>
      <c r="F12781" s="263"/>
      <c r="G12781" s="263"/>
      <c r="H12781" s="264"/>
      <c r="I12781" s="276"/>
      <c r="J12781" s="264"/>
      <c r="K12781" s="411"/>
      <c r="L12781" s="411"/>
    </row>
    <row r="12782" spans="2:12" ht="16.8">
      <c r="B12782" s="160"/>
      <c r="C12782" s="57"/>
      <c r="D12782" s="411"/>
      <c r="E12782" s="104"/>
      <c r="F12782" s="263"/>
      <c r="G12782" s="263"/>
      <c r="H12782" s="264"/>
      <c r="I12782" s="276"/>
      <c r="J12782" s="264"/>
      <c r="K12782" s="411"/>
      <c r="L12782" s="411"/>
    </row>
    <row r="12783" spans="2:12" ht="16.8">
      <c r="B12783" s="160"/>
      <c r="C12783" s="57"/>
      <c r="D12783" s="411"/>
      <c r="E12783" s="104"/>
      <c r="F12783" s="263"/>
      <c r="G12783" s="263"/>
      <c r="H12783" s="264"/>
      <c r="I12783" s="276"/>
      <c r="J12783" s="264"/>
      <c r="K12783" s="411"/>
      <c r="L12783" s="411"/>
    </row>
    <row r="12784" spans="2:12" ht="16.8">
      <c r="B12784" s="160"/>
      <c r="C12784" s="57"/>
      <c r="D12784" s="411"/>
      <c r="E12784" s="104"/>
      <c r="F12784" s="263"/>
      <c r="G12784" s="263"/>
      <c r="H12784" s="264"/>
      <c r="I12784" s="276"/>
      <c r="J12784" s="264"/>
      <c r="K12784" s="411"/>
      <c r="L12784" s="411"/>
    </row>
    <row r="12785" spans="1:14" ht="16.8">
      <c r="B12785" s="160"/>
      <c r="C12785" s="57"/>
      <c r="D12785" s="411"/>
      <c r="E12785" s="104"/>
      <c r="F12785" s="263"/>
      <c r="G12785" s="263"/>
      <c r="H12785" s="264"/>
      <c r="I12785" s="276"/>
      <c r="J12785" s="264"/>
      <c r="K12785" s="411"/>
      <c r="L12785" s="411"/>
    </row>
    <row r="12786" spans="1:14" ht="16.8">
      <c r="B12786" s="160"/>
      <c r="C12786" s="57"/>
      <c r="D12786" s="411"/>
      <c r="E12786" s="104"/>
      <c r="F12786" s="263"/>
      <c r="G12786" s="263"/>
      <c r="H12786" s="264"/>
      <c r="I12786" s="276"/>
      <c r="J12786" s="264"/>
      <c r="K12786" s="411"/>
      <c r="L12786" s="411"/>
    </row>
    <row r="12787" spans="1:14" ht="16.8">
      <c r="B12787" s="160"/>
      <c r="C12787" s="57"/>
      <c r="D12787" s="411"/>
      <c r="E12787" s="104"/>
      <c r="F12787" s="263"/>
      <c r="G12787" s="263"/>
      <c r="H12787" s="264"/>
      <c r="I12787" s="276"/>
      <c r="J12787" s="264"/>
      <c r="K12787" s="411"/>
      <c r="L12787" s="418"/>
    </row>
    <row r="12788" spans="1:14" ht="16.8">
      <c r="B12788" s="160"/>
      <c r="C12788" s="57"/>
      <c r="D12788" s="411"/>
      <c r="E12788" s="104"/>
      <c r="F12788" s="263"/>
      <c r="G12788" s="263"/>
      <c r="H12788" s="264"/>
      <c r="I12788" s="276"/>
      <c r="J12788" s="264"/>
      <c r="K12788" s="479"/>
      <c r="L12788" s="411"/>
    </row>
    <row r="12789" spans="1:14" s="202" customFormat="1" ht="16.8">
      <c r="A12789" s="424"/>
      <c r="B12789" s="160"/>
      <c r="C12789" s="57"/>
      <c r="D12789" s="411"/>
      <c r="E12789" s="104"/>
      <c r="F12789" s="263"/>
      <c r="G12789" s="263"/>
      <c r="H12789" s="264"/>
      <c r="I12789" s="276"/>
      <c r="J12789" s="264"/>
      <c r="K12789" s="411"/>
      <c r="L12789" s="411"/>
      <c r="M12789" s="263"/>
      <c r="N12789" s="368"/>
    </row>
    <row r="12790" spans="1:14" s="202" customFormat="1" ht="16.8">
      <c r="A12790" s="424"/>
      <c r="B12790" s="160"/>
      <c r="C12790" s="57"/>
      <c r="D12790" s="411"/>
      <c r="E12790" s="104"/>
      <c r="F12790" s="263"/>
      <c r="G12790" s="263"/>
      <c r="H12790" s="264"/>
      <c r="I12790" s="276"/>
      <c r="J12790" s="264"/>
      <c r="K12790" s="411"/>
      <c r="L12790" s="411"/>
      <c r="M12790" s="263"/>
      <c r="N12790" s="368"/>
    </row>
    <row r="12791" spans="1:14" s="202" customFormat="1" ht="16.8">
      <c r="A12791" s="424"/>
      <c r="B12791" s="160"/>
      <c r="C12791" s="57"/>
      <c r="D12791" s="411"/>
      <c r="E12791" s="104"/>
      <c r="F12791" s="263"/>
      <c r="G12791" s="263"/>
      <c r="H12791" s="264"/>
      <c r="I12791" s="276"/>
      <c r="J12791" s="264"/>
      <c r="K12791" s="411"/>
      <c r="L12791" s="411"/>
      <c r="M12791" s="263"/>
      <c r="N12791" s="368"/>
    </row>
    <row r="12792" spans="1:14" s="202" customFormat="1" ht="16.8">
      <c r="A12792" s="424"/>
      <c r="B12792" s="160"/>
      <c r="C12792" s="57"/>
      <c r="D12792" s="411"/>
      <c r="E12792" s="104"/>
      <c r="F12792" s="263"/>
      <c r="G12792" s="263"/>
      <c r="H12792" s="264"/>
      <c r="I12792" s="276"/>
      <c r="J12792" s="264"/>
      <c r="K12792" s="436"/>
      <c r="L12792" s="411"/>
      <c r="M12792" s="263"/>
      <c r="N12792" s="368"/>
    </row>
    <row r="12793" spans="1:14" s="202" customFormat="1" ht="16.8">
      <c r="A12793" s="424"/>
      <c r="B12793" s="160"/>
      <c r="C12793" s="57"/>
      <c r="D12793" s="411"/>
      <c r="E12793" s="104"/>
      <c r="F12793" s="263"/>
      <c r="G12793" s="263"/>
      <c r="H12793" s="264"/>
      <c r="I12793" s="276"/>
      <c r="J12793" s="264"/>
      <c r="K12793" s="411"/>
      <c r="L12793" s="411"/>
      <c r="M12793" s="263"/>
      <c r="N12793" s="368"/>
    </row>
    <row r="12794" spans="1:14" s="202" customFormat="1" ht="16.8">
      <c r="A12794" s="424"/>
      <c r="B12794" s="160"/>
      <c r="C12794" s="57"/>
      <c r="D12794" s="411"/>
      <c r="E12794" s="104"/>
      <c r="F12794" s="291"/>
      <c r="G12794" s="291"/>
      <c r="H12794" s="264"/>
      <c r="I12794" s="276"/>
      <c r="J12794" s="264"/>
      <c r="K12794" s="411"/>
      <c r="L12794" s="411"/>
      <c r="M12794" s="263"/>
      <c r="N12794" s="368"/>
    </row>
    <row r="12795" spans="1:14" s="202" customFormat="1" ht="16.8">
      <c r="A12795" s="424"/>
      <c r="B12795" s="160"/>
      <c r="C12795" s="57"/>
      <c r="D12795" s="411"/>
      <c r="E12795" s="104"/>
      <c r="F12795" s="263"/>
      <c r="G12795" s="263"/>
      <c r="H12795" s="264"/>
      <c r="I12795" s="276"/>
      <c r="J12795" s="264"/>
      <c r="K12795" s="436"/>
      <c r="L12795" s="411"/>
      <c r="M12795" s="263"/>
      <c r="N12795" s="368"/>
    </row>
    <row r="12796" spans="1:14" s="202" customFormat="1" ht="16.8">
      <c r="A12796" s="424"/>
      <c r="B12796" s="160"/>
      <c r="C12796" s="57"/>
      <c r="D12796" s="411"/>
      <c r="E12796" s="104"/>
      <c r="F12796" s="263"/>
      <c r="G12796" s="263"/>
      <c r="H12796" s="264"/>
      <c r="I12796" s="276"/>
      <c r="J12796" s="264"/>
      <c r="K12796" s="411"/>
      <c r="L12796" s="411"/>
      <c r="M12796" s="263"/>
      <c r="N12796" s="368"/>
    </row>
    <row r="12797" spans="1:14" s="202" customFormat="1" ht="16.8">
      <c r="A12797" s="424"/>
      <c r="B12797" s="160"/>
      <c r="C12797" s="57"/>
      <c r="D12797" s="411"/>
      <c r="E12797" s="104"/>
      <c r="F12797" s="263"/>
      <c r="G12797" s="263"/>
      <c r="H12797" s="264"/>
      <c r="I12797" s="276"/>
      <c r="J12797" s="264"/>
      <c r="K12797" s="334"/>
      <c r="L12797" s="411"/>
      <c r="M12797" s="263"/>
      <c r="N12797" s="368"/>
    </row>
    <row r="12798" spans="1:14" s="202" customFormat="1" ht="16.8">
      <c r="A12798" s="424"/>
      <c r="B12798" s="160"/>
      <c r="C12798" s="57"/>
      <c r="D12798" s="411"/>
      <c r="E12798" s="104"/>
      <c r="F12798" s="263"/>
      <c r="G12798" s="263"/>
      <c r="H12798" s="264"/>
      <c r="I12798" s="276"/>
      <c r="J12798" s="264"/>
      <c r="K12798" s="334"/>
      <c r="L12798" s="411"/>
      <c r="M12798" s="263"/>
      <c r="N12798" s="368"/>
    </row>
    <row r="12799" spans="1:14" s="202" customFormat="1" ht="16.8">
      <c r="A12799" s="424"/>
      <c r="B12799" s="160"/>
      <c r="C12799" s="57"/>
      <c r="D12799" s="411"/>
      <c r="E12799" s="104"/>
      <c r="F12799" s="263"/>
      <c r="G12799" s="263"/>
      <c r="H12799" s="264"/>
      <c r="I12799" s="276"/>
      <c r="J12799" s="264"/>
      <c r="K12799" s="334"/>
      <c r="L12799" s="884"/>
      <c r="M12799" s="263"/>
      <c r="N12799" s="368"/>
    </row>
    <row r="12800" spans="1:14" s="202" customFormat="1" ht="15.6">
      <c r="A12800" s="424"/>
      <c r="B12800" s="160"/>
      <c r="C12800" s="57"/>
      <c r="D12800" s="262"/>
      <c r="E12800" s="104"/>
      <c r="F12800" s="263"/>
      <c r="G12800" s="263"/>
      <c r="H12800" s="264"/>
      <c r="I12800" s="276"/>
      <c r="J12800" s="264"/>
      <c r="K12800" s="436"/>
      <c r="L12800" s="262"/>
      <c r="M12800" s="263"/>
      <c r="N12800" s="368"/>
    </row>
    <row r="12801" spans="1:14" s="202" customFormat="1" ht="15.6">
      <c r="A12801" s="424"/>
      <c r="B12801" s="160"/>
      <c r="C12801" s="57"/>
      <c r="D12801" s="262"/>
      <c r="E12801" s="104"/>
      <c r="F12801" s="263"/>
      <c r="G12801" s="263"/>
      <c r="H12801" s="264"/>
      <c r="I12801" s="276"/>
      <c r="J12801" s="264"/>
      <c r="K12801" s="436"/>
      <c r="L12801" s="262"/>
      <c r="M12801" s="263"/>
      <c r="N12801" s="368"/>
    </row>
    <row r="12802" spans="1:14" s="202" customFormat="1" ht="15.6">
      <c r="A12802" s="424"/>
      <c r="B12802" s="160"/>
      <c r="C12802" s="57"/>
      <c r="D12802" s="262"/>
      <c r="E12802" s="104"/>
      <c r="F12802" s="263"/>
      <c r="G12802" s="263"/>
      <c r="H12802" s="264"/>
      <c r="I12802" s="276"/>
      <c r="J12802" s="264"/>
      <c r="K12802" s="436"/>
      <c r="L12802" s="262"/>
      <c r="M12802" s="263"/>
      <c r="N12802" s="368"/>
    </row>
    <row r="12803" spans="1:14" s="202" customFormat="1" ht="15.6">
      <c r="A12803" s="424"/>
      <c r="B12803" s="160"/>
      <c r="C12803" s="57"/>
      <c r="D12803" s="262"/>
      <c r="E12803" s="104"/>
      <c r="F12803" s="263"/>
      <c r="G12803" s="263"/>
      <c r="H12803" s="264"/>
      <c r="I12803" s="276"/>
      <c r="J12803" s="264"/>
      <c r="K12803" s="436"/>
      <c r="L12803" s="262"/>
      <c r="M12803" s="263"/>
      <c r="N12803" s="368"/>
    </row>
    <row r="12804" spans="1:14" s="202" customFormat="1" ht="15.6">
      <c r="A12804" s="424"/>
      <c r="B12804" s="160"/>
      <c r="C12804" s="57"/>
      <c r="D12804" s="262"/>
      <c r="E12804" s="104"/>
      <c r="F12804" s="263"/>
      <c r="G12804" s="263"/>
      <c r="H12804" s="264"/>
      <c r="I12804" s="276"/>
      <c r="J12804" s="264"/>
      <c r="K12804" s="436"/>
      <c r="L12804" s="262"/>
      <c r="M12804" s="263"/>
      <c r="N12804" s="368"/>
    </row>
    <row r="12805" spans="1:14" s="202" customFormat="1" ht="15.6">
      <c r="A12805" s="424"/>
      <c r="B12805" s="160"/>
      <c r="C12805" s="57"/>
      <c r="D12805" s="262"/>
      <c r="E12805" s="104"/>
      <c r="F12805" s="263"/>
      <c r="G12805" s="263"/>
      <c r="H12805" s="264"/>
      <c r="I12805" s="276"/>
      <c r="J12805" s="264"/>
      <c r="K12805" s="436"/>
      <c r="L12805" s="262"/>
      <c r="M12805" s="263"/>
      <c r="N12805" s="368"/>
    </row>
    <row r="12806" spans="1:14" s="202" customFormat="1" ht="15.6">
      <c r="A12806" s="424"/>
      <c r="B12806" s="160"/>
      <c r="C12806" s="57"/>
      <c r="D12806" s="262"/>
      <c r="E12806" s="104"/>
      <c r="F12806" s="263"/>
      <c r="G12806" s="263"/>
      <c r="H12806" s="264"/>
      <c r="I12806" s="276"/>
      <c r="J12806" s="264"/>
      <c r="K12806" s="300"/>
      <c r="L12806" s="262"/>
      <c r="M12806" s="263"/>
      <c r="N12806" s="368"/>
    </row>
    <row r="12807" spans="1:14" s="202" customFormat="1" ht="15.6">
      <c r="A12807" s="424"/>
      <c r="B12807" s="160"/>
      <c r="C12807" s="57"/>
      <c r="D12807" s="262"/>
      <c r="E12807" s="104"/>
      <c r="F12807" s="263"/>
      <c r="G12807" s="263"/>
      <c r="H12807" s="264"/>
      <c r="I12807" s="276"/>
      <c r="J12807" s="264"/>
      <c r="K12807" s="300"/>
      <c r="L12807" s="262"/>
      <c r="M12807" s="263"/>
      <c r="N12807" s="368"/>
    </row>
    <row r="12808" spans="1:14" s="202" customFormat="1" ht="15.6">
      <c r="A12808" s="424"/>
      <c r="B12808" s="160"/>
      <c r="C12808" s="57"/>
      <c r="D12808" s="262"/>
      <c r="E12808" s="104"/>
      <c r="F12808" s="423"/>
      <c r="G12808" s="423"/>
      <c r="H12808" s="264"/>
      <c r="I12808" s="276"/>
      <c r="J12808" s="264"/>
      <c r="K12808" s="300"/>
      <c r="L12808" s="262"/>
      <c r="M12808" s="263"/>
      <c r="N12808" s="368"/>
    </row>
    <row r="12809" spans="1:14" s="201" customFormat="1" ht="15.6">
      <c r="A12809" s="606"/>
      <c r="B12809" s="160"/>
      <c r="C12809" s="57"/>
      <c r="D12809" s="262"/>
      <c r="E12809" s="104"/>
      <c r="F12809" s="423"/>
      <c r="G12809" s="423"/>
      <c r="H12809" s="264"/>
      <c r="I12809" s="276"/>
      <c r="J12809" s="264"/>
      <c r="K12809" s="300"/>
      <c r="L12809" s="262"/>
      <c r="M12809" s="363"/>
    </row>
    <row r="12810" spans="1:14" s="201" customFormat="1" ht="15.6">
      <c r="A12810" s="606"/>
      <c r="B12810" s="160"/>
      <c r="C12810" s="57"/>
      <c r="D12810" s="262"/>
      <c r="E12810" s="104"/>
      <c r="F12810" s="423"/>
      <c r="G12810" s="423"/>
      <c r="H12810" s="264"/>
      <c r="I12810" s="276"/>
      <c r="J12810" s="264"/>
      <c r="K12810" s="300"/>
      <c r="L12810" s="262"/>
      <c r="M12810" s="263"/>
    </row>
    <row r="12811" spans="1:14" s="201" customFormat="1" ht="15.6">
      <c r="A12811" s="606"/>
      <c r="B12811" s="160"/>
      <c r="C12811" s="57"/>
      <c r="D12811" s="262"/>
      <c r="E12811" s="104"/>
      <c r="F12811" s="423"/>
      <c r="G12811" s="423"/>
      <c r="H12811" s="264"/>
      <c r="I12811" s="276"/>
      <c r="J12811" s="264"/>
      <c r="K12811" s="300"/>
      <c r="L12811" s="262"/>
      <c r="M12811" s="263"/>
    </row>
    <row r="12812" spans="1:14" s="201" customFormat="1" ht="15.6">
      <c r="A12812" s="606"/>
      <c r="B12812" s="160"/>
      <c r="C12812" s="57"/>
      <c r="D12812" s="262"/>
      <c r="E12812" s="104"/>
      <c r="F12812" s="423"/>
      <c r="G12812" s="423"/>
      <c r="H12812" s="264"/>
      <c r="I12812" s="276"/>
      <c r="J12812" s="264"/>
      <c r="K12812" s="532"/>
      <c r="L12812" s="262"/>
      <c r="M12812" s="263"/>
    </row>
    <row r="12813" spans="1:14" s="201" customFormat="1" ht="15.6">
      <c r="A12813" s="606"/>
      <c r="B12813" s="57"/>
      <c r="C12813" s="57"/>
      <c r="D12813" s="262"/>
      <c r="E12813" s="104"/>
      <c r="F12813" s="423"/>
      <c r="G12813" s="423"/>
      <c r="H12813" s="264"/>
      <c r="I12813" s="276"/>
      <c r="J12813" s="264"/>
      <c r="K12813" s="264"/>
      <c r="L12813" s="262"/>
      <c r="M12813" s="263"/>
    </row>
    <row r="12814" spans="1:14" s="202" customFormat="1" ht="16.8">
      <c r="A12814" s="424"/>
      <c r="B12814" s="351"/>
      <c r="D12814" s="319"/>
      <c r="E12814" s="352"/>
      <c r="F12814" s="297"/>
      <c r="G12814" s="297"/>
      <c r="I12814" s="319"/>
      <c r="J12814" s="263"/>
      <c r="K12814" s="334"/>
      <c r="L12814" s="325"/>
      <c r="M12814" s="263"/>
      <c r="N12814" s="368"/>
    </row>
    <row r="12815" spans="1:14" s="202" customFormat="1" ht="16.8">
      <c r="A12815" s="424"/>
      <c r="B12815" s="351"/>
      <c r="D12815" s="319"/>
      <c r="E12815" s="352"/>
      <c r="F12815" s="297"/>
      <c r="G12815" s="297"/>
      <c r="I12815" s="319"/>
      <c r="J12815" s="263"/>
      <c r="K12815" s="334"/>
      <c r="L12815" s="325"/>
      <c r="M12815" s="263"/>
      <c r="N12815" s="368"/>
    </row>
    <row r="12816" spans="1:14" s="202" customFormat="1" ht="16.8">
      <c r="A12816" s="424"/>
      <c r="B12816" s="351"/>
      <c r="D12816" s="319"/>
      <c r="E12816" s="352"/>
      <c r="F12816" s="297"/>
      <c r="G12816" s="297"/>
      <c r="I12816" s="319"/>
      <c r="J12816" s="263"/>
      <c r="K12816" s="334"/>
      <c r="L12816" s="325"/>
      <c r="M12816" s="263"/>
      <c r="N12816" s="368"/>
    </row>
    <row r="12817" spans="1:14" s="202" customFormat="1" ht="16.8">
      <c r="A12817" s="424"/>
      <c r="B12817" s="351"/>
      <c r="D12817" s="319"/>
      <c r="E12817" s="352"/>
      <c r="F12817" s="297"/>
      <c r="G12817" s="297"/>
      <c r="I12817" s="319"/>
      <c r="J12817" s="263"/>
      <c r="K12817" s="334"/>
      <c r="L12817" s="326"/>
      <c r="M12817" s="263"/>
      <c r="N12817" s="368"/>
    </row>
    <row r="12818" spans="1:14" s="202" customFormat="1" ht="16.8">
      <c r="A12818" s="424"/>
      <c r="B12818" s="351"/>
      <c r="D12818" s="319"/>
      <c r="E12818" s="352"/>
      <c r="F12818" s="297"/>
      <c r="G12818" s="297"/>
      <c r="I12818" s="319"/>
      <c r="J12818" s="263"/>
      <c r="K12818" s="123"/>
      <c r="L12818" s="326"/>
      <c r="M12818" s="263"/>
      <c r="N12818" s="368"/>
    </row>
    <row r="12819" spans="1:14" s="202" customFormat="1" ht="16.8">
      <c r="A12819" s="424"/>
      <c r="B12819" s="351"/>
      <c r="D12819" s="319"/>
      <c r="E12819" s="352"/>
      <c r="F12819" s="297"/>
      <c r="G12819" s="297"/>
      <c r="I12819" s="319"/>
      <c r="J12819" s="263"/>
      <c r="K12819" s="123"/>
      <c r="L12819" s="326"/>
      <c r="M12819" s="263"/>
      <c r="N12819" s="368"/>
    </row>
    <row r="12820" spans="1:14" s="202" customFormat="1" ht="16.8">
      <c r="A12820" s="424"/>
      <c r="B12820" s="351"/>
      <c r="D12820" s="319"/>
      <c r="E12820" s="352"/>
      <c r="F12820" s="297"/>
      <c r="G12820" s="297"/>
      <c r="I12820" s="319"/>
      <c r="J12820" s="263"/>
      <c r="K12820" s="334"/>
      <c r="L12820" s="326"/>
      <c r="M12820" s="263"/>
      <c r="N12820" s="368"/>
    </row>
    <row r="12821" spans="1:14" s="202" customFormat="1" ht="16.8">
      <c r="A12821" s="424"/>
      <c r="B12821" s="351"/>
      <c r="D12821" s="319"/>
      <c r="E12821" s="352"/>
      <c r="F12821" s="297"/>
      <c r="G12821" s="297"/>
      <c r="I12821" s="319"/>
      <c r="J12821" s="263"/>
      <c r="K12821" s="334"/>
      <c r="L12821" s="326"/>
      <c r="M12821" s="263"/>
      <c r="N12821" s="368"/>
    </row>
    <row r="12822" spans="1:14" s="202" customFormat="1" ht="16.8">
      <c r="A12822" s="424"/>
      <c r="B12822" s="351"/>
      <c r="D12822" s="319"/>
      <c r="E12822" s="352"/>
      <c r="F12822" s="297"/>
      <c r="G12822" s="297"/>
      <c r="I12822" s="319"/>
      <c r="J12822" s="263"/>
      <c r="K12822" s="334"/>
      <c r="L12822" s="326"/>
      <c r="M12822" s="263"/>
      <c r="N12822" s="368"/>
    </row>
    <row r="12823" spans="1:14" s="202" customFormat="1" ht="16.8">
      <c r="A12823" s="424"/>
      <c r="B12823" s="351"/>
      <c r="D12823" s="319"/>
      <c r="E12823" s="352"/>
      <c r="F12823" s="297"/>
      <c r="G12823" s="297"/>
      <c r="I12823" s="319"/>
      <c r="J12823" s="263"/>
      <c r="K12823" s="334"/>
      <c r="L12823" s="326"/>
      <c r="M12823" s="263"/>
      <c r="N12823" s="368"/>
    </row>
    <row r="12824" spans="1:14" s="202" customFormat="1" ht="16.8">
      <c r="A12824" s="424"/>
      <c r="B12824" s="351"/>
      <c r="D12824" s="356"/>
      <c r="E12824" s="352"/>
      <c r="F12824" s="297"/>
      <c r="G12824" s="297"/>
      <c r="I12824" s="319"/>
      <c r="J12824" s="263"/>
      <c r="K12824" s="334"/>
      <c r="L12824" s="326"/>
      <c r="M12824" s="263"/>
      <c r="N12824" s="368"/>
    </row>
    <row r="12825" spans="1:14" s="202" customFormat="1" ht="16.8">
      <c r="A12825" s="424"/>
      <c r="B12825" s="351"/>
      <c r="D12825" s="356"/>
      <c r="E12825" s="352"/>
      <c r="F12825" s="297"/>
      <c r="G12825" s="297"/>
      <c r="I12825" s="319"/>
      <c r="J12825" s="263"/>
      <c r="K12825" s="334"/>
      <c r="L12825" s="326"/>
      <c r="M12825" s="263"/>
      <c r="N12825" s="368"/>
    </row>
    <row r="12826" spans="1:14" s="202" customFormat="1" ht="16.8">
      <c r="A12826" s="424"/>
      <c r="B12826" s="351"/>
      <c r="D12826" s="356"/>
      <c r="E12826" s="352"/>
      <c r="F12826" s="297"/>
      <c r="G12826" s="297"/>
      <c r="I12826" s="319"/>
      <c r="J12826" s="263"/>
      <c r="K12826" s="334"/>
      <c r="L12826" s="326"/>
      <c r="M12826" s="263"/>
      <c r="N12826" s="368"/>
    </row>
    <row r="12827" spans="1:14" s="208" customFormat="1" ht="16.8">
      <c r="A12827" s="785"/>
      <c r="B12827" s="351"/>
      <c r="C12827" s="202"/>
      <c r="D12827" s="562"/>
      <c r="E12827" s="352"/>
      <c r="F12827" s="790"/>
      <c r="G12827" s="790"/>
      <c r="H12827" s="202"/>
      <c r="I12827" s="319"/>
      <c r="J12827" s="263"/>
      <c r="K12827" s="334"/>
      <c r="L12827" s="562"/>
      <c r="M12827" s="363"/>
      <c r="N12827" s="365"/>
    </row>
    <row r="12828" spans="1:14" s="202" customFormat="1" ht="16.8">
      <c r="A12828" s="424"/>
      <c r="B12828" s="351"/>
      <c r="D12828" s="59"/>
      <c r="E12828" s="352"/>
      <c r="F12828" s="297"/>
      <c r="G12828" s="297"/>
      <c r="I12828" s="276"/>
      <c r="J12828" s="263"/>
      <c r="K12828" s="334"/>
      <c r="L12828" s="326"/>
      <c r="M12828" s="263"/>
      <c r="N12828" s="368"/>
    </row>
    <row r="12829" spans="1:14" s="202" customFormat="1" ht="16.8">
      <c r="A12829" s="424"/>
      <c r="B12829" s="351"/>
      <c r="D12829" s="59"/>
      <c r="E12829" s="352"/>
      <c r="F12829" s="297"/>
      <c r="G12829" s="297"/>
      <c r="I12829" s="276"/>
      <c r="J12829" s="263"/>
      <c r="K12829" s="334"/>
      <c r="L12829" s="326"/>
      <c r="M12829" s="263"/>
      <c r="N12829" s="368"/>
    </row>
    <row r="12830" spans="1:14" s="202" customFormat="1" ht="16.8">
      <c r="A12830" s="424"/>
      <c r="B12830" s="351"/>
      <c r="D12830" s="326"/>
      <c r="E12830" s="352"/>
      <c r="F12830" s="297"/>
      <c r="G12830" s="297"/>
      <c r="I12830" s="276"/>
      <c r="J12830" s="263"/>
      <c r="K12830" s="334"/>
      <c r="L12830" s="326"/>
      <c r="M12830" s="263"/>
      <c r="N12830" s="368"/>
    </row>
    <row r="12831" spans="1:14" s="202" customFormat="1" ht="16.8">
      <c r="A12831" s="424"/>
      <c r="B12831" s="351"/>
      <c r="D12831" s="300"/>
      <c r="E12831" s="352"/>
      <c r="F12831" s="275"/>
      <c r="G12831" s="275"/>
      <c r="I12831" s="276"/>
      <c r="J12831" s="263"/>
      <c r="K12831" s="334"/>
      <c r="L12831" s="326"/>
      <c r="M12831" s="263"/>
      <c r="N12831" s="368"/>
    </row>
    <row r="12832" spans="1:14" s="202" customFormat="1" ht="16.8">
      <c r="A12832" s="424"/>
      <c r="B12832" s="351"/>
      <c r="D12832" s="300"/>
      <c r="E12832" s="352"/>
      <c r="F12832" s="275"/>
      <c r="G12832" s="275"/>
      <c r="I12832" s="276"/>
      <c r="J12832" s="263"/>
      <c r="K12832" s="334"/>
      <c r="L12832" s="326"/>
      <c r="M12832" s="263"/>
      <c r="N12832" s="368"/>
    </row>
    <row r="12833" spans="1:14" s="202" customFormat="1" ht="16.8">
      <c r="A12833" s="424"/>
      <c r="B12833" s="351"/>
      <c r="D12833" s="300"/>
      <c r="E12833" s="352"/>
      <c r="F12833" s="275"/>
      <c r="G12833" s="275"/>
      <c r="I12833" s="276"/>
      <c r="J12833" s="263"/>
      <c r="K12833" s="334"/>
      <c r="L12833" s="326"/>
      <c r="M12833" s="263"/>
      <c r="N12833" s="368"/>
    </row>
    <row r="12834" spans="1:14" s="202" customFormat="1" ht="16.8">
      <c r="A12834" s="424"/>
      <c r="B12834" s="351"/>
      <c r="D12834" s="300"/>
      <c r="E12834" s="352"/>
      <c r="F12834" s="263"/>
      <c r="G12834" s="263"/>
      <c r="I12834" s="276"/>
      <c r="J12834" s="263"/>
      <c r="K12834" s="334"/>
      <c r="L12834" s="558"/>
      <c r="M12834" s="263"/>
      <c r="N12834" s="368"/>
    </row>
    <row r="12835" spans="1:14" s="202" customFormat="1" ht="16.8">
      <c r="A12835" s="424"/>
      <c r="B12835" s="351"/>
      <c r="D12835" s="300"/>
      <c r="E12835" s="352"/>
      <c r="F12835" s="372"/>
      <c r="G12835" s="263"/>
      <c r="I12835" s="276"/>
      <c r="J12835" s="263"/>
      <c r="K12835" s="334"/>
      <c r="L12835" s="326"/>
      <c r="M12835" s="263"/>
      <c r="N12835" s="368"/>
    </row>
    <row r="12836" spans="1:14" s="202" customFormat="1" ht="16.8">
      <c r="A12836" s="424"/>
      <c r="B12836" s="351"/>
      <c r="D12836" s="300"/>
      <c r="E12836" s="352"/>
      <c r="F12836" s="263"/>
      <c r="G12836" s="263"/>
      <c r="I12836" s="276"/>
      <c r="J12836" s="263"/>
      <c r="K12836" s="334"/>
      <c r="L12836" s="326"/>
      <c r="M12836" s="263"/>
      <c r="N12836" s="368"/>
    </row>
    <row r="12837" spans="1:14" s="202" customFormat="1" ht="16.8">
      <c r="A12837" s="424"/>
      <c r="B12837" s="351"/>
      <c r="D12837" s="377"/>
      <c r="E12837" s="352"/>
      <c r="F12837" s="271"/>
      <c r="G12837" s="271"/>
      <c r="I12837" s="275"/>
      <c r="J12837" s="263"/>
      <c r="K12837" s="334"/>
      <c r="L12837" s="511"/>
      <c r="M12837" s="263"/>
      <c r="N12837" s="368"/>
    </row>
    <row r="12838" spans="1:14" s="202" customFormat="1" ht="16.8">
      <c r="A12838" s="424"/>
      <c r="B12838" s="351"/>
      <c r="D12838" s="354"/>
      <c r="E12838" s="352"/>
      <c r="F12838" s="271"/>
      <c r="G12838" s="271"/>
      <c r="I12838" s="276"/>
      <c r="J12838" s="263"/>
      <c r="K12838" s="792"/>
      <c r="L12838" s="326"/>
      <c r="M12838" s="263"/>
      <c r="N12838" s="368"/>
    </row>
    <row r="12839" spans="1:14" s="202" customFormat="1" ht="16.8">
      <c r="A12839" s="424"/>
      <c r="B12839" s="351"/>
      <c r="D12839" s="377"/>
      <c r="E12839" s="352"/>
      <c r="F12839" s="669"/>
      <c r="G12839" s="669"/>
      <c r="I12839" s="276"/>
      <c r="J12839" s="263"/>
      <c r="K12839" s="334"/>
      <c r="L12839" s="326"/>
      <c r="M12839" s="263"/>
      <c r="N12839" s="368"/>
    </row>
    <row r="12840" spans="1:14" s="202" customFormat="1" ht="16.8">
      <c r="A12840" s="424"/>
      <c r="B12840" s="351"/>
      <c r="D12840" s="300"/>
      <c r="E12840" s="352"/>
      <c r="F12840" s="669"/>
      <c r="G12840" s="669"/>
      <c r="I12840" s="276"/>
      <c r="J12840" s="263"/>
      <c r="K12840" s="334"/>
      <c r="L12840" s="326"/>
      <c r="M12840" s="263"/>
      <c r="N12840" s="368"/>
    </row>
    <row r="12841" spans="1:14" s="202" customFormat="1" ht="16.8">
      <c r="A12841" s="424"/>
      <c r="B12841" s="351"/>
      <c r="D12841" s="300"/>
      <c r="E12841" s="352"/>
      <c r="F12841" s="669"/>
      <c r="G12841" s="669"/>
      <c r="I12841" s="276"/>
      <c r="J12841" s="263"/>
      <c r="K12841" s="334"/>
      <c r="L12841" s="326"/>
      <c r="M12841" s="263"/>
      <c r="N12841" s="368"/>
    </row>
    <row r="12842" spans="1:14" s="202" customFormat="1" ht="16.8">
      <c r="A12842" s="424"/>
      <c r="B12842" s="351"/>
      <c r="D12842" s="300"/>
      <c r="E12842" s="352"/>
      <c r="F12842" s="669"/>
      <c r="G12842" s="669"/>
      <c r="I12842" s="276"/>
      <c r="J12842" s="263"/>
      <c r="K12842" s="887"/>
      <c r="L12842" s="326"/>
      <c r="M12842" s="263"/>
      <c r="N12842" s="368"/>
    </row>
    <row r="12843" spans="1:14" s="202" customFormat="1" ht="16.8">
      <c r="A12843" s="424"/>
      <c r="B12843" s="351"/>
      <c r="D12843" s="300"/>
      <c r="E12843" s="352"/>
      <c r="F12843" s="669"/>
      <c r="G12843" s="669"/>
      <c r="I12843" s="276"/>
      <c r="J12843" s="263"/>
      <c r="K12843" s="887"/>
      <c r="L12843" s="326"/>
      <c r="M12843" s="263"/>
      <c r="N12843" s="368"/>
    </row>
    <row r="12844" spans="1:14" s="202" customFormat="1" ht="16.8">
      <c r="A12844" s="424"/>
      <c r="B12844" s="351"/>
      <c r="D12844" s="300"/>
      <c r="E12844" s="352"/>
      <c r="F12844" s="669"/>
      <c r="G12844" s="669"/>
      <c r="I12844" s="276"/>
      <c r="J12844" s="263"/>
      <c r="K12844" s="887"/>
      <c r="L12844" s="326"/>
      <c r="M12844" s="263"/>
      <c r="N12844" s="368"/>
    </row>
    <row r="12845" spans="1:14" s="202" customFormat="1" ht="16.8">
      <c r="A12845" s="424"/>
      <c r="B12845" s="351"/>
      <c r="D12845" s="300"/>
      <c r="E12845" s="352"/>
      <c r="F12845" s="669"/>
      <c r="G12845" s="669"/>
      <c r="I12845" s="276"/>
      <c r="J12845" s="263"/>
      <c r="K12845" s="887"/>
      <c r="L12845" s="326"/>
      <c r="M12845" s="263"/>
      <c r="N12845" s="368"/>
    </row>
    <row r="12846" spans="1:14" s="202" customFormat="1" ht="16.8">
      <c r="A12846" s="424"/>
      <c r="B12846" s="351"/>
      <c r="D12846" s="300"/>
      <c r="E12846" s="352"/>
      <c r="F12846" s="669"/>
      <c r="G12846" s="669"/>
      <c r="I12846" s="276"/>
      <c r="J12846" s="263"/>
      <c r="K12846" s="887"/>
      <c r="L12846" s="326"/>
      <c r="M12846" s="263"/>
      <c r="N12846" s="368"/>
    </row>
    <row r="12847" spans="1:14" s="202" customFormat="1" ht="16.8">
      <c r="A12847" s="424"/>
      <c r="B12847" s="351"/>
      <c r="D12847" s="300"/>
      <c r="E12847" s="352"/>
      <c r="F12847" s="669"/>
      <c r="G12847" s="669"/>
      <c r="I12847" s="276"/>
      <c r="J12847" s="263"/>
      <c r="K12847" s="887"/>
      <c r="L12847" s="326"/>
      <c r="M12847" s="263"/>
      <c r="N12847" s="368"/>
    </row>
    <row r="12848" spans="1:14" s="202" customFormat="1" ht="16.8">
      <c r="A12848" s="424"/>
      <c r="B12848" s="351"/>
      <c r="D12848" s="59"/>
      <c r="E12848" s="352"/>
      <c r="F12848" s="269"/>
      <c r="G12848" s="269"/>
      <c r="I12848" s="276"/>
      <c r="J12848" s="263"/>
      <c r="K12848" s="887"/>
      <c r="L12848" s="326"/>
      <c r="M12848" s="263"/>
      <c r="N12848" s="368"/>
    </row>
    <row r="12849" spans="1:14" s="202" customFormat="1" ht="16.8">
      <c r="A12849" s="424"/>
      <c r="B12849" s="351"/>
      <c r="D12849" s="300"/>
      <c r="E12849" s="352"/>
      <c r="F12849" s="263"/>
      <c r="G12849" s="263"/>
      <c r="I12849" s="276"/>
      <c r="J12849" s="263"/>
      <c r="K12849" s="887"/>
      <c r="L12849" s="326"/>
      <c r="M12849" s="263"/>
      <c r="N12849" s="368"/>
    </row>
    <row r="12850" spans="1:14" s="202" customFormat="1" ht="16.8">
      <c r="A12850" s="424"/>
      <c r="B12850" s="351"/>
      <c r="D12850" s="300"/>
      <c r="E12850" s="352"/>
      <c r="F12850" s="263"/>
      <c r="G12850" s="263"/>
      <c r="J12850" s="263"/>
      <c r="K12850" s="422"/>
      <c r="L12850" s="326"/>
      <c r="M12850" s="263"/>
      <c r="N12850" s="368"/>
    </row>
    <row r="12851" spans="1:14" s="202" customFormat="1" ht="16.8">
      <c r="A12851" s="424"/>
      <c r="B12851" s="351"/>
      <c r="D12851" s="300"/>
      <c r="E12851" s="352"/>
      <c r="F12851" s="263"/>
      <c r="G12851" s="263"/>
      <c r="I12851" s="276"/>
      <c r="J12851" s="263"/>
      <c r="K12851" s="370"/>
      <c r="L12851" s="326"/>
      <c r="M12851" s="263"/>
      <c r="N12851" s="368"/>
    </row>
    <row r="12852" spans="1:14" s="202" customFormat="1" ht="16.8">
      <c r="A12852" s="424"/>
      <c r="B12852" s="351"/>
      <c r="D12852" s="354"/>
      <c r="E12852" s="352"/>
      <c r="F12852" s="263"/>
      <c r="G12852" s="263"/>
      <c r="I12852" s="276"/>
      <c r="J12852" s="263"/>
      <c r="K12852" s="370"/>
      <c r="L12852" s="326"/>
      <c r="M12852" s="263"/>
      <c r="N12852" s="368"/>
    </row>
    <row r="12853" spans="1:14" s="202" customFormat="1" ht="16.8">
      <c r="A12853" s="424"/>
      <c r="B12853" s="351"/>
      <c r="D12853" s="300"/>
      <c r="E12853" s="352"/>
      <c r="F12853" s="263"/>
      <c r="G12853" s="263"/>
      <c r="I12853" s="276"/>
      <c r="J12853" s="263"/>
      <c r="K12853" s="334"/>
      <c r="L12853" s="326"/>
      <c r="M12853" s="263"/>
      <c r="N12853" s="368"/>
    </row>
    <row r="12854" spans="1:14" s="202" customFormat="1" ht="16.8">
      <c r="A12854" s="424"/>
      <c r="B12854" s="351"/>
      <c r="D12854" s="300"/>
      <c r="E12854" s="352"/>
      <c r="F12854" s="263"/>
      <c r="G12854" s="263"/>
      <c r="I12854" s="276"/>
      <c r="J12854" s="263"/>
      <c r="K12854" s="334"/>
      <c r="L12854" s="326"/>
      <c r="M12854" s="263"/>
      <c r="N12854" s="368"/>
    </row>
    <row r="12855" spans="1:14" s="201" customFormat="1">
      <c r="A12855" s="606"/>
      <c r="B12855" s="515"/>
      <c r="C12855" s="200"/>
      <c r="D12855" s="200"/>
      <c r="E12855" s="132"/>
      <c r="F12855" s="200"/>
      <c r="G12855" s="200"/>
      <c r="H12855" s="200"/>
      <c r="I12855" s="200"/>
      <c r="J12855" s="200"/>
      <c r="K12855" s="390"/>
    </row>
    <row r="12856" spans="1:14" s="201" customFormat="1">
      <c r="A12856" s="606"/>
      <c r="B12856" s="515"/>
      <c r="C12856" s="200"/>
      <c r="D12856" s="200"/>
      <c r="E12856" s="132"/>
      <c r="F12856" s="200"/>
      <c r="G12856" s="200"/>
      <c r="H12856" s="200"/>
      <c r="I12856" s="200"/>
      <c r="J12856" s="200"/>
      <c r="K12856" s="390"/>
    </row>
    <row r="12857" spans="1:14" s="201" customFormat="1">
      <c r="A12857" s="606"/>
      <c r="B12857" s="515"/>
      <c r="C12857" s="200"/>
      <c r="D12857" s="200"/>
      <c r="E12857" s="132"/>
      <c r="F12857" s="200"/>
      <c r="G12857" s="200"/>
      <c r="H12857" s="200"/>
      <c r="I12857" s="200"/>
      <c r="J12857" s="200"/>
      <c r="K12857" s="390"/>
    </row>
    <row r="12858" spans="1:14" s="201" customFormat="1">
      <c r="A12858" s="606"/>
      <c r="B12858" s="515"/>
      <c r="C12858" s="200"/>
      <c r="D12858" s="200"/>
      <c r="E12858" s="132"/>
      <c r="F12858" s="200"/>
      <c r="G12858" s="200"/>
      <c r="H12858" s="200"/>
      <c r="I12858" s="200"/>
      <c r="J12858" s="200"/>
      <c r="K12858" s="390"/>
    </row>
    <row r="12859" spans="1:14" s="201" customFormat="1">
      <c r="A12859" s="606"/>
      <c r="B12859" s="515"/>
      <c r="C12859" s="200"/>
      <c r="D12859" s="200"/>
      <c r="E12859" s="132"/>
      <c r="F12859" s="200"/>
      <c r="G12859" s="200"/>
      <c r="H12859" s="200"/>
      <c r="I12859" s="200"/>
      <c r="J12859" s="200"/>
      <c r="K12859" s="390"/>
    </row>
    <row r="12860" spans="1:14" s="201" customFormat="1">
      <c r="A12860" s="606"/>
      <c r="B12860" s="515"/>
      <c r="C12860" s="200"/>
      <c r="D12860" s="200"/>
      <c r="E12860" s="132"/>
      <c r="F12860" s="200"/>
      <c r="G12860" s="200"/>
      <c r="H12860" s="200"/>
      <c r="I12860" s="200"/>
      <c r="J12860" s="200"/>
      <c r="K12860" s="390"/>
    </row>
    <row r="12861" spans="1:14" s="201" customFormat="1">
      <c r="A12861" s="606"/>
      <c r="B12861" s="515"/>
      <c r="C12861" s="200"/>
      <c r="D12861" s="200"/>
      <c r="E12861" s="132"/>
      <c r="F12861" s="200"/>
      <c r="G12861" s="200"/>
      <c r="H12861" s="200"/>
      <c r="I12861" s="200"/>
      <c r="J12861" s="200"/>
      <c r="K12861" s="390"/>
    </row>
    <row r="12862" spans="1:14" s="201" customFormat="1">
      <c r="A12862" s="606"/>
      <c r="B12862" s="515"/>
      <c r="C12862" s="200"/>
      <c r="D12862" s="200"/>
      <c r="E12862" s="132"/>
      <c r="F12862" s="200"/>
      <c r="G12862" s="200"/>
      <c r="H12862" s="200"/>
      <c r="I12862" s="200"/>
      <c r="J12862" s="200"/>
      <c r="K12862" s="390"/>
    </row>
    <row r="12863" spans="1:14" s="201" customFormat="1">
      <c r="A12863" s="606"/>
      <c r="B12863" s="515"/>
      <c r="C12863" s="200"/>
      <c r="D12863" s="200"/>
      <c r="E12863" s="132"/>
      <c r="F12863" s="200"/>
      <c r="G12863" s="200"/>
      <c r="H12863" s="200"/>
      <c r="I12863" s="200"/>
      <c r="J12863" s="200"/>
      <c r="K12863" s="390"/>
    </row>
    <row r="12864" spans="1:14" s="201" customFormat="1">
      <c r="A12864" s="606"/>
      <c r="B12864" s="515"/>
      <c r="C12864" s="200"/>
      <c r="D12864" s="200"/>
      <c r="E12864" s="132"/>
      <c r="F12864" s="200"/>
      <c r="G12864" s="200"/>
      <c r="H12864" s="200"/>
      <c r="I12864" s="200"/>
      <c r="J12864" s="200"/>
      <c r="K12864" s="390"/>
    </row>
    <row r="12865" spans="1:11" s="201" customFormat="1">
      <c r="A12865" s="606"/>
      <c r="B12865" s="515"/>
      <c r="C12865" s="200"/>
      <c r="D12865" s="200"/>
      <c r="E12865" s="132"/>
      <c r="F12865" s="200"/>
      <c r="G12865" s="200"/>
      <c r="H12865" s="200"/>
      <c r="I12865" s="200"/>
      <c r="J12865" s="200"/>
      <c r="K12865" s="390"/>
    </row>
    <row r="12866" spans="1:11" s="201" customFormat="1">
      <c r="A12866" s="606"/>
      <c r="B12866" s="515"/>
      <c r="C12866" s="200"/>
      <c r="D12866" s="200"/>
      <c r="E12866" s="132"/>
      <c r="F12866" s="200"/>
      <c r="G12866" s="200"/>
      <c r="H12866" s="200"/>
      <c r="I12866" s="200"/>
      <c r="J12866" s="200"/>
      <c r="K12866" s="390"/>
    </row>
    <row r="12867" spans="1:11" s="201" customFormat="1">
      <c r="A12867" s="606"/>
      <c r="B12867" s="515"/>
      <c r="C12867" s="200"/>
      <c r="D12867" s="200"/>
      <c r="E12867" s="132"/>
      <c r="F12867" s="200"/>
      <c r="G12867" s="200"/>
      <c r="H12867" s="200"/>
      <c r="I12867" s="200"/>
      <c r="J12867" s="200"/>
      <c r="K12867" s="390"/>
    </row>
    <row r="12868" spans="1:11" s="201" customFormat="1">
      <c r="A12868" s="606"/>
      <c r="B12868" s="515"/>
      <c r="C12868" s="200"/>
      <c r="D12868" s="200"/>
      <c r="E12868" s="132"/>
      <c r="F12868" s="200"/>
      <c r="G12868" s="200"/>
      <c r="H12868" s="200"/>
      <c r="I12868" s="200"/>
      <c r="J12868" s="200"/>
      <c r="K12868" s="390"/>
    </row>
    <row r="12869" spans="1:11" s="201" customFormat="1">
      <c r="A12869" s="606"/>
      <c r="B12869" s="515"/>
      <c r="C12869" s="200"/>
      <c r="D12869" s="200"/>
      <c r="E12869" s="132"/>
      <c r="F12869" s="200"/>
      <c r="G12869" s="200"/>
      <c r="H12869" s="200"/>
      <c r="I12869" s="200"/>
      <c r="J12869" s="200"/>
      <c r="K12869" s="390"/>
    </row>
    <row r="12870" spans="1:11" s="201" customFormat="1">
      <c r="A12870" s="606"/>
      <c r="B12870" s="515"/>
      <c r="C12870" s="200"/>
      <c r="D12870" s="200"/>
      <c r="E12870" s="132"/>
      <c r="F12870" s="200"/>
      <c r="G12870" s="200"/>
      <c r="H12870" s="200"/>
      <c r="I12870" s="200"/>
      <c r="J12870" s="200"/>
      <c r="K12870" s="390"/>
    </row>
    <row r="12871" spans="1:11" s="201" customFormat="1">
      <c r="A12871" s="606"/>
      <c r="B12871" s="515"/>
      <c r="C12871" s="200"/>
      <c r="D12871" s="200"/>
      <c r="E12871" s="132"/>
      <c r="F12871" s="200"/>
      <c r="G12871" s="200"/>
      <c r="H12871" s="200"/>
      <c r="I12871" s="200"/>
      <c r="J12871" s="200"/>
      <c r="K12871" s="390"/>
    </row>
    <row r="12872" spans="1:11" s="201" customFormat="1">
      <c r="A12872" s="606"/>
      <c r="B12872" s="515"/>
      <c r="C12872" s="200"/>
      <c r="D12872" s="200"/>
      <c r="E12872" s="132"/>
      <c r="F12872" s="200"/>
      <c r="G12872" s="200"/>
      <c r="H12872" s="200"/>
      <c r="I12872" s="200"/>
      <c r="J12872" s="200"/>
      <c r="K12872" s="390"/>
    </row>
    <row r="12873" spans="1:11" s="201" customFormat="1">
      <c r="A12873" s="606"/>
      <c r="B12873" s="515"/>
      <c r="C12873" s="200"/>
      <c r="D12873" s="200"/>
      <c r="E12873" s="132"/>
      <c r="F12873" s="200"/>
      <c r="G12873" s="200"/>
      <c r="H12873" s="200"/>
      <c r="I12873" s="200"/>
      <c r="J12873" s="200"/>
      <c r="K12873" s="390"/>
    </row>
    <row r="12874" spans="1:11" s="201" customFormat="1">
      <c r="A12874" s="606"/>
      <c r="B12874" s="515"/>
      <c r="C12874" s="200"/>
      <c r="D12874" s="200"/>
      <c r="E12874" s="132"/>
      <c r="F12874" s="200"/>
      <c r="G12874" s="200"/>
      <c r="H12874" s="200"/>
      <c r="I12874" s="200"/>
      <c r="J12874" s="200"/>
      <c r="K12874" s="390"/>
    </row>
    <row r="12875" spans="1:11" s="201" customFormat="1">
      <c r="A12875" s="606"/>
      <c r="B12875" s="515"/>
      <c r="C12875" s="200"/>
      <c r="D12875" s="200"/>
      <c r="E12875" s="132"/>
      <c r="F12875" s="200"/>
      <c r="G12875" s="200"/>
      <c r="H12875" s="200"/>
      <c r="I12875" s="200"/>
      <c r="J12875" s="200"/>
      <c r="K12875" s="390"/>
    </row>
    <row r="12876" spans="1:11" s="201" customFormat="1">
      <c r="A12876" s="606"/>
      <c r="B12876" s="515"/>
      <c r="C12876" s="200"/>
      <c r="D12876" s="200"/>
      <c r="E12876" s="132"/>
      <c r="F12876" s="200"/>
      <c r="G12876" s="200"/>
      <c r="H12876" s="200"/>
      <c r="I12876" s="200"/>
      <c r="J12876" s="200"/>
      <c r="K12876" s="390"/>
    </row>
    <row r="12877" spans="1:11" s="201" customFormat="1">
      <c r="A12877" s="606"/>
      <c r="B12877" s="515"/>
      <c r="C12877" s="200"/>
      <c r="D12877" s="200"/>
      <c r="E12877" s="132"/>
      <c r="F12877" s="200"/>
      <c r="G12877" s="200"/>
      <c r="H12877" s="200"/>
      <c r="I12877" s="200"/>
      <c r="J12877" s="200"/>
      <c r="K12877" s="390"/>
    </row>
    <row r="12878" spans="1:11" s="201" customFormat="1">
      <c r="A12878" s="606"/>
      <c r="B12878" s="515"/>
      <c r="C12878" s="200"/>
      <c r="D12878" s="200"/>
      <c r="E12878" s="132"/>
      <c r="F12878" s="200"/>
      <c r="G12878" s="200"/>
      <c r="H12878" s="200"/>
      <c r="I12878" s="200"/>
      <c r="J12878" s="200"/>
      <c r="K12878" s="390"/>
    </row>
    <row r="12879" spans="1:11" s="201" customFormat="1">
      <c r="A12879" s="606"/>
      <c r="B12879" s="515"/>
      <c r="C12879" s="200"/>
      <c r="D12879" s="200"/>
      <c r="E12879" s="132"/>
      <c r="F12879" s="200"/>
      <c r="G12879" s="200"/>
      <c r="H12879" s="200"/>
      <c r="I12879" s="200"/>
      <c r="J12879" s="200"/>
      <c r="K12879" s="390"/>
    </row>
    <row r="12880" spans="1:11" s="201" customFormat="1">
      <c r="A12880" s="606"/>
      <c r="B12880" s="515"/>
      <c r="C12880" s="200"/>
      <c r="D12880" s="200"/>
      <c r="E12880" s="132"/>
      <c r="F12880" s="200"/>
      <c r="G12880" s="200"/>
      <c r="H12880" s="200"/>
      <c r="I12880" s="200"/>
      <c r="J12880" s="200"/>
      <c r="K12880" s="390"/>
    </row>
    <row r="12881" spans="1:11" s="201" customFormat="1">
      <c r="A12881" s="606"/>
      <c r="B12881" s="515"/>
      <c r="C12881" s="200"/>
      <c r="D12881" s="200"/>
      <c r="E12881" s="132"/>
      <c r="F12881" s="200"/>
      <c r="G12881" s="200"/>
      <c r="H12881" s="200"/>
      <c r="I12881" s="200"/>
      <c r="J12881" s="200"/>
      <c r="K12881" s="390"/>
    </row>
    <row r="12882" spans="1:11" s="201" customFormat="1">
      <c r="A12882" s="606"/>
      <c r="B12882" s="515"/>
      <c r="C12882" s="200"/>
      <c r="D12882" s="200"/>
      <c r="E12882" s="132"/>
      <c r="F12882" s="200"/>
      <c r="G12882" s="200"/>
      <c r="H12882" s="200"/>
      <c r="I12882" s="200"/>
      <c r="J12882" s="200"/>
      <c r="K12882" s="390"/>
    </row>
    <row r="12883" spans="1:11" s="201" customFormat="1">
      <c r="A12883" s="606"/>
      <c r="B12883" s="515"/>
      <c r="C12883" s="200"/>
      <c r="D12883" s="200"/>
      <c r="E12883" s="132"/>
      <c r="F12883" s="200"/>
      <c r="G12883" s="200"/>
      <c r="H12883" s="200"/>
      <c r="I12883" s="200"/>
      <c r="J12883" s="200"/>
      <c r="K12883" s="390"/>
    </row>
    <row r="12884" spans="1:11" s="201" customFormat="1">
      <c r="A12884" s="606"/>
      <c r="B12884" s="515"/>
      <c r="C12884" s="200"/>
      <c r="D12884" s="200"/>
      <c r="E12884" s="132"/>
      <c r="F12884" s="200"/>
      <c r="G12884" s="200"/>
      <c r="H12884" s="200"/>
      <c r="I12884" s="200"/>
      <c r="J12884" s="200"/>
      <c r="K12884" s="390"/>
    </row>
    <row r="12885" spans="1:11" s="201" customFormat="1">
      <c r="A12885" s="606"/>
      <c r="B12885" s="515"/>
      <c r="C12885" s="200"/>
      <c r="D12885" s="200"/>
      <c r="E12885" s="132"/>
      <c r="F12885" s="200"/>
      <c r="G12885" s="200"/>
      <c r="H12885" s="200"/>
      <c r="I12885" s="200"/>
      <c r="J12885" s="200"/>
      <c r="K12885" s="390"/>
    </row>
    <row r="12886" spans="1:11" s="201" customFormat="1">
      <c r="A12886" s="606"/>
      <c r="B12886" s="515"/>
      <c r="C12886" s="200"/>
      <c r="D12886" s="200"/>
      <c r="E12886" s="132"/>
      <c r="F12886" s="200"/>
      <c r="G12886" s="200"/>
      <c r="H12886" s="200"/>
      <c r="I12886" s="200"/>
      <c r="J12886" s="200"/>
      <c r="K12886" s="390"/>
    </row>
    <row r="12887" spans="1:11" s="201" customFormat="1">
      <c r="A12887" s="606"/>
      <c r="B12887" s="515"/>
      <c r="C12887" s="200"/>
      <c r="D12887" s="200"/>
      <c r="E12887" s="132"/>
      <c r="F12887" s="200"/>
      <c r="G12887" s="200"/>
      <c r="H12887" s="200"/>
      <c r="I12887" s="200"/>
      <c r="J12887" s="200"/>
      <c r="K12887" s="390"/>
    </row>
    <row r="12888" spans="1:11" s="201" customFormat="1">
      <c r="A12888" s="606"/>
      <c r="B12888" s="515"/>
      <c r="C12888" s="200"/>
      <c r="D12888" s="200"/>
      <c r="E12888" s="132"/>
      <c r="F12888" s="200"/>
      <c r="G12888" s="200"/>
      <c r="H12888" s="200"/>
      <c r="I12888" s="200"/>
      <c r="J12888" s="200"/>
      <c r="K12888" s="390"/>
    </row>
    <row r="12889" spans="1:11" s="201" customFormat="1">
      <c r="A12889" s="606"/>
      <c r="B12889" s="515"/>
      <c r="C12889" s="200"/>
      <c r="D12889" s="200"/>
      <c r="E12889" s="132"/>
      <c r="F12889" s="200"/>
      <c r="G12889" s="200"/>
      <c r="H12889" s="200"/>
      <c r="I12889" s="200"/>
      <c r="J12889" s="200"/>
      <c r="K12889" s="390"/>
    </row>
    <row r="12890" spans="1:11" s="201" customFormat="1">
      <c r="A12890" s="606"/>
      <c r="B12890" s="515"/>
      <c r="C12890" s="200"/>
      <c r="D12890" s="200"/>
      <c r="E12890" s="132"/>
      <c r="F12890" s="200"/>
      <c r="G12890" s="200"/>
      <c r="H12890" s="200"/>
      <c r="I12890" s="200"/>
      <c r="J12890" s="200"/>
      <c r="K12890" s="390"/>
    </row>
    <row r="12891" spans="1:11" s="201" customFormat="1">
      <c r="A12891" s="606"/>
      <c r="B12891" s="515"/>
      <c r="C12891" s="200"/>
      <c r="D12891" s="200"/>
      <c r="E12891" s="132"/>
      <c r="F12891" s="200"/>
      <c r="G12891" s="200"/>
      <c r="H12891" s="200"/>
      <c r="I12891" s="200"/>
      <c r="J12891" s="200"/>
      <c r="K12891" s="390"/>
    </row>
    <row r="12892" spans="1:11" s="201" customFormat="1">
      <c r="A12892" s="606"/>
      <c r="B12892" s="515"/>
      <c r="C12892" s="200"/>
      <c r="D12892" s="200"/>
      <c r="E12892" s="132"/>
      <c r="F12892" s="200"/>
      <c r="G12892" s="200"/>
      <c r="H12892" s="200"/>
      <c r="I12892" s="200"/>
      <c r="J12892" s="200"/>
      <c r="K12892" s="390"/>
    </row>
    <row r="12893" spans="1:11" s="201" customFormat="1">
      <c r="A12893" s="606"/>
      <c r="B12893" s="515"/>
      <c r="C12893" s="200"/>
      <c r="D12893" s="200"/>
      <c r="E12893" s="132"/>
      <c r="F12893" s="200"/>
      <c r="G12893" s="200"/>
      <c r="H12893" s="200"/>
      <c r="I12893" s="200"/>
      <c r="J12893" s="200"/>
      <c r="K12893" s="390"/>
    </row>
    <row r="12894" spans="1:11" s="201" customFormat="1">
      <c r="A12894" s="606"/>
      <c r="B12894" s="515"/>
      <c r="C12894" s="200"/>
      <c r="D12894" s="200"/>
      <c r="E12894" s="132"/>
      <c r="F12894" s="200"/>
      <c r="G12894" s="200"/>
      <c r="H12894" s="200"/>
      <c r="I12894" s="200"/>
      <c r="J12894" s="200"/>
      <c r="K12894" s="390"/>
    </row>
    <row r="12895" spans="1:11" s="201" customFormat="1">
      <c r="A12895" s="606"/>
      <c r="B12895" s="515"/>
      <c r="C12895" s="200"/>
      <c r="D12895" s="200"/>
      <c r="E12895" s="132"/>
      <c r="F12895" s="200"/>
      <c r="G12895" s="200"/>
      <c r="H12895" s="200"/>
      <c r="I12895" s="200"/>
      <c r="J12895" s="200"/>
      <c r="K12895" s="390"/>
    </row>
    <row r="12896" spans="1:11" s="201" customFormat="1" ht="15.6">
      <c r="A12896" s="606"/>
      <c r="B12896" s="143"/>
      <c r="C12896" s="143"/>
      <c r="D12896" s="469"/>
      <c r="E12896" s="144"/>
      <c r="F12896" s="467"/>
      <c r="G12896" s="467"/>
      <c r="H12896" s="467"/>
      <c r="I12896" s="467"/>
      <c r="J12896" s="467"/>
      <c r="K12896" s="490"/>
    </row>
    <row r="12897" spans="1:11" s="201" customFormat="1" ht="15.6">
      <c r="A12897" s="606"/>
      <c r="B12897" s="143"/>
      <c r="C12897" s="143"/>
      <c r="D12897" s="338"/>
      <c r="E12897" s="144"/>
      <c r="F12897" s="467"/>
      <c r="G12897" s="467"/>
      <c r="H12897" s="467"/>
      <c r="I12897" s="467"/>
      <c r="J12897" s="467"/>
      <c r="K12897" s="491"/>
    </row>
    <row r="12898" spans="1:11" s="201" customFormat="1" ht="16.8">
      <c r="A12898" s="606"/>
      <c r="B12898" s="143"/>
      <c r="C12898" s="143"/>
      <c r="D12898" s="334"/>
      <c r="E12898" s="144"/>
      <c r="F12898" s="467"/>
      <c r="G12898" s="467"/>
      <c r="H12898" s="467"/>
      <c r="I12898" s="467"/>
      <c r="J12898" s="467"/>
      <c r="K12898" s="490"/>
    </row>
    <row r="12899" spans="1:11" s="201" customFormat="1" ht="16.8">
      <c r="A12899" s="606"/>
      <c r="B12899" s="143"/>
      <c r="C12899" s="143"/>
      <c r="D12899" s="334"/>
      <c r="E12899" s="144"/>
      <c r="F12899" s="467"/>
      <c r="G12899" s="467"/>
      <c r="H12899" s="467"/>
      <c r="I12899" s="467"/>
      <c r="J12899" s="467"/>
      <c r="K12899" s="490"/>
    </row>
    <row r="12900" spans="1:11" s="201" customFormat="1" ht="15.6">
      <c r="A12900" s="606"/>
      <c r="B12900" s="143"/>
      <c r="C12900" s="143"/>
      <c r="D12900" s="492"/>
      <c r="E12900" s="144"/>
      <c r="F12900" s="467"/>
      <c r="G12900" s="467"/>
      <c r="H12900" s="467"/>
      <c r="I12900" s="493"/>
      <c r="J12900" s="467"/>
      <c r="K12900" s="490"/>
    </row>
    <row r="12901" spans="1:11" s="201" customFormat="1" ht="15.6">
      <c r="A12901" s="606"/>
      <c r="B12901" s="143"/>
      <c r="C12901" s="143"/>
      <c r="D12901" s="494"/>
      <c r="E12901" s="144"/>
      <c r="F12901" s="467"/>
      <c r="G12901" s="467"/>
      <c r="H12901" s="467"/>
      <c r="I12901" s="493"/>
      <c r="J12901" s="467"/>
      <c r="K12901" s="490"/>
    </row>
    <row r="12902" spans="1:11" s="201" customFormat="1" ht="15.6">
      <c r="A12902" s="606"/>
      <c r="B12902" s="143"/>
      <c r="C12902" s="143"/>
      <c r="D12902" s="469"/>
      <c r="E12902" s="144"/>
      <c r="F12902" s="467"/>
      <c r="G12902" s="467"/>
      <c r="H12902" s="467"/>
      <c r="I12902" s="493"/>
      <c r="J12902" s="467"/>
      <c r="K12902" s="495"/>
    </row>
    <row r="12903" spans="1:11" s="201" customFormat="1" ht="15.6">
      <c r="A12903" s="606"/>
      <c r="B12903" s="143"/>
      <c r="C12903" s="143"/>
      <c r="D12903" s="469"/>
      <c r="E12903" s="144"/>
      <c r="F12903" s="467"/>
      <c r="G12903" s="467"/>
      <c r="H12903" s="467"/>
      <c r="I12903" s="493"/>
      <c r="J12903" s="467"/>
      <c r="K12903" s="495"/>
    </row>
    <row r="12904" spans="1:11" s="201" customFormat="1" ht="15.6">
      <c r="A12904" s="606"/>
      <c r="B12904" s="143"/>
      <c r="C12904" s="143"/>
      <c r="D12904" s="469"/>
      <c r="E12904" s="144"/>
      <c r="F12904" s="467"/>
      <c r="G12904" s="467"/>
      <c r="H12904" s="467"/>
      <c r="I12904" s="493"/>
      <c r="J12904" s="467"/>
      <c r="K12904" s="491"/>
    </row>
    <row r="12905" spans="1:11" ht="15.6">
      <c r="B12905" s="143"/>
      <c r="C12905" s="143"/>
      <c r="D12905" s="469"/>
      <c r="E12905" s="144"/>
      <c r="F12905" s="467"/>
      <c r="G12905" s="467"/>
      <c r="H12905" s="467"/>
      <c r="I12905" s="493"/>
      <c r="J12905" s="467"/>
      <c r="K12905" s="495"/>
    </row>
    <row r="12906" spans="1:11" ht="15.6">
      <c r="B12906" s="143"/>
      <c r="C12906" s="143"/>
      <c r="D12906" s="469"/>
      <c r="E12906" s="144"/>
      <c r="F12906" s="467"/>
      <c r="G12906" s="467"/>
      <c r="H12906" s="467"/>
      <c r="I12906" s="493"/>
      <c r="J12906" s="467"/>
      <c r="K12906" s="495"/>
    </row>
    <row r="12907" spans="1:11" ht="15.6">
      <c r="B12907" s="143"/>
      <c r="C12907" s="143"/>
      <c r="D12907" s="469"/>
      <c r="E12907" s="144"/>
      <c r="F12907" s="467"/>
      <c r="G12907" s="467"/>
      <c r="H12907" s="467"/>
      <c r="I12907" s="493"/>
      <c r="J12907" s="467"/>
      <c r="K12907" s="495"/>
    </row>
    <row r="12908" spans="1:11" ht="15.6">
      <c r="B12908" s="143"/>
      <c r="C12908" s="143"/>
      <c r="D12908" s="469"/>
      <c r="E12908" s="144"/>
      <c r="F12908" s="467"/>
      <c r="G12908" s="467"/>
      <c r="H12908" s="467"/>
      <c r="I12908" s="493"/>
      <c r="J12908" s="467"/>
      <c r="K12908" s="495"/>
    </row>
    <row r="12909" spans="1:11" ht="15.6">
      <c r="B12909" s="143"/>
      <c r="C12909" s="143"/>
      <c r="D12909" s="469"/>
      <c r="E12909" s="144"/>
      <c r="F12909" s="467"/>
      <c r="G12909" s="467"/>
      <c r="H12909" s="467"/>
      <c r="I12909" s="493"/>
      <c r="J12909" s="467"/>
      <c r="K12909" s="495"/>
    </row>
    <row r="12910" spans="1:11" ht="15.6">
      <c r="B12910" s="143"/>
      <c r="C12910" s="143"/>
      <c r="D12910" s="469"/>
      <c r="E12910" s="144"/>
      <c r="F12910" s="467"/>
      <c r="G12910" s="467"/>
      <c r="H12910" s="467"/>
      <c r="I12910" s="493"/>
      <c r="J12910" s="467"/>
      <c r="K12910" s="490"/>
    </row>
    <row r="12911" spans="1:11" ht="15.6">
      <c r="B12911" s="143"/>
      <c r="C12911" s="143"/>
      <c r="D12911" s="469"/>
      <c r="E12911" s="144"/>
      <c r="F12911" s="467"/>
      <c r="G12911" s="467"/>
      <c r="H12911" s="467"/>
      <c r="I12911" s="493"/>
      <c r="J12911" s="467"/>
      <c r="K12911" s="490"/>
    </row>
    <row r="12912" spans="1:11" ht="15.6">
      <c r="B12912" s="143"/>
      <c r="C12912" s="143"/>
      <c r="D12912" s="469"/>
      <c r="E12912" s="144"/>
      <c r="F12912" s="467"/>
      <c r="G12912" s="467"/>
      <c r="H12912" s="467"/>
      <c r="I12912" s="493"/>
      <c r="J12912" s="467"/>
      <c r="K12912" s="490"/>
    </row>
    <row r="12913" spans="2:11" ht="15.6">
      <c r="B12913" s="143"/>
      <c r="C12913" s="143"/>
      <c r="D12913" s="497"/>
      <c r="E12913" s="69"/>
      <c r="F12913" s="467"/>
      <c r="G12913" s="467"/>
      <c r="H12913" s="467"/>
      <c r="I12913" s="493"/>
      <c r="J12913" s="467"/>
      <c r="K12913" s="490"/>
    </row>
    <row r="12914" spans="2:11" ht="15.6">
      <c r="B12914" s="143"/>
      <c r="C12914" s="143"/>
      <c r="D12914" s="469"/>
      <c r="E12914" s="144"/>
      <c r="F12914" s="467"/>
      <c r="G12914" s="467"/>
      <c r="H12914" s="467"/>
      <c r="I12914" s="493"/>
      <c r="J12914" s="467"/>
      <c r="K12914" s="490"/>
    </row>
    <row r="12915" spans="2:11" ht="15.6">
      <c r="B12915" s="143"/>
      <c r="C12915" s="143"/>
      <c r="D12915" s="469"/>
      <c r="E12915" s="144"/>
      <c r="F12915" s="467"/>
      <c r="G12915" s="467"/>
      <c r="H12915" s="467"/>
      <c r="I12915" s="493"/>
      <c r="J12915" s="467"/>
      <c r="K12915" s="490"/>
    </row>
    <row r="12916" spans="2:11" ht="15.6">
      <c r="B12916" s="143"/>
      <c r="C12916" s="143"/>
      <c r="D12916" s="497"/>
      <c r="E12916" s="144"/>
      <c r="F12916" s="467"/>
      <c r="G12916" s="467"/>
      <c r="H12916" s="467"/>
      <c r="I12916" s="493"/>
      <c r="J12916" s="467"/>
      <c r="K12916" s="490"/>
    </row>
    <row r="12917" spans="2:11" ht="15.6">
      <c r="B12917" s="143"/>
      <c r="C12917" s="143"/>
      <c r="D12917" s="469"/>
      <c r="E12917" s="144"/>
      <c r="F12917" s="467"/>
      <c r="G12917" s="467"/>
      <c r="H12917" s="467"/>
      <c r="I12917" s="493"/>
      <c r="J12917" s="467"/>
      <c r="K12917" s="490"/>
    </row>
    <row r="12918" spans="2:11" ht="15.6">
      <c r="B12918" s="143"/>
      <c r="C12918" s="143"/>
      <c r="D12918" s="469"/>
      <c r="E12918" s="144"/>
      <c r="F12918" s="467"/>
      <c r="G12918" s="467"/>
      <c r="H12918" s="467"/>
      <c r="I12918" s="319"/>
      <c r="J12918" s="467"/>
      <c r="K12918" s="490"/>
    </row>
    <row r="12919" spans="2:11" ht="15.6">
      <c r="B12919" s="143"/>
      <c r="C12919" s="143"/>
      <c r="D12919" s="469"/>
      <c r="E12919" s="144"/>
      <c r="F12919" s="467"/>
      <c r="G12919" s="467"/>
      <c r="H12919" s="467"/>
      <c r="I12919" s="319"/>
      <c r="J12919" s="467"/>
      <c r="K12919" s="490"/>
    </row>
    <row r="12920" spans="2:11" ht="15.6">
      <c r="B12920" s="143"/>
      <c r="C12920" s="143"/>
      <c r="D12920" s="469"/>
      <c r="E12920" s="144"/>
      <c r="F12920" s="467"/>
      <c r="G12920" s="467"/>
      <c r="H12920" s="467"/>
      <c r="I12920" s="405"/>
      <c r="J12920" s="467"/>
      <c r="K12920" s="490"/>
    </row>
    <row r="12921" spans="2:11" ht="15.6">
      <c r="B12921" s="143"/>
      <c r="C12921" s="143"/>
      <c r="D12921" s="469"/>
      <c r="E12921" s="144"/>
      <c r="F12921" s="467"/>
      <c r="G12921" s="467"/>
      <c r="H12921" s="467"/>
      <c r="I12921" s="319"/>
      <c r="J12921" s="467"/>
      <c r="K12921" s="490"/>
    </row>
    <row r="12922" spans="2:11" ht="15.6">
      <c r="B12922" s="143"/>
      <c r="C12922" s="143"/>
      <c r="D12922" s="469"/>
      <c r="E12922" s="144"/>
      <c r="F12922" s="467"/>
      <c r="G12922" s="467"/>
      <c r="H12922" s="467"/>
      <c r="I12922" s="319"/>
      <c r="J12922" s="467"/>
      <c r="K12922" s="490"/>
    </row>
    <row r="12923" spans="2:11" ht="15.6">
      <c r="B12923" s="143"/>
      <c r="C12923" s="143"/>
      <c r="D12923" s="469"/>
      <c r="E12923" s="144"/>
      <c r="F12923" s="467"/>
      <c r="G12923" s="467"/>
      <c r="H12923" s="467"/>
      <c r="I12923" s="319"/>
      <c r="J12923" s="467"/>
      <c r="K12923" s="490"/>
    </row>
    <row r="12924" spans="2:11" ht="15.6">
      <c r="B12924" s="143"/>
      <c r="C12924" s="143"/>
      <c r="D12924" s="469"/>
      <c r="E12924" s="144"/>
      <c r="F12924" s="467"/>
      <c r="G12924" s="467"/>
      <c r="H12924" s="467"/>
      <c r="I12924" s="319"/>
      <c r="J12924" s="467"/>
      <c r="K12924" s="490"/>
    </row>
    <row r="12925" spans="2:11" ht="15.6">
      <c r="B12925" s="143"/>
      <c r="C12925" s="143"/>
      <c r="D12925" s="469"/>
      <c r="E12925" s="144"/>
      <c r="F12925" s="467"/>
      <c r="G12925" s="467"/>
      <c r="H12925" s="467"/>
      <c r="I12925" s="319"/>
      <c r="J12925" s="467"/>
      <c r="K12925" s="490"/>
    </row>
    <row r="12926" spans="2:11" ht="15.6">
      <c r="B12926" s="143"/>
      <c r="C12926" s="143"/>
      <c r="D12926" s="493"/>
      <c r="E12926" s="144"/>
      <c r="F12926" s="467"/>
      <c r="G12926" s="467"/>
      <c r="H12926" s="467"/>
      <c r="I12926" s="319"/>
      <c r="J12926" s="467"/>
      <c r="K12926" s="319"/>
    </row>
    <row r="12927" spans="2:11" ht="15.6">
      <c r="B12927" s="143"/>
      <c r="C12927" s="143"/>
      <c r="D12927" s="469"/>
      <c r="E12927" s="144"/>
      <c r="F12927" s="467"/>
      <c r="G12927" s="467"/>
      <c r="H12927" s="467"/>
      <c r="I12927" s="319"/>
      <c r="J12927" s="467"/>
      <c r="K12927" s="490"/>
    </row>
    <row r="12928" spans="2:11" ht="15.6">
      <c r="B12928" s="143"/>
      <c r="C12928" s="143"/>
      <c r="D12928" s="469"/>
      <c r="E12928" s="144"/>
      <c r="F12928" s="467"/>
      <c r="G12928" s="467"/>
      <c r="H12928" s="467"/>
      <c r="I12928" s="319"/>
      <c r="J12928" s="467"/>
      <c r="K12928" s="490"/>
    </row>
    <row r="12929" spans="2:12" ht="15.6">
      <c r="B12929" s="143"/>
      <c r="C12929" s="143"/>
      <c r="D12929" s="469"/>
      <c r="E12929" s="144"/>
      <c r="F12929" s="467"/>
      <c r="G12929" s="467"/>
      <c r="H12929" s="467"/>
      <c r="I12929" s="319"/>
      <c r="J12929" s="467"/>
      <c r="K12929" s="490"/>
    </row>
    <row r="12930" spans="2:12" ht="15.6">
      <c r="B12930" s="143"/>
      <c r="C12930" s="143"/>
      <c r="D12930" s="469"/>
      <c r="E12930" s="144"/>
      <c r="F12930" s="467"/>
      <c r="G12930" s="467"/>
      <c r="H12930" s="467"/>
      <c r="I12930" s="319"/>
      <c r="J12930" s="467"/>
      <c r="K12930" s="490"/>
    </row>
    <row r="12931" spans="2:12" ht="15.6">
      <c r="B12931" s="143"/>
      <c r="C12931" s="143"/>
      <c r="D12931" s="497"/>
      <c r="E12931" s="144"/>
      <c r="F12931" s="467"/>
      <c r="G12931" s="467"/>
      <c r="H12931" s="467"/>
      <c r="I12931" s="319"/>
      <c r="J12931" s="467"/>
      <c r="K12931" s="499"/>
    </row>
    <row r="12932" spans="2:12" ht="15.6">
      <c r="B12932" s="143"/>
      <c r="C12932" s="143"/>
      <c r="D12932" s="469"/>
      <c r="E12932" s="144"/>
      <c r="F12932" s="467"/>
      <c r="G12932" s="467"/>
      <c r="H12932" s="467"/>
      <c r="I12932" s="319"/>
      <c r="J12932" s="467"/>
      <c r="K12932" s="490"/>
    </row>
    <row r="12933" spans="2:12" ht="15.6">
      <c r="B12933" s="143"/>
      <c r="C12933" s="143"/>
      <c r="D12933" s="469"/>
      <c r="E12933" s="144"/>
      <c r="F12933" s="467"/>
      <c r="G12933" s="467"/>
      <c r="H12933" s="467"/>
      <c r="I12933" s="319"/>
      <c r="J12933" s="467"/>
      <c r="K12933" s="490"/>
    </row>
    <row r="12934" spans="2:12" ht="15.6">
      <c r="B12934" s="143"/>
      <c r="C12934" s="143"/>
      <c r="D12934" s="469"/>
      <c r="E12934" s="144"/>
      <c r="F12934" s="467"/>
      <c r="G12934" s="467"/>
      <c r="H12934" s="467"/>
      <c r="I12934" s="319"/>
      <c r="J12934" s="467"/>
      <c r="K12934" s="490"/>
    </row>
    <row r="12935" spans="2:12" ht="15.6">
      <c r="B12935" s="143"/>
      <c r="C12935" s="143"/>
      <c r="D12935" s="469"/>
      <c r="E12935" s="144"/>
      <c r="F12935" s="467"/>
      <c r="G12935" s="467"/>
      <c r="H12935" s="467"/>
      <c r="I12935" s="319"/>
      <c r="J12935" s="467"/>
      <c r="K12935" s="490"/>
    </row>
    <row r="12936" spans="2:12" ht="15.6">
      <c r="B12936" s="143"/>
      <c r="C12936" s="143"/>
      <c r="D12936" s="469"/>
      <c r="E12936" s="144"/>
      <c r="F12936" s="467"/>
      <c r="G12936" s="467"/>
      <c r="H12936" s="467"/>
      <c r="I12936" s="319"/>
      <c r="J12936" s="467"/>
      <c r="K12936" s="490"/>
    </row>
    <row r="12937" spans="2:12" ht="15.6">
      <c r="B12937" s="143"/>
      <c r="C12937" s="143"/>
      <c r="D12937" s="469"/>
      <c r="E12937" s="144"/>
      <c r="F12937" s="467"/>
      <c r="G12937" s="467"/>
      <c r="H12937" s="467"/>
      <c r="I12937" s="319"/>
      <c r="J12937" s="467"/>
      <c r="K12937" s="490"/>
    </row>
    <row r="12938" spans="2:12" ht="15.6">
      <c r="B12938" s="143"/>
      <c r="C12938" s="143"/>
      <c r="D12938" s="469"/>
      <c r="E12938" s="144"/>
      <c r="F12938" s="408"/>
      <c r="G12938" s="408"/>
      <c r="H12938" s="467"/>
      <c r="I12938" s="319"/>
      <c r="J12938" s="467"/>
      <c r="K12938" s="319"/>
    </row>
    <row r="12939" spans="2:12" ht="15.6">
      <c r="B12939" s="143"/>
      <c r="C12939" s="143"/>
      <c r="D12939" s="469"/>
      <c r="E12939" s="144"/>
      <c r="F12939" s="408"/>
      <c r="G12939" s="408"/>
      <c r="H12939" s="467"/>
      <c r="I12939" s="319"/>
      <c r="J12939" s="467"/>
      <c r="K12939" s="319"/>
    </row>
    <row r="12940" spans="2:12" ht="15.6">
      <c r="B12940" s="57"/>
      <c r="C12940" s="315"/>
      <c r="D12940" s="389"/>
      <c r="E12940" s="317"/>
      <c r="F12940" s="470"/>
      <c r="G12940" s="470"/>
      <c r="H12940" s="200"/>
      <c r="I12940" s="319"/>
      <c r="J12940" s="200"/>
      <c r="K12940" s="390"/>
      <c r="L12940" s="378"/>
    </row>
    <row r="12941" spans="2:12" ht="15.6">
      <c r="B12941" s="57"/>
      <c r="C12941" s="315"/>
      <c r="D12941" s="389"/>
      <c r="E12941" s="317"/>
      <c r="F12941" s="470"/>
      <c r="G12941" s="470"/>
      <c r="H12941" s="200"/>
      <c r="I12941" s="319"/>
      <c r="J12941" s="200"/>
      <c r="K12941" s="390"/>
      <c r="L12941" s="378"/>
    </row>
    <row r="12942" spans="2:12" ht="15.6">
      <c r="B12942" s="57"/>
      <c r="C12942" s="315"/>
      <c r="D12942" s="389"/>
      <c r="E12942" s="317"/>
      <c r="F12942" s="470"/>
      <c r="G12942" s="470"/>
      <c r="H12942" s="200"/>
      <c r="I12942" s="319"/>
      <c r="J12942" s="200"/>
      <c r="K12942" s="471"/>
      <c r="L12942" s="378"/>
    </row>
    <row r="12943" spans="2:12" ht="15.6">
      <c r="B12943" s="57"/>
      <c r="C12943" s="315"/>
      <c r="D12943" s="389"/>
      <c r="E12943" s="317"/>
      <c r="F12943" s="470"/>
      <c r="G12943" s="470"/>
      <c r="H12943" s="200"/>
      <c r="I12943" s="319"/>
      <c r="J12943" s="200"/>
      <c r="K12943" s="471"/>
      <c r="L12943" s="378"/>
    </row>
    <row r="12944" spans="2:12" ht="15.6">
      <c r="B12944" s="57"/>
      <c r="C12944" s="315"/>
      <c r="D12944" s="389"/>
      <c r="E12944" s="317"/>
      <c r="F12944" s="470"/>
      <c r="G12944" s="470"/>
      <c r="H12944" s="200"/>
      <c r="I12944" s="319"/>
      <c r="J12944" s="200"/>
      <c r="K12944" s="390"/>
      <c r="L12944" s="378"/>
    </row>
    <row r="12945" spans="2:12" ht="15.6">
      <c r="B12945" s="57"/>
      <c r="C12945" s="315"/>
      <c r="D12945" s="389"/>
      <c r="E12945" s="317"/>
      <c r="F12945" s="470"/>
      <c r="G12945" s="470"/>
      <c r="H12945" s="200"/>
      <c r="I12945" s="319"/>
      <c r="J12945" s="200"/>
      <c r="K12945" s="390"/>
      <c r="L12945" s="378"/>
    </row>
    <row r="12946" spans="2:12" ht="15.6">
      <c r="B12946" s="57"/>
      <c r="C12946" s="315"/>
      <c r="D12946" s="389"/>
      <c r="E12946" s="317"/>
      <c r="F12946" s="470"/>
      <c r="G12946" s="470"/>
      <c r="H12946" s="200"/>
      <c r="I12946" s="319"/>
      <c r="J12946" s="200"/>
      <c r="K12946" s="390"/>
      <c r="L12946" s="378"/>
    </row>
    <row r="12947" spans="2:12" ht="15.6">
      <c r="B12947" s="57"/>
      <c r="C12947" s="315"/>
      <c r="D12947" s="389"/>
      <c r="E12947" s="317"/>
      <c r="F12947" s="470"/>
      <c r="G12947" s="470"/>
      <c r="H12947" s="200"/>
      <c r="I12947" s="319"/>
      <c r="J12947" s="200"/>
      <c r="K12947" s="390"/>
      <c r="L12947" s="378"/>
    </row>
    <row r="12948" spans="2:12" ht="15.6">
      <c r="B12948" s="57"/>
      <c r="C12948" s="315"/>
      <c r="D12948" s="389"/>
      <c r="E12948" s="317"/>
      <c r="F12948" s="470"/>
      <c r="G12948" s="470"/>
      <c r="H12948" s="200"/>
      <c r="I12948" s="319"/>
      <c r="J12948" s="200"/>
      <c r="K12948" s="390"/>
      <c r="L12948" s="378"/>
    </row>
    <row r="12949" spans="2:12" ht="16.2">
      <c r="B12949" s="57"/>
      <c r="C12949" s="315"/>
      <c r="D12949" s="389"/>
      <c r="E12949" s="317"/>
      <c r="F12949" s="470"/>
      <c r="G12949" s="470"/>
      <c r="H12949" s="200"/>
      <c r="I12949" s="319"/>
      <c r="J12949" s="200"/>
      <c r="K12949" s="123"/>
      <c r="L12949" s="378"/>
    </row>
    <row r="12950" spans="2:12" ht="15.6">
      <c r="B12950" s="57"/>
      <c r="C12950" s="315"/>
      <c r="D12950" s="389"/>
      <c r="E12950" s="317"/>
      <c r="F12950" s="470"/>
      <c r="G12950" s="470"/>
      <c r="H12950" s="200"/>
      <c r="I12950" s="319"/>
      <c r="J12950" s="200"/>
      <c r="K12950" s="390"/>
      <c r="L12950" s="378"/>
    </row>
    <row r="12951" spans="2:12" ht="15.6">
      <c r="B12951" s="57"/>
      <c r="C12951" s="315"/>
      <c r="D12951" s="389"/>
      <c r="E12951" s="317"/>
      <c r="F12951" s="470"/>
      <c r="G12951" s="470"/>
      <c r="H12951" s="200"/>
      <c r="I12951" s="319"/>
      <c r="J12951" s="200"/>
      <c r="K12951" s="390"/>
      <c r="L12951" s="378"/>
    </row>
    <row r="12952" spans="2:12" ht="15.6">
      <c r="B12952" s="57"/>
      <c r="C12952" s="315"/>
      <c r="D12952" s="389"/>
      <c r="E12952" s="317"/>
      <c r="F12952" s="470"/>
      <c r="G12952" s="470"/>
      <c r="H12952" s="200"/>
      <c r="I12952" s="319"/>
      <c r="J12952" s="200"/>
      <c r="K12952" s="390"/>
      <c r="L12952" s="378"/>
    </row>
    <row r="12953" spans="2:12" ht="15.6">
      <c r="B12953" s="57"/>
      <c r="C12953" s="315"/>
      <c r="D12953" s="389"/>
      <c r="E12953" s="317"/>
      <c r="F12953" s="470"/>
      <c r="G12953" s="470"/>
      <c r="H12953" s="200"/>
      <c r="I12953" s="319"/>
      <c r="J12953" s="200"/>
      <c r="K12953" s="390"/>
      <c r="L12953" s="378"/>
    </row>
    <row r="12954" spans="2:12" ht="15.6">
      <c r="B12954" s="57"/>
      <c r="C12954" s="315"/>
      <c r="D12954" s="389"/>
      <c r="E12954" s="317"/>
      <c r="F12954" s="470"/>
      <c r="G12954" s="470"/>
      <c r="H12954" s="200"/>
      <c r="I12954" s="319"/>
      <c r="J12954" s="200"/>
      <c r="K12954" s="390"/>
      <c r="L12954" s="378"/>
    </row>
    <row r="12955" spans="2:12" ht="15.6">
      <c r="B12955" s="57"/>
      <c r="C12955" s="315"/>
      <c r="D12955" s="389"/>
      <c r="E12955" s="317"/>
      <c r="F12955" s="470"/>
      <c r="G12955" s="470"/>
      <c r="H12955" s="200"/>
      <c r="I12955" s="319"/>
      <c r="J12955" s="200"/>
      <c r="K12955" s="390"/>
      <c r="L12955" s="378"/>
    </row>
    <row r="12956" spans="2:12" ht="15.6">
      <c r="B12956" s="57"/>
      <c r="C12956" s="315"/>
      <c r="D12956" s="389"/>
      <c r="E12956" s="317"/>
      <c r="F12956" s="470"/>
      <c r="G12956" s="470"/>
      <c r="H12956" s="200"/>
      <c r="I12956" s="319"/>
      <c r="J12956" s="200"/>
      <c r="K12956" s="471"/>
      <c r="L12956" s="378"/>
    </row>
    <row r="12957" spans="2:12" ht="15.6">
      <c r="B12957" s="57"/>
      <c r="C12957" s="315"/>
      <c r="D12957" s="389"/>
      <c r="E12957" s="317"/>
      <c r="F12957" s="470"/>
      <c r="G12957" s="470"/>
      <c r="H12957" s="200"/>
      <c r="I12957" s="319"/>
      <c r="J12957" s="200"/>
      <c r="K12957" s="390"/>
      <c r="L12957" s="378"/>
    </row>
    <row r="12958" spans="2:12" ht="15.6">
      <c r="B12958" s="57"/>
      <c r="C12958" s="315"/>
      <c r="D12958" s="389"/>
      <c r="E12958" s="317"/>
      <c r="F12958" s="470"/>
      <c r="G12958" s="470"/>
      <c r="H12958" s="200"/>
      <c r="I12958" s="319"/>
      <c r="J12958" s="200"/>
      <c r="K12958" s="390"/>
      <c r="L12958" s="378"/>
    </row>
    <row r="12959" spans="2:12" ht="15.6">
      <c r="B12959" s="57"/>
      <c r="C12959" s="315"/>
      <c r="D12959" s="389"/>
      <c r="E12959" s="317"/>
      <c r="F12959" s="470"/>
      <c r="G12959" s="470"/>
      <c r="H12959" s="200"/>
      <c r="I12959" s="319"/>
      <c r="J12959" s="200"/>
      <c r="K12959" s="390"/>
      <c r="L12959" s="378"/>
    </row>
    <row r="12960" spans="2:12" ht="15.6">
      <c r="B12960" s="57"/>
      <c r="C12960" s="315"/>
      <c r="D12960" s="389"/>
      <c r="E12960" s="317"/>
      <c r="F12960" s="470"/>
      <c r="G12960" s="470"/>
      <c r="H12960" s="200"/>
      <c r="I12960" s="319"/>
      <c r="J12960" s="200"/>
      <c r="K12960" s="390"/>
      <c r="L12960" s="378"/>
    </row>
    <row r="12961" spans="2:12" ht="15.6">
      <c r="B12961" s="57"/>
      <c r="C12961" s="315"/>
      <c r="D12961" s="389"/>
      <c r="E12961" s="317"/>
      <c r="F12961" s="470"/>
      <c r="G12961" s="470"/>
      <c r="H12961" s="200"/>
      <c r="I12961" s="319"/>
      <c r="J12961" s="200"/>
      <c r="K12961" s="390"/>
      <c r="L12961" s="378"/>
    </row>
    <row r="12962" spans="2:12" ht="15.6">
      <c r="B12962" s="57"/>
      <c r="C12962" s="315"/>
      <c r="D12962" s="389"/>
      <c r="E12962" s="317"/>
      <c r="F12962" s="470"/>
      <c r="G12962" s="470"/>
      <c r="H12962" s="200"/>
      <c r="I12962" s="319"/>
      <c r="J12962" s="200"/>
      <c r="K12962" s="390"/>
      <c r="L12962" s="378"/>
    </row>
    <row r="12963" spans="2:12" ht="15.6">
      <c r="B12963" s="57"/>
      <c r="C12963" s="315"/>
      <c r="D12963" s="389"/>
      <c r="E12963" s="317"/>
      <c r="F12963" s="470"/>
      <c r="G12963" s="470"/>
      <c r="H12963" s="200"/>
      <c r="I12963" s="319"/>
      <c r="J12963" s="200"/>
      <c r="K12963" s="390"/>
      <c r="L12963" s="378"/>
    </row>
    <row r="12964" spans="2:12" ht="15.6">
      <c r="B12964" s="57"/>
      <c r="C12964" s="315"/>
      <c r="D12964" s="389"/>
      <c r="E12964" s="317"/>
      <c r="F12964" s="470"/>
      <c r="G12964" s="470"/>
      <c r="H12964" s="200"/>
      <c r="I12964" s="319"/>
      <c r="J12964" s="200"/>
      <c r="K12964" s="390"/>
      <c r="L12964" s="378"/>
    </row>
    <row r="12965" spans="2:12" ht="15.6">
      <c r="B12965" s="57"/>
      <c r="C12965" s="315"/>
      <c r="D12965" s="389"/>
      <c r="E12965" s="317"/>
      <c r="F12965" s="470"/>
      <c r="G12965" s="470"/>
      <c r="H12965" s="200"/>
      <c r="I12965" s="319"/>
      <c r="J12965" s="200"/>
      <c r="K12965" s="390"/>
      <c r="L12965" s="378"/>
    </row>
    <row r="12966" spans="2:12" ht="15.6">
      <c r="B12966" s="57"/>
      <c r="C12966" s="315"/>
      <c r="D12966" s="389"/>
      <c r="E12966" s="317"/>
      <c r="F12966" s="470"/>
      <c r="G12966" s="470"/>
      <c r="H12966" s="200"/>
      <c r="I12966" s="319"/>
      <c r="J12966" s="200"/>
      <c r="K12966" s="390"/>
      <c r="L12966" s="378"/>
    </row>
    <row r="12967" spans="2:12" ht="15.6">
      <c r="B12967" s="57"/>
      <c r="C12967" s="315"/>
      <c r="D12967" s="389"/>
      <c r="E12967" s="317"/>
      <c r="F12967" s="470"/>
      <c r="G12967" s="470"/>
      <c r="H12967" s="200"/>
      <c r="I12967" s="319"/>
      <c r="J12967" s="200"/>
      <c r="K12967" s="390"/>
      <c r="L12967" s="378"/>
    </row>
    <row r="12968" spans="2:12" ht="15.6">
      <c r="B12968" s="57"/>
      <c r="C12968" s="315"/>
      <c r="D12968" s="200"/>
      <c r="E12968" s="317"/>
      <c r="F12968" s="470"/>
      <c r="G12968" s="470"/>
      <c r="H12968" s="200"/>
      <c r="I12968" s="319"/>
      <c r="J12968" s="200"/>
      <c r="K12968" s="390"/>
      <c r="L12968" s="200"/>
    </row>
    <row r="12969" spans="2:12" ht="15.6">
      <c r="B12969" s="57"/>
      <c r="C12969" s="315"/>
      <c r="D12969" s="200"/>
      <c r="E12969" s="317"/>
      <c r="F12969" s="470"/>
      <c r="G12969" s="470"/>
      <c r="H12969" s="200"/>
      <c r="I12969" s="319"/>
      <c r="J12969" s="200"/>
      <c r="K12969" s="390"/>
      <c r="L12969" s="200"/>
    </row>
    <row r="12970" spans="2:12" ht="15.6">
      <c r="B12970" s="57"/>
      <c r="C12970" s="315"/>
      <c r="D12970" s="200"/>
      <c r="E12970" s="317"/>
      <c r="F12970" s="470"/>
      <c r="G12970" s="470"/>
      <c r="H12970" s="200"/>
      <c r="I12970" s="319"/>
      <c r="J12970" s="200"/>
      <c r="K12970" s="390"/>
      <c r="L12970" s="200"/>
    </row>
    <row r="12971" spans="2:12" ht="15.6">
      <c r="B12971" s="57"/>
      <c r="C12971" s="315"/>
      <c r="D12971" s="200"/>
      <c r="E12971" s="317"/>
      <c r="F12971" s="470"/>
      <c r="G12971" s="470"/>
      <c r="H12971" s="200"/>
      <c r="I12971" s="319"/>
      <c r="J12971" s="200"/>
      <c r="K12971" s="390"/>
      <c r="L12971" s="200"/>
    </row>
    <row r="12972" spans="2:12" ht="15.6">
      <c r="B12972" s="57"/>
      <c r="C12972" s="315"/>
      <c r="D12972" s="200"/>
      <c r="E12972" s="317"/>
      <c r="F12972" s="470"/>
      <c r="G12972" s="470"/>
      <c r="H12972" s="200"/>
      <c r="I12972" s="319"/>
      <c r="J12972" s="200"/>
      <c r="K12972" s="390"/>
      <c r="L12972" s="200"/>
    </row>
    <row r="12973" spans="2:12" ht="15.6">
      <c r="B12973" s="57"/>
      <c r="C12973" s="315"/>
      <c r="D12973" s="200"/>
      <c r="E12973" s="317"/>
      <c r="F12973" s="470"/>
      <c r="G12973" s="470"/>
      <c r="H12973" s="200"/>
      <c r="I12973" s="319"/>
      <c r="J12973" s="200"/>
      <c r="K12973" s="390"/>
      <c r="L12973" s="200"/>
    </row>
    <row r="12974" spans="2:12" ht="15.6">
      <c r="B12974" s="57"/>
      <c r="C12974" s="315"/>
      <c r="D12974" s="200"/>
      <c r="E12974" s="317"/>
      <c r="F12974" s="470"/>
      <c r="G12974" s="470"/>
      <c r="H12974" s="200"/>
      <c r="I12974" s="319"/>
      <c r="J12974" s="200"/>
      <c r="K12974" s="390"/>
      <c r="L12974" s="200"/>
    </row>
    <row r="12975" spans="2:12" ht="15.6">
      <c r="B12975" s="57"/>
      <c r="C12975" s="315"/>
      <c r="D12975" s="473"/>
      <c r="E12975" s="317"/>
      <c r="F12975" s="470"/>
      <c r="G12975" s="470"/>
      <c r="H12975" s="200"/>
      <c r="I12975" s="319"/>
      <c r="J12975" s="200"/>
      <c r="K12975" s="390"/>
      <c r="L12975" s="200"/>
    </row>
    <row r="12976" spans="2:12" ht="15.6">
      <c r="B12976" s="57"/>
      <c r="C12976" s="315"/>
      <c r="D12976" s="200"/>
      <c r="E12976" s="317"/>
      <c r="F12976" s="470"/>
      <c r="G12976" s="470"/>
      <c r="H12976" s="200"/>
      <c r="I12976" s="319"/>
      <c r="J12976" s="200"/>
      <c r="K12976" s="390"/>
      <c r="L12976" s="200"/>
    </row>
    <row r="12977" spans="1:12" ht="15.6">
      <c r="B12977" s="57"/>
      <c r="C12977" s="315"/>
      <c r="D12977" s="200"/>
      <c r="E12977" s="317"/>
      <c r="F12977" s="470"/>
      <c r="G12977" s="470"/>
      <c r="H12977" s="200"/>
      <c r="I12977" s="319"/>
      <c r="J12977" s="200"/>
      <c r="K12977" s="390"/>
      <c r="L12977" s="200"/>
    </row>
    <row r="12978" spans="1:12" ht="15.6">
      <c r="B12978" s="57"/>
      <c r="C12978" s="315"/>
      <c r="D12978" s="200"/>
      <c r="E12978" s="317"/>
      <c r="F12978" s="470"/>
      <c r="G12978" s="470"/>
      <c r="H12978" s="200"/>
      <c r="I12978" s="319"/>
      <c r="J12978" s="200"/>
      <c r="K12978" s="390"/>
      <c r="L12978" s="200"/>
    </row>
    <row r="12979" spans="1:12" ht="15.6">
      <c r="B12979" s="57"/>
      <c r="C12979" s="315"/>
      <c r="D12979" s="200"/>
      <c r="E12979" s="317"/>
      <c r="F12979" s="470"/>
      <c r="G12979" s="470"/>
      <c r="H12979" s="200"/>
      <c r="I12979" s="319"/>
      <c r="J12979" s="200"/>
      <c r="K12979" s="390"/>
      <c r="L12979" s="200"/>
    </row>
    <row r="12980" spans="1:12" s="202" customFormat="1" ht="16.8">
      <c r="A12980" s="424"/>
      <c r="B12980" s="160"/>
      <c r="C12980" s="57"/>
      <c r="D12980" s="294"/>
      <c r="E12980" s="846"/>
      <c r="F12980" s="468"/>
      <c r="G12980" s="468"/>
      <c r="H12980" s="291"/>
      <c r="I12980" s="350"/>
      <c r="J12980" s="263"/>
      <c r="K12980" s="334"/>
      <c r="L12980" s="294"/>
    </row>
    <row r="12981" spans="1:12" s="202" customFormat="1" ht="16.8">
      <c r="A12981" s="424"/>
      <c r="B12981" s="160"/>
      <c r="C12981" s="57"/>
      <c r="D12981" s="294"/>
      <c r="E12981" s="846"/>
      <c r="F12981" s="468"/>
      <c r="G12981" s="468"/>
      <c r="H12981" s="291"/>
      <c r="I12981" s="350"/>
      <c r="J12981" s="263"/>
      <c r="K12981" s="334"/>
      <c r="L12981" s="294"/>
    </row>
    <row r="12982" spans="1:12" s="202" customFormat="1" ht="16.8">
      <c r="A12982" s="424"/>
      <c r="B12982" s="160"/>
      <c r="C12982" s="57"/>
      <c r="D12982" s="294"/>
      <c r="E12982" s="846"/>
      <c r="F12982" s="468"/>
      <c r="G12982" s="468"/>
      <c r="H12982" s="291"/>
      <c r="I12982" s="350"/>
      <c r="J12982" s="263"/>
      <c r="K12982" s="334"/>
      <c r="L12982" s="294"/>
    </row>
    <row r="12983" spans="1:12" s="202" customFormat="1" ht="16.8">
      <c r="A12983" s="424"/>
      <c r="B12983" s="160"/>
      <c r="C12983" s="57"/>
      <c r="D12983" s="294"/>
      <c r="E12983" s="846"/>
      <c r="F12983" s="468"/>
      <c r="G12983" s="468"/>
      <c r="H12983" s="291"/>
      <c r="I12983" s="350"/>
      <c r="J12983" s="263"/>
      <c r="K12983" s="334"/>
      <c r="L12983" s="294"/>
    </row>
    <row r="12984" spans="1:12" s="202" customFormat="1" ht="16.8">
      <c r="A12984" s="424"/>
      <c r="B12984" s="160"/>
      <c r="C12984" s="57"/>
      <c r="D12984" s="294"/>
      <c r="E12984" s="846"/>
      <c r="F12984" s="468"/>
      <c r="G12984" s="468"/>
      <c r="H12984" s="291"/>
      <c r="I12984" s="350"/>
      <c r="J12984" s="263"/>
      <c r="K12984" s="334"/>
      <c r="L12984" s="294"/>
    </row>
    <row r="12985" spans="1:12" s="202" customFormat="1" ht="16.8">
      <c r="A12985" s="424"/>
      <c r="B12985" s="160"/>
      <c r="C12985" s="57"/>
      <c r="D12985" s="294"/>
      <c r="E12985" s="846"/>
      <c r="F12985" s="468"/>
      <c r="G12985" s="468"/>
      <c r="H12985" s="291"/>
      <c r="I12985" s="350"/>
      <c r="J12985" s="263"/>
      <c r="K12985" s="334"/>
      <c r="L12985" s="294"/>
    </row>
    <row r="12986" spans="1:12" s="202" customFormat="1" ht="16.8">
      <c r="A12986" s="424"/>
      <c r="B12986" s="160"/>
      <c r="C12986" s="57"/>
      <c r="D12986" s="294"/>
      <c r="E12986" s="846"/>
      <c r="F12986" s="468"/>
      <c r="G12986" s="468"/>
      <c r="H12986" s="291"/>
      <c r="I12986" s="350"/>
      <c r="J12986" s="263"/>
      <c r="K12986" s="480"/>
      <c r="L12986" s="294"/>
    </row>
    <row r="12987" spans="1:12" s="202" customFormat="1" ht="16.8">
      <c r="A12987" s="424"/>
      <c r="B12987" s="160"/>
      <c r="C12987" s="57"/>
      <c r="D12987" s="294"/>
      <c r="E12987" s="846"/>
      <c r="F12987" s="263"/>
      <c r="G12987" s="263"/>
      <c r="H12987" s="291"/>
      <c r="I12987" s="350"/>
      <c r="J12987" s="263"/>
      <c r="K12987" s="334"/>
      <c r="L12987" s="276"/>
    </row>
    <row r="12988" spans="1:12" s="202" customFormat="1" ht="16.8">
      <c r="A12988" s="424"/>
      <c r="B12988" s="160"/>
      <c r="C12988" s="57"/>
      <c r="D12988" s="334"/>
      <c r="E12988" s="846"/>
      <c r="F12988" s="263"/>
      <c r="G12988" s="263"/>
      <c r="H12988" s="291"/>
      <c r="I12988" s="350"/>
      <c r="J12988" s="263"/>
      <c r="K12988" s="334"/>
      <c r="L12988" s="294"/>
    </row>
    <row r="12989" spans="1:12" s="202" customFormat="1" ht="16.8">
      <c r="A12989" s="424"/>
      <c r="B12989" s="160"/>
      <c r="C12989" s="57"/>
      <c r="D12989" s="294"/>
      <c r="E12989" s="846"/>
      <c r="F12989" s="263"/>
      <c r="G12989" s="263"/>
      <c r="H12989" s="291"/>
      <c r="I12989" s="350"/>
      <c r="J12989" s="263"/>
      <c r="K12989" s="792"/>
      <c r="L12989" s="262"/>
    </row>
    <row r="12990" spans="1:12" s="202" customFormat="1" ht="16.8">
      <c r="A12990" s="424"/>
      <c r="B12990" s="160"/>
      <c r="C12990" s="57"/>
      <c r="D12990" s="294"/>
      <c r="E12990" s="846"/>
      <c r="F12990" s="263"/>
      <c r="G12990" s="263"/>
      <c r="H12990" s="291"/>
      <c r="I12990" s="350"/>
      <c r="J12990" s="263"/>
      <c r="K12990" s="334"/>
      <c r="L12990" s="294"/>
    </row>
    <row r="12991" spans="1:12" s="202" customFormat="1" ht="16.8">
      <c r="A12991" s="424"/>
      <c r="B12991" s="160"/>
      <c r="C12991" s="57"/>
      <c r="D12991" s="294"/>
      <c r="E12991" s="846"/>
      <c r="F12991" s="263"/>
      <c r="G12991" s="263"/>
      <c r="H12991" s="291"/>
      <c r="I12991" s="350"/>
      <c r="J12991" s="263"/>
      <c r="K12991" s="480"/>
      <c r="L12991" s="334"/>
    </row>
    <row r="12992" spans="1:12" s="202" customFormat="1" ht="16.8">
      <c r="A12992" s="424"/>
      <c r="B12992" s="160"/>
      <c r="C12992" s="57"/>
      <c r="D12992" s="294"/>
      <c r="E12992" s="846"/>
      <c r="F12992" s="263"/>
      <c r="G12992" s="263"/>
      <c r="H12992" s="291"/>
      <c r="I12992" s="350"/>
      <c r="J12992" s="263"/>
      <c r="K12992" s="480"/>
      <c r="L12992" s="334"/>
    </row>
    <row r="12993" spans="1:12" s="202" customFormat="1" ht="16.8">
      <c r="A12993" s="424"/>
      <c r="B12993" s="160"/>
      <c r="C12993" s="57"/>
      <c r="D12993" s="294"/>
      <c r="E12993" s="846"/>
      <c r="F12993" s="263"/>
      <c r="G12993" s="263"/>
      <c r="H12993" s="291"/>
      <c r="I12993" s="350"/>
      <c r="J12993" s="263"/>
      <c r="K12993" s="860"/>
      <c r="L12993" s="564"/>
    </row>
    <row r="12994" spans="1:12" s="202" customFormat="1" ht="16.8">
      <c r="A12994" s="424"/>
      <c r="B12994" s="160"/>
      <c r="C12994" s="57"/>
      <c r="D12994" s="294"/>
      <c r="E12994" s="846"/>
      <c r="F12994" s="263"/>
      <c r="G12994" s="263"/>
      <c r="H12994" s="291"/>
      <c r="I12994" s="350"/>
      <c r="J12994" s="263"/>
      <c r="K12994" s="860"/>
      <c r="L12994" s="564"/>
    </row>
    <row r="12995" spans="1:12" s="202" customFormat="1" ht="15.6">
      <c r="A12995" s="424"/>
      <c r="B12995" s="160"/>
      <c r="C12995" s="57"/>
      <c r="D12995" s="356"/>
      <c r="E12995" s="846"/>
      <c r="F12995" s="263"/>
      <c r="G12995" s="263"/>
      <c r="H12995" s="291"/>
      <c r="I12995" s="350"/>
      <c r="J12995" s="263"/>
      <c r="K12995" s="480"/>
      <c r="L12995" s="262"/>
    </row>
    <row r="12996" spans="1:12" s="202" customFormat="1" ht="16.8">
      <c r="A12996" s="424"/>
      <c r="B12996" s="160"/>
      <c r="C12996" s="57"/>
      <c r="D12996" s="294"/>
      <c r="E12996" s="846"/>
      <c r="F12996" s="263"/>
      <c r="G12996" s="263"/>
      <c r="H12996" s="291"/>
      <c r="I12996" s="350"/>
      <c r="J12996" s="263"/>
      <c r="K12996" s="334"/>
      <c r="L12996" s="294"/>
    </row>
    <row r="12997" spans="1:12" s="202" customFormat="1" ht="16.8">
      <c r="A12997" s="424"/>
      <c r="B12997" s="160"/>
      <c r="C12997" s="57"/>
      <c r="D12997" s="294"/>
      <c r="E12997" s="846"/>
      <c r="F12997" s="263"/>
      <c r="G12997" s="263"/>
      <c r="H12997" s="291"/>
      <c r="I12997" s="350"/>
      <c r="J12997" s="263"/>
      <c r="K12997" s="334"/>
      <c r="L12997" s="294"/>
    </row>
    <row r="12998" spans="1:12" s="202" customFormat="1" ht="16.8">
      <c r="A12998" s="424"/>
      <c r="B12998" s="160"/>
      <c r="C12998" s="57"/>
      <c r="D12998" s="294"/>
      <c r="E12998" s="846"/>
      <c r="F12998" s="264"/>
      <c r="G12998" s="264"/>
      <c r="H12998" s="291"/>
      <c r="I12998" s="350"/>
      <c r="J12998" s="263"/>
      <c r="K12998" s="480"/>
      <c r="L12998" s="564"/>
    </row>
    <row r="12999" spans="1:12" s="202" customFormat="1" ht="16.8">
      <c r="A12999" s="424"/>
      <c r="B12999" s="160"/>
      <c r="C12999" s="57"/>
      <c r="D12999" s="294"/>
      <c r="E12999" s="846"/>
      <c r="F12999" s="264"/>
      <c r="G12999" s="264"/>
      <c r="H12999" s="291"/>
      <c r="I12999" s="350"/>
      <c r="J12999" s="263"/>
      <c r="K12999" s="480"/>
      <c r="L12999" s="564"/>
    </row>
    <row r="13000" spans="1:12" s="202" customFormat="1" ht="16.8">
      <c r="A13000" s="424"/>
      <c r="B13000" s="160"/>
      <c r="C13000" s="57"/>
      <c r="D13000" s="295"/>
      <c r="E13000" s="846"/>
      <c r="F13000" s="264"/>
      <c r="G13000" s="264"/>
      <c r="H13000" s="291"/>
      <c r="I13000" s="350"/>
      <c r="J13000" s="263"/>
      <c r="K13000" s="334"/>
      <c r="L13000" s="294"/>
    </row>
    <row r="13001" spans="1:12" s="211" customFormat="1" ht="16.8">
      <c r="A13001" s="424"/>
      <c r="B13001" s="160"/>
      <c r="C13001" s="57"/>
      <c r="D13001" s="295"/>
      <c r="E13001" s="846"/>
      <c r="F13001" s="264"/>
      <c r="G13001" s="264"/>
      <c r="H13001" s="291"/>
      <c r="I13001" s="350"/>
      <c r="J13001" s="263"/>
      <c r="K13001" s="334"/>
      <c r="L13001" s="294"/>
    </row>
    <row r="13002" spans="1:12" s="202" customFormat="1" ht="16.8">
      <c r="A13002" s="424"/>
      <c r="B13002" s="160"/>
      <c r="C13002" s="57"/>
      <c r="D13002" s="294"/>
      <c r="E13002" s="846"/>
      <c r="F13002" s="264"/>
      <c r="G13002" s="264"/>
      <c r="H13002" s="291"/>
      <c r="I13002" s="350"/>
      <c r="J13002" s="263"/>
      <c r="K13002" s="334"/>
      <c r="L13002" s="294"/>
    </row>
    <row r="13003" spans="1:12" s="202" customFormat="1" ht="16.8">
      <c r="A13003" s="424"/>
      <c r="B13003" s="160"/>
      <c r="C13003" s="57"/>
      <c r="D13003" s="294"/>
      <c r="E13003" s="846"/>
      <c r="F13003" s="403"/>
      <c r="G13003" s="403"/>
      <c r="H13003" s="291"/>
      <c r="I13003" s="350"/>
      <c r="J13003" s="263"/>
      <c r="K13003" s="334"/>
      <c r="L13003" s="294"/>
    </row>
    <row r="13004" spans="1:12" s="202" customFormat="1" ht="16.8">
      <c r="A13004" s="424"/>
      <c r="B13004" s="160"/>
      <c r="C13004" s="57"/>
      <c r="D13004" s="295"/>
      <c r="E13004" s="846"/>
      <c r="F13004" s="403"/>
      <c r="G13004" s="403"/>
      <c r="H13004" s="291"/>
      <c r="I13004" s="350"/>
      <c r="J13004" s="263"/>
      <c r="K13004" s="334"/>
      <c r="L13004" s="295"/>
    </row>
    <row r="13005" spans="1:12" s="202" customFormat="1" ht="16.8">
      <c r="A13005" s="424"/>
      <c r="B13005" s="160"/>
      <c r="C13005" s="57"/>
      <c r="D13005" s="295"/>
      <c r="E13005" s="846"/>
      <c r="F13005" s="403"/>
      <c r="G13005" s="403"/>
      <c r="H13005" s="291"/>
      <c r="I13005" s="350"/>
      <c r="J13005" s="263"/>
      <c r="K13005" s="334"/>
      <c r="L13005" s="295"/>
    </row>
    <row r="13006" spans="1:12" s="202" customFormat="1" ht="16.8">
      <c r="A13006" s="424"/>
      <c r="B13006" s="160"/>
      <c r="C13006" s="57"/>
      <c r="D13006" s="294"/>
      <c r="E13006" s="846"/>
      <c r="F13006" s="403"/>
      <c r="G13006" s="403"/>
      <c r="H13006" s="291"/>
      <c r="I13006" s="350"/>
      <c r="J13006" s="263"/>
      <c r="K13006" s="334"/>
      <c r="L13006" s="294"/>
    </row>
    <row r="13007" spans="1:12" s="202" customFormat="1" ht="16.8">
      <c r="A13007" s="424"/>
      <c r="B13007" s="160"/>
      <c r="C13007" s="57"/>
      <c r="D13007" s="294"/>
      <c r="E13007" s="846"/>
      <c r="F13007" s="403"/>
      <c r="G13007" s="403"/>
      <c r="H13007" s="291"/>
      <c r="I13007" s="350"/>
      <c r="J13007" s="263"/>
      <c r="K13007" s="334"/>
      <c r="L13007" s="294"/>
    </row>
    <row r="13008" spans="1:12" s="202" customFormat="1" ht="16.8">
      <c r="A13008" s="424"/>
      <c r="B13008" s="160"/>
      <c r="C13008" s="57"/>
      <c r="D13008" s="334"/>
      <c r="E13008" s="846"/>
      <c r="F13008" s="403"/>
      <c r="G13008" s="403"/>
      <c r="H13008" s="291"/>
      <c r="I13008" s="350"/>
      <c r="J13008" s="263"/>
      <c r="K13008" s="334"/>
      <c r="L13008" s="294"/>
    </row>
    <row r="13009" spans="1:12" s="202" customFormat="1" ht="16.8">
      <c r="A13009" s="424"/>
      <c r="B13009" s="160"/>
      <c r="C13009" s="57"/>
      <c r="D13009" s="334"/>
      <c r="E13009" s="846"/>
      <c r="F13009" s="403"/>
      <c r="G13009" s="403"/>
      <c r="H13009" s="291"/>
      <c r="I13009" s="350"/>
      <c r="J13009" s="263"/>
      <c r="K13009" s="334"/>
      <c r="L13009" s="294"/>
    </row>
    <row r="13010" spans="1:12" ht="15.6">
      <c r="B13010" s="57"/>
      <c r="C13010" s="57"/>
      <c r="D13010" s="262"/>
      <c r="E13010" s="477"/>
      <c r="F13010" s="263"/>
      <c r="G13010" s="263"/>
      <c r="H13010" s="264"/>
      <c r="I13010" s="276"/>
      <c r="J13010" s="264"/>
      <c r="K13010" s="589"/>
      <c r="L13010" s="587"/>
    </row>
    <row r="13011" spans="1:12" ht="15.6">
      <c r="B13011" s="57"/>
      <c r="C13011" s="57"/>
      <c r="D13011" s="961"/>
      <c r="E13011" s="477"/>
      <c r="F13011" s="263"/>
      <c r="G13011" s="263"/>
      <c r="H13011" s="264"/>
      <c r="I13011" s="276"/>
      <c r="J13011" s="264"/>
      <c r="K13011" s="589"/>
      <c r="L13011" s="587"/>
    </row>
    <row r="13012" spans="1:12" ht="15.6">
      <c r="B13012" s="57"/>
      <c r="C13012" s="57"/>
      <c r="D13012" s="262"/>
      <c r="E13012" s="477"/>
      <c r="F13012" s="263"/>
      <c r="G13012" s="263"/>
      <c r="H13012" s="264"/>
      <c r="I13012" s="276"/>
      <c r="J13012" s="264"/>
      <c r="K13012" s="589"/>
      <c r="L13012" s="587"/>
    </row>
    <row r="13013" spans="1:12" ht="15.6">
      <c r="B13013" s="57"/>
      <c r="C13013" s="57"/>
      <c r="D13013" s="262"/>
      <c r="E13013" s="477"/>
      <c r="F13013" s="263"/>
      <c r="G13013" s="263"/>
      <c r="H13013" s="264"/>
      <c r="I13013" s="276"/>
      <c r="J13013" s="264"/>
      <c r="K13013" s="589"/>
      <c r="L13013" s="587"/>
    </row>
    <row r="13014" spans="1:12" ht="15.6">
      <c r="B13014" s="57"/>
      <c r="C13014" s="57"/>
      <c r="D13014" s="262"/>
      <c r="E13014" s="477"/>
      <c r="F13014" s="263"/>
      <c r="G13014" s="263"/>
      <c r="H13014" s="264"/>
      <c r="I13014" s="276"/>
      <c r="J13014" s="264"/>
      <c r="K13014" s="589"/>
      <c r="L13014" s="587"/>
    </row>
    <row r="13015" spans="1:12" ht="15.6">
      <c r="B13015" s="57"/>
      <c r="C13015" s="57"/>
      <c r="D13015" s="262"/>
      <c r="E13015" s="477"/>
      <c r="F13015" s="263"/>
      <c r="G13015" s="263"/>
      <c r="H13015" s="264"/>
      <c r="I13015" s="276"/>
      <c r="J13015" s="264"/>
      <c r="K13015" s="589"/>
      <c r="L13015" s="587"/>
    </row>
    <row r="13016" spans="1:12" ht="15.6">
      <c r="B13016" s="57"/>
      <c r="C13016" s="57"/>
      <c r="D13016" s="262"/>
      <c r="E13016" s="477"/>
      <c r="F13016" s="263"/>
      <c r="G13016" s="263"/>
      <c r="H13016" s="264"/>
      <c r="I13016" s="276"/>
      <c r="J13016" s="264"/>
      <c r="K13016" s="589"/>
      <c r="L13016" s="587"/>
    </row>
    <row r="13017" spans="1:12" ht="15.6">
      <c r="B13017" s="57"/>
      <c r="C13017" s="57"/>
      <c r="D13017" s="262"/>
      <c r="E13017" s="477"/>
      <c r="F13017" s="263"/>
      <c r="G13017" s="263"/>
      <c r="H13017" s="264"/>
      <c r="I13017" s="276"/>
      <c r="J13017" s="264"/>
      <c r="K13017" s="589"/>
      <c r="L13017" s="587"/>
    </row>
    <row r="13018" spans="1:12" ht="15.6">
      <c r="B13018" s="57"/>
      <c r="C13018" s="57"/>
      <c r="D13018" s="262"/>
      <c r="E13018" s="477"/>
      <c r="F13018" s="263"/>
      <c r="G13018" s="263"/>
      <c r="H13018" s="264"/>
      <c r="I13018" s="276"/>
      <c r="J13018" s="264"/>
      <c r="K13018" s="589"/>
      <c r="L13018" s="587"/>
    </row>
    <row r="13019" spans="1:12" ht="15.6">
      <c r="B13019" s="57"/>
      <c r="C13019" s="57"/>
      <c r="D13019" s="262"/>
      <c r="E13019" s="477"/>
      <c r="F13019" s="263"/>
      <c r="G13019" s="263"/>
      <c r="H13019" s="264"/>
      <c r="I13019" s="276"/>
      <c r="J13019" s="264"/>
      <c r="K13019" s="589"/>
      <c r="L13019" s="587"/>
    </row>
    <row r="13020" spans="1:12" ht="15.6">
      <c r="B13020" s="57"/>
      <c r="C13020" s="57"/>
      <c r="D13020" s="262"/>
      <c r="E13020" s="477"/>
      <c r="F13020" s="263"/>
      <c r="G13020" s="263"/>
      <c r="H13020" s="264"/>
      <c r="I13020" s="276"/>
      <c r="J13020" s="264"/>
      <c r="K13020" s="589"/>
      <c r="L13020" s="587"/>
    </row>
    <row r="13021" spans="1:12" ht="15.6">
      <c r="B13021" s="57"/>
      <c r="C13021" s="57"/>
      <c r="D13021" s="262"/>
      <c r="E13021" s="477"/>
      <c r="F13021" s="263"/>
      <c r="G13021" s="263"/>
      <c r="H13021" s="264"/>
      <c r="I13021" s="276"/>
      <c r="J13021" s="264"/>
      <c r="K13021" s="589"/>
      <c r="L13021" s="587"/>
    </row>
    <row r="13022" spans="1:12" ht="15.6">
      <c r="B13022" s="57"/>
      <c r="C13022" s="57"/>
      <c r="D13022" s="262"/>
      <c r="E13022" s="477"/>
      <c r="F13022" s="263"/>
      <c r="G13022" s="263"/>
      <c r="H13022" s="264"/>
      <c r="I13022" s="276"/>
      <c r="J13022" s="264"/>
      <c r="K13022" s="589"/>
      <c r="L13022" s="587"/>
    </row>
    <row r="13023" spans="1:12" ht="15.6">
      <c r="B13023" s="57"/>
      <c r="C13023" s="57"/>
      <c r="D13023" s="262"/>
      <c r="E13023" s="477"/>
      <c r="F13023" s="263"/>
      <c r="G13023" s="263"/>
      <c r="H13023" s="264"/>
      <c r="I13023" s="276"/>
      <c r="J13023" s="264"/>
      <c r="K13023" s="589"/>
      <c r="L13023" s="587"/>
    </row>
    <row r="13024" spans="1:12" ht="15.6">
      <c r="B13024" s="57"/>
      <c r="C13024" s="57"/>
      <c r="D13024" s="262"/>
      <c r="E13024" s="477"/>
      <c r="F13024" s="263"/>
      <c r="G13024" s="263"/>
      <c r="H13024" s="264"/>
      <c r="I13024" s="276"/>
      <c r="J13024" s="264"/>
      <c r="K13024" s="589"/>
      <c r="L13024" s="587"/>
    </row>
    <row r="13025" spans="1:13" ht="15.6">
      <c r="B13025" s="57"/>
      <c r="C13025" s="57"/>
      <c r="D13025" s="262"/>
      <c r="E13025" s="477"/>
      <c r="F13025" s="263"/>
      <c r="G13025" s="263"/>
      <c r="H13025" s="264"/>
      <c r="I13025" s="276"/>
      <c r="J13025" s="264"/>
      <c r="K13025" s="589"/>
      <c r="L13025" s="587"/>
    </row>
    <row r="13026" spans="1:13" ht="15.6">
      <c r="B13026" s="57"/>
      <c r="C13026" s="57"/>
      <c r="D13026" s="262"/>
      <c r="E13026" s="477"/>
      <c r="F13026" s="263"/>
      <c r="G13026" s="263"/>
      <c r="H13026" s="264"/>
      <c r="I13026" s="276"/>
      <c r="J13026" s="264"/>
      <c r="K13026" s="589"/>
      <c r="L13026" s="587"/>
    </row>
    <row r="13027" spans="1:13" ht="15.6">
      <c r="B13027" s="57"/>
      <c r="C13027" s="57"/>
      <c r="D13027" s="262"/>
      <c r="E13027" s="477"/>
      <c r="F13027" s="264"/>
      <c r="G13027" s="264"/>
      <c r="H13027" s="264"/>
      <c r="I13027" s="276"/>
      <c r="J13027" s="264"/>
      <c r="K13027" s="589"/>
      <c r="L13027" s="587"/>
    </row>
    <row r="13028" spans="1:13" ht="15.6">
      <c r="B13028" s="57"/>
      <c r="C13028" s="57"/>
      <c r="D13028" s="262"/>
      <c r="E13028" s="477"/>
      <c r="F13028" s="264"/>
      <c r="G13028" s="264"/>
      <c r="H13028" s="264"/>
      <c r="I13028" s="276"/>
      <c r="J13028" s="264"/>
      <c r="K13028" s="589"/>
      <c r="L13028" s="587"/>
    </row>
    <row r="13029" spans="1:13" ht="15.6">
      <c r="B13029" s="57"/>
      <c r="C13029" s="57"/>
      <c r="D13029" s="262"/>
      <c r="E13029" s="477"/>
      <c r="F13029" s="264"/>
      <c r="G13029" s="264"/>
      <c r="H13029" s="264"/>
      <c r="I13029" s="276"/>
      <c r="J13029" s="264"/>
      <c r="K13029" s="589"/>
      <c r="L13029" s="587"/>
    </row>
    <row r="13030" spans="1:13" ht="15.6">
      <c r="B13030" s="57"/>
      <c r="C13030" s="57"/>
      <c r="D13030" s="264"/>
      <c r="E13030" s="477"/>
      <c r="F13030" s="264"/>
      <c r="G13030" s="264"/>
      <c r="H13030" s="264"/>
      <c r="I13030" s="276"/>
      <c r="J13030" s="264"/>
      <c r="K13030" s="695"/>
      <c r="L13030" s="587"/>
    </row>
    <row r="13031" spans="1:13" ht="15.6">
      <c r="B13031" s="57"/>
      <c r="C13031" s="57"/>
      <c r="D13031" s="264"/>
      <c r="E13031" s="477"/>
      <c r="F13031" s="264"/>
      <c r="G13031" s="264"/>
      <c r="H13031" s="264"/>
      <c r="I13031" s="276"/>
      <c r="J13031" s="264"/>
      <c r="K13031" s="695"/>
      <c r="L13031" s="587"/>
    </row>
    <row r="13032" spans="1:13" ht="15.6">
      <c r="B13032" s="57"/>
      <c r="C13032" s="57"/>
      <c r="D13032" s="264"/>
      <c r="E13032" s="477"/>
      <c r="F13032" s="264"/>
      <c r="G13032" s="264"/>
      <c r="H13032" s="264"/>
      <c r="I13032" s="276"/>
      <c r="J13032" s="264"/>
      <c r="K13032" s="695"/>
      <c r="L13032" s="587"/>
    </row>
    <row r="13033" spans="1:13" ht="15.6">
      <c r="B13033" s="57"/>
      <c r="C13033" s="57"/>
      <c r="D13033" s="264"/>
      <c r="E13033" s="477"/>
      <c r="F13033" s="264"/>
      <c r="G13033" s="264"/>
      <c r="H13033" s="264"/>
      <c r="I13033" s="276"/>
      <c r="J13033" s="264"/>
      <c r="K13033" s="695"/>
      <c r="L13033" s="587"/>
    </row>
    <row r="13034" spans="1:13" ht="15.6">
      <c r="B13034" s="57"/>
      <c r="C13034" s="57"/>
      <c r="D13034" s="264"/>
      <c r="E13034" s="477"/>
      <c r="F13034" s="264"/>
      <c r="G13034" s="264"/>
      <c r="H13034" s="264"/>
      <c r="I13034" s="276"/>
      <c r="J13034" s="264"/>
      <c r="K13034" s="695"/>
      <c r="L13034" s="587"/>
    </row>
    <row r="13035" spans="1:13" s="200" customFormat="1" ht="16.5" customHeight="1">
      <c r="A13035" s="606"/>
      <c r="B13035" s="57"/>
      <c r="C13035" s="57"/>
      <c r="D13035" s="264"/>
      <c r="E13035" s="477"/>
      <c r="F13035" s="264"/>
      <c r="G13035" s="264"/>
      <c r="H13035" s="264"/>
      <c r="I13035" s="276"/>
      <c r="J13035" s="264"/>
      <c r="K13035" s="695"/>
      <c r="L13035" s="587"/>
      <c r="M13035" s="201"/>
    </row>
    <row r="13036" spans="1:13" s="200" customFormat="1" ht="16.5" customHeight="1">
      <c r="A13036" s="606"/>
      <c r="B13036" s="57"/>
      <c r="C13036" s="57"/>
      <c r="D13036" s="264"/>
      <c r="E13036" s="477"/>
      <c r="F13036" s="264"/>
      <c r="G13036" s="264"/>
      <c r="H13036" s="264"/>
      <c r="I13036" s="276"/>
      <c r="J13036" s="264"/>
      <c r="K13036" s="695"/>
      <c r="L13036" s="587"/>
      <c r="M13036" s="201"/>
    </row>
    <row r="13037" spans="1:13" s="200" customFormat="1" ht="16.5" customHeight="1">
      <c r="A13037" s="606"/>
      <c r="B13037" s="57"/>
      <c r="C13037" s="57"/>
      <c r="D13037" s="264"/>
      <c r="E13037" s="477"/>
      <c r="F13037" s="264"/>
      <c r="G13037" s="264"/>
      <c r="H13037" s="264"/>
      <c r="I13037" s="276"/>
      <c r="J13037" s="264"/>
      <c r="K13037" s="695"/>
      <c r="L13037" s="587"/>
      <c r="M13037" s="201"/>
    </row>
    <row r="13038" spans="1:13" s="200" customFormat="1" ht="16.5" customHeight="1">
      <c r="A13038" s="606"/>
      <c r="B13038" s="57"/>
      <c r="C13038" s="57"/>
      <c r="D13038" s="264"/>
      <c r="E13038" s="477"/>
      <c r="F13038" s="264"/>
      <c r="G13038" s="264"/>
      <c r="H13038" s="264"/>
      <c r="I13038" s="276"/>
      <c r="J13038" s="264"/>
      <c r="K13038" s="695"/>
      <c r="L13038" s="587"/>
      <c r="M13038" s="201"/>
    </row>
    <row r="13039" spans="1:13" s="200" customFormat="1" ht="16.5" customHeight="1">
      <c r="A13039" s="606"/>
      <c r="B13039" s="57"/>
      <c r="C13039" s="57"/>
      <c r="D13039" s="264"/>
      <c r="E13039" s="477"/>
      <c r="F13039" s="264"/>
      <c r="G13039" s="264"/>
      <c r="H13039" s="264"/>
      <c r="I13039" s="276"/>
      <c r="J13039" s="264"/>
      <c r="K13039" s="695"/>
      <c r="L13039" s="587"/>
      <c r="M13039" s="201"/>
    </row>
    <row r="13040" spans="1:13" s="200" customFormat="1" ht="16.5" customHeight="1">
      <c r="A13040" s="606"/>
      <c r="B13040" s="57"/>
      <c r="C13040" s="57"/>
      <c r="D13040" s="264"/>
      <c r="E13040" s="477"/>
      <c r="F13040" s="264"/>
      <c r="G13040" s="264"/>
      <c r="H13040" s="264"/>
      <c r="I13040" s="276"/>
      <c r="J13040" s="264"/>
      <c r="K13040" s="695"/>
      <c r="L13040" s="587"/>
      <c r="M13040" s="201"/>
    </row>
    <row r="13041" spans="1:13" s="200" customFormat="1" ht="16.5" customHeight="1">
      <c r="A13041" s="606"/>
      <c r="B13041" s="57"/>
      <c r="C13041" s="57"/>
      <c r="D13041" s="264"/>
      <c r="E13041" s="477"/>
      <c r="F13041" s="275"/>
      <c r="G13041" s="275"/>
      <c r="H13041" s="264"/>
      <c r="I13041" s="276"/>
      <c r="J13041" s="264"/>
      <c r="K13041" s="695"/>
      <c r="L13041" s="587"/>
      <c r="M13041" s="201"/>
    </row>
    <row r="13042" spans="1:13" s="200" customFormat="1" ht="16.5" customHeight="1">
      <c r="A13042" s="606"/>
      <c r="B13042" s="57"/>
      <c r="C13042" s="57"/>
      <c r="D13042" s="264"/>
      <c r="E13042" s="477"/>
      <c r="F13042" s="275"/>
      <c r="G13042" s="275"/>
      <c r="H13042" s="264"/>
      <c r="I13042" s="276"/>
      <c r="J13042" s="264"/>
      <c r="K13042" s="695"/>
      <c r="L13042" s="587"/>
      <c r="M13042" s="201"/>
    </row>
    <row r="13043" spans="1:13" s="200" customFormat="1" ht="16.5" customHeight="1">
      <c r="A13043" s="606"/>
      <c r="B13043" s="57"/>
      <c r="C13043" s="57"/>
      <c r="D13043" s="264"/>
      <c r="E13043" s="477"/>
      <c r="F13043" s="275"/>
      <c r="G13043" s="275"/>
      <c r="H13043" s="264"/>
      <c r="I13043" s="276"/>
      <c r="J13043" s="264"/>
      <c r="K13043" s="695"/>
      <c r="L13043" s="587"/>
      <c r="M13043" s="201"/>
    </row>
    <row r="13044" spans="1:13" s="200" customFormat="1" ht="16.5" customHeight="1">
      <c r="A13044" s="606"/>
      <c r="B13044" s="57"/>
      <c r="C13044" s="57"/>
      <c r="D13044" s="264"/>
      <c r="E13044" s="477"/>
      <c r="F13044" s="275"/>
      <c r="G13044" s="275"/>
      <c r="H13044" s="264"/>
      <c r="I13044" s="276"/>
      <c r="J13044" s="264"/>
      <c r="K13044" s="695"/>
      <c r="L13044" s="587"/>
      <c r="M13044" s="201"/>
    </row>
    <row r="13045" spans="1:13" s="200" customFormat="1" ht="16.5" customHeight="1">
      <c r="A13045" s="606"/>
      <c r="B13045" s="57"/>
      <c r="C13045" s="57"/>
      <c r="D13045" s="264"/>
      <c r="E13045" s="477"/>
      <c r="F13045" s="263"/>
      <c r="G13045" s="263"/>
      <c r="H13045" s="264"/>
      <c r="I13045" s="276"/>
      <c r="J13045" s="264"/>
      <c r="K13045" s="695"/>
      <c r="L13045" s="587"/>
      <c r="M13045" s="201"/>
    </row>
    <row r="13046" spans="1:13" s="200" customFormat="1" ht="16.5" customHeight="1">
      <c r="A13046" s="606"/>
      <c r="B13046" s="57"/>
      <c r="C13046" s="57"/>
      <c r="D13046" s="264"/>
      <c r="E13046" s="477"/>
      <c r="F13046" s="263"/>
      <c r="G13046" s="263"/>
      <c r="H13046" s="264"/>
      <c r="I13046" s="276"/>
      <c r="J13046" s="264"/>
      <c r="K13046" s="695"/>
      <c r="L13046" s="587"/>
      <c r="M13046" s="201"/>
    </row>
    <row r="13047" spans="1:13" s="200" customFormat="1" ht="16.5" customHeight="1">
      <c r="A13047" s="606"/>
      <c r="B13047" s="57"/>
      <c r="C13047" s="57"/>
      <c r="D13047" s="264"/>
      <c r="E13047" s="477"/>
      <c r="F13047" s="275"/>
      <c r="G13047" s="275"/>
      <c r="H13047" s="264"/>
      <c r="I13047" s="276"/>
      <c r="J13047" s="264"/>
      <c r="K13047" s="695"/>
      <c r="L13047" s="587"/>
      <c r="M13047" s="201"/>
    </row>
    <row r="13048" spans="1:13" s="200" customFormat="1" ht="16.5" customHeight="1">
      <c r="A13048" s="606"/>
      <c r="B13048" s="57"/>
      <c r="C13048" s="57"/>
      <c r="D13048" s="264"/>
      <c r="E13048" s="477"/>
      <c r="F13048" s="275"/>
      <c r="G13048" s="275"/>
      <c r="H13048" s="264"/>
      <c r="I13048" s="276"/>
      <c r="J13048" s="264"/>
      <c r="K13048" s="695"/>
      <c r="L13048" s="587"/>
      <c r="M13048" s="201"/>
    </row>
    <row r="13049" spans="1:13" s="200" customFormat="1" ht="16.5" customHeight="1">
      <c r="A13049" s="606"/>
      <c r="B13049" s="57"/>
      <c r="C13049" s="57"/>
      <c r="D13049" s="262"/>
      <c r="E13049" s="69"/>
      <c r="F13049" s="269"/>
      <c r="G13049" s="269"/>
      <c r="H13049" s="264"/>
      <c r="I13049" s="319"/>
      <c r="J13049" s="264"/>
      <c r="K13049" s="265"/>
      <c r="L13049" s="262"/>
      <c r="M13049" s="201"/>
    </row>
    <row r="13050" spans="1:13" s="200" customFormat="1" ht="16.5" customHeight="1">
      <c r="A13050" s="606"/>
      <c r="B13050" s="57"/>
      <c r="C13050" s="57"/>
      <c r="D13050" s="262"/>
      <c r="E13050" s="69"/>
      <c r="F13050" s="271"/>
      <c r="G13050" s="271"/>
      <c r="H13050" s="264"/>
      <c r="I13050" s="319"/>
      <c r="J13050" s="264"/>
      <c r="K13050" s="265"/>
      <c r="L13050" s="262"/>
      <c r="M13050" s="201"/>
    </row>
    <row r="13051" spans="1:13" s="200" customFormat="1" ht="16.5" customHeight="1">
      <c r="A13051" s="606"/>
      <c r="B13051" s="57"/>
      <c r="C13051" s="57"/>
      <c r="D13051" s="262"/>
      <c r="E13051" s="116"/>
      <c r="F13051" s="272"/>
      <c r="G13051" s="272"/>
      <c r="H13051" s="264"/>
      <c r="I13051" s="319"/>
      <c r="J13051" s="264"/>
      <c r="K13051" s="265"/>
      <c r="L13051" s="262"/>
      <c r="M13051" s="201"/>
    </row>
    <row r="13052" spans="1:13" s="200" customFormat="1" ht="16.5" customHeight="1">
      <c r="A13052" s="606"/>
      <c r="B13052" s="57"/>
      <c r="C13052" s="57"/>
      <c r="D13052" s="262"/>
      <c r="E13052" s="69"/>
      <c r="F13052" s="272"/>
      <c r="G13052" s="272"/>
      <c r="H13052" s="264"/>
      <c r="I13052" s="319"/>
      <c r="J13052" s="264"/>
      <c r="K13052" s="265"/>
      <c r="L13052" s="262"/>
      <c r="M13052" s="201"/>
    </row>
    <row r="13053" spans="1:13" s="200" customFormat="1" ht="16.5" customHeight="1">
      <c r="A13053" s="606"/>
      <c r="B13053" s="57"/>
      <c r="C13053" s="57"/>
      <c r="D13053" s="262"/>
      <c r="E13053" s="69"/>
      <c r="F13053" s="272"/>
      <c r="G13053" s="272"/>
      <c r="H13053" s="264"/>
      <c r="I13053" s="319"/>
      <c r="J13053" s="264"/>
      <c r="K13053" s="265"/>
      <c r="L13053" s="262"/>
      <c r="M13053" s="201"/>
    </row>
    <row r="13054" spans="1:13" s="200" customFormat="1" ht="16.5" customHeight="1">
      <c r="A13054" s="606"/>
      <c r="B13054" s="57"/>
      <c r="C13054" s="57"/>
      <c r="D13054" s="262"/>
      <c r="E13054" s="69"/>
      <c r="F13054" s="272"/>
      <c r="G13054" s="272"/>
      <c r="H13054" s="264"/>
      <c r="I13054" s="319"/>
      <c r="J13054" s="264"/>
      <c r="K13054" s="265"/>
      <c r="L13054" s="262"/>
      <c r="M13054" s="201"/>
    </row>
    <row r="13055" spans="1:13" s="200" customFormat="1" ht="16.5" customHeight="1">
      <c r="A13055" s="606"/>
      <c r="B13055" s="57"/>
      <c r="C13055" s="57"/>
      <c r="D13055" s="262"/>
      <c r="E13055" s="69"/>
      <c r="F13055" s="272"/>
      <c r="G13055" s="272"/>
      <c r="H13055" s="264"/>
      <c r="I13055" s="319"/>
      <c r="J13055" s="264"/>
      <c r="K13055" s="265"/>
      <c r="L13055" s="262"/>
      <c r="M13055" s="201"/>
    </row>
    <row r="13056" spans="1:13" s="200" customFormat="1" ht="16.5" customHeight="1">
      <c r="A13056" s="606"/>
      <c r="B13056" s="57"/>
      <c r="C13056" s="57"/>
      <c r="D13056" s="262"/>
      <c r="E13056" s="116"/>
      <c r="F13056" s="273"/>
      <c r="G13056" s="273"/>
      <c r="H13056" s="264"/>
      <c r="I13056" s="319"/>
      <c r="J13056" s="264"/>
      <c r="K13056" s="265"/>
      <c r="L13056" s="262"/>
      <c r="M13056" s="201"/>
    </row>
    <row r="13057" spans="1:26" s="200" customFormat="1" ht="16.5" customHeight="1">
      <c r="A13057" s="606"/>
      <c r="B13057" s="57"/>
      <c r="C13057" s="57"/>
      <c r="D13057" s="262"/>
      <c r="E13057" s="116"/>
      <c r="F13057" s="273"/>
      <c r="G13057" s="273"/>
      <c r="H13057" s="264"/>
      <c r="I13057" s="319"/>
      <c r="J13057" s="264"/>
      <c r="K13057" s="265"/>
      <c r="L13057" s="262"/>
      <c r="M13057" s="201"/>
    </row>
    <row r="13058" spans="1:26" s="200" customFormat="1" ht="16.5" customHeight="1">
      <c r="A13058" s="606"/>
      <c r="B13058" s="57"/>
      <c r="C13058" s="57"/>
      <c r="D13058" s="262"/>
      <c r="E13058" s="116"/>
      <c r="F13058" s="273"/>
      <c r="G13058" s="273"/>
      <c r="H13058" s="264"/>
      <c r="I13058" s="319"/>
      <c r="J13058" s="264"/>
      <c r="K13058" s="265"/>
      <c r="L13058" s="262"/>
      <c r="M13058" s="201"/>
    </row>
    <row r="13059" spans="1:26" s="200" customFormat="1" ht="16.5" customHeight="1">
      <c r="A13059" s="606"/>
      <c r="B13059" s="57"/>
      <c r="C13059" s="57"/>
      <c r="D13059" s="262"/>
      <c r="E13059" s="116"/>
      <c r="F13059" s="273"/>
      <c r="G13059" s="273"/>
      <c r="H13059" s="264"/>
      <c r="I13059" s="319"/>
      <c r="J13059" s="264"/>
      <c r="K13059" s="265"/>
      <c r="L13059" s="262"/>
      <c r="M13059" s="201"/>
    </row>
    <row r="13060" spans="1:26" s="200" customFormat="1" ht="16.5" customHeight="1">
      <c r="A13060" s="606"/>
      <c r="B13060" s="57"/>
      <c r="C13060" s="57"/>
      <c r="D13060" s="262"/>
      <c r="E13060" s="69"/>
      <c r="F13060" s="263"/>
      <c r="G13060" s="263"/>
      <c r="H13060" s="264"/>
      <c r="I13060" s="319"/>
      <c r="J13060" s="264"/>
      <c r="K13060" s="265"/>
      <c r="L13060" s="262"/>
      <c r="M13060" s="201"/>
    </row>
    <row r="13061" spans="1:26" s="200" customFormat="1" ht="16.5" customHeight="1">
      <c r="A13061" s="606"/>
      <c r="B13061" s="57"/>
      <c r="C13061" s="57"/>
      <c r="D13061" s="262"/>
      <c r="E13061" s="69"/>
      <c r="F13061" s="263"/>
      <c r="G13061" s="263"/>
      <c r="H13061" s="264"/>
      <c r="I13061" s="319"/>
      <c r="J13061" s="264"/>
      <c r="K13061" s="265"/>
      <c r="L13061" s="262"/>
      <c r="M13061" s="201"/>
    </row>
    <row r="13062" spans="1:26" s="202" customFormat="1" ht="15.6">
      <c r="A13062" s="962"/>
      <c r="B13062" s="963"/>
      <c r="C13062" s="949"/>
      <c r="D13062" s="356"/>
      <c r="E13062" s="964"/>
      <c r="F13062" s="376"/>
      <c r="G13062" s="376"/>
      <c r="H13062" s="376"/>
      <c r="I13062" s="949"/>
      <c r="J13062" s="376"/>
      <c r="K13062" s="965"/>
      <c r="L13062" s="376"/>
      <c r="M13062" s="376"/>
      <c r="N13062" s="376"/>
      <c r="O13062" s="376"/>
      <c r="P13062" s="376"/>
      <c r="Q13062" s="376"/>
      <c r="R13062" s="376"/>
      <c r="S13062" s="376"/>
      <c r="T13062" s="376"/>
      <c r="U13062" s="376"/>
      <c r="V13062" s="376"/>
      <c r="W13062" s="376"/>
      <c r="X13062" s="376"/>
      <c r="Y13062" s="376"/>
      <c r="Z13062" s="376"/>
    </row>
    <row r="13063" spans="1:26" s="202" customFormat="1" ht="15.6">
      <c r="A13063" s="966"/>
      <c r="B13063" s="963"/>
      <c r="C13063" s="949"/>
      <c r="D13063" s="356"/>
      <c r="E13063" s="964"/>
      <c r="F13063" s="376"/>
      <c r="G13063" s="376"/>
      <c r="H13063" s="376"/>
      <c r="I13063" s="949"/>
      <c r="J13063" s="376"/>
      <c r="K13063" s="965"/>
      <c r="L13063" s="376"/>
      <c r="M13063" s="376"/>
      <c r="N13063" s="376"/>
      <c r="O13063" s="376"/>
      <c r="P13063" s="376"/>
      <c r="Q13063" s="376"/>
      <c r="R13063" s="376"/>
      <c r="S13063" s="376"/>
      <c r="T13063" s="376"/>
      <c r="U13063" s="376"/>
      <c r="V13063" s="376"/>
      <c r="W13063" s="376"/>
      <c r="X13063" s="376"/>
      <c r="Y13063" s="376"/>
      <c r="Z13063" s="376"/>
    </row>
    <row r="13064" spans="1:26" s="202" customFormat="1" ht="15.6">
      <c r="A13064" s="966"/>
      <c r="B13064" s="963"/>
      <c r="C13064" s="949"/>
      <c r="D13064" s="356"/>
      <c r="E13064" s="964"/>
      <c r="F13064" s="376"/>
      <c r="G13064" s="376"/>
      <c r="H13064" s="376"/>
      <c r="I13064" s="376"/>
      <c r="J13064" s="376"/>
      <c r="K13064" s="965"/>
      <c r="L13064" s="376"/>
      <c r="M13064" s="376"/>
      <c r="N13064" s="376"/>
      <c r="O13064" s="376"/>
      <c r="P13064" s="376"/>
      <c r="Q13064" s="376"/>
      <c r="R13064" s="376"/>
      <c r="S13064" s="376"/>
      <c r="T13064" s="376"/>
      <c r="U13064" s="376"/>
      <c r="V13064" s="376"/>
      <c r="W13064" s="376"/>
      <c r="X13064" s="376"/>
      <c r="Y13064" s="376"/>
      <c r="Z13064" s="376"/>
    </row>
    <row r="13065" spans="1:26" s="202" customFormat="1" ht="15.6">
      <c r="A13065" s="966"/>
      <c r="B13065" s="963"/>
      <c r="C13065" s="949"/>
      <c r="D13065" s="356"/>
      <c r="E13065" s="964"/>
      <c r="F13065" s="376"/>
      <c r="G13065" s="376"/>
      <c r="H13065" s="376"/>
      <c r="I13065" s="376"/>
      <c r="J13065" s="376"/>
      <c r="K13065" s="965"/>
      <c r="L13065" s="376"/>
      <c r="M13065" s="376"/>
      <c r="N13065" s="376"/>
      <c r="O13065" s="376"/>
      <c r="P13065" s="376"/>
      <c r="Q13065" s="376"/>
      <c r="R13065" s="376"/>
      <c r="S13065" s="376"/>
      <c r="T13065" s="376"/>
      <c r="U13065" s="376"/>
      <c r="V13065" s="376"/>
      <c r="W13065" s="376"/>
      <c r="X13065" s="376"/>
      <c r="Y13065" s="376"/>
      <c r="Z13065" s="376"/>
    </row>
    <row r="13066" spans="1:26" s="202" customFormat="1" ht="15.6">
      <c r="A13066" s="966"/>
      <c r="B13066" s="963"/>
      <c r="C13066" s="949"/>
      <c r="D13066" s="356"/>
      <c r="E13066" s="964"/>
      <c r="F13066" s="376"/>
      <c r="G13066" s="376"/>
      <c r="H13066" s="376"/>
      <c r="I13066" s="376"/>
      <c r="J13066" s="376"/>
      <c r="K13066" s="965"/>
      <c r="L13066" s="376"/>
      <c r="M13066" s="376"/>
      <c r="N13066" s="376"/>
      <c r="O13066" s="376"/>
      <c r="P13066" s="376"/>
      <c r="Q13066" s="376"/>
      <c r="R13066" s="376"/>
      <c r="S13066" s="376"/>
      <c r="T13066" s="376"/>
      <c r="U13066" s="376"/>
      <c r="V13066" s="376"/>
      <c r="W13066" s="376"/>
      <c r="X13066" s="376"/>
      <c r="Y13066" s="376"/>
      <c r="Z13066" s="376"/>
    </row>
    <row r="13067" spans="1:26" s="202" customFormat="1" ht="15.6">
      <c r="A13067" s="966"/>
      <c r="B13067" s="963"/>
      <c r="C13067" s="949"/>
      <c r="D13067" s="356"/>
      <c r="E13067" s="964"/>
      <c r="F13067" s="376"/>
      <c r="G13067" s="376"/>
      <c r="H13067" s="376"/>
      <c r="I13067" s="376"/>
      <c r="J13067" s="376"/>
      <c r="K13067" s="965"/>
      <c r="L13067" s="376"/>
      <c r="M13067" s="376"/>
      <c r="N13067" s="376"/>
      <c r="O13067" s="376"/>
      <c r="P13067" s="376"/>
      <c r="Q13067" s="376"/>
      <c r="R13067" s="376"/>
      <c r="S13067" s="376"/>
      <c r="T13067" s="376"/>
      <c r="U13067" s="376"/>
      <c r="V13067" s="376"/>
      <c r="W13067" s="376"/>
      <c r="X13067" s="376"/>
      <c r="Y13067" s="376"/>
      <c r="Z13067" s="376"/>
    </row>
    <row r="13068" spans="1:26" s="202" customFormat="1" ht="15.6">
      <c r="A13068" s="966"/>
      <c r="B13068" s="963"/>
      <c r="C13068" s="949"/>
      <c r="D13068" s="356"/>
      <c r="E13068" s="964"/>
      <c r="F13068" s="376"/>
      <c r="G13068" s="376"/>
      <c r="H13068" s="376"/>
      <c r="I13068" s="376"/>
      <c r="J13068" s="376"/>
      <c r="K13068" s="965"/>
      <c r="L13068" s="376"/>
      <c r="M13068" s="376"/>
      <c r="N13068" s="376"/>
      <c r="O13068" s="376"/>
      <c r="P13068" s="376"/>
      <c r="Q13068" s="376"/>
      <c r="R13068" s="376"/>
      <c r="S13068" s="376"/>
      <c r="T13068" s="376"/>
      <c r="U13068" s="376"/>
      <c r="V13068" s="376"/>
      <c r="W13068" s="376"/>
      <c r="X13068" s="376"/>
      <c r="Y13068" s="376"/>
      <c r="Z13068" s="376"/>
    </row>
    <row r="13069" spans="1:26" s="202" customFormat="1" ht="15.6">
      <c r="A13069" s="966"/>
      <c r="B13069" s="963"/>
      <c r="C13069" s="949"/>
      <c r="D13069" s="356"/>
      <c r="E13069" s="964"/>
      <c r="F13069" s="376"/>
      <c r="G13069" s="376"/>
      <c r="H13069" s="376"/>
      <c r="I13069" s="376"/>
      <c r="J13069" s="376"/>
      <c r="K13069" s="965"/>
      <c r="L13069" s="376"/>
      <c r="M13069" s="376"/>
      <c r="N13069" s="376"/>
      <c r="O13069" s="376"/>
      <c r="P13069" s="376"/>
      <c r="Q13069" s="376"/>
      <c r="R13069" s="376"/>
      <c r="S13069" s="376"/>
      <c r="T13069" s="376"/>
      <c r="U13069" s="376"/>
      <c r="V13069" s="376"/>
      <c r="W13069" s="376"/>
      <c r="X13069" s="376"/>
      <c r="Y13069" s="376"/>
      <c r="Z13069" s="376"/>
    </row>
    <row r="13070" spans="1:26" s="202" customFormat="1" ht="15.6">
      <c r="A13070" s="966"/>
      <c r="B13070" s="963"/>
      <c r="C13070" s="949"/>
      <c r="D13070" s="356"/>
      <c r="E13070" s="964"/>
      <c r="F13070" s="376"/>
      <c r="G13070" s="376"/>
      <c r="H13070" s="376"/>
      <c r="I13070" s="376"/>
      <c r="J13070" s="376"/>
      <c r="K13070" s="965"/>
      <c r="L13070" s="376"/>
      <c r="M13070" s="376"/>
      <c r="N13070" s="376"/>
      <c r="O13070" s="376"/>
      <c r="P13070" s="376"/>
      <c r="Q13070" s="376"/>
      <c r="R13070" s="376"/>
      <c r="S13070" s="376"/>
      <c r="T13070" s="376"/>
      <c r="U13070" s="376"/>
      <c r="V13070" s="376"/>
      <c r="W13070" s="376"/>
      <c r="X13070" s="376"/>
      <c r="Y13070" s="376"/>
      <c r="Z13070" s="376"/>
    </row>
    <row r="13071" spans="1:26" s="202" customFormat="1" ht="15.6">
      <c r="A13071" s="966"/>
      <c r="B13071" s="963"/>
      <c r="C13071" s="949"/>
      <c r="D13071" s="356"/>
      <c r="E13071" s="964"/>
      <c r="F13071" s="376"/>
      <c r="G13071" s="376"/>
      <c r="H13071" s="376"/>
      <c r="I13071" s="376"/>
      <c r="J13071" s="376"/>
      <c r="K13071" s="965"/>
      <c r="L13071" s="376"/>
      <c r="M13071" s="376"/>
      <c r="N13071" s="376"/>
      <c r="O13071" s="376"/>
      <c r="P13071" s="376"/>
      <c r="Q13071" s="376"/>
      <c r="R13071" s="376"/>
      <c r="S13071" s="376"/>
      <c r="T13071" s="376"/>
      <c r="U13071" s="376"/>
      <c r="V13071" s="376"/>
      <c r="W13071" s="376"/>
      <c r="X13071" s="376"/>
      <c r="Y13071" s="376"/>
      <c r="Z13071" s="376"/>
    </row>
    <row r="13072" spans="1:26" s="202" customFormat="1" ht="15.6">
      <c r="A13072" s="966"/>
      <c r="B13072" s="963"/>
      <c r="C13072" s="949"/>
      <c r="D13072" s="356"/>
      <c r="E13072" s="964"/>
      <c r="F13072" s="376"/>
      <c r="G13072" s="376"/>
      <c r="H13072" s="376"/>
      <c r="I13072" s="376"/>
      <c r="J13072" s="376"/>
      <c r="K13072" s="965"/>
      <c r="L13072" s="376"/>
      <c r="M13072" s="376"/>
      <c r="N13072" s="376"/>
      <c r="O13072" s="376"/>
      <c r="P13072" s="376"/>
      <c r="Q13072" s="376"/>
      <c r="R13072" s="376"/>
      <c r="S13072" s="376"/>
      <c r="T13072" s="376"/>
      <c r="U13072" s="376"/>
      <c r="V13072" s="376"/>
      <c r="W13072" s="376"/>
      <c r="X13072" s="376"/>
      <c r="Y13072" s="376"/>
      <c r="Z13072" s="376"/>
    </row>
    <row r="13073" spans="1:26" s="202" customFormat="1" ht="15.6">
      <c r="A13073" s="966"/>
      <c r="B13073" s="963"/>
      <c r="C13073" s="949"/>
      <c r="D13073" s="356"/>
      <c r="E13073" s="964"/>
      <c r="F13073" s="376"/>
      <c r="G13073" s="376"/>
      <c r="H13073" s="376"/>
      <c r="I13073" s="376"/>
      <c r="J13073" s="376"/>
      <c r="K13073" s="965"/>
      <c r="L13073" s="376"/>
      <c r="M13073" s="376"/>
      <c r="N13073" s="376"/>
      <c r="O13073" s="376"/>
      <c r="P13073" s="376"/>
      <c r="Q13073" s="376"/>
      <c r="R13073" s="376"/>
      <c r="S13073" s="376"/>
      <c r="T13073" s="376"/>
      <c r="U13073" s="376"/>
      <c r="V13073" s="376"/>
      <c r="W13073" s="376"/>
      <c r="X13073" s="376"/>
      <c r="Y13073" s="376"/>
      <c r="Z13073" s="376"/>
    </row>
    <row r="13074" spans="1:26" s="202" customFormat="1" ht="15.6">
      <c r="A13074" s="966"/>
      <c r="B13074" s="963"/>
      <c r="C13074" s="949"/>
      <c r="D13074" s="356"/>
      <c r="E13074" s="964"/>
      <c r="F13074" s="376"/>
      <c r="G13074" s="376"/>
      <c r="H13074" s="376"/>
      <c r="I13074" s="376"/>
      <c r="J13074" s="376"/>
      <c r="K13074" s="965"/>
      <c r="L13074" s="376"/>
      <c r="M13074" s="376"/>
      <c r="N13074" s="376"/>
      <c r="O13074" s="376"/>
      <c r="P13074" s="376"/>
      <c r="Q13074" s="376"/>
      <c r="R13074" s="376"/>
      <c r="S13074" s="376"/>
      <c r="T13074" s="376"/>
      <c r="U13074" s="376"/>
      <c r="V13074" s="376"/>
      <c r="W13074" s="376"/>
      <c r="X13074" s="376"/>
      <c r="Y13074" s="376"/>
      <c r="Z13074" s="376"/>
    </row>
    <row r="13075" spans="1:26" s="202" customFormat="1" ht="15.6">
      <c r="A13075" s="966"/>
      <c r="B13075" s="963"/>
      <c r="C13075" s="949"/>
      <c r="D13075" s="356"/>
      <c r="E13075" s="964"/>
      <c r="F13075" s="376"/>
      <c r="G13075" s="376"/>
      <c r="H13075" s="376"/>
      <c r="I13075" s="376"/>
      <c r="J13075" s="376"/>
      <c r="K13075" s="965"/>
      <c r="L13075" s="376"/>
      <c r="M13075" s="376"/>
      <c r="N13075" s="376"/>
      <c r="O13075" s="376"/>
      <c r="P13075" s="376"/>
      <c r="Q13075" s="376"/>
      <c r="R13075" s="376"/>
      <c r="S13075" s="376"/>
      <c r="T13075" s="376"/>
      <c r="U13075" s="376"/>
      <c r="V13075" s="376"/>
      <c r="W13075" s="376"/>
      <c r="X13075" s="376"/>
      <c r="Y13075" s="376"/>
      <c r="Z13075" s="376"/>
    </row>
    <row r="13076" spans="1:26" s="202" customFormat="1" ht="15.6">
      <c r="A13076" s="966"/>
      <c r="B13076" s="963"/>
      <c r="C13076" s="949"/>
      <c r="D13076" s="356"/>
      <c r="E13076" s="964"/>
      <c r="F13076" s="376"/>
      <c r="G13076" s="376"/>
      <c r="H13076" s="376"/>
      <c r="I13076" s="376"/>
      <c r="J13076" s="376"/>
      <c r="K13076" s="965"/>
      <c r="L13076" s="376"/>
      <c r="M13076" s="376"/>
      <c r="N13076" s="376"/>
      <c r="O13076" s="376"/>
      <c r="P13076" s="376"/>
      <c r="Q13076" s="376"/>
      <c r="R13076" s="376"/>
      <c r="S13076" s="376"/>
      <c r="T13076" s="376"/>
      <c r="U13076" s="376"/>
      <c r="V13076" s="376"/>
      <c r="W13076" s="376"/>
      <c r="X13076" s="376"/>
      <c r="Y13076" s="376"/>
      <c r="Z13076" s="376"/>
    </row>
    <row r="13077" spans="1:26" s="202" customFormat="1" ht="15.6">
      <c r="A13077" s="966"/>
      <c r="B13077" s="963"/>
      <c r="C13077" s="949"/>
      <c r="D13077" s="356"/>
      <c r="E13077" s="964"/>
      <c r="F13077" s="376"/>
      <c r="G13077" s="376"/>
      <c r="H13077" s="376"/>
      <c r="I13077" s="376"/>
      <c r="J13077" s="376"/>
      <c r="K13077" s="965"/>
      <c r="L13077" s="376"/>
      <c r="M13077" s="376"/>
      <c r="N13077" s="376"/>
      <c r="O13077" s="376"/>
      <c r="P13077" s="376"/>
      <c r="Q13077" s="376"/>
      <c r="R13077" s="376"/>
      <c r="S13077" s="376"/>
      <c r="T13077" s="376"/>
      <c r="U13077" s="376"/>
      <c r="V13077" s="376"/>
      <c r="W13077" s="376"/>
      <c r="X13077" s="376"/>
      <c r="Y13077" s="376"/>
      <c r="Z13077" s="376"/>
    </row>
    <row r="13078" spans="1:26" s="202" customFormat="1" ht="15.6">
      <c r="A13078" s="966"/>
      <c r="B13078" s="963"/>
      <c r="C13078" s="949"/>
      <c r="D13078" s="356"/>
      <c r="E13078" s="964"/>
      <c r="F13078" s="376"/>
      <c r="G13078" s="376"/>
      <c r="H13078" s="376"/>
      <c r="I13078" s="376"/>
      <c r="J13078" s="376"/>
      <c r="K13078" s="965"/>
      <c r="L13078" s="376"/>
      <c r="M13078" s="376"/>
      <c r="N13078" s="376"/>
      <c r="O13078" s="376"/>
      <c r="P13078" s="376"/>
      <c r="Q13078" s="376"/>
      <c r="R13078" s="376"/>
      <c r="S13078" s="376"/>
      <c r="T13078" s="376"/>
      <c r="U13078" s="376"/>
      <c r="V13078" s="376"/>
      <c r="W13078" s="376"/>
      <c r="X13078" s="376"/>
      <c r="Y13078" s="376"/>
      <c r="Z13078" s="376"/>
    </row>
    <row r="13079" spans="1:26" s="202" customFormat="1" ht="15.6">
      <c r="A13079" s="966"/>
      <c r="B13079" s="963"/>
      <c r="C13079" s="949"/>
      <c r="D13079" s="356"/>
      <c r="E13079" s="964"/>
      <c r="F13079" s="376"/>
      <c r="G13079" s="376"/>
      <c r="H13079" s="376"/>
      <c r="I13079" s="376"/>
      <c r="J13079" s="376"/>
      <c r="K13079" s="965"/>
      <c r="L13079" s="376"/>
      <c r="M13079" s="376"/>
      <c r="N13079" s="376"/>
      <c r="O13079" s="376"/>
      <c r="P13079" s="376"/>
      <c r="Q13079" s="376"/>
      <c r="R13079" s="376"/>
      <c r="S13079" s="376"/>
      <c r="T13079" s="376"/>
      <c r="U13079" s="376"/>
      <c r="V13079" s="376"/>
      <c r="W13079" s="376"/>
      <c r="X13079" s="376"/>
      <c r="Y13079" s="376"/>
      <c r="Z13079" s="376"/>
    </row>
    <row r="13080" spans="1:26" s="208" customFormat="1" ht="15.6">
      <c r="A13080" s="966"/>
      <c r="B13080" s="963"/>
      <c r="C13080" s="949"/>
      <c r="D13080" s="356"/>
      <c r="E13080" s="964"/>
      <c r="F13080" s="376"/>
      <c r="G13080" s="376"/>
      <c r="H13080" s="376"/>
      <c r="I13080" s="376"/>
      <c r="J13080" s="376"/>
      <c r="K13080" s="965"/>
      <c r="L13080" s="376"/>
      <c r="M13080" s="376"/>
      <c r="N13080" s="376"/>
      <c r="O13080" s="376"/>
      <c r="P13080" s="376"/>
      <c r="Q13080" s="376"/>
      <c r="R13080" s="376"/>
      <c r="S13080" s="376"/>
      <c r="T13080" s="376"/>
      <c r="U13080" s="376"/>
      <c r="V13080" s="376"/>
      <c r="W13080" s="376"/>
      <c r="X13080" s="376"/>
      <c r="Y13080" s="376"/>
      <c r="Z13080" s="376"/>
    </row>
    <row r="13081" spans="1:26" s="202" customFormat="1" ht="16.8">
      <c r="A13081" s="967"/>
      <c r="B13081" s="963"/>
      <c r="C13081" s="949"/>
      <c r="D13081" s="694"/>
      <c r="E13081" s="964"/>
      <c r="F13081" s="968"/>
      <c r="G13081" s="968"/>
      <c r="H13081" s="968"/>
      <c r="I13081" s="376"/>
      <c r="J13081" s="968"/>
      <c r="K13081" s="969"/>
      <c r="L13081" s="376"/>
      <c r="M13081" s="376"/>
      <c r="N13081" s="376"/>
      <c r="O13081" s="376"/>
      <c r="P13081" s="376"/>
      <c r="Q13081" s="376"/>
      <c r="R13081" s="376"/>
      <c r="S13081" s="376"/>
      <c r="T13081" s="376"/>
      <c r="U13081" s="376"/>
      <c r="V13081" s="376"/>
      <c r="W13081" s="376"/>
      <c r="X13081" s="376"/>
      <c r="Y13081" s="376"/>
      <c r="Z13081" s="376"/>
    </row>
    <row r="13082" spans="1:26" s="202" customFormat="1" ht="15.6">
      <c r="A13082" s="966"/>
      <c r="B13082" s="963"/>
      <c r="C13082" s="949"/>
      <c r="D13082" s="356"/>
      <c r="E13082" s="964"/>
      <c r="F13082" s="376"/>
      <c r="G13082" s="376"/>
      <c r="H13082" s="376"/>
      <c r="I13082" s="376"/>
      <c r="J13082" s="376"/>
      <c r="K13082" s="965"/>
      <c r="L13082" s="376"/>
      <c r="M13082" s="376"/>
      <c r="N13082" s="376"/>
      <c r="O13082" s="376"/>
      <c r="P13082" s="376"/>
      <c r="Q13082" s="376"/>
      <c r="R13082" s="376"/>
      <c r="S13082" s="376"/>
      <c r="T13082" s="376"/>
      <c r="U13082" s="376"/>
      <c r="V13082" s="376"/>
      <c r="W13082" s="376"/>
      <c r="X13082" s="376"/>
      <c r="Y13082" s="376"/>
      <c r="Z13082" s="376"/>
    </row>
    <row r="13083" spans="1:26" s="202" customFormat="1" ht="15.6">
      <c r="A13083" s="966"/>
      <c r="B13083" s="963"/>
      <c r="C13083" s="949"/>
      <c r="D13083" s="356"/>
      <c r="E13083" s="964"/>
      <c r="F13083" s="376"/>
      <c r="G13083" s="376"/>
      <c r="H13083" s="376"/>
      <c r="I13083" s="376"/>
      <c r="J13083" s="376"/>
      <c r="K13083" s="965"/>
      <c r="L13083" s="376"/>
      <c r="M13083" s="376"/>
      <c r="N13083" s="376"/>
      <c r="O13083" s="376"/>
      <c r="P13083" s="376"/>
      <c r="Q13083" s="376"/>
      <c r="R13083" s="376"/>
      <c r="S13083" s="376"/>
      <c r="T13083" s="376"/>
      <c r="U13083" s="376"/>
      <c r="V13083" s="376"/>
      <c r="W13083" s="376"/>
      <c r="X13083" s="376"/>
      <c r="Y13083" s="376"/>
      <c r="Z13083" s="376"/>
    </row>
    <row r="13084" spans="1:26" s="202" customFormat="1" ht="16.8">
      <c r="A13084" s="966"/>
      <c r="B13084" s="963"/>
      <c r="C13084" s="964"/>
      <c r="D13084" s="668"/>
      <c r="E13084" s="964"/>
      <c r="F13084" s="376"/>
      <c r="G13084" s="376"/>
      <c r="H13084" s="376"/>
      <c r="I13084" s="376"/>
      <c r="J13084" s="376"/>
      <c r="K13084" s="969"/>
      <c r="L13084" s="376"/>
      <c r="M13084" s="376"/>
      <c r="N13084" s="376"/>
      <c r="O13084" s="376"/>
      <c r="P13084" s="376"/>
      <c r="Q13084" s="376"/>
      <c r="R13084" s="376"/>
      <c r="S13084" s="376"/>
      <c r="T13084" s="376"/>
      <c r="U13084" s="376"/>
      <c r="V13084" s="376"/>
      <c r="W13084" s="376"/>
      <c r="X13084" s="376"/>
      <c r="Y13084" s="376"/>
      <c r="Z13084" s="376"/>
    </row>
    <row r="13085" spans="1:26" s="202" customFormat="1" ht="16.8">
      <c r="A13085" s="966"/>
      <c r="B13085" s="963"/>
      <c r="C13085" s="949"/>
      <c r="D13085" s="970"/>
      <c r="E13085" s="964"/>
      <c r="F13085" s="376"/>
      <c r="G13085" s="376"/>
      <c r="H13085" s="376"/>
      <c r="I13085" s="376"/>
      <c r="J13085" s="376"/>
      <c r="K13085" s="965"/>
      <c r="L13085" s="376"/>
      <c r="M13085" s="376"/>
      <c r="N13085" s="376"/>
      <c r="O13085" s="376"/>
      <c r="P13085" s="376"/>
      <c r="Q13085" s="376"/>
      <c r="R13085" s="376"/>
      <c r="S13085" s="376"/>
      <c r="T13085" s="376"/>
      <c r="U13085" s="376"/>
      <c r="V13085" s="376"/>
      <c r="W13085" s="376"/>
      <c r="X13085" s="376"/>
      <c r="Y13085" s="376"/>
      <c r="Z13085" s="376"/>
    </row>
    <row r="13086" spans="1:26" s="202" customFormat="1" ht="15.6">
      <c r="A13086" s="966"/>
      <c r="B13086" s="963"/>
      <c r="C13086" s="949"/>
      <c r="D13086" s="356"/>
      <c r="E13086" s="964"/>
      <c r="F13086" s="376"/>
      <c r="G13086" s="376"/>
      <c r="H13086" s="376"/>
      <c r="I13086" s="376"/>
      <c r="J13086" s="376"/>
      <c r="K13086" s="965"/>
      <c r="L13086" s="376"/>
      <c r="M13086" s="376"/>
      <c r="N13086" s="376"/>
      <c r="O13086" s="376"/>
      <c r="P13086" s="376"/>
      <c r="Q13086" s="376"/>
      <c r="R13086" s="376"/>
      <c r="S13086" s="376"/>
      <c r="T13086" s="376"/>
      <c r="U13086" s="376"/>
      <c r="V13086" s="376"/>
      <c r="W13086" s="376"/>
      <c r="X13086" s="376"/>
      <c r="Y13086" s="376"/>
      <c r="Z13086" s="376"/>
    </row>
    <row r="13087" spans="1:26" s="202" customFormat="1" ht="16.8">
      <c r="A13087" s="966"/>
      <c r="B13087" s="963"/>
      <c r="C13087" s="949"/>
      <c r="D13087" s="970"/>
      <c r="E13087" s="964"/>
      <c r="F13087" s="376"/>
      <c r="G13087" s="376"/>
      <c r="H13087" s="376"/>
      <c r="I13087" s="376"/>
      <c r="J13087" s="376"/>
      <c r="K13087" s="965"/>
      <c r="L13087" s="376"/>
      <c r="M13087" s="376"/>
      <c r="N13087" s="376"/>
      <c r="O13087" s="376"/>
      <c r="P13087" s="376"/>
      <c r="Q13087" s="376"/>
      <c r="R13087" s="376"/>
      <c r="S13087" s="376"/>
      <c r="T13087" s="376"/>
      <c r="U13087" s="376"/>
      <c r="V13087" s="376"/>
      <c r="W13087" s="376"/>
      <c r="X13087" s="376"/>
      <c r="Y13087" s="376"/>
      <c r="Z13087" s="376"/>
    </row>
    <row r="13088" spans="1:26" s="208" customFormat="1" ht="16.8">
      <c r="A13088" s="966"/>
      <c r="B13088" s="963"/>
      <c r="C13088" s="949"/>
      <c r="D13088" s="970"/>
      <c r="E13088" s="964"/>
      <c r="F13088" s="376"/>
      <c r="G13088" s="376"/>
      <c r="H13088" s="376"/>
      <c r="I13088" s="376"/>
      <c r="J13088" s="376"/>
      <c r="K13088" s="965"/>
      <c r="L13088" s="376"/>
      <c r="M13088" s="376"/>
      <c r="N13088" s="376"/>
      <c r="O13088" s="376"/>
      <c r="P13088" s="376"/>
      <c r="Q13088" s="376"/>
      <c r="R13088" s="376"/>
      <c r="S13088" s="376"/>
      <c r="T13088" s="376"/>
      <c r="U13088" s="376"/>
      <c r="V13088" s="376"/>
      <c r="W13088" s="376"/>
      <c r="X13088" s="376"/>
      <c r="Y13088" s="376"/>
      <c r="Z13088" s="376"/>
    </row>
    <row r="13089" spans="1:26" s="202" customFormat="1" ht="15.6">
      <c r="A13089" s="967"/>
      <c r="B13089" s="963"/>
      <c r="C13089" s="964"/>
      <c r="D13089" s="968"/>
      <c r="E13089" s="964"/>
      <c r="F13089" s="968"/>
      <c r="G13089" s="968"/>
      <c r="H13089" s="968"/>
      <c r="I13089" s="376"/>
      <c r="J13089" s="968"/>
      <c r="K13089" s="971"/>
      <c r="L13089" s="376"/>
      <c r="M13089" s="376"/>
      <c r="N13089" s="376"/>
      <c r="O13089" s="376"/>
      <c r="P13089" s="376"/>
      <c r="Q13089" s="376"/>
      <c r="R13089" s="376"/>
      <c r="S13089" s="376"/>
      <c r="T13089" s="376"/>
      <c r="U13089" s="376"/>
      <c r="V13089" s="376"/>
      <c r="W13089" s="376"/>
      <c r="X13089" s="376"/>
      <c r="Y13089" s="376"/>
      <c r="Z13089" s="376"/>
    </row>
    <row r="13090" spans="1:26" s="202" customFormat="1" ht="15.6">
      <c r="A13090" s="966"/>
      <c r="B13090" s="963"/>
      <c r="C13090" s="964"/>
      <c r="D13090" s="668"/>
      <c r="E13090" s="964"/>
      <c r="F13090" s="376"/>
      <c r="G13090" s="376"/>
      <c r="H13090" s="376"/>
      <c r="I13090" s="376"/>
      <c r="J13090" s="376"/>
      <c r="K13090" s="965"/>
      <c r="L13090" s="376"/>
      <c r="M13090" s="376"/>
      <c r="N13090" s="376"/>
      <c r="O13090" s="376"/>
      <c r="P13090" s="376"/>
      <c r="Q13090" s="376"/>
      <c r="R13090" s="376"/>
      <c r="S13090" s="376"/>
      <c r="T13090" s="376"/>
      <c r="U13090" s="376"/>
      <c r="V13090" s="376"/>
      <c r="W13090" s="376"/>
      <c r="X13090" s="376"/>
      <c r="Y13090" s="376"/>
      <c r="Z13090" s="376"/>
    </row>
    <row r="13091" spans="1:26" s="202" customFormat="1" ht="15.6">
      <c r="A13091" s="966"/>
      <c r="B13091" s="963"/>
      <c r="C13091" s="949"/>
      <c r="D13091" s="356"/>
      <c r="E13091" s="964"/>
      <c r="F13091" s="376"/>
      <c r="G13091" s="376"/>
      <c r="H13091" s="376"/>
      <c r="I13091" s="949"/>
      <c r="J13091" s="376"/>
      <c r="K13091" s="965"/>
      <c r="L13091" s="376"/>
      <c r="M13091" s="376"/>
      <c r="N13091" s="376"/>
      <c r="O13091" s="376"/>
      <c r="P13091" s="376"/>
      <c r="Q13091" s="376"/>
      <c r="R13091" s="376"/>
      <c r="S13091" s="376"/>
      <c r="T13091" s="376"/>
      <c r="U13091" s="376"/>
      <c r="V13091" s="376"/>
      <c r="W13091" s="376"/>
      <c r="X13091" s="376"/>
      <c r="Y13091" s="376"/>
      <c r="Z13091" s="376"/>
    </row>
    <row r="13092" spans="1:26" s="202" customFormat="1" ht="16.8">
      <c r="A13092" s="966"/>
      <c r="B13092" s="963"/>
      <c r="C13092" s="949"/>
      <c r="D13092" s="970"/>
      <c r="E13092" s="964"/>
      <c r="F13092" s="376"/>
      <c r="G13092" s="376"/>
      <c r="H13092" s="376"/>
      <c r="I13092" s="949"/>
      <c r="J13092" s="376"/>
      <c r="K13092" s="965"/>
      <c r="L13092" s="376"/>
      <c r="M13092" s="376"/>
      <c r="N13092" s="376"/>
      <c r="O13092" s="376"/>
      <c r="P13092" s="376"/>
      <c r="Q13092" s="376"/>
      <c r="R13092" s="376"/>
      <c r="S13092" s="376"/>
      <c r="T13092" s="376"/>
      <c r="U13092" s="376"/>
      <c r="V13092" s="376"/>
      <c r="W13092" s="376"/>
      <c r="X13092" s="376"/>
      <c r="Y13092" s="376"/>
      <c r="Z13092" s="376"/>
    </row>
    <row r="13093" spans="1:26" s="202" customFormat="1" ht="15.6">
      <c r="A13093" s="966"/>
      <c r="B13093" s="963"/>
      <c r="C13093" s="949"/>
      <c r="D13093" s="356"/>
      <c r="E13093" s="964"/>
      <c r="F13093" s="376"/>
      <c r="G13093" s="376"/>
      <c r="H13093" s="376"/>
      <c r="I13093" s="949"/>
      <c r="J13093" s="376"/>
      <c r="K13093" s="965"/>
      <c r="L13093" s="376"/>
      <c r="M13093" s="376"/>
      <c r="N13093" s="376"/>
      <c r="O13093" s="376"/>
      <c r="P13093" s="376"/>
      <c r="Q13093" s="376"/>
      <c r="R13093" s="376"/>
      <c r="S13093" s="376"/>
      <c r="T13093" s="376"/>
      <c r="U13093" s="376"/>
      <c r="V13093" s="376"/>
      <c r="W13093" s="376"/>
      <c r="X13093" s="376"/>
      <c r="Y13093" s="376"/>
      <c r="Z13093" s="376"/>
    </row>
    <row r="13094" spans="1:26" s="202" customFormat="1" ht="15.6">
      <c r="A13094" s="966"/>
      <c r="B13094" s="963"/>
      <c r="C13094" s="949"/>
      <c r="D13094" s="356"/>
      <c r="E13094" s="964"/>
      <c r="F13094" s="376"/>
      <c r="G13094" s="376"/>
      <c r="H13094" s="376"/>
      <c r="I13094" s="949"/>
      <c r="J13094" s="376"/>
      <c r="K13094" s="965"/>
      <c r="L13094" s="376"/>
      <c r="M13094" s="376"/>
      <c r="N13094" s="376"/>
      <c r="O13094" s="376"/>
      <c r="P13094" s="376"/>
      <c r="Q13094" s="376"/>
      <c r="R13094" s="376"/>
      <c r="S13094" s="376"/>
      <c r="T13094" s="376"/>
      <c r="U13094" s="376"/>
      <c r="V13094" s="376"/>
      <c r="W13094" s="376"/>
      <c r="X13094" s="376"/>
      <c r="Y13094" s="376"/>
      <c r="Z13094" s="376"/>
    </row>
    <row r="13095" spans="1:26" s="202" customFormat="1" ht="16.8">
      <c r="A13095" s="966"/>
      <c r="B13095" s="963"/>
      <c r="C13095" s="949"/>
      <c r="D13095" s="970"/>
      <c r="E13095" s="964"/>
      <c r="F13095" s="376"/>
      <c r="G13095" s="376"/>
      <c r="H13095" s="376"/>
      <c r="I13095" s="376"/>
      <c r="J13095" s="376"/>
      <c r="K13095" s="965"/>
      <c r="L13095" s="376"/>
      <c r="M13095" s="376"/>
      <c r="N13095" s="376"/>
      <c r="O13095" s="376"/>
      <c r="P13095" s="376"/>
      <c r="Q13095" s="376"/>
      <c r="R13095" s="376"/>
      <c r="S13095" s="376"/>
      <c r="T13095" s="376"/>
      <c r="U13095" s="376"/>
      <c r="V13095" s="376"/>
      <c r="W13095" s="376"/>
      <c r="X13095" s="376"/>
      <c r="Y13095" s="376"/>
      <c r="Z13095" s="376"/>
    </row>
    <row r="13096" spans="1:26" s="202" customFormat="1" ht="15.6">
      <c r="A13096" s="966"/>
      <c r="B13096" s="963"/>
      <c r="C13096" s="949"/>
      <c r="D13096" s="356"/>
      <c r="E13096" s="964"/>
      <c r="F13096" s="376"/>
      <c r="G13096" s="376"/>
      <c r="H13096" s="376"/>
      <c r="I13096" s="949"/>
      <c r="J13096" s="376"/>
      <c r="K13096" s="965"/>
      <c r="L13096" s="376"/>
      <c r="M13096" s="376"/>
      <c r="N13096" s="376"/>
      <c r="O13096" s="376"/>
      <c r="P13096" s="376"/>
      <c r="Q13096" s="376"/>
      <c r="R13096" s="376"/>
      <c r="S13096" s="376"/>
      <c r="T13096" s="376"/>
      <c r="U13096" s="376"/>
      <c r="V13096" s="376"/>
      <c r="W13096" s="376"/>
      <c r="X13096" s="376"/>
      <c r="Y13096" s="376"/>
      <c r="Z13096" s="376"/>
    </row>
    <row r="13097" spans="1:26" s="202" customFormat="1" ht="16.8">
      <c r="A13097" s="966"/>
      <c r="B13097" s="963"/>
      <c r="C13097" s="949"/>
      <c r="D13097" s="970"/>
      <c r="E13097" s="964"/>
      <c r="F13097" s="376"/>
      <c r="G13097" s="376"/>
      <c r="H13097" s="376"/>
      <c r="I13097" s="376"/>
      <c r="J13097" s="376"/>
      <c r="K13097" s="965"/>
      <c r="L13097" s="376"/>
      <c r="M13097" s="376"/>
      <c r="N13097" s="376"/>
      <c r="O13097" s="376"/>
      <c r="P13097" s="376"/>
      <c r="Q13097" s="376"/>
      <c r="R13097" s="376"/>
      <c r="S13097" s="376"/>
      <c r="T13097" s="376"/>
      <c r="U13097" s="376"/>
      <c r="V13097" s="376"/>
      <c r="W13097" s="376"/>
      <c r="X13097" s="376"/>
      <c r="Y13097" s="376"/>
      <c r="Z13097" s="376"/>
    </row>
    <row r="13098" spans="1:26" s="202" customFormat="1" ht="15.6">
      <c r="A13098" s="966"/>
      <c r="B13098" s="963"/>
      <c r="C13098" s="949"/>
      <c r="D13098" s="356"/>
      <c r="E13098" s="964"/>
      <c r="F13098" s="376"/>
      <c r="G13098" s="376"/>
      <c r="H13098" s="376"/>
      <c r="I13098" s="949"/>
      <c r="J13098" s="376"/>
      <c r="K13098" s="965"/>
      <c r="L13098" s="376"/>
      <c r="M13098" s="376"/>
      <c r="N13098" s="376"/>
      <c r="O13098" s="376"/>
      <c r="P13098" s="376"/>
      <c r="Q13098" s="376"/>
      <c r="R13098" s="376"/>
      <c r="S13098" s="376"/>
      <c r="T13098" s="376"/>
      <c r="U13098" s="376"/>
      <c r="V13098" s="376"/>
      <c r="W13098" s="376"/>
      <c r="X13098" s="376"/>
      <c r="Y13098" s="376"/>
      <c r="Z13098" s="376"/>
    </row>
    <row r="13099" spans="1:26" s="202" customFormat="1" ht="15.6">
      <c r="A13099" s="966"/>
      <c r="B13099" s="963"/>
      <c r="C13099" s="949"/>
      <c r="D13099" s="356"/>
      <c r="E13099" s="964"/>
      <c r="F13099" s="376"/>
      <c r="G13099" s="376"/>
      <c r="H13099" s="376"/>
      <c r="I13099" s="949"/>
      <c r="J13099" s="376"/>
      <c r="K13099" s="965"/>
      <c r="L13099" s="376"/>
      <c r="M13099" s="376"/>
      <c r="N13099" s="376"/>
      <c r="O13099" s="376"/>
      <c r="P13099" s="376"/>
      <c r="Q13099" s="376"/>
      <c r="R13099" s="376"/>
      <c r="S13099" s="376"/>
      <c r="T13099" s="376"/>
      <c r="U13099" s="376"/>
      <c r="V13099" s="376"/>
      <c r="W13099" s="376"/>
      <c r="X13099" s="376"/>
      <c r="Y13099" s="376"/>
      <c r="Z13099" s="376"/>
    </row>
    <row r="13100" spans="1:26" s="202" customFormat="1" ht="15.6">
      <c r="A13100" s="966"/>
      <c r="B13100" s="963"/>
      <c r="C13100" s="949"/>
      <c r="D13100" s="356"/>
      <c r="E13100" s="964"/>
      <c r="F13100" s="376"/>
      <c r="G13100" s="376"/>
      <c r="H13100" s="376"/>
      <c r="I13100" s="376"/>
      <c r="J13100" s="376"/>
      <c r="K13100" s="965"/>
      <c r="L13100" s="376"/>
      <c r="M13100" s="376"/>
      <c r="N13100" s="376"/>
      <c r="O13100" s="376"/>
      <c r="P13100" s="376"/>
      <c r="Q13100" s="376"/>
      <c r="R13100" s="376"/>
      <c r="S13100" s="376"/>
      <c r="T13100" s="376"/>
      <c r="U13100" s="376"/>
      <c r="V13100" s="376"/>
      <c r="W13100" s="376"/>
      <c r="X13100" s="376"/>
      <c r="Y13100" s="376"/>
      <c r="Z13100" s="376"/>
    </row>
    <row r="13101" spans="1:26" s="202" customFormat="1" ht="15.6">
      <c r="A13101" s="966"/>
      <c r="B13101" s="963"/>
      <c r="C13101" s="949"/>
      <c r="D13101" s="356"/>
      <c r="E13101" s="964"/>
      <c r="F13101" s="376"/>
      <c r="G13101" s="376"/>
      <c r="H13101" s="376"/>
      <c r="I13101" s="949"/>
      <c r="J13101" s="376"/>
      <c r="K13101" s="965"/>
      <c r="L13101" s="376"/>
      <c r="M13101" s="376"/>
      <c r="N13101" s="376"/>
      <c r="O13101" s="376"/>
      <c r="P13101" s="376"/>
      <c r="Q13101" s="376"/>
      <c r="R13101" s="376"/>
      <c r="S13101" s="376"/>
      <c r="T13101" s="376"/>
      <c r="U13101" s="376"/>
      <c r="V13101" s="376"/>
      <c r="W13101" s="376"/>
      <c r="X13101" s="376"/>
      <c r="Y13101" s="376"/>
      <c r="Z13101" s="376"/>
    </row>
    <row r="13102" spans="1:26" s="202" customFormat="1" ht="16.8">
      <c r="A13102" s="966"/>
      <c r="B13102" s="963"/>
      <c r="C13102" s="949"/>
      <c r="D13102" s="970"/>
      <c r="E13102" s="964"/>
      <c r="F13102" s="376"/>
      <c r="G13102" s="376"/>
      <c r="H13102" s="376"/>
      <c r="I13102" s="949"/>
      <c r="J13102" s="376"/>
      <c r="K13102" s="965"/>
      <c r="L13102" s="376"/>
      <c r="M13102" s="376"/>
      <c r="N13102" s="376"/>
      <c r="O13102" s="376"/>
      <c r="P13102" s="376"/>
      <c r="Q13102" s="376"/>
      <c r="R13102" s="376"/>
      <c r="S13102" s="376"/>
      <c r="T13102" s="376"/>
      <c r="U13102" s="376"/>
      <c r="V13102" s="376"/>
      <c r="W13102" s="376"/>
      <c r="X13102" s="376"/>
      <c r="Y13102" s="376"/>
      <c r="Z13102" s="376"/>
    </row>
    <row r="13103" spans="1:26" s="202" customFormat="1" ht="16.8">
      <c r="A13103" s="966"/>
      <c r="B13103" s="963"/>
      <c r="C13103" s="949"/>
      <c r="D13103" s="970"/>
      <c r="E13103" s="964"/>
      <c r="F13103" s="376"/>
      <c r="G13103" s="376"/>
      <c r="H13103" s="376"/>
      <c r="I13103" s="949"/>
      <c r="J13103" s="376"/>
      <c r="K13103" s="965"/>
      <c r="L13103" s="376"/>
      <c r="M13103" s="376"/>
      <c r="N13103" s="376"/>
      <c r="O13103" s="376"/>
      <c r="P13103" s="376"/>
      <c r="Q13103" s="376"/>
      <c r="R13103" s="376"/>
      <c r="S13103" s="376"/>
      <c r="T13103" s="376"/>
      <c r="U13103" s="376"/>
      <c r="V13103" s="376"/>
      <c r="W13103" s="376"/>
      <c r="X13103" s="376"/>
      <c r="Y13103" s="376"/>
      <c r="Z13103" s="376"/>
    </row>
    <row r="13104" spans="1:26" s="202" customFormat="1" ht="16.8">
      <c r="A13104" s="966"/>
      <c r="B13104" s="963"/>
      <c r="C13104" s="949"/>
      <c r="D13104" s="970"/>
      <c r="E13104" s="964"/>
      <c r="F13104" s="376"/>
      <c r="G13104" s="376"/>
      <c r="H13104" s="376"/>
      <c r="I13104" s="949"/>
      <c r="J13104" s="376"/>
      <c r="K13104" s="965"/>
      <c r="L13104" s="376"/>
      <c r="M13104" s="376"/>
      <c r="N13104" s="376"/>
      <c r="O13104" s="376"/>
      <c r="P13104" s="376"/>
      <c r="Q13104" s="376"/>
      <c r="R13104" s="376"/>
      <c r="S13104" s="376"/>
      <c r="T13104" s="376"/>
      <c r="U13104" s="376"/>
      <c r="V13104" s="376"/>
      <c r="W13104" s="376"/>
      <c r="X13104" s="376"/>
      <c r="Y13104" s="376"/>
      <c r="Z13104" s="376"/>
    </row>
    <row r="13105" spans="1:26" s="202" customFormat="1" ht="16.8">
      <c r="A13105" s="966"/>
      <c r="B13105" s="963"/>
      <c r="C13105" s="949"/>
      <c r="D13105" s="970"/>
      <c r="E13105" s="964"/>
      <c r="F13105" s="376"/>
      <c r="G13105" s="376"/>
      <c r="H13105" s="376"/>
      <c r="I13105" s="949"/>
      <c r="J13105" s="376"/>
      <c r="K13105" s="965"/>
      <c r="L13105" s="376"/>
      <c r="M13105" s="376"/>
      <c r="N13105" s="376"/>
      <c r="O13105" s="376"/>
      <c r="P13105" s="376"/>
      <c r="Q13105" s="376"/>
      <c r="R13105" s="376"/>
      <c r="S13105" s="376"/>
      <c r="T13105" s="376"/>
      <c r="U13105" s="376"/>
      <c r="V13105" s="376"/>
      <c r="W13105" s="376"/>
      <c r="X13105" s="376"/>
      <c r="Y13105" s="376"/>
      <c r="Z13105" s="376"/>
    </row>
    <row r="13106" spans="1:26" s="202" customFormat="1" ht="16.8">
      <c r="A13106" s="966"/>
      <c r="B13106" s="963"/>
      <c r="C13106" s="949"/>
      <c r="D13106" s="970"/>
      <c r="E13106" s="964"/>
      <c r="F13106" s="376"/>
      <c r="G13106" s="376"/>
      <c r="H13106" s="376"/>
      <c r="I13106" s="949"/>
      <c r="J13106" s="376"/>
      <c r="K13106" s="965"/>
      <c r="L13106" s="376"/>
      <c r="M13106" s="376"/>
      <c r="N13106" s="376"/>
      <c r="O13106" s="376"/>
      <c r="P13106" s="376"/>
      <c r="Q13106" s="376"/>
      <c r="R13106" s="376"/>
      <c r="S13106" s="376"/>
      <c r="T13106" s="376"/>
      <c r="U13106" s="376"/>
      <c r="V13106" s="376"/>
      <c r="W13106" s="376"/>
      <c r="X13106" s="376"/>
      <c r="Y13106" s="376"/>
      <c r="Z13106" s="376"/>
    </row>
    <row r="13107" spans="1:26" s="202" customFormat="1" ht="16.8">
      <c r="A13107" s="966"/>
      <c r="B13107" s="963"/>
      <c r="C13107" s="949"/>
      <c r="D13107" s="972"/>
      <c r="E13107" s="964"/>
      <c r="F13107" s="376"/>
      <c r="G13107" s="376"/>
      <c r="H13107" s="376"/>
      <c r="I13107" s="376"/>
      <c r="J13107" s="376"/>
      <c r="K13107" s="965"/>
      <c r="L13107" s="376"/>
      <c r="M13107" s="376"/>
      <c r="N13107" s="376"/>
      <c r="O13107" s="376"/>
      <c r="P13107" s="376"/>
      <c r="Q13107" s="376"/>
      <c r="R13107" s="376"/>
      <c r="S13107" s="376"/>
      <c r="T13107" s="376"/>
      <c r="U13107" s="376"/>
      <c r="V13107" s="376"/>
      <c r="W13107" s="376"/>
      <c r="X13107" s="376"/>
      <c r="Y13107" s="376"/>
      <c r="Z13107" s="376"/>
    </row>
    <row r="13108" spans="1:26" s="202" customFormat="1" ht="16.8">
      <c r="A13108" s="966"/>
      <c r="B13108" s="963"/>
      <c r="C13108" s="949"/>
      <c r="D13108" s="970"/>
      <c r="E13108" s="964"/>
      <c r="F13108" s="376"/>
      <c r="G13108" s="376"/>
      <c r="H13108" s="376"/>
      <c r="I13108" s="376"/>
      <c r="J13108" s="376"/>
      <c r="K13108" s="965"/>
      <c r="L13108" s="376"/>
      <c r="M13108" s="376"/>
      <c r="N13108" s="376"/>
      <c r="O13108" s="376"/>
      <c r="P13108" s="376"/>
      <c r="Q13108" s="376"/>
      <c r="R13108" s="376"/>
      <c r="S13108" s="376"/>
      <c r="T13108" s="376"/>
      <c r="U13108" s="376"/>
      <c r="V13108" s="376"/>
      <c r="W13108" s="376"/>
      <c r="X13108" s="376"/>
      <c r="Y13108" s="376"/>
      <c r="Z13108" s="376"/>
    </row>
    <row r="13109" spans="1:26" s="202" customFormat="1" ht="15.6">
      <c r="A13109" s="966"/>
      <c r="B13109" s="963"/>
      <c r="C13109" s="949"/>
      <c r="D13109" s="356"/>
      <c r="E13109" s="964"/>
      <c r="F13109" s="376"/>
      <c r="G13109" s="376"/>
      <c r="H13109" s="376"/>
      <c r="I13109" s="376"/>
      <c r="J13109" s="376"/>
      <c r="K13109" s="965"/>
      <c r="L13109" s="376"/>
      <c r="M13109" s="376"/>
      <c r="N13109" s="376"/>
      <c r="O13109" s="376"/>
      <c r="P13109" s="376"/>
      <c r="Q13109" s="376"/>
      <c r="R13109" s="376"/>
      <c r="S13109" s="376"/>
      <c r="T13109" s="376"/>
      <c r="U13109" s="376"/>
      <c r="V13109" s="376"/>
      <c r="W13109" s="376"/>
      <c r="X13109" s="376"/>
      <c r="Y13109" s="376"/>
      <c r="Z13109" s="376"/>
    </row>
    <row r="13110" spans="1:26" s="202" customFormat="1" ht="16.8">
      <c r="A13110" s="966"/>
      <c r="B13110" s="963"/>
      <c r="C13110" s="949"/>
      <c r="D13110" s="970"/>
      <c r="E13110" s="964"/>
      <c r="F13110" s="376"/>
      <c r="G13110" s="376"/>
      <c r="H13110" s="376"/>
      <c r="I13110" s="376"/>
      <c r="J13110" s="376"/>
      <c r="K13110" s="965"/>
      <c r="L13110" s="376"/>
      <c r="M13110" s="376"/>
      <c r="N13110" s="376"/>
      <c r="O13110" s="376"/>
      <c r="P13110" s="376"/>
      <c r="Q13110" s="376"/>
      <c r="R13110" s="376"/>
      <c r="S13110" s="376"/>
      <c r="T13110" s="376"/>
      <c r="U13110" s="376"/>
      <c r="V13110" s="376"/>
      <c r="W13110" s="376"/>
      <c r="X13110" s="376"/>
      <c r="Y13110" s="376"/>
      <c r="Z13110" s="376"/>
    </row>
    <row r="13111" spans="1:26" s="202" customFormat="1" ht="15.6">
      <c r="A13111" s="966"/>
      <c r="B13111" s="963"/>
      <c r="C13111" s="949"/>
      <c r="D13111" s="356"/>
      <c r="E13111" s="964"/>
      <c r="F13111" s="376"/>
      <c r="G13111" s="376"/>
      <c r="H13111" s="376"/>
      <c r="I13111" s="376"/>
      <c r="J13111" s="376"/>
      <c r="K13111" s="965"/>
      <c r="L13111" s="376"/>
      <c r="M13111" s="376"/>
      <c r="N13111" s="376"/>
      <c r="O13111" s="376"/>
      <c r="P13111" s="376"/>
      <c r="Q13111" s="376"/>
      <c r="R13111" s="376"/>
      <c r="S13111" s="376"/>
      <c r="T13111" s="376"/>
      <c r="U13111" s="376"/>
      <c r="V13111" s="376"/>
      <c r="W13111" s="376"/>
      <c r="X13111" s="376"/>
      <c r="Y13111" s="376"/>
      <c r="Z13111" s="376"/>
    </row>
    <row r="13112" spans="1:26" s="202" customFormat="1" ht="16.8">
      <c r="A13112" s="966"/>
      <c r="B13112" s="963"/>
      <c r="C13112" s="949"/>
      <c r="D13112" s="970"/>
      <c r="E13112" s="964"/>
      <c r="F13112" s="376"/>
      <c r="G13112" s="376"/>
      <c r="H13112" s="376"/>
      <c r="I13112" s="376"/>
      <c r="J13112" s="376"/>
      <c r="K13112" s="965"/>
      <c r="L13112" s="376"/>
      <c r="M13112" s="376"/>
      <c r="N13112" s="376"/>
      <c r="O13112" s="376"/>
      <c r="P13112" s="376"/>
      <c r="Q13112" s="376"/>
      <c r="R13112" s="376"/>
      <c r="S13112" s="376"/>
      <c r="T13112" s="376"/>
      <c r="U13112" s="376"/>
      <c r="V13112" s="376"/>
      <c r="W13112" s="376"/>
      <c r="X13112" s="376"/>
      <c r="Y13112" s="376"/>
      <c r="Z13112" s="376"/>
    </row>
    <row r="13113" spans="1:26" s="202" customFormat="1" ht="15.6">
      <c r="A13113" s="966"/>
      <c r="B13113" s="963"/>
      <c r="C13113" s="949"/>
      <c r="D13113" s="356"/>
      <c r="E13113" s="964"/>
      <c r="F13113" s="376"/>
      <c r="G13113" s="376"/>
      <c r="H13113" s="376"/>
      <c r="I13113" s="376"/>
      <c r="J13113" s="376"/>
      <c r="K13113" s="965"/>
      <c r="L13113" s="376"/>
      <c r="M13113" s="376"/>
      <c r="N13113" s="376"/>
      <c r="O13113" s="376"/>
      <c r="P13113" s="376"/>
      <c r="Q13113" s="376"/>
      <c r="R13113" s="376"/>
      <c r="S13113" s="376"/>
      <c r="T13113" s="376"/>
      <c r="U13113" s="376"/>
      <c r="V13113" s="376"/>
      <c r="W13113" s="376"/>
      <c r="X13113" s="376"/>
      <c r="Y13113" s="376"/>
      <c r="Z13113" s="376"/>
    </row>
    <row r="13114" spans="1:26" s="202" customFormat="1" ht="15.6">
      <c r="A13114" s="966"/>
      <c r="B13114" s="963"/>
      <c r="C13114" s="949"/>
      <c r="D13114" s="356"/>
      <c r="E13114" s="964"/>
      <c r="F13114" s="376"/>
      <c r="G13114" s="376"/>
      <c r="H13114" s="376"/>
      <c r="I13114" s="376"/>
      <c r="J13114" s="376"/>
      <c r="K13114" s="965"/>
      <c r="L13114" s="376"/>
      <c r="M13114" s="376"/>
      <c r="N13114" s="376"/>
      <c r="O13114" s="376"/>
      <c r="P13114" s="376"/>
      <c r="Q13114" s="376"/>
      <c r="R13114" s="376"/>
      <c r="S13114" s="376"/>
      <c r="T13114" s="376"/>
      <c r="U13114" s="376"/>
      <c r="V13114" s="376"/>
      <c r="W13114" s="376"/>
      <c r="X13114" s="376"/>
      <c r="Y13114" s="376"/>
      <c r="Z13114" s="376"/>
    </row>
    <row r="13115" spans="1:26" s="208" customFormat="1" ht="16.8">
      <c r="A13115" s="966"/>
      <c r="B13115" s="963"/>
      <c r="C13115" s="949"/>
      <c r="D13115" s="970"/>
      <c r="E13115" s="964"/>
      <c r="F13115" s="376"/>
      <c r="G13115" s="376"/>
      <c r="H13115" s="376"/>
      <c r="I13115" s="376"/>
      <c r="J13115" s="376"/>
      <c r="K13115" s="965"/>
      <c r="L13115" s="376"/>
      <c r="M13115" s="376"/>
      <c r="N13115" s="376"/>
      <c r="O13115" s="376"/>
      <c r="P13115" s="376"/>
      <c r="Q13115" s="376"/>
      <c r="R13115" s="376"/>
      <c r="S13115" s="376"/>
      <c r="T13115" s="376"/>
      <c r="U13115" s="376"/>
      <c r="V13115" s="376"/>
      <c r="W13115" s="376"/>
      <c r="X13115" s="376"/>
      <c r="Y13115" s="376"/>
      <c r="Z13115" s="376"/>
    </row>
    <row r="13116" spans="1:26">
      <c r="B13116" s="383"/>
      <c r="C13116" s="384"/>
      <c r="D13116" s="795"/>
      <c r="E13116" s="116"/>
      <c r="F13116" s="758"/>
      <c r="H13116" s="325"/>
      <c r="J13116" s="203"/>
      <c r="N13116" s="211"/>
    </row>
    <row r="13117" spans="1:26">
      <c r="B13117" s="383"/>
      <c r="C13117" s="384"/>
      <c r="D13117" s="795"/>
      <c r="E13117" s="116"/>
      <c r="F13117" s="758"/>
      <c r="H13117" s="325"/>
      <c r="J13117" s="203"/>
      <c r="N13117" s="211"/>
    </row>
    <row r="13118" spans="1:26">
      <c r="B13118" s="383"/>
      <c r="C13118" s="384"/>
      <c r="D13118" s="795"/>
      <c r="E13118" s="116"/>
      <c r="F13118" s="758"/>
      <c r="H13118" s="325"/>
      <c r="J13118" s="203"/>
      <c r="N13118" s="211"/>
    </row>
    <row r="13119" spans="1:26">
      <c r="B13119" s="383"/>
      <c r="C13119" s="384"/>
      <c r="D13119" s="795"/>
      <c r="E13119" s="116"/>
      <c r="F13119" s="758"/>
      <c r="H13119" s="325"/>
      <c r="J13119" s="203"/>
      <c r="N13119" s="211"/>
    </row>
    <row r="13120" spans="1:26">
      <c r="B13120" s="383"/>
      <c r="C13120" s="384"/>
      <c r="D13120" s="795"/>
      <c r="E13120" s="116"/>
      <c r="F13120" s="758"/>
      <c r="H13120" s="325"/>
      <c r="J13120" s="203"/>
      <c r="N13120" s="211"/>
    </row>
    <row r="13121" spans="2:14">
      <c r="B13121" s="383"/>
      <c r="C13121" s="384"/>
      <c r="D13121" s="795"/>
      <c r="E13121" s="116"/>
      <c r="F13121" s="758"/>
      <c r="H13121" s="325"/>
      <c r="J13121" s="203"/>
      <c r="N13121" s="211"/>
    </row>
    <row r="13122" spans="2:14">
      <c r="B13122" s="383"/>
      <c r="C13122" s="384"/>
      <c r="D13122" s="795"/>
      <c r="E13122" s="116"/>
      <c r="F13122" s="758"/>
      <c r="H13122" s="325"/>
      <c r="J13122" s="203"/>
      <c r="N13122" s="211"/>
    </row>
    <row r="13123" spans="2:14">
      <c r="B13123" s="383"/>
      <c r="C13123" s="384"/>
      <c r="D13123" s="795"/>
      <c r="E13123" s="116"/>
      <c r="F13123" s="758"/>
      <c r="H13123" s="325"/>
      <c r="J13123" s="203"/>
      <c r="N13123" s="211"/>
    </row>
    <row r="13124" spans="2:14">
      <c r="B13124" s="383"/>
      <c r="C13124" s="384"/>
      <c r="D13124" s="795"/>
      <c r="E13124" s="116"/>
      <c r="F13124" s="758"/>
      <c r="H13124" s="325"/>
      <c r="J13124" s="203"/>
      <c r="N13124" s="211"/>
    </row>
    <row r="13125" spans="2:14">
      <c r="B13125" s="383"/>
      <c r="C13125" s="384"/>
      <c r="D13125" s="795"/>
      <c r="E13125" s="116"/>
      <c r="F13125" s="758"/>
      <c r="H13125" s="325"/>
      <c r="J13125" s="203"/>
      <c r="N13125" s="211"/>
    </row>
    <row r="13126" spans="2:14">
      <c r="B13126" s="383"/>
      <c r="C13126" s="384"/>
      <c r="D13126" s="795"/>
      <c r="E13126" s="116"/>
      <c r="F13126" s="758"/>
      <c r="H13126" s="325"/>
      <c r="J13126" s="203"/>
      <c r="N13126" s="211"/>
    </row>
    <row r="13127" spans="2:14">
      <c r="B13127" s="383"/>
      <c r="C13127" s="384"/>
      <c r="D13127" s="795"/>
      <c r="E13127" s="116"/>
      <c r="F13127" s="758"/>
      <c r="H13127" s="325"/>
      <c r="J13127" s="203"/>
      <c r="N13127" s="211"/>
    </row>
    <row r="13128" spans="2:14">
      <c r="B13128" s="383"/>
      <c r="C13128" s="384"/>
      <c r="D13128" s="795"/>
      <c r="E13128" s="116"/>
      <c r="F13128" s="758"/>
      <c r="H13128" s="325"/>
      <c r="J13128" s="203"/>
      <c r="N13128" s="211"/>
    </row>
    <row r="13129" spans="2:14">
      <c r="B13129" s="383"/>
      <c r="C13129" s="384"/>
      <c r="D13129" s="795"/>
      <c r="E13129" s="116"/>
      <c r="F13129" s="758"/>
      <c r="H13129" s="276"/>
      <c r="J13129" s="203"/>
      <c r="N13129" s="211"/>
    </row>
    <row r="13130" spans="2:14">
      <c r="B13130" s="383"/>
      <c r="C13130" s="384"/>
      <c r="D13130" s="795"/>
      <c r="E13130" s="116"/>
      <c r="F13130" s="758"/>
      <c r="H13130" s="276"/>
      <c r="J13130" s="203"/>
      <c r="N13130" s="211"/>
    </row>
    <row r="13131" spans="2:14">
      <c r="B13131" s="383"/>
      <c r="C13131" s="384"/>
      <c r="D13131" s="795"/>
      <c r="E13131" s="116"/>
      <c r="F13131" s="758"/>
      <c r="H13131" s="276"/>
      <c r="J13131" s="203"/>
      <c r="N13131" s="211"/>
    </row>
    <row r="13132" spans="2:14">
      <c r="B13132" s="383"/>
      <c r="C13132" s="384"/>
      <c r="D13132" s="795"/>
      <c r="E13132" s="116"/>
      <c r="F13132" s="758"/>
      <c r="H13132" s="276"/>
      <c r="J13132" s="203"/>
      <c r="N13132" s="211"/>
    </row>
    <row r="13133" spans="2:14">
      <c r="B13133" s="383"/>
      <c r="C13133" s="384"/>
      <c r="D13133" s="795"/>
      <c r="E13133" s="116"/>
      <c r="F13133" s="758"/>
      <c r="H13133" s="276"/>
      <c r="J13133" s="203"/>
      <c r="N13133" s="211"/>
    </row>
    <row r="13134" spans="2:14">
      <c r="B13134" s="383"/>
      <c r="C13134" s="384"/>
      <c r="D13134" s="795"/>
      <c r="E13134" s="116"/>
      <c r="F13134" s="758"/>
      <c r="H13134" s="276"/>
      <c r="J13134" s="203"/>
      <c r="N13134" s="211"/>
    </row>
    <row r="13135" spans="2:14">
      <c r="B13135" s="383"/>
      <c r="C13135" s="384"/>
      <c r="D13135" s="795"/>
      <c r="E13135" s="116"/>
      <c r="F13135" s="758"/>
      <c r="H13135" s="276"/>
      <c r="J13135" s="203"/>
      <c r="N13135" s="211"/>
    </row>
    <row r="13136" spans="2:14">
      <c r="B13136" s="383"/>
      <c r="C13136" s="384"/>
      <c r="D13136" s="795"/>
      <c r="E13136" s="116"/>
      <c r="F13136" s="758"/>
      <c r="H13136" s="276"/>
      <c r="J13136" s="203"/>
      <c r="N13136" s="211"/>
    </row>
    <row r="13137" spans="2:14">
      <c r="B13137" s="383"/>
      <c r="C13137" s="384"/>
      <c r="D13137" s="795"/>
      <c r="E13137" s="116"/>
      <c r="F13137" s="758"/>
      <c r="H13137" s="276"/>
      <c r="J13137" s="203"/>
      <c r="N13137" s="211"/>
    </row>
    <row r="13138" spans="2:14">
      <c r="B13138" s="383"/>
      <c r="C13138" s="384"/>
      <c r="D13138" s="795"/>
      <c r="E13138" s="116"/>
      <c r="F13138" s="758"/>
      <c r="H13138" s="276"/>
      <c r="J13138" s="203"/>
      <c r="N13138" s="211"/>
    </row>
    <row r="13139" spans="2:14">
      <c r="B13139" s="383"/>
      <c r="C13139" s="384"/>
      <c r="D13139" s="795"/>
      <c r="E13139" s="116"/>
      <c r="F13139" s="758"/>
      <c r="H13139" s="276"/>
      <c r="J13139" s="203"/>
      <c r="N13139" s="211"/>
    </row>
    <row r="13140" spans="2:14">
      <c r="B13140" s="383"/>
      <c r="C13140" s="384"/>
      <c r="D13140" s="795"/>
      <c r="E13140" s="116"/>
      <c r="F13140" s="758"/>
      <c r="H13140" s="276"/>
      <c r="J13140" s="203"/>
      <c r="N13140" s="211"/>
    </row>
    <row r="13141" spans="2:14">
      <c r="B13141" s="383"/>
      <c r="C13141" s="384"/>
      <c r="D13141" s="795"/>
      <c r="E13141" s="116"/>
      <c r="F13141" s="758"/>
      <c r="H13141" s="276"/>
      <c r="J13141" s="203"/>
      <c r="N13141" s="211"/>
    </row>
    <row r="13142" spans="2:14">
      <c r="B13142" s="383"/>
      <c r="C13142" s="384"/>
      <c r="D13142" s="795"/>
      <c r="E13142" s="116"/>
      <c r="F13142" s="758"/>
      <c r="H13142" s="276"/>
      <c r="J13142" s="203"/>
      <c r="N13142" s="211"/>
    </row>
    <row r="13143" spans="2:14">
      <c r="B13143" s="383"/>
      <c r="C13143" s="384"/>
      <c r="D13143" s="795"/>
      <c r="E13143" s="116"/>
      <c r="F13143" s="758"/>
      <c r="H13143" s="276"/>
      <c r="J13143" s="203"/>
      <c r="N13143" s="211"/>
    </row>
    <row r="13144" spans="2:14">
      <c r="B13144" s="383"/>
      <c r="C13144" s="384"/>
      <c r="D13144" s="795"/>
      <c r="E13144" s="116"/>
      <c r="F13144" s="758"/>
      <c r="H13144" s="276"/>
      <c r="J13144" s="203"/>
      <c r="N13144" s="211"/>
    </row>
    <row r="13145" spans="2:14">
      <c r="B13145" s="383"/>
      <c r="C13145" s="384"/>
      <c r="D13145" s="795"/>
      <c r="E13145" s="116"/>
      <c r="F13145" s="758"/>
      <c r="H13145" s="276"/>
      <c r="J13145" s="203"/>
      <c r="N13145" s="211"/>
    </row>
    <row r="13146" spans="2:14">
      <c r="B13146" s="383"/>
      <c r="C13146" s="384"/>
      <c r="D13146" s="795"/>
      <c r="E13146" s="116"/>
      <c r="F13146" s="758"/>
      <c r="H13146" s="276"/>
      <c r="J13146" s="203"/>
      <c r="N13146" s="211"/>
    </row>
    <row r="13147" spans="2:14">
      <c r="B13147" s="383"/>
      <c r="C13147" s="384"/>
      <c r="D13147" s="795"/>
      <c r="E13147" s="116"/>
      <c r="F13147" s="758"/>
      <c r="H13147" s="276"/>
      <c r="J13147" s="203"/>
      <c r="N13147" s="211"/>
    </row>
    <row r="13148" spans="2:14">
      <c r="B13148" s="383"/>
      <c r="C13148" s="384"/>
      <c r="D13148" s="795"/>
      <c r="E13148" s="116"/>
      <c r="F13148" s="758"/>
      <c r="H13148" s="276"/>
      <c r="J13148" s="203"/>
      <c r="N13148" s="211"/>
    </row>
    <row r="13149" spans="2:14">
      <c r="B13149" s="383"/>
      <c r="C13149" s="384"/>
      <c r="D13149" s="795"/>
      <c r="E13149" s="116"/>
      <c r="F13149" s="758"/>
      <c r="H13149" s="276"/>
      <c r="J13149" s="203"/>
      <c r="N13149" s="211"/>
    </row>
    <row r="13150" spans="2:14">
      <c r="B13150" s="383"/>
      <c r="C13150" s="384"/>
      <c r="D13150" s="795"/>
      <c r="E13150" s="116"/>
      <c r="F13150" s="758"/>
      <c r="H13150" s="276"/>
      <c r="J13150" s="203"/>
      <c r="N13150" s="211"/>
    </row>
    <row r="13151" spans="2:14">
      <c r="B13151" s="383"/>
      <c r="C13151" s="384"/>
      <c r="D13151" s="795"/>
      <c r="E13151" s="116"/>
      <c r="F13151" s="758"/>
      <c r="H13151" s="276"/>
      <c r="J13151" s="203"/>
      <c r="N13151" s="211"/>
    </row>
    <row r="13152" spans="2:14" ht="15.6">
      <c r="B13152" s="383"/>
      <c r="C13152" s="384"/>
      <c r="D13152" s="795"/>
      <c r="E13152" s="116"/>
      <c r="F13152" s="758"/>
      <c r="H13152" s="326"/>
      <c r="J13152" s="203"/>
      <c r="N13152" s="211"/>
    </row>
    <row r="13153" spans="2:14" ht="15.6">
      <c r="B13153" s="383"/>
      <c r="C13153" s="384"/>
      <c r="D13153" s="795"/>
      <c r="E13153" s="116"/>
      <c r="F13153" s="758"/>
      <c r="H13153" s="326"/>
      <c r="J13153" s="203"/>
      <c r="N13153" s="211"/>
    </row>
    <row r="13154" spans="2:14" ht="15.6">
      <c r="B13154" s="383"/>
      <c r="C13154" s="384"/>
      <c r="D13154" s="795"/>
      <c r="E13154" s="116"/>
      <c r="F13154" s="758"/>
      <c r="H13154" s="326"/>
      <c r="J13154" s="203"/>
      <c r="N13154" s="211"/>
    </row>
    <row r="13155" spans="2:14" ht="15.6">
      <c r="B13155" s="383"/>
      <c r="C13155" s="384"/>
      <c r="D13155" s="795"/>
      <c r="E13155" s="116"/>
      <c r="F13155" s="758"/>
      <c r="H13155" s="326"/>
      <c r="J13155" s="203"/>
      <c r="N13155" s="211"/>
    </row>
    <row r="13156" spans="2:14" ht="15.6">
      <c r="B13156" s="383"/>
      <c r="C13156" s="384"/>
      <c r="D13156" s="795"/>
      <c r="E13156" s="116"/>
      <c r="F13156" s="758"/>
      <c r="H13156" s="326"/>
      <c r="J13156" s="203"/>
      <c r="N13156" s="211"/>
    </row>
    <row r="13157" spans="2:14" ht="15.6">
      <c r="B13157" s="383"/>
      <c r="C13157" s="384"/>
      <c r="D13157" s="795"/>
      <c r="E13157" s="116"/>
      <c r="F13157" s="758"/>
      <c r="H13157" s="326"/>
      <c r="J13157" s="203"/>
      <c r="N13157" s="211"/>
    </row>
    <row r="13158" spans="2:14" ht="15.6">
      <c r="B13158" s="383"/>
      <c r="C13158" s="384"/>
      <c r="D13158" s="795"/>
      <c r="E13158" s="116"/>
      <c r="F13158" s="758"/>
      <c r="H13158" s="326"/>
      <c r="J13158" s="203"/>
      <c r="N13158" s="211"/>
    </row>
    <row r="13159" spans="2:14" ht="15.6">
      <c r="B13159" s="383"/>
      <c r="C13159" s="384"/>
      <c r="D13159" s="795"/>
      <c r="E13159" s="116"/>
      <c r="F13159" s="758"/>
      <c r="H13159" s="326"/>
      <c r="J13159" s="203"/>
      <c r="N13159" s="211"/>
    </row>
    <row r="13160" spans="2:14">
      <c r="B13160" s="383"/>
      <c r="C13160" s="384"/>
      <c r="D13160" s="795"/>
      <c r="E13160" s="116"/>
      <c r="F13160" s="758"/>
      <c r="H13160" s="262"/>
      <c r="J13160" s="203"/>
      <c r="N13160" s="211"/>
    </row>
    <row r="13161" spans="2:14" ht="16.8">
      <c r="B13161" s="383"/>
      <c r="C13161" s="384"/>
      <c r="D13161" s="334"/>
      <c r="E13161" s="116"/>
      <c r="F13161" s="758"/>
      <c r="H13161" s="262"/>
      <c r="J13161" s="203"/>
      <c r="N13161" s="211"/>
    </row>
    <row r="13162" spans="2:14">
      <c r="B13162" s="383"/>
      <c r="C13162" s="384"/>
      <c r="D13162" s="795"/>
      <c r="E13162" s="116"/>
      <c r="F13162" s="758"/>
      <c r="H13162" s="262"/>
      <c r="J13162" s="203"/>
      <c r="N13162" s="211"/>
    </row>
    <row r="13163" spans="2:14">
      <c r="B13163" s="383"/>
      <c r="C13163" s="384"/>
      <c r="D13163" s="795"/>
      <c r="E13163" s="116"/>
      <c r="F13163" s="758"/>
      <c r="H13163" s="262"/>
      <c r="J13163" s="203"/>
      <c r="N13163" s="211"/>
    </row>
    <row r="13164" spans="2:14">
      <c r="B13164" s="383"/>
      <c r="C13164" s="384"/>
      <c r="D13164" s="795"/>
      <c r="E13164" s="116"/>
      <c r="F13164" s="758"/>
      <c r="H13164" s="262"/>
      <c r="J13164" s="203"/>
      <c r="N13164" s="211"/>
    </row>
    <row r="13165" spans="2:14">
      <c r="B13165" s="383"/>
      <c r="C13165" s="384"/>
      <c r="D13165" s="795"/>
      <c r="E13165" s="116"/>
      <c r="F13165" s="758"/>
      <c r="H13165" s="262"/>
      <c r="J13165" s="203"/>
      <c r="N13165" s="211"/>
    </row>
    <row r="13166" spans="2:14">
      <c r="B13166" s="383"/>
      <c r="C13166" s="384"/>
      <c r="D13166" s="795"/>
      <c r="E13166" s="116"/>
      <c r="F13166" s="758"/>
      <c r="H13166" s="262"/>
      <c r="J13166" s="203"/>
      <c r="N13166" s="211"/>
    </row>
    <row r="13167" spans="2:14">
      <c r="B13167" s="383"/>
      <c r="C13167" s="384"/>
      <c r="D13167" s="795"/>
      <c r="E13167" s="116"/>
      <c r="F13167" s="758"/>
      <c r="H13167" s="262"/>
      <c r="J13167" s="203"/>
      <c r="N13167" s="211"/>
    </row>
    <row r="13168" spans="2:14">
      <c r="B13168" s="383"/>
      <c r="C13168" s="384"/>
      <c r="D13168" s="795"/>
      <c r="E13168" s="116"/>
      <c r="F13168" s="758"/>
      <c r="H13168" s="262"/>
      <c r="J13168" s="203"/>
      <c r="N13168" s="211"/>
    </row>
    <row r="13169" spans="2:14">
      <c r="B13169" s="383"/>
      <c r="C13169" s="384"/>
      <c r="D13169" s="795"/>
      <c r="E13169" s="116"/>
      <c r="F13169" s="758"/>
      <c r="H13169" s="262"/>
      <c r="J13169" s="203"/>
      <c r="N13169" s="211"/>
    </row>
    <row r="13170" spans="2:14">
      <c r="B13170" s="383"/>
      <c r="C13170" s="384"/>
      <c r="D13170" s="795"/>
      <c r="E13170" s="116"/>
      <c r="F13170" s="758"/>
      <c r="H13170" s="361"/>
      <c r="J13170" s="203"/>
      <c r="N13170" s="211"/>
    </row>
    <row r="13171" spans="2:14">
      <c r="B13171" s="383"/>
      <c r="C13171" s="384"/>
      <c r="D13171" s="795"/>
      <c r="E13171" s="116"/>
      <c r="F13171" s="758"/>
      <c r="H13171" s="325"/>
      <c r="J13171" s="203"/>
      <c r="N13171" s="211"/>
    </row>
    <row r="13172" spans="2:14">
      <c r="B13172" s="383"/>
      <c r="C13172" s="384"/>
      <c r="D13172" s="795"/>
      <c r="E13172" s="116"/>
      <c r="F13172" s="758"/>
      <c r="H13172" s="325"/>
      <c r="J13172" s="203"/>
      <c r="N13172" s="211"/>
    </row>
    <row r="13173" spans="2:14">
      <c r="B13173" s="383"/>
      <c r="C13173" s="384"/>
      <c r="D13173" s="795"/>
      <c r="E13173" s="116"/>
      <c r="F13173" s="758"/>
      <c r="H13173" s="325"/>
      <c r="J13173" s="203"/>
      <c r="N13173" s="211"/>
    </row>
    <row r="13174" spans="2:14">
      <c r="B13174" s="383"/>
      <c r="C13174" s="384"/>
      <c r="D13174" s="795"/>
      <c r="E13174" s="116"/>
      <c r="F13174" s="758"/>
      <c r="H13174" s="325"/>
      <c r="J13174" s="203"/>
      <c r="N13174" s="211"/>
    </row>
    <row r="13175" spans="2:14">
      <c r="B13175" s="383"/>
      <c r="C13175" s="384"/>
      <c r="D13175" s="795"/>
      <c r="E13175" s="116"/>
      <c r="F13175" s="758"/>
      <c r="H13175" s="325"/>
      <c r="J13175" s="203"/>
      <c r="N13175" s="211"/>
    </row>
    <row r="13176" spans="2:14">
      <c r="B13176" s="383"/>
      <c r="C13176" s="384"/>
      <c r="D13176" s="795"/>
      <c r="E13176" s="116"/>
      <c r="F13176" s="758"/>
      <c r="H13176" s="325"/>
      <c r="J13176" s="203"/>
      <c r="N13176" s="211"/>
    </row>
    <row r="13177" spans="2:14">
      <c r="B13177" s="383"/>
      <c r="C13177" s="384"/>
      <c r="D13177" s="795"/>
      <c r="E13177" s="116"/>
      <c r="F13177" s="758"/>
      <c r="H13177" s="325"/>
      <c r="J13177" s="203"/>
      <c r="N13177" s="211"/>
    </row>
    <row r="13178" spans="2:14">
      <c r="B13178" s="383"/>
      <c r="C13178" s="384"/>
      <c r="D13178" s="795"/>
      <c r="E13178" s="116"/>
      <c r="F13178" s="758"/>
      <c r="H13178" s="325"/>
      <c r="J13178" s="203"/>
      <c r="N13178" s="211"/>
    </row>
    <row r="13179" spans="2:14">
      <c r="B13179" s="383"/>
      <c r="C13179" s="384"/>
      <c r="D13179" s="795"/>
      <c r="E13179" s="116"/>
      <c r="F13179" s="758"/>
      <c r="H13179" s="325"/>
      <c r="J13179" s="203"/>
      <c r="N13179" s="211"/>
    </row>
    <row r="13180" spans="2:14">
      <c r="B13180" s="383"/>
      <c r="C13180" s="384"/>
      <c r="D13180" s="795"/>
      <c r="E13180" s="116"/>
      <c r="F13180" s="758"/>
      <c r="H13180" s="325"/>
      <c r="J13180" s="203"/>
      <c r="N13180" s="211"/>
    </row>
    <row r="13181" spans="2:14">
      <c r="B13181" s="383"/>
      <c r="C13181" s="384"/>
      <c r="D13181" s="795"/>
      <c r="E13181" s="116"/>
      <c r="F13181" s="758"/>
      <c r="H13181" s="325"/>
      <c r="J13181" s="203"/>
      <c r="N13181" s="211"/>
    </row>
    <row r="13182" spans="2:14">
      <c r="B13182" s="383"/>
      <c r="C13182" s="384"/>
      <c r="D13182" s="795"/>
      <c r="E13182" s="116"/>
      <c r="F13182" s="758"/>
      <c r="H13182" s="325"/>
      <c r="J13182" s="203"/>
      <c r="N13182" s="211"/>
    </row>
    <row r="13183" spans="2:14">
      <c r="B13183" s="383"/>
      <c r="C13183" s="384"/>
      <c r="D13183" s="795"/>
      <c r="E13183" s="116"/>
      <c r="F13183" s="758"/>
      <c r="H13183" s="325"/>
      <c r="J13183" s="203"/>
      <c r="N13183" s="211"/>
    </row>
    <row r="13184" spans="2:14">
      <c r="B13184" s="383"/>
      <c r="C13184" s="384"/>
      <c r="D13184" s="795"/>
      <c r="E13184" s="116"/>
      <c r="F13184" s="758"/>
      <c r="H13184" s="325"/>
      <c r="J13184" s="203"/>
      <c r="N13184" s="211"/>
    </row>
    <row r="13185" spans="2:12" ht="15.6">
      <c r="B13185" s="160"/>
      <c r="C13185" s="57"/>
      <c r="D13185" s="356"/>
      <c r="E13185" s="104"/>
      <c r="F13185" s="299"/>
      <c r="G13185" s="299"/>
      <c r="H13185" s="202"/>
      <c r="I13185" s="276"/>
      <c r="J13185" s="263"/>
      <c r="K13185" s="689"/>
      <c r="L13185" s="325"/>
    </row>
    <row r="13186" spans="2:12" ht="15.6">
      <c r="B13186" s="160"/>
      <c r="C13186" s="57"/>
      <c r="D13186" s="356"/>
      <c r="E13186" s="104"/>
      <c r="F13186" s="299"/>
      <c r="G13186" s="299"/>
      <c r="H13186" s="202"/>
      <c r="I13186" s="276"/>
      <c r="J13186" s="263"/>
      <c r="K13186" s="689"/>
      <c r="L13186" s="325"/>
    </row>
    <row r="13187" spans="2:12" ht="15.6">
      <c r="B13187" s="160"/>
      <c r="C13187" s="57"/>
      <c r="D13187" s="356"/>
      <c r="E13187" s="104"/>
      <c r="F13187" s="299"/>
      <c r="G13187" s="299"/>
      <c r="H13187" s="202"/>
      <c r="I13187" s="276"/>
      <c r="J13187" s="263"/>
      <c r="K13187" s="689"/>
      <c r="L13187" s="325"/>
    </row>
    <row r="13188" spans="2:12" ht="16.8">
      <c r="B13188" s="160"/>
      <c r="C13188" s="57"/>
      <c r="D13188" s="295"/>
      <c r="E13188" s="104"/>
      <c r="F13188" s="299"/>
      <c r="G13188" s="299"/>
      <c r="H13188" s="202"/>
      <c r="I13188" s="276"/>
      <c r="J13188" s="263"/>
      <c r="K13188" s="689"/>
      <c r="L13188" s="325"/>
    </row>
    <row r="13189" spans="2:12" ht="15.6">
      <c r="B13189" s="160"/>
      <c r="C13189" s="57"/>
      <c r="D13189" s="356"/>
      <c r="E13189" s="104"/>
      <c r="F13189" s="299"/>
      <c r="G13189" s="299"/>
      <c r="H13189" s="202"/>
      <c r="I13189" s="276"/>
      <c r="J13189" s="263"/>
      <c r="K13189" s="689"/>
      <c r="L13189" s="325"/>
    </row>
    <row r="13190" spans="2:12" ht="15.6">
      <c r="B13190" s="160"/>
      <c r="C13190" s="57"/>
      <c r="D13190" s="356"/>
      <c r="E13190" s="104"/>
      <c r="F13190" s="299"/>
      <c r="G13190" s="299"/>
      <c r="H13190" s="202"/>
      <c r="I13190" s="276"/>
      <c r="J13190" s="263"/>
      <c r="K13190" s="689"/>
      <c r="L13190" s="325"/>
    </row>
    <row r="13191" spans="2:12" ht="15.6">
      <c r="B13191" s="160"/>
      <c r="C13191" s="57"/>
      <c r="D13191" s="356"/>
      <c r="E13191" s="104"/>
      <c r="F13191" s="299"/>
      <c r="G13191" s="299"/>
      <c r="H13191" s="202"/>
      <c r="I13191" s="276"/>
      <c r="J13191" s="263"/>
      <c r="K13191" s="689"/>
      <c r="L13191" s="325"/>
    </row>
    <row r="13192" spans="2:12" ht="15.6">
      <c r="B13192" s="160"/>
      <c r="C13192" s="57"/>
      <c r="D13192" s="356"/>
      <c r="E13192" s="104"/>
      <c r="F13192" s="299"/>
      <c r="G13192" s="299"/>
      <c r="H13192" s="202"/>
      <c r="I13192" s="276"/>
      <c r="J13192" s="263"/>
      <c r="K13192" s="689"/>
      <c r="L13192" s="325"/>
    </row>
    <row r="13193" spans="2:12" ht="15.6">
      <c r="B13193" s="160"/>
      <c r="C13193" s="57"/>
      <c r="D13193" s="356"/>
      <c r="E13193" s="104"/>
      <c r="F13193" s="263"/>
      <c r="G13193" s="263"/>
      <c r="H13193" s="202"/>
      <c r="I13193" s="276"/>
      <c r="J13193" s="263"/>
      <c r="K13193" s="689"/>
      <c r="L13193" s="325"/>
    </row>
    <row r="13194" spans="2:12" ht="15.6">
      <c r="B13194" s="160"/>
      <c r="C13194" s="57"/>
      <c r="D13194" s="356"/>
      <c r="E13194" s="104"/>
      <c r="F13194" s="263"/>
      <c r="G13194" s="263"/>
      <c r="H13194" s="202"/>
      <c r="I13194" s="276"/>
      <c r="J13194" s="263"/>
      <c r="K13194" s="689"/>
      <c r="L13194" s="636"/>
    </row>
    <row r="13195" spans="2:12" ht="15.6">
      <c r="B13195" s="160"/>
      <c r="C13195" s="57"/>
      <c r="D13195" s="356"/>
      <c r="E13195" s="104"/>
      <c r="F13195" s="263"/>
      <c r="G13195" s="263"/>
      <c r="H13195" s="202"/>
      <c r="I13195" s="276"/>
      <c r="J13195" s="263"/>
      <c r="K13195" s="689"/>
      <c r="L13195" s="636"/>
    </row>
    <row r="13196" spans="2:12" ht="16.8">
      <c r="B13196" s="160"/>
      <c r="C13196" s="57"/>
      <c r="D13196" s="294"/>
      <c r="E13196" s="104"/>
      <c r="F13196" s="263"/>
      <c r="G13196" s="263"/>
      <c r="H13196" s="202"/>
      <c r="I13196" s="276"/>
      <c r="J13196" s="263"/>
      <c r="K13196" s="689"/>
      <c r="L13196" s="636"/>
    </row>
    <row r="13197" spans="2:12" ht="15.6">
      <c r="B13197" s="160"/>
      <c r="C13197" s="57"/>
      <c r="D13197" s="356"/>
      <c r="E13197" s="104"/>
      <c r="F13197" s="263"/>
      <c r="G13197" s="263"/>
      <c r="H13197" s="202"/>
      <c r="I13197" s="276"/>
      <c r="J13197" s="263"/>
      <c r="K13197" s="689"/>
      <c r="L13197" s="636"/>
    </row>
    <row r="13198" spans="2:12" ht="15.6">
      <c r="B13198" s="160"/>
      <c r="C13198" s="57"/>
      <c r="D13198" s="356"/>
      <c r="E13198" s="104"/>
      <c r="F13198" s="263"/>
      <c r="G13198" s="263"/>
      <c r="H13198" s="202"/>
      <c r="I13198" s="276"/>
      <c r="J13198" s="263"/>
      <c r="K13198" s="689"/>
      <c r="L13198" s="636"/>
    </row>
    <row r="13199" spans="2:12" ht="15.6">
      <c r="B13199" s="160"/>
      <c r="C13199" s="57"/>
      <c r="D13199" s="356"/>
      <c r="E13199" s="104"/>
      <c r="F13199" s="263"/>
      <c r="G13199" s="263"/>
      <c r="H13199" s="202"/>
      <c r="I13199" s="276"/>
      <c r="J13199" s="263"/>
      <c r="K13199" s="689"/>
      <c r="L13199" s="636"/>
    </row>
    <row r="13200" spans="2:12" ht="15.6">
      <c r="B13200" s="160"/>
      <c r="C13200" s="57"/>
      <c r="D13200" s="356"/>
      <c r="E13200" s="104"/>
      <c r="F13200" s="263"/>
      <c r="G13200" s="263"/>
      <c r="H13200" s="202"/>
      <c r="I13200" s="276"/>
      <c r="J13200" s="263"/>
      <c r="K13200" s="689"/>
      <c r="L13200" s="636"/>
    </row>
    <row r="13201" spans="2:12" ht="15.6">
      <c r="B13201" s="160"/>
      <c r="C13201" s="57"/>
      <c r="D13201" s="356"/>
      <c r="E13201" s="104"/>
      <c r="F13201" s="263"/>
      <c r="G13201" s="263"/>
      <c r="H13201" s="202"/>
      <c r="I13201" s="276"/>
      <c r="J13201" s="263"/>
      <c r="K13201" s="689"/>
      <c r="L13201" s="636"/>
    </row>
    <row r="13202" spans="2:12" ht="15.6">
      <c r="B13202" s="160"/>
      <c r="C13202" s="57"/>
      <c r="D13202" s="356"/>
      <c r="E13202" s="104"/>
      <c r="F13202" s="263"/>
      <c r="G13202" s="263"/>
      <c r="H13202" s="202"/>
      <c r="I13202" s="276"/>
      <c r="J13202" s="263"/>
      <c r="K13202" s="689"/>
      <c r="L13202" s="636"/>
    </row>
    <row r="13203" spans="2:12" ht="15.6">
      <c r="B13203" s="160"/>
      <c r="C13203" s="57"/>
      <c r="D13203" s="356"/>
      <c r="E13203" s="104"/>
      <c r="F13203" s="263"/>
      <c r="G13203" s="263"/>
      <c r="H13203" s="202"/>
      <c r="I13203" s="276"/>
      <c r="J13203" s="263"/>
      <c r="K13203" s="689"/>
      <c r="L13203" s="636"/>
    </row>
    <row r="13204" spans="2:12" ht="15.6">
      <c r="B13204" s="160"/>
      <c r="C13204" s="57"/>
      <c r="D13204" s="356"/>
      <c r="E13204" s="104"/>
      <c r="F13204" s="263"/>
      <c r="G13204" s="263"/>
      <c r="H13204" s="202"/>
      <c r="I13204" s="276"/>
      <c r="J13204" s="263"/>
      <c r="K13204" s="689"/>
      <c r="L13204" s="636"/>
    </row>
    <row r="13205" spans="2:12" ht="15.6">
      <c r="B13205" s="160"/>
      <c r="C13205" s="57"/>
      <c r="D13205" s="356"/>
      <c r="E13205" s="104"/>
      <c r="F13205" s="263"/>
      <c r="G13205" s="263"/>
      <c r="H13205" s="202"/>
      <c r="I13205" s="276"/>
      <c r="J13205" s="263"/>
      <c r="K13205" s="689"/>
      <c r="L13205" s="636"/>
    </row>
    <row r="13206" spans="2:12" ht="15.6">
      <c r="B13206" s="160"/>
      <c r="C13206" s="57"/>
      <c r="D13206" s="356"/>
      <c r="E13206" s="104"/>
      <c r="F13206" s="263"/>
      <c r="G13206" s="263"/>
      <c r="H13206" s="202"/>
      <c r="I13206" s="276"/>
      <c r="J13206" s="263"/>
      <c r="K13206" s="689"/>
      <c r="L13206" s="636"/>
    </row>
    <row r="13207" spans="2:12" ht="15.6">
      <c r="B13207" s="160"/>
      <c r="C13207" s="57"/>
      <c r="D13207" s="356"/>
      <c r="E13207" s="104"/>
      <c r="F13207" s="263"/>
      <c r="G13207" s="263"/>
      <c r="H13207" s="202"/>
      <c r="I13207" s="276"/>
      <c r="J13207" s="263"/>
      <c r="K13207" s="689"/>
      <c r="L13207" s="636"/>
    </row>
    <row r="13208" spans="2:12" ht="15.6">
      <c r="B13208" s="160"/>
      <c r="C13208" s="57"/>
      <c r="D13208" s="356"/>
      <c r="E13208" s="104"/>
      <c r="F13208" s="263"/>
      <c r="G13208" s="263"/>
      <c r="H13208" s="202"/>
      <c r="I13208" s="276"/>
      <c r="J13208" s="263"/>
      <c r="K13208" s="689"/>
      <c r="L13208" s="636"/>
    </row>
    <row r="13209" spans="2:12" ht="15.6">
      <c r="B13209" s="160"/>
      <c r="C13209" s="57"/>
      <c r="D13209" s="356"/>
      <c r="E13209" s="104"/>
      <c r="F13209" s="263"/>
      <c r="G13209" s="263"/>
      <c r="H13209" s="202"/>
      <c r="I13209" s="276"/>
      <c r="J13209" s="263"/>
      <c r="K13209" s="689"/>
      <c r="L13209" s="636"/>
    </row>
    <row r="13210" spans="2:12" ht="15.6">
      <c r="B13210" s="160"/>
      <c r="C13210" s="57"/>
      <c r="D13210" s="356"/>
      <c r="E13210" s="104"/>
      <c r="F13210" s="263"/>
      <c r="G13210" s="263"/>
      <c r="H13210" s="202"/>
      <c r="I13210" s="276"/>
      <c r="J13210" s="263"/>
      <c r="K13210" s="689"/>
      <c r="L13210" s="636"/>
    </row>
    <row r="13211" spans="2:12" ht="15.6">
      <c r="B13211" s="160"/>
      <c r="C13211" s="57"/>
      <c r="D13211" s="356"/>
      <c r="E13211" s="104"/>
      <c r="F13211" s="263"/>
      <c r="G13211" s="263"/>
      <c r="H13211" s="202"/>
      <c r="I13211" s="276"/>
      <c r="J13211" s="263"/>
      <c r="K13211" s="689"/>
      <c r="L13211" s="474"/>
    </row>
    <row r="13212" spans="2:12">
      <c r="B13212" s="68"/>
      <c r="C13212" s="286"/>
      <c r="D13212" s="401"/>
      <c r="E13212" s="281"/>
      <c r="F13212" s="282"/>
      <c r="G13212" s="282"/>
      <c r="H13212" s="282"/>
      <c r="J13212" s="270"/>
      <c r="K13212" s="893"/>
      <c r="L13212" s="401"/>
    </row>
    <row r="13213" spans="2:12">
      <c r="B13213" s="68"/>
      <c r="C13213" s="286"/>
      <c r="D13213" s="894"/>
      <c r="E13213" s="281"/>
      <c r="F13213" s="282"/>
      <c r="G13213" s="282"/>
      <c r="H13213" s="282"/>
      <c r="J13213" s="270"/>
      <c r="K13213" s="285"/>
      <c r="L13213" s="284"/>
    </row>
    <row r="13214" spans="2:12">
      <c r="B13214" s="68"/>
      <c r="C13214" s="286"/>
      <c r="D13214" s="894"/>
      <c r="E13214" s="281"/>
      <c r="F13214" s="282"/>
      <c r="G13214" s="282"/>
      <c r="H13214" s="282"/>
      <c r="J13214" s="286"/>
      <c r="K13214" s="287"/>
      <c r="L13214" s="284"/>
    </row>
    <row r="13215" spans="2:12" ht="15.6">
      <c r="B13215" s="57"/>
      <c r="C13215" s="57"/>
      <c r="D13215" s="262"/>
      <c r="E13215" s="89"/>
      <c r="F13215" s="263"/>
      <c r="G13215" s="263"/>
      <c r="H13215" s="264"/>
      <c r="I13215" s="264"/>
      <c r="J13215" s="264"/>
      <c r="K13215" s="366"/>
      <c r="L13215" s="474"/>
    </row>
    <row r="13216" spans="2:12" ht="15.6">
      <c r="B13216" s="57"/>
      <c r="C13216" s="57"/>
      <c r="D13216" s="262"/>
      <c r="E13216" s="89"/>
      <c r="F13216" s="263"/>
      <c r="G13216" s="263"/>
      <c r="H13216" s="264"/>
      <c r="I13216" s="264"/>
      <c r="J13216" s="264"/>
      <c r="K13216" s="366"/>
      <c r="L13216" s="474"/>
    </row>
    <row r="13217" spans="2:12">
      <c r="B13217" s="57"/>
      <c r="C13217" s="57"/>
      <c r="D13217" s="262"/>
      <c r="E13217" s="89"/>
      <c r="F13217" s="263"/>
      <c r="G13217" s="263"/>
      <c r="H13217" s="264"/>
      <c r="I13217" s="264"/>
      <c r="J13217" s="264"/>
      <c r="K13217" s="366"/>
      <c r="L13217" s="201"/>
    </row>
    <row r="13218" spans="2:12">
      <c r="B13218" s="57"/>
      <c r="C13218" s="57"/>
      <c r="D13218" s="262"/>
      <c r="E13218" s="89"/>
      <c r="F13218" s="263"/>
      <c r="G13218" s="263"/>
      <c r="H13218" s="264"/>
      <c r="I13218" s="264"/>
      <c r="J13218" s="264"/>
      <c r="K13218" s="366"/>
      <c r="L13218" s="201"/>
    </row>
    <row r="13219" spans="2:12">
      <c r="B13219" s="57"/>
      <c r="C13219" s="57"/>
      <c r="D13219" s="262"/>
      <c r="E13219" s="89"/>
      <c r="F13219" s="263"/>
      <c r="G13219" s="263"/>
      <c r="H13219" s="264"/>
      <c r="I13219" s="264"/>
      <c r="J13219" s="264"/>
      <c r="K13219" s="366"/>
      <c r="L13219" s="201"/>
    </row>
    <row r="13220" spans="2:12">
      <c r="B13220" s="57"/>
      <c r="C13220" s="57"/>
      <c r="D13220" s="262"/>
      <c r="E13220" s="89"/>
      <c r="F13220" s="263"/>
      <c r="G13220" s="263"/>
      <c r="H13220" s="264"/>
      <c r="I13220" s="264"/>
      <c r="J13220" s="264"/>
      <c r="K13220" s="366"/>
      <c r="L13220" s="201"/>
    </row>
    <row r="13221" spans="2:12">
      <c r="B13221" s="57"/>
      <c r="C13221" s="57"/>
      <c r="D13221" s="262"/>
      <c r="E13221" s="89"/>
      <c r="F13221" s="263"/>
      <c r="G13221" s="263"/>
      <c r="H13221" s="264"/>
      <c r="I13221" s="264"/>
      <c r="J13221" s="264"/>
      <c r="K13221" s="366"/>
      <c r="L13221" s="201"/>
    </row>
    <row r="13222" spans="2:12">
      <c r="B13222" s="57"/>
      <c r="C13222" s="57"/>
      <c r="D13222" s="262"/>
      <c r="E13222" s="89"/>
      <c r="F13222" s="263"/>
      <c r="G13222" s="263"/>
      <c r="H13222" s="264"/>
      <c r="I13222" s="264"/>
      <c r="J13222" s="264"/>
      <c r="K13222" s="366"/>
      <c r="L13222" s="201"/>
    </row>
    <row r="13223" spans="2:12">
      <c r="B13223" s="57"/>
      <c r="C13223" s="57"/>
      <c r="D13223" s="262"/>
      <c r="E13223" s="89"/>
      <c r="F13223" s="263"/>
      <c r="G13223" s="263"/>
      <c r="H13223" s="264"/>
      <c r="I13223" s="264"/>
      <c r="J13223" s="264"/>
      <c r="K13223" s="366"/>
      <c r="L13223" s="201"/>
    </row>
    <row r="13224" spans="2:12">
      <c r="B13224" s="57"/>
      <c r="C13224" s="57"/>
      <c r="D13224" s="262"/>
      <c r="E13224" s="89"/>
      <c r="F13224" s="263"/>
      <c r="G13224" s="263"/>
      <c r="H13224" s="264"/>
      <c r="I13224" s="264"/>
      <c r="J13224" s="264"/>
      <c r="K13224" s="366"/>
      <c r="L13224" s="201"/>
    </row>
    <row r="13225" spans="2:12">
      <c r="B13225" s="57"/>
      <c r="C13225" s="57"/>
      <c r="D13225" s="262"/>
      <c r="E13225" s="89"/>
      <c r="F13225" s="263"/>
      <c r="G13225" s="263"/>
      <c r="H13225" s="264"/>
      <c r="I13225" s="264"/>
      <c r="J13225" s="264"/>
      <c r="K13225" s="366"/>
      <c r="L13225" s="201"/>
    </row>
    <row r="13226" spans="2:12">
      <c r="B13226" s="57"/>
      <c r="C13226" s="57"/>
      <c r="D13226" s="262"/>
      <c r="E13226" s="89"/>
      <c r="F13226" s="263"/>
      <c r="G13226" s="263"/>
      <c r="H13226" s="264"/>
      <c r="I13226" s="264"/>
      <c r="J13226" s="264"/>
      <c r="K13226" s="366"/>
      <c r="L13226" s="201"/>
    </row>
    <row r="13227" spans="2:12">
      <c r="B13227" s="57"/>
      <c r="C13227" s="57"/>
      <c r="D13227" s="262"/>
      <c r="E13227" s="89"/>
      <c r="F13227" s="263"/>
      <c r="G13227" s="263"/>
      <c r="H13227" s="264"/>
      <c r="I13227" s="264"/>
      <c r="J13227" s="264"/>
      <c r="K13227" s="366"/>
      <c r="L13227" s="201"/>
    </row>
    <row r="13228" spans="2:12" ht="16.8">
      <c r="B13228" s="57"/>
      <c r="C13228" s="57"/>
      <c r="D13228" s="262"/>
      <c r="E13228" s="89"/>
      <c r="F13228" s="263"/>
      <c r="G13228" s="263"/>
      <c r="H13228" s="264"/>
      <c r="I13228" s="264"/>
      <c r="J13228" s="264"/>
      <c r="K13228" s="334"/>
      <c r="L13228" s="201"/>
    </row>
    <row r="13229" spans="2:12">
      <c r="B13229" s="57"/>
      <c r="C13229" s="57"/>
      <c r="D13229" s="262"/>
      <c r="E13229" s="89"/>
      <c r="F13229" s="263"/>
      <c r="G13229" s="263"/>
      <c r="H13229" s="264"/>
      <c r="I13229" s="264"/>
      <c r="J13229" s="264"/>
      <c r="K13229" s="366"/>
      <c r="L13229" s="201"/>
    </row>
    <row r="13230" spans="2:12">
      <c r="B13230" s="57"/>
      <c r="C13230" s="57"/>
      <c r="D13230" s="262"/>
      <c r="E13230" s="89"/>
      <c r="F13230" s="263"/>
      <c r="G13230" s="263"/>
      <c r="H13230" s="264"/>
      <c r="I13230" s="264"/>
      <c r="J13230" s="264"/>
      <c r="K13230" s="366"/>
      <c r="L13230" s="201"/>
    </row>
    <row r="13231" spans="2:12" ht="15" customHeight="1">
      <c r="B13231" s="57"/>
      <c r="C13231" s="57"/>
      <c r="D13231" s="262"/>
      <c r="E13231" s="89"/>
      <c r="F13231" s="263"/>
      <c r="G13231" s="263"/>
      <c r="H13231" s="264"/>
      <c r="I13231" s="264"/>
      <c r="J13231" s="264"/>
      <c r="K13231" s="366"/>
      <c r="L13231" s="201"/>
    </row>
    <row r="13232" spans="2:12">
      <c r="B13232" s="57"/>
      <c r="C13232" s="57"/>
      <c r="D13232" s="262"/>
      <c r="E13232" s="89"/>
      <c r="F13232" s="263"/>
      <c r="G13232" s="263"/>
      <c r="H13232" s="264"/>
      <c r="I13232" s="264"/>
      <c r="J13232" s="264"/>
      <c r="K13232" s="366"/>
      <c r="L13232" s="201"/>
    </row>
    <row r="13233" spans="2:12">
      <c r="B13233" s="57"/>
      <c r="C13233" s="57"/>
      <c r="D13233" s="262"/>
      <c r="E13233" s="89"/>
      <c r="F13233" s="263"/>
      <c r="G13233" s="263"/>
      <c r="H13233" s="264"/>
      <c r="I13233" s="264"/>
      <c r="J13233" s="264"/>
      <c r="K13233" s="366"/>
      <c r="L13233" s="201"/>
    </row>
    <row r="13234" spans="2:12">
      <c r="B13234" s="57"/>
      <c r="C13234" s="57"/>
      <c r="D13234" s="262"/>
      <c r="E13234" s="89"/>
      <c r="F13234" s="264"/>
      <c r="G13234" s="264"/>
      <c r="H13234" s="264"/>
      <c r="I13234" s="264"/>
      <c r="J13234" s="264"/>
      <c r="K13234" s="366"/>
      <c r="L13234" s="201"/>
    </row>
    <row r="13235" spans="2:12">
      <c r="B13235" s="57"/>
      <c r="C13235" s="57"/>
      <c r="D13235" s="262"/>
      <c r="E13235" s="89"/>
      <c r="F13235" s="264"/>
      <c r="G13235" s="264"/>
      <c r="H13235" s="264"/>
      <c r="I13235" s="264"/>
      <c r="J13235" s="264"/>
      <c r="K13235" s="366"/>
      <c r="L13235" s="201"/>
    </row>
    <row r="13236" spans="2:12">
      <c r="B13236" s="57"/>
      <c r="C13236" s="57"/>
      <c r="D13236" s="264"/>
      <c r="E13236" s="89"/>
      <c r="F13236" s="264"/>
      <c r="G13236" s="264"/>
      <c r="H13236" s="264"/>
      <c r="I13236" s="264"/>
      <c r="J13236" s="264"/>
      <c r="K13236" s="481"/>
      <c r="L13236" s="201"/>
    </row>
    <row r="13237" spans="2:12">
      <c r="B13237" s="57"/>
      <c r="C13237" s="57"/>
      <c r="D13237" s="264"/>
      <c r="E13237" s="89"/>
      <c r="F13237" s="264"/>
      <c r="G13237" s="264"/>
      <c r="H13237" s="264"/>
      <c r="I13237" s="264"/>
      <c r="J13237" s="264"/>
      <c r="K13237" s="481"/>
      <c r="L13237" s="201"/>
    </row>
    <row r="13238" spans="2:12">
      <c r="B13238" s="57"/>
      <c r="C13238" s="57"/>
      <c r="D13238" s="262"/>
      <c r="E13238" s="89"/>
      <c r="F13238" s="264"/>
      <c r="G13238" s="264"/>
      <c r="H13238" s="264"/>
      <c r="I13238" s="264"/>
      <c r="J13238" s="264"/>
      <c r="K13238" s="481"/>
      <c r="L13238" s="429"/>
    </row>
    <row r="13239" spans="2:12">
      <c r="B13239" s="57"/>
      <c r="C13239" s="57"/>
      <c r="D13239" s="264"/>
      <c r="E13239" s="89"/>
      <c r="F13239" s="264"/>
      <c r="G13239" s="264"/>
      <c r="H13239" s="264"/>
      <c r="I13239" s="264"/>
      <c r="J13239" s="264"/>
      <c r="K13239" s="481"/>
      <c r="L13239" s="429"/>
    </row>
    <row r="13240" spans="2:12">
      <c r="B13240" s="57"/>
      <c r="C13240" s="57"/>
      <c r="D13240" s="264"/>
      <c r="E13240" s="89"/>
      <c r="F13240" s="264"/>
      <c r="G13240" s="264"/>
      <c r="H13240" s="264"/>
      <c r="I13240" s="264"/>
      <c r="J13240" s="264"/>
      <c r="K13240" s="481"/>
      <c r="L13240" s="429"/>
    </row>
    <row r="13241" spans="2:12">
      <c r="B13241" s="57"/>
      <c r="C13241" s="57"/>
      <c r="D13241" s="264"/>
      <c r="E13241" s="89"/>
      <c r="F13241" s="264"/>
      <c r="G13241" s="264"/>
      <c r="H13241" s="264"/>
      <c r="I13241" s="264"/>
      <c r="J13241" s="264"/>
      <c r="K13241" s="481"/>
      <c r="L13241" s="429"/>
    </row>
    <row r="13242" spans="2:12">
      <c r="B13242" s="57"/>
      <c r="C13242" s="57"/>
      <c r="D13242" s="264"/>
      <c r="E13242" s="89"/>
      <c r="F13242" s="264"/>
      <c r="G13242" s="264"/>
      <c r="H13242" s="264"/>
      <c r="I13242" s="264"/>
      <c r="J13242" s="264"/>
      <c r="K13242" s="481"/>
      <c r="L13242" s="429"/>
    </row>
    <row r="13243" spans="2:12">
      <c r="B13243" s="57"/>
      <c r="C13243" s="57"/>
      <c r="D13243" s="264"/>
      <c r="E13243" s="89"/>
      <c r="F13243" s="264"/>
      <c r="G13243" s="264"/>
      <c r="H13243" s="264"/>
      <c r="I13243" s="264"/>
      <c r="J13243" s="264"/>
      <c r="K13243" s="481"/>
      <c r="L13243" s="429"/>
    </row>
    <row r="13244" spans="2:12">
      <c r="B13244" s="57"/>
      <c r="C13244" s="57"/>
      <c r="D13244" s="264"/>
      <c r="E13244" s="89"/>
      <c r="F13244" s="264"/>
      <c r="G13244" s="264"/>
      <c r="H13244" s="264"/>
      <c r="I13244" s="264"/>
      <c r="J13244" s="264"/>
      <c r="K13244" s="481"/>
      <c r="L13244" s="429"/>
    </row>
    <row r="13245" spans="2:12">
      <c r="B13245" s="57"/>
      <c r="C13245" s="57"/>
      <c r="D13245" s="264"/>
      <c r="E13245" s="89"/>
      <c r="F13245" s="264"/>
      <c r="G13245" s="264"/>
      <c r="H13245" s="264"/>
      <c r="I13245" s="264"/>
      <c r="J13245" s="264"/>
      <c r="K13245" s="481"/>
      <c r="L13245" s="429"/>
    </row>
    <row r="13246" spans="2:12">
      <c r="B13246" s="57"/>
      <c r="C13246" s="57"/>
      <c r="D13246" s="264"/>
      <c r="E13246" s="89"/>
      <c r="F13246" s="264"/>
      <c r="G13246" s="264"/>
      <c r="H13246" s="264"/>
      <c r="I13246" s="264"/>
      <c r="J13246" s="264"/>
      <c r="K13246" s="481"/>
      <c r="L13246" s="429"/>
    </row>
    <row r="13247" spans="2:12">
      <c r="B13247" s="57"/>
      <c r="C13247" s="57"/>
      <c r="D13247" s="264"/>
      <c r="E13247" s="89"/>
      <c r="F13247" s="264"/>
      <c r="G13247" s="264"/>
      <c r="H13247" s="264"/>
      <c r="I13247" s="264"/>
      <c r="J13247" s="264"/>
      <c r="K13247" s="481"/>
      <c r="L13247" s="429"/>
    </row>
    <row r="13248" spans="2:12">
      <c r="B13248" s="57"/>
      <c r="C13248" s="57"/>
      <c r="D13248" s="264"/>
      <c r="E13248" s="89"/>
      <c r="F13248" s="275"/>
      <c r="G13248" s="275"/>
      <c r="H13248" s="264"/>
      <c r="I13248" s="264"/>
      <c r="J13248" s="264"/>
      <c r="K13248" s="481"/>
      <c r="L13248" s="429"/>
    </row>
    <row r="13249" spans="2:12">
      <c r="B13249" s="57"/>
      <c r="C13249" s="57"/>
      <c r="D13249" s="264"/>
      <c r="E13249" s="89"/>
      <c r="F13249" s="275"/>
      <c r="G13249" s="275"/>
      <c r="H13249" s="264"/>
      <c r="I13249" s="264"/>
      <c r="J13249" s="264"/>
      <c r="K13249" s="481"/>
      <c r="L13249" s="429"/>
    </row>
    <row r="13250" spans="2:12">
      <c r="B13250" s="57"/>
      <c r="C13250" s="57"/>
      <c r="D13250" s="264"/>
      <c r="E13250" s="89"/>
      <c r="F13250" s="275"/>
      <c r="G13250" s="275"/>
      <c r="H13250" s="264"/>
      <c r="I13250" s="264"/>
      <c r="J13250" s="264"/>
      <c r="K13250" s="481"/>
      <c r="L13250" s="429"/>
    </row>
    <row r="13251" spans="2:12">
      <c r="B13251" s="57"/>
      <c r="C13251" s="57"/>
      <c r="D13251" s="264"/>
      <c r="E13251" s="89"/>
      <c r="F13251" s="275"/>
      <c r="G13251" s="275"/>
      <c r="H13251" s="264"/>
      <c r="I13251" s="264"/>
      <c r="J13251" s="264"/>
      <c r="K13251" s="481"/>
      <c r="L13251" s="429"/>
    </row>
    <row r="13252" spans="2:12">
      <c r="B13252" s="57"/>
      <c r="C13252" s="57"/>
      <c r="D13252" s="264"/>
      <c r="E13252" s="89"/>
      <c r="F13252" s="263"/>
      <c r="G13252" s="263"/>
      <c r="H13252" s="264"/>
      <c r="I13252" s="264"/>
      <c r="J13252" s="264"/>
      <c r="K13252" s="481"/>
      <c r="L13252" s="429"/>
    </row>
    <row r="13253" spans="2:12">
      <c r="B13253" s="57"/>
      <c r="C13253" s="57"/>
      <c r="D13253" s="264"/>
      <c r="E13253" s="89"/>
      <c r="F13253" s="263"/>
      <c r="G13253" s="263"/>
      <c r="H13253" s="264"/>
      <c r="I13253" s="264"/>
      <c r="J13253" s="264"/>
      <c r="K13253" s="481"/>
      <c r="L13253" s="429"/>
    </row>
    <row r="13254" spans="2:12">
      <c r="B13254" s="57"/>
      <c r="C13254" s="57"/>
      <c r="D13254" s="264"/>
      <c r="E13254" s="89"/>
      <c r="F13254" s="275"/>
      <c r="G13254" s="275"/>
      <c r="H13254" s="264"/>
      <c r="I13254" s="264"/>
      <c r="J13254" s="264"/>
      <c r="K13254" s="481"/>
      <c r="L13254" s="429"/>
    </row>
    <row r="13255" spans="2:12">
      <c r="B13255" s="57"/>
      <c r="C13255" s="57"/>
      <c r="D13255" s="264"/>
      <c r="E13255" s="89"/>
      <c r="F13255" s="275"/>
      <c r="G13255" s="275"/>
      <c r="H13255" s="264"/>
      <c r="I13255" s="264"/>
      <c r="J13255" s="264"/>
      <c r="K13255" s="481"/>
      <c r="L13255" s="429"/>
    </row>
    <row r="13256" spans="2:12">
      <c r="B13256" s="57"/>
      <c r="C13256" s="57"/>
      <c r="D13256" s="264"/>
      <c r="E13256" s="89"/>
      <c r="F13256" s="275"/>
      <c r="G13256" s="275"/>
      <c r="H13256" s="264"/>
      <c r="I13256" s="264"/>
      <c r="J13256" s="264"/>
      <c r="K13256" s="481"/>
      <c r="L13256" s="429"/>
    </row>
    <row r="13257" spans="2:12">
      <c r="B13257" s="57"/>
      <c r="C13257" s="57"/>
      <c r="D13257" s="264"/>
      <c r="E13257" s="89"/>
      <c r="F13257" s="275"/>
      <c r="G13257" s="275"/>
      <c r="H13257" s="264"/>
      <c r="I13257" s="264"/>
      <c r="J13257" s="264"/>
      <c r="K13257" s="481"/>
      <c r="L13257" s="429"/>
    </row>
    <row r="13258" spans="2:12">
      <c r="B13258" s="57"/>
      <c r="C13258" s="57"/>
      <c r="D13258" s="264"/>
      <c r="E13258" s="89"/>
      <c r="F13258" s="263"/>
      <c r="G13258" s="263"/>
      <c r="H13258" s="264"/>
      <c r="I13258" s="264"/>
      <c r="J13258" s="264"/>
      <c r="K13258" s="481"/>
      <c r="L13258" s="429"/>
    </row>
    <row r="13259" spans="2:12">
      <c r="B13259" s="57"/>
      <c r="C13259" s="57"/>
      <c r="D13259" s="264"/>
      <c r="E13259" s="89"/>
      <c r="F13259" s="263"/>
      <c r="G13259" s="263"/>
      <c r="H13259" s="264"/>
      <c r="I13259" s="264"/>
      <c r="J13259" s="264"/>
      <c r="K13259" s="481"/>
      <c r="L13259" s="429"/>
    </row>
    <row r="13260" spans="2:12">
      <c r="B13260" s="57"/>
      <c r="C13260" s="57"/>
      <c r="D13260" s="264"/>
      <c r="E13260" s="89"/>
      <c r="F13260" s="263"/>
      <c r="G13260" s="263"/>
      <c r="H13260" s="264"/>
      <c r="I13260" s="264"/>
      <c r="J13260" s="264"/>
      <c r="K13260" s="481"/>
      <c r="L13260" s="429"/>
    </row>
    <row r="13261" spans="2:12">
      <c r="B13261" s="57"/>
      <c r="C13261" s="57"/>
      <c r="D13261" s="264"/>
      <c r="E13261" s="89"/>
      <c r="F13261" s="263"/>
      <c r="G13261" s="263"/>
      <c r="H13261" s="264"/>
      <c r="I13261" s="264"/>
      <c r="J13261" s="264"/>
      <c r="K13261" s="481"/>
      <c r="L13261" s="429"/>
    </row>
    <row r="13262" spans="2:12">
      <c r="B13262" s="57"/>
      <c r="C13262" s="57"/>
      <c r="D13262" s="264"/>
      <c r="E13262" s="89"/>
      <c r="F13262" s="263"/>
      <c r="G13262" s="263"/>
      <c r="H13262" s="264"/>
      <c r="I13262" s="264"/>
      <c r="J13262" s="264"/>
      <c r="K13262" s="481"/>
      <c r="L13262" s="429"/>
    </row>
    <row r="13263" spans="2:12">
      <c r="B13263" s="57"/>
      <c r="C13263" s="57"/>
      <c r="D13263" s="264"/>
      <c r="E13263" s="89"/>
      <c r="F13263" s="263"/>
      <c r="G13263" s="263"/>
      <c r="H13263" s="264"/>
      <c r="I13263" s="264"/>
      <c r="J13263" s="264"/>
      <c r="K13263" s="481"/>
      <c r="L13263" s="429"/>
    </row>
    <row r="13264" spans="2:12" ht="15.6">
      <c r="B13264" s="57"/>
      <c r="C13264" s="57"/>
      <c r="D13264" s="300"/>
      <c r="E13264" s="89"/>
      <c r="F13264" s="263"/>
      <c r="G13264" s="263"/>
      <c r="H13264" s="264"/>
      <c r="I13264" s="264"/>
      <c r="J13264" s="264"/>
      <c r="K13264" s="440"/>
      <c r="L13264" s="429"/>
    </row>
    <row r="13265" spans="2:12" ht="15.6">
      <c r="B13265" s="57"/>
      <c r="C13265" s="57"/>
      <c r="D13265" s="300"/>
      <c r="E13265" s="89"/>
      <c r="F13265" s="263"/>
      <c r="G13265" s="263"/>
      <c r="H13265" s="264"/>
      <c r="I13265" s="264"/>
      <c r="J13265" s="264"/>
      <c r="K13265" s="440"/>
      <c r="L13265" s="429"/>
    </row>
    <row r="13266" spans="2:12" ht="15.6">
      <c r="B13266" s="57"/>
      <c r="C13266" s="57"/>
      <c r="D13266" s="300"/>
      <c r="E13266" s="89"/>
      <c r="F13266" s="263"/>
      <c r="G13266" s="263"/>
      <c r="H13266" s="264"/>
      <c r="I13266" s="264"/>
      <c r="J13266" s="264"/>
      <c r="K13266" s="440"/>
      <c r="L13266" s="429"/>
    </row>
    <row r="13267" spans="2:12" ht="15.6">
      <c r="B13267" s="57"/>
      <c r="C13267" s="57"/>
      <c r="D13267" s="300"/>
      <c r="E13267" s="89"/>
      <c r="F13267" s="263"/>
      <c r="G13267" s="263"/>
      <c r="H13267" s="264"/>
      <c r="I13267" s="264"/>
      <c r="J13267" s="264"/>
      <c r="K13267" s="440"/>
      <c r="L13267" s="429"/>
    </row>
    <row r="13268" spans="2:12" ht="15.6">
      <c r="B13268" s="57"/>
      <c r="C13268" s="57"/>
      <c r="D13268" s="440"/>
      <c r="E13268" s="89"/>
      <c r="F13268" s="263"/>
      <c r="G13268" s="263"/>
      <c r="H13268" s="264"/>
      <c r="I13268" s="264"/>
      <c r="J13268" s="264"/>
      <c r="K13268" s="440"/>
      <c r="L13268" s="429"/>
    </row>
    <row r="13269" spans="2:12" ht="16.8">
      <c r="B13269" s="57"/>
      <c r="C13269" s="57"/>
      <c r="D13269" s="411"/>
      <c r="E13269" s="104"/>
      <c r="F13269" s="423"/>
      <c r="G13269" s="423"/>
      <c r="H13269" s="264"/>
      <c r="I13269" s="276"/>
      <c r="J13269" s="264"/>
      <c r="K13269" s="411"/>
      <c r="L13269" s="411"/>
    </row>
    <row r="13270" spans="2:12" ht="16.8">
      <c r="B13270" s="57"/>
      <c r="C13270" s="57"/>
      <c r="D13270" s="411"/>
      <c r="E13270" s="104"/>
      <c r="F13270" s="423"/>
      <c r="G13270" s="423"/>
      <c r="H13270" s="264"/>
      <c r="I13270" s="276"/>
      <c r="J13270" s="264"/>
      <c r="K13270" s="416"/>
      <c r="L13270" s="411"/>
    </row>
    <row r="13271" spans="2:12" ht="16.8">
      <c r="B13271" s="57"/>
      <c r="C13271" s="57"/>
      <c r="D13271" s="411"/>
      <c r="E13271" s="104"/>
      <c r="F13271" s="423"/>
      <c r="G13271" s="423"/>
      <c r="H13271" s="264"/>
      <c r="I13271" s="276"/>
      <c r="J13271" s="264"/>
      <c r="K13271" s="411"/>
      <c r="L13271" s="411"/>
    </row>
    <row r="13272" spans="2:12" ht="16.8">
      <c r="B13272" s="57"/>
      <c r="C13272" s="57"/>
      <c r="D13272" s="411"/>
      <c r="E13272" s="104"/>
      <c r="F13272" s="423"/>
      <c r="G13272" s="423"/>
      <c r="H13272" s="264"/>
      <c r="I13272" s="276"/>
      <c r="J13272" s="264"/>
      <c r="K13272" s="411"/>
      <c r="L13272" s="411"/>
    </row>
    <row r="13273" spans="2:12" ht="16.8">
      <c r="B13273" s="57"/>
      <c r="C13273" s="57"/>
      <c r="D13273" s="411"/>
      <c r="E13273" s="104"/>
      <c r="F13273" s="973"/>
      <c r="G13273" s="973"/>
      <c r="H13273" s="416"/>
      <c r="I13273" s="276"/>
      <c r="J13273" s="416"/>
      <c r="K13273" s="411"/>
      <c r="L13273" s="411"/>
    </row>
    <row r="13274" spans="2:12" ht="16.8">
      <c r="B13274" s="57"/>
      <c r="C13274" s="57"/>
      <c r="D13274" s="411"/>
      <c r="E13274" s="104"/>
      <c r="F13274" s="594"/>
      <c r="G13274" s="594"/>
      <c r="H13274" s="416"/>
      <c r="I13274" s="276"/>
      <c r="J13274" s="416"/>
      <c r="K13274" s="411"/>
      <c r="L13274" s="411"/>
    </row>
    <row r="13275" spans="2:12" ht="16.8">
      <c r="B13275" s="57"/>
      <c r="C13275" s="57"/>
      <c r="D13275" s="411"/>
      <c r="E13275" s="104"/>
      <c r="F13275" s="594"/>
      <c r="G13275" s="594"/>
      <c r="H13275" s="416"/>
      <c r="I13275" s="276"/>
      <c r="J13275" s="416"/>
      <c r="K13275" s="411"/>
      <c r="L13275" s="411"/>
    </row>
    <row r="13276" spans="2:12" ht="16.8">
      <c r="B13276" s="57"/>
      <c r="C13276" s="57"/>
      <c r="D13276" s="411"/>
      <c r="E13276" s="104"/>
      <c r="F13276" s="594"/>
      <c r="G13276" s="594"/>
      <c r="H13276" s="416"/>
      <c r="I13276" s="276"/>
      <c r="J13276" s="416"/>
      <c r="K13276" s="262"/>
      <c r="L13276" s="411"/>
    </row>
    <row r="13277" spans="2:12" ht="16.8">
      <c r="B13277" s="57"/>
      <c r="C13277" s="57"/>
      <c r="D13277" s="411"/>
      <c r="E13277" s="104"/>
      <c r="F13277" s="594"/>
      <c r="G13277" s="594"/>
      <c r="H13277" s="416"/>
      <c r="I13277" s="416"/>
      <c r="J13277" s="416"/>
      <c r="K13277" s="411"/>
      <c r="L13277" s="411"/>
    </row>
    <row r="13278" spans="2:12" ht="16.8">
      <c r="B13278" s="57"/>
      <c r="C13278" s="57"/>
      <c r="D13278" s="411"/>
      <c r="E13278" s="104"/>
      <c r="F13278" s="594"/>
      <c r="G13278" s="594"/>
      <c r="H13278" s="416"/>
      <c r="I13278" s="416"/>
      <c r="J13278" s="416"/>
      <c r="K13278" s="411"/>
      <c r="L13278" s="411"/>
    </row>
    <row r="13279" spans="2:12" ht="16.8">
      <c r="B13279" s="57"/>
      <c r="C13279" s="57"/>
      <c r="D13279" s="411"/>
      <c r="E13279" s="104"/>
      <c r="F13279" s="594"/>
      <c r="G13279" s="594"/>
      <c r="H13279" s="416"/>
      <c r="I13279" s="416"/>
      <c r="J13279" s="416"/>
      <c r="K13279" s="411"/>
      <c r="L13279" s="411"/>
    </row>
    <row r="13280" spans="2:12" ht="16.8">
      <c r="B13280" s="57"/>
      <c r="C13280" s="57"/>
      <c r="D13280" s="411"/>
      <c r="E13280" s="104"/>
      <c r="F13280" s="594"/>
      <c r="G13280" s="594"/>
      <c r="H13280" s="416"/>
      <c r="I13280" s="416"/>
      <c r="J13280" s="416"/>
      <c r="K13280" s="411"/>
      <c r="L13280" s="411"/>
    </row>
    <row r="13281" spans="2:12" ht="16.8">
      <c r="B13281" s="57"/>
      <c r="C13281" s="57"/>
      <c r="D13281" s="411"/>
      <c r="E13281" s="104"/>
      <c r="F13281" s="594"/>
      <c r="G13281" s="594"/>
      <c r="H13281" s="416"/>
      <c r="I13281" s="416"/>
      <c r="J13281" s="416"/>
      <c r="K13281" s="411"/>
      <c r="L13281" s="411"/>
    </row>
    <row r="13282" spans="2:12" ht="16.8">
      <c r="B13282" s="57"/>
      <c r="C13282" s="57"/>
      <c r="D13282" s="411"/>
      <c r="E13282" s="104"/>
      <c r="F13282" s="594"/>
      <c r="G13282" s="594"/>
      <c r="H13282" s="416"/>
      <c r="I13282" s="416"/>
      <c r="J13282" s="416"/>
      <c r="K13282" s="411"/>
      <c r="L13282" s="411"/>
    </row>
    <row r="13283" spans="2:12" ht="16.8">
      <c r="B13283" s="57"/>
      <c r="C13283" s="57"/>
      <c r="D13283" s="411"/>
      <c r="E13283" s="104"/>
      <c r="F13283" s="974"/>
      <c r="G13283" s="974"/>
      <c r="H13283" s="416"/>
      <c r="I13283" s="416"/>
      <c r="J13283" s="416"/>
      <c r="K13283" s="411"/>
      <c r="L13283" s="411"/>
    </row>
    <row r="13284" spans="2:12" ht="16.8">
      <c r="B13284" s="57"/>
      <c r="C13284" s="57"/>
      <c r="D13284" s="411"/>
      <c r="E13284" s="104"/>
      <c r="F13284" s="974"/>
      <c r="G13284" s="974"/>
      <c r="H13284" s="416"/>
      <c r="I13284" s="416"/>
      <c r="J13284" s="416"/>
      <c r="K13284" s="411"/>
      <c r="L13284" s="411"/>
    </row>
    <row r="13285" spans="2:12" ht="16.8">
      <c r="B13285" s="57"/>
      <c r="C13285" s="57"/>
      <c r="D13285" s="411"/>
      <c r="E13285" s="104"/>
      <c r="F13285" s="974"/>
      <c r="G13285" s="974"/>
      <c r="H13285" s="416"/>
      <c r="I13285" s="416"/>
      <c r="J13285" s="416"/>
      <c r="K13285" s="411"/>
      <c r="L13285" s="411"/>
    </row>
    <row r="13286" spans="2:12" ht="16.8">
      <c r="B13286" s="57"/>
      <c r="C13286" s="57"/>
      <c r="D13286" s="411"/>
      <c r="E13286" s="104"/>
      <c r="F13286" s="974"/>
      <c r="G13286" s="974"/>
      <c r="H13286" s="416"/>
      <c r="I13286" s="416"/>
      <c r="J13286" s="416"/>
      <c r="K13286" s="411"/>
      <c r="L13286" s="411"/>
    </row>
    <row r="13287" spans="2:12" ht="16.8">
      <c r="B13287" s="57"/>
      <c r="C13287" s="57"/>
      <c r="D13287" s="411"/>
      <c r="E13287" s="104"/>
      <c r="F13287" s="974"/>
      <c r="G13287" s="974"/>
      <c r="H13287" s="416"/>
      <c r="I13287" s="416"/>
      <c r="J13287" s="416"/>
      <c r="K13287" s="411"/>
      <c r="L13287" s="411"/>
    </row>
    <row r="13288" spans="2:12" ht="16.8">
      <c r="B13288" s="57"/>
      <c r="C13288" s="57"/>
      <c r="D13288" s="411"/>
      <c r="E13288" s="104"/>
      <c r="F13288" s="974"/>
      <c r="G13288" s="974"/>
      <c r="H13288" s="416"/>
      <c r="I13288" s="416"/>
      <c r="J13288" s="416"/>
      <c r="K13288" s="411"/>
      <c r="L13288" s="411"/>
    </row>
    <row r="13289" spans="2:12" ht="16.8">
      <c r="B13289" s="57"/>
      <c r="C13289" s="57"/>
      <c r="D13289" s="411"/>
      <c r="E13289" s="104"/>
      <c r="F13289" s="974"/>
      <c r="G13289" s="974"/>
      <c r="H13289" s="416"/>
      <c r="I13289" s="416"/>
      <c r="J13289" s="416"/>
      <c r="K13289" s="411"/>
      <c r="L13289" s="411"/>
    </row>
    <row r="13290" spans="2:12" ht="16.8">
      <c r="B13290" s="57"/>
      <c r="C13290" s="57"/>
      <c r="D13290" s="411"/>
      <c r="E13290" s="104"/>
      <c r="F13290" s="594"/>
      <c r="G13290" s="594"/>
      <c r="H13290" s="416"/>
      <c r="I13290" s="416"/>
      <c r="J13290" s="416"/>
      <c r="K13290" s="411"/>
      <c r="L13290" s="411"/>
    </row>
    <row r="13291" spans="2:12" ht="16.8">
      <c r="B13291" s="57"/>
      <c r="C13291" s="57"/>
      <c r="D13291" s="411"/>
      <c r="E13291" s="104"/>
      <c r="F13291" s="263"/>
      <c r="G13291" s="263"/>
      <c r="H13291" s="264"/>
      <c r="I13291" s="276"/>
      <c r="J13291" s="264"/>
      <c r="K13291" s="411"/>
      <c r="L13291" s="411"/>
    </row>
    <row r="13292" spans="2:12" ht="16.8">
      <c r="B13292" s="57"/>
      <c r="C13292" s="57"/>
      <c r="D13292" s="411"/>
      <c r="E13292" s="104"/>
      <c r="F13292" s="263"/>
      <c r="G13292" s="263"/>
      <c r="H13292" s="264"/>
      <c r="I13292" s="276"/>
      <c r="J13292" s="264"/>
      <c r="K13292" s="411"/>
      <c r="L13292" s="411"/>
    </row>
    <row r="13293" spans="2:12" ht="16.8">
      <c r="B13293" s="57"/>
      <c r="C13293" s="57"/>
      <c r="D13293" s="411"/>
      <c r="E13293" s="104"/>
      <c r="F13293" s="263"/>
      <c r="G13293" s="263"/>
      <c r="H13293" s="264"/>
      <c r="I13293" s="276"/>
      <c r="J13293" s="264"/>
      <c r="K13293" s="411"/>
      <c r="L13293" s="411"/>
    </row>
    <row r="13294" spans="2:12" ht="16.8">
      <c r="B13294" s="57"/>
      <c r="C13294" s="57"/>
      <c r="D13294" s="411"/>
      <c r="E13294" s="104"/>
      <c r="F13294" s="263"/>
      <c r="G13294" s="263"/>
      <c r="H13294" s="264"/>
      <c r="I13294" s="276"/>
      <c r="J13294" s="264"/>
      <c r="K13294" s="411"/>
      <c r="L13294" s="411"/>
    </row>
    <row r="13295" spans="2:12" ht="16.8">
      <c r="B13295" s="57"/>
      <c r="C13295" s="57"/>
      <c r="D13295" s="411"/>
      <c r="E13295" s="104"/>
      <c r="F13295" s="594"/>
      <c r="G13295" s="594"/>
      <c r="H13295" s="416"/>
      <c r="I13295" s="276"/>
      <c r="J13295" s="416"/>
      <c r="K13295" s="411"/>
      <c r="L13295" s="411"/>
    </row>
    <row r="13296" spans="2:12" ht="16.8">
      <c r="B13296" s="57"/>
      <c r="C13296" s="57"/>
      <c r="D13296" s="411"/>
      <c r="E13296" s="104"/>
      <c r="F13296" s="594"/>
      <c r="G13296" s="594"/>
      <c r="H13296" s="416"/>
      <c r="I13296" s="276"/>
      <c r="J13296" s="416"/>
      <c r="K13296" s="411"/>
      <c r="L13296" s="411"/>
    </row>
    <row r="13297" spans="2:12" ht="16.8">
      <c r="B13297" s="57"/>
      <c r="C13297" s="57"/>
      <c r="D13297" s="411"/>
      <c r="E13297" s="104"/>
      <c r="F13297" s="594"/>
      <c r="G13297" s="594"/>
      <c r="H13297" s="416"/>
      <c r="I13297" s="276"/>
      <c r="J13297" s="416"/>
      <c r="K13297" s="411"/>
      <c r="L13297" s="411"/>
    </row>
    <row r="13298" spans="2:12" ht="16.8">
      <c r="B13298" s="57"/>
      <c r="C13298" s="57"/>
      <c r="D13298" s="411"/>
      <c r="E13298" s="104"/>
      <c r="F13298" s="263"/>
      <c r="G13298" s="263"/>
      <c r="H13298" s="264"/>
      <c r="I13298" s="276"/>
      <c r="J13298" s="264"/>
      <c r="K13298" s="411"/>
      <c r="L13298" s="411"/>
    </row>
    <row r="13299" spans="2:12" ht="16.8">
      <c r="B13299" s="57"/>
      <c r="C13299" s="57"/>
      <c r="D13299" s="411"/>
      <c r="E13299" s="104"/>
      <c r="F13299" s="263"/>
      <c r="G13299" s="263"/>
      <c r="H13299" s="264"/>
      <c r="I13299" s="276"/>
      <c r="J13299" s="264"/>
      <c r="K13299" s="411"/>
      <c r="L13299" s="411"/>
    </row>
    <row r="13300" spans="2:12" ht="16.8">
      <c r="B13300" s="57"/>
      <c r="C13300" s="57"/>
      <c r="D13300" s="411"/>
      <c r="E13300" s="104"/>
      <c r="F13300" s="263"/>
      <c r="G13300" s="263"/>
      <c r="H13300" s="264"/>
      <c r="I13300" s="276"/>
      <c r="J13300" s="264"/>
      <c r="K13300" s="411"/>
      <c r="L13300" s="411"/>
    </row>
    <row r="13301" spans="2:12" ht="16.8">
      <c r="B13301" s="57"/>
      <c r="C13301" s="57"/>
      <c r="D13301" s="411"/>
      <c r="E13301" s="104"/>
      <c r="F13301" s="263"/>
      <c r="G13301" s="263"/>
      <c r="H13301" s="264"/>
      <c r="I13301" s="276"/>
      <c r="J13301" s="264"/>
      <c r="K13301" s="411"/>
      <c r="L13301" s="411"/>
    </row>
    <row r="13302" spans="2:12" ht="16.8">
      <c r="B13302" s="57"/>
      <c r="C13302" s="57"/>
      <c r="D13302" s="411"/>
      <c r="E13302" s="104"/>
      <c r="F13302" s="263"/>
      <c r="G13302" s="263"/>
      <c r="H13302" s="264"/>
      <c r="I13302" s="276"/>
      <c r="J13302" s="264"/>
      <c r="K13302" s="411"/>
      <c r="L13302" s="411"/>
    </row>
    <row r="13303" spans="2:12" ht="16.8">
      <c r="B13303" s="57"/>
      <c r="C13303" s="57"/>
      <c r="D13303" s="411"/>
      <c r="E13303" s="104"/>
      <c r="F13303" s="263"/>
      <c r="G13303" s="263"/>
      <c r="H13303" s="264"/>
      <c r="I13303" s="276"/>
      <c r="J13303" s="264"/>
      <c r="K13303" s="411"/>
      <c r="L13303" s="411"/>
    </row>
    <row r="13304" spans="2:12" ht="16.8">
      <c r="B13304" s="57"/>
      <c r="C13304" s="57"/>
      <c r="D13304" s="411"/>
      <c r="E13304" s="104"/>
      <c r="F13304" s="263"/>
      <c r="G13304" s="263"/>
      <c r="H13304" s="264"/>
      <c r="I13304" s="276"/>
      <c r="J13304" s="264"/>
      <c r="K13304" s="411"/>
      <c r="L13304" s="418"/>
    </row>
    <row r="13305" spans="2:12" ht="16.8">
      <c r="B13305" s="57"/>
      <c r="C13305" s="57"/>
      <c r="D13305" s="411"/>
      <c r="E13305" s="104"/>
      <c r="F13305" s="263"/>
      <c r="G13305" s="263"/>
      <c r="H13305" s="264"/>
      <c r="I13305" s="276"/>
      <c r="J13305" s="264"/>
      <c r="K13305" s="479"/>
      <c r="L13305" s="411"/>
    </row>
    <row r="13306" spans="2:12" ht="16.8">
      <c r="B13306" s="57"/>
      <c r="C13306" s="57"/>
      <c r="D13306" s="411"/>
      <c r="E13306" s="104"/>
      <c r="F13306" s="263"/>
      <c r="G13306" s="263"/>
      <c r="H13306" s="264"/>
      <c r="I13306" s="276"/>
      <c r="J13306" s="264"/>
      <c r="K13306" s="411"/>
      <c r="L13306" s="411"/>
    </row>
    <row r="13307" spans="2:12" ht="16.8">
      <c r="B13307" s="57"/>
      <c r="C13307" s="57"/>
      <c r="D13307" s="411"/>
      <c r="E13307" s="104"/>
      <c r="F13307" s="263"/>
      <c r="G13307" s="263"/>
      <c r="H13307" s="264"/>
      <c r="I13307" s="276"/>
      <c r="J13307" s="264"/>
      <c r="K13307" s="411"/>
      <c r="L13307" s="411"/>
    </row>
    <row r="13308" spans="2:12" ht="16.8">
      <c r="B13308" s="57"/>
      <c r="C13308" s="57"/>
      <c r="D13308" s="411"/>
      <c r="E13308" s="104"/>
      <c r="F13308" s="263"/>
      <c r="G13308" s="263"/>
      <c r="H13308" s="264"/>
      <c r="I13308" s="276"/>
      <c r="J13308" s="264"/>
      <c r="K13308" s="411"/>
      <c r="L13308" s="411"/>
    </row>
    <row r="13309" spans="2:12" ht="16.8">
      <c r="B13309" s="57"/>
      <c r="C13309" s="57"/>
      <c r="D13309" s="411"/>
      <c r="E13309" s="104"/>
      <c r="F13309" s="263"/>
      <c r="G13309" s="263"/>
      <c r="H13309" s="264"/>
      <c r="I13309" s="276"/>
      <c r="J13309" s="264"/>
      <c r="K13309" s="436"/>
      <c r="L13309" s="411"/>
    </row>
    <row r="13310" spans="2:12" ht="16.8">
      <c r="B13310" s="57"/>
      <c r="C13310" s="57"/>
      <c r="D13310" s="411"/>
      <c r="E13310" s="104"/>
      <c r="F13310" s="263"/>
      <c r="G13310" s="263"/>
      <c r="H13310" s="264"/>
      <c r="I13310" s="276"/>
      <c r="J13310" s="264"/>
      <c r="K13310" s="411"/>
      <c r="L13310" s="411"/>
    </row>
    <row r="13311" spans="2:12" ht="16.8">
      <c r="B13311" s="57"/>
      <c r="C13311" s="57"/>
      <c r="D13311" s="411"/>
      <c r="E13311" s="104"/>
      <c r="F13311" s="291"/>
      <c r="G13311" s="291"/>
      <c r="H13311" s="264"/>
      <c r="I13311" s="276"/>
      <c r="J13311" s="264"/>
      <c r="K13311" s="411"/>
      <c r="L13311" s="411"/>
    </row>
    <row r="13312" spans="2:12">
      <c r="B13312" s="57"/>
      <c r="C13312" s="57"/>
      <c r="D13312" s="262"/>
      <c r="E13312" s="104"/>
      <c r="F13312" s="264"/>
      <c r="G13312" s="264"/>
      <c r="H13312" s="264"/>
      <c r="I13312" s="264"/>
      <c r="J13312" s="264"/>
      <c r="K13312" s="366"/>
      <c r="L13312" s="264"/>
    </row>
    <row r="13313" spans="2:12">
      <c r="B13313" s="57"/>
      <c r="C13313" s="57"/>
      <c r="D13313" s="264"/>
      <c r="E13313" s="104"/>
      <c r="F13313" s="264"/>
      <c r="G13313" s="264"/>
      <c r="H13313" s="264"/>
      <c r="I13313" s="264"/>
      <c r="J13313" s="264"/>
      <c r="K13313" s="481"/>
      <c r="L13313" s="264"/>
    </row>
    <row r="13314" spans="2:12">
      <c r="B13314" s="57"/>
      <c r="C13314" s="57"/>
      <c r="D13314" s="264"/>
      <c r="E13314" s="104"/>
      <c r="F13314" s="264"/>
      <c r="G13314" s="264"/>
      <c r="H13314" s="264"/>
      <c r="I13314" s="264"/>
      <c r="J13314" s="264"/>
      <c r="K13314" s="481"/>
      <c r="L13314" s="264"/>
    </row>
    <row r="13315" spans="2:12">
      <c r="B13315" s="57"/>
      <c r="C13315" s="57"/>
      <c r="D13315" s="264"/>
      <c r="E13315" s="104"/>
      <c r="F13315" s="264"/>
      <c r="G13315" s="264"/>
      <c r="H13315" s="264"/>
      <c r="I13315" s="264"/>
      <c r="J13315" s="264"/>
      <c r="K13315" s="481"/>
      <c r="L13315" s="264"/>
    </row>
    <row r="13316" spans="2:12">
      <c r="B13316" s="57"/>
      <c r="C13316" s="57"/>
      <c r="D13316" s="264"/>
      <c r="E13316" s="104"/>
      <c r="F13316" s="264"/>
      <c r="G13316" s="264"/>
      <c r="H13316" s="264"/>
      <c r="I13316" s="264"/>
      <c r="J13316" s="264"/>
      <c r="K13316" s="481"/>
      <c r="L13316" s="264"/>
    </row>
    <row r="13317" spans="2:12">
      <c r="B13317" s="57"/>
      <c r="C13317" s="57"/>
      <c r="D13317" s="264"/>
      <c r="E13317" s="104"/>
      <c r="F13317" s="264"/>
      <c r="G13317" s="264"/>
      <c r="H13317" s="264"/>
      <c r="I13317" s="264"/>
      <c r="J13317" s="264"/>
      <c r="K13317" s="481"/>
      <c r="L13317" s="264"/>
    </row>
    <row r="13318" spans="2:12">
      <c r="B13318" s="57"/>
      <c r="C13318" s="57"/>
      <c r="D13318" s="264"/>
      <c r="E13318" s="104"/>
      <c r="F13318" s="264"/>
      <c r="G13318" s="264"/>
      <c r="H13318" s="264"/>
      <c r="I13318" s="264"/>
      <c r="J13318" s="264"/>
      <c r="K13318" s="481"/>
      <c r="L13318" s="264"/>
    </row>
    <row r="13319" spans="2:12">
      <c r="B13319" s="57"/>
      <c r="C13319" s="57"/>
      <c r="D13319" s="264"/>
      <c r="E13319" s="104"/>
      <c r="F13319" s="264"/>
      <c r="G13319" s="264"/>
      <c r="H13319" s="264"/>
      <c r="I13319" s="264"/>
      <c r="J13319" s="264"/>
      <c r="K13319" s="481"/>
      <c r="L13319" s="264"/>
    </row>
    <row r="13320" spans="2:12">
      <c r="B13320" s="57"/>
      <c r="C13320" s="57"/>
      <c r="D13320" s="264"/>
      <c r="E13320" s="104"/>
      <c r="F13320" s="264"/>
      <c r="G13320" s="264"/>
      <c r="H13320" s="264"/>
      <c r="I13320" s="264"/>
      <c r="J13320" s="264"/>
      <c r="K13320" s="481"/>
      <c r="L13320" s="264"/>
    </row>
    <row r="13321" spans="2:12">
      <c r="B13321" s="57"/>
      <c r="C13321" s="57"/>
      <c r="D13321" s="264"/>
      <c r="E13321" s="104"/>
      <c r="F13321" s="264"/>
      <c r="G13321" s="264"/>
      <c r="H13321" s="264"/>
      <c r="I13321" s="264"/>
      <c r="J13321" s="264"/>
      <c r="K13321" s="481"/>
      <c r="L13321" s="264"/>
    </row>
    <row r="13322" spans="2:12" ht="16.8">
      <c r="B13322" s="691"/>
      <c r="C13322" s="143"/>
      <c r="D13322" s="294"/>
      <c r="E13322" s="144"/>
      <c r="F13322" s="835"/>
      <c r="G13322" s="467"/>
      <c r="H13322" s="467"/>
      <c r="I13322" s="836"/>
      <c r="J13322" s="467"/>
      <c r="K13322" s="334"/>
    </row>
    <row r="13323" spans="2:12" ht="16.8">
      <c r="B13323" s="836"/>
      <c r="C13323" s="143"/>
      <c r="D13323" s="294"/>
      <c r="E13323" s="144"/>
      <c r="F13323" s="835"/>
      <c r="G13323" s="343"/>
      <c r="H13323" s="467"/>
      <c r="I13323" s="836"/>
      <c r="J13323" s="467"/>
      <c r="K13323" s="334"/>
    </row>
    <row r="13324" spans="2:12" ht="16.8">
      <c r="B13324" s="836"/>
      <c r="C13324" s="143"/>
      <c r="D13324" s="294"/>
      <c r="E13324" s="144"/>
      <c r="F13324" s="835"/>
      <c r="G13324" s="343"/>
      <c r="H13324" s="467"/>
      <c r="I13324" s="836"/>
      <c r="J13324" s="467"/>
      <c r="K13324" s="334"/>
    </row>
    <row r="13325" spans="2:12" ht="16.8">
      <c r="B13325" s="836"/>
      <c r="C13325" s="143"/>
      <c r="D13325" s="294"/>
      <c r="E13325" s="144"/>
      <c r="F13325" s="835"/>
      <c r="G13325" s="408"/>
      <c r="H13325" s="467"/>
      <c r="I13325" s="836"/>
      <c r="J13325" s="467"/>
      <c r="K13325" s="334"/>
    </row>
    <row r="13326" spans="2:12" ht="16.8">
      <c r="B13326" s="836"/>
      <c r="C13326" s="143"/>
      <c r="D13326" s="294"/>
      <c r="E13326" s="144"/>
      <c r="F13326" s="835"/>
      <c r="G13326" s="408"/>
      <c r="H13326" s="467"/>
      <c r="I13326" s="836"/>
      <c r="J13326" s="467"/>
      <c r="K13326" s="294"/>
    </row>
    <row r="13327" spans="2:12" ht="16.8">
      <c r="B13327" s="836"/>
      <c r="C13327" s="143"/>
      <c r="D13327" s="294"/>
      <c r="E13327" s="144"/>
      <c r="F13327" s="835"/>
      <c r="G13327" s="408"/>
      <c r="H13327" s="467"/>
      <c r="I13327" s="836"/>
      <c r="J13327" s="467"/>
      <c r="K13327" s="334"/>
    </row>
    <row r="13328" spans="2:12" ht="16.8">
      <c r="B13328" s="836"/>
      <c r="C13328" s="143"/>
      <c r="D13328" s="503"/>
      <c r="E13328" s="144"/>
      <c r="F13328" s="835"/>
      <c r="G13328" s="408"/>
      <c r="H13328" s="467"/>
      <c r="I13328" s="836"/>
      <c r="J13328" s="467"/>
      <c r="K13328" s="334"/>
    </row>
    <row r="13360" s="204" customFormat="1"/>
    <row r="13361" s="204" customFormat="1"/>
    <row r="13362" s="204" customFormat="1"/>
    <row r="13363" s="204" customFormat="1"/>
    <row r="13364" s="204" customFormat="1"/>
    <row r="13365" s="204" customFormat="1"/>
    <row r="13366" s="204" customFormat="1"/>
    <row r="13367" s="204" customFormat="1"/>
    <row r="13368" s="204" customFormat="1"/>
    <row r="13369" s="204" customFormat="1"/>
    <row r="13370" s="204" customFormat="1"/>
    <row r="13371" s="204" customFormat="1"/>
    <row r="13372" s="204" customFormat="1"/>
    <row r="13373" s="204" customFormat="1" ht="24" customHeight="1"/>
    <row r="13374" s="204" customFormat="1" ht="24" customHeight="1"/>
    <row r="13375" s="204" customFormat="1" ht="24" customHeight="1"/>
    <row r="13376" s="204" customFormat="1" ht="24" customHeight="1"/>
    <row r="13377" s="204" customFormat="1"/>
    <row r="13378" s="204" customFormat="1"/>
    <row r="13379" s="204" customFormat="1"/>
    <row r="13380" s="204" customFormat="1"/>
    <row r="13381" s="204" customFormat="1"/>
    <row r="13382" s="204" customFormat="1"/>
    <row r="13383" s="204" customFormat="1"/>
    <row r="13384" s="204" customFormat="1"/>
    <row r="13385" s="204" customFormat="1"/>
    <row r="13386" s="204" customFormat="1"/>
    <row r="13387" s="204" customFormat="1"/>
    <row r="13388" s="204" customFormat="1"/>
    <row r="13389" s="204" customFormat="1"/>
    <row r="13390" s="204" customFormat="1"/>
    <row r="13391" s="204" customFormat="1"/>
    <row r="13392" s="204" customFormat="1"/>
    <row r="13393" s="204" customFormat="1"/>
    <row r="13394" s="204" customFormat="1"/>
    <row r="13395" s="204" customFormat="1"/>
    <row r="13396" s="204" customFormat="1"/>
    <row r="13397" s="204" customFormat="1"/>
    <row r="13398" s="204" customFormat="1"/>
    <row r="13399" s="204" customFormat="1"/>
    <row r="13400" s="204" customFormat="1"/>
    <row r="13401" s="204" customFormat="1"/>
    <row r="13402" s="204" customFormat="1"/>
    <row r="13403" s="204" customFormat="1"/>
    <row r="13404" s="204" customFormat="1"/>
    <row r="13405" s="204" customFormat="1"/>
    <row r="13406" s="204" customFormat="1"/>
    <row r="13407" s="204" customFormat="1"/>
    <row r="13408" s="204" customFormat="1"/>
    <row r="13409" s="202" customFormat="1" ht="13.8"/>
    <row r="13410" s="202" customFormat="1" ht="13.8"/>
    <row r="13411" s="202" customFormat="1" ht="13.8"/>
    <row r="13412" s="202" customFormat="1" ht="13.8"/>
    <row r="13413" s="202" customFormat="1" ht="13.8"/>
    <row r="13414" s="202" customFormat="1" ht="13.8"/>
    <row r="13415" s="202" customFormat="1" ht="13.8"/>
    <row r="13416" s="202" customFormat="1" ht="13.8"/>
    <row r="13417" s="202" customFormat="1" ht="13.8"/>
    <row r="13418" s="202" customFormat="1" ht="13.8"/>
    <row r="13419" s="202" customFormat="1" ht="13.8"/>
    <row r="13420" s="202" customFormat="1" ht="13.8"/>
    <row r="13421" s="202" customFormat="1" ht="13.8"/>
    <row r="13422" s="202" customFormat="1" ht="13.8"/>
    <row r="13423" s="202" customFormat="1" ht="13.8"/>
    <row r="13424" s="202" customFormat="1" ht="13.8"/>
    <row r="13425" s="202" customFormat="1" ht="13.8"/>
    <row r="13426" s="202" customFormat="1" ht="13.8"/>
    <row r="13427" s="202" customFormat="1" ht="13.8"/>
    <row r="13428" s="202" customFormat="1" ht="13.8"/>
    <row r="13429" s="202" customFormat="1" ht="13.8"/>
    <row r="13430" s="202" customFormat="1" ht="13.8"/>
    <row r="13431" s="202" customFormat="1" ht="13.8"/>
    <row r="13432" s="202" customFormat="1" ht="13.8"/>
    <row r="13433" s="202" customFormat="1" ht="13.8"/>
    <row r="13434" s="202" customFormat="1" ht="13.8"/>
    <row r="13435" s="202" customFormat="1" ht="13.8"/>
    <row r="13436" s="202" customFormat="1" ht="13.8"/>
    <row r="13437" s="202" customFormat="1" ht="13.8"/>
    <row r="13438" s="202" customFormat="1" ht="13.8"/>
    <row r="13439" s="202" customFormat="1" ht="13.8"/>
    <row r="13908" s="200" customFormat="1" ht="16.5" customHeight="1"/>
    <row r="13909" s="200" customFormat="1" ht="16.5" customHeight="1"/>
    <row r="13910" s="200" customFormat="1" ht="16.5" customHeight="1"/>
    <row r="13911" s="200" customFormat="1" ht="16.5" customHeight="1"/>
    <row r="13912" s="200" customFormat="1" ht="16.5" customHeight="1"/>
    <row r="13913" s="200" customFormat="1" ht="16.5" customHeight="1"/>
    <row r="13914" s="200" customFormat="1" ht="16.5" customHeight="1"/>
    <row r="13915" s="200" customFormat="1" ht="16.5" customHeight="1"/>
    <row r="13916" s="200" customFormat="1" ht="16.5" customHeight="1"/>
    <row r="13917" s="200" customFormat="1" ht="16.5" customHeight="1"/>
    <row r="13918" s="200" customFormat="1" ht="16.5" customHeight="1"/>
    <row r="13919" s="200" customFormat="1" ht="16.5" customHeight="1"/>
    <row r="13920" s="200" customFormat="1" ht="16.5" customHeight="1"/>
    <row r="13921" s="200" customFormat="1" ht="16.5" customHeight="1"/>
    <row r="13922" s="200" customFormat="1" ht="16.5" customHeight="1"/>
    <row r="13923" s="200" customFormat="1" ht="16.5" customHeight="1"/>
    <row r="13924" s="200" customFormat="1" ht="16.5" customHeight="1"/>
    <row r="13925" s="200" customFormat="1" ht="16.5" customHeight="1"/>
    <row r="13926" s="200" customFormat="1" ht="16.5" customHeight="1"/>
    <row r="13927" s="200" customFormat="1" ht="16.5" customHeight="1"/>
    <row r="13928" s="200" customFormat="1" ht="16.5" customHeight="1"/>
    <row r="13929" s="200" customFormat="1" ht="16.5" customHeight="1"/>
    <row r="13930" s="200" customFormat="1" ht="16.5" customHeight="1"/>
    <row r="13931" s="200" customFormat="1" ht="16.5" customHeight="1"/>
    <row r="13932" s="200" customFormat="1" ht="16.5" customHeight="1"/>
    <row r="13933" s="200" customFormat="1" ht="16.5" customHeight="1"/>
    <row r="13934" s="200" customFormat="1" ht="16.5" customHeight="1"/>
    <row r="13935" s="200" customFormat="1" ht="16.5" customHeight="1"/>
    <row r="13936" s="200" customFormat="1" ht="16.5" customHeight="1"/>
    <row r="13937" s="200" customFormat="1" ht="16.5" customHeight="1"/>
    <row r="13938" s="200" customFormat="1" ht="16.5" customHeight="1"/>
    <row r="13939" s="200" customFormat="1" ht="16.5" customHeight="1"/>
    <row r="13940" s="200" customFormat="1" ht="16.5" customHeight="1"/>
    <row r="13941" s="200" customFormat="1" ht="16.5" customHeight="1"/>
    <row r="13942" s="200" customFormat="1" ht="16.5" customHeight="1"/>
    <row r="13943" s="200" customFormat="1" ht="16.5" customHeight="1"/>
    <row r="13944" s="200" customFormat="1" ht="16.5" customHeight="1"/>
    <row r="13945" s="200" customFormat="1" ht="16.5" customHeight="1"/>
    <row r="13946" s="200" customFormat="1" ht="16.5" customHeight="1"/>
    <row r="13947" s="200" customFormat="1" ht="16.5" customHeight="1"/>
    <row r="13948" s="200" customFormat="1" ht="16.5" customHeight="1"/>
    <row r="13949" s="200" customFormat="1" ht="16.5" customHeight="1"/>
    <row r="13950" s="200" customFormat="1" ht="16.5" customHeight="1"/>
    <row r="13951" s="200" customFormat="1" ht="16.5" customHeight="1"/>
    <row r="13952" s="200" customFormat="1" ht="16.5" customHeight="1"/>
    <row r="13953" s="200" customFormat="1" ht="16.5" customHeight="1"/>
    <row r="13954" s="200" customFormat="1" ht="16.5" customHeight="1"/>
    <row r="13955" s="200" customFormat="1" ht="16.5" customHeight="1"/>
    <row r="13956" s="200" customFormat="1" ht="16.5" customHeight="1"/>
    <row r="13957" s="200" customFormat="1" ht="16.5" customHeight="1"/>
    <row r="13958" s="200" customFormat="1" ht="16.5" customHeight="1"/>
    <row r="13959" s="200" customFormat="1" ht="16.5" customHeight="1"/>
    <row r="13960" s="200" customFormat="1" ht="16.5" customHeight="1"/>
    <row r="13961" s="200" customFormat="1" ht="16.5" customHeight="1"/>
    <row r="13962" s="200" customFormat="1" ht="16.5" customHeight="1"/>
    <row r="13963" s="200" customFormat="1" ht="16.5" customHeight="1"/>
    <row r="13964" s="200" customFormat="1" ht="16.5" customHeight="1"/>
    <row r="13965" s="200" customFormat="1" ht="16.5" customHeight="1"/>
    <row r="13966" s="200" customFormat="1" ht="16.5" customHeight="1"/>
    <row r="13967" s="200" customFormat="1" ht="16.5" customHeight="1"/>
    <row r="13968" s="200" customFormat="1" ht="16.5" customHeight="1"/>
    <row r="13969" s="200" customFormat="1" ht="16.5" customHeight="1"/>
    <row r="13970" s="200" customFormat="1" ht="16.5" customHeight="1"/>
    <row r="13971" s="200" customFormat="1" ht="16.5" customHeight="1"/>
    <row r="13972" s="200" customFormat="1" ht="16.5" customHeight="1"/>
    <row r="13973" s="200" customFormat="1" ht="16.5" customHeight="1"/>
    <row r="13974" s="200" customFormat="1" ht="16.5" customHeight="1"/>
    <row r="13975" s="200" customFormat="1" ht="16.5" customHeight="1"/>
    <row r="13976" s="200" customFormat="1" ht="16.5" customHeight="1"/>
    <row r="13977" s="200" customFormat="1" ht="16.5" customHeight="1"/>
    <row r="13978" s="200" customFormat="1" ht="16.5" customHeight="1"/>
    <row r="13979" s="200" customFormat="1" ht="16.5" customHeight="1"/>
    <row r="13980" s="200" customFormat="1" ht="16.5" customHeight="1"/>
    <row r="13981" s="200" customFormat="1" ht="16.5" customHeight="1"/>
    <row r="13982" s="200" customFormat="1" ht="16.5" customHeight="1"/>
    <row r="13983" s="200" customFormat="1" ht="16.5" customHeight="1"/>
    <row r="13984" s="200" customFormat="1" ht="16.5" customHeight="1"/>
    <row r="14109" s="202" customFormat="1" ht="13.8"/>
    <row r="14110" s="202" customFormat="1" ht="13.8"/>
    <row r="14111" s="202" customFormat="1" ht="13.8"/>
    <row r="14112" s="202" customFormat="1" ht="13.8"/>
    <row r="14113" s="202" customFormat="1" ht="13.8"/>
    <row r="14114" s="202" customFormat="1" ht="13.8"/>
    <row r="14115" s="202" customFormat="1" ht="13.8"/>
    <row r="14116" s="202" customFormat="1" ht="13.8"/>
    <row r="14117" s="202" customFormat="1" ht="13.8"/>
    <row r="14118" s="202" customFormat="1" ht="13.8"/>
    <row r="14119" s="202" customFormat="1" ht="13.8"/>
    <row r="14120" s="202" customFormat="1" ht="13.8"/>
    <row r="14121" s="202" customFormat="1" ht="13.8"/>
    <row r="14122" s="202" customFormat="1" ht="13.8"/>
    <row r="14123" s="202" customFormat="1" ht="13.8"/>
    <row r="14124" s="202" customFormat="1" ht="13.8"/>
    <row r="14125" s="202" customFormat="1" ht="13.8"/>
    <row r="14126" s="202" customFormat="1" ht="13.8"/>
    <row r="14223" s="200" customFormat="1" ht="16.5" customHeight="1"/>
    <row r="14224" s="200" customFormat="1" ht="16.5" customHeight="1"/>
    <row r="14225" s="200" customFormat="1" ht="16.5" customHeight="1"/>
    <row r="14226" s="200" customFormat="1" ht="16.5" customHeight="1"/>
    <row r="14227" s="200" customFormat="1" ht="16.5" customHeight="1"/>
    <row r="14228" s="200" customFormat="1" ht="16.5" customHeight="1"/>
    <row r="14229" s="200" customFormat="1" ht="16.5" customHeight="1"/>
    <row r="14230" s="200" customFormat="1" ht="16.5" customHeight="1"/>
    <row r="14231" s="200" customFormat="1" ht="16.5" customHeight="1"/>
    <row r="14232" s="200" customFormat="1" ht="16.5" customHeight="1"/>
    <row r="14233" s="200" customFormat="1" ht="16.5" customHeight="1"/>
    <row r="14234" s="200" customFormat="1" ht="16.5" customHeight="1"/>
    <row r="14235" s="200" customFormat="1" ht="16.5" customHeight="1"/>
    <row r="14236" s="200" customFormat="1" ht="16.5" customHeight="1"/>
    <row r="14237" s="200" customFormat="1" ht="16.5" customHeight="1"/>
    <row r="14238" s="200" customFormat="1" ht="16.5" customHeight="1"/>
    <row r="14239" s="200" customFormat="1" ht="16.5" customHeight="1"/>
    <row r="14240" s="200" customFormat="1" ht="16.5" customHeight="1"/>
    <row r="14241" s="200" customFormat="1" ht="16.5" customHeight="1"/>
    <row r="14242" s="200" customFormat="1" ht="16.5" customHeight="1"/>
    <row r="14243" s="200" customFormat="1" ht="16.5" customHeight="1"/>
    <row r="14244" s="200" customFormat="1" ht="16.5" customHeight="1"/>
    <row r="14245" s="200" customFormat="1" ht="16.5" customHeight="1"/>
    <row r="14246" s="200" customFormat="1" ht="16.5" customHeight="1"/>
    <row r="14311" s="204" customFormat="1"/>
    <row r="14312" s="204" customFormat="1"/>
    <row r="14313" s="204" customFormat="1"/>
    <row r="14314" s="204" customFormat="1"/>
    <row r="14315" s="204" customFormat="1"/>
    <row r="14316" s="204" customFormat="1"/>
    <row r="14317" s="204" customFormat="1"/>
    <row r="14318" s="204" customFormat="1"/>
    <row r="14319" s="204" customFormat="1"/>
    <row r="14320" s="204" customFormat="1"/>
    <row r="14321" s="204" customFormat="1"/>
    <row r="14322" s="204" customFormat="1"/>
    <row r="14323" s="204" customFormat="1"/>
    <row r="14324" s="204" customFormat="1"/>
    <row r="14325" s="204" customFormat="1"/>
    <row r="14621" s="202" customFormat="1" ht="13.8"/>
    <row r="14622" s="202" customFormat="1" ht="13.8"/>
    <row r="14623" s="202" customFormat="1" ht="13.8"/>
    <row r="14624" s="202" customFormat="1" ht="13.8"/>
    <row r="14625" s="202" customFormat="1" ht="13.8"/>
    <row r="14626" s="202" customFormat="1" ht="13.8"/>
    <row r="14627" s="202" customFormat="1" ht="13.8"/>
    <row r="14628" s="202" customFormat="1" ht="13.8"/>
    <row r="14629" s="202" customFormat="1" ht="13.8"/>
    <row r="14630" s="202" customFormat="1" ht="13.8"/>
    <row r="14631" s="202" customFormat="1" ht="13.8"/>
    <row r="14632" s="202" customFormat="1" ht="13.8"/>
    <row r="14633" s="202" customFormat="1" ht="13.8"/>
    <row r="14634" s="202" customFormat="1" ht="13.8"/>
    <row r="14635" s="202" customFormat="1" ht="13.8"/>
    <row r="14636" s="202" customFormat="1" ht="13.8"/>
    <row r="14637" s="202" customFormat="1" ht="13.8"/>
    <row r="14638" s="202" customFormat="1" ht="13.8"/>
    <row r="14639" s="202" customFormat="1" ht="13.8"/>
    <row r="14640" s="202" customFormat="1" ht="13.8"/>
    <row r="14641" s="202" customFormat="1" ht="13.8"/>
    <row r="14642" s="208" customFormat="1" ht="13.8"/>
    <row r="14643" s="202" customFormat="1" ht="13.8"/>
    <row r="14644" s="202" customFormat="1" ht="13.8"/>
    <row r="14645" s="202" customFormat="1" ht="13.8"/>
    <row r="14646" s="202" customFormat="1" ht="13.8"/>
    <row r="14647" s="202" customFormat="1" ht="13.8"/>
    <row r="14648" s="202" customFormat="1" ht="13.8"/>
    <row r="14649" s="202" customFormat="1" ht="13.8"/>
    <row r="14650" s="202" customFormat="1" ht="13.8"/>
    <row r="14651" s="202" customFormat="1" ht="13.8"/>
    <row r="14710" s="200" customFormat="1" ht="16.5" customHeight="1"/>
    <row r="14711" s="200" customFormat="1" ht="16.5" customHeight="1"/>
    <row r="14712" s="200" customFormat="1" ht="16.5" customHeight="1"/>
    <row r="14713" s="200" customFormat="1" ht="16.5" customHeight="1"/>
    <row r="14714" s="202" customFormat="1" ht="13.8"/>
    <row r="14715" s="202" customFormat="1" ht="13.8"/>
    <row r="14716" s="202" customFormat="1" ht="13.8"/>
    <row r="14717" s="202" customFormat="1" ht="13.8"/>
    <row r="14718" s="202" customFormat="1" ht="13.8"/>
    <row r="14719" s="202" customFormat="1" ht="13.8"/>
    <row r="14720" s="202" customFormat="1" ht="13.8"/>
    <row r="14721" s="202" customFormat="1" ht="13.8"/>
    <row r="14722" s="208" customFormat="1" ht="13.8"/>
    <row r="14723" s="202" customFormat="1" ht="13.8"/>
    <row r="14724" s="202" customFormat="1" ht="13.8"/>
    <row r="14725" s="202" customFormat="1" ht="13.8"/>
    <row r="14726" s="202" customFormat="1" ht="13.8"/>
    <row r="14727" s="202" customFormat="1" ht="13.8"/>
    <row r="14728" s="202" customFormat="1" ht="13.8"/>
    <row r="14729" s="202" customFormat="1" ht="13.8"/>
    <row r="14730" s="202" customFormat="1" ht="13.8"/>
    <row r="14731" s="202" customFormat="1" ht="13.8"/>
    <row r="14732" s="202" customFormat="1" ht="13.8"/>
    <row r="14733" s="202" customFormat="1" ht="13.8"/>
    <row r="14734" s="202" customFormat="1" ht="13.8"/>
    <row r="14976" s="201" customFormat="1" ht="15" customHeight="1"/>
    <row r="14997" s="202" customFormat="1" ht="13.8"/>
    <row r="14998" s="202" customFormat="1" ht="13.8"/>
    <row r="14999" s="202" customFormat="1" ht="13.8"/>
    <row r="15000" s="202" customFormat="1" ht="13.8"/>
    <row r="15001" s="202" customFormat="1" ht="13.8"/>
    <row r="15002" s="202" customFormat="1" ht="13.8"/>
    <row r="15003" s="202" customFormat="1" ht="13.8"/>
    <row r="15004" s="202" customFormat="1" ht="13.8"/>
    <row r="15005" s="202" customFormat="1" ht="13.8"/>
    <row r="15307" s="200" customFormat="1" ht="16.5" customHeight="1"/>
    <row r="15308" s="200" customFormat="1" ht="16.5" customHeight="1"/>
    <row r="15309" s="200" customFormat="1" ht="16.5" customHeight="1"/>
    <row r="15310" s="200" customFormat="1" ht="16.5" customHeight="1"/>
    <row r="15311" s="200" customFormat="1" ht="16.5" customHeight="1"/>
    <row r="15312" s="200" customFormat="1" ht="16.5" customHeight="1"/>
    <row r="15313" s="200" customFormat="1" ht="16.5" customHeight="1"/>
    <row r="15314" s="200" customFormat="1" ht="16.5" customHeight="1"/>
    <row r="15315" s="200" customFormat="1" ht="16.5" customHeight="1"/>
    <row r="15316" s="200" customFormat="1" ht="16.5" customHeight="1"/>
    <row r="15393" s="204" customFormat="1"/>
    <row r="15394" s="204" customFormat="1"/>
    <row r="15395" s="204" customFormat="1"/>
    <row r="15396" s="204" customFormat="1"/>
    <row r="15397" s="204" customFormat="1"/>
    <row r="15398" s="204" customFormat="1"/>
    <row r="15399" s="204" customFormat="1"/>
    <row r="15400" s="204" customFormat="1"/>
    <row r="15401" s="204" customFormat="1"/>
    <row r="15402" s="204" customFormat="1"/>
    <row r="15403" s="204" customFormat="1"/>
    <row r="15404" s="204" customFormat="1"/>
    <row r="15405" s="204" customFormat="1"/>
    <row r="15406" s="204" customFormat="1"/>
    <row r="15407" s="204" customFormat="1"/>
    <row r="15408" s="204" customFormat="1"/>
    <row r="15409" s="204" customFormat="1"/>
    <row r="15410" s="204" customFormat="1"/>
    <row r="15411" s="204" customFormat="1"/>
    <row r="15412" s="204" customFormat="1"/>
    <row r="15413" s="204" customFormat="1"/>
    <row r="15414" s="204" customFormat="1"/>
    <row r="15415" s="204" customFormat="1"/>
    <row r="15416" s="204" customFormat="1"/>
    <row r="15417" s="204" customFormat="1"/>
    <row r="15418" s="204" customFormat="1"/>
    <row r="15419" s="204" customFormat="1"/>
    <row r="15420" s="204" customFormat="1"/>
    <row r="15421" s="204" customFormat="1"/>
    <row r="15422" s="204" customFormat="1"/>
    <row r="15423" s="204" customFormat="1"/>
    <row r="15424" s="204" customFormat="1"/>
    <row r="15425" s="204" customFormat="1"/>
    <row r="15426" s="204" customFormat="1"/>
    <row r="15427" s="204" customFormat="1"/>
    <row r="15428" s="204" customFormat="1"/>
    <row r="15429" s="204" customFormat="1"/>
    <row r="15430" s="204" customFormat="1"/>
    <row r="15431" s="204" customFormat="1"/>
    <row r="15432" s="204" customFormat="1"/>
    <row r="15433" s="204" customFormat="1"/>
    <row r="15434" s="204" customFormat="1"/>
    <row r="15435" s="204" customFormat="1"/>
    <row r="15436" s="204" customFormat="1"/>
    <row r="15437" s="204" customFormat="1"/>
    <row r="15438" s="204" customFormat="1"/>
    <row r="15439" s="204" customFormat="1"/>
    <row r="15440" s="204" customFormat="1"/>
    <row r="15441" s="204" customFormat="1"/>
    <row r="15442" s="204" customFormat="1"/>
    <row r="15443" s="204" customFormat="1"/>
    <row r="15444" s="204" customFormat="1"/>
    <row r="15445" s="204" customFormat="1"/>
    <row r="15446" s="204" customFormat="1"/>
    <row r="15447" s="204" customFormat="1"/>
    <row r="15448" s="204" customFormat="1"/>
    <row r="15449" s="204" customFormat="1"/>
    <row r="15450" s="204" customFormat="1"/>
    <row r="15451" s="204" customFormat="1"/>
    <row r="15452" s="204" customFormat="1"/>
    <row r="15453" s="204" customFormat="1"/>
    <row r="15454" s="204" customFormat="1"/>
    <row r="15455" s="204" customFormat="1"/>
    <row r="15456" s="204" customFormat="1"/>
    <row r="15457" s="204" customFormat="1"/>
    <row r="15458" s="204" customFormat="1"/>
    <row r="15459" s="204" customFormat="1"/>
    <row r="15460" s="204" customFormat="1"/>
    <row r="15461" s="204" customFormat="1"/>
    <row r="15462" s="204" customFormat="1"/>
    <row r="15463" s="204" customFormat="1"/>
    <row r="15464" s="204" customFormat="1"/>
    <row r="15465" s="204" customFormat="1"/>
    <row r="15466" s="204" customFormat="1"/>
    <row r="15467" s="204" customFormat="1"/>
    <row r="15468" s="204" customFormat="1"/>
    <row r="15469" s="204" customFormat="1"/>
    <row r="15470" s="204" customFormat="1"/>
    <row r="15471" s="204" customFormat="1"/>
    <row r="15472" s="204" customFormat="1"/>
    <row r="15473" s="204" customFormat="1"/>
    <row r="15474" s="204" customFormat="1"/>
    <row r="15475" s="204" customFormat="1"/>
    <row r="15476" s="204" customFormat="1"/>
    <row r="15477" s="204" customFormat="1"/>
    <row r="15478" s="204" customFormat="1"/>
    <row r="15479" s="204" customFormat="1"/>
    <row r="15480" s="204" customFormat="1"/>
    <row r="15481" s="204" customFormat="1"/>
    <row r="15482" s="204" customFormat="1"/>
    <row r="15483" s="204" customFormat="1"/>
    <row r="15484" s="204" customFormat="1"/>
    <row r="15485" s="204" customFormat="1"/>
    <row r="15486" s="204" customFormat="1"/>
    <row r="15487" s="204" customFormat="1"/>
    <row r="15488" s="204" customFormat="1"/>
    <row r="15489" s="204" customFormat="1"/>
    <row r="15490" s="204" customFormat="1"/>
    <row r="15491" s="204" customFormat="1"/>
    <row r="15492" s="204" customFormat="1"/>
    <row r="15493" s="204" customFormat="1"/>
    <row r="15494" s="204" customFormat="1"/>
    <row r="15495" s="204" customFormat="1"/>
    <row r="15496" s="204" customFormat="1"/>
    <row r="15497" s="204" customFormat="1"/>
    <row r="15498" s="204" customFormat="1"/>
    <row r="15530" s="202" customFormat="1" ht="13.8"/>
    <row r="15531" s="202" customFormat="1" ht="13.8"/>
    <row r="15532" s="202" customFormat="1" ht="13.8"/>
    <row r="15533" s="202" customFormat="1" ht="13.8"/>
    <row r="15534" s="202" customFormat="1" ht="13.8"/>
    <row r="15535" s="202" customFormat="1" ht="13.8"/>
    <row r="15536" s="202" customFormat="1" ht="13.8"/>
    <row r="15537" s="202" customFormat="1" ht="13.8"/>
    <row r="15538" s="202" customFormat="1" ht="13.8"/>
    <row r="15539" s="202" customFormat="1" ht="13.8"/>
    <row r="15540" s="202" customFormat="1" ht="13.8"/>
    <row r="15541" s="202" customFormat="1" ht="13.8"/>
    <row r="15542" s="202" customFormat="1" ht="13.8"/>
    <row r="15543" s="202" customFormat="1" ht="13.8"/>
    <row r="15544" s="202" customFormat="1" ht="13.8"/>
    <row r="15715" s="200" customFormat="1" ht="16.5" customHeight="1"/>
    <row r="15716" s="200" customFormat="1" ht="16.5" customHeight="1"/>
    <row r="15717" s="200" customFormat="1" ht="16.5" customHeight="1"/>
    <row r="15718" s="200" customFormat="1" ht="16.5" customHeight="1"/>
    <row r="15719" s="200" customFormat="1" ht="16.5" customHeight="1"/>
    <row r="15720" s="200" customFormat="1" ht="16.5" customHeight="1"/>
    <row r="15721" s="200" customFormat="1" ht="16.5" customHeight="1"/>
    <row r="15722" s="200" customFormat="1" ht="16.5" customHeight="1"/>
    <row r="15723" s="200" customFormat="1" ht="16.5" customHeight="1"/>
    <row r="15724" s="200" customFormat="1" ht="16.5" customHeight="1"/>
    <row r="15725" s="200" customFormat="1" ht="16.5" customHeight="1"/>
    <row r="15726" s="200" customFormat="1" ht="16.5" customHeight="1"/>
    <row r="15727" s="200" customFormat="1" ht="16.5" customHeight="1"/>
    <row r="15728" s="200" customFormat="1" ht="16.5" customHeight="1"/>
    <row r="15729" s="200" customFormat="1" ht="16.5" customHeight="1"/>
    <row r="15730" s="200" customFormat="1" ht="16.5" customHeight="1"/>
    <row r="15731" s="200" customFormat="1" ht="16.5" customHeight="1"/>
    <row r="15732" s="200" customFormat="1" ht="16.5" customHeight="1"/>
    <row r="15733" s="200" customFormat="1" ht="16.5" customHeight="1"/>
    <row r="15734" s="200" customFormat="1" ht="16.5" customHeight="1"/>
    <row r="15735" s="200" customFormat="1" ht="16.5" customHeight="1"/>
    <row r="15736" s="200" customFormat="1" ht="16.5" customHeight="1"/>
    <row r="15737" s="200" customFormat="1" ht="16.5" customHeight="1"/>
    <row r="15738" s="200" customFormat="1" ht="16.5" customHeight="1"/>
    <row r="15739" s="200" customFormat="1" ht="16.5" customHeight="1"/>
    <row r="15740" s="200" customFormat="1" ht="16.5" customHeight="1"/>
    <row r="15741" s="200" customFormat="1" ht="16.5" customHeight="1"/>
    <row r="15742" s="200" customFormat="1" ht="16.5" customHeight="1"/>
    <row r="15743" s="200" customFormat="1" ht="16.5" customHeight="1"/>
    <row r="15744" s="200" customFormat="1" ht="16.5" customHeight="1"/>
    <row r="15745" s="200" customFormat="1" ht="16.5" customHeight="1"/>
    <row r="15746" s="200" customFormat="1" ht="16.5" customHeight="1"/>
    <row r="15747" s="200" customFormat="1" ht="16.5" customHeight="1"/>
    <row r="15748" s="200" customFormat="1" ht="16.5" customHeight="1"/>
    <row r="15821" s="200" customFormat="1"/>
    <row r="15822" s="200" customFormat="1"/>
    <row r="15823" s="200" customFormat="1"/>
    <row r="15824" s="200" customFormat="1"/>
    <row r="15825" s="200" customFormat="1"/>
    <row r="15826" s="200" customFormat="1"/>
    <row r="15827" s="200" customFormat="1"/>
    <row r="15828" s="200" customFormat="1"/>
    <row r="15829" s="200" customFormat="1"/>
    <row r="15830" s="200" customFormat="1"/>
    <row r="15831" s="200" customFormat="1"/>
    <row r="15832" s="200" customFormat="1"/>
    <row r="15833" s="200" customFormat="1"/>
    <row r="15834" s="200" customFormat="1"/>
    <row r="15835" s="200" customFormat="1"/>
    <row r="15836" s="200" customFormat="1"/>
    <row r="15837" s="200" customFormat="1"/>
    <row r="15838" s="200" customFormat="1"/>
    <row r="15839" s="200" customFormat="1"/>
    <row r="16046" s="200" customFormat="1" ht="16.5" customHeight="1"/>
    <row r="16047" s="200" customFormat="1" ht="16.5" customHeight="1"/>
    <row r="16048" s="200" customFormat="1" ht="16.5" customHeight="1"/>
    <row r="16049" s="200" customFormat="1" ht="16.5" customHeight="1"/>
    <row r="16050" s="200" customFormat="1" ht="16.5" customHeight="1"/>
    <row r="16051" s="200" customFormat="1" ht="16.5" customHeight="1"/>
    <row r="16060" s="204" customFormat="1"/>
    <row r="16061" s="204" customFormat="1"/>
    <row r="16062" s="204" customFormat="1"/>
    <row r="16063" s="204" customFormat="1"/>
    <row r="16064" s="204" customFormat="1"/>
    <row r="16065" s="204" customFormat="1"/>
    <row r="16066" s="204" customFormat="1"/>
    <row r="16067" s="204" customFormat="1"/>
    <row r="16068" s="204" customFormat="1"/>
    <row r="16069" s="204" customFormat="1"/>
    <row r="16070" s="204" customFormat="1"/>
    <row r="16071" s="204" customFormat="1"/>
    <row r="16072" s="204" customFormat="1"/>
    <row r="16073" s="204" customFormat="1"/>
    <row r="16074" s="204" customFormat="1"/>
    <row r="16075" s="204" customFormat="1"/>
    <row r="16076" s="204" customFormat="1"/>
    <row r="16077" s="204" customFormat="1"/>
    <row r="16078" s="204" customFormat="1"/>
    <row r="16079" s="204" customFormat="1"/>
    <row r="16080" s="204" customFormat="1"/>
    <row r="16081" s="204" customFormat="1"/>
    <row r="16082" s="204" customFormat="1"/>
    <row r="16083" s="204" customFormat="1"/>
    <row r="16084" s="204" customFormat="1"/>
    <row r="16085" s="204" customFormat="1"/>
    <row r="16086" s="204" customFormat="1"/>
    <row r="16087" s="204" customFormat="1"/>
    <row r="16088" s="204" customFormat="1"/>
    <row r="16089" s="204" customFormat="1"/>
    <row r="16090" s="204" customFormat="1"/>
    <row r="16091" s="204" customFormat="1"/>
    <row r="16092" s="204" customFormat="1"/>
    <row r="16093" s="204" customFormat="1"/>
    <row r="16094" s="204" customFormat="1"/>
    <row r="16095" s="204" customFormat="1"/>
    <row r="16096" s="204" customFormat="1"/>
    <row r="16097" s="204" customFormat="1"/>
    <row r="16098" s="204" customFormat="1"/>
    <row r="16099" s="204" customFormat="1"/>
    <row r="16100" s="204" customFormat="1"/>
    <row r="16101" s="204" customFormat="1"/>
    <row r="16102" s="204" customFormat="1"/>
    <row r="16103" s="204" customFormat="1"/>
    <row r="16104" s="204" customFormat="1"/>
    <row r="16105" s="204" customFormat="1"/>
    <row r="16106" s="204" customFormat="1"/>
    <row r="16107" s="204" customFormat="1"/>
    <row r="16108" s="204" customFormat="1"/>
    <row r="16109" s="204" customFormat="1"/>
    <row r="16110" s="204" customFormat="1"/>
    <row r="16111" s="204" customFormat="1"/>
    <row r="16112" s="204" customFormat="1"/>
    <row r="16113" s="204" customFormat="1"/>
    <row r="16114" s="204" customFormat="1"/>
    <row r="16115" s="204" customFormat="1"/>
    <row r="16116" s="204" customFormat="1"/>
    <row r="16117" s="204" customFormat="1"/>
    <row r="16118" s="204" customFormat="1"/>
    <row r="16119" s="204" customFormat="1"/>
    <row r="16120" s="204" customFormat="1"/>
    <row r="16121" s="204" customFormat="1"/>
    <row r="16122" s="204" customFormat="1"/>
    <row r="16123" s="204" customFormat="1"/>
    <row r="16124" s="204" customFormat="1"/>
    <row r="16125" s="204" customFormat="1"/>
    <row r="16126" s="204" customFormat="1"/>
    <row r="16127" s="204" customFormat="1"/>
    <row r="16128" s="204" customFormat="1"/>
    <row r="16129" s="204" customFormat="1"/>
    <row r="16130" s="204" customFormat="1"/>
    <row r="16131" s="204" customFormat="1"/>
    <row r="16132" s="202" customFormat="1" ht="13.8"/>
    <row r="16133" s="202" customFormat="1" ht="13.8"/>
    <row r="16134" s="202" customFormat="1" ht="13.8"/>
    <row r="16135" s="208" customFormat="1" ht="13.8"/>
    <row r="16136" s="202" customFormat="1" ht="13.8"/>
    <row r="16137" s="202" customFormat="1" ht="13.8"/>
    <row r="16138" s="202" customFormat="1" ht="13.8"/>
    <row r="16139" s="202" customFormat="1" ht="13.8"/>
    <row r="16140" s="202" customFormat="1" ht="13.8"/>
    <row r="16141" s="202" customFormat="1" ht="13.8"/>
    <row r="16142" s="202" customFormat="1" ht="13.8"/>
    <row r="16143" s="202" customFormat="1" ht="13.8"/>
    <row r="16144" s="202" customFormat="1" ht="13.8"/>
    <row r="16145" s="202" customFormat="1" ht="13.8"/>
    <row r="16146" s="202" customFormat="1" ht="13.8"/>
    <row r="16147" s="202" customFormat="1" ht="13.8"/>
    <row r="16148" s="202" customFormat="1" ht="13.8"/>
    <row r="16149" s="202" customFormat="1" ht="13.8"/>
    <row r="16150" s="202" customFormat="1" ht="13.8"/>
    <row r="16151" s="202" customFormat="1" ht="13.8"/>
    <row r="16152" s="202" customFormat="1" ht="13.8"/>
    <row r="16153" s="202" customFormat="1" ht="13.8"/>
    <row r="16175" s="204" customFormat="1"/>
    <row r="16176" s="204" customFormat="1"/>
    <row r="16177" s="204" customFormat="1"/>
    <row r="16178" s="204" customFormat="1"/>
    <row r="16179" s="204" customFormat="1"/>
    <row r="16180" s="204" customFormat="1"/>
    <row r="16181" s="204" customFormat="1"/>
    <row r="16182" s="204" customFormat="1"/>
    <row r="16183" s="204" customFormat="1"/>
    <row r="16184" s="204" customFormat="1"/>
    <row r="16185" s="204" customFormat="1"/>
    <row r="16186" s="204" customFormat="1"/>
    <row r="16187" s="204" customFormat="1"/>
    <row r="16188" s="204" customFormat="1"/>
    <row r="16189" s="204" customFormat="1"/>
    <row r="16190" s="204" customFormat="1"/>
    <row r="16191" s="204" customFormat="1"/>
    <row r="16192" s="204" customFormat="1"/>
    <row r="16193" s="204" customFormat="1"/>
    <row r="16194" s="204" customFormat="1"/>
    <row r="16195" s="204" customFormat="1"/>
    <row r="16196" s="204" customFormat="1"/>
    <row r="16197" s="204" customFormat="1"/>
    <row r="16198" s="204" customFormat="1"/>
    <row r="16199" s="204" customFormat="1"/>
    <row r="16200" s="204" customFormat="1"/>
    <row r="16201" s="204" customFormat="1"/>
    <row r="16202" s="204" customFormat="1"/>
    <row r="16203" s="204" customFormat="1"/>
    <row r="16204" s="204" customFormat="1"/>
    <row r="16205" s="204" customFormat="1"/>
    <row r="16206" s="204" customFormat="1"/>
    <row r="16207" s="204" customFormat="1"/>
    <row r="16208" s="204" customFormat="1"/>
    <row r="16209" s="204" customFormat="1"/>
    <row r="16210" s="204" customFormat="1"/>
    <row r="16211" s="204" customFormat="1"/>
    <row r="16212" s="204" customFormat="1"/>
    <row r="16213" s="204" customFormat="1"/>
    <row r="16214" s="204" customFormat="1"/>
    <row r="16215" s="204" customFormat="1"/>
    <row r="16216" s="204" customFormat="1"/>
    <row r="16217" s="204" customFormat="1"/>
    <row r="16218" s="204" customFormat="1"/>
    <row r="16219" s="204" customFormat="1"/>
    <row r="16220" s="204" customFormat="1"/>
    <row r="16613" s="200" customFormat="1" ht="16.5" customHeight="1"/>
    <row r="16614" s="200" customFormat="1" ht="16.5" customHeight="1"/>
    <row r="16615" s="200" customFormat="1" ht="16.5" customHeight="1"/>
    <row r="16616" s="200" customFormat="1" ht="16.5" customHeight="1"/>
    <row r="16617" s="200" customFormat="1" ht="16.5" customHeight="1"/>
    <row r="16618" s="200" customFormat="1" ht="16.5" customHeight="1"/>
    <row r="16619" s="200" customFormat="1" ht="16.5" customHeight="1"/>
    <row r="16620" s="200" customFormat="1" ht="16.5" customHeight="1"/>
    <row r="16621" s="200" customFormat="1" ht="16.5" customHeight="1"/>
    <row r="16622" s="200" customFormat="1" ht="16.5" customHeight="1"/>
    <row r="16652" s="200" customFormat="1" ht="16.5" customHeight="1"/>
    <row r="16653" s="200" customFormat="1" ht="16.5" customHeight="1"/>
    <row r="16654" s="200" customFormat="1" ht="16.5" customHeight="1"/>
    <row r="16655" s="200" customFormat="1" ht="16.5" customHeight="1"/>
    <row r="16656" s="200" customFormat="1" ht="16.5" customHeight="1"/>
    <row r="16657" s="200" customFormat="1" ht="16.5" customHeight="1"/>
    <row r="16658" s="200" customFormat="1" ht="16.5" customHeight="1"/>
    <row r="16659" s="200" customFormat="1" ht="16.5" customHeight="1"/>
    <row r="16660" s="200" customFormat="1" ht="16.5" customHeight="1"/>
    <row r="16661" s="200" customFormat="1" ht="16.5" customHeight="1"/>
    <row r="16662" s="200" customFormat="1" ht="16.5" customHeight="1"/>
    <row r="16663" s="200" customFormat="1" ht="16.5" customHeight="1"/>
    <row r="16664" s="200" customFormat="1" ht="16.5" customHeight="1"/>
    <row r="16665" s="200" customFormat="1" ht="16.5" customHeight="1"/>
    <row r="16666" s="200" customFormat="1" ht="16.5" customHeight="1"/>
    <row r="16667" s="200" customFormat="1" ht="16.5" customHeight="1"/>
    <row r="16668" s="200" customFormat="1" ht="16.5" customHeight="1"/>
    <row r="16669" s="200" customFormat="1" ht="16.5" customHeight="1"/>
    <row r="16670" s="200" customFormat="1" ht="16.5" customHeight="1"/>
    <row r="16671" s="200" customFormat="1" ht="16.5" customHeight="1"/>
    <row r="16672" s="200" customFormat="1" ht="16.5" customHeight="1"/>
    <row r="16673" s="200" customFormat="1" ht="16.5" customHeight="1"/>
    <row r="16674" s="200" customFormat="1" ht="16.5" customHeight="1"/>
    <row r="16675" s="200" customFormat="1" ht="16.5" customHeight="1"/>
    <row r="16676" s="200" customFormat="1" ht="16.5" customHeight="1"/>
    <row r="16677" s="200" customFormat="1" ht="16.5" customHeight="1"/>
    <row r="16678" s="200" customFormat="1" ht="16.5" customHeight="1"/>
    <row r="16679" s="200" customFormat="1" ht="16.5" customHeight="1"/>
    <row r="16680" s="200" customFormat="1" ht="16.5" customHeight="1"/>
    <row r="16681" s="200" customFormat="1" ht="16.5" customHeight="1"/>
    <row r="16682" s="200" customFormat="1" ht="16.5" customHeight="1"/>
    <row r="16683" s="200" customFormat="1" ht="16.5" customHeight="1"/>
    <row r="16684" s="200" customFormat="1" ht="16.5" customHeight="1"/>
    <row r="16685" s="200" customFormat="1" ht="16.5" customHeight="1"/>
    <row r="16686" s="200" customFormat="1" ht="16.5" customHeight="1"/>
    <row r="16693" s="200" customFormat="1" ht="16.5" customHeight="1"/>
    <row r="16694" s="200" customFormat="1" ht="16.5" customHeight="1"/>
    <row r="16695" s="200" customFormat="1" ht="16.5" customHeight="1"/>
    <row r="16696" s="200" customFormat="1" ht="16.5" customHeight="1"/>
    <row r="16697" s="200" customFormat="1" ht="16.5" customHeight="1"/>
    <row r="16698" s="200" customFormat="1" ht="16.5" customHeight="1"/>
    <row r="16699" s="200" customFormat="1" ht="16.5" customHeight="1"/>
    <row r="16700" s="200" customFormat="1" ht="16.5" customHeight="1"/>
    <row r="16701" s="200" customFormat="1" ht="16.5" customHeight="1"/>
    <row r="16702" s="200" customFormat="1" ht="16.5" customHeight="1"/>
    <row r="16703" s="200" customFormat="1" ht="16.5" customHeight="1"/>
    <row r="16704" s="200" customFormat="1" ht="16.5" customHeight="1"/>
    <row r="16705" s="200" customFormat="1" ht="16.5" customHeight="1"/>
    <row r="16706" s="200" customFormat="1" ht="16.5" customHeight="1"/>
    <row r="16707" s="204" customFormat="1"/>
    <row r="16708" s="204" customFormat="1"/>
    <row r="16709" s="204" customFormat="1"/>
    <row r="16710" s="204" customFormat="1"/>
    <row r="16711" s="204" customFormat="1"/>
    <row r="16712" s="204" customFormat="1"/>
    <row r="16713" s="204" customFormat="1"/>
    <row r="16714" s="204" customFormat="1"/>
    <row r="16715" s="204" customFormat="1"/>
    <row r="16716" s="204" customFormat="1"/>
    <row r="16717" s="204" customFormat="1"/>
    <row r="16718" s="204" customFormat="1"/>
    <row r="16719" s="204" customFormat="1"/>
    <row r="16720" s="204" customFormat="1"/>
    <row r="16721" s="204" customFormat="1"/>
    <row r="16722" s="204" customFormat="1"/>
    <row r="16723" s="204" customFormat="1"/>
    <row r="16724" s="204" customFormat="1"/>
    <row r="16725" s="204" customFormat="1"/>
    <row r="16726" s="204" customFormat="1"/>
    <row r="16727" s="204" customFormat="1"/>
    <row r="16728" s="204" customFormat="1"/>
    <row r="16729" s="204" customFormat="1"/>
    <row r="16730" s="204" customFormat="1"/>
    <row r="16731" s="204" customFormat="1"/>
    <row r="16732" s="204" customFormat="1"/>
    <row r="16733" s="204" customFormat="1"/>
    <row r="16734" s="204" customFormat="1"/>
    <row r="16735" s="204" customFormat="1"/>
    <row r="16736" s="204" customFormat="1"/>
    <row r="16737" s="204" customFormat="1"/>
    <row r="16738" s="204" customFormat="1"/>
    <row r="16739" s="204" customFormat="1"/>
    <row r="16740" s="204" customFormat="1"/>
    <row r="16741" s="204" customFormat="1"/>
    <row r="16742" s="204" customFormat="1"/>
    <row r="16743" s="204" customFormat="1"/>
    <row r="16744" s="204" customFormat="1"/>
    <row r="16745" s="204" customFormat="1"/>
    <row r="16746" s="204" customFormat="1"/>
    <row r="16747" s="204" customFormat="1"/>
    <row r="16748" s="204" customFormat="1"/>
    <row r="16749" s="204" customFormat="1"/>
    <row r="16750" s="204" customFormat="1"/>
    <row r="16751" s="204" customFormat="1"/>
    <row r="16752" s="204" customFormat="1"/>
    <row r="16753" s="204" customFormat="1"/>
    <row r="16754" s="204" customFormat="1"/>
    <row r="16755" s="204" customFormat="1"/>
    <row r="16756" s="204" customFormat="1"/>
    <row r="16757" s="204" customFormat="1"/>
    <row r="16758" s="204" customFormat="1"/>
    <row r="16759" s="204" customFormat="1"/>
    <row r="16760" s="204" customFormat="1"/>
    <row r="16761" s="204" customFormat="1"/>
    <row r="16762" s="204" customFormat="1"/>
    <row r="16763" s="204" customFormat="1"/>
    <row r="16764" s="204" customFormat="1"/>
    <row r="16765" s="204" customFormat="1"/>
    <row r="16766" s="204" customFormat="1"/>
    <row r="16767" s="204" customFormat="1"/>
    <row r="16768" s="204" customFormat="1"/>
    <row r="16769" s="204" customFormat="1"/>
    <row r="16770" s="204" customFormat="1"/>
    <row r="16771" s="204" customFormat="1"/>
    <row r="16772" s="204" customFormat="1"/>
    <row r="16773" s="204" customFormat="1"/>
    <row r="16774" s="204" customFormat="1"/>
    <row r="16775" s="204" customFormat="1"/>
    <row r="16776" s="204" customFormat="1"/>
    <row r="16777" s="204" customFormat="1"/>
    <row r="16778" s="204" customFormat="1"/>
    <row r="16779" s="204" customFormat="1"/>
    <row r="16780" s="204" customFormat="1"/>
    <row r="16781" s="204" customFormat="1"/>
    <row r="16782" s="204" customFormat="1"/>
    <row r="16783" s="204" customFormat="1"/>
    <row r="16784" s="204" customFormat="1"/>
    <row r="16785" s="204" customFormat="1"/>
    <row r="16786" s="204" customFormat="1"/>
    <row r="16787" s="204" customFormat="1"/>
    <row r="16828" s="200" customFormat="1" ht="16.5" customHeight="1"/>
    <row r="16829" s="200" customFormat="1" ht="16.5" customHeight="1"/>
    <row r="16830" s="200" customFormat="1" ht="16.5" customHeight="1"/>
    <row r="16831" s="200" customFormat="1" ht="16.5" customHeight="1"/>
    <row r="16832" s="200" customFormat="1" ht="16.5" customHeight="1"/>
    <row r="16833" s="200" customFormat="1" ht="16.5" customHeight="1"/>
    <row r="16834" s="200" customFormat="1" ht="16.5" customHeight="1"/>
    <row r="16835" s="200" customFormat="1" ht="16.5" customHeight="1"/>
    <row r="16836" s="200" customFormat="1" ht="16.5" customHeight="1"/>
    <row r="16837" s="200" customFormat="1" ht="16.5" customHeight="1"/>
    <row r="16838" s="200" customFormat="1" ht="16.5" customHeight="1"/>
    <row r="16839" s="200" customFormat="1" ht="16.5" customHeight="1"/>
    <row r="16840" s="200" customFormat="1" ht="16.5" customHeight="1"/>
    <row r="16841" s="200" customFormat="1" ht="16.5" customHeight="1"/>
    <row r="16842" s="200" customFormat="1" ht="16.5" customHeight="1"/>
    <row r="16843" s="200" customFormat="1" ht="16.5" customHeight="1"/>
    <row r="16844" s="200" customFormat="1" ht="16.5" customHeight="1"/>
    <row r="16845" s="200" customFormat="1" ht="16.5" customHeight="1"/>
    <row r="16846" s="200" customFormat="1" ht="16.5" customHeight="1"/>
    <row r="16847" s="200" customFormat="1" ht="16.5" customHeight="1"/>
    <row r="16848" s="200" customFormat="1" ht="16.5" customHeight="1"/>
    <row r="16849" s="200" customFormat="1" ht="16.5" customHeight="1"/>
    <row r="16850" s="200" customFormat="1" ht="16.5" customHeight="1"/>
    <row r="16851" s="200" customFormat="1" ht="16.5" customHeight="1"/>
    <row r="16852" s="200" customFormat="1" ht="16.5" customHeight="1"/>
    <row r="16853" s="200" customFormat="1" ht="16.5" customHeight="1"/>
    <row r="16854" s="200" customFormat="1" ht="16.5" customHeight="1"/>
    <row r="16855" s="200" customFormat="1" ht="16.5" customHeight="1"/>
    <row r="16856" s="200" customFormat="1" ht="16.5" customHeight="1"/>
    <row r="16857" s="200" customFormat="1" ht="16.5" customHeight="1"/>
    <row r="16858" s="200" customFormat="1" ht="16.5" customHeight="1"/>
    <row r="16859" s="200" customFormat="1" ht="16.5" customHeight="1"/>
    <row r="16860" s="200" customFormat="1" ht="16.5" customHeight="1"/>
    <row r="16861" s="200" customFormat="1" ht="16.5" customHeight="1"/>
    <row r="16862" s="200" customFormat="1" ht="16.5" customHeight="1"/>
    <row r="16863" s="200" customFormat="1" ht="16.5" customHeight="1"/>
    <row r="16864" s="200" customFormat="1" ht="16.5" customHeight="1"/>
    <row r="16865" s="200" customFormat="1" ht="16.5" customHeight="1"/>
    <row r="16866" s="200" customFormat="1" ht="16.5" customHeight="1"/>
    <row r="16867" s="200" customFormat="1" ht="16.5" customHeight="1"/>
    <row r="16868" s="200" customFormat="1" ht="16.5" customHeight="1"/>
    <row r="16869" s="200" customFormat="1" ht="16.5" customHeight="1"/>
    <row r="16870" s="200" customFormat="1" ht="16.5" customHeight="1"/>
    <row r="16871" s="200" customFormat="1" ht="16.5" customHeight="1"/>
    <row r="16872" s="200" customFormat="1" ht="16.5" customHeight="1"/>
    <row r="16873" s="200" customFormat="1" ht="16.5" customHeight="1"/>
    <row r="16874" s="200" customFormat="1" ht="16.5" customHeight="1"/>
    <row r="16875" s="200" customFormat="1" ht="16.5" customHeight="1"/>
    <row r="16876" s="200" customFormat="1" ht="16.5" customHeight="1"/>
    <row r="16877" s="200" customFormat="1" ht="16.5" customHeight="1"/>
    <row r="16878" s="200" customFormat="1" ht="16.5" customHeight="1"/>
    <row r="16879" s="200" customFormat="1" ht="16.5" customHeight="1"/>
    <row r="16880" s="200" customFormat="1" ht="16.5" customHeight="1"/>
    <row r="16881" s="200" customFormat="1" ht="16.5" customHeight="1"/>
    <row r="16882" s="200" customFormat="1" ht="16.5" customHeight="1"/>
    <row r="16883" s="200" customFormat="1" ht="16.5" customHeight="1"/>
    <row r="16884" s="200" customFormat="1" ht="16.5" customHeight="1"/>
    <row r="16885" s="200" customFormat="1" ht="16.5" customHeight="1"/>
    <row r="16886" s="200" customFormat="1" ht="16.5" customHeight="1"/>
    <row r="16887" s="200" customFormat="1" ht="16.5" customHeight="1"/>
    <row r="16888" s="200" customFormat="1" ht="16.5" customHeight="1"/>
    <row r="16889" s="200" customFormat="1" ht="16.5" customHeight="1"/>
    <row r="16890" s="200" customFormat="1" ht="16.5" customHeight="1"/>
    <row r="16891" s="200" customFormat="1" ht="16.5" customHeight="1"/>
    <row r="16892" s="200" customFormat="1" ht="16.5" customHeight="1"/>
    <row r="16893" s="200" customFormat="1" ht="16.5" customHeight="1"/>
    <row r="16894" s="200" customFormat="1" ht="16.5" customHeight="1"/>
    <row r="16895" s="200" customFormat="1" ht="16.5" customHeight="1"/>
    <row r="16896" s="200" customFormat="1" ht="16.5" customHeight="1"/>
    <row r="16897" s="200" customFormat="1" ht="16.5" customHeight="1"/>
    <row r="16898" s="200" customFormat="1" ht="16.5" customHeight="1"/>
    <row r="16899" s="200" customFormat="1" ht="16.5" customHeight="1"/>
    <row r="16900" s="200" customFormat="1" ht="16.5" customHeight="1"/>
    <row r="16901" s="200" customFormat="1" ht="16.5" customHeight="1"/>
    <row r="16902" s="200" customFormat="1" ht="16.5" customHeight="1"/>
    <row r="16903" s="200" customFormat="1" ht="16.5" customHeight="1"/>
    <row r="16904" s="200" customFormat="1" ht="16.5" customHeight="1"/>
    <row r="16905" s="200" customFormat="1" ht="16.5" customHeight="1"/>
    <row r="16906" s="200" customFormat="1" ht="16.5" customHeight="1"/>
    <row r="16907" s="200" customFormat="1" ht="16.5" customHeight="1"/>
    <row r="16908" s="200" customFormat="1" ht="16.5" customHeight="1"/>
    <row r="16909" s="200" customFormat="1" ht="16.5" customHeight="1"/>
    <row r="16910" s="200" customFormat="1" ht="16.5" customHeight="1"/>
    <row r="16911" s="200" customFormat="1" ht="16.5" customHeight="1"/>
    <row r="16912" s="200" customFormat="1" ht="16.5" customHeight="1"/>
    <row r="16913" s="200" customFormat="1" ht="16.5" customHeight="1"/>
    <row r="16914" s="200" customFormat="1" ht="16.5" customHeight="1"/>
    <row r="16915" s="200" customFormat="1" ht="16.5" customHeight="1"/>
    <row r="16916" s="200" customFormat="1" ht="16.5" customHeight="1"/>
    <row r="16917" s="200" customFormat="1" ht="16.5" customHeight="1"/>
    <row r="16918" s="200" customFormat="1" ht="16.5" customHeight="1"/>
    <row r="16919" s="200" customFormat="1" ht="16.5" customHeight="1"/>
    <row r="16920" s="200" customFormat="1" ht="16.5" customHeight="1"/>
    <row r="16921" s="200" customFormat="1" ht="16.5" customHeight="1"/>
    <row r="16922" s="200" customFormat="1" ht="16.5" customHeight="1"/>
    <row r="16923" s="200" customFormat="1" ht="16.5" customHeight="1"/>
    <row r="16924" s="200" customFormat="1" ht="16.5" customHeight="1"/>
    <row r="16925" s="200" customFormat="1" ht="16.5" customHeight="1"/>
    <row r="16926" s="200" customFormat="1" ht="16.5" customHeight="1"/>
    <row r="16927" s="200" customFormat="1" ht="16.5" customHeight="1"/>
    <row r="16928" s="200" customFormat="1" ht="16.5" customHeight="1"/>
    <row r="16929" s="200" customFormat="1" ht="16.5" customHeight="1"/>
    <row r="16930" s="200" customFormat="1" ht="16.5" customHeight="1"/>
    <row r="16931" s="200" customFormat="1" ht="16.5" customHeight="1"/>
    <row r="16932" s="202" customFormat="1" ht="13.8"/>
    <row r="16933" s="202" customFormat="1" ht="13.8"/>
    <row r="16934" s="202" customFormat="1" ht="13.8"/>
    <row r="16935" s="202" customFormat="1" ht="13.8"/>
    <row r="16936" s="202" customFormat="1" ht="13.8"/>
    <row r="16937" s="202" customFormat="1" ht="13.8"/>
    <row r="16938" s="202" customFormat="1" ht="13.8"/>
    <row r="16939" s="202" customFormat="1" ht="13.8"/>
    <row r="16940" s="202" customFormat="1" ht="13.8"/>
    <row r="16941" s="211" customFormat="1"/>
    <row r="16942" s="211" customFormat="1"/>
    <row r="16943" s="211" customFormat="1"/>
    <row r="16944" s="211" customFormat="1"/>
    <row r="16945" s="208" customFormat="1" ht="13.8"/>
    <row r="16946" s="202" customFormat="1" ht="13.8"/>
    <row r="16947" s="202" customFormat="1" ht="13.8"/>
    <row r="16948" s="202" customFormat="1" ht="13.8"/>
    <row r="16949" s="202" customFormat="1" ht="13.8"/>
    <row r="16950" s="202" customFormat="1" ht="13.8"/>
    <row r="16951" s="202" customFormat="1" ht="13.8"/>
    <row r="16952" s="202" customFormat="1" ht="13.8"/>
    <row r="16953" s="208" customFormat="1" ht="13.8"/>
    <row r="16954" s="202" customFormat="1" ht="13.8"/>
    <row r="16955" s="202" customFormat="1" ht="13.8"/>
    <row r="16956" s="202" customFormat="1" ht="13.8"/>
    <row r="16957" s="202" customFormat="1" ht="13.8"/>
    <row r="16958" s="202" customFormat="1" ht="13.8"/>
    <row r="16959" s="202" customFormat="1" ht="13.8"/>
    <row r="16960" s="202" customFormat="1" ht="13.8"/>
    <row r="16961" s="202" customFormat="1" ht="13.8"/>
    <row r="16962" s="202" customFormat="1" ht="13.8"/>
    <row r="16963" s="202" customFormat="1" ht="13.8"/>
    <row r="16964" s="202" customFormat="1" ht="13.8"/>
    <row r="16965" s="202" customFormat="1" ht="13.8"/>
    <row r="16966" s="202" customFormat="1" ht="13.8"/>
    <row r="16967" s="202" customFormat="1" ht="13.8"/>
    <row r="16968" s="200" customFormat="1" ht="16.5" customHeight="1"/>
    <row r="16969" s="200" customFormat="1" ht="16.5" customHeight="1"/>
    <row r="16970" s="200" customFormat="1" ht="16.5" customHeight="1"/>
    <row r="16971" s="200" customFormat="1" ht="16.5" customHeight="1"/>
    <row r="16972" s="200" customFormat="1" ht="16.5" customHeight="1"/>
    <row r="16973" s="200" customFormat="1" ht="16.5" customHeight="1"/>
    <row r="16974" s="200" customFormat="1" ht="16.5" customHeight="1"/>
    <row r="16975" s="200" customFormat="1" ht="16.5" customHeight="1"/>
    <row r="16976" s="200" customFormat="1" ht="16.5" customHeight="1"/>
    <row r="16977" s="200" customFormat="1" ht="16.5" customHeight="1"/>
    <row r="16978" s="200" customFormat="1" ht="16.5" customHeight="1"/>
    <row r="16979" s="200" customFormat="1" ht="16.5" customHeight="1"/>
    <row r="16980" s="200" customFormat="1" ht="16.5" customHeight="1"/>
    <row r="16981" s="200" customFormat="1" ht="16.5" customHeight="1"/>
    <row r="16982" s="200" customFormat="1" ht="16.5" customHeight="1"/>
    <row r="16983" s="200" customFormat="1" ht="16.5" customHeight="1"/>
    <row r="16984" s="200" customFormat="1" ht="16.5" customHeight="1"/>
    <row r="16985" s="200" customFormat="1" ht="16.5" customHeight="1"/>
    <row r="16986" s="200" customFormat="1" ht="16.5" customHeight="1"/>
    <row r="16987" s="200" customFormat="1" ht="16.5" customHeight="1"/>
    <row r="16988" s="200" customFormat="1" ht="16.5" customHeight="1"/>
    <row r="16989" s="200" customFormat="1" ht="16.5" customHeight="1"/>
    <row r="16990" s="200" customFormat="1" ht="16.5" customHeight="1"/>
    <row r="16991" s="200" customFormat="1" ht="16.5" customHeight="1"/>
    <row r="16992" s="200" customFormat="1" ht="16.5" customHeight="1"/>
    <row r="16993" s="200" customFormat="1" ht="16.5" customHeight="1"/>
    <row r="16994" s="200" customFormat="1" ht="16.5" customHeight="1"/>
    <row r="16995" s="200" customFormat="1" ht="16.5" customHeight="1"/>
    <row r="16996" s="200" customFormat="1" ht="16.5" customHeight="1"/>
    <row r="16997" s="200" customFormat="1" ht="16.5" customHeight="1"/>
    <row r="16998" s="200" customFormat="1" ht="16.5" customHeight="1"/>
    <row r="16999" s="200" customFormat="1" ht="16.5" customHeight="1"/>
    <row r="17000" s="200" customFormat="1" ht="16.5" customHeight="1"/>
    <row r="17001" s="200" customFormat="1" ht="16.5" customHeight="1"/>
    <row r="17002" s="200" customFormat="1" ht="16.5" customHeight="1"/>
    <row r="17003" s="200" customFormat="1" ht="16.5" customHeight="1"/>
    <row r="17004" s="200" customFormat="1" ht="16.5" customHeight="1"/>
    <row r="17005" s="200" customFormat="1" ht="16.5" customHeight="1"/>
    <row r="17006" s="200" customFormat="1" ht="16.5" customHeight="1"/>
    <row r="17007" s="200" customFormat="1" ht="16.5" customHeight="1"/>
    <row r="17008" s="200" customFormat="1" ht="16.5" customHeight="1"/>
    <row r="17009" s="200" customFormat="1" ht="16.5" customHeight="1"/>
    <row r="17010" s="200" customFormat="1" ht="16.5" customHeight="1"/>
    <row r="17011" s="200" customFormat="1" ht="16.5" customHeight="1"/>
    <row r="17012" s="200" customFormat="1" ht="16.5" customHeight="1"/>
    <row r="17013" s="200" customFormat="1" ht="16.5" customHeight="1"/>
    <row r="17014" s="200" customFormat="1" ht="16.5" customHeight="1"/>
    <row r="17015" s="200" customFormat="1" ht="16.5" customHeight="1"/>
    <row r="17016" s="200" customFormat="1" ht="16.5" customHeight="1"/>
    <row r="17017" s="200" customFormat="1" ht="16.5" customHeight="1"/>
    <row r="17018" s="200" customFormat="1" ht="16.5" customHeight="1"/>
    <row r="17019" s="200" customFormat="1" ht="16.5" customHeight="1"/>
    <row r="17020" s="200" customFormat="1" ht="16.5" customHeight="1"/>
    <row r="17021" s="200" customFormat="1" ht="16.5" customHeight="1"/>
    <row r="17022" s="200" customFormat="1" ht="16.5" customHeight="1"/>
    <row r="17023" s="200" customFormat="1" ht="16.5" customHeight="1"/>
    <row r="17024" s="200" customFormat="1" ht="16.5" customHeight="1"/>
    <row r="17025" s="200" customFormat="1" ht="16.5" customHeight="1"/>
    <row r="17026" s="200" customFormat="1" ht="16.5" customHeight="1"/>
    <row r="17027" s="200" customFormat="1" ht="16.5" customHeight="1"/>
    <row r="17028" s="200" customFormat="1" ht="16.5" customHeight="1"/>
    <row r="17029" s="200" customFormat="1" ht="16.5" customHeight="1"/>
    <row r="17030" s="200" customFormat="1" ht="16.5" customHeight="1"/>
    <row r="17031" s="200" customFormat="1" ht="16.5" customHeight="1"/>
    <row r="17032" s="200" customFormat="1" ht="16.5" customHeight="1"/>
    <row r="17033" s="200" customFormat="1" ht="16.5" customHeight="1"/>
    <row r="17034" s="200" customFormat="1" ht="16.5" customHeight="1"/>
    <row r="17035" s="200" customFormat="1" ht="16.5" customHeight="1"/>
    <row r="17036" s="200" customFormat="1" ht="16.5" customHeight="1"/>
    <row r="17037" s="200" customFormat="1" ht="16.5" customHeight="1"/>
    <row r="17038" s="200" customFormat="1" ht="16.5" customHeight="1"/>
    <row r="17039" s="200" customFormat="1" ht="16.5" customHeight="1"/>
    <row r="17040" s="200" customFormat="1" ht="16.5" customHeight="1"/>
    <row r="17349" s="200" customFormat="1" ht="16.5" customHeight="1"/>
    <row r="17350" s="200" customFormat="1" ht="16.5" customHeight="1"/>
    <row r="17351" s="200" customFormat="1" ht="16.5" customHeight="1"/>
    <row r="17352" s="200" customFormat="1" ht="16.5" customHeight="1"/>
    <row r="17353" s="200" customFormat="1" ht="16.5" customHeight="1"/>
    <row r="17354" s="200" customFormat="1" ht="16.5" customHeight="1"/>
    <row r="17355" s="200" customFormat="1" ht="16.5" customHeight="1"/>
    <row r="17356" s="200" customFormat="1" ht="16.5" customHeight="1"/>
    <row r="17357" s="200" customFormat="1" ht="16.5" customHeight="1"/>
    <row r="17358" s="200" customFormat="1" ht="16.5" customHeight="1"/>
    <row r="17359" s="200" customFormat="1" ht="16.5" customHeight="1"/>
    <row r="17360" s="200" customFormat="1" ht="16.5" customHeight="1"/>
    <row r="17361" s="200" customFormat="1" ht="16.5" customHeight="1"/>
    <row r="17362" s="200" customFormat="1" ht="16.5" customHeight="1"/>
    <row r="17363" s="200" customFormat="1" ht="16.5" customHeight="1"/>
    <row r="17364" s="200" customFormat="1" ht="16.5" customHeight="1"/>
    <row r="17365" s="200" customFormat="1" ht="16.5" customHeight="1"/>
    <row r="17366" s="200" customFormat="1" ht="16.5" customHeight="1"/>
    <row r="17367" s="200" customFormat="1" ht="16.5" customHeight="1"/>
    <row r="17368" s="200" customFormat="1" ht="16.5" customHeight="1"/>
    <row r="17369" s="200" customFormat="1" ht="16.5" customHeight="1"/>
    <row r="17370" s="200" customFormat="1" ht="16.5" customHeight="1"/>
    <row r="17433" s="204" customFormat="1"/>
    <row r="17434" s="204" customFormat="1"/>
    <row r="17435" s="204" customFormat="1"/>
    <row r="17436" s="204" customFormat="1"/>
    <row r="17437" s="204" customFormat="1"/>
    <row r="17438" s="204" customFormat="1"/>
    <row r="17439" s="204" customFormat="1"/>
    <row r="17440" s="204" customFormat="1"/>
    <row r="17441" s="204" customFormat="1"/>
    <row r="17442" s="204" customFormat="1"/>
    <row r="17443" s="204" customFormat="1"/>
    <row r="17444" s="204" customFormat="1"/>
    <row r="17445" s="204" customFormat="1"/>
    <row r="17446" s="204" customFormat="1"/>
    <row r="17447" s="204" customFormat="1"/>
    <row r="17448" s="204" customFormat="1"/>
    <row r="17449" s="204" customFormat="1"/>
    <row r="17450" s="204" customFormat="1"/>
    <row r="17451" s="204" customFormat="1"/>
    <row r="17452" s="204" customFormat="1"/>
    <row r="17453" s="204" customFormat="1"/>
    <row r="17454" s="204" customFormat="1"/>
    <row r="17455" s="204" customFormat="1"/>
    <row r="17456" s="204" customFormat="1"/>
    <row r="17457" s="204" customFormat="1"/>
    <row r="17458" s="204" customFormat="1"/>
    <row r="17459" s="204" customFormat="1"/>
    <row r="17460" s="204" customFormat="1"/>
    <row r="17461" s="204" customFormat="1"/>
    <row r="17462" s="204" customFormat="1"/>
    <row r="17463" s="204" customFormat="1"/>
    <row r="17464" s="204" customFormat="1"/>
    <row r="17465" s="204" customFormat="1"/>
    <row r="17466" s="204" customFormat="1"/>
    <row r="17467" s="204" customFormat="1"/>
    <row r="17468" s="204" customFormat="1"/>
    <row r="17469" s="204" customFormat="1"/>
    <row r="17470" s="204" customFormat="1"/>
    <row r="17471" s="204" customFormat="1"/>
    <row r="17472" s="204" customFormat="1"/>
    <row r="17473" s="204" customFormat="1"/>
    <row r="17474" s="204" customFormat="1"/>
    <row r="17475" s="204" customFormat="1"/>
    <row r="17476" s="204" customFormat="1"/>
    <row r="17477" s="204" customFormat="1"/>
    <row r="17478" s="204" customFormat="1"/>
    <row r="17479" s="204" customFormat="1"/>
    <row r="17480" s="204" customFormat="1"/>
    <row r="17481" s="204" customFormat="1"/>
    <row r="17482" s="204" customFormat="1"/>
    <row r="17483" s="204" customFormat="1"/>
    <row r="17484" s="204" customFormat="1"/>
    <row r="17485" s="204" customFormat="1"/>
    <row r="17486" s="204" customFormat="1"/>
    <row r="17487" s="204" customFormat="1"/>
    <row r="17488" s="204" customFormat="1"/>
    <row r="17489" s="204" customFormat="1"/>
    <row r="17490" s="204" customFormat="1"/>
    <row r="17491" s="204" customFormat="1"/>
    <row r="17492" s="204" customFormat="1"/>
    <row r="17493" s="204" customFormat="1"/>
    <row r="17494" s="204" customFormat="1"/>
    <row r="17495" s="204" customFormat="1"/>
    <row r="17496" s="204" customFormat="1"/>
    <row r="17497" s="204" customFormat="1"/>
    <row r="17498" s="204" customFormat="1"/>
    <row r="17499" s="204" customFormat="1"/>
    <row r="17500" s="204" customFormat="1"/>
    <row r="17501" s="204" customFormat="1"/>
    <row r="17502" s="204" customFormat="1"/>
    <row r="17503" s="204" customFormat="1"/>
    <row r="17504" s="204" customFormat="1"/>
    <row r="17505" s="204" customFormat="1"/>
    <row r="17506" s="204" customFormat="1"/>
    <row r="17507" s="204" customFormat="1"/>
    <row r="17508" s="204" customFormat="1"/>
    <row r="17509" s="204" customFormat="1"/>
    <row r="17510" s="204" customFormat="1"/>
    <row r="17511" s="204" customFormat="1"/>
    <row r="17512" s="204" customFormat="1"/>
    <row r="17513" s="204" customFormat="1"/>
    <row r="17514" s="204" customFormat="1"/>
    <row r="17515" s="204" customFormat="1"/>
    <row r="17516" s="204" customFormat="1"/>
    <row r="17517" s="204" customFormat="1"/>
    <row r="17518" s="204" customFormat="1"/>
    <row r="17519" s="204" customFormat="1"/>
    <row r="17520" s="204" customFormat="1"/>
    <row r="17521" s="204" customFormat="1"/>
    <row r="17522" s="204" customFormat="1"/>
    <row r="17523" s="204" customFormat="1"/>
    <row r="17524" s="204" customFormat="1"/>
    <row r="17525" s="204" customFormat="1"/>
    <row r="17526" s="204" customFormat="1"/>
    <row r="17527" s="204" customFormat="1"/>
    <row r="17528" s="204" customFormat="1"/>
    <row r="17529" s="204" customFormat="1"/>
    <row r="17530" s="204" customFormat="1"/>
    <row r="17531" s="204" customFormat="1"/>
    <row r="17532" s="204" customFormat="1"/>
    <row r="17533" s="204" customFormat="1"/>
    <row r="17534" s="204" customFormat="1"/>
    <row r="17535" s="204" customFormat="1"/>
    <row r="17536" s="204" customFormat="1"/>
    <row r="17537" s="204" customFormat="1"/>
    <row r="17693" s="202" customFormat="1" ht="13.8"/>
    <row r="17694" s="202" customFormat="1" ht="13.8"/>
    <row r="17695" s="202" customFormat="1" ht="13.8"/>
    <row r="17696" s="202" customFormat="1" ht="13.8"/>
    <row r="17697" s="202" customFormat="1" ht="13.8"/>
    <row r="17698" s="202" customFormat="1" ht="13.8"/>
    <row r="17699" s="202" customFormat="1" ht="13.8"/>
    <row r="17700" s="202" customFormat="1" ht="13.8"/>
    <row r="17701" s="202" customFormat="1" ht="13.8"/>
    <row r="17702" s="202" customFormat="1" ht="13.8"/>
    <row r="17703" s="202" customFormat="1" ht="13.8"/>
    <row r="17704" s="202" customFormat="1" ht="13.8"/>
    <row r="17705" s="208" customFormat="1" ht="13.8"/>
    <row r="17706" s="202" customFormat="1" ht="13.8"/>
    <row r="17707" s="202" customFormat="1" ht="13.8"/>
    <row r="17708" s="202" customFormat="1" ht="13.8"/>
    <row r="17709" s="202" customFormat="1" ht="13.8"/>
    <row r="17710" s="202" customFormat="1" ht="13.8"/>
    <row r="17711" s="202" customFormat="1" ht="13.8"/>
    <row r="17712" s="202" customFormat="1" ht="13.8"/>
    <row r="17713" s="202" customFormat="1" ht="13.8"/>
    <row r="17714" s="202" customFormat="1" ht="13.8"/>
    <row r="17715" s="202" customFormat="1" ht="13.8"/>
    <row r="17716" s="202" customFormat="1" ht="13.8"/>
    <row r="17717" s="202" customFormat="1" ht="13.8"/>
    <row r="17718" s="202" customFormat="1" ht="13.8"/>
    <row r="17719" s="202" customFormat="1" ht="13.8"/>
    <row r="17720" s="202" customFormat="1" ht="13.8"/>
    <row r="17721" s="202" customFormat="1" ht="13.8"/>
    <row r="17722" s="202" customFormat="1" ht="13.8"/>
    <row r="17723" s="202" customFormat="1" ht="13.8"/>
    <row r="17724" s="202" customFormat="1" ht="13.8"/>
    <row r="17725" s="202" customFormat="1" ht="13.8"/>
    <row r="17747" ht="25.05" customHeight="1"/>
    <row r="17749" s="204" customFormat="1"/>
    <row r="17750" s="204" customFormat="1"/>
    <row r="17751" s="204" customFormat="1"/>
    <row r="17752" s="204" customFormat="1"/>
    <row r="17753" s="204" customFormat="1"/>
    <row r="17754" s="204" customFormat="1"/>
    <row r="17755" s="204" customFormat="1"/>
    <row r="17756" s="204" customFormat="1"/>
    <row r="17757" s="204" customFormat="1"/>
    <row r="17758" s="204" customFormat="1"/>
    <row r="17759" s="204" customFormat="1"/>
    <row r="17760" s="204" customFormat="1"/>
    <row r="17761" s="204" customFormat="1"/>
    <row r="17762" s="204" customFormat="1"/>
    <row r="17763" s="204" customFormat="1"/>
    <row r="17764" s="204" customFormat="1"/>
    <row r="17765" s="204" customFormat="1"/>
    <row r="17766" s="204" customFormat="1"/>
    <row r="17767" s="204" customFormat="1"/>
    <row r="17768" s="204" customFormat="1"/>
    <row r="17769" s="204" customFormat="1"/>
    <row r="17770" s="204" customFormat="1"/>
    <row r="17771" s="204" customFormat="1"/>
    <row r="17772" s="204" customFormat="1"/>
    <row r="17773" s="204" customFormat="1"/>
    <row r="17774" s="204" customFormat="1"/>
    <row r="17775" s="204" customFormat="1"/>
    <row r="17776" s="204" customFormat="1"/>
    <row r="17777" s="204" customFormat="1"/>
    <row r="17778" s="204" customFormat="1"/>
    <row r="17779" s="204" customFormat="1"/>
    <row r="17780" s="204" customFormat="1"/>
    <row r="17781" s="204" customFormat="1"/>
    <row r="17782" s="204" customFormat="1"/>
    <row r="17783" s="204" customFormat="1"/>
    <row r="17784" s="204" customFormat="1"/>
    <row r="17785" s="204" customFormat="1"/>
    <row r="17786" s="204" customFormat="1"/>
    <row r="17787" s="204" customFormat="1"/>
    <row r="17788" s="204" customFormat="1"/>
    <row r="17789" s="204" customFormat="1"/>
    <row r="17790" s="204" customFormat="1"/>
    <row r="17791" s="204" customFormat="1"/>
    <row r="17792" s="204" customFormat="1"/>
    <row r="17793" s="204" customFormat="1"/>
    <row r="17794" s="204" customFormat="1"/>
    <row r="17795" s="204" customFormat="1"/>
    <row r="17796" s="204" customFormat="1"/>
    <row r="17797" s="204" customFormat="1"/>
    <row r="17798" s="204" customFormat="1"/>
    <row r="17799" s="204" customFormat="1"/>
    <row r="17800" s="204" customFormat="1"/>
    <row r="17801" s="204" customFormat="1"/>
    <row r="17802" s="204" customFormat="1"/>
    <row r="17803" s="204" customFormat="1"/>
    <row r="17804" s="204" customFormat="1"/>
    <row r="17805" s="204" customFormat="1"/>
    <row r="17806" s="204" customFormat="1"/>
    <row r="17807" s="204" customFormat="1"/>
    <row r="17808" s="204" customFormat="1"/>
    <row r="17809" s="204" customFormat="1"/>
    <row r="17810" s="204" customFormat="1"/>
    <row r="17811" s="204" customFormat="1"/>
    <row r="17812" s="204" customFormat="1"/>
    <row r="17813" s="204" customFormat="1"/>
    <row r="17814" s="204" customFormat="1"/>
    <row r="17815" s="204" customFormat="1"/>
    <row r="17816" s="204" customFormat="1"/>
    <row r="17817" s="204" customFormat="1"/>
    <row r="17818" s="204" customFormat="1"/>
    <row r="17819" s="204" customFormat="1"/>
    <row r="17883" s="204" customFormat="1"/>
    <row r="17884" s="204" customFormat="1"/>
    <row r="17885" s="204" customFormat="1"/>
    <row r="17886" s="204" customFormat="1"/>
    <row r="17887" s="204" customFormat="1"/>
    <row r="17888" s="204" customFormat="1"/>
    <row r="17889" s="204" customFormat="1"/>
    <row r="17890" s="204" customFormat="1"/>
    <row r="17891" s="204" customFormat="1"/>
    <row r="17892" s="204" customFormat="1"/>
    <row r="17893" s="204" customFormat="1"/>
    <row r="17894" s="204" customFormat="1"/>
    <row r="17895" s="204" customFormat="1"/>
    <row r="17896" s="204" customFormat="1"/>
    <row r="17897" s="204" customFormat="1"/>
    <row r="17898" s="204" customFormat="1"/>
    <row r="17899" s="204" customFormat="1"/>
    <row r="17900" s="204" customFormat="1"/>
    <row r="17901" s="204" customFormat="1"/>
    <row r="17902" s="204" customFormat="1"/>
    <row r="17903" s="204" customFormat="1"/>
    <row r="17904" s="204" customFormat="1"/>
    <row r="17905" s="204" customFormat="1"/>
    <row r="17906" s="204" customFormat="1"/>
    <row r="17907" s="204" customFormat="1"/>
    <row r="17908" s="204" customFormat="1"/>
    <row r="17909" s="204" customFormat="1"/>
    <row r="17910" s="204" customFormat="1"/>
    <row r="17911" s="204" customFormat="1"/>
    <row r="17912" s="204" customFormat="1"/>
    <row r="17913" s="204" customFormat="1"/>
    <row r="17914" s="204" customFormat="1"/>
    <row r="17915" s="204" customFormat="1"/>
    <row r="17916" s="204" customFormat="1"/>
    <row r="17917" s="204" customFormat="1"/>
    <row r="17918" s="204" customFormat="1"/>
    <row r="17919" s="204" customFormat="1"/>
    <row r="17920" s="204" customFormat="1"/>
    <row r="17921" s="204" customFormat="1"/>
    <row r="17922" s="204" customFormat="1"/>
    <row r="17923" s="204" customFormat="1"/>
    <row r="17924" s="204" customFormat="1"/>
    <row r="17925" s="204" customFormat="1"/>
    <row r="17926" s="204" customFormat="1"/>
    <row r="17927" s="204" customFormat="1"/>
    <row r="17928" s="204" customFormat="1"/>
    <row r="17929" s="204" customFormat="1"/>
    <row r="17930" s="204" customFormat="1"/>
    <row r="17931" s="204" customFormat="1"/>
    <row r="17932" s="204" customFormat="1"/>
    <row r="17933" s="204" customFormat="1"/>
    <row r="17934" s="204" customFormat="1"/>
    <row r="17935" s="204" customFormat="1"/>
    <row r="17936" s="204" customFormat="1"/>
    <row r="17937" s="204" customFormat="1"/>
    <row r="17938" s="204" customFormat="1"/>
    <row r="17939" s="204" customFormat="1"/>
    <row r="17940" s="204" customFormat="1"/>
    <row r="17941" s="204" customFormat="1"/>
    <row r="17942" s="204" customFormat="1"/>
    <row r="17943" s="204" customFormat="1"/>
    <row r="17944" s="204" customFormat="1"/>
    <row r="17945" s="204" customFormat="1"/>
    <row r="17946" s="204" customFormat="1"/>
    <row r="17947" s="204" customFormat="1"/>
    <row r="17948" s="204" customFormat="1"/>
    <row r="17949" s="204" customFormat="1"/>
    <row r="17950" s="204" customFormat="1"/>
    <row r="17951" s="204" customFormat="1"/>
    <row r="17952" s="204" customFormat="1"/>
    <row r="17953" s="204" customFormat="1"/>
    <row r="17954" s="204" customFormat="1"/>
    <row r="17955" s="204" customFormat="1"/>
    <row r="17956" s="204" customFormat="1"/>
    <row r="17957" s="204" customFormat="1"/>
    <row r="17958" s="204" customFormat="1"/>
    <row r="17959" s="204" customFormat="1"/>
    <row r="17960" s="204" customFormat="1"/>
    <row r="17961" s="204" customFormat="1"/>
    <row r="17962" s="204" customFormat="1"/>
    <row r="17963" s="204" customFormat="1"/>
    <row r="17964" s="204" customFormat="1"/>
    <row r="17965" s="204" customFormat="1"/>
    <row r="17966" s="204" customFormat="1"/>
    <row r="17967" s="204" customFormat="1"/>
    <row r="17968" s="204" customFormat="1"/>
    <row r="17969" s="204" customFormat="1"/>
    <row r="17970" s="204" customFormat="1"/>
    <row r="17971" s="204" customFormat="1"/>
    <row r="17972" s="204" customFormat="1"/>
    <row r="17973" s="204" customFormat="1"/>
    <row r="17974" s="204" customFormat="1"/>
    <row r="17975" s="204" customFormat="1"/>
    <row r="17976" s="204" customFormat="1"/>
    <row r="17977" s="204" customFormat="1"/>
    <row r="17978" s="204" customFormat="1"/>
    <row r="17979" s="204" customFormat="1"/>
    <row r="17980" s="204" customFormat="1"/>
    <row r="17981" s="204" customFormat="1"/>
    <row r="17982" s="204" customFormat="1"/>
    <row r="17983" s="204" customFormat="1"/>
    <row r="17984" s="204" customFormat="1"/>
    <row r="17985" s="204" customFormat="1"/>
    <row r="17986" s="204" customFormat="1"/>
    <row r="17987" s="204" customFormat="1"/>
    <row r="17988" s="204" customFormat="1"/>
    <row r="17989" s="204" customFormat="1"/>
    <row r="17990" s="204" customFormat="1"/>
    <row r="17991" s="204" customFormat="1"/>
    <row r="17992" s="204" customFormat="1"/>
    <row r="17993" s="204" customFormat="1"/>
    <row r="17994" s="204" customFormat="1"/>
    <row r="17995" s="204" customFormat="1"/>
    <row r="17996" s="204" customFormat="1"/>
    <row r="17997" s="204" customFormat="1"/>
    <row r="17998" s="204" customFormat="1"/>
    <row r="17999" s="204" customFormat="1"/>
    <row r="18000" s="204" customFormat="1"/>
    <row r="18001" s="204" customFormat="1"/>
    <row r="18002" s="204" customFormat="1"/>
    <row r="18003" s="204" customFormat="1"/>
    <row r="18004" s="204" customFormat="1"/>
    <row r="18005" s="204" customFormat="1"/>
    <row r="18006" s="204" customFormat="1"/>
    <row r="18007" s="204" customFormat="1"/>
    <row r="18008" s="204" customFormat="1"/>
    <row r="18009" s="204" customFormat="1"/>
    <row r="18010" s="204" customFormat="1"/>
    <row r="18011" s="204" customFormat="1"/>
    <row r="18012" s="204" customFormat="1"/>
    <row r="18013" s="204" customFormat="1"/>
    <row r="18014" s="204" customFormat="1"/>
    <row r="18015" s="204" customFormat="1"/>
    <row r="18016" s="204" customFormat="1"/>
    <row r="18017" s="204" customFormat="1"/>
    <row r="18018" s="204" customFormat="1"/>
    <row r="18019" s="204" customFormat="1"/>
    <row r="18020" s="204" customFormat="1"/>
    <row r="18021" s="204" customFormat="1"/>
    <row r="18022" s="204" customFormat="1"/>
    <row r="18023" s="204" customFormat="1"/>
    <row r="18024" s="204" customFormat="1"/>
    <row r="18025" s="204" customFormat="1"/>
    <row r="18026" s="204" customFormat="1"/>
    <row r="18027" s="204" customFormat="1"/>
    <row r="18028" s="204" customFormat="1"/>
    <row r="18029" s="204" customFormat="1"/>
    <row r="18030" s="204" customFormat="1"/>
    <row r="18031" s="204" customFormat="1"/>
    <row r="18032" s="204" customFormat="1"/>
    <row r="18033" s="204" customFormat="1"/>
    <row r="18034" s="204" customFormat="1"/>
    <row r="18035" s="204" customFormat="1"/>
    <row r="18036" s="204" customFormat="1"/>
    <row r="18037" s="204" customFormat="1"/>
    <row r="18038" s="204" customFormat="1"/>
    <row r="18039" s="204" customFormat="1"/>
    <row r="18040" s="204" customFormat="1"/>
    <row r="18041" s="204" customFormat="1"/>
    <row r="18042" s="204" customFormat="1"/>
    <row r="18043" s="204" customFormat="1"/>
    <row r="18044" s="204" customFormat="1"/>
    <row r="18045" s="204" customFormat="1"/>
    <row r="18046" s="204" customFormat="1"/>
    <row r="18047" s="204" customFormat="1"/>
    <row r="18048" s="204" customFormat="1"/>
    <row r="18049" s="204" customFormat="1"/>
    <row r="18050" s="204" customFormat="1"/>
    <row r="18051" s="204" customFormat="1"/>
    <row r="18052" s="204" customFormat="1"/>
    <row r="18053" s="204" customFormat="1"/>
    <row r="18054" s="204" customFormat="1"/>
    <row r="18055" s="204" customFormat="1"/>
    <row r="18056" s="204" customFormat="1"/>
    <row r="18057" s="204" customFormat="1"/>
    <row r="18058" s="204" customFormat="1"/>
    <row r="18059" s="204" customFormat="1"/>
    <row r="18060" s="204" customFormat="1"/>
    <row r="18061" s="204" customFormat="1"/>
    <row r="18162" s="200" customFormat="1" ht="16.5" customHeight="1"/>
    <row r="18163" s="200" customFormat="1" ht="16.5" customHeight="1"/>
    <row r="18164" s="200" customFormat="1" ht="16.5" customHeight="1"/>
    <row r="18165" s="200" customFormat="1" ht="16.5" customHeight="1"/>
    <row r="18166" s="200" customFormat="1" ht="16.5" customHeight="1"/>
    <row r="18167" s="200" customFormat="1" ht="16.5" customHeight="1"/>
    <row r="18168" s="200" customFormat="1" ht="16.5" customHeight="1"/>
    <row r="18169" s="200" customFormat="1" ht="16.5" customHeight="1"/>
    <row r="18170" s="200" customFormat="1" ht="16.5" customHeight="1"/>
    <row r="18171" s="200" customFormat="1" ht="16.5" customHeight="1"/>
    <row r="18172" s="200" customFormat="1" ht="16.5" customHeight="1"/>
    <row r="18173" s="200" customFormat="1" ht="16.5" customHeight="1"/>
    <row r="18174" s="200" customFormat="1" ht="16.5" customHeight="1"/>
    <row r="18175" s="200" customFormat="1" ht="16.5" customHeight="1"/>
    <row r="18176" s="200" customFormat="1" ht="16.5" customHeight="1"/>
    <row r="18177" s="200" customFormat="1" ht="16.5" customHeight="1"/>
    <row r="18178" s="200" customFormat="1" ht="16.5" customHeight="1"/>
    <row r="18179" s="200" customFormat="1" ht="16.5" customHeight="1"/>
    <row r="18180" s="200" customFormat="1" ht="16.5" customHeight="1"/>
    <row r="18181" s="200" customFormat="1" ht="16.5" customHeight="1"/>
    <row r="18182" s="200" customFormat="1" ht="16.5" customHeight="1"/>
    <row r="18183" s="200" customFormat="1" ht="16.5" customHeight="1"/>
    <row r="18184" s="200" customFormat="1" ht="16.5" customHeight="1"/>
    <row r="18185" s="200" customFormat="1" ht="16.5" customHeight="1"/>
    <row r="18186" s="200" customFormat="1" ht="16.5" customHeight="1"/>
    <row r="18187" s="200" customFormat="1" ht="16.5" customHeight="1"/>
    <row r="18188" s="200" customFormat="1" ht="16.5" customHeight="1"/>
    <row r="18189" s="200" customFormat="1" ht="16.5" customHeight="1"/>
    <row r="18190" s="200" customFormat="1" ht="16.5" customHeight="1"/>
    <row r="18191" s="200" customFormat="1" ht="16.5" customHeight="1"/>
    <row r="18192" s="200" customFormat="1" ht="16.5" customHeight="1"/>
    <row r="18193" s="200" customFormat="1" ht="16.5" customHeight="1"/>
    <row r="18194" s="200" customFormat="1" ht="16.5" customHeight="1"/>
    <row r="18195" s="200" customFormat="1" ht="16.5" customHeight="1"/>
    <row r="18196" s="200" customFormat="1" ht="16.5" customHeight="1"/>
    <row r="18197" s="200" customFormat="1" ht="16.5" customHeight="1"/>
    <row r="18198" s="200" customFormat="1" ht="16.5" customHeight="1"/>
    <row r="18379" s="200" customFormat="1" ht="16.5" customHeight="1"/>
    <row r="18380" s="200" customFormat="1" ht="16.5" customHeight="1"/>
    <row r="18381" s="200" customFormat="1" ht="16.5" customHeight="1"/>
    <row r="18382" s="200" customFormat="1" ht="16.5" customHeight="1"/>
    <row r="18383" s="200" customFormat="1" ht="16.5" customHeight="1"/>
    <row r="18384" s="200" customFormat="1" ht="16.5" customHeight="1"/>
    <row r="18385" s="200" customFormat="1" ht="16.5" customHeight="1"/>
    <row r="18386" s="200" customFormat="1" ht="16.5" customHeight="1"/>
    <row r="18387" s="200" customFormat="1" ht="16.5" customHeight="1"/>
    <row r="18388" s="200" customFormat="1" ht="16.5" customHeight="1"/>
    <row r="18389" s="200" customFormat="1" ht="16.5" customHeight="1"/>
    <row r="18390" s="200" customFormat="1" ht="16.5" customHeight="1"/>
    <row r="18391" s="200" customFormat="1" ht="16.5" customHeight="1"/>
    <row r="18392" s="200" customFormat="1" ht="16.5" customHeight="1"/>
    <row r="18393" s="200" customFormat="1" ht="16.5" customHeight="1"/>
    <row r="18394" s="200" customFormat="1" ht="16.5" customHeight="1"/>
    <row r="18395" s="200" customFormat="1" ht="16.5" customHeight="1"/>
    <row r="18396" s="200" customFormat="1" ht="16.5" customHeight="1"/>
    <row r="18397" s="200" customFormat="1" ht="16.5" customHeight="1"/>
    <row r="18398" s="200" customFormat="1" ht="16.5" customHeight="1"/>
    <row r="18399" s="200" customFormat="1" ht="16.5" customHeight="1"/>
    <row r="18400" s="200" customFormat="1" ht="16.5" customHeight="1"/>
    <row r="18401" s="200" customFormat="1" ht="16.5" customHeight="1"/>
    <row r="18402" s="200" customFormat="1" ht="16.5" customHeight="1"/>
    <row r="18403" s="200" customFormat="1" ht="16.5" customHeight="1"/>
    <row r="18404" s="200" customFormat="1" ht="16.5" customHeight="1"/>
    <row r="18405" s="200" customFormat="1" ht="16.5" customHeight="1"/>
    <row r="18406" s="200" customFormat="1" ht="16.5" customHeight="1"/>
    <row r="18407" s="200" customFormat="1" ht="16.5" customHeight="1"/>
    <row r="18408" s="200" customFormat="1" ht="16.5" customHeight="1"/>
    <row r="18409" s="200" customFormat="1" ht="16.5" customHeight="1"/>
    <row r="18410" s="200" customFormat="1" ht="16.5" customHeight="1"/>
    <row r="18411" s="200" customFormat="1" ht="16.5" customHeight="1"/>
    <row r="18412" s="200" customFormat="1" ht="16.5" customHeight="1"/>
    <row r="18413" s="200" customFormat="1" ht="16.5" customHeight="1"/>
    <row r="18414" s="200" customFormat="1" ht="16.5" customHeight="1"/>
    <row r="18415" s="200" customFormat="1" ht="16.5" customHeight="1"/>
    <row r="18493" s="203" customFormat="1"/>
    <row r="18835" s="200" customFormat="1" ht="16.5" customHeight="1"/>
    <row r="18836" s="200" customFormat="1" ht="16.5" customHeight="1"/>
    <row r="18837" s="200" customFormat="1" ht="16.5" customHeight="1"/>
    <row r="18838" s="200" customFormat="1" ht="16.5" customHeight="1"/>
    <row r="18839" s="200" customFormat="1" ht="16.5" customHeight="1"/>
    <row r="18840" s="200" customFormat="1" ht="16.5" customHeight="1"/>
    <row r="18841" s="200" customFormat="1" ht="16.5" customHeight="1"/>
    <row r="18842" s="200" customFormat="1" ht="16.5" customHeight="1"/>
    <row r="18843" s="200" customFormat="1" ht="16.5" customHeight="1"/>
    <row r="18844" s="200" customFormat="1" ht="16.5" customHeight="1"/>
    <row r="18845" s="200" customFormat="1" ht="16.5" customHeight="1"/>
    <row r="18846" s="200" customFormat="1" ht="16.5" customHeight="1"/>
    <row r="18847" s="200" customFormat="1" ht="16.5" customHeight="1"/>
    <row r="18848" s="200" customFormat="1" ht="16.5" customHeight="1"/>
    <row r="18849" s="200" customFormat="1" ht="16.5" customHeight="1"/>
    <row r="18850" s="200" customFormat="1" ht="16.5" customHeight="1"/>
    <row r="18977" s="200" customFormat="1" ht="16.5" customHeight="1"/>
    <row r="18978" s="200" customFormat="1" ht="16.5" customHeight="1"/>
    <row r="18979" s="200" customFormat="1" ht="16.5" customHeight="1"/>
    <row r="18980" s="200" customFormat="1" ht="16.5" customHeight="1"/>
    <row r="18981" s="200" customFormat="1" ht="16.5" customHeight="1"/>
    <row r="18982" s="200" customFormat="1" ht="16.5" customHeight="1"/>
    <row r="18983" s="200" customFormat="1" ht="16.5" customHeight="1"/>
    <row r="18984" s="200" customFormat="1" ht="16.5" customHeight="1"/>
    <row r="18985" s="200" customFormat="1" ht="16.5" customHeight="1"/>
    <row r="19009" s="200" customFormat="1" ht="16.5" customHeight="1"/>
    <row r="19010" s="200" customFormat="1" ht="16.5" customHeight="1"/>
    <row r="19011" s="200" customFormat="1" ht="16.5" customHeight="1"/>
    <row r="19012" s="200" customFormat="1" ht="16.5" customHeight="1"/>
    <row r="19013" s="200" customFormat="1" ht="16.5" customHeight="1"/>
    <row r="19014" s="200" customFormat="1" ht="16.5" customHeight="1"/>
    <row r="19015" s="200" customFormat="1" ht="16.5" customHeight="1"/>
    <row r="19016" s="200" customFormat="1" ht="16.5" customHeight="1"/>
    <row r="19017" s="200" customFormat="1" ht="16.5" customHeight="1"/>
    <row r="19018" s="200" customFormat="1" ht="16.5" customHeight="1"/>
    <row r="19019" s="200" customFormat="1" ht="16.5" customHeight="1"/>
    <row r="19020" s="200" customFormat="1" ht="16.5" customHeight="1"/>
    <row r="19021" s="200" customFormat="1" ht="16.5" customHeight="1"/>
    <row r="19022" s="200" customFormat="1" ht="16.5" customHeight="1"/>
    <row r="19023" s="200" customFormat="1" ht="16.5" customHeight="1"/>
    <row r="19024" s="200" customFormat="1" ht="16.5" customHeight="1"/>
    <row r="19025" s="200" customFormat="1" ht="16.5" customHeight="1"/>
    <row r="19026" s="200" customFormat="1" ht="16.5" customHeight="1"/>
    <row r="19027" s="200" customFormat="1" ht="16.5" customHeight="1"/>
    <row r="19028" s="200" customFormat="1" ht="16.5" customHeight="1"/>
    <row r="19029" s="200" customFormat="1" ht="16.5" customHeight="1"/>
    <row r="19030" s="200" customFormat="1" ht="16.5" customHeight="1"/>
    <row r="19031" s="200" customFormat="1" ht="16.5" customHeight="1"/>
    <row r="19032" s="200" customFormat="1" ht="16.5" customHeight="1"/>
    <row r="19033" s="200" customFormat="1" ht="16.5" customHeight="1"/>
    <row r="19034" s="200" customFormat="1" ht="16.5" customHeight="1"/>
    <row r="19035" s="200" customFormat="1" ht="16.5" customHeight="1"/>
    <row r="19036" s="200" customFormat="1" ht="16.5" customHeight="1"/>
    <row r="19037" s="200" customFormat="1" ht="16.5" customHeight="1"/>
    <row r="19038" s="200" customFormat="1" ht="16.5" customHeight="1"/>
    <row r="19039" s="200" customFormat="1" ht="16.5" customHeight="1"/>
    <row r="19040" s="200" customFormat="1" ht="16.5" customHeight="1"/>
    <row r="19041" s="200" customFormat="1" ht="16.5" customHeight="1"/>
    <row r="19042" s="200" customFormat="1" ht="16.5" customHeight="1"/>
    <row r="19043" s="200" customFormat="1" ht="16.5" customHeight="1"/>
    <row r="19044" s="200" customFormat="1" ht="16.5" customHeight="1"/>
    <row r="19045" s="200" customFormat="1" ht="16.5" customHeight="1"/>
    <row r="19046" s="200" customFormat="1" ht="16.5" customHeight="1"/>
    <row r="19047" s="200" customFormat="1" ht="16.5" customHeight="1"/>
    <row r="19048" s="200" customFormat="1" ht="16.5" customHeight="1"/>
    <row r="19228" s="202" customFormat="1" ht="13.8"/>
    <row r="19229" s="202" customFormat="1" ht="13.8"/>
    <row r="19230" s="202" customFormat="1" ht="13.8"/>
    <row r="19231" s="202" customFormat="1" ht="13.8"/>
    <row r="19232" s="202" customFormat="1" ht="13.8"/>
    <row r="19233" s="202" customFormat="1" ht="13.8"/>
    <row r="19234" s="208" customFormat="1" ht="13.8"/>
    <row r="19235" s="202" customFormat="1" ht="13.8"/>
    <row r="19236" s="202" customFormat="1" ht="13.8"/>
    <row r="19237" s="202" customFormat="1" ht="13.8"/>
    <row r="19238" s="202" customFormat="1" ht="13.8"/>
    <row r="19239" s="202" customFormat="1" ht="13.8"/>
    <row r="19240" s="202" customFormat="1" ht="13.8"/>
    <row r="19241" s="202" customFormat="1" ht="13.8"/>
    <row r="19242" s="202" customFormat="1" ht="13.8"/>
    <row r="19243" s="202" customFormat="1" ht="13.8"/>
    <row r="19244" s="202" customFormat="1" ht="13.8"/>
    <row r="19245" s="202" customFormat="1" ht="13.8"/>
    <row r="19246" s="202" customFormat="1" ht="13.8"/>
    <row r="19247" s="202" customFormat="1" ht="13.8"/>
    <row r="19248" s="202" customFormat="1" ht="13.8"/>
    <row r="19249" s="202" customFormat="1" ht="13.8"/>
    <row r="19250" s="202" customFormat="1" ht="13.8"/>
    <row r="19251" s="202" customFormat="1" ht="13.8"/>
    <row r="19252" s="202" customFormat="1" ht="13.8"/>
    <row r="19253" s="202" customFormat="1" ht="13.8"/>
    <row r="19254" s="202" customFormat="1" ht="13.8"/>
    <row r="19255" s="202" customFormat="1" ht="13.8"/>
    <row r="19256" s="202" customFormat="1" ht="13.8"/>
    <row r="19257" s="202" customFormat="1" ht="13.8"/>
    <row r="19258" s="202" customFormat="1" ht="13.8"/>
    <row r="19259" s="202" customFormat="1" ht="13.8"/>
    <row r="19260" s="202" customFormat="1" ht="13.8"/>
    <row r="19465" ht="30" customHeight="1"/>
    <row r="19466" ht="35.1" customHeight="1"/>
    <row r="19555" s="200" customFormat="1" ht="16.5" customHeight="1"/>
    <row r="19556" s="200" customFormat="1" ht="16.5" customHeight="1"/>
    <row r="19557" s="200" customFormat="1" ht="16.5" customHeight="1"/>
    <row r="19558" s="200" customFormat="1" ht="16.5" customHeight="1"/>
    <row r="19559" s="200" customFormat="1" ht="16.5" customHeight="1"/>
    <row r="19560" s="200" customFormat="1" ht="16.5" customHeight="1"/>
    <row r="19561" s="200" customFormat="1" ht="16.5" customHeight="1"/>
    <row r="19562" s="200" customFormat="1" ht="16.5" customHeight="1"/>
    <row r="19563" s="200" customFormat="1" ht="16.5" customHeight="1"/>
    <row r="19564" s="200" customFormat="1" ht="16.5" customHeight="1"/>
    <row r="19565" s="200" customFormat="1" ht="16.5" customHeight="1"/>
    <row r="19566" s="200" customFormat="1" ht="16.5" customHeight="1"/>
    <row r="19567" s="200" customFormat="1" ht="16.5" customHeight="1"/>
    <row r="19568" s="200" customFormat="1" ht="16.5" customHeight="1"/>
    <row r="19569" s="200" customFormat="1" ht="16.5" customHeight="1"/>
    <row r="19570" s="200" customFormat="1" ht="16.5" customHeight="1"/>
    <row r="19571" s="200" customFormat="1" ht="16.5" customHeight="1"/>
    <row r="19572" s="200" customFormat="1" ht="16.5" customHeight="1"/>
    <row r="19573" s="200" customFormat="1" ht="16.5" customHeight="1"/>
    <row r="19574" s="200" customFormat="1" ht="16.5" customHeight="1"/>
    <row r="19575" s="200" customFormat="1" ht="16.5" customHeight="1"/>
    <row r="19576" s="200" customFormat="1" ht="16.5" customHeight="1"/>
    <row r="19577" s="200" customFormat="1" ht="16.5" customHeight="1"/>
    <row r="19578" s="200" customFormat="1" ht="16.5" customHeight="1"/>
    <row r="19579" s="200" customFormat="1" ht="16.5" customHeight="1"/>
    <row r="19580" s="200" customFormat="1" ht="16.5" customHeight="1"/>
    <row r="19581" s="200" customFormat="1" ht="16.5" customHeight="1"/>
    <row r="19582" s="200" customFormat="1" ht="16.5" customHeight="1"/>
    <row r="19776" s="204" customFormat="1"/>
    <row r="19777" s="204" customFormat="1"/>
    <row r="19778" s="204" customFormat="1"/>
    <row r="19779" s="204" customFormat="1"/>
    <row r="19780" s="204" customFormat="1"/>
    <row r="19781" s="204" customFormat="1"/>
    <row r="19782" s="204" customFormat="1"/>
    <row r="19783" s="204" customFormat="1"/>
    <row r="19784" s="204" customFormat="1"/>
    <row r="19785" s="204" customFormat="1"/>
    <row r="19786" s="204" customFormat="1"/>
    <row r="19787" s="204" customFormat="1"/>
    <row r="19788" s="204" customFormat="1"/>
    <row r="19789" s="204" customFormat="1"/>
    <row r="19790" s="204" customFormat="1"/>
    <row r="19791" s="204" customFormat="1"/>
    <row r="19792" s="204" customFormat="1"/>
    <row r="19793" s="204" customFormat="1"/>
    <row r="19794" s="204" customFormat="1"/>
    <row r="19795" s="204" customFormat="1"/>
    <row r="19796" s="204" customFormat="1"/>
    <row r="19797" s="204" customFormat="1"/>
    <row r="19798" s="204" customFormat="1"/>
    <row r="19799" s="204" customFormat="1"/>
    <row r="19800" s="204" customFormat="1"/>
    <row r="19801" s="204" customFormat="1"/>
    <row r="19802" s="204" customFormat="1"/>
    <row r="19803" s="204" customFormat="1"/>
    <row r="19804" s="204" customFormat="1"/>
    <row r="19805" s="204" customFormat="1"/>
    <row r="19806" s="204" customFormat="1"/>
    <row r="19807" s="204" customFormat="1"/>
    <row r="19808" s="204" customFormat="1"/>
    <row r="19809" s="204" customFormat="1"/>
    <row r="19810" s="204" customFormat="1"/>
    <row r="19811" s="204" customFormat="1"/>
    <row r="19812" s="204" customFormat="1"/>
    <row r="19813" s="204" customFormat="1"/>
    <row r="19814" s="204" customFormat="1"/>
    <row r="19815" s="204" customFormat="1"/>
    <row r="19816" s="204" customFormat="1"/>
    <row r="19817" s="204" customFormat="1"/>
    <row r="19818" s="204" customFormat="1"/>
    <row r="19819" s="204" customFormat="1"/>
    <row r="19820" s="204" customFormat="1"/>
    <row r="19821" s="204" customFormat="1"/>
    <row r="19822" s="204" customFormat="1"/>
    <row r="19823" s="204" customFormat="1"/>
    <row r="19824" s="204" customFormat="1"/>
    <row r="19825" s="204" customFormat="1"/>
    <row r="19826" s="204" customFormat="1"/>
    <row r="19827" s="204" customFormat="1"/>
    <row r="19828" s="204" customFormat="1"/>
    <row r="19829" s="204" customFormat="1"/>
    <row r="19830" s="204" customFormat="1"/>
    <row r="19831" s="204" customFormat="1"/>
    <row r="19832" s="204" customFormat="1"/>
    <row r="19833" s="204" customFormat="1"/>
    <row r="19834" s="204" customFormat="1"/>
    <row r="19835" s="204" customFormat="1"/>
    <row r="19836" s="204" customFormat="1"/>
    <row r="19837" s="204" customFormat="1"/>
    <row r="19838" s="204" customFormat="1"/>
    <row r="19839" s="204" customFormat="1"/>
    <row r="19840" s="204" customFormat="1"/>
    <row r="19841" s="204" customFormat="1"/>
    <row r="19897" s="200" customFormat="1" ht="16.5" customHeight="1"/>
    <row r="19898" s="200" customFormat="1" ht="16.5" customHeight="1"/>
    <row r="19899" s="200" customFormat="1" ht="16.5" customHeight="1"/>
    <row r="19900" s="200" customFormat="1" ht="16.5" customHeight="1"/>
    <row r="19901" s="200" customFormat="1" ht="16.5" customHeight="1"/>
    <row r="19902" s="200" customFormat="1" ht="16.5" customHeight="1"/>
    <row r="19903" s="200" customFormat="1" ht="16.5" customHeight="1"/>
    <row r="19904" s="200" customFormat="1" ht="16.5" customHeight="1"/>
    <row r="19905" s="200" customFormat="1" ht="16.5" customHeight="1"/>
    <row r="19906" s="200" customFormat="1" ht="16.5" customHeight="1"/>
    <row r="19907" s="200" customFormat="1" ht="16.5" customHeight="1"/>
    <row r="19908" s="200" customFormat="1" ht="16.5" customHeight="1"/>
    <row r="19909" s="200" customFormat="1" ht="16.5" customHeight="1"/>
    <row r="19910" s="200" customFormat="1" ht="16.5" customHeight="1"/>
    <row r="19911" s="200" customFormat="1" ht="16.5" customHeight="1"/>
    <row r="19912" s="200" customFormat="1" ht="16.5" customHeight="1"/>
    <row r="19913" s="200" customFormat="1" ht="16.5" customHeight="1"/>
    <row r="19914" s="200" customFormat="1" ht="16.5" customHeight="1"/>
    <row r="19915" s="200" customFormat="1" ht="16.5" customHeight="1"/>
    <row r="19916" s="200" customFormat="1" ht="16.5" customHeight="1"/>
    <row r="19917" s="202" customFormat="1" ht="13.8"/>
    <row r="19918" s="202" customFormat="1" ht="13.8"/>
    <row r="19919" s="202" customFormat="1" ht="13.8"/>
    <row r="19920" s="202" customFormat="1" ht="13.8"/>
    <row r="19921" s="202" customFormat="1" ht="13.8"/>
    <row r="19922" s="202" customFormat="1" ht="13.8"/>
    <row r="19923" s="202" customFormat="1" ht="13.8"/>
    <row r="19924" s="202" customFormat="1" ht="13.8"/>
    <row r="19925" s="202" customFormat="1" ht="13.8"/>
    <row r="19926" s="202" customFormat="1" ht="13.8"/>
    <row r="19927" s="202" customFormat="1" ht="13.8"/>
    <row r="19928" s="202" customFormat="1" ht="13.8"/>
    <row r="19929" s="202" customFormat="1" ht="13.8"/>
    <row r="19930" s="202" customFormat="1" ht="13.8"/>
    <row r="19931" s="202" customFormat="1" ht="13.8"/>
    <row r="19932" s="202" customFormat="1" ht="13.8"/>
    <row r="19933" s="202" customFormat="1" ht="13.8"/>
    <row r="19934" s="202" customFormat="1" ht="13.8"/>
    <row r="19935" s="202" customFormat="1" ht="13.8"/>
    <row r="19936" s="202" customFormat="1" ht="13.8"/>
    <row r="19937" s="202" customFormat="1" ht="13.8"/>
    <row r="19940" s="200" customFormat="1" ht="16.5" customHeight="1"/>
    <row r="19941" s="200" customFormat="1" ht="16.5" customHeight="1"/>
    <row r="19942" s="200" customFormat="1" ht="16.5" customHeight="1"/>
    <row r="19943" s="200" customFormat="1" ht="16.5" customHeight="1"/>
    <row r="19944" s="200" customFormat="1" ht="16.5" customHeight="1"/>
    <row r="19945" s="200" customFormat="1" ht="16.5" customHeight="1"/>
    <row r="19946" s="200" customFormat="1" ht="16.5" customHeight="1"/>
    <row r="19947" s="200" customFormat="1" ht="16.5" customHeight="1"/>
    <row r="19948" s="200" customFormat="1" ht="16.5" customHeight="1"/>
    <row r="19949" s="200" customFormat="1" ht="16.5" customHeight="1"/>
    <row r="19950" s="200" customFormat="1" ht="16.5" customHeight="1"/>
    <row r="19951" s="200" customFormat="1" ht="16.5" customHeight="1"/>
    <row r="19952" s="200" customFormat="1" ht="16.5" customHeight="1"/>
    <row r="19953" s="200" customFormat="1" ht="16.5" customHeight="1"/>
    <row r="19954" s="200" customFormat="1" ht="16.5" customHeight="1"/>
    <row r="19955" s="200" customFormat="1" ht="16.5" customHeight="1"/>
    <row r="19956" s="200" customFormat="1" ht="16.5" customHeight="1"/>
    <row r="19957" s="200" customFormat="1" ht="16.5" customHeight="1"/>
    <row r="19958" s="200" customFormat="1" ht="16.5" customHeight="1"/>
    <row r="19959" s="200" customFormat="1" ht="16.5" customHeight="1"/>
    <row r="19960" s="200" customFormat="1" ht="16.5" customHeight="1"/>
    <row r="19961" s="200" customFormat="1" ht="16.5" customHeight="1"/>
    <row r="19962" s="200" customFormat="1" ht="16.5" customHeight="1"/>
    <row r="19963" s="200" customFormat="1" ht="16.5" customHeight="1"/>
    <row r="19964" s="200" customFormat="1" ht="16.5" customHeight="1"/>
    <row r="19965" s="200" customFormat="1" ht="16.5" customHeight="1"/>
    <row r="19966" s="200" customFormat="1" ht="16.5" customHeight="1"/>
    <row r="19967" s="200" customFormat="1" ht="16.5" customHeight="1"/>
    <row r="19968" s="200" customFormat="1" ht="16.5" customHeight="1"/>
    <row r="19969" s="200" customFormat="1" ht="16.5" customHeight="1"/>
    <row r="19970" s="200" customFormat="1" ht="16.5" customHeight="1"/>
    <row r="19971" s="200" customFormat="1" ht="16.5" customHeight="1"/>
    <row r="19972" s="200" customFormat="1" ht="16.5" customHeight="1"/>
    <row r="19973" s="200" customFormat="1" ht="16.5" customHeight="1"/>
    <row r="19974" s="200" customFormat="1" ht="16.5" customHeight="1"/>
    <row r="19975" s="200" customFormat="1" ht="16.5" customHeight="1"/>
    <row r="19976" s="200" customFormat="1" ht="16.5" customHeight="1"/>
    <row r="19977" s="200" customFormat="1" ht="16.5" customHeight="1"/>
    <row r="19978" s="200" customFormat="1" ht="16.5" customHeight="1"/>
    <row r="19979" s="200" customFormat="1" ht="16.5" customHeight="1"/>
    <row r="19980" s="200" customFormat="1" ht="16.5" customHeight="1"/>
    <row r="19981" s="200" customFormat="1" ht="16.5" customHeight="1"/>
    <row r="19982" s="200" customFormat="1" ht="16.5" customHeight="1"/>
    <row r="19983" s="200" customFormat="1" ht="16.5" customHeight="1"/>
    <row r="19984" s="200" customFormat="1" ht="16.5" customHeight="1"/>
    <row r="19985" s="200" customFormat="1" ht="16.5" customHeight="1"/>
    <row r="19986" s="200" customFormat="1" ht="16.5" customHeight="1"/>
    <row r="19987" s="200" customFormat="1" ht="16.5" customHeight="1"/>
    <row r="19988" s="200" customFormat="1" ht="16.5" customHeight="1"/>
    <row r="19989" s="200" customFormat="1" ht="16.5" customHeight="1"/>
    <row r="19990" s="200" customFormat="1" ht="16.5" customHeight="1"/>
    <row r="19991" s="200" customFormat="1" ht="16.5" customHeight="1"/>
    <row r="19992" s="200" customFormat="1" ht="16.5" customHeight="1"/>
    <row r="19993" s="200" customFormat="1" ht="16.5" customHeight="1"/>
    <row r="19994" s="200" customFormat="1" ht="16.5" customHeight="1"/>
    <row r="19995" s="200" customFormat="1" ht="16.5" customHeight="1"/>
    <row r="19996" s="200" customFormat="1" ht="16.5" customHeight="1"/>
    <row r="19997" s="200" customFormat="1" ht="16.5" customHeight="1"/>
    <row r="19998" s="200" customFormat="1" ht="16.5" customHeight="1"/>
    <row r="19999" s="200" customFormat="1" ht="16.5" customHeight="1"/>
    <row r="20000" s="200" customFormat="1" ht="16.5" customHeight="1"/>
    <row r="20001" s="200" customFormat="1" ht="16.5" customHeight="1"/>
    <row r="20002" s="200" customFormat="1" ht="16.5" customHeight="1"/>
    <row r="20003" s="200" customFormat="1" ht="16.5" customHeight="1"/>
    <row r="20004" s="200" customFormat="1" ht="16.5" customHeight="1"/>
    <row r="20005" s="200" customFormat="1" ht="16.5" customHeight="1"/>
    <row r="20006" s="200" customFormat="1" ht="16.5" customHeight="1"/>
    <row r="20007" s="200" customFormat="1" ht="16.5" customHeight="1"/>
    <row r="20008" s="200" customFormat="1" ht="16.5" customHeight="1"/>
    <row r="20009" s="200" customFormat="1" ht="16.5" customHeight="1"/>
    <row r="20308" s="202" customFormat="1" ht="13.8"/>
    <row r="20309" s="208" customFormat="1" ht="13.8"/>
    <row r="20310" s="202" customFormat="1" ht="13.8"/>
    <row r="20311" s="202" customFormat="1" ht="13.8"/>
    <row r="20312" s="202" customFormat="1" ht="13.8"/>
    <row r="20313" s="202" customFormat="1" ht="13.8"/>
    <row r="20314" s="202" customFormat="1" ht="13.8"/>
    <row r="20315" s="202" customFormat="1" ht="13.8"/>
    <row r="20316" s="202" customFormat="1" ht="13.8"/>
    <row r="20317" s="202" customFormat="1" ht="13.8"/>
    <row r="20318" s="202" customFormat="1" ht="13.8"/>
    <row r="20319" s="202" customFormat="1" ht="13.8"/>
    <row r="20320" s="202" customFormat="1" ht="13.8"/>
    <row r="20321" s="202" customFormat="1" ht="13.8"/>
    <row r="20322" s="202" customFormat="1" ht="13.8"/>
    <row r="20323" s="202" customFormat="1" ht="13.8"/>
    <row r="20324" s="202" customFormat="1" ht="13.8"/>
    <row r="20325" s="202" customFormat="1" ht="13.8"/>
    <row r="20326" s="202" customFormat="1" ht="13.8"/>
    <row r="20327" s="202" customFormat="1" ht="13.8"/>
    <row r="20328" s="208" customFormat="1" ht="13.8"/>
    <row r="20329" s="202" customFormat="1" ht="13.8"/>
    <row r="20330" s="202" customFormat="1" ht="13.8"/>
    <row r="20331" s="202" customFormat="1" ht="13.8"/>
    <row r="20332" s="202" customFormat="1" ht="13.8"/>
    <row r="20333" s="202" customFormat="1" ht="13.8"/>
    <row r="20334" s="202" customFormat="1" ht="13.8"/>
    <row r="20335" s="202" customFormat="1" ht="13.8"/>
    <row r="20336" s="202" customFormat="1" ht="13.8"/>
    <row r="20337" s="202" customFormat="1" ht="13.8"/>
    <row r="20338" s="202" customFormat="1" ht="13.8"/>
    <row r="20339" s="202" customFormat="1" ht="13.8"/>
    <row r="20340" s="202" customFormat="1" ht="13.8"/>
    <row r="20341" s="202" customFormat="1" ht="13.8"/>
    <row r="20342" s="202" customFormat="1" ht="13.8"/>
    <row r="20343" s="200" customFormat="1" ht="16.5" customHeight="1"/>
    <row r="20344" s="200" customFormat="1" ht="16.5" customHeight="1"/>
    <row r="20345" s="200" customFormat="1" ht="16.5" customHeight="1"/>
    <row r="20346" s="200" customFormat="1" ht="16.5" customHeight="1"/>
    <row r="20347" s="200" customFormat="1" ht="16.5" customHeight="1"/>
    <row r="20348" s="200" customFormat="1" ht="16.5" customHeight="1"/>
    <row r="20349" s="200" customFormat="1" ht="16.5" customHeight="1"/>
    <row r="20350" s="200" customFormat="1" ht="16.5" customHeight="1"/>
    <row r="20351" s="200" customFormat="1" ht="16.5" customHeight="1"/>
    <row r="20352" s="200" customFormat="1" ht="16.5" customHeight="1"/>
    <row r="20353" s="200" customFormat="1" ht="16.5" customHeight="1"/>
    <row r="20354" s="200" customFormat="1" ht="16.5" customHeight="1"/>
    <row r="20489" s="203" customFormat="1"/>
    <row r="20707" s="204" customFormat="1"/>
    <row r="20708" s="204" customFormat="1"/>
    <row r="20709" s="204" customFormat="1"/>
    <row r="20710" s="204" customFormat="1"/>
    <row r="20711" s="204" customFormat="1"/>
    <row r="20712" s="204" customFormat="1"/>
    <row r="20713" s="204" customFormat="1"/>
    <row r="20714" s="204" customFormat="1"/>
    <row r="20715" s="204" customFormat="1" ht="16.05" customHeight="1"/>
    <row r="20716" s="204" customFormat="1"/>
    <row r="20717" s="204" customFormat="1"/>
    <row r="20718" s="204" customFormat="1"/>
    <row r="20719" s="204" customFormat="1"/>
    <row r="20720" s="204" customFormat="1"/>
    <row r="20721" s="204" customFormat="1"/>
    <row r="20722" s="204" customFormat="1"/>
    <row r="20723" s="204" customFormat="1"/>
    <row r="20724" s="204" customFormat="1"/>
    <row r="20725" s="204" customFormat="1"/>
    <row r="20726" s="204" customFormat="1"/>
    <row r="20727" s="204" customFormat="1"/>
    <row r="20728" s="204" customFormat="1"/>
    <row r="20729" s="204" customFormat="1"/>
    <row r="20730" s="204" customFormat="1"/>
    <row r="20731" s="204" customFormat="1"/>
    <row r="20732" s="204" customFormat="1"/>
    <row r="20733" s="204" customFormat="1"/>
    <row r="20734" s="204" customFormat="1"/>
    <row r="20735" s="204" customFormat="1"/>
    <row r="20736" s="204" customFormat="1"/>
    <row r="20737" s="204" customFormat="1"/>
    <row r="20738" s="204" customFormat="1"/>
    <row r="20739" s="204" customFormat="1"/>
    <row r="20740" s="204" customFormat="1"/>
    <row r="20741" s="204" customFormat="1"/>
    <row r="20742" s="204" customFormat="1"/>
    <row r="20743" s="204" customFormat="1"/>
    <row r="20744" s="204" customFormat="1"/>
    <row r="20745" s="204" customFormat="1"/>
    <row r="20746" s="204" customFormat="1"/>
    <row r="20747" s="204" customFormat="1"/>
    <row r="20748" s="204" customFormat="1"/>
    <row r="20749" s="204" customFormat="1"/>
    <row r="20750" s="204" customFormat="1"/>
    <row r="20751" s="204" customFormat="1"/>
    <row r="20752" s="204" customFormat="1"/>
    <row r="20753" s="204" customFormat="1"/>
    <row r="20754" s="204" customFormat="1"/>
    <row r="20755" s="204" customFormat="1"/>
    <row r="20756" s="204" customFormat="1"/>
    <row r="20757" s="204" customFormat="1"/>
    <row r="20758" s="204" customFormat="1"/>
    <row r="20759" s="204" customFormat="1"/>
    <row r="20760" s="204" customFormat="1"/>
    <row r="20761" s="204" customFormat="1"/>
    <row r="20762" s="204" customFormat="1"/>
    <row r="20763" s="204" customFormat="1"/>
    <row r="20764" s="204" customFormat="1"/>
    <row r="20765" s="204" customFormat="1"/>
    <row r="20766" s="204" customFormat="1"/>
    <row r="20767" s="204" customFormat="1"/>
    <row r="20768" s="204" customFormat="1"/>
    <row r="20769" s="204" customFormat="1"/>
    <row r="20770" s="204" customFormat="1"/>
    <row r="20771" s="204" customFormat="1"/>
    <row r="20772" s="204" customFormat="1"/>
    <row r="20773" s="204" customFormat="1"/>
    <row r="20774" s="204" customFormat="1"/>
    <row r="20775" s="204" customFormat="1"/>
    <row r="20776" s="204" customFormat="1"/>
    <row r="20777" s="204" customFormat="1"/>
    <row r="20778" s="204" customFormat="1"/>
    <row r="20779" s="204" customFormat="1"/>
    <row r="20780" s="204" customFormat="1"/>
    <row r="20781" s="204" customFormat="1"/>
    <row r="20782" s="204" customFormat="1"/>
    <row r="20783" s="204" customFormat="1"/>
    <row r="20784" s="204" customFormat="1"/>
    <row r="20785" s="204" customFormat="1"/>
    <row r="20786" s="204" customFormat="1"/>
    <row r="20787" s="204" customFormat="1"/>
    <row r="20788" s="204" customFormat="1"/>
    <row r="20789" s="204" customFormat="1"/>
    <row r="20790" s="204" customFormat="1"/>
    <row r="20791" s="204" customFormat="1"/>
    <row r="20792" s="204" customFormat="1"/>
    <row r="20793" s="204" customFormat="1"/>
    <row r="20794" s="204" customFormat="1"/>
    <row r="20795" s="204" customFormat="1"/>
    <row r="20796" s="204" customFormat="1"/>
    <row r="20797" s="204" customFormat="1"/>
    <row r="20798" s="204" customFormat="1"/>
    <row r="20799" s="204" customFormat="1"/>
    <row r="20800" s="204" customFormat="1"/>
    <row r="20801" s="204" customFormat="1"/>
    <row r="20802" s="204" customFormat="1"/>
    <row r="20803" s="204" customFormat="1"/>
    <row r="20804" s="204" customFormat="1"/>
    <row r="20805" s="204" customFormat="1"/>
    <row r="20806" s="204" customFormat="1"/>
    <row r="20807" s="204" customFormat="1"/>
    <row r="20808" s="204" customFormat="1"/>
    <row r="20809" s="204" customFormat="1"/>
    <row r="20810" s="204" customFormat="1"/>
    <row r="20811" s="204" customFormat="1"/>
    <row r="20812" s="204" customFormat="1"/>
    <row r="20813" s="204" customFormat="1"/>
    <row r="20814" s="204" customFormat="1"/>
    <row r="20815" s="204" customFormat="1"/>
    <row r="20816" s="204" customFormat="1"/>
    <row r="20817" s="204" customFormat="1"/>
    <row r="20818" s="204" customFormat="1"/>
    <row r="20819" s="204" customFormat="1"/>
    <row r="20820" s="204" customFormat="1"/>
    <row r="20821" s="204" customFormat="1"/>
    <row r="20822" s="204" customFormat="1"/>
    <row r="20823" s="204" customFormat="1"/>
    <row r="20871" s="200" customFormat="1" ht="16.5" customHeight="1"/>
    <row r="20872" s="200" customFormat="1" ht="16.5" customHeight="1"/>
    <row r="20873" s="200" customFormat="1" ht="16.5" customHeight="1"/>
    <row r="20874" s="200" customFormat="1" ht="16.5" customHeight="1"/>
    <row r="20875" s="200" customFormat="1" ht="16.5" customHeight="1"/>
    <row r="20876" s="200" customFormat="1" ht="16.5" customHeight="1"/>
    <row r="20877" s="200" customFormat="1" ht="16.5" customHeight="1"/>
    <row r="20878" s="200" customFormat="1" ht="16.5" customHeight="1"/>
    <row r="20879" s="200" customFormat="1" ht="16.5" customHeight="1"/>
    <row r="20880" s="200" customFormat="1" ht="16.5" customHeight="1"/>
    <row r="20881" s="200" customFormat="1" ht="16.5" customHeight="1"/>
    <row r="20882" s="200" customFormat="1" ht="16.5" customHeight="1"/>
    <row r="20883" s="200" customFormat="1" ht="16.5" customHeight="1"/>
    <row r="20884" s="200" customFormat="1" ht="16.5" customHeight="1"/>
    <row r="21040" s="204" customFormat="1"/>
    <row r="21041" s="204" customFormat="1"/>
    <row r="21042" s="204" customFormat="1"/>
    <row r="21043" s="204" customFormat="1"/>
    <row r="21044" s="204" customFormat="1"/>
    <row r="21045" s="204" customFormat="1"/>
    <row r="21046" s="204" customFormat="1"/>
    <row r="21047" s="204" customFormat="1"/>
    <row r="21048" s="204" customFormat="1"/>
    <row r="21049" s="204" customFormat="1"/>
    <row r="21050" s="204" customFormat="1"/>
    <row r="21051" s="204" customFormat="1"/>
    <row r="21052" s="204" customFormat="1"/>
    <row r="21053" s="204" customFormat="1"/>
    <row r="21054" s="204" customFormat="1"/>
    <row r="21055" s="204" customFormat="1"/>
    <row r="21056" s="204" customFormat="1"/>
    <row r="21057" s="204" customFormat="1"/>
    <row r="21058" s="204" customFormat="1"/>
    <row r="21059" s="204" customFormat="1"/>
    <row r="21060" s="204" customFormat="1"/>
    <row r="21061" s="204" customFormat="1"/>
    <row r="21062" s="204" customFormat="1"/>
    <row r="21063" s="204" customFormat="1"/>
    <row r="21064" s="204" customFormat="1"/>
    <row r="21065" s="204" customFormat="1"/>
    <row r="21066" s="204" customFormat="1"/>
    <row r="21067" s="204" customFormat="1"/>
    <row r="21068" s="204" customFormat="1"/>
    <row r="21069" s="204" customFormat="1"/>
    <row r="21070" s="204" customFormat="1"/>
    <row r="21071" s="204" customFormat="1"/>
    <row r="21072" s="204" customFormat="1"/>
    <row r="21073" s="204" customFormat="1"/>
    <row r="21074" s="204" customFormat="1"/>
    <row r="21075" s="204" customFormat="1"/>
    <row r="21076" s="204" customFormat="1"/>
    <row r="21077" s="204" customFormat="1"/>
    <row r="21078" s="204" customFormat="1"/>
    <row r="21079" s="204" customFormat="1"/>
    <row r="21080" s="204" customFormat="1"/>
    <row r="21081" s="204" customFormat="1"/>
    <row r="21082" s="204" customFormat="1"/>
    <row r="21083" s="204" customFormat="1"/>
    <row r="21084" s="204" customFormat="1"/>
    <row r="21109" s="200" customFormat="1" ht="16.5" customHeight="1"/>
    <row r="21110" s="200" customFormat="1" ht="16.5" customHeight="1"/>
    <row r="21111" s="200" customFormat="1" ht="16.5" customHeight="1"/>
    <row r="21112" s="200" customFormat="1" ht="16.5" customHeight="1"/>
    <row r="21113" s="200" customFormat="1" ht="16.5" customHeight="1"/>
    <row r="21114" s="200" customFormat="1" ht="16.5" customHeight="1"/>
    <row r="21115" s="200" customFormat="1" ht="16.5" customHeight="1"/>
    <row r="21116" s="200" customFormat="1" ht="16.5" customHeight="1"/>
    <row r="21117" s="200" customFormat="1" ht="16.5" customHeight="1"/>
    <row r="21118" s="200" customFormat="1" ht="16.5" customHeight="1"/>
    <row r="21119" s="200" customFormat="1" ht="16.5" customHeight="1"/>
    <row r="21120" s="200" customFormat="1" ht="16.5" customHeight="1"/>
    <row r="21121" s="200" customFormat="1" ht="16.5" customHeight="1"/>
    <row r="21122" s="200" customFormat="1" ht="16.5" customHeight="1"/>
    <row r="21123" s="200" customFormat="1" ht="16.5" customHeight="1"/>
    <row r="21124" s="200" customFormat="1" ht="16.5" customHeight="1"/>
    <row r="21125" s="200" customFormat="1" ht="16.5" customHeight="1"/>
    <row r="21126" s="200" customFormat="1" ht="16.5" customHeight="1"/>
    <row r="21127" s="200" customFormat="1" ht="16.5" customHeight="1"/>
    <row r="21128" s="200" customFormat="1" ht="16.5" customHeight="1"/>
    <row r="21129" s="200" customFormat="1" ht="16.5" customHeight="1"/>
    <row r="21130" s="200" customFormat="1" ht="16.5" customHeight="1"/>
    <row r="21131" s="200" customFormat="1" ht="16.5" customHeight="1"/>
    <row r="21132" s="200" customFormat="1" ht="16.5" customHeight="1"/>
    <row r="21133" s="200" customFormat="1" ht="16.5" customHeight="1"/>
    <row r="21134" s="200" customFormat="1" ht="16.5" customHeight="1"/>
    <row r="21135" s="200" customFormat="1" ht="16.5" customHeight="1"/>
    <row r="21136" s="200" customFormat="1" ht="16.5" customHeight="1"/>
    <row r="21137" s="200" customFormat="1" ht="16.5" customHeight="1"/>
    <row r="21138" s="200" customFormat="1" ht="16.5" customHeight="1"/>
    <row r="21139" s="200" customFormat="1" ht="16.5" customHeight="1"/>
    <row r="21140" s="200" customFormat="1" ht="16.5" customHeight="1"/>
    <row r="21141" s="200" customFormat="1" ht="16.5" customHeight="1"/>
    <row r="21142" s="200" customFormat="1" ht="16.5" customHeight="1"/>
    <row r="21143" s="200" customFormat="1" ht="16.5" customHeight="1"/>
    <row r="21144" s="200" customFormat="1" ht="16.5" customHeight="1"/>
    <row r="21145" s="200" customFormat="1" ht="16.5" customHeight="1"/>
    <row r="21146" s="200" customFormat="1" ht="16.5" customHeight="1"/>
    <row r="21147" s="200" customFormat="1" ht="16.5" customHeight="1"/>
    <row r="21148" s="200" customFormat="1" ht="16.5" customHeight="1"/>
    <row r="21149" s="200" customFormat="1" ht="16.5" customHeight="1"/>
    <row r="21150" s="200" customFormat="1" ht="16.5" customHeight="1"/>
    <row r="21151" s="204" customFormat="1"/>
    <row r="21152" s="204" customFormat="1"/>
    <row r="21153" s="204" customFormat="1"/>
    <row r="21154" s="204" customFormat="1"/>
    <row r="21155" s="204" customFormat="1"/>
    <row r="21156" s="204" customFormat="1"/>
    <row r="21157" s="204" customFormat="1"/>
    <row r="21158" s="204" customFormat="1"/>
    <row r="21159" s="204" customFormat="1"/>
    <row r="21160" s="204" customFormat="1"/>
    <row r="21161" s="204" customFormat="1"/>
    <row r="21162" s="204" customFormat="1"/>
    <row r="21163" s="204" customFormat="1"/>
    <row r="21164" s="204" customFormat="1"/>
    <row r="21165" s="204" customFormat="1"/>
    <row r="21166" s="204" customFormat="1"/>
    <row r="21167" s="204" customFormat="1"/>
    <row r="21168" s="204" customFormat="1"/>
    <row r="21169" s="204" customFormat="1"/>
    <row r="21170" s="204" customFormat="1"/>
    <row r="21171" s="204" customFormat="1"/>
    <row r="21172" s="204" customFormat="1"/>
    <row r="21173" s="204" customFormat="1"/>
    <row r="21174" s="204" customFormat="1"/>
    <row r="21175" s="204" customFormat="1"/>
    <row r="21176" s="204" customFormat="1"/>
    <row r="21177" s="204" customFormat="1"/>
    <row r="21178" s="204" customFormat="1"/>
    <row r="21179" s="204" customFormat="1"/>
    <row r="21180" s="204" customFormat="1"/>
    <row r="21181" s="204" customFormat="1"/>
    <row r="21182" s="204" customFormat="1"/>
    <row r="21183" s="204" customFormat="1"/>
    <row r="21184" s="204" customFormat="1"/>
    <row r="21185" s="204" customFormat="1"/>
    <row r="21186" s="204" customFormat="1"/>
    <row r="21187" s="204" customFormat="1"/>
    <row r="21188" s="204" customFormat="1"/>
    <row r="21189" s="204" customFormat="1"/>
    <row r="21190" s="204" customFormat="1"/>
    <row r="21191" s="204" customFormat="1"/>
    <row r="21192" s="204" customFormat="1"/>
    <row r="21193" s="204" customFormat="1"/>
    <row r="21194" s="204" customFormat="1"/>
    <row r="21195" s="204" customFormat="1"/>
    <row r="21196" s="204" customFormat="1"/>
    <row r="21197" s="204" customFormat="1"/>
    <row r="21198" s="204" customFormat="1"/>
    <row r="21199" s="204" customFormat="1"/>
    <row r="21200" s="204" customFormat="1"/>
    <row r="21201" s="204" customFormat="1"/>
    <row r="21202" s="204" customFormat="1"/>
    <row r="21203" s="204" customFormat="1"/>
    <row r="21204" s="204" customFormat="1"/>
    <row r="21205" s="204" customFormat="1"/>
    <row r="21206" s="204" customFormat="1"/>
    <row r="21207" s="204" customFormat="1"/>
    <row r="21208" s="204" customFormat="1"/>
    <row r="21209" s="204" customFormat="1"/>
    <row r="21210" s="204" customFormat="1"/>
    <row r="21211" s="204" customFormat="1"/>
    <row r="21212" s="204" customFormat="1"/>
    <row r="21213" s="204" customFormat="1"/>
    <row r="21214" s="204" customFormat="1"/>
    <row r="21215" s="204" customFormat="1"/>
    <row r="21216" s="204" customFormat="1"/>
    <row r="21217" s="204" customFormat="1"/>
    <row r="21218" s="204" customFormat="1"/>
    <row r="21219" s="204" customFormat="1"/>
    <row r="21220" s="204" customFormat="1"/>
    <row r="21221" s="204" customFormat="1"/>
    <row r="21222" s="204" customFormat="1"/>
    <row r="21223" s="204" customFormat="1"/>
    <row r="21224" s="204" customFormat="1"/>
    <row r="21225" s="204" customFormat="1"/>
    <row r="21226" s="204" customFormat="1"/>
    <row r="21227" s="204" customFormat="1"/>
    <row r="21228" s="204" customFormat="1"/>
    <row r="21229" s="204" customFormat="1"/>
    <row r="21230" s="204" customFormat="1"/>
    <row r="21231" s="204" customFormat="1"/>
    <row r="21232" s="204" customFormat="1"/>
    <row r="21233" s="204" customFormat="1"/>
    <row r="21565" s="201" customFormat="1" ht="22.05" customHeight="1"/>
    <row r="21654" s="212" customFormat="1"/>
    <row r="21655" s="201" customFormat="1"/>
    <row r="21656" s="201" customFormat="1"/>
    <row r="21657" s="201" customFormat="1"/>
    <row r="21658" s="201" customFormat="1"/>
    <row r="21659" s="201" customFormat="1"/>
    <row r="21660" s="201" customFormat="1"/>
    <row r="21661" s="201" customFormat="1"/>
    <row r="21662" s="201" customFormat="1"/>
    <row r="21663" s="201" customFormat="1"/>
    <row r="21664" s="201" customFormat="1"/>
    <row r="21665" s="201" customFormat="1"/>
    <row r="21666" s="201" customFormat="1"/>
    <row r="21667" s="201" customFormat="1"/>
    <row r="21668" s="201" customFormat="1"/>
    <row r="21669" s="201" customFormat="1"/>
    <row r="21670" s="201" customFormat="1"/>
    <row r="21671" s="201" customFormat="1"/>
    <row r="21672" s="201" customFormat="1"/>
    <row r="21673" s="201" customFormat="1"/>
    <row r="21674" s="201" customFormat="1"/>
    <row r="21675" s="201" customFormat="1"/>
    <row r="21676" s="201" customFormat="1"/>
    <row r="21677" s="201" customFormat="1"/>
    <row r="21678" s="201" customFormat="1"/>
    <row r="21679" s="201" customFormat="1"/>
    <row r="22587" s="204" customFormat="1"/>
    <row r="22588" s="204" customFormat="1"/>
    <row r="22589" s="204" customFormat="1"/>
    <row r="22590" s="204" customFormat="1"/>
    <row r="22591" s="204" customFormat="1"/>
    <row r="22592" s="204" customFormat="1"/>
    <row r="22593" s="204" customFormat="1"/>
    <row r="22594" s="204" customFormat="1"/>
    <row r="22595" s="204" customFormat="1"/>
    <row r="22596" s="201" customFormat="1"/>
    <row r="22597" s="201" customFormat="1"/>
    <row r="22598" s="201" customFormat="1"/>
    <row r="22599" s="201" customFormat="1"/>
    <row r="22600" s="201" customFormat="1"/>
    <row r="22601" s="201" customFormat="1"/>
    <row r="22602" s="201" customFormat="1"/>
    <row r="22603" s="201" customFormat="1"/>
    <row r="22604" s="201" customFormat="1"/>
    <row r="22605" s="201" customFormat="1"/>
    <row r="22606" s="201" customFormat="1"/>
    <row r="22607" s="201" customFormat="1"/>
    <row r="22608" s="201" customFormat="1"/>
    <row r="22609" s="201" customFormat="1"/>
    <row r="22610" s="201" customFormat="1"/>
    <row r="22611" s="201" customFormat="1"/>
    <row r="22612" s="201" customFormat="1"/>
    <row r="22613" s="201" customFormat="1"/>
    <row r="22614" s="201" customFormat="1"/>
    <row r="22615" s="201" customFormat="1"/>
    <row r="22616" s="201" customFormat="1"/>
    <row r="22617" s="201" customFormat="1"/>
    <row r="22618" s="201" customFormat="1"/>
    <row r="22619" s="201" customFormat="1"/>
    <row r="22620" s="201" customFormat="1"/>
    <row r="22621" s="201" customFormat="1"/>
    <row r="22622" s="201" customFormat="1"/>
    <row r="22623" s="201" customFormat="1"/>
    <row r="22624" s="201" customFormat="1"/>
    <row r="22625" s="201" customFormat="1"/>
    <row r="22626" s="201" customFormat="1"/>
    <row r="22627" s="201" customFormat="1"/>
    <row r="22628" s="201" customFormat="1"/>
    <row r="22629" s="201" customFormat="1"/>
    <row r="22630" s="201" customFormat="1"/>
    <row r="22631" s="201" customFormat="1"/>
    <row r="22632" s="201" customFormat="1"/>
    <row r="22633" s="201" customFormat="1"/>
    <row r="22634" s="201" customFormat="1"/>
    <row r="22635" s="201" customFormat="1"/>
    <row r="22636" s="201" customFormat="1"/>
    <row r="22637" s="201" customFormat="1"/>
    <row r="22638" s="201" customFormat="1"/>
    <row r="22639" s="201" customFormat="1"/>
    <row r="22640" s="201" customFormat="1"/>
    <row r="22641" s="201" customFormat="1"/>
    <row r="22642" s="201" customFormat="1"/>
    <row r="22643" s="201" customFormat="1"/>
    <row r="22644" s="201" customFormat="1"/>
    <row r="22645" s="201" customFormat="1"/>
    <row r="22646" s="201" customFormat="1"/>
    <row r="22647" s="201" customFormat="1"/>
    <row r="22648" s="201" customFormat="1"/>
    <row r="22649" s="201" customFormat="1"/>
    <row r="22650" s="201" customFormat="1"/>
    <row r="22651" s="201" customFormat="1"/>
    <row r="22652" s="201" customFormat="1"/>
    <row r="22653" s="201" customFormat="1"/>
    <row r="22654" s="201" customFormat="1"/>
    <row r="22655" s="201" customFormat="1"/>
    <row r="22656" s="201" customFormat="1"/>
    <row r="22657" s="201" customFormat="1"/>
    <row r="22658" s="201" customFormat="1"/>
    <row r="22659" s="201" customFormat="1"/>
    <row r="22660" s="201" customFormat="1"/>
    <row r="22661" s="201" customFormat="1"/>
    <row r="22662" s="201" customFormat="1"/>
    <row r="22663" s="201" customFormat="1"/>
    <row r="22664" s="201" customFormat="1"/>
    <row r="22665" s="201" customFormat="1"/>
    <row r="22666" s="201" customFormat="1"/>
    <row r="22667" s="201" customFormat="1"/>
    <row r="22668" s="201" customFormat="1"/>
    <row r="22669" s="201" customFormat="1"/>
    <row r="22670" s="201" customFormat="1"/>
    <row r="22671" s="201" customFormat="1"/>
    <row r="22672" s="201" customFormat="1"/>
    <row r="22673" s="201" customFormat="1"/>
    <row r="22674" s="201" customFormat="1"/>
    <row r="22675" s="201" customFormat="1"/>
    <row r="22676" s="201" customFormat="1"/>
    <row r="22677" s="201" customFormat="1"/>
    <row r="22678" s="201" customFormat="1"/>
    <row r="22679" s="201" customFormat="1"/>
    <row r="22874" s="203" customFormat="1"/>
    <row r="22911" s="200" customFormat="1" ht="16.5" customHeight="1"/>
    <row r="22912" s="200" customFormat="1" ht="16.5" customHeight="1"/>
    <row r="22913" s="200" customFormat="1" ht="16.5" customHeight="1"/>
    <row r="22914" s="200" customFormat="1" ht="16.5" customHeight="1"/>
    <row r="22915" s="200" customFormat="1" ht="16.5" customHeight="1"/>
    <row r="22916" s="200" customFormat="1" ht="16.5" customHeight="1"/>
    <row r="22917" s="200" customFormat="1" ht="16.5" customHeight="1"/>
    <row r="22918" s="200" customFormat="1" ht="16.5" customHeight="1"/>
    <row r="22919" s="200" customFormat="1" ht="16.5" customHeight="1"/>
    <row r="22920" s="200" customFormat="1" ht="16.5" customHeight="1"/>
    <row r="22921" s="200" customFormat="1" ht="16.5" customHeight="1"/>
    <row r="22922" s="200" customFormat="1" ht="16.5" customHeight="1"/>
    <row r="22923" s="200" customFormat="1" ht="16.5" customHeight="1"/>
    <row r="22924" s="200" customFormat="1" ht="16.5" customHeight="1"/>
    <row r="22925" s="200" customFormat="1" ht="16.5" customHeight="1"/>
    <row r="22926" s="200" customFormat="1" ht="16.5" customHeight="1"/>
    <row r="22927" s="200" customFormat="1" ht="16.5" customHeight="1"/>
    <row r="22928" s="200" customFormat="1" ht="16.5" customHeight="1"/>
    <row r="22929" s="200" customFormat="1" ht="16.5" customHeight="1"/>
    <row r="22930" s="200" customFormat="1" ht="16.5" customHeight="1"/>
    <row r="22931" s="200" customFormat="1" ht="16.5" customHeight="1"/>
    <row r="22932" s="200" customFormat="1" ht="16.5" customHeight="1"/>
    <row r="22933" s="200" customFormat="1" ht="16.5" customHeight="1"/>
    <row r="22934" s="200" customFormat="1" ht="16.5" customHeight="1"/>
    <row r="22935" s="200" customFormat="1" ht="16.5" customHeight="1"/>
    <row r="22936" s="200" customFormat="1" ht="16.5" customHeight="1"/>
    <row r="22937" s="200" customFormat="1" ht="16.5" customHeight="1"/>
    <row r="22938" s="200" customFormat="1" ht="16.5" customHeight="1"/>
    <row r="22939" s="200" customFormat="1" ht="16.5" customHeight="1"/>
    <row r="22940" s="200" customFormat="1" ht="16.5" customHeight="1"/>
    <row r="22941" s="200" customFormat="1" ht="16.5" customHeight="1"/>
    <row r="22942" s="200" customFormat="1" ht="16.5" customHeight="1"/>
    <row r="22943" s="200" customFormat="1" ht="16.5" customHeight="1"/>
    <row r="22944" s="200" customFormat="1" ht="16.5" customHeight="1"/>
    <row r="22945" s="200" customFormat="1" ht="16.5" customHeight="1"/>
    <row r="22946" s="200" customFormat="1" ht="16.5" customHeight="1"/>
    <row r="22947" s="200" customFormat="1" ht="16.5" customHeight="1"/>
    <row r="22948" s="200" customFormat="1" ht="16.5" customHeight="1"/>
    <row r="22949" s="200" customFormat="1" ht="16.5" customHeight="1"/>
    <row r="22950" s="200" customFormat="1" ht="16.5" customHeight="1"/>
    <row r="22951" s="200" customFormat="1" ht="16.5" customHeight="1"/>
    <row r="22952" s="200" customFormat="1" ht="16.5" customHeight="1"/>
    <row r="22953" s="200" customFormat="1" ht="16.5" customHeight="1"/>
    <row r="23020" s="201" customFormat="1" ht="15" customHeight="1"/>
    <row r="23152" s="204" customFormat="1"/>
    <row r="23153" s="204" customFormat="1"/>
    <row r="23154" s="204" customFormat="1"/>
    <row r="23155" s="204" customFormat="1"/>
    <row r="23156" s="204" customFormat="1"/>
    <row r="23157" s="204" customFormat="1"/>
    <row r="23158" s="204" customFormat="1"/>
    <row r="23159" s="204" customFormat="1"/>
    <row r="23160" s="204" customFormat="1"/>
    <row r="23161" s="204" customFormat="1"/>
    <row r="23162" s="204" customFormat="1"/>
    <row r="23163" s="204" customFormat="1"/>
    <row r="23164" s="204" customFormat="1"/>
    <row r="23165" s="204" customFormat="1"/>
    <row r="23166" s="204" customFormat="1"/>
    <row r="23167" s="204" customFormat="1"/>
    <row r="23168" s="204" customFormat="1"/>
    <row r="23169" s="204" customFormat="1"/>
    <row r="23170" s="204" customFormat="1"/>
    <row r="23171" s="204" customFormat="1"/>
    <row r="23172" s="204" customFormat="1"/>
    <row r="23173" s="204" customFormat="1"/>
    <row r="23174" s="204" customFormat="1"/>
    <row r="23175" s="204" customFormat="1"/>
    <row r="23176" s="204" customFormat="1"/>
    <row r="23177" s="204" customFormat="1"/>
    <row r="23178" s="204" customFormat="1"/>
    <row r="23179" s="204" customFormat="1"/>
    <row r="23180" s="204" customFormat="1"/>
    <row r="23181" s="204" customFormat="1"/>
    <row r="23182" s="204" customFormat="1"/>
    <row r="23183" s="204" customFormat="1"/>
    <row r="23184" s="204" customFormat="1"/>
    <row r="23185" s="204" customFormat="1"/>
    <row r="23186" s="204" customFormat="1"/>
    <row r="23187" s="204" customFormat="1"/>
    <row r="23188" s="204" customFormat="1"/>
    <row r="23189" s="204" customFormat="1"/>
    <row r="23190" s="204" customFormat="1"/>
    <row r="23191" s="204" customFormat="1"/>
    <row r="23192" s="204" customFormat="1"/>
    <row r="23193" s="204" customFormat="1"/>
    <row r="23194" s="204" customFormat="1"/>
    <row r="23195" s="204" customFormat="1"/>
    <row r="23196" s="204" customFormat="1"/>
    <row r="23197" s="204" customFormat="1"/>
    <row r="23198" s="204" customFormat="1"/>
    <row r="23199" s="204" customFormat="1"/>
    <row r="23200" s="204" customFormat="1"/>
    <row r="23201" s="204" customFormat="1"/>
    <row r="23202" s="204" customFormat="1"/>
    <row r="23203" s="204" customFormat="1"/>
    <row r="23204" s="204" customFormat="1"/>
    <row r="23205" s="204" customFormat="1"/>
    <row r="23206" s="204" customFormat="1"/>
    <row r="23207" s="204" customFormat="1"/>
    <row r="23208" s="204" customFormat="1"/>
    <row r="23209" s="204" customFormat="1"/>
    <row r="23210" s="204" customFormat="1"/>
    <row r="23211" s="204" customFormat="1"/>
    <row r="23212" s="204" customFormat="1"/>
    <row r="23213" s="204" customFormat="1"/>
    <row r="23214" s="204" customFormat="1"/>
    <row r="23215" s="204" customFormat="1"/>
    <row r="23216" s="204" customFormat="1"/>
    <row r="23217" s="204" customFormat="1"/>
    <row r="23218" s="204" customFormat="1"/>
    <row r="23219" s="204" customFormat="1"/>
    <row r="23220" s="204" customFormat="1"/>
    <row r="23221" s="204" customFormat="1"/>
    <row r="23222" s="204" customFormat="1"/>
    <row r="23223" s="204" customFormat="1"/>
    <row r="23224" s="204" customFormat="1"/>
    <row r="23225" s="204" customFormat="1"/>
    <row r="23226" s="204" customFormat="1"/>
    <row r="23227" s="204" customFormat="1"/>
    <row r="23228" s="204" customFormat="1"/>
    <row r="23229" s="204" customFormat="1"/>
    <row r="23230" s="204" customFormat="1"/>
    <row r="23231" s="204" customFormat="1"/>
    <row r="23232" s="204" customFormat="1"/>
    <row r="23233" s="204" customFormat="1"/>
    <row r="23234" s="204" customFormat="1"/>
    <row r="23235" s="204" customFormat="1"/>
    <row r="23236" s="204" customFormat="1"/>
    <row r="23237" s="204" customFormat="1"/>
    <row r="23238" s="204" customFormat="1"/>
    <row r="23239" s="204" customFormat="1"/>
    <row r="23240" s="204" customFormat="1"/>
    <row r="23241" s="204" customFormat="1"/>
    <row r="23242" s="204" customFormat="1"/>
    <row r="23243" s="204" customFormat="1"/>
    <row r="23244" s="204" customFormat="1"/>
    <row r="23689" s="203" customFormat="1"/>
    <row r="23968" s="204" customFormat="1"/>
    <row r="23969" s="204" customFormat="1"/>
    <row r="23970" s="204" customFormat="1"/>
    <row r="23971" s="204" customFormat="1"/>
    <row r="23972" s="204" customFormat="1"/>
    <row r="23973" s="204" customFormat="1"/>
    <row r="23974" s="204" customFormat="1"/>
    <row r="23975" s="204" customFormat="1"/>
    <row r="23976" s="204" customFormat="1"/>
    <row r="23977" s="204" customFormat="1"/>
    <row r="23978" s="204" customFormat="1"/>
    <row r="23979" s="204" customFormat="1"/>
    <row r="23980" s="204" customFormat="1"/>
    <row r="23981" s="204" customFormat="1"/>
    <row r="23982" s="204" customFormat="1"/>
    <row r="23983" s="204" customFormat="1"/>
    <row r="23984" s="204" customFormat="1"/>
    <row r="23985" s="204" customFormat="1"/>
    <row r="23986" s="204" customFormat="1"/>
    <row r="23987" s="204" customFormat="1"/>
    <row r="23988" s="204" customFormat="1"/>
    <row r="23989" s="204" customFormat="1"/>
    <row r="23990" s="204" customFormat="1"/>
    <row r="23991" s="204" customFormat="1"/>
    <row r="23992" s="204" customFormat="1"/>
    <row r="23993" s="204" customFormat="1"/>
    <row r="23994" s="204" customFormat="1"/>
    <row r="23995" s="204" customFormat="1"/>
    <row r="23996" s="204" customFormat="1"/>
    <row r="23997" s="204" customFormat="1"/>
    <row r="23998" s="204" customFormat="1"/>
    <row r="23999" s="204" customFormat="1"/>
    <row r="24000" s="204" customFormat="1"/>
    <row r="24001" s="204" customFormat="1"/>
    <row r="24002" s="204" customFormat="1"/>
    <row r="24003" s="204" customFormat="1"/>
    <row r="24004" s="204" customFormat="1"/>
    <row r="24005" s="204" customFormat="1"/>
    <row r="24006" s="204" customFormat="1"/>
    <row r="24007" s="204" customFormat="1"/>
    <row r="24008" s="204" customFormat="1"/>
    <row r="24009" s="204" customFormat="1"/>
    <row r="24010" s="204" customFormat="1"/>
    <row r="24011" s="204" customFormat="1"/>
    <row r="24012" s="204" customFormat="1"/>
    <row r="24013" s="204" customFormat="1"/>
    <row r="24014" s="204" customFormat="1"/>
    <row r="24015" s="204" customFormat="1"/>
    <row r="24016" s="204" customFormat="1"/>
    <row r="24017" s="204" customFormat="1"/>
    <row r="24018" s="204" customFormat="1"/>
    <row r="24019" s="204" customFormat="1"/>
    <row r="24020" s="204" customFormat="1"/>
    <row r="24021" s="204" customFormat="1"/>
    <row r="24022" s="204" customFormat="1"/>
    <row r="24023" s="204" customFormat="1"/>
    <row r="24024" s="204" customFormat="1"/>
    <row r="24025" s="204" customFormat="1"/>
    <row r="24026" s="204" customFormat="1"/>
    <row r="24027" s="204" customFormat="1"/>
    <row r="24028" s="204" customFormat="1"/>
    <row r="24029" s="204" customFormat="1"/>
    <row r="24030" s="204" customFormat="1"/>
    <row r="24031" s="204" customFormat="1"/>
    <row r="24032" s="204" customFormat="1"/>
    <row r="24033" s="204" customFormat="1"/>
    <row r="24034" s="204" customFormat="1"/>
    <row r="24035" s="204" customFormat="1"/>
    <row r="24036" s="204" customFormat="1"/>
    <row r="24037" s="204" customFormat="1"/>
    <row r="24038" s="204" customFormat="1"/>
    <row r="24039" s="204" customFormat="1"/>
    <row r="24040" s="204" customFormat="1"/>
    <row r="24041" s="204" customFormat="1"/>
    <row r="24042" s="204" customFormat="1"/>
    <row r="24043" s="204" customFormat="1"/>
    <row r="24044" s="204" customFormat="1"/>
    <row r="24045" s="204" customFormat="1"/>
    <row r="24046" s="204" customFormat="1"/>
    <row r="24047" s="204" customFormat="1"/>
    <row r="24048" s="204" customFormat="1"/>
    <row r="24049" s="204" customFormat="1"/>
    <row r="24050" s="204" customFormat="1"/>
    <row r="24051" s="204" customFormat="1"/>
    <row r="24052" s="204" customFormat="1"/>
    <row r="24053" s="204" customFormat="1"/>
    <row r="24054" s="204" customFormat="1"/>
    <row r="24055" s="204" customFormat="1"/>
    <row r="24056" s="204" customFormat="1"/>
    <row r="24057" s="204" customFormat="1"/>
    <row r="24058" s="204" customFormat="1"/>
    <row r="24059" s="204" customFormat="1"/>
    <row r="24060" s="204" customFormat="1"/>
    <row r="24061" s="204" customFormat="1"/>
    <row r="24062" s="204" customFormat="1"/>
    <row r="24063" s="204" customFormat="1"/>
    <row r="24064" s="204" customFormat="1"/>
    <row r="24065" s="204" customFormat="1"/>
    <row r="24066" s="204" customFormat="1"/>
    <row r="24067" s="204" customFormat="1"/>
    <row r="24068" s="204" customFormat="1"/>
    <row r="24069" s="204" customFormat="1"/>
    <row r="24070" s="204" customFormat="1"/>
    <row r="24071" s="204" customFormat="1"/>
    <row r="24072" s="204" customFormat="1"/>
    <row r="24073" s="204" customFormat="1"/>
    <row r="24074" s="204" customFormat="1"/>
    <row r="24075" s="204" customFormat="1"/>
    <row r="24076" s="204" customFormat="1"/>
    <row r="24077" s="204" customFormat="1"/>
    <row r="24078" s="204" customFormat="1"/>
    <row r="24079" s="204" customFormat="1"/>
    <row r="24080" s="204" customFormat="1"/>
    <row r="24081" s="204" customFormat="1"/>
    <row r="24082" s="204" customFormat="1"/>
    <row r="24083" s="204" customFormat="1"/>
    <row r="24084" s="204" customFormat="1"/>
    <row r="24134" s="203" customFormat="1"/>
    <row r="24373" s="203" customFormat="1"/>
    <row r="24374" s="203" customFormat="1"/>
    <row r="24375" s="203" customFormat="1"/>
    <row r="24376" s="203" customFormat="1"/>
    <row r="24377" s="203" customFormat="1"/>
    <row r="24378" s="203" customFormat="1"/>
    <row r="24379" s="203" customFormat="1"/>
    <row r="24380" s="203" customFormat="1"/>
    <row r="24381" s="203" customFormat="1"/>
    <row r="24487" s="203" customFormat="1"/>
    <row r="24805" s="204" customFormat="1"/>
    <row r="24806" s="204" customFormat="1"/>
    <row r="24807" s="204" customFormat="1"/>
    <row r="24808" s="204" customFormat="1"/>
    <row r="24809" s="204" customFormat="1"/>
    <row r="24810" s="204" customFormat="1"/>
    <row r="24811" s="204" customFormat="1"/>
    <row r="24812" s="204" customFormat="1"/>
    <row r="24813" s="204" customFormat="1"/>
    <row r="24814" s="204" customFormat="1"/>
    <row r="24815" s="204" customFormat="1"/>
    <row r="24816" s="204" customFormat="1"/>
    <row r="24817" s="204" customFormat="1"/>
    <row r="24818" s="204" customFormat="1"/>
    <row r="24819" s="204" customFormat="1"/>
    <row r="24820" s="204" customFormat="1"/>
    <row r="24821" s="204" customFormat="1"/>
    <row r="24822" s="204" customFormat="1"/>
    <row r="24823" s="204" customFormat="1"/>
    <row r="24824" s="204" customFormat="1"/>
    <row r="24825" s="204" customFormat="1"/>
    <row r="24826" s="204" customFormat="1"/>
    <row r="24827" s="204" customFormat="1"/>
    <row r="24828" s="204" customFormat="1"/>
    <row r="24829" s="204" customFormat="1"/>
    <row r="24830" s="204" customFormat="1"/>
    <row r="24831" s="204" customFormat="1"/>
    <row r="24832" s="204" customFormat="1"/>
    <row r="24833" s="204" customFormat="1"/>
    <row r="24834" s="204" customFormat="1"/>
    <row r="24835" s="204" customFormat="1"/>
    <row r="24836" s="204" customFormat="1"/>
    <row r="24837" s="204" customFormat="1"/>
    <row r="24838" s="204" customFormat="1"/>
    <row r="24839" s="204" customFormat="1"/>
    <row r="24840" s="204" customFormat="1"/>
    <row r="24841" s="204" customFormat="1"/>
    <row r="24842" s="204" customFormat="1"/>
    <row r="24843" s="204" customFormat="1"/>
    <row r="24844" s="204" customFormat="1"/>
    <row r="24845" s="204" customFormat="1"/>
    <row r="24846" s="204" customFormat="1"/>
    <row r="24847" s="204" customFormat="1"/>
    <row r="24848" s="204" customFormat="1"/>
    <row r="24849" s="204" customFormat="1"/>
    <row r="24850" s="204" customFormat="1"/>
    <row r="24851" s="204" customFormat="1"/>
    <row r="24852" s="204" customFormat="1"/>
    <row r="24853" s="204" customFormat="1"/>
    <row r="24854" s="204" customFormat="1"/>
    <row r="25337" s="204" customFormat="1"/>
    <row r="25338" s="204" customFormat="1"/>
    <row r="25339" s="204" customFormat="1"/>
    <row r="25340" s="204" customFormat="1"/>
    <row r="25341" s="204" customFormat="1"/>
    <row r="25342" s="204" customFormat="1"/>
    <row r="25343" s="204" customFormat="1"/>
    <row r="25344" s="204" customFormat="1"/>
    <row r="25345" s="204" customFormat="1"/>
    <row r="25346" s="204" customFormat="1"/>
    <row r="25347" s="204" customFormat="1"/>
    <row r="25348" s="204" customFormat="1"/>
    <row r="25349" s="204" customFormat="1"/>
    <row r="25350" s="204" customFormat="1"/>
    <row r="25351" s="204" customFormat="1"/>
    <row r="25352" s="204" customFormat="1"/>
    <row r="25353" s="204" customFormat="1"/>
    <row r="25354" s="204" customFormat="1"/>
    <row r="25355" s="204" customFormat="1"/>
    <row r="25356" s="204" customFormat="1"/>
    <row r="25357" s="204" customFormat="1"/>
    <row r="25358" s="204" customFormat="1"/>
    <row r="25359" s="204" customFormat="1"/>
    <row r="25360" s="204" customFormat="1"/>
    <row r="25361" s="204" customFormat="1"/>
    <row r="25362" s="204" customFormat="1"/>
    <row r="25363" s="204" customFormat="1"/>
    <row r="25364" s="204" customFormat="1"/>
    <row r="25365" s="204" customFormat="1"/>
    <row r="25366" s="204" customFormat="1"/>
    <row r="25367" s="204" customFormat="1"/>
    <row r="25368" s="204" customFormat="1"/>
    <row r="25369" s="204" customFormat="1"/>
    <row r="25370" s="204" customFormat="1"/>
    <row r="25371" s="204" customFormat="1"/>
    <row r="25372" s="204" customFormat="1"/>
    <row r="25373" s="204" customFormat="1"/>
    <row r="25374" s="204" customFormat="1"/>
    <row r="25375" s="204" customFormat="1"/>
    <row r="25376" s="204" customFormat="1"/>
    <row r="25377" s="204" customFormat="1"/>
    <row r="25378" s="204" customFormat="1"/>
    <row r="25379" s="204" customFormat="1"/>
    <row r="25380" s="204" customFormat="1"/>
    <row r="25381" s="204" customFormat="1"/>
    <row r="25382" s="204" customFormat="1"/>
    <row r="25383" s="204" customFormat="1"/>
    <row r="25384" s="204" customFormat="1"/>
    <row r="25385" s="204" customFormat="1"/>
    <row r="25386" s="204" customFormat="1"/>
    <row r="25387" s="204" customFormat="1"/>
    <row r="25388" s="204" customFormat="1"/>
    <row r="25389" s="204" customFormat="1"/>
    <row r="25390" s="204" customFormat="1"/>
    <row r="25391" s="204" customFormat="1"/>
    <row r="25392" s="204" customFormat="1"/>
    <row r="25393" s="204" customFormat="1"/>
    <row r="25394" s="204" customFormat="1"/>
    <row r="25395" s="204" customFormat="1"/>
    <row r="25396" s="204" customFormat="1"/>
    <row r="25397" s="204" customFormat="1"/>
    <row r="25398" s="204" customFormat="1"/>
    <row r="25399" s="204" customFormat="1"/>
    <row r="25400" s="204" customFormat="1"/>
    <row r="25401" s="204" customFormat="1"/>
    <row r="25402" s="204" customFormat="1"/>
    <row r="25403" s="204" customFormat="1"/>
    <row r="25404" s="204" customFormat="1"/>
    <row r="25405" s="204" customFormat="1"/>
    <row r="25406" s="204" customFormat="1"/>
    <row r="25407" s="204" customFormat="1"/>
    <row r="25408" s="204" customFormat="1"/>
    <row r="25409" s="204" customFormat="1"/>
    <row r="25410" s="204" customFormat="1"/>
    <row r="25411" s="204" customFormat="1"/>
    <row r="25412" s="204" customFormat="1"/>
    <row r="25413" s="204" customFormat="1"/>
    <row r="25414" s="204" customFormat="1"/>
    <row r="25415" s="204" customFormat="1"/>
    <row r="25416" s="204" customFormat="1"/>
    <row r="25417" s="204" customFormat="1"/>
    <row r="25418" s="204" customFormat="1"/>
    <row r="25419" s="204" customFormat="1"/>
    <row r="25420" s="204" customFormat="1"/>
    <row r="25421" s="204" customFormat="1"/>
    <row r="25422" s="204" customFormat="1"/>
    <row r="25423" s="204" customFormat="1"/>
    <row r="25424" s="204" customFormat="1"/>
    <row r="25425" s="204" customFormat="1"/>
    <row r="25426" s="204" customFormat="1"/>
    <row r="25427" s="204" customFormat="1"/>
    <row r="25675" s="203" customFormat="1"/>
    <row r="26054" s="201" customFormat="1"/>
    <row r="26539" ht="17.100000000000001" customHeight="1"/>
    <row r="26540" ht="17.100000000000001" customHeight="1"/>
    <row r="26541" ht="17.100000000000001" customHeight="1"/>
    <row r="26542" ht="17.100000000000001" customHeight="1"/>
    <row r="26543" ht="17.100000000000001" customHeight="1"/>
    <row r="26544" ht="17.100000000000001" customHeight="1"/>
    <row r="26545" ht="17.100000000000001" customHeight="1"/>
    <row r="26546" ht="17.100000000000001" customHeight="1"/>
    <row r="26547" ht="17.100000000000001" customHeight="1"/>
    <row r="26548" ht="17.100000000000001" customHeight="1"/>
    <row r="26549" ht="17.100000000000001" customHeight="1"/>
    <row r="26550" ht="17.100000000000001" customHeight="1"/>
    <row r="26551" ht="17.100000000000001" customHeight="1"/>
    <row r="26552" ht="17.100000000000001" customHeight="1"/>
    <row r="26553" ht="17.100000000000001" customHeight="1"/>
    <row r="26554" ht="17.100000000000001" customHeight="1"/>
    <row r="26555" ht="17.100000000000001" customHeight="1"/>
    <row r="26556" ht="17.100000000000001" customHeight="1"/>
    <row r="26557" ht="17.100000000000001" customHeight="1"/>
    <row r="26558" ht="17.100000000000001" customHeight="1"/>
    <row r="26559" ht="17.100000000000001" customHeight="1"/>
    <row r="26560" ht="17.100000000000001" customHeight="1"/>
    <row r="26561" ht="17.100000000000001" customHeight="1"/>
    <row r="26562" ht="17.100000000000001" customHeight="1"/>
    <row r="26563" ht="17.100000000000001" customHeight="1"/>
    <row r="26564" ht="17.100000000000001" customHeight="1"/>
    <row r="26565" ht="17.100000000000001" customHeight="1"/>
    <row r="26566" ht="17.100000000000001" customHeight="1"/>
    <row r="26567" ht="17.100000000000001" customHeight="1"/>
    <row r="26568" ht="17.100000000000001" customHeight="1"/>
    <row r="26569" ht="17.100000000000001" customHeight="1"/>
    <row r="26570" ht="17.100000000000001" customHeight="1"/>
    <row r="26571" ht="17.100000000000001" customHeight="1"/>
    <row r="26572" ht="17.100000000000001" customHeight="1"/>
    <row r="26573" ht="17.100000000000001" customHeight="1"/>
    <row r="26574" ht="17.100000000000001" customHeight="1"/>
    <row r="26575" ht="17.100000000000001" customHeight="1"/>
    <row r="26576" ht="17.100000000000001" customHeight="1"/>
    <row r="26577" ht="17.100000000000001" customHeight="1"/>
    <row r="26578" ht="17.100000000000001" customHeight="1"/>
    <row r="26579" ht="17.100000000000001" customHeight="1"/>
    <row r="26580" ht="17.100000000000001" customHeight="1"/>
    <row r="26581" ht="17.100000000000001" customHeight="1"/>
    <row r="26582" ht="17.100000000000001" customHeight="1"/>
    <row r="26583" ht="17.100000000000001" customHeight="1"/>
    <row r="26584" ht="17.100000000000001" customHeight="1"/>
    <row r="26585" ht="17.100000000000001" customHeight="1"/>
    <row r="26586" ht="17.100000000000001" customHeight="1"/>
    <row r="26587" ht="17.100000000000001" customHeight="1"/>
    <row r="26588" ht="17.100000000000001" customHeight="1"/>
    <row r="26589" ht="17.100000000000001" customHeight="1"/>
    <row r="26590" ht="17.100000000000001" customHeight="1"/>
    <row r="26591" ht="17.100000000000001" customHeight="1"/>
    <row r="26592" ht="17.100000000000001" customHeight="1"/>
    <row r="26593" ht="17.100000000000001" customHeight="1"/>
    <row r="26594" ht="17.100000000000001" customHeight="1"/>
    <row r="26595" ht="17.100000000000001" customHeight="1"/>
    <row r="26596" ht="17.100000000000001" customHeight="1"/>
    <row r="26597" ht="17.100000000000001" customHeight="1"/>
    <row r="26598" ht="17.100000000000001" customHeight="1"/>
    <row r="26599" ht="17.100000000000001" customHeight="1"/>
    <row r="26600" ht="17.100000000000001" customHeight="1"/>
    <row r="26601" ht="17.100000000000001" customHeight="1"/>
    <row r="26602" ht="17.100000000000001" customHeight="1"/>
    <row r="26603" ht="17.100000000000001" customHeight="1"/>
    <row r="26604" ht="17.100000000000001" customHeight="1"/>
    <row r="26605" ht="17.100000000000001" customHeight="1"/>
    <row r="26606" ht="17.100000000000001" customHeight="1"/>
    <row r="26607" ht="17.100000000000001" customHeight="1"/>
    <row r="26608" ht="17.100000000000001" customHeight="1"/>
    <row r="26609" ht="17.100000000000001" customHeight="1"/>
    <row r="26610" ht="17.100000000000001" customHeight="1"/>
    <row r="26611" ht="17.100000000000001" customHeight="1"/>
    <row r="26612" ht="17.100000000000001" customHeight="1"/>
    <row r="26613" ht="17.100000000000001" customHeight="1"/>
    <row r="26614" ht="17.100000000000001" customHeight="1"/>
    <row r="26615" ht="17.100000000000001" customHeight="1"/>
    <row r="26616" ht="17.100000000000001" customHeight="1"/>
    <row r="26617" ht="17.100000000000001" customHeight="1"/>
    <row r="26618" ht="17.100000000000001" customHeight="1"/>
    <row r="26619" ht="17.100000000000001" customHeight="1"/>
    <row r="26620" ht="17.100000000000001" customHeight="1"/>
    <row r="26621" ht="17.100000000000001" customHeight="1"/>
    <row r="26622" ht="17.100000000000001" customHeight="1"/>
    <row r="26623" ht="17.100000000000001" customHeight="1"/>
    <row r="26624" ht="17.100000000000001" customHeight="1"/>
    <row r="26625" ht="17.100000000000001" customHeight="1"/>
    <row r="26626" ht="17.100000000000001" customHeight="1"/>
    <row r="26627" ht="17.100000000000001" customHeight="1"/>
    <row r="26628" ht="17.100000000000001" customHeight="1"/>
    <row r="26629" ht="17.100000000000001" customHeight="1"/>
    <row r="26630" ht="17.100000000000001" customHeight="1"/>
    <row r="26631" ht="17.100000000000001" customHeight="1"/>
    <row r="26632" ht="17.100000000000001" customHeight="1"/>
    <row r="26633" ht="17.100000000000001" customHeight="1"/>
    <row r="26653" s="204" customFormat="1"/>
    <row r="26654" s="204" customFormat="1"/>
    <row r="26655" s="204" customFormat="1"/>
    <row r="26656" s="204" customFormat="1"/>
    <row r="26657" s="204" customFormat="1"/>
    <row r="26658" s="204" customFormat="1"/>
    <row r="26659" s="204" customFormat="1"/>
    <row r="26660" s="204" customFormat="1"/>
    <row r="26661" s="204" customFormat="1"/>
    <row r="26662" s="204" customFormat="1"/>
    <row r="26663" s="204" customFormat="1"/>
    <row r="26664" s="204" customFormat="1"/>
    <row r="26665" s="204" customFormat="1"/>
    <row r="27074" s="204" customFormat="1"/>
    <row r="27075" s="204" customFormat="1"/>
    <row r="27076" s="204" customFormat="1"/>
    <row r="27077" s="204" customFormat="1"/>
    <row r="27078" s="204" customFormat="1"/>
    <row r="27079" s="204" customFormat="1"/>
    <row r="27080" s="204" customFormat="1"/>
    <row r="27081" s="204" customFormat="1"/>
    <row r="27082" s="204" customFormat="1"/>
    <row r="27083" s="204" customFormat="1"/>
    <row r="27084" s="204" customFormat="1"/>
    <row r="27085" s="204" customFormat="1"/>
    <row r="27086" s="204" customFormat="1"/>
    <row r="27087" s="204" customFormat="1"/>
    <row r="27088" s="204" customFormat="1"/>
    <row r="27089" s="204" customFormat="1"/>
    <row r="27090" s="204" customFormat="1"/>
    <row r="27091" s="204" customFormat="1"/>
    <row r="27092" s="204" customFormat="1"/>
    <row r="27093" s="204" customFormat="1"/>
    <row r="27094" s="204" customFormat="1"/>
    <row r="27095" s="204" customFormat="1"/>
    <row r="27096" s="204" customFormat="1"/>
    <row r="27097" s="204" customFormat="1"/>
    <row r="27098" s="204" customFormat="1"/>
    <row r="27099" s="204" customFormat="1"/>
    <row r="27100" s="204" customFormat="1"/>
    <row r="27101" s="204" customFormat="1"/>
    <row r="27102" s="204" customFormat="1"/>
    <row r="27103" s="204" customFormat="1" ht="16.05" customHeight="1"/>
    <row r="27104" s="204" customFormat="1" ht="15" customHeight="1"/>
    <row r="27115" s="201" customFormat="1"/>
    <row r="27341" s="200" customFormat="1" ht="16.5" customHeight="1"/>
    <row r="27342" s="200" customFormat="1" ht="16.5" customHeight="1"/>
    <row r="27343" s="200" customFormat="1" ht="16.5" customHeight="1"/>
    <row r="27344" s="200" customFormat="1" ht="16.5" customHeight="1"/>
    <row r="27345" s="200" customFormat="1" ht="16.5" customHeight="1"/>
    <row r="27346" s="200" customFormat="1" ht="16.5" customHeight="1"/>
    <row r="27347" s="200" customFormat="1" ht="16.5" customHeight="1"/>
    <row r="27348" s="200" customFormat="1" ht="16.5" customHeight="1"/>
    <row r="27349" s="200" customFormat="1" ht="16.5" customHeight="1"/>
    <row r="27350" s="200" customFormat="1" ht="16.5" customHeight="1"/>
    <row r="27351" s="200" customFormat="1" ht="16.5" customHeight="1"/>
    <row r="27352" s="200" customFormat="1" ht="16.5" customHeight="1"/>
    <row r="27353" s="200" customFormat="1" ht="16.5" customHeight="1"/>
    <row r="27354" s="200" customFormat="1" ht="16.5" customHeight="1"/>
    <row r="27355" s="200" customFormat="1" ht="16.5" customHeight="1"/>
    <row r="27356" s="200" customFormat="1" ht="16.5" customHeight="1"/>
    <row r="27357" s="200" customFormat="1" ht="16.5" customHeight="1"/>
    <row r="27358" s="200" customFormat="1" ht="16.5" customHeight="1"/>
    <row r="27359" s="200" customFormat="1" ht="16.5" customHeight="1"/>
    <row r="27360" s="200" customFormat="1" ht="16.5" customHeight="1"/>
    <row r="27361" s="200" customFormat="1" ht="16.5" customHeight="1"/>
    <row r="27362" s="200" customFormat="1" ht="16.5" customHeight="1"/>
    <row r="27363" s="200" customFormat="1" ht="16.5" customHeight="1"/>
    <row r="27364" s="200" customFormat="1" ht="16.5" customHeight="1"/>
    <row r="27365" s="200" customFormat="1" ht="16.5" customHeight="1"/>
    <row r="27366" s="200" customFormat="1" ht="16.5" customHeight="1"/>
    <row r="27367" s="200" customFormat="1" ht="16.5" customHeight="1"/>
    <row r="27368" s="200" customFormat="1" ht="16.5" customHeight="1"/>
    <row r="27369" s="200" customFormat="1" ht="16.5" customHeight="1"/>
    <row r="27370" s="200" customFormat="1" ht="16.5" customHeight="1"/>
    <row r="27371" s="200" customFormat="1" ht="16.5" customHeight="1"/>
    <row r="27372" s="200" customFormat="1" ht="16.5" customHeight="1"/>
    <row r="27373" s="200" customFormat="1" ht="16.5" customHeight="1"/>
    <row r="27374" s="200" customFormat="1" ht="16.5" customHeight="1"/>
    <row r="27375" s="200" customFormat="1" ht="16.5" customHeight="1"/>
    <row r="27438" s="213" customFormat="1"/>
    <row r="27748" s="204" customFormat="1"/>
    <row r="27749" s="204" customFormat="1"/>
    <row r="27750" s="204" customFormat="1"/>
    <row r="27751" s="204" customFormat="1"/>
    <row r="27752" s="204" customFormat="1"/>
    <row r="27753" s="204" customFormat="1"/>
    <row r="27754" s="204" customFormat="1"/>
    <row r="27755" s="204" customFormat="1"/>
    <row r="27756" s="204" customFormat="1"/>
    <row r="27757" s="204" customFormat="1"/>
    <row r="27758" s="204" customFormat="1"/>
    <row r="27759" s="204" customFormat="1"/>
    <row r="27760" s="204" customFormat="1"/>
    <row r="27761" s="204" customFormat="1"/>
    <row r="27762" s="204" customFormat="1"/>
    <row r="27763" s="204" customFormat="1"/>
    <row r="27764" s="204" customFormat="1"/>
    <row r="27765" s="204" customFormat="1"/>
    <row r="27766" s="204" customFormat="1"/>
    <row r="27767" s="204" customFormat="1"/>
    <row r="27768" s="204" customFormat="1"/>
    <row r="27769" s="204" customFormat="1"/>
    <row r="27770" s="204" customFormat="1"/>
    <row r="27771" s="204" customFormat="1"/>
    <row r="27772" s="204" customFormat="1"/>
    <row r="27773" s="204" customFormat="1"/>
    <row r="27774" s="204" customFormat="1"/>
    <row r="27775" s="204" customFormat="1"/>
    <row r="27776" s="204" customFormat="1"/>
    <row r="27777" s="204" customFormat="1"/>
    <row r="27778" s="204" customFormat="1"/>
    <row r="27779" s="204" customFormat="1"/>
    <row r="27780" s="204" customFormat="1"/>
    <row r="27781" s="204" customFormat="1"/>
    <row r="27782" s="204" customFormat="1"/>
    <row r="27783" s="204" customFormat="1"/>
    <row r="27784" s="204" customFormat="1"/>
    <row r="27785" s="204" customFormat="1"/>
    <row r="27786" s="204" customFormat="1"/>
    <row r="27787" s="204" customFormat="1"/>
    <row r="27788" s="204" customFormat="1"/>
    <row r="27789" s="204" customFormat="1"/>
    <row r="27790" s="204" customFormat="1"/>
    <row r="27791" s="204" customFormat="1"/>
    <row r="27792" s="204" customFormat="1"/>
    <row r="27793" s="204" customFormat="1"/>
    <row r="27794" s="204" customFormat="1"/>
    <row r="27795" s="204" customFormat="1"/>
    <row r="27796" s="204" customFormat="1"/>
    <row r="27797" s="204" customFormat="1"/>
    <row r="27798" s="204" customFormat="1"/>
    <row r="27799" s="204" customFormat="1"/>
    <row r="27800" s="204" customFormat="1"/>
    <row r="27801" s="204" customFormat="1"/>
    <row r="27802" s="204" customFormat="1"/>
    <row r="27803" s="204" customFormat="1"/>
    <row r="27804" s="204" customFormat="1"/>
    <row r="27805" s="204" customFormat="1"/>
    <row r="27806" s="204" customFormat="1"/>
    <row r="27807" s="204" customFormat="1"/>
    <row r="27808" s="204" customFormat="1"/>
    <row r="27809" s="204" customFormat="1"/>
    <row r="27810" s="204" customFormat="1"/>
    <row r="27811" s="204" customFormat="1"/>
    <row r="27812" s="204" customFormat="1"/>
    <row r="27813" s="204" customFormat="1"/>
    <row r="27814" s="204" customFormat="1"/>
    <row r="27815" s="204" customFormat="1"/>
    <row r="27816" s="204" customFormat="1"/>
    <row r="27817" s="204" customFormat="1"/>
    <row r="27818" s="204" customFormat="1"/>
    <row r="27819" s="204" customFormat="1"/>
    <row r="27820" s="204" customFormat="1"/>
    <row r="27821" s="204" customFormat="1"/>
    <row r="27822" s="204" customFormat="1"/>
    <row r="27823" s="204" customFormat="1"/>
    <row r="27824" s="204" customFormat="1"/>
    <row r="27825" s="204" customFormat="1"/>
    <row r="27826" s="204" customFormat="1"/>
    <row r="27827" s="204" customFormat="1"/>
    <row r="27828" s="204" customFormat="1"/>
    <row r="27829" s="204" customFormat="1"/>
    <row r="27830" s="204" customFormat="1"/>
    <row r="27831" s="204" customFormat="1"/>
    <row r="27832" s="204" customFormat="1"/>
    <row r="27833" s="204" customFormat="1"/>
    <row r="27834" s="204" customFormat="1"/>
    <row r="27835" s="204" customFormat="1"/>
    <row r="27836" s="204" customFormat="1"/>
    <row r="27837" s="204" customFormat="1"/>
    <row r="27838" s="204" customFormat="1"/>
    <row r="27839" s="204" customFormat="1"/>
    <row r="27840" s="204" customFormat="1"/>
    <row r="27841" s="204" customFormat="1"/>
    <row r="27842" s="204" customFormat="1"/>
    <row r="27843" s="204" customFormat="1"/>
    <row r="27844" s="204" customFormat="1"/>
    <row r="27845" s="204" customFormat="1"/>
    <row r="27846" s="204" customFormat="1"/>
    <row r="27847" s="204" customFormat="1"/>
    <row r="27848" s="204" customFormat="1"/>
    <row r="27849" s="204" customFormat="1"/>
    <row r="27850" s="204" customFormat="1"/>
    <row r="27851" s="204" customFormat="1"/>
    <row r="27852" s="204" customFormat="1"/>
    <row r="28219" s="204" customFormat="1"/>
    <row r="28220" s="204" customFormat="1"/>
    <row r="28221" s="204" customFormat="1"/>
    <row r="28222" s="204" customFormat="1"/>
    <row r="28223" s="204" customFormat="1"/>
    <row r="28224" s="204" customFormat="1"/>
    <row r="28225" s="204" customFormat="1"/>
    <row r="28226" s="204" customFormat="1"/>
    <row r="28227" s="204" customFormat="1"/>
    <row r="28228" s="204" customFormat="1"/>
    <row r="29111" s="204" customFormat="1"/>
    <row r="29112" s="204" customFormat="1"/>
    <row r="29113" s="204" customFormat="1"/>
    <row r="29114" s="204" customFormat="1"/>
    <row r="29115" s="204" customFormat="1"/>
    <row r="29116" s="204" customFormat="1"/>
    <row r="29117" s="204" customFormat="1"/>
    <row r="29118" s="204" customFormat="1"/>
    <row r="29119" s="204" customFormat="1"/>
    <row r="29120" s="204" customFormat="1"/>
    <row r="29121" s="204" customFormat="1"/>
    <row r="29122" s="204" customFormat="1"/>
    <row r="29123" s="204" customFormat="1"/>
    <row r="29124" s="204" customFormat="1"/>
    <row r="29125" s="204" customFormat="1"/>
    <row r="29126" s="204" customFormat="1"/>
    <row r="29127" s="204" customFormat="1"/>
    <row r="29128" s="204" customFormat="1"/>
    <row r="29129" s="204" customFormat="1"/>
    <row r="29130" s="204" customFormat="1"/>
    <row r="29131" s="204" customFormat="1"/>
    <row r="29132" s="204" customFormat="1"/>
    <row r="29133" s="204" customFormat="1"/>
    <row r="29134" s="204" customFormat="1"/>
    <row r="29135" s="204" customFormat="1"/>
    <row r="29136" s="204" customFormat="1"/>
    <row r="29137" s="204" customFormat="1"/>
    <row r="29138" s="204" customFormat="1"/>
    <row r="29139" s="204" customFormat="1"/>
    <row r="29140" s="204" customFormat="1"/>
    <row r="29141" s="204" customFormat="1"/>
    <row r="29142" s="204" customFormat="1"/>
    <row r="29143" s="204" customFormat="1"/>
    <row r="29144" s="204" customFormat="1"/>
    <row r="29145" s="204" customFormat="1"/>
    <row r="29146" s="204" customFormat="1"/>
    <row r="29147" s="204" customFormat="1"/>
    <row r="29148" s="204" customFormat="1"/>
    <row r="29149" s="204" customFormat="1"/>
    <row r="29150" s="204" customFormat="1"/>
    <row r="29151" s="204" customFormat="1"/>
    <row r="29152" s="204" customFormat="1"/>
    <row r="29153" s="204" customFormat="1"/>
    <row r="29154" s="204" customFormat="1"/>
    <row r="29155" s="204" customFormat="1"/>
    <row r="29156" s="204" customFormat="1"/>
    <row r="29157" s="204" customFormat="1"/>
    <row r="29158" s="204" customFormat="1"/>
    <row r="29159" s="204" customFormat="1"/>
    <row r="29160" s="204" customFormat="1"/>
    <row r="29161" s="204" customFormat="1"/>
    <row r="29162" s="204" customFormat="1"/>
    <row r="29163" s="204" customFormat="1"/>
    <row r="29164" s="204" customFormat="1"/>
    <row r="29165" s="204" customFormat="1"/>
    <row r="29166" s="204" customFormat="1"/>
    <row r="29167" s="204" customFormat="1"/>
    <row r="29168" s="204" customFormat="1"/>
    <row r="29169" s="204" customFormat="1"/>
    <row r="29170" s="204" customFormat="1"/>
    <row r="29171" s="204" customFormat="1"/>
    <row r="29172" s="204" customFormat="1"/>
    <row r="29173" s="204" customFormat="1"/>
    <row r="29174" s="204" customFormat="1"/>
    <row r="29175" s="204" customFormat="1"/>
    <row r="29176" s="204" customFormat="1"/>
    <row r="29177" s="204" customFormat="1"/>
    <row r="29178" s="204" customFormat="1"/>
    <row r="29179" s="204" customFormat="1"/>
    <row r="29180" s="204" customFormat="1"/>
    <row r="29181" s="204" customFormat="1"/>
    <row r="29182" s="204" customFormat="1"/>
    <row r="29183" s="204" customFormat="1"/>
    <row r="29184" s="204" customFormat="1"/>
    <row r="29185" s="204" customFormat="1"/>
    <row r="29186" s="204" customFormat="1"/>
    <row r="29187" s="204" customFormat="1"/>
    <row r="29188" s="204" customFormat="1"/>
    <row r="29189" s="204" customFormat="1"/>
    <row r="29190" s="204" customFormat="1"/>
    <row r="29191" s="204" customFormat="1"/>
    <row r="29192" s="204" customFormat="1"/>
    <row r="29193" s="204" customFormat="1"/>
    <row r="29194" s="204" customFormat="1"/>
    <row r="29195" s="204" customFormat="1"/>
    <row r="29196" s="204" customFormat="1"/>
    <row r="29197" s="204" customFormat="1"/>
    <row r="29198" s="204" customFormat="1"/>
    <row r="29199" s="204" customFormat="1"/>
    <row r="29200" s="204" customFormat="1"/>
    <row r="29201" s="204" customFormat="1"/>
    <row r="29202" s="204" customFormat="1"/>
    <row r="29203" s="204" customFormat="1"/>
    <row r="29204" s="204" customFormat="1"/>
    <row r="29205" s="204" customFormat="1"/>
    <row r="29206" s="204" customFormat="1"/>
    <row r="29207" s="204" customFormat="1"/>
    <row r="29208" s="204" customFormat="1"/>
    <row r="29209" s="204" customFormat="1"/>
    <row r="29210" s="204" customFormat="1"/>
    <row r="29211" s="204" customFormat="1"/>
    <row r="29212" s="204" customFormat="1"/>
    <row r="29213" s="204" customFormat="1"/>
    <row r="29214" s="204" customFormat="1"/>
    <row r="30770" s="201" customFormat="1"/>
    <row r="30771" s="201" customFormat="1"/>
    <row r="30772" s="201" customFormat="1"/>
    <row r="30773" s="201" customFormat="1"/>
    <row r="30774" s="201" customFormat="1"/>
    <row r="30775" s="201" customFormat="1"/>
    <row r="30776" s="201" customFormat="1"/>
    <row r="30777" s="201" customFormat="1"/>
    <row r="30778" s="201" customFormat="1"/>
    <row r="30779" s="201" customFormat="1"/>
    <row r="30780" s="201" customFormat="1"/>
    <row r="30781" s="201" customFormat="1"/>
    <row r="30782" s="201" customFormat="1"/>
    <row r="30783" s="201" customFormat="1"/>
    <row r="30784" s="201" customFormat="1"/>
    <row r="30785" s="201" customFormat="1"/>
    <row r="30786" s="201" customFormat="1"/>
    <row r="30787" s="201" customFormat="1"/>
    <row r="30788" s="201" customFormat="1"/>
    <row r="30789" s="201" customFormat="1"/>
    <row r="30790" s="201" customFormat="1"/>
    <row r="30791" s="201" customFormat="1"/>
    <row r="30792" s="201" customFormat="1"/>
    <row r="30793" s="201" customFormat="1"/>
    <row r="30794" s="201" customFormat="1"/>
    <row r="30795" s="201" customFormat="1"/>
    <row r="30796" s="201" customFormat="1"/>
    <row r="32709" s="204" customFormat="1"/>
    <row r="32710" s="204" customFormat="1"/>
    <row r="32711" s="204" customFormat="1"/>
    <row r="32712" s="204" customFormat="1"/>
    <row r="32713" s="204" customFormat="1"/>
    <row r="32714" s="204" customFormat="1"/>
    <row r="32715" s="204" customFormat="1"/>
    <row r="32716" s="204" customFormat="1"/>
    <row r="32717" s="204" customFormat="1"/>
    <row r="32718" s="204" customFormat="1"/>
    <row r="32719" s="204" customFormat="1"/>
    <row r="32720" s="204" customFormat="1"/>
    <row r="32721" s="204" customFormat="1"/>
    <row r="32722" s="204" customFormat="1"/>
    <row r="32723" s="204" customFormat="1"/>
    <row r="32724" s="204" customFormat="1"/>
    <row r="32725" s="204" customFormat="1"/>
    <row r="32726" s="204" customFormat="1"/>
    <row r="32727" s="204" customFormat="1"/>
    <row r="32728" s="204" customFormat="1"/>
    <row r="32729" s="204" customFormat="1"/>
    <row r="32730" s="204" customFormat="1"/>
    <row r="32731" s="204" customFormat="1"/>
    <row r="32732" s="204" customFormat="1"/>
    <row r="32733" s="204" customFormat="1"/>
    <row r="32734" s="204" customFormat="1"/>
    <row r="32735" s="204" customFormat="1"/>
    <row r="32736" s="204" customFormat="1"/>
    <row r="32737" s="204" customFormat="1"/>
    <row r="32738" s="204" customFormat="1"/>
    <row r="32739" s="204" customFormat="1"/>
    <row r="32740" s="204" customFormat="1"/>
    <row r="32741" s="204" customFormat="1"/>
    <row r="32742" s="204" customFormat="1"/>
    <row r="32743" s="204" customFormat="1"/>
    <row r="32744" s="204" customFormat="1"/>
    <row r="32745" s="204" customFormat="1"/>
    <row r="32746" s="204" customFormat="1"/>
    <row r="32747" s="204" customFormat="1"/>
    <row r="32748" s="204" customFormat="1"/>
    <row r="32749" s="204" customFormat="1"/>
    <row r="32750" s="204" customFormat="1"/>
    <row r="32751" s="204" customFormat="1"/>
    <row r="32752" s="204" customFormat="1"/>
    <row r="32753" s="204" customFormat="1"/>
    <row r="32754" s="204" customFormat="1"/>
    <row r="32755" s="204" customFormat="1"/>
    <row r="32756" s="204" customFormat="1"/>
    <row r="32757" s="204" customFormat="1"/>
    <row r="32758" s="204" customFormat="1"/>
    <row r="32759" s="204" customFormat="1"/>
    <row r="32760" s="204" customFormat="1"/>
    <row r="32761" s="204" customFormat="1"/>
    <row r="32762" s="204" customFormat="1"/>
    <row r="32763" s="204" customFormat="1"/>
    <row r="32764" s="204" customFormat="1"/>
    <row r="32765" s="204" customFormat="1"/>
    <row r="32766" s="204" customFormat="1"/>
    <row r="32767" s="204" customFormat="1"/>
    <row r="32768" s="204" customFormat="1"/>
    <row r="32769" s="204" customFormat="1"/>
    <row r="32770" s="204" customFormat="1"/>
    <row r="32771" s="204" customFormat="1"/>
    <row r="32772" s="204" customFormat="1"/>
    <row r="32773" s="204" customFormat="1"/>
    <row r="32774" s="204" customFormat="1"/>
    <row r="32775" s="204" customFormat="1"/>
    <row r="32776" s="204" customFormat="1"/>
    <row r="32777" s="204" customFormat="1"/>
    <row r="32778" s="204" customFormat="1"/>
    <row r="32779" s="204" customFormat="1"/>
    <row r="32780" s="204" customFormat="1"/>
    <row r="32781" s="204" customFormat="1"/>
    <row r="32782" s="204" customFormat="1"/>
    <row r="32783" s="204" customFormat="1"/>
    <row r="32784" s="204" customFormat="1"/>
    <row r="32785" s="204" customFormat="1"/>
    <row r="32786" s="204" customFormat="1"/>
    <row r="32787" s="204" customFormat="1"/>
    <row r="32788" s="204" customFormat="1"/>
    <row r="32789" s="204" customFormat="1"/>
    <row r="32790" s="204" customFormat="1"/>
    <row r="32791" s="204" customFormat="1"/>
    <row r="32792" s="204" customFormat="1"/>
    <row r="32793" s="204" customFormat="1"/>
    <row r="32794" s="204" customFormat="1"/>
    <row r="32795" s="204" customFormat="1"/>
    <row r="32796" s="204" customFormat="1"/>
    <row r="32797" s="204" customFormat="1"/>
    <row r="32798" s="204" customFormat="1"/>
    <row r="32799" s="204" customFormat="1"/>
    <row r="32800" s="204" customFormat="1"/>
    <row r="32801" s="204" customFormat="1"/>
    <row r="32802" s="204" customFormat="1"/>
    <row r="32803" s="204" customFormat="1"/>
    <row r="32804" s="204" customFormat="1"/>
    <row r="32805" s="204" customFormat="1"/>
    <row r="32806" s="204" customFormat="1"/>
    <row r="32807" s="204" customFormat="1"/>
    <row r="32808" s="204" customFormat="1"/>
    <row r="32809" s="204" customFormat="1"/>
    <row r="32810" s="204" customFormat="1"/>
    <row r="32811" s="204" customFormat="1"/>
    <row r="32812" s="204" customFormat="1"/>
    <row r="32813" s="204" customFormat="1"/>
    <row r="32814" s="204" customFormat="1"/>
    <row r="32815" s="204" customFormat="1"/>
    <row r="32816" s="204" customFormat="1"/>
    <row r="32817" s="204" customFormat="1"/>
    <row r="32818" s="204" customFormat="1"/>
    <row r="32819" s="204" customFormat="1"/>
    <row r="32820" s="204" customFormat="1"/>
    <row r="32821" s="204" customFormat="1"/>
    <row r="32822" s="204" customFormat="1"/>
    <row r="32823" s="204" customFormat="1"/>
    <row r="32824" s="204" customFormat="1"/>
    <row r="32825" s="204" customFormat="1"/>
    <row r="32826" s="204" customFormat="1"/>
    <row r="32827" s="204" customFormat="1"/>
    <row r="32828" s="204" customFormat="1"/>
    <row r="32829" s="204" customFormat="1"/>
    <row r="32830" s="204" customFormat="1"/>
    <row r="32831" s="204" customFormat="1"/>
    <row r="32832" s="204" customFormat="1"/>
    <row r="32833" s="204" customFormat="1"/>
    <row r="32834" s="204" customFormat="1"/>
    <row r="32835" s="204" customFormat="1"/>
    <row r="32836" s="204" customFormat="1"/>
    <row r="32837" s="204" customFormat="1"/>
    <row r="32838" s="204" customFormat="1"/>
    <row r="32839" s="204" customFormat="1"/>
    <row r="32840" s="204" customFormat="1"/>
    <row r="32841" s="204" customFormat="1"/>
    <row r="32842" s="204" customFormat="1"/>
    <row r="32843" s="204" customFormat="1"/>
    <row r="32844" s="204" customFormat="1"/>
    <row r="32845" s="204" customFormat="1"/>
    <row r="32846" s="204" customFormat="1"/>
    <row r="32847" s="204" customFormat="1"/>
    <row r="32848" s="204" customFormat="1"/>
    <row r="32849" s="204" customFormat="1"/>
    <row r="32850" s="204" customFormat="1"/>
    <row r="32851" s="204" customFormat="1"/>
    <row r="32852" s="204" customFormat="1"/>
    <row r="32853" s="204" customFormat="1"/>
    <row r="32854" s="204" customFormat="1"/>
    <row r="32855" s="204" customFormat="1"/>
    <row r="33404" s="204" customFormat="1"/>
    <row r="33405" s="204" customFormat="1"/>
    <row r="33406" s="204" customFormat="1"/>
    <row r="33407" s="204" customFormat="1"/>
    <row r="33408" s="204" customFormat="1"/>
    <row r="33409" s="204" customFormat="1"/>
    <row r="33410" s="204" customFormat="1"/>
    <row r="33411" s="204" customFormat="1"/>
    <row r="33412" s="204" customFormat="1"/>
    <row r="33413" s="204" customFormat="1"/>
    <row r="33414" s="204" customFormat="1"/>
    <row r="33415" s="204" customFormat="1"/>
    <row r="33416" s="204" customFormat="1"/>
    <row r="33417" s="204" customFormat="1"/>
    <row r="33418" s="204" customFormat="1"/>
    <row r="33419" s="204" customFormat="1"/>
    <row r="33420" s="204" customFormat="1"/>
    <row r="33421" s="204" customFormat="1"/>
    <row r="33422" s="204" customFormat="1"/>
    <row r="33423" s="204" customFormat="1"/>
    <row r="33424" s="204" customFormat="1"/>
    <row r="33425" s="204" customFormat="1"/>
    <row r="33426" s="204" customFormat="1"/>
    <row r="33427" s="204" customFormat="1"/>
    <row r="33428" s="204" customFormat="1"/>
    <row r="33429" s="204" customFormat="1"/>
    <row r="33430" s="204" customFormat="1"/>
    <row r="33431" s="204" customFormat="1"/>
    <row r="33432" s="204" customFormat="1"/>
    <row r="33433" s="204" customFormat="1"/>
    <row r="33434" s="204" customFormat="1"/>
    <row r="33435" s="204" customFormat="1"/>
    <row r="33436" s="204" customFormat="1"/>
    <row r="33437" s="204" customFormat="1"/>
    <row r="33438" s="204" customFormat="1"/>
    <row r="33439" s="204" customFormat="1"/>
    <row r="33440" s="204" customFormat="1"/>
    <row r="33441" s="204" customFormat="1"/>
    <row r="33442" s="204" customFormat="1"/>
    <row r="33443" s="204" customFormat="1"/>
    <row r="33444" s="204" customFormat="1"/>
    <row r="33445" s="204" customFormat="1"/>
    <row r="33446" s="204" customFormat="1"/>
    <row r="33447" s="204" customFormat="1"/>
    <row r="33448" s="204" customFormat="1"/>
    <row r="33449" s="204" customFormat="1"/>
    <row r="33450" s="204" customFormat="1"/>
    <row r="33451" s="204" customFormat="1"/>
    <row r="33452" s="204" customFormat="1"/>
    <row r="33453" s="204" customFormat="1"/>
    <row r="33454" s="204" customFormat="1"/>
    <row r="33455" s="204" customFormat="1"/>
    <row r="33456" s="204" customFormat="1"/>
    <row r="33457" s="204" customFormat="1"/>
    <row r="33458" s="204" customFormat="1"/>
    <row r="33459" s="204" customFormat="1"/>
    <row r="33460" s="204" customFormat="1"/>
    <row r="33461" s="204" customFormat="1"/>
    <row r="33462" s="204" customFormat="1"/>
    <row r="33463" s="204" customFormat="1"/>
    <row r="33464" s="204" customFormat="1"/>
    <row r="33465" s="204" customFormat="1"/>
    <row r="33466" s="204" customFormat="1"/>
    <row r="33467" s="204" customFormat="1"/>
    <row r="33468" s="204" customFormat="1"/>
    <row r="33469" s="204" customFormat="1"/>
    <row r="33470" s="204" customFormat="1"/>
    <row r="33471" s="204" customFormat="1"/>
    <row r="33472" s="204" customFormat="1"/>
    <row r="33473" s="204" customFormat="1"/>
    <row r="33474" s="204" customFormat="1"/>
    <row r="33475" s="204" customFormat="1"/>
    <row r="33476" s="204" customFormat="1"/>
    <row r="33477" s="204" customFormat="1"/>
    <row r="33478" s="204" customFormat="1"/>
    <row r="33479" s="204" customFormat="1"/>
    <row r="33480" s="204" customFormat="1"/>
    <row r="33481" s="204" customFormat="1"/>
    <row r="33482" s="204" customFormat="1"/>
    <row r="33483" s="204" customFormat="1"/>
    <row r="33484" s="204" customFormat="1"/>
    <row r="33485" s="204" customFormat="1"/>
    <row r="33486" s="204" customFormat="1"/>
    <row r="33487" s="204" customFormat="1"/>
    <row r="33488" s="204" customFormat="1"/>
    <row r="33489" s="204" customFormat="1"/>
    <row r="33490" s="204" customFormat="1"/>
    <row r="33491" s="204" customFormat="1"/>
    <row r="33492" s="204" customFormat="1"/>
    <row r="33493" s="204" customFormat="1"/>
    <row r="33494" s="204" customFormat="1"/>
    <row r="34881" s="204" customFormat="1"/>
    <row r="34882" s="204" customFormat="1"/>
    <row r="34883" s="204" customFormat="1"/>
    <row r="34884" s="204" customFormat="1"/>
    <row r="34885" s="204" customFormat="1"/>
    <row r="34886" s="204" customFormat="1"/>
    <row r="34887" s="204" customFormat="1"/>
    <row r="34888" s="204" customFormat="1"/>
    <row r="34889" s="204" customFormat="1"/>
    <row r="34890" s="204" customFormat="1"/>
    <row r="34891" s="204" customFormat="1"/>
    <row r="34892" s="204" customFormat="1"/>
    <row r="34893" s="204" customFormat="1"/>
    <row r="34894" s="204" customFormat="1"/>
    <row r="34895" s="204" customFormat="1"/>
    <row r="34896" s="204" customFormat="1"/>
    <row r="34897" s="204" customFormat="1"/>
    <row r="34898" s="204" customFormat="1"/>
    <row r="34899" s="204" customFormat="1"/>
    <row r="34900" s="204" customFormat="1"/>
    <row r="34901" s="204" customFormat="1"/>
    <row r="34902" s="204" customFormat="1"/>
    <row r="34903" s="204" customFormat="1"/>
    <row r="34904" s="204" customFormat="1"/>
    <row r="34905" s="204" customFormat="1"/>
    <row r="34906" s="204" customFormat="1"/>
    <row r="34907" s="204" customFormat="1"/>
    <row r="34908" s="204" customFormat="1"/>
    <row r="34909" s="204" customFormat="1"/>
    <row r="34910" s="204" customFormat="1"/>
    <row r="34911" s="204" customFormat="1"/>
    <row r="34912" s="204" customFormat="1"/>
    <row r="34913" s="204" customFormat="1"/>
    <row r="34914" s="204" customFormat="1"/>
    <row r="34915" s="204" customFormat="1"/>
    <row r="34916" s="204" customFormat="1"/>
    <row r="34917" s="204" customFormat="1"/>
    <row r="34918" s="204" customFormat="1"/>
    <row r="34919" s="204" customFormat="1"/>
    <row r="34920" s="204" customFormat="1"/>
    <row r="34921" s="204" customFormat="1"/>
    <row r="34922" s="204" customFormat="1"/>
    <row r="34923" s="204" customFormat="1"/>
    <row r="34924" s="204" customFormat="1"/>
    <row r="34925" s="204" customFormat="1"/>
    <row r="34926" s="204" customFormat="1"/>
    <row r="34927" s="204" customFormat="1"/>
    <row r="34928" s="204" customFormat="1"/>
    <row r="34929" s="204" customFormat="1"/>
    <row r="34930" s="204" customFormat="1"/>
    <row r="34931" s="204" customFormat="1"/>
    <row r="34932" s="204" customFormat="1"/>
    <row r="34933" s="204" customFormat="1"/>
    <row r="34934" s="204" customFormat="1"/>
    <row r="34935" s="204" customFormat="1"/>
    <row r="34936" s="204" customFormat="1"/>
    <row r="34937" s="204" customFormat="1"/>
    <row r="34938" s="204" customFormat="1"/>
    <row r="34939" s="204" customFormat="1"/>
    <row r="34940" s="204" customFormat="1"/>
    <row r="34941" s="204" customFormat="1"/>
    <row r="34942" s="204" customFormat="1"/>
    <row r="34943" s="204" customFormat="1"/>
    <row r="34944" s="204" customFormat="1"/>
    <row r="34945" s="204" customFormat="1"/>
    <row r="34946" s="204" customFormat="1"/>
    <row r="34947" s="204" customFormat="1"/>
    <row r="34948" s="204" customFormat="1"/>
    <row r="34949" s="204" customFormat="1"/>
    <row r="34950" s="204" customFormat="1"/>
    <row r="34951" s="204" customFormat="1"/>
    <row r="34952" s="204" customFormat="1"/>
    <row r="34953" s="204" customFormat="1"/>
    <row r="34954" s="204" customFormat="1"/>
    <row r="34955" s="204" customFormat="1"/>
    <row r="34956" s="204" customFormat="1"/>
    <row r="34957" s="204" customFormat="1"/>
    <row r="34958" s="204" customFormat="1"/>
    <row r="34959" s="204" customFormat="1"/>
    <row r="34960" s="204" customFormat="1"/>
    <row r="34961" s="204" customFormat="1"/>
    <row r="34962" s="204" customFormat="1"/>
    <row r="34963" s="204" customFormat="1"/>
    <row r="34964" s="204" customFormat="1"/>
    <row r="34965" s="204" customFormat="1"/>
    <row r="34966" s="204" customFormat="1"/>
    <row r="34967" s="204" customFormat="1"/>
    <row r="34968" s="204" customFormat="1"/>
    <row r="34969" s="204" customFormat="1"/>
    <row r="34970" s="204" customFormat="1"/>
    <row r="34971" s="204" customFormat="1"/>
    <row r="34972" s="204" customFormat="1"/>
    <row r="34973" s="204" customFormat="1"/>
    <row r="34974" s="204" customFormat="1"/>
    <row r="34975" s="204" customFormat="1"/>
    <row r="34976" s="204" customFormat="1"/>
    <row r="34977" s="204" customFormat="1"/>
    <row r="34978" s="204" customFormat="1"/>
    <row r="34979" s="204" customFormat="1"/>
    <row r="34980" s="204" customFormat="1"/>
    <row r="34981" s="204" customFormat="1"/>
    <row r="34982" s="204" customFormat="1"/>
    <row r="34983" s="204" customFormat="1"/>
    <row r="34984" s="204" customFormat="1"/>
    <row r="34985" s="204" customFormat="1"/>
    <row r="34986" s="204" customFormat="1"/>
    <row r="34987" s="204" customFormat="1"/>
    <row r="34988" s="204" customFormat="1"/>
    <row r="34989" s="204" customFormat="1"/>
    <row r="34990" s="204" customFormat="1"/>
    <row r="34991" s="204" customFormat="1"/>
    <row r="34992" s="204" customFormat="1"/>
    <row r="34993" s="204" customFormat="1"/>
    <row r="34994" s="204" customFormat="1"/>
    <row r="34995" s="204" customFormat="1"/>
    <row r="34996" s="204" customFormat="1"/>
    <row r="34997" s="204" customFormat="1"/>
    <row r="34998" s="204" customFormat="1"/>
    <row r="34999" s="204" customFormat="1"/>
    <row r="35000" s="204" customFormat="1"/>
    <row r="35001" s="204" customFormat="1"/>
    <row r="35002" s="204" customFormat="1"/>
    <row r="35003" s="204" customFormat="1"/>
    <row r="35004" s="204" customFormat="1"/>
    <row r="35005" s="204" customFormat="1"/>
    <row r="35006" s="204" customFormat="1"/>
    <row r="35007" s="204" customFormat="1"/>
    <row r="35008" s="204" customFormat="1"/>
    <row r="35009" s="204" customFormat="1"/>
    <row r="35010" s="204" customFormat="1"/>
    <row r="35011" s="204" customFormat="1"/>
    <row r="35012" s="204" customFormat="1"/>
    <row r="36286" s="201" customFormat="1"/>
    <row r="36287" s="201" customFormat="1"/>
    <row r="36288" s="201" customFormat="1"/>
    <row r="36289" s="201" customFormat="1"/>
    <row r="36290" s="201" customFormat="1"/>
    <row r="36291" s="201" customFormat="1"/>
    <row r="36292" s="201" customFormat="1"/>
    <row r="36293" s="201" customFormat="1"/>
    <row r="36294" s="201" customFormat="1"/>
    <row r="36295" s="201" customFormat="1"/>
    <row r="36296" s="201" customFormat="1"/>
    <row r="36297" s="201" customFormat="1"/>
    <row r="36298" s="201" customFormat="1"/>
    <row r="36299" s="201" customFormat="1"/>
    <row r="36300" s="201" customFormat="1"/>
    <row r="36301" s="201" customFormat="1"/>
    <row r="36302" s="201" customFormat="1"/>
    <row r="36303" s="201" customFormat="1"/>
    <row r="36304" s="201" customFormat="1"/>
    <row r="36305" s="201" customFormat="1"/>
    <row r="36306" s="201" customFormat="1"/>
    <row r="36307" s="201" customFormat="1"/>
    <row r="36308" s="201" customFormat="1"/>
    <row r="36309" s="201" customFormat="1"/>
    <row r="36310" s="201" customFormat="1"/>
    <row r="36311" s="201" customFormat="1"/>
    <row r="36312" s="201" customFormat="1"/>
    <row r="36313" s="201" customFormat="1"/>
    <row r="36314" s="201" customFormat="1"/>
    <row r="36315" s="201" customFormat="1"/>
    <row r="36316" s="201" customFormat="1"/>
    <row r="36317" s="201" customFormat="1"/>
    <row r="36318" s="201" customFormat="1"/>
    <row r="36319" s="201" customFormat="1"/>
    <row r="36320" s="201" customFormat="1"/>
    <row r="36321" s="201" customFormat="1"/>
    <row r="36322" s="201" customFormat="1"/>
    <row r="36323" s="201" customFormat="1"/>
    <row r="36324" s="201" customFormat="1"/>
    <row r="36325" s="201" customFormat="1"/>
    <row r="36326" s="201" customFormat="1"/>
    <row r="36327" s="201" customFormat="1"/>
    <row r="36328" s="201" customFormat="1"/>
    <row r="36329" s="201" customFormat="1"/>
    <row r="36330" s="201" customFormat="1"/>
    <row r="36331" s="201" customFormat="1"/>
    <row r="36332" s="201" customFormat="1"/>
    <row r="36333" s="201" customFormat="1"/>
    <row r="36334" s="201" customFormat="1"/>
    <row r="36335" s="201" customFormat="1"/>
    <row r="36336" s="201" customFormat="1"/>
    <row r="36337" s="201" customFormat="1"/>
    <row r="36338" s="201" customFormat="1"/>
    <row r="36339" s="201" customFormat="1"/>
    <row r="36340" s="201" customFormat="1"/>
    <row r="36341" s="201" customFormat="1"/>
    <row r="36342" s="201" customFormat="1"/>
    <row r="36343" s="201" customFormat="1"/>
    <row r="36344" s="201" customFormat="1"/>
    <row r="36345" s="201" customFormat="1"/>
    <row r="36346" s="201" customFormat="1"/>
    <row r="36347" s="201" customFormat="1"/>
    <row r="36348" s="201" customFormat="1"/>
    <row r="36349" s="201" customFormat="1"/>
    <row r="36350" s="201" customFormat="1"/>
    <row r="36351" s="201" customFormat="1"/>
    <row r="36352" s="201" customFormat="1"/>
    <row r="36353" s="201" customFormat="1"/>
    <row r="36354" s="201" customFormat="1"/>
    <row r="36355" s="201" customFormat="1"/>
    <row r="36356" s="201" customFormat="1"/>
    <row r="36357" s="201" customFormat="1"/>
    <row r="36358" s="201" customFormat="1"/>
    <row r="36359" s="201" customFormat="1"/>
    <row r="36360" s="201" customFormat="1"/>
    <row r="36361" s="201" customFormat="1"/>
    <row r="36362" s="201" customFormat="1"/>
    <row r="36363" s="201" customFormat="1"/>
    <row r="36364" s="201" customFormat="1"/>
    <row r="36365" s="201" customFormat="1"/>
    <row r="36366" s="201" customFormat="1"/>
    <row r="36367" s="201" customFormat="1"/>
    <row r="36368" s="201" customFormat="1"/>
    <row r="36369" s="201" customFormat="1"/>
    <row r="36370" s="201" customFormat="1"/>
    <row r="36371" s="201" customFormat="1"/>
    <row r="36372" s="201" customFormat="1"/>
    <row r="36373" s="201" customFormat="1"/>
    <row r="36374" s="201" customFormat="1"/>
    <row r="36375" s="201" customFormat="1"/>
    <row r="36376" s="201" customFormat="1"/>
    <row r="36377" s="201" customFormat="1"/>
    <row r="36378" s="201" customFormat="1"/>
    <row r="36379" s="201" customFormat="1"/>
    <row r="36380" s="201" customFormat="1"/>
    <row r="36381" s="201" customFormat="1"/>
    <row r="36382" s="201" customFormat="1"/>
    <row r="36383" s="201" customFormat="1"/>
    <row r="36384" s="201" customFormat="1"/>
    <row r="36385" s="201" customFormat="1"/>
    <row r="36386" s="201" customFormat="1"/>
    <row r="36387" s="201" customFormat="1"/>
    <row r="36388" s="201" customFormat="1"/>
    <row r="36389" s="201" customFormat="1"/>
    <row r="36390" s="201" customFormat="1"/>
    <row r="36391" s="201" customFormat="1"/>
    <row r="36392" s="204" customFormat="1"/>
    <row r="36393" s="204" customFormat="1"/>
    <row r="36394" s="204" customFormat="1"/>
    <row r="36395" s="204" customFormat="1"/>
    <row r="36396" s="204" customFormat="1"/>
    <row r="36397" s="204" customFormat="1"/>
    <row r="36398" s="204" customFormat="1"/>
    <row r="36399" s="204" customFormat="1"/>
    <row r="36400" s="204" customFormat="1"/>
    <row r="36401" s="204" customFormat="1"/>
    <row r="36402" s="204" customFormat="1"/>
    <row r="36403" s="204" customFormat="1"/>
    <row r="36404" s="204" customFormat="1"/>
    <row r="36405" s="204" customFormat="1"/>
    <row r="36406" s="204" customFormat="1"/>
    <row r="36407" s="204" customFormat="1"/>
    <row r="36408" s="204" customFormat="1"/>
    <row r="36409" s="204" customFormat="1"/>
    <row r="36410" s="204" customFormat="1"/>
    <row r="36411" s="204" customFormat="1"/>
    <row r="36412" s="204" customFormat="1"/>
    <row r="36413" s="204" customFormat="1"/>
    <row r="36414" s="204" customFormat="1"/>
    <row r="36415" s="204" customFormat="1"/>
    <row r="36416" s="204" customFormat="1"/>
    <row r="36417" s="204" customFormat="1"/>
    <row r="36418" s="204" customFormat="1"/>
    <row r="36419" s="204" customFormat="1"/>
    <row r="36420" s="204" customFormat="1"/>
    <row r="36421" s="204" customFormat="1"/>
    <row r="36422" s="204" customFormat="1"/>
    <row r="36423" s="204" customFormat="1"/>
    <row r="36424" s="204" customFormat="1"/>
    <row r="36425" s="204" customFormat="1"/>
    <row r="36426" s="204" customFormat="1"/>
    <row r="36427" s="204" customFormat="1"/>
    <row r="36428" s="204" customFormat="1"/>
    <row r="36429" s="204" customFormat="1"/>
    <row r="36430" s="204" customFormat="1"/>
    <row r="36431" s="204" customFormat="1"/>
    <row r="36432" s="204" customFormat="1"/>
    <row r="36433" s="204" customFormat="1"/>
    <row r="36434" s="204" customFormat="1"/>
    <row r="36435" s="204" customFormat="1"/>
    <row r="36436" s="204" customFormat="1"/>
    <row r="36437" s="204" customFormat="1"/>
    <row r="36438" s="204" customFormat="1"/>
    <row r="36439" s="204" customFormat="1"/>
    <row r="36440" s="204" customFormat="1"/>
    <row r="36441" s="204" customFormat="1"/>
    <row r="36442" s="204" customFormat="1"/>
    <row r="36443" s="204" customFormat="1"/>
    <row r="36444" s="204" customFormat="1"/>
    <row r="36445" s="204" customFormat="1"/>
    <row r="36446" s="204" customFormat="1"/>
    <row r="36447" s="204" customFormat="1"/>
    <row r="36448" s="204" customFormat="1"/>
    <row r="36449" s="204" customFormat="1"/>
    <row r="36450" s="204" customFormat="1"/>
    <row r="36451" s="204" customFormat="1"/>
    <row r="36452" s="204" customFormat="1"/>
    <row r="36453" s="204" customFormat="1"/>
    <row r="36454" s="204" customFormat="1"/>
    <row r="36455" s="204" customFormat="1"/>
    <row r="36456" s="204" customFormat="1"/>
    <row r="36457" s="204" customFormat="1"/>
    <row r="36458" s="204" customFormat="1"/>
    <row r="36459" s="204" customFormat="1"/>
    <row r="36460" s="204" customFormat="1"/>
    <row r="36995" s="203" customFormat="1"/>
    <row r="37912" ht="19.05" customHeight="1"/>
    <row r="39129" s="204" customFormat="1"/>
    <row r="39130" s="204" customFormat="1"/>
    <row r="39131" s="204" customFormat="1"/>
    <row r="39132" s="204" customFormat="1"/>
    <row r="39133" s="204" customFormat="1"/>
    <row r="39134" s="204" customFormat="1"/>
    <row r="39135" s="204" customFormat="1"/>
    <row r="39136" s="204" customFormat="1"/>
    <row r="39137" s="204" customFormat="1"/>
    <row r="39138" s="204" customFormat="1"/>
    <row r="39139" s="204" customFormat="1"/>
    <row r="39140" s="204" customFormat="1"/>
    <row r="39141" s="204" customFormat="1"/>
    <row r="39142" s="204" customFormat="1"/>
    <row r="39143" s="204" customFormat="1"/>
    <row r="39144" s="204" customFormat="1"/>
    <row r="39145" s="204" customFormat="1"/>
    <row r="39146" s="204" customFormat="1"/>
    <row r="39147" s="204" customFormat="1"/>
    <row r="39148" s="204" customFormat="1"/>
    <row r="39149" s="204" customFormat="1"/>
    <row r="39150" s="204" customFormat="1"/>
    <row r="39151" s="204" customFormat="1"/>
    <row r="39152" s="204" customFormat="1"/>
    <row r="39153" s="204" customFormat="1"/>
    <row r="39154" s="204" customFormat="1"/>
    <row r="39155" s="204" customFormat="1"/>
    <row r="39156" s="204" customFormat="1"/>
    <row r="39157" s="204" customFormat="1"/>
    <row r="39158" s="204" customFormat="1"/>
    <row r="39159" s="204" customFormat="1"/>
    <row r="39160" s="204" customFormat="1"/>
    <row r="39161" s="204" customFormat="1"/>
    <row r="39162" s="204" customFormat="1"/>
    <row r="39163" s="204" customFormat="1"/>
    <row r="39164" s="204" customFormat="1"/>
    <row r="39165" s="204" customFormat="1"/>
    <row r="39166" s="204" customFormat="1"/>
    <row r="39167" s="204" customFormat="1"/>
    <row r="39168" s="204" customFormat="1"/>
    <row r="39169" s="204" customFormat="1"/>
    <row r="39170" s="204" customFormat="1"/>
    <row r="39171" s="204" customFormat="1"/>
    <row r="39172" s="204" customFormat="1"/>
    <row r="39173" s="204" customFormat="1"/>
    <row r="39174" s="204" customFormat="1"/>
    <row r="39175" s="204" customFormat="1"/>
    <row r="39176" s="204" customFormat="1"/>
    <row r="39177" s="204" customFormat="1"/>
    <row r="39178" s="204" customFormat="1"/>
    <row r="39179" s="204" customFormat="1"/>
    <row r="39180" s="204" customFormat="1"/>
    <row r="39181" s="204" customFormat="1"/>
    <row r="39182" s="204" customFormat="1"/>
    <row r="39183" s="204" customFormat="1"/>
    <row r="39184" s="204" customFormat="1"/>
    <row r="39185" s="204" customFormat="1"/>
    <row r="39186" s="204" customFormat="1"/>
    <row r="39187" s="204" customFormat="1"/>
    <row r="39188" s="204" customFormat="1"/>
    <row r="39189" s="204" customFormat="1"/>
    <row r="39190" s="204" customFormat="1"/>
    <row r="39191" s="204" customFormat="1"/>
    <row r="39192" s="204" customFormat="1"/>
    <row r="39193" s="204" customFormat="1"/>
    <row r="39194" s="204" customFormat="1"/>
    <row r="39195" s="204" customFormat="1"/>
    <row r="39196" s="204" customFormat="1"/>
    <row r="39197" s="204" customFormat="1"/>
    <row r="39198" s="204" customFormat="1"/>
    <row r="39199" s="204" customFormat="1"/>
    <row r="39200" s="204" customFormat="1"/>
    <row r="39201" s="204" customFormat="1"/>
    <row r="39202" s="204" customFormat="1"/>
    <row r="39203" s="204" customFormat="1"/>
    <row r="39204" s="204" customFormat="1"/>
    <row r="39205" s="204" customFormat="1"/>
    <row r="39206" s="204" customFormat="1"/>
    <row r="39207" s="204" customFormat="1"/>
    <row r="39208" s="204" customFormat="1"/>
    <row r="39209" s="204" customFormat="1"/>
    <row r="39210" s="204" customFormat="1"/>
    <row r="39211" s="204" customFormat="1"/>
    <row r="39212" s="204" customFormat="1"/>
    <row r="39213" s="204" customFormat="1"/>
    <row r="39214" s="204" customFormat="1"/>
    <row r="39215" s="204" customFormat="1"/>
    <row r="39216" s="204" customFormat="1"/>
    <row r="39217" s="204" customFormat="1"/>
    <row r="39218" s="204" customFormat="1"/>
    <row r="39219" s="204" customFormat="1"/>
    <row r="39220" s="204" customFormat="1"/>
    <row r="39221" s="204" customFormat="1"/>
    <row r="39222" s="204" customFormat="1"/>
    <row r="39223" s="204" customFormat="1"/>
    <row r="39224" s="204" customFormat="1"/>
    <row r="39225" s="204" customFormat="1"/>
    <row r="39226" s="204" customFormat="1"/>
    <row r="39227" s="204" customFormat="1"/>
    <row r="39228" s="204" customFormat="1"/>
    <row r="39229" s="204" customFormat="1"/>
    <row r="39230" s="204" customFormat="1"/>
    <row r="39231" s="204" customFormat="1"/>
    <row r="39232" s="204" customFormat="1"/>
    <row r="39233" s="204" customFormat="1"/>
    <row r="39234" s="204" customFormat="1"/>
    <row r="39235" s="204" customFormat="1"/>
    <row r="39236" s="204" customFormat="1"/>
    <row r="39237" s="204" customFormat="1"/>
    <row r="39238" s="204" customFormat="1"/>
    <row r="39239" s="204" customFormat="1"/>
    <row r="39240" s="204" customFormat="1"/>
    <row r="39241" s="204" customFormat="1"/>
    <row r="39242" s="204" customFormat="1"/>
    <row r="39243" s="204" customFormat="1"/>
    <row r="39244" s="204" customFormat="1"/>
    <row r="39245" s="204" customFormat="1"/>
    <row r="39246" s="204" customFormat="1"/>
    <row r="39247" s="204" customFormat="1"/>
    <row r="39248" s="204" customFormat="1"/>
    <row r="39249" s="204" customFormat="1"/>
    <row r="39250" s="204" customFormat="1"/>
    <row r="39251" s="204" customFormat="1"/>
    <row r="39252" s="204" customFormat="1"/>
    <row r="39253" s="204" customFormat="1"/>
    <row r="39254" s="204" customFormat="1"/>
    <row r="39255" s="204" customFormat="1"/>
    <row r="39256" s="204" customFormat="1"/>
    <row r="39257" s="204" customFormat="1"/>
    <row r="39258" s="204" customFormat="1"/>
    <row r="39259" s="204" customFormat="1"/>
    <row r="39260" s="204" customFormat="1"/>
    <row r="39261" s="204" customFormat="1"/>
    <row r="39262" s="204" customFormat="1"/>
    <row r="39263" s="204" customFormat="1"/>
    <row r="39264" s="204" customFormat="1"/>
    <row r="39265" s="204" customFormat="1"/>
    <row r="39266" s="204" customFormat="1"/>
    <row r="39267" s="204" customFormat="1"/>
    <row r="39268" s="204" customFormat="1"/>
    <row r="39269" s="204" customFormat="1"/>
    <row r="39270" s="204" customFormat="1"/>
    <row r="39271" s="204" customFormat="1"/>
    <row r="39272" s="204" customFormat="1"/>
    <row r="39273" s="204" customFormat="1"/>
    <row r="39274" s="204" customFormat="1"/>
    <row r="39275" s="204" customFormat="1"/>
    <row r="39276" s="204" customFormat="1"/>
    <row r="39277" s="204" customFormat="1"/>
    <row r="39278" s="204" customFormat="1"/>
    <row r="39279" s="204" customFormat="1"/>
    <row r="39280" s="204" customFormat="1"/>
    <row r="39281" s="204" customFormat="1"/>
    <row r="39282" s="204" customFormat="1"/>
    <row r="39690" s="204" customFormat="1"/>
    <row r="39691" s="204" customFormat="1"/>
    <row r="39692" s="204" customFormat="1"/>
    <row r="39693" s="204" customFormat="1"/>
    <row r="39694" s="204" customFormat="1"/>
    <row r="39695" s="204" customFormat="1"/>
    <row r="39696" s="204" customFormat="1"/>
    <row r="39697" s="204" customFormat="1"/>
    <row r="39698" s="204" customFormat="1"/>
    <row r="39699" s="204" customFormat="1"/>
    <row r="39700" s="204" customFormat="1"/>
    <row r="39701" s="204" customFormat="1"/>
    <row r="39702" s="204" customFormat="1"/>
    <row r="39703" s="204" customFormat="1"/>
    <row r="39704" s="204" customFormat="1"/>
    <row r="39705" s="204" customFormat="1"/>
    <row r="39706" s="204" customFormat="1"/>
    <row r="40540" s="204" customFormat="1"/>
    <row r="40541" s="204" customFormat="1"/>
    <row r="40542" s="204" customFormat="1"/>
    <row r="40543" s="204" customFormat="1"/>
    <row r="40544" s="204" customFormat="1"/>
    <row r="40545" s="204" customFormat="1"/>
    <row r="40546" s="204" customFormat="1"/>
    <row r="40547" s="204" customFormat="1"/>
    <row r="40548" s="204" customFormat="1"/>
    <row r="40549" s="204" customFormat="1"/>
    <row r="40550" s="204" customFormat="1"/>
    <row r="40551" s="204" customFormat="1"/>
    <row r="40552" s="204" customFormat="1"/>
    <row r="40553" s="204" customFormat="1"/>
    <row r="40554" s="204" customFormat="1"/>
    <row r="40555" s="204" customFormat="1"/>
    <row r="40556" s="204" customFormat="1"/>
    <row r="40557" s="204" customFormat="1"/>
    <row r="40558" s="204" customFormat="1"/>
    <row r="40559" s="204" customFormat="1"/>
    <row r="40560" s="204" customFormat="1"/>
    <row r="40561" s="204" customFormat="1"/>
    <row r="40562" s="204" customFormat="1"/>
    <row r="40563" s="204" customFormat="1"/>
    <row r="40564" s="204" customFormat="1"/>
    <row r="40565" s="204" customFormat="1"/>
    <row r="40566" s="204" customFormat="1"/>
    <row r="40567" s="204" customFormat="1"/>
    <row r="40568" s="204" customFormat="1"/>
    <row r="40569" s="204" customFormat="1"/>
    <row r="40570" s="204" customFormat="1"/>
    <row r="40571" s="204" customFormat="1"/>
    <row r="40572" s="204" customFormat="1"/>
    <row r="40573" s="204" customFormat="1"/>
    <row r="40574" s="204" customFormat="1"/>
    <row r="40575" s="204" customFormat="1"/>
    <row r="40576" s="204" customFormat="1"/>
    <row r="40577" s="204" customFormat="1"/>
    <row r="40578" s="204" customFormat="1"/>
    <row r="40579" s="204" customFormat="1"/>
    <row r="40580" s="204" customFormat="1"/>
    <row r="40581" s="204" customFormat="1"/>
    <row r="40582" s="204" customFormat="1"/>
    <row r="40583" s="204" customFormat="1"/>
    <row r="40584" s="204" customFormat="1"/>
    <row r="40585" s="204" customFormat="1"/>
    <row r="40586" s="204" customFormat="1"/>
    <row r="40587" s="204" customFormat="1"/>
    <row r="40588" s="204" customFormat="1"/>
    <row r="40589" s="204" customFormat="1"/>
    <row r="40590" s="204" customFormat="1"/>
    <row r="40591" s="204" customFormat="1"/>
    <row r="40592" s="204" customFormat="1"/>
    <row r="40593" s="204" customFormat="1"/>
    <row r="40594" s="204" customFormat="1"/>
    <row r="40595" s="204" customFormat="1"/>
    <row r="40596" s="204" customFormat="1"/>
    <row r="40597" s="204" customFormat="1"/>
    <row r="40598" s="204" customFormat="1"/>
    <row r="40599" s="204" customFormat="1"/>
    <row r="40600" s="204" customFormat="1"/>
    <row r="41147" s="204" customFormat="1"/>
    <row r="41148" s="204" customFormat="1"/>
    <row r="41149" s="204" customFormat="1"/>
    <row r="41150" s="204" customFormat="1"/>
    <row r="41151" s="204" customFormat="1"/>
    <row r="41152" s="204" customFormat="1"/>
    <row r="41153" s="204" customFormat="1"/>
    <row r="41154" s="204" customFormat="1"/>
    <row r="41155" s="204" customFormat="1"/>
    <row r="41156" s="204" customFormat="1"/>
    <row r="41157" s="204" customFormat="1"/>
    <row r="41158" s="204" customFormat="1"/>
    <row r="41159" s="204" customFormat="1"/>
    <row r="41160" s="204" customFormat="1"/>
    <row r="41161" s="204" customFormat="1"/>
    <row r="41162" s="204" customFormat="1"/>
    <row r="41163" s="204" customFormat="1"/>
    <row r="42111" s="204" customFormat="1"/>
    <row r="42112" s="204" customFormat="1"/>
    <row r="42113" s="204" customFormat="1"/>
    <row r="42114" s="204" customFormat="1"/>
    <row r="42115" s="204" customFormat="1"/>
    <row r="42116" s="204" customFormat="1"/>
    <row r="42117" s="204" customFormat="1"/>
    <row r="42118" s="204" customFormat="1"/>
    <row r="42119" s="204" customFormat="1"/>
    <row r="42120" s="204" customFormat="1"/>
    <row r="42121" s="204" customFormat="1"/>
    <row r="42122" s="204" customFormat="1"/>
    <row r="42123" s="204" customFormat="1"/>
    <row r="42124" s="204" customFormat="1"/>
    <row r="42125" s="204" customFormat="1"/>
    <row r="42126" s="204" customFormat="1"/>
    <row r="42127" s="204" customFormat="1"/>
    <row r="42128" s="204" customFormat="1"/>
    <row r="42129" s="204" customFormat="1"/>
    <row r="42130" s="204" customFormat="1"/>
    <row r="42131" s="204" customFormat="1"/>
    <row r="42132" s="204" customFormat="1"/>
    <row r="42133" s="204" customFormat="1"/>
    <row r="42134" s="204" customFormat="1"/>
    <row r="42135" s="204" customFormat="1"/>
    <row r="42136" s="204" customFormat="1"/>
    <row r="42137" s="204" customFormat="1"/>
    <row r="42138" s="204" customFormat="1"/>
    <row r="42139" s="204" customFormat="1"/>
    <row r="42140" s="204" customFormat="1"/>
    <row r="42141" s="204" customFormat="1"/>
    <row r="42142" s="204" customFormat="1"/>
    <row r="42143" s="204" customFormat="1"/>
    <row r="42144" s="204" customFormat="1"/>
    <row r="42145" s="204" customFormat="1"/>
    <row r="42146" s="204" customFormat="1"/>
    <row r="42147" s="204" customFormat="1"/>
    <row r="42148" s="204" customFormat="1"/>
    <row r="42149" s="204" customFormat="1"/>
    <row r="42150" s="204" customFormat="1"/>
    <row r="42151" s="204" customFormat="1"/>
    <row r="42152" s="204" customFormat="1"/>
    <row r="42153" s="204" customFormat="1"/>
    <row r="42154" s="204" customFormat="1"/>
    <row r="42155" s="204" customFormat="1"/>
    <row r="42156" s="204" customFormat="1"/>
    <row r="42157" s="204" customFormat="1"/>
    <row r="42158" s="204" customFormat="1"/>
    <row r="42159" s="204" customFormat="1"/>
    <row r="42160" s="204" customFormat="1"/>
    <row r="42161" s="204" customFormat="1"/>
    <row r="42162" s="204" customFormat="1"/>
    <row r="42163" s="204" customFormat="1"/>
    <row r="42164" s="204" customFormat="1"/>
    <row r="42165" s="204" customFormat="1"/>
    <row r="42166" s="204" customFormat="1"/>
    <row r="42167" s="204" customFormat="1"/>
    <row r="42168" s="204" customFormat="1"/>
    <row r="42169" s="204" customFormat="1"/>
    <row r="42170" s="204" customFormat="1"/>
    <row r="42171" s="204" customFormat="1"/>
    <row r="42172" s="204" customFormat="1"/>
    <row r="42173" s="204" customFormat="1"/>
    <row r="42174" s="204" customFormat="1"/>
    <row r="42175" s="204" customFormat="1"/>
    <row r="42176" s="204" customFormat="1"/>
    <row r="42177" s="204" customFormat="1"/>
    <row r="42178" s="204" customFormat="1"/>
    <row r="42179" s="204" customFormat="1"/>
    <row r="42180" s="204" customFormat="1"/>
    <row r="42181" s="204" customFormat="1"/>
    <row r="42182" s="204" customFormat="1"/>
    <row r="42183" s="204" customFormat="1"/>
    <row r="42184" s="204" customFormat="1"/>
    <row r="42185" s="204" customFormat="1"/>
    <row r="42186" s="204" customFormat="1"/>
    <row r="42187" s="204" customFormat="1"/>
    <row r="42188" s="204" customFormat="1"/>
    <row r="42189" s="204" customFormat="1"/>
    <row r="42190" s="204" customFormat="1"/>
    <row r="42191" s="204" customFormat="1"/>
    <row r="42192" s="204" customFormat="1"/>
    <row r="42193" s="204" customFormat="1"/>
    <row r="42194" s="204" customFormat="1"/>
    <row r="42195" s="204" customFormat="1"/>
    <row r="42196" s="204" customFormat="1"/>
    <row r="42197" s="204" customFormat="1"/>
    <row r="42198" s="204" customFormat="1"/>
    <row r="42199" s="204" customFormat="1"/>
    <row r="42200" s="204" customFormat="1"/>
    <row r="42201" s="204" customFormat="1"/>
    <row r="42202" s="204" customFormat="1"/>
    <row r="42203" s="204" customFormat="1"/>
    <row r="42204" s="204" customFormat="1"/>
    <row r="42205" s="204" customFormat="1"/>
    <row r="42206" s="204" customFormat="1"/>
    <row r="42207" s="204" customFormat="1"/>
    <row r="42208" s="204" customFormat="1"/>
    <row r="42209" s="204" customFormat="1"/>
    <row r="42210" s="204" customFormat="1"/>
    <row r="42211" s="204" customFormat="1"/>
    <row r="42212" s="204" customFormat="1"/>
    <row r="42213" s="204" customFormat="1"/>
    <row r="42214" s="204" customFormat="1"/>
    <row r="42215" s="204" customFormat="1"/>
    <row r="42216" s="204" customFormat="1"/>
    <row r="42217" s="204" customFormat="1"/>
    <row r="42218" s="204" customFormat="1"/>
    <row r="42219" s="204" customFormat="1"/>
    <row r="42220" s="204" customFormat="1"/>
    <row r="42221" s="204" customFormat="1"/>
    <row r="42222" s="204" customFormat="1"/>
    <row r="42223" s="204" customFormat="1"/>
    <row r="42224" s="204" customFormat="1"/>
    <row r="42225" s="204" customFormat="1"/>
    <row r="43051" s="204" customFormat="1"/>
    <row r="43052" s="204" customFormat="1"/>
    <row r="43053" s="204" customFormat="1"/>
    <row r="43054" s="204" customFormat="1"/>
    <row r="43055" s="204" customFormat="1"/>
    <row r="43056" s="204" customFormat="1"/>
    <row r="43057" s="204" customFormat="1"/>
    <row r="43058" s="204" customFormat="1"/>
    <row r="43059" s="204" customFormat="1"/>
    <row r="43060" s="204" customFormat="1"/>
    <row r="43061" s="204" customFormat="1"/>
    <row r="43062" s="204" customFormat="1"/>
    <row r="43063" s="204" customFormat="1"/>
    <row r="43064" s="204" customFormat="1"/>
    <row r="43065" s="204" customFormat="1"/>
    <row r="43066" s="204" customFormat="1"/>
    <row r="43067" s="204" customFormat="1"/>
    <row r="43068" s="204" customFormat="1"/>
    <row r="43069" s="204" customFormat="1"/>
    <row r="43070" s="204" customFormat="1"/>
    <row r="43071" s="204" customFormat="1"/>
    <row r="43072" s="204" customFormat="1"/>
    <row r="43073" s="204" customFormat="1"/>
    <row r="43074" s="204" customFormat="1"/>
    <row r="43075" s="204" customFormat="1"/>
    <row r="43076" s="204" customFormat="1"/>
    <row r="43077" s="204" customFormat="1"/>
    <row r="43078" s="204" customFormat="1"/>
    <row r="43079" s="204" customFormat="1"/>
    <row r="43080" s="204" customFormat="1"/>
    <row r="43081" s="204" customFormat="1"/>
    <row r="43082" s="204" customFormat="1"/>
    <row r="43083" s="204" customFormat="1"/>
    <row r="43084" s="204" customFormat="1"/>
    <row r="43085" s="204" customFormat="1"/>
    <row r="43086" s="204" customFormat="1"/>
    <row r="43087" s="204" customFormat="1"/>
    <row r="43088" s="204" customFormat="1"/>
    <row r="43089" s="204" customFormat="1"/>
    <row r="43090" s="204" customFormat="1"/>
    <row r="43091" s="204" customFormat="1"/>
    <row r="43092" s="204" customFormat="1"/>
    <row r="43093" s="204" customFormat="1"/>
    <row r="43094" s="204" customFormat="1"/>
    <row r="43095" s="204" customFormat="1"/>
    <row r="43096" s="204" customFormat="1"/>
    <row r="43097" s="204" customFormat="1"/>
    <row r="43098" s="204" customFormat="1"/>
    <row r="43099" s="204" customFormat="1"/>
    <row r="43100" s="204" customFormat="1"/>
    <row r="43101" s="204" customFormat="1"/>
    <row r="43102" s="204" customFormat="1"/>
    <row r="43103" s="204" customFormat="1"/>
    <row r="43104" s="204" customFormat="1"/>
    <row r="43105" s="204" customFormat="1"/>
    <row r="43106" s="204" customFormat="1"/>
    <row r="43107" s="204" customFormat="1"/>
    <row r="43108" s="204" customFormat="1"/>
    <row r="43109" s="204" customFormat="1"/>
    <row r="43110" s="204" customFormat="1"/>
    <row r="43111" s="204" customFormat="1"/>
    <row r="43112" s="204" customFormat="1"/>
    <row r="43113" s="204" customFormat="1"/>
    <row r="43114" s="204" customFormat="1"/>
    <row r="43115" s="204" customFormat="1"/>
    <row r="43116" s="204" customFormat="1"/>
    <row r="43117" s="204" customFormat="1"/>
    <row r="43118" s="204" customFormat="1"/>
    <row r="43119" s="204" customFormat="1"/>
    <row r="43120" s="204" customFormat="1"/>
    <row r="43121" s="204" customFormat="1"/>
    <row r="43122" s="204" customFormat="1"/>
    <row r="43123" s="204" customFormat="1"/>
    <row r="43124" s="204" customFormat="1"/>
    <row r="43125" s="204" customFormat="1"/>
    <row r="43126" s="204" customFormat="1"/>
    <row r="43127" s="204" customFormat="1"/>
    <row r="43128" s="204" customFormat="1"/>
    <row r="43129" s="204" customFormat="1"/>
    <row r="46481" s="201" customFormat="1"/>
    <row r="46482" s="201" customFormat="1"/>
    <row r="46483" s="201" customFormat="1"/>
    <row r="46484" s="201" customFormat="1"/>
    <row r="46485" s="201" customFormat="1"/>
    <row r="46486" s="201" customFormat="1"/>
    <row r="46487" s="201" customFormat="1"/>
    <row r="46488" s="201" customFormat="1"/>
    <row r="46489" s="201" customFormat="1"/>
    <row r="46490" s="201" customFormat="1"/>
    <row r="46491" s="201" customFormat="1"/>
    <row r="46492" s="201" customFormat="1"/>
    <row r="46493" s="201" customFormat="1"/>
    <row r="46494" s="201" customFormat="1"/>
    <row r="46495" s="201" customFormat="1"/>
    <row r="46496" s="201" customFormat="1"/>
    <row r="46497" s="201" customFormat="1"/>
    <row r="46498" s="201" customFormat="1"/>
    <row r="46499" s="201" customFormat="1"/>
    <row r="46500" s="201" customFormat="1"/>
    <row r="46501" s="201" customFormat="1"/>
    <row r="46502" s="201" customFormat="1"/>
    <row r="46503" s="201" customFormat="1"/>
    <row r="46504" s="201" customFormat="1"/>
    <row r="46505" s="201" customFormat="1"/>
    <row r="46506" s="201" customFormat="1"/>
    <row r="46507" s="201" customFormat="1"/>
    <row r="46508" s="201" customFormat="1"/>
    <row r="46509" s="201" customFormat="1"/>
    <row r="46510" s="201" customFormat="1"/>
    <row r="46511" s="201" customFormat="1"/>
    <row r="46512" s="201" customFormat="1"/>
    <row r="46513" s="201" customFormat="1"/>
    <row r="46514" s="201" customFormat="1"/>
    <row r="46515" s="201" customFormat="1"/>
    <row r="46516" s="201" customFormat="1"/>
    <row r="46517" s="201" customFormat="1"/>
    <row r="46518" s="201" customFormat="1"/>
    <row r="46519" s="201" customFormat="1"/>
    <row r="46520" s="201" customFormat="1"/>
    <row r="46521" s="201" customFormat="1"/>
    <row r="46522" s="201" customFormat="1"/>
    <row r="46523" s="201" customFormat="1"/>
    <row r="46524" s="201" customFormat="1"/>
    <row r="46525" s="201" customFormat="1"/>
    <row r="46526" s="201" customFormat="1"/>
    <row r="46527" s="201" customFormat="1"/>
    <row r="46528" s="201" customFormat="1"/>
    <row r="46529" s="201" customFormat="1"/>
    <row r="46530" s="201" customFormat="1"/>
    <row r="46531" s="201" customFormat="1"/>
    <row r="46532" s="201" customFormat="1"/>
    <row r="46533" s="201" customFormat="1"/>
    <row r="46534" s="201" customFormat="1"/>
    <row r="46535" s="201" customFormat="1"/>
    <row r="46536" s="201" customFormat="1"/>
    <row r="46537" s="201" customFormat="1"/>
    <row r="46538" s="201" customFormat="1"/>
    <row r="46539" s="201" customFormat="1"/>
    <row r="46540" s="201" customFormat="1"/>
    <row r="46541" s="201" customFormat="1"/>
    <row r="46542" s="201" customFormat="1"/>
    <row r="46543" s="201" customFormat="1"/>
    <row r="46544" s="201" customFormat="1"/>
    <row r="46545" s="201" customFormat="1"/>
    <row r="46546" s="201" customFormat="1"/>
    <row r="46547" s="201" customFormat="1"/>
    <row r="46548" s="201" customFormat="1"/>
    <row r="46549" s="201" customFormat="1"/>
    <row r="46550" s="201" customFormat="1"/>
    <row r="46551" s="201" customFormat="1"/>
    <row r="46552" s="201" customFormat="1"/>
    <row r="46553" s="201" customFormat="1"/>
    <row r="46554" s="201" customFormat="1"/>
    <row r="46555" s="201" customFormat="1"/>
    <row r="46556" s="201" customFormat="1"/>
    <row r="46557" s="201" customFormat="1"/>
    <row r="46558" s="201" customFormat="1"/>
    <row r="46559" s="201" customFormat="1"/>
    <row r="46560" s="201" customFormat="1"/>
    <row r="46561" s="201" customFormat="1"/>
    <row r="46562" s="201" customFormat="1"/>
    <row r="46563" s="201" customFormat="1"/>
    <row r="46564" s="201" customFormat="1"/>
    <row r="46565" s="201" customFormat="1"/>
    <row r="46566" s="201" customFormat="1"/>
    <row r="46567" s="201" customFormat="1"/>
    <row r="46568" s="201" customFormat="1"/>
    <row r="49635" s="203" customFormat="1"/>
  </sheetData>
  <autoFilter ref="A11:IR52177" xr:uid="{00000000-0009-0000-0000-000000000000}"/>
  <conditionalFormatting sqref="D340:D341">
    <cfRule type="duplicateValues" dxfId="2690" priority="1632"/>
  </conditionalFormatting>
  <conditionalFormatting sqref="D342">
    <cfRule type="duplicateValues" dxfId="2689" priority="523"/>
  </conditionalFormatting>
  <conditionalFormatting sqref="D343">
    <cfRule type="duplicateValues" dxfId="2688" priority="522"/>
  </conditionalFormatting>
  <conditionalFormatting sqref="D344">
    <cfRule type="duplicateValues" dxfId="2687" priority="521"/>
  </conditionalFormatting>
  <conditionalFormatting sqref="D345">
    <cfRule type="duplicateValues" dxfId="2686" priority="520"/>
  </conditionalFormatting>
  <conditionalFormatting sqref="D346">
    <cfRule type="duplicateValues" dxfId="2685" priority="519"/>
  </conditionalFormatting>
  <conditionalFormatting sqref="D347">
    <cfRule type="duplicateValues" dxfId="2684" priority="518"/>
  </conditionalFormatting>
  <conditionalFormatting sqref="D348">
    <cfRule type="duplicateValues" dxfId="2683" priority="517"/>
  </conditionalFormatting>
  <conditionalFormatting sqref="D349">
    <cfRule type="duplicateValues" dxfId="2682" priority="516"/>
  </conditionalFormatting>
  <conditionalFormatting sqref="D350">
    <cfRule type="duplicateValues" dxfId="2681" priority="515"/>
  </conditionalFormatting>
  <conditionalFormatting sqref="D351">
    <cfRule type="duplicateValues" dxfId="2680" priority="514"/>
  </conditionalFormatting>
  <conditionalFormatting sqref="D352">
    <cfRule type="duplicateValues" dxfId="2679" priority="513"/>
  </conditionalFormatting>
  <conditionalFormatting sqref="D353">
    <cfRule type="duplicateValues" dxfId="2678" priority="512"/>
  </conditionalFormatting>
  <conditionalFormatting sqref="D354">
    <cfRule type="duplicateValues" dxfId="2677" priority="511"/>
  </conditionalFormatting>
  <conditionalFormatting sqref="D355">
    <cfRule type="duplicateValues" dxfId="2676" priority="510"/>
  </conditionalFormatting>
  <conditionalFormatting sqref="D356">
    <cfRule type="duplicateValues" dxfId="2675" priority="509"/>
  </conditionalFormatting>
  <conditionalFormatting sqref="D357">
    <cfRule type="duplicateValues" dxfId="2674" priority="508"/>
  </conditionalFormatting>
  <conditionalFormatting sqref="D358">
    <cfRule type="duplicateValues" dxfId="2673" priority="507"/>
  </conditionalFormatting>
  <conditionalFormatting sqref="D359">
    <cfRule type="duplicateValues" dxfId="2672" priority="506"/>
  </conditionalFormatting>
  <conditionalFormatting sqref="D360">
    <cfRule type="duplicateValues" dxfId="2671" priority="505"/>
  </conditionalFormatting>
  <conditionalFormatting sqref="D361">
    <cfRule type="duplicateValues" dxfId="2670" priority="504"/>
  </conditionalFormatting>
  <conditionalFormatting sqref="D362">
    <cfRule type="duplicateValues" dxfId="2669" priority="503"/>
  </conditionalFormatting>
  <conditionalFormatting sqref="D363">
    <cfRule type="duplicateValues" dxfId="2668" priority="502"/>
  </conditionalFormatting>
  <conditionalFormatting sqref="D364">
    <cfRule type="duplicateValues" dxfId="2667" priority="501"/>
  </conditionalFormatting>
  <conditionalFormatting sqref="D365">
    <cfRule type="duplicateValues" dxfId="2666" priority="500"/>
  </conditionalFormatting>
  <conditionalFormatting sqref="D366">
    <cfRule type="duplicateValues" dxfId="2665" priority="499"/>
  </conditionalFormatting>
  <conditionalFormatting sqref="D471:D489">
    <cfRule type="duplicateValues" dxfId="2664" priority="489"/>
  </conditionalFormatting>
  <conditionalFormatting sqref="D958">
    <cfRule type="duplicateValues" dxfId="2663" priority="1624"/>
  </conditionalFormatting>
  <conditionalFormatting sqref="D1222:D1241">
    <cfRule type="duplicateValues" dxfId="2662" priority="86"/>
  </conditionalFormatting>
  <conditionalFormatting sqref="D1810">
    <cfRule type="duplicateValues" dxfId="2661" priority="1141"/>
  </conditionalFormatting>
  <conditionalFormatting sqref="D1811:D1812">
    <cfRule type="duplicateValues" dxfId="2660" priority="1140"/>
  </conditionalFormatting>
  <conditionalFormatting sqref="D3146:D3150">
    <cfRule type="duplicateValues" dxfId="2659" priority="1575"/>
  </conditionalFormatting>
  <conditionalFormatting sqref="D3151:D3153">
    <cfRule type="duplicateValues" dxfId="2658" priority="1574"/>
  </conditionalFormatting>
  <conditionalFormatting sqref="D3155:D3156">
    <cfRule type="duplicateValues" dxfId="2657" priority="1573"/>
  </conditionalFormatting>
  <conditionalFormatting sqref="D3157:D3159">
    <cfRule type="duplicateValues" dxfId="2656" priority="1572"/>
  </conditionalFormatting>
  <conditionalFormatting sqref="D3160:D3167">
    <cfRule type="duplicateValues" dxfId="2655" priority="1571"/>
  </conditionalFormatting>
  <conditionalFormatting sqref="D3168:D3170">
    <cfRule type="duplicateValues" dxfId="2654" priority="1570"/>
  </conditionalFormatting>
  <conditionalFormatting sqref="D3171">
    <cfRule type="duplicateValues" dxfId="2653" priority="1567"/>
  </conditionalFormatting>
  <conditionalFormatting sqref="D3172:D3179">
    <cfRule type="duplicateValues" dxfId="2652" priority="1569"/>
  </conditionalFormatting>
  <conditionalFormatting sqref="D3191">
    <cfRule type="duplicateValues" dxfId="2651" priority="1580"/>
  </conditionalFormatting>
  <conditionalFormatting sqref="D3202:D3207">
    <cfRule type="duplicateValues" dxfId="2650" priority="1586"/>
  </conditionalFormatting>
  <conditionalFormatting sqref="D3208:D3210">
    <cfRule type="duplicateValues" dxfId="2649" priority="1585"/>
  </conditionalFormatting>
  <conditionalFormatting sqref="D3211">
    <cfRule type="duplicateValues" dxfId="2648" priority="1582"/>
  </conditionalFormatting>
  <conditionalFormatting sqref="D3212:D3219">
    <cfRule type="duplicateValues" dxfId="2647" priority="1584"/>
  </conditionalFormatting>
  <conditionalFormatting sqref="D3231">
    <cfRule type="duplicateValues" dxfId="2646" priority="1595"/>
  </conditionalFormatting>
  <conditionalFormatting sqref="D3462:D3465">
    <cfRule type="duplicateValues" dxfId="2645" priority="5293"/>
  </conditionalFormatting>
  <conditionalFormatting sqref="D5453">
    <cfRule type="duplicateValues" dxfId="2644" priority="381"/>
  </conditionalFormatting>
  <conditionalFormatting sqref="D5481">
    <cfRule type="duplicateValues" dxfId="2643" priority="380"/>
  </conditionalFormatting>
  <conditionalFormatting sqref="D6300:D6309">
    <cfRule type="duplicateValues" dxfId="2642" priority="360"/>
  </conditionalFormatting>
  <conditionalFormatting sqref="D6323:D6327">
    <cfRule type="duplicateValues" dxfId="2641" priority="1532"/>
  </conditionalFormatting>
  <conditionalFormatting sqref="D6328:D6330">
    <cfRule type="duplicateValues" dxfId="2640" priority="1531"/>
  </conditionalFormatting>
  <conditionalFormatting sqref="D6332:D6333">
    <cfRule type="duplicateValues" dxfId="2639" priority="1530"/>
  </conditionalFormatting>
  <conditionalFormatting sqref="D6334:D6336">
    <cfRule type="duplicateValues" dxfId="2638" priority="1529"/>
  </conditionalFormatting>
  <conditionalFormatting sqref="D6337:D6344">
    <cfRule type="duplicateValues" dxfId="2637" priority="1528"/>
  </conditionalFormatting>
  <conditionalFormatting sqref="D6345:D6347">
    <cfRule type="duplicateValues" dxfId="2636" priority="1527"/>
  </conditionalFormatting>
  <conditionalFormatting sqref="D6348">
    <cfRule type="duplicateValues" dxfId="2635" priority="1524"/>
  </conditionalFormatting>
  <conditionalFormatting sqref="D6349:D6356">
    <cfRule type="duplicateValues" dxfId="2634" priority="1526"/>
  </conditionalFormatting>
  <conditionalFormatting sqref="D6368">
    <cfRule type="duplicateValues" dxfId="2633" priority="1537"/>
  </conditionalFormatting>
  <conditionalFormatting sqref="D6394:D6395">
    <cfRule type="duplicateValues" dxfId="2632" priority="1541"/>
  </conditionalFormatting>
  <conditionalFormatting sqref="D6449">
    <cfRule type="duplicateValues" dxfId="2631" priority="1097"/>
  </conditionalFormatting>
  <conditionalFormatting sqref="D6460">
    <cfRule type="duplicateValues" dxfId="2630" priority="1096"/>
  </conditionalFormatting>
  <conditionalFormatting sqref="D6461:D6467">
    <cfRule type="duplicateValues" dxfId="2629" priority="1095"/>
  </conditionalFormatting>
  <conditionalFormatting sqref="D6469:D6470">
    <cfRule type="duplicateValues" dxfId="2628" priority="1102"/>
  </conditionalFormatting>
  <conditionalFormatting sqref="D7229">
    <cfRule type="duplicateValues" dxfId="2627" priority="336"/>
  </conditionalFormatting>
  <conditionalFormatting sqref="D7235:D7251">
    <cfRule type="duplicateValues" dxfId="2626" priority="335"/>
  </conditionalFormatting>
  <conditionalFormatting sqref="D8030:D8035">
    <cfRule type="duplicateValues" dxfId="2625" priority="320"/>
  </conditionalFormatting>
  <conditionalFormatting sqref="D8036">
    <cfRule type="duplicateValues" dxfId="2624" priority="317"/>
  </conditionalFormatting>
  <conditionalFormatting sqref="D8037:D8045">
    <cfRule type="duplicateValues" dxfId="2623" priority="319"/>
  </conditionalFormatting>
  <conditionalFormatting sqref="D8056:D8062">
    <cfRule type="duplicateValues" dxfId="2622" priority="318"/>
  </conditionalFormatting>
  <conditionalFormatting sqref="D8781">
    <cfRule type="duplicateValues" dxfId="2621" priority="707"/>
  </conditionalFormatting>
  <conditionalFormatting sqref="D8892">
    <cfRule type="duplicateValues" dxfId="2620" priority="296"/>
  </conditionalFormatting>
  <conditionalFormatting sqref="D8893">
    <cfRule type="duplicateValues" dxfId="2619" priority="294"/>
  </conditionalFormatting>
  <conditionalFormatting sqref="D8906">
    <cfRule type="duplicateValues" dxfId="2618" priority="293"/>
  </conditionalFormatting>
  <conditionalFormatting sqref="D8908">
    <cfRule type="duplicateValues" dxfId="2617" priority="292"/>
  </conditionalFormatting>
  <conditionalFormatting sqref="D11133">
    <cfRule type="duplicateValues" dxfId="2616" priority="1059"/>
  </conditionalFormatting>
  <conditionalFormatting sqref="D11144">
    <cfRule type="duplicateValues" dxfId="2615" priority="1058"/>
  </conditionalFormatting>
  <conditionalFormatting sqref="D11145:D11151">
    <cfRule type="duplicateValues" dxfId="2614" priority="1057"/>
  </conditionalFormatting>
  <conditionalFormatting sqref="D11153:D11154">
    <cfRule type="duplicateValues" dxfId="2613" priority="1068"/>
  </conditionalFormatting>
  <conditionalFormatting sqref="D11393:D11397">
    <cfRule type="duplicateValues" dxfId="2612" priority="1471"/>
  </conditionalFormatting>
  <conditionalFormatting sqref="D11398:D11400">
    <cfRule type="duplicateValues" dxfId="2611" priority="1470"/>
  </conditionalFormatting>
  <conditionalFormatting sqref="D11402:D11403">
    <cfRule type="duplicateValues" dxfId="2610" priority="1469"/>
  </conditionalFormatting>
  <conditionalFormatting sqref="D11404:D11406">
    <cfRule type="duplicateValues" dxfId="2609" priority="1468"/>
  </conditionalFormatting>
  <conditionalFormatting sqref="D11407:D11414">
    <cfRule type="duplicateValues" dxfId="2608" priority="1467"/>
  </conditionalFormatting>
  <conditionalFormatting sqref="D11415:D11417">
    <cfRule type="duplicateValues" dxfId="2607" priority="1466"/>
  </conditionalFormatting>
  <conditionalFormatting sqref="D11418">
    <cfRule type="duplicateValues" dxfId="2606" priority="1463"/>
  </conditionalFormatting>
  <conditionalFormatting sqref="D11419:D11426">
    <cfRule type="duplicateValues" dxfId="2605" priority="1465"/>
  </conditionalFormatting>
  <conditionalFormatting sqref="D11438">
    <cfRule type="duplicateValues" dxfId="2604" priority="1475"/>
  </conditionalFormatting>
  <conditionalFormatting sqref="D11982">
    <cfRule type="duplicateValues" dxfId="2603" priority="211"/>
  </conditionalFormatting>
  <conditionalFormatting sqref="D12003">
    <cfRule type="duplicateValues" dxfId="2602" priority="210"/>
  </conditionalFormatting>
  <conditionalFormatting sqref="D12013">
    <cfRule type="duplicateValues" dxfId="2601" priority="209"/>
  </conditionalFormatting>
  <conditionalFormatting sqref="D12469:D12471">
    <cfRule type="duplicateValues" dxfId="2600" priority="196"/>
  </conditionalFormatting>
  <conditionalFormatting sqref="D12607">
    <cfRule type="duplicateValues" dxfId="2599" priority="670"/>
  </conditionalFormatting>
  <conditionalFormatting sqref="D13470:D13474">
    <cfRule type="duplicateValues" dxfId="2598" priority="1440"/>
  </conditionalFormatting>
  <conditionalFormatting sqref="D13475:D13477">
    <cfRule type="duplicateValues" dxfId="2597" priority="1439"/>
  </conditionalFormatting>
  <conditionalFormatting sqref="D13479:D13480">
    <cfRule type="duplicateValues" dxfId="2596" priority="1438"/>
  </conditionalFormatting>
  <conditionalFormatting sqref="D13481:D13483">
    <cfRule type="duplicateValues" dxfId="2595" priority="1437"/>
  </conditionalFormatting>
  <conditionalFormatting sqref="D13484:D13491">
    <cfRule type="duplicateValues" dxfId="2594" priority="1436"/>
  </conditionalFormatting>
  <conditionalFormatting sqref="D13492:D13494">
    <cfRule type="duplicateValues" dxfId="2593" priority="1435"/>
  </conditionalFormatting>
  <conditionalFormatting sqref="D13495">
    <cfRule type="duplicateValues" dxfId="2592" priority="1432"/>
  </conditionalFormatting>
  <conditionalFormatting sqref="D13787:D13797">
    <cfRule type="duplicateValues" dxfId="2591" priority="641"/>
  </conditionalFormatting>
  <conditionalFormatting sqref="D13803">
    <cfRule type="duplicateValues" dxfId="2590" priority="167"/>
  </conditionalFormatting>
  <conditionalFormatting sqref="D14628">
    <cfRule type="duplicateValues" dxfId="2589" priority="612"/>
  </conditionalFormatting>
  <conditionalFormatting sqref="D14631:D14636">
    <cfRule type="duplicateValues" dxfId="2588" priority="611"/>
  </conditionalFormatting>
  <conditionalFormatting sqref="D14643:D14654">
    <cfRule type="duplicateValues" dxfId="2587" priority="610"/>
  </conditionalFormatting>
  <conditionalFormatting sqref="D16022:D16026">
    <cfRule type="duplicateValues" dxfId="2586" priority="1418"/>
  </conditionalFormatting>
  <conditionalFormatting sqref="D16027:D16029">
    <cfRule type="duplicateValues" dxfId="2585" priority="1417"/>
  </conditionalFormatting>
  <conditionalFormatting sqref="D16031:D16032">
    <cfRule type="duplicateValues" dxfId="2584" priority="1416"/>
  </conditionalFormatting>
  <conditionalFormatting sqref="D16033:D16035">
    <cfRule type="duplicateValues" dxfId="2583" priority="1415"/>
  </conditionalFormatting>
  <conditionalFormatting sqref="D16036:D16040">
    <cfRule type="duplicateValues" dxfId="2582" priority="1414"/>
  </conditionalFormatting>
  <conditionalFormatting sqref="D16424">
    <cfRule type="duplicateValues" dxfId="2581" priority="580"/>
  </conditionalFormatting>
  <conditionalFormatting sqref="D16428">
    <cfRule type="duplicateValues" dxfId="2580" priority="579"/>
  </conditionalFormatting>
  <conditionalFormatting sqref="D16430">
    <cfRule type="duplicateValues" dxfId="2579" priority="578"/>
  </conditionalFormatting>
  <conditionalFormatting sqref="D16439">
    <cfRule type="duplicateValues" dxfId="2578" priority="577"/>
  </conditionalFormatting>
  <conditionalFormatting sqref="D17674:D17676">
    <cfRule type="duplicateValues" dxfId="2577" priority="542"/>
  </conditionalFormatting>
  <conditionalFormatting sqref="D17682">
    <cfRule type="duplicateValues" dxfId="2576" priority="541"/>
  </conditionalFormatting>
  <conditionalFormatting sqref="D17683">
    <cfRule type="duplicateValues" dxfId="2575" priority="540"/>
  </conditionalFormatting>
  <conditionalFormatting sqref="D17684">
    <cfRule type="duplicateValues" dxfId="2574" priority="539"/>
  </conditionalFormatting>
  <conditionalFormatting sqref="D17870">
    <cfRule type="duplicateValues" dxfId="2573" priority="1007"/>
  </conditionalFormatting>
  <conditionalFormatting sqref="D17904:D17906">
    <cfRule type="duplicateValues" dxfId="2572" priority="1012"/>
  </conditionalFormatting>
  <conditionalFormatting sqref="D17907:D17908">
    <cfRule type="duplicateValues" dxfId="2571" priority="1011"/>
  </conditionalFormatting>
  <conditionalFormatting sqref="D17909">
    <cfRule type="duplicateValues" dxfId="2570" priority="1010"/>
  </conditionalFormatting>
  <conditionalFormatting sqref="D18945">
    <cfRule type="duplicateValues" dxfId="2569" priority="1000"/>
  </conditionalFormatting>
  <conditionalFormatting sqref="D18956">
    <cfRule type="duplicateValues" dxfId="2568" priority="999"/>
  </conditionalFormatting>
  <conditionalFormatting sqref="D18957">
    <cfRule type="duplicateValues" dxfId="2567" priority="998"/>
  </conditionalFormatting>
  <conditionalFormatting sqref="D19849:D19853">
    <cfRule type="duplicateValues" dxfId="2566" priority="1386"/>
  </conditionalFormatting>
  <conditionalFormatting sqref="D19854:D19856">
    <cfRule type="duplicateValues" dxfId="2565" priority="1385"/>
  </conditionalFormatting>
  <conditionalFormatting sqref="D19858:D19859">
    <cfRule type="duplicateValues" dxfId="2564" priority="1384"/>
  </conditionalFormatting>
  <conditionalFormatting sqref="D19860:D19862">
    <cfRule type="duplicateValues" dxfId="2563" priority="1383"/>
  </conditionalFormatting>
  <conditionalFormatting sqref="D19891:D19900">
    <cfRule type="duplicateValues" dxfId="2562" priority="987"/>
  </conditionalFormatting>
  <conditionalFormatting sqref="D20613">
    <cfRule type="duplicateValues" dxfId="2561" priority="1730"/>
  </conditionalFormatting>
  <conditionalFormatting sqref="D20614">
    <cfRule type="duplicateValues" dxfId="2560" priority="1725"/>
  </conditionalFormatting>
  <conditionalFormatting sqref="D20617">
    <cfRule type="duplicateValues" dxfId="2559" priority="1731"/>
  </conditionalFormatting>
  <conditionalFormatting sqref="D20619">
    <cfRule type="duplicateValues" dxfId="2558" priority="1726"/>
  </conditionalFormatting>
  <conditionalFormatting sqref="D20620">
    <cfRule type="duplicateValues" dxfId="2557" priority="1717"/>
  </conditionalFormatting>
  <conditionalFormatting sqref="D20621">
    <cfRule type="duplicateValues" dxfId="2556" priority="1716"/>
  </conditionalFormatting>
  <conditionalFormatting sqref="D20623">
    <cfRule type="duplicateValues" dxfId="2555" priority="1721"/>
  </conditionalFormatting>
  <conditionalFormatting sqref="D20624">
    <cfRule type="duplicateValues" dxfId="2554" priority="1719"/>
  </conditionalFormatting>
  <conditionalFormatting sqref="D20625">
    <cfRule type="duplicateValues" dxfId="2553" priority="1724"/>
  </conditionalFormatting>
  <conditionalFormatting sqref="D20626">
    <cfRule type="duplicateValues" dxfId="2552" priority="1720"/>
  </conditionalFormatting>
  <conditionalFormatting sqref="D20627">
    <cfRule type="duplicateValues" dxfId="2551" priority="1714"/>
  </conditionalFormatting>
  <conditionalFormatting sqref="D20628">
    <cfRule type="duplicateValues" dxfId="2550" priority="1723"/>
  </conditionalFormatting>
  <conditionalFormatting sqref="D20629">
    <cfRule type="duplicateValues" dxfId="2549" priority="1715"/>
  </conditionalFormatting>
  <conditionalFormatting sqref="D20630">
    <cfRule type="duplicateValues" dxfId="2548" priority="1718"/>
  </conditionalFormatting>
  <conditionalFormatting sqref="D20631">
    <cfRule type="duplicateValues" dxfId="2547" priority="1722"/>
  </conditionalFormatting>
  <conditionalFormatting sqref="D20633">
    <cfRule type="duplicateValues" dxfId="2546" priority="1729"/>
  </conditionalFormatting>
  <conditionalFormatting sqref="D20634">
    <cfRule type="duplicateValues" dxfId="2545" priority="1727"/>
  </conditionalFormatting>
  <conditionalFormatting sqref="D20635">
    <cfRule type="duplicateValues" dxfId="2544" priority="1728"/>
  </conditionalFormatting>
  <conditionalFormatting sqref="D20636">
    <cfRule type="duplicateValues" dxfId="2543" priority="1752"/>
  </conditionalFormatting>
  <conditionalFormatting sqref="D20658">
    <cfRule type="duplicateValues" dxfId="2542" priority="1751"/>
  </conditionalFormatting>
  <conditionalFormatting sqref="D21537">
    <cfRule type="duplicateValues" dxfId="2541" priority="1704"/>
  </conditionalFormatting>
  <conditionalFormatting sqref="D21594">
    <cfRule type="duplicateValues" dxfId="2540" priority="1703"/>
  </conditionalFormatting>
  <conditionalFormatting sqref="D21812:D21816">
    <cfRule type="duplicateValues" dxfId="2539" priority="1367"/>
  </conditionalFormatting>
  <conditionalFormatting sqref="D21817:D21819">
    <cfRule type="duplicateValues" dxfId="2538" priority="1366"/>
  </conditionalFormatting>
  <conditionalFormatting sqref="D21821:D21822">
    <cfRule type="duplicateValues" dxfId="2537" priority="1365"/>
  </conditionalFormatting>
  <conditionalFormatting sqref="D21823:D21825">
    <cfRule type="duplicateValues" dxfId="2536" priority="1364"/>
  </conditionalFormatting>
  <conditionalFormatting sqref="D21826:D21833">
    <cfRule type="duplicateValues" dxfId="2535" priority="1363"/>
  </conditionalFormatting>
  <conditionalFormatting sqref="D21834:D21836">
    <cfRule type="duplicateValues" dxfId="2534" priority="1362"/>
  </conditionalFormatting>
  <conditionalFormatting sqref="D21837">
    <cfRule type="duplicateValues" dxfId="2533" priority="1359"/>
  </conditionalFormatting>
  <conditionalFormatting sqref="D21838:D21845">
    <cfRule type="duplicateValues" dxfId="2532" priority="1361"/>
  </conditionalFormatting>
  <conditionalFormatting sqref="D21857">
    <cfRule type="duplicateValues" dxfId="2531" priority="1371"/>
  </conditionalFormatting>
  <conditionalFormatting sqref="D22774">
    <cfRule type="duplicateValues" dxfId="2530" priority="980"/>
  </conditionalFormatting>
  <conditionalFormatting sqref="D22785">
    <cfRule type="duplicateValues" dxfId="2529" priority="979"/>
  </conditionalFormatting>
  <conditionalFormatting sqref="D22786">
    <cfRule type="duplicateValues" dxfId="2528" priority="978"/>
  </conditionalFormatting>
  <conditionalFormatting sqref="D22861">
    <cfRule type="duplicateValues" dxfId="2527" priority="972"/>
  </conditionalFormatting>
  <conditionalFormatting sqref="D22862:D22863">
    <cfRule type="duplicateValues" dxfId="2526" priority="971"/>
  </conditionalFormatting>
  <conditionalFormatting sqref="D22864:D22868">
    <cfRule type="duplicateValues" dxfId="2525" priority="969"/>
  </conditionalFormatting>
  <conditionalFormatting sqref="D23258">
    <cfRule type="duplicateValues" dxfId="2524" priority="1686"/>
  </conditionalFormatting>
  <conditionalFormatting sqref="D23259">
    <cfRule type="duplicateValues" dxfId="2523" priority="1684"/>
  </conditionalFormatting>
  <conditionalFormatting sqref="D23311">
    <cfRule type="duplicateValues" dxfId="2522" priority="1675"/>
  </conditionalFormatting>
  <conditionalFormatting sqref="D23318">
    <cfRule type="duplicateValues" dxfId="2521" priority="1674"/>
  </conditionalFormatting>
  <conditionalFormatting sqref="D23753:D23787">
    <cfRule type="duplicateValues" dxfId="2520" priority="5473"/>
  </conditionalFormatting>
  <conditionalFormatting sqref="D25052:D25054">
    <cfRule type="duplicateValues" dxfId="2519" priority="2195"/>
  </conditionalFormatting>
  <conditionalFormatting sqref="D25055:D25069">
    <cfRule type="duplicateValues" dxfId="2518" priority="2194"/>
  </conditionalFormatting>
  <conditionalFormatting sqref="D25070:D25072">
    <cfRule type="duplicateValues" dxfId="2517" priority="2193"/>
  </conditionalFormatting>
  <conditionalFormatting sqref="D25073:D25075">
    <cfRule type="duplicateValues" dxfId="2516" priority="2189"/>
  </conditionalFormatting>
  <conditionalFormatting sqref="D25076:D25096">
    <cfRule type="duplicateValues" dxfId="2515" priority="2188"/>
  </conditionalFormatting>
  <conditionalFormatting sqref="D25228:D25230">
    <cfRule type="duplicateValues" dxfId="2514" priority="5465"/>
  </conditionalFormatting>
  <conditionalFormatting sqref="D26547:D26551">
    <cfRule type="duplicateValues" dxfId="2513" priority="1316"/>
  </conditionalFormatting>
  <conditionalFormatting sqref="D26552:D26554">
    <cfRule type="duplicateValues" dxfId="2512" priority="1315"/>
  </conditionalFormatting>
  <conditionalFormatting sqref="D26556:D26557">
    <cfRule type="duplicateValues" dxfId="2511" priority="1314"/>
  </conditionalFormatting>
  <conditionalFormatting sqref="D26558:D26560">
    <cfRule type="duplicateValues" dxfId="2510" priority="1313"/>
  </conditionalFormatting>
  <conditionalFormatting sqref="D26561:D26568">
    <cfRule type="duplicateValues" dxfId="2509" priority="1312"/>
  </conditionalFormatting>
  <conditionalFormatting sqref="D26569:D26571">
    <cfRule type="duplicateValues" dxfId="2508" priority="1311"/>
  </conditionalFormatting>
  <conditionalFormatting sqref="D26572">
    <cfRule type="duplicateValues" dxfId="2507" priority="1308"/>
  </conditionalFormatting>
  <conditionalFormatting sqref="D26573:D26580">
    <cfRule type="duplicateValues" dxfId="2506" priority="1310"/>
  </conditionalFormatting>
  <conditionalFormatting sqref="D26592">
    <cfRule type="duplicateValues" dxfId="2505" priority="1320"/>
  </conditionalFormatting>
  <conditionalFormatting sqref="D29012">
    <cfRule type="duplicateValues" dxfId="2504" priority="946"/>
  </conditionalFormatting>
  <conditionalFormatting sqref="D29023">
    <cfRule type="duplicateValues" dxfId="2503" priority="945"/>
  </conditionalFormatting>
  <conditionalFormatting sqref="D29024">
    <cfRule type="duplicateValues" dxfId="2502" priority="944"/>
  </conditionalFormatting>
  <conditionalFormatting sqref="D30412:D30414">
    <cfRule type="duplicateValues" dxfId="2501" priority="921"/>
  </conditionalFormatting>
  <conditionalFormatting sqref="D30415:D30416">
    <cfRule type="duplicateValues" dxfId="2500" priority="920"/>
  </conditionalFormatting>
  <conditionalFormatting sqref="D30417">
    <cfRule type="duplicateValues" dxfId="2499" priority="919"/>
  </conditionalFormatting>
  <conditionalFormatting sqref="D31520:D31524">
    <cfRule type="duplicateValues" dxfId="2498" priority="1286"/>
  </conditionalFormatting>
  <conditionalFormatting sqref="D31525:D31527">
    <cfRule type="duplicateValues" dxfId="2497" priority="1285"/>
  </conditionalFormatting>
  <conditionalFormatting sqref="D31529:D31530">
    <cfRule type="duplicateValues" dxfId="2496" priority="1284"/>
  </conditionalFormatting>
  <conditionalFormatting sqref="D31531:D31533">
    <cfRule type="duplicateValues" dxfId="2495" priority="1283"/>
  </conditionalFormatting>
  <conditionalFormatting sqref="D31534:D31541">
    <cfRule type="duplicateValues" dxfId="2494" priority="1282"/>
  </conditionalFormatting>
  <conditionalFormatting sqref="D31542:D31544">
    <cfRule type="duplicateValues" dxfId="2493" priority="1281"/>
  </conditionalFormatting>
  <conditionalFormatting sqref="D31545">
    <cfRule type="duplicateValues" dxfId="2492" priority="1278"/>
  </conditionalFormatting>
  <conditionalFormatting sqref="D31546:D31553">
    <cfRule type="duplicateValues" dxfId="2491" priority="1280"/>
  </conditionalFormatting>
  <conditionalFormatting sqref="D31565">
    <cfRule type="duplicateValues" dxfId="2490" priority="1290"/>
  </conditionalFormatting>
  <conditionalFormatting sqref="D31591:D31593">
    <cfRule type="duplicateValues" dxfId="2489" priority="1294"/>
  </conditionalFormatting>
  <conditionalFormatting sqref="D33545">
    <cfRule type="duplicateValues" dxfId="2488" priority="1247"/>
  </conditionalFormatting>
  <conditionalFormatting sqref="D33546:D33547">
    <cfRule type="duplicateValues" dxfId="2487" priority="1246"/>
  </conditionalFormatting>
  <conditionalFormatting sqref="D36614:D36618">
    <cfRule type="duplicateValues" dxfId="2486" priority="1228"/>
  </conditionalFormatting>
  <conditionalFormatting sqref="D36619:D36621">
    <cfRule type="duplicateValues" dxfId="2485" priority="1227"/>
  </conditionalFormatting>
  <conditionalFormatting sqref="D36623:D36624">
    <cfRule type="duplicateValues" dxfId="2484" priority="1226"/>
  </conditionalFormatting>
  <conditionalFormatting sqref="D36625:D36627">
    <cfRule type="duplicateValues" dxfId="2483" priority="1225"/>
  </conditionalFormatting>
  <conditionalFormatting sqref="D36628:D36635">
    <cfRule type="duplicateValues" dxfId="2482" priority="1224"/>
  </conditionalFormatting>
  <conditionalFormatting sqref="D36636:D36638">
    <cfRule type="duplicateValues" dxfId="2481" priority="1223"/>
  </conditionalFormatting>
  <conditionalFormatting sqref="D36639">
    <cfRule type="duplicateValues" dxfId="2480" priority="1220"/>
  </conditionalFormatting>
  <conditionalFormatting sqref="D36640:D36647">
    <cfRule type="duplicateValues" dxfId="2479" priority="1222"/>
  </conditionalFormatting>
  <conditionalFormatting sqref="D36659">
    <cfRule type="duplicateValues" dxfId="2478" priority="1232"/>
  </conditionalFormatting>
  <conditionalFormatting sqref="D36685:D36687">
    <cfRule type="duplicateValues" dxfId="2477" priority="1236"/>
  </conditionalFormatting>
  <conditionalFormatting sqref="D37557">
    <cfRule type="duplicateValues" dxfId="2476" priority="893"/>
  </conditionalFormatting>
  <conditionalFormatting sqref="D37568">
    <cfRule type="duplicateValues" dxfId="2475" priority="892"/>
  </conditionalFormatting>
  <conditionalFormatting sqref="D37569">
    <cfRule type="duplicateValues" dxfId="2474" priority="891"/>
  </conditionalFormatting>
  <conditionalFormatting sqref="D37644">
    <cfRule type="duplicateValues" dxfId="2473" priority="885"/>
  </conditionalFormatting>
  <conditionalFormatting sqref="D37645:D37646">
    <cfRule type="duplicateValues" dxfId="2472" priority="884"/>
  </conditionalFormatting>
  <conditionalFormatting sqref="D37647:D37651">
    <cfRule type="duplicateValues" dxfId="2471" priority="882"/>
  </conditionalFormatting>
  <conditionalFormatting sqref="D39808:D39809">
    <cfRule type="duplicateValues" dxfId="2470" priority="1203"/>
  </conditionalFormatting>
  <conditionalFormatting sqref="D39811:D39820">
    <cfRule type="duplicateValues" dxfId="2469" priority="1202"/>
  </conditionalFormatting>
  <conditionalFormatting sqref="D39821:D39824">
    <cfRule type="duplicateValues" dxfId="2468" priority="1201"/>
  </conditionalFormatting>
  <conditionalFormatting sqref="D39825:D39836">
    <cfRule type="duplicateValues" dxfId="2467" priority="1200"/>
  </conditionalFormatting>
  <conditionalFormatting sqref="D39894">
    <cfRule type="duplicateValues" dxfId="2466" priority="869"/>
  </conditionalFormatting>
  <conditionalFormatting sqref="D39982">
    <cfRule type="duplicateValues" dxfId="2465" priority="1195"/>
  </conditionalFormatting>
  <conditionalFormatting sqref="D41306:D41308">
    <cfRule type="duplicateValues" dxfId="2464" priority="1181"/>
  </conditionalFormatting>
  <conditionalFormatting sqref="D41309:D41310">
    <cfRule type="duplicateValues" dxfId="2463" priority="1180"/>
  </conditionalFormatting>
  <conditionalFormatting sqref="D41311">
    <cfRule type="duplicateValues" dxfId="2462" priority="1179"/>
  </conditionalFormatting>
  <conditionalFormatting sqref="D43548">
    <cfRule type="duplicateValues" dxfId="2461" priority="849"/>
  </conditionalFormatting>
  <conditionalFormatting sqref="D43635">
    <cfRule type="duplicateValues" dxfId="2460" priority="843"/>
  </conditionalFormatting>
  <conditionalFormatting sqref="D43636:D43637">
    <cfRule type="duplicateValues" dxfId="2459" priority="842"/>
  </conditionalFormatting>
  <conditionalFormatting sqref="D43638:D43642">
    <cfRule type="duplicateValues" dxfId="2458" priority="840"/>
  </conditionalFormatting>
  <conditionalFormatting sqref="D45405:D45406">
    <cfRule type="duplicateValues" dxfId="2457" priority="1171"/>
  </conditionalFormatting>
  <conditionalFormatting sqref="D45408:D45417">
    <cfRule type="duplicateValues" dxfId="2456" priority="1170"/>
  </conditionalFormatting>
  <conditionalFormatting sqref="D45418:D45421">
    <cfRule type="duplicateValues" dxfId="2455" priority="1169"/>
  </conditionalFormatting>
  <conditionalFormatting sqref="D45422:D45433">
    <cfRule type="duplicateValues" dxfId="2454" priority="1168"/>
  </conditionalFormatting>
  <conditionalFormatting sqref="D47490">
    <cfRule type="duplicateValues" dxfId="2453" priority="807"/>
  </conditionalFormatting>
  <conditionalFormatting sqref="D48248">
    <cfRule type="duplicateValues" dxfId="2452" priority="802"/>
  </conditionalFormatting>
  <conditionalFormatting sqref="D48249:D48250">
    <cfRule type="duplicateValues" dxfId="2451" priority="801"/>
  </conditionalFormatting>
  <conditionalFormatting sqref="D48251:D48252">
    <cfRule type="duplicateValues" dxfId="2450" priority="800"/>
  </conditionalFormatting>
  <conditionalFormatting sqref="H13160:H13170">
    <cfRule type="duplicateValues" dxfId="2449" priority="652"/>
  </conditionalFormatting>
  <conditionalFormatting sqref="I2094">
    <cfRule type="duplicateValues" dxfId="2448" priority="73"/>
  </conditionalFormatting>
  <conditionalFormatting sqref="I2322">
    <cfRule type="duplicateValues" dxfId="2447" priority="65"/>
  </conditionalFormatting>
  <conditionalFormatting sqref="I2948">
    <cfRule type="duplicateValues" dxfId="2446" priority="52"/>
  </conditionalFormatting>
  <conditionalFormatting sqref="I4944">
    <cfRule type="duplicateValues" dxfId="2445" priority="26"/>
  </conditionalFormatting>
  <conditionalFormatting sqref="I6048">
    <cfRule type="duplicateValues" dxfId="2444" priority="2394"/>
  </conditionalFormatting>
  <conditionalFormatting sqref="I6049">
    <cfRule type="duplicateValues" dxfId="2443" priority="2392"/>
  </conditionalFormatting>
  <conditionalFormatting sqref="I6053">
    <cfRule type="duplicateValues" dxfId="2442" priority="2393"/>
  </conditionalFormatting>
  <conditionalFormatting sqref="I6054">
    <cfRule type="duplicateValues" dxfId="2441" priority="2391"/>
  </conditionalFormatting>
  <conditionalFormatting sqref="I7008">
    <cfRule type="duplicateValues" dxfId="2440" priority="8"/>
  </conditionalFormatting>
  <conditionalFormatting sqref="I7298">
    <cfRule type="duplicateValues" dxfId="2439" priority="3814"/>
  </conditionalFormatting>
  <conditionalFormatting sqref="I7299">
    <cfRule type="duplicateValues" dxfId="2438" priority="3813"/>
  </conditionalFormatting>
  <conditionalFormatting sqref="I7380">
    <cfRule type="duplicateValues" dxfId="2437" priority="2386"/>
  </conditionalFormatting>
  <conditionalFormatting sqref="I7384">
    <cfRule type="duplicateValues" dxfId="2436" priority="2387"/>
  </conditionalFormatting>
  <conditionalFormatting sqref="I7385">
    <cfRule type="duplicateValues" dxfId="2435" priority="2385"/>
  </conditionalFormatting>
  <conditionalFormatting sqref="I7387">
    <cfRule type="duplicateValues" dxfId="2434" priority="2389"/>
  </conditionalFormatting>
  <conditionalFormatting sqref="I9065">
    <cfRule type="duplicateValues" dxfId="2433" priority="4505"/>
  </conditionalFormatting>
  <conditionalFormatting sqref="I9068">
    <cfRule type="duplicateValues" dxfId="2432" priority="2378"/>
  </conditionalFormatting>
  <conditionalFormatting sqref="I9072">
    <cfRule type="duplicateValues" dxfId="2431" priority="2379"/>
  </conditionalFormatting>
  <conditionalFormatting sqref="I9187">
    <cfRule type="duplicateValues" dxfId="2430" priority="285"/>
  </conditionalFormatting>
  <conditionalFormatting sqref="I9809">
    <cfRule type="duplicateValues" dxfId="2429" priority="271"/>
  </conditionalFormatting>
  <conditionalFormatting sqref="I10456">
    <cfRule type="duplicateValues" dxfId="2428" priority="251"/>
  </conditionalFormatting>
  <conditionalFormatting sqref="I10591">
    <cfRule type="duplicateValues" dxfId="2427" priority="5084"/>
  </conditionalFormatting>
  <conditionalFormatting sqref="I10881">
    <cfRule type="duplicateValues" dxfId="2426" priority="3766"/>
  </conditionalFormatting>
  <conditionalFormatting sqref="I10882">
    <cfRule type="duplicateValues" dxfId="2425" priority="3765"/>
  </conditionalFormatting>
  <conditionalFormatting sqref="I11680">
    <cfRule type="duplicateValues" dxfId="2424" priority="226"/>
  </conditionalFormatting>
  <conditionalFormatting sqref="I11979">
    <cfRule type="duplicateValues" dxfId="2423" priority="218"/>
  </conditionalFormatting>
  <conditionalFormatting sqref="I12091">
    <cfRule type="duplicateValues" dxfId="2422" priority="208"/>
  </conditionalFormatting>
  <conditionalFormatting sqref="I13554">
    <cfRule type="duplicateValues" dxfId="2421" priority="176"/>
  </conditionalFormatting>
  <conditionalFormatting sqref="I13555">
    <cfRule type="duplicateValues" dxfId="2420" priority="174"/>
  </conditionalFormatting>
  <conditionalFormatting sqref="I16159">
    <cfRule type="duplicateValues" dxfId="2419" priority="4205"/>
  </conditionalFormatting>
  <conditionalFormatting sqref="I16160">
    <cfRule type="duplicateValues" dxfId="2418" priority="4204"/>
  </conditionalFormatting>
  <conditionalFormatting sqref="I18988">
    <cfRule type="duplicateValues" dxfId="2417" priority="991"/>
  </conditionalFormatting>
  <conditionalFormatting sqref="I21896">
    <cfRule type="duplicateValues" dxfId="2416" priority="1358"/>
  </conditionalFormatting>
  <conditionalFormatting sqref="I22817">
    <cfRule type="duplicateValues" dxfId="2415" priority="966"/>
  </conditionalFormatting>
  <conditionalFormatting sqref="I24144">
    <cfRule type="duplicateValues" dxfId="2414" priority="2685"/>
  </conditionalFormatting>
  <conditionalFormatting sqref="I24145">
    <cfRule type="duplicateValues" dxfId="2413" priority="2684"/>
  </conditionalFormatting>
  <conditionalFormatting sqref="I25375">
    <cfRule type="duplicateValues" dxfId="2412" priority="2185"/>
  </conditionalFormatting>
  <conditionalFormatting sqref="I27805">
    <cfRule type="duplicateValues" dxfId="2411" priority="955"/>
  </conditionalFormatting>
  <conditionalFormatting sqref="I29055">
    <cfRule type="duplicateValues" dxfId="2410" priority="937"/>
  </conditionalFormatting>
  <conditionalFormatting sqref="I30374">
    <cfRule type="duplicateValues" dxfId="2409" priority="917"/>
  </conditionalFormatting>
  <conditionalFormatting sqref="I31387">
    <cfRule type="duplicateValues" dxfId="2408" priority="2620"/>
  </conditionalFormatting>
  <conditionalFormatting sqref="I31388">
    <cfRule type="duplicateValues" dxfId="2407" priority="2619"/>
  </conditionalFormatting>
  <conditionalFormatting sqref="I37381">
    <cfRule type="duplicateValues" dxfId="2406" priority="2547"/>
  </conditionalFormatting>
  <conditionalFormatting sqref="I37382">
    <cfRule type="duplicateValues" dxfId="2405" priority="2546"/>
  </conditionalFormatting>
  <conditionalFormatting sqref="I37600">
    <cfRule type="duplicateValues" dxfId="2404" priority="879"/>
  </conditionalFormatting>
  <conditionalFormatting sqref="I38642">
    <cfRule type="duplicateValues" dxfId="2403" priority="2545"/>
  </conditionalFormatting>
  <conditionalFormatting sqref="I38643">
    <cfRule type="duplicateValues" dxfId="2402" priority="2543"/>
  </conditionalFormatting>
  <conditionalFormatting sqref="I38647">
    <cfRule type="duplicateValues" dxfId="2401" priority="2544"/>
  </conditionalFormatting>
  <conditionalFormatting sqref="I41454">
    <cfRule type="duplicateValues" dxfId="2400" priority="2542"/>
  </conditionalFormatting>
  <conditionalFormatting sqref="I41455">
    <cfRule type="duplicateValues" dxfId="2399" priority="2541"/>
  </conditionalFormatting>
  <conditionalFormatting sqref="I43591">
    <cfRule type="duplicateValues" dxfId="2398" priority="837"/>
  </conditionalFormatting>
  <conditionalFormatting sqref="I46668">
    <cfRule type="duplicateValues" dxfId="2397" priority="827"/>
  </conditionalFormatting>
  <conditionalFormatting sqref="I47543">
    <cfRule type="duplicateValues" dxfId="2396" priority="815"/>
  </conditionalFormatting>
  <conditionalFormatting sqref="K312">
    <cfRule type="duplicateValues" dxfId="2395" priority="1640"/>
  </conditionalFormatting>
  <conditionalFormatting sqref="K313">
    <cfRule type="duplicateValues" dxfId="2394" priority="1637"/>
  </conditionalFormatting>
  <conditionalFormatting sqref="K749:K752">
    <cfRule type="duplicateValues" dxfId="2393" priority="2051"/>
  </conditionalFormatting>
  <conditionalFormatting sqref="K753:K762">
    <cfRule type="duplicateValues" dxfId="2392" priority="2050"/>
  </conditionalFormatting>
  <conditionalFormatting sqref="K763">
    <cfRule type="duplicateValues" dxfId="2391" priority="2049"/>
  </conditionalFormatting>
  <conditionalFormatting sqref="K930:K934">
    <cfRule type="duplicateValues" dxfId="2390" priority="787"/>
  </conditionalFormatting>
  <conditionalFormatting sqref="K935">
    <cfRule type="duplicateValues" dxfId="2389" priority="786"/>
  </conditionalFormatting>
  <conditionalFormatting sqref="K1411:K1439">
    <cfRule type="duplicateValues" dxfId="2388" priority="84"/>
  </conditionalFormatting>
  <conditionalFormatting sqref="K1440:K1449">
    <cfRule type="duplicateValues" dxfId="2387" priority="83"/>
  </conditionalFormatting>
  <conditionalFormatting sqref="K1450:K1454">
    <cfRule type="duplicateValues" dxfId="2386" priority="82"/>
  </conditionalFormatting>
  <conditionalFormatting sqref="K2209:K2228">
    <cfRule type="duplicateValues" dxfId="2385" priority="70"/>
  </conditionalFormatting>
  <conditionalFormatting sqref="K2229:K2238">
    <cfRule type="duplicateValues" dxfId="2384" priority="69"/>
  </conditionalFormatting>
  <conditionalFormatting sqref="K2239:K2243">
    <cfRule type="duplicateValues" dxfId="2383" priority="68"/>
  </conditionalFormatting>
  <conditionalFormatting sqref="K2322:K2345">
    <cfRule type="duplicateValues" dxfId="2382" priority="64"/>
  </conditionalFormatting>
  <conditionalFormatting sqref="K2852:K2853">
    <cfRule type="duplicateValues" dxfId="2381" priority="57"/>
  </conditionalFormatting>
  <conditionalFormatting sqref="K2854:K2863">
    <cfRule type="duplicateValues" dxfId="2380" priority="56"/>
  </conditionalFormatting>
  <conditionalFormatting sqref="K2864:K2868">
    <cfRule type="duplicateValues" dxfId="2379" priority="55"/>
  </conditionalFormatting>
  <conditionalFormatting sqref="K3146:K3152">
    <cfRule type="duplicateValues" dxfId="2378" priority="1579"/>
  </conditionalFormatting>
  <conditionalFormatting sqref="K3153:K3162">
    <cfRule type="duplicateValues" dxfId="2377" priority="1578"/>
  </conditionalFormatting>
  <conditionalFormatting sqref="K3163:K3167">
    <cfRule type="duplicateValues" dxfId="2376" priority="1577"/>
  </conditionalFormatting>
  <conditionalFormatting sqref="K3202">
    <cfRule type="duplicateValues" dxfId="2375" priority="1591"/>
  </conditionalFormatting>
  <conditionalFormatting sqref="K3203:K3207">
    <cfRule type="duplicateValues" dxfId="2374" priority="1590"/>
  </conditionalFormatting>
  <conditionalFormatting sqref="K3737:K3750">
    <cfRule type="duplicateValues" dxfId="2373" priority="47"/>
  </conditionalFormatting>
  <conditionalFormatting sqref="K3775:K3779">
    <cfRule type="duplicateValues" dxfId="2372" priority="46"/>
  </conditionalFormatting>
  <conditionalFormatting sqref="K4051:K4060">
    <cfRule type="duplicateValues" dxfId="2371" priority="40"/>
  </conditionalFormatting>
  <conditionalFormatting sqref="K4603:K4612">
    <cfRule type="duplicateValues" dxfId="2370" priority="33"/>
  </conditionalFormatting>
  <conditionalFormatting sqref="K4613:K4616">
    <cfRule type="duplicateValues" dxfId="2369" priority="32"/>
  </conditionalFormatting>
  <conditionalFormatting sqref="K4944:K4966">
    <cfRule type="duplicateValues" dxfId="2368" priority="25"/>
  </conditionalFormatting>
  <conditionalFormatting sqref="K5203">
    <cfRule type="duplicateValues" dxfId="2367" priority="22"/>
  </conditionalFormatting>
  <conditionalFormatting sqref="K5755:K5767">
    <cfRule type="duplicateValues" dxfId="2366" priority="375"/>
  </conditionalFormatting>
  <conditionalFormatting sqref="K6027">
    <cfRule type="duplicateValues" dxfId="2365" priority="725"/>
  </conditionalFormatting>
  <conditionalFormatting sqref="K6054">
    <cfRule type="duplicateValues" dxfId="2364" priority="2390"/>
  </conditionalFormatting>
  <conditionalFormatting sqref="K6275:K6280">
    <cfRule type="duplicateValues" dxfId="2363" priority="18"/>
  </conditionalFormatting>
  <conditionalFormatting sqref="K6281:K6284">
    <cfRule type="duplicateValues" dxfId="2362" priority="17"/>
  </conditionalFormatting>
  <conditionalFormatting sqref="K6285:K6287">
    <cfRule type="duplicateValues" dxfId="2361" priority="16"/>
  </conditionalFormatting>
  <conditionalFormatting sqref="K6323:K6329">
    <cfRule type="duplicateValues" dxfId="2360" priority="1536"/>
  </conditionalFormatting>
  <conditionalFormatting sqref="K6330:K6339">
    <cfRule type="duplicateValues" dxfId="2359" priority="1535"/>
  </conditionalFormatting>
  <conditionalFormatting sqref="K6340:K6344">
    <cfRule type="duplicateValues" dxfId="2358" priority="1534"/>
  </conditionalFormatting>
  <conditionalFormatting sqref="K6489:K6500">
    <cfRule type="duplicateValues" dxfId="2357" priority="359"/>
  </conditionalFormatting>
  <conditionalFormatting sqref="K6501">
    <cfRule type="duplicateValues" dxfId="2356" priority="355"/>
  </conditionalFormatting>
  <conditionalFormatting sqref="K6502:K6510">
    <cfRule type="duplicateValues" dxfId="2355" priority="358"/>
  </conditionalFormatting>
  <conditionalFormatting sqref="K6511">
    <cfRule type="duplicateValues" dxfId="2354" priority="357"/>
  </conditionalFormatting>
  <conditionalFormatting sqref="K7027">
    <cfRule type="duplicateValues" dxfId="2353" priority="5"/>
  </conditionalFormatting>
  <conditionalFormatting sqref="K7385">
    <cfRule type="duplicateValues" dxfId="2352" priority="2382"/>
  </conditionalFormatting>
  <conditionalFormatting sqref="K7387">
    <cfRule type="duplicateValues" dxfId="2351" priority="2384"/>
  </conditionalFormatting>
  <conditionalFormatting sqref="K7388">
    <cfRule type="duplicateValues" dxfId="2350" priority="2383"/>
  </conditionalFormatting>
  <conditionalFormatting sqref="K8781">
    <cfRule type="duplicateValues" dxfId="2349" priority="708"/>
  </conditionalFormatting>
  <conditionalFormatting sqref="K9065">
    <cfRule type="duplicateValues" dxfId="2348" priority="4504"/>
  </conditionalFormatting>
  <conditionalFormatting sqref="K9073">
    <cfRule type="duplicateValues" dxfId="2347" priority="2374"/>
  </conditionalFormatting>
  <conditionalFormatting sqref="K9075">
    <cfRule type="duplicateValues" dxfId="2346" priority="2376"/>
  </conditionalFormatting>
  <conditionalFormatting sqref="K9076">
    <cfRule type="duplicateValues" dxfId="2345" priority="2375"/>
  </conditionalFormatting>
  <conditionalFormatting sqref="K9187:K9215">
    <cfRule type="duplicateValues" dxfId="2344" priority="284"/>
  </conditionalFormatting>
  <conditionalFormatting sqref="K9216:K9224">
    <cfRule type="duplicateValues" dxfId="2343" priority="283"/>
  </conditionalFormatting>
  <conditionalFormatting sqref="K9809:K9811">
    <cfRule type="duplicateValues" dxfId="2342" priority="270"/>
  </conditionalFormatting>
  <conditionalFormatting sqref="K10173:K10197">
    <cfRule type="duplicateValues" dxfId="2341" priority="260"/>
  </conditionalFormatting>
  <conditionalFormatting sqref="K10198:K10207">
    <cfRule type="duplicateValues" dxfId="2340" priority="259"/>
  </conditionalFormatting>
  <conditionalFormatting sqref="K10208:K10211">
    <cfRule type="duplicateValues" dxfId="2339" priority="258"/>
  </conditionalFormatting>
  <conditionalFormatting sqref="K10397">
    <cfRule type="duplicateValues" dxfId="2338" priority="257"/>
  </conditionalFormatting>
  <conditionalFormatting sqref="K10398:K10402">
    <cfRule type="duplicateValues" dxfId="2337" priority="256"/>
  </conditionalFormatting>
  <conditionalFormatting sqref="K10468">
    <cfRule type="duplicateValues" dxfId="2336" priority="248"/>
  </conditionalFormatting>
  <conditionalFormatting sqref="K10591:K10608">
    <cfRule type="duplicateValues" dxfId="2335" priority="5083"/>
  </conditionalFormatting>
  <conditionalFormatting sqref="K11111:K11125">
    <cfRule type="duplicateValues" dxfId="2334" priority="239"/>
  </conditionalFormatting>
  <conditionalFormatting sqref="K11126">
    <cfRule type="duplicateValues" dxfId="2333" priority="237"/>
  </conditionalFormatting>
  <conditionalFormatting sqref="K11393:K11399">
    <cfRule type="duplicateValues" dxfId="2332" priority="1474"/>
  </conditionalFormatting>
  <conditionalFormatting sqref="K11400:K11409">
    <cfRule type="duplicateValues" dxfId="2331" priority="1473"/>
  </conditionalFormatting>
  <conditionalFormatting sqref="K11410:K11414">
    <cfRule type="duplicateValues" dxfId="2330" priority="1472"/>
  </conditionalFormatting>
  <conditionalFormatting sqref="K11680:K11681">
    <cfRule type="duplicateValues" dxfId="2329" priority="225"/>
  </conditionalFormatting>
  <conditionalFormatting sqref="K11682:K11690">
    <cfRule type="duplicateValues" dxfId="2328" priority="223"/>
  </conditionalFormatting>
  <conditionalFormatting sqref="K11691:K11695">
    <cfRule type="duplicateValues" dxfId="2327" priority="222"/>
  </conditionalFormatting>
  <conditionalFormatting sqref="K11982">
    <cfRule type="duplicateValues" dxfId="2326" priority="215"/>
  </conditionalFormatting>
  <conditionalFormatting sqref="K12003">
    <cfRule type="duplicateValues" dxfId="2325" priority="214"/>
  </conditionalFormatting>
  <conditionalFormatting sqref="K12008:K12012">
    <cfRule type="duplicateValues" dxfId="2324" priority="216"/>
  </conditionalFormatting>
  <conditionalFormatting sqref="K12013">
    <cfRule type="duplicateValues" dxfId="2323" priority="213"/>
  </conditionalFormatting>
  <conditionalFormatting sqref="K12091:K12092">
    <cfRule type="duplicateValues" dxfId="2322" priority="207"/>
  </conditionalFormatting>
  <conditionalFormatting sqref="K12107">
    <cfRule type="duplicateValues" dxfId="2321" priority="204"/>
  </conditionalFormatting>
  <conditionalFormatting sqref="K12469:K12471">
    <cfRule type="duplicateValues" dxfId="2320" priority="198"/>
  </conditionalFormatting>
  <conditionalFormatting sqref="K12472:K12473">
    <cfRule type="duplicateValues" dxfId="2319" priority="197"/>
  </conditionalFormatting>
  <conditionalFormatting sqref="K12608">
    <cfRule type="duplicateValues" dxfId="2318" priority="669"/>
  </conditionalFormatting>
  <conditionalFormatting sqref="K12692:K12718">
    <cfRule type="duplicateValues" dxfId="2317" priority="192"/>
  </conditionalFormatting>
  <conditionalFormatting sqref="K12719:K12728">
    <cfRule type="duplicateValues" dxfId="2316" priority="191"/>
  </conditionalFormatting>
  <conditionalFormatting sqref="K12729:K12733">
    <cfRule type="duplicateValues" dxfId="2315" priority="190"/>
  </conditionalFormatting>
  <conditionalFormatting sqref="K12764:K12790">
    <cfRule type="duplicateValues" dxfId="2314" priority="189"/>
  </conditionalFormatting>
  <conditionalFormatting sqref="K12791:K12800">
    <cfRule type="duplicateValues" dxfId="2313" priority="188"/>
  </conditionalFormatting>
  <conditionalFormatting sqref="K12801:K12805">
    <cfRule type="duplicateValues" dxfId="2312" priority="187"/>
  </conditionalFormatting>
  <conditionalFormatting sqref="K13291:K13307">
    <cfRule type="duplicateValues" dxfId="2311" priority="180"/>
  </conditionalFormatting>
  <conditionalFormatting sqref="K13308:K13311">
    <cfRule type="duplicateValues" dxfId="2310" priority="179"/>
  </conditionalFormatting>
  <conditionalFormatting sqref="K13470:K13476">
    <cfRule type="duplicateValues" dxfId="2309" priority="1443"/>
  </conditionalFormatting>
  <conditionalFormatting sqref="K13477:K13486">
    <cfRule type="duplicateValues" dxfId="2308" priority="1442"/>
  </conditionalFormatting>
  <conditionalFormatting sqref="K13487:K13491">
    <cfRule type="duplicateValues" dxfId="2307" priority="1441"/>
  </conditionalFormatting>
  <conditionalFormatting sqref="K13555">
    <cfRule type="duplicateValues" dxfId="2306" priority="173"/>
  </conditionalFormatting>
  <conditionalFormatting sqref="K13798:K13800">
    <cfRule type="duplicateValues" dxfId="2305" priority="169"/>
  </conditionalFormatting>
  <conditionalFormatting sqref="K14026">
    <cfRule type="duplicateValues" dxfId="2304" priority="157"/>
  </conditionalFormatting>
  <conditionalFormatting sqref="K14030">
    <cfRule type="duplicateValues" dxfId="2303" priority="156"/>
  </conditionalFormatting>
  <conditionalFormatting sqref="K14032">
    <cfRule type="duplicateValues" dxfId="2302" priority="155"/>
  </conditionalFormatting>
  <conditionalFormatting sqref="K14036">
    <cfRule type="duplicateValues" dxfId="2301" priority="154"/>
  </conditionalFormatting>
  <conditionalFormatting sqref="K14038">
    <cfRule type="duplicateValues" dxfId="2300" priority="153"/>
  </conditionalFormatting>
  <conditionalFormatting sqref="K14040">
    <cfRule type="duplicateValues" dxfId="2299" priority="152"/>
  </conditionalFormatting>
  <conditionalFormatting sqref="K14042">
    <cfRule type="duplicateValues" dxfId="2298" priority="151"/>
  </conditionalFormatting>
  <conditionalFormatting sqref="K14044">
    <cfRule type="duplicateValues" dxfId="2297" priority="150"/>
  </conditionalFormatting>
  <conditionalFormatting sqref="K14046">
    <cfRule type="duplicateValues" dxfId="2296" priority="149"/>
  </conditionalFormatting>
  <conditionalFormatting sqref="K16022:K16028">
    <cfRule type="duplicateValues" dxfId="2295" priority="1421"/>
  </conditionalFormatting>
  <conditionalFormatting sqref="K16029:K16038">
    <cfRule type="duplicateValues" dxfId="2294" priority="1420"/>
  </conditionalFormatting>
  <conditionalFormatting sqref="K16039:K16040">
    <cfRule type="duplicateValues" dxfId="2293" priority="1419"/>
  </conditionalFormatting>
  <conditionalFormatting sqref="K17870">
    <cfRule type="duplicateValues" dxfId="2292" priority="1009"/>
  </conditionalFormatting>
  <conditionalFormatting sqref="K18988">
    <cfRule type="duplicateValues" dxfId="2291" priority="990"/>
  </conditionalFormatting>
  <conditionalFormatting sqref="K19849:K19855">
    <cfRule type="duplicateValues" dxfId="2290" priority="1389"/>
  </conditionalFormatting>
  <conditionalFormatting sqref="K19856:K19862">
    <cfRule type="duplicateValues" dxfId="2289" priority="1388"/>
  </conditionalFormatting>
  <conditionalFormatting sqref="K21812:K21818">
    <cfRule type="duplicateValues" dxfId="2288" priority="1370"/>
  </conditionalFormatting>
  <conditionalFormatting sqref="K21819:K21828">
    <cfRule type="duplicateValues" dxfId="2287" priority="1369"/>
  </conditionalFormatting>
  <conditionalFormatting sqref="K21829:K21833">
    <cfRule type="duplicateValues" dxfId="2286" priority="1368"/>
  </conditionalFormatting>
  <conditionalFormatting sqref="K21896">
    <cfRule type="duplicateValues" dxfId="2285" priority="1357"/>
  </conditionalFormatting>
  <conditionalFormatting sqref="K22817">
    <cfRule type="duplicateValues" dxfId="2284" priority="965"/>
  </conditionalFormatting>
  <conditionalFormatting sqref="K23766:K23767">
    <cfRule type="duplicateValues" dxfId="2283" priority="5472"/>
  </conditionalFormatting>
  <conditionalFormatting sqref="K23786:K23787">
    <cfRule type="duplicateValues" dxfId="2282" priority="5471"/>
  </conditionalFormatting>
  <conditionalFormatting sqref="K24332:K24360">
    <cfRule type="duplicateValues" dxfId="2281" priority="1349"/>
  </conditionalFormatting>
  <conditionalFormatting sqref="K24361:K24370">
    <cfRule type="duplicateValues" dxfId="2280" priority="1348"/>
  </conditionalFormatting>
  <conditionalFormatting sqref="K24371:K24375">
    <cfRule type="duplicateValues" dxfId="2279" priority="1347"/>
  </conditionalFormatting>
  <conditionalFormatting sqref="K24477">
    <cfRule type="duplicateValues" dxfId="2278" priority="2682"/>
  </conditionalFormatting>
  <conditionalFormatting sqref="K24992">
    <cfRule type="duplicateValues" dxfId="2277" priority="1341"/>
  </conditionalFormatting>
  <conditionalFormatting sqref="K25000">
    <cfRule type="duplicateValues" dxfId="2276" priority="1339"/>
  </conditionalFormatting>
  <conditionalFormatting sqref="K25001">
    <cfRule type="duplicateValues" dxfId="2275" priority="1337"/>
  </conditionalFormatting>
  <conditionalFormatting sqref="K25375:K25395">
    <cfRule type="duplicateValues" dxfId="2274" priority="2184"/>
  </conditionalFormatting>
  <conditionalFormatting sqref="K26547:K26553">
    <cfRule type="duplicateValues" dxfId="2273" priority="1319"/>
  </conditionalFormatting>
  <conditionalFormatting sqref="K26554:K26563">
    <cfRule type="duplicateValues" dxfId="2272" priority="1318"/>
  </conditionalFormatting>
  <conditionalFormatting sqref="K26564:K26568">
    <cfRule type="duplicateValues" dxfId="2271" priority="1317"/>
  </conditionalFormatting>
  <conditionalFormatting sqref="K27453:K27457">
    <cfRule type="duplicateValues" dxfId="2270" priority="2165"/>
  </conditionalFormatting>
  <conditionalFormatting sqref="K27458:K27466">
    <cfRule type="duplicateValues" dxfId="2269" priority="2164"/>
  </conditionalFormatting>
  <conditionalFormatting sqref="K27467:K27469">
    <cfRule type="duplicateValues" dxfId="2268" priority="2163"/>
  </conditionalFormatting>
  <conditionalFormatting sqref="K27606:K27616">
    <cfRule type="duplicateValues" dxfId="2267" priority="1644"/>
  </conditionalFormatting>
  <conditionalFormatting sqref="K27805:K27817">
    <cfRule type="duplicateValues" dxfId="2266" priority="954"/>
  </conditionalFormatting>
  <conditionalFormatting sqref="K29055">
    <cfRule type="duplicateValues" dxfId="2265" priority="936"/>
  </conditionalFormatting>
  <conditionalFormatting sqref="K29599:K29605">
    <cfRule type="duplicateValues" dxfId="2264" priority="1304"/>
  </conditionalFormatting>
  <conditionalFormatting sqref="K30374:K30386">
    <cfRule type="duplicateValues" dxfId="2263" priority="916"/>
  </conditionalFormatting>
  <conditionalFormatting sqref="K31520:K31526">
    <cfRule type="duplicateValues" dxfId="2262" priority="1289"/>
  </conditionalFormatting>
  <conditionalFormatting sqref="K31527:K31536">
    <cfRule type="duplicateValues" dxfId="2261" priority="1288"/>
  </conditionalFormatting>
  <conditionalFormatting sqref="K31537:K31541">
    <cfRule type="duplicateValues" dxfId="2260" priority="1287"/>
  </conditionalFormatting>
  <conditionalFormatting sqref="K33429">
    <cfRule type="duplicateValues" dxfId="2259" priority="1254"/>
  </conditionalFormatting>
  <conditionalFormatting sqref="K33437">
    <cfRule type="duplicateValues" dxfId="2258" priority="1252"/>
  </conditionalFormatting>
  <conditionalFormatting sqref="K33438">
    <cfRule type="duplicateValues" dxfId="2257" priority="1250"/>
  </conditionalFormatting>
  <conditionalFormatting sqref="K36614:K36620">
    <cfRule type="duplicateValues" dxfId="2256" priority="1231"/>
  </conditionalFormatting>
  <conditionalFormatting sqref="K36621:K36630">
    <cfRule type="duplicateValues" dxfId="2255" priority="1230"/>
  </conditionalFormatting>
  <conditionalFormatting sqref="K36631:K36635">
    <cfRule type="duplicateValues" dxfId="2254" priority="1229"/>
  </conditionalFormatting>
  <conditionalFormatting sqref="K37600">
    <cfRule type="duplicateValues" dxfId="2253" priority="878"/>
  </conditionalFormatting>
  <conditionalFormatting sqref="K43591">
    <cfRule type="duplicateValues" dxfId="2252" priority="836"/>
  </conditionalFormatting>
  <conditionalFormatting sqref="K46668:K46693">
    <cfRule type="duplicateValues" dxfId="2251" priority="826"/>
  </conditionalFormatting>
  <conditionalFormatting sqref="K46694:K46702">
    <cfRule type="duplicateValues" dxfId="2250" priority="825"/>
  </conditionalFormatting>
  <conditionalFormatting sqref="K46703:K46705">
    <cfRule type="duplicateValues" dxfId="2249" priority="824"/>
  </conditionalFormatting>
  <conditionalFormatting sqref="K47543">
    <cfRule type="duplicateValues" dxfId="2248" priority="814"/>
  </conditionalFormatting>
  <conditionalFormatting sqref="L90:L97">
    <cfRule type="duplicateValues" dxfId="2247" priority="531"/>
  </conditionalFormatting>
  <conditionalFormatting sqref="L110:L116">
    <cfRule type="duplicateValues" dxfId="2246" priority="797"/>
  </conditionalFormatting>
  <conditionalFormatting sqref="L126:L138">
    <cfRule type="duplicateValues" dxfId="2245" priority="793"/>
  </conditionalFormatting>
  <conditionalFormatting sqref="L139">
    <cfRule type="duplicateValues" dxfId="2244" priority="530"/>
  </conditionalFormatting>
  <conditionalFormatting sqref="L173:L178">
    <cfRule type="duplicateValues" dxfId="2243" priority="528"/>
  </conditionalFormatting>
  <conditionalFormatting sqref="L180:L188">
    <cfRule type="duplicateValues" dxfId="2242" priority="527"/>
  </conditionalFormatting>
  <conditionalFormatting sqref="L189">
    <cfRule type="duplicateValues" dxfId="2241" priority="526"/>
  </conditionalFormatting>
  <conditionalFormatting sqref="L190:L191">
    <cfRule type="duplicateValues" dxfId="2240" priority="529"/>
  </conditionalFormatting>
  <conditionalFormatting sqref="L193:L213">
    <cfRule type="duplicateValues" dxfId="2239" priority="525"/>
  </conditionalFormatting>
  <conditionalFormatting sqref="L220:L238">
    <cfRule type="duplicateValues" dxfId="2238" priority="524"/>
  </conditionalFormatting>
  <conditionalFormatting sqref="L271">
    <cfRule type="duplicateValues" dxfId="2237" priority="2063"/>
  </conditionalFormatting>
  <conditionalFormatting sqref="L272">
    <cfRule type="duplicateValues" dxfId="2236" priority="2062"/>
  </conditionalFormatting>
  <conditionalFormatting sqref="L274">
    <cfRule type="duplicateValues" dxfId="2235" priority="2061"/>
  </conditionalFormatting>
  <conditionalFormatting sqref="L280">
    <cfRule type="duplicateValues" dxfId="2234" priority="2057"/>
  </conditionalFormatting>
  <conditionalFormatting sqref="L283">
    <cfRule type="duplicateValues" dxfId="2233" priority="2059"/>
  </conditionalFormatting>
  <conditionalFormatting sqref="L284">
    <cfRule type="duplicateValues" dxfId="2232" priority="2056"/>
  </conditionalFormatting>
  <conditionalFormatting sqref="L285">
    <cfRule type="duplicateValues" dxfId="2231" priority="2058"/>
  </conditionalFormatting>
  <conditionalFormatting sqref="L286:L288">
    <cfRule type="duplicateValues" dxfId="2230" priority="2060"/>
  </conditionalFormatting>
  <conditionalFormatting sqref="L292">
    <cfRule type="duplicateValues" dxfId="2229" priority="2054"/>
  </conditionalFormatting>
  <conditionalFormatting sqref="L294:L296">
    <cfRule type="duplicateValues" dxfId="2228" priority="2055"/>
  </conditionalFormatting>
  <conditionalFormatting sqref="L297">
    <cfRule type="duplicateValues" dxfId="2227" priority="2053"/>
  </conditionalFormatting>
  <conditionalFormatting sqref="L301:L303">
    <cfRule type="duplicateValues" dxfId="2226" priority="6590"/>
  </conditionalFormatting>
  <conditionalFormatting sqref="L304:L306">
    <cfRule type="duplicateValues" dxfId="2225" priority="6589"/>
  </conditionalFormatting>
  <conditionalFormatting sqref="L307">
    <cfRule type="duplicateValues" dxfId="2224" priority="6588"/>
  </conditionalFormatting>
  <conditionalFormatting sqref="L312">
    <cfRule type="duplicateValues" dxfId="2223" priority="1639"/>
  </conditionalFormatting>
  <conditionalFormatting sqref="L313">
    <cfRule type="duplicateValues" dxfId="2222" priority="1636"/>
  </conditionalFormatting>
  <conditionalFormatting sqref="L328:L329">
    <cfRule type="duplicateValues" dxfId="2221" priority="1638"/>
  </conditionalFormatting>
  <conditionalFormatting sqref="L380:L386">
    <cfRule type="duplicateValues" dxfId="2220" priority="97"/>
  </conditionalFormatting>
  <conditionalFormatting sqref="L387:L411">
    <cfRule type="duplicateValues" dxfId="2219" priority="96"/>
  </conditionalFormatting>
  <conditionalFormatting sqref="L412:L423">
    <cfRule type="duplicateValues" dxfId="2218" priority="493"/>
  </conditionalFormatting>
  <conditionalFormatting sqref="L424:L432">
    <cfRule type="duplicateValues" dxfId="2217" priority="492"/>
  </conditionalFormatting>
  <conditionalFormatting sqref="L440:L442">
    <cfRule type="duplicateValues" dxfId="2216" priority="490"/>
  </conditionalFormatting>
  <conditionalFormatting sqref="L448:L450">
    <cfRule type="duplicateValues" dxfId="2215" priority="3282"/>
  </conditionalFormatting>
  <conditionalFormatting sqref="L455:L460">
    <cfRule type="duplicateValues" dxfId="2214" priority="3281"/>
  </conditionalFormatting>
  <conditionalFormatting sqref="L461">
    <cfRule type="duplicateValues" dxfId="2213" priority="3280"/>
  </conditionalFormatting>
  <conditionalFormatting sqref="L471:L473">
    <cfRule type="duplicateValues" dxfId="2212" priority="4714"/>
  </conditionalFormatting>
  <conditionalFormatting sqref="L525">
    <cfRule type="duplicateValues" dxfId="2211" priority="6570"/>
  </conditionalFormatting>
  <conditionalFormatting sqref="L526">
    <cfRule type="duplicateValues" dxfId="2210" priority="6569"/>
  </conditionalFormatting>
  <conditionalFormatting sqref="L527">
    <cfRule type="duplicateValues" dxfId="2209" priority="4710"/>
  </conditionalFormatting>
  <conditionalFormatting sqref="L528">
    <cfRule type="duplicateValues" dxfId="2208" priority="4709"/>
  </conditionalFormatting>
  <conditionalFormatting sqref="L529">
    <cfRule type="duplicateValues" dxfId="2207" priority="4708"/>
  </conditionalFormatting>
  <conditionalFormatting sqref="L530">
    <cfRule type="duplicateValues" dxfId="2206" priority="4707"/>
  </conditionalFormatting>
  <conditionalFormatting sqref="L531">
    <cfRule type="duplicateValues" dxfId="2205" priority="4706"/>
  </conditionalFormatting>
  <conditionalFormatting sqref="L532">
    <cfRule type="duplicateValues" dxfId="2204" priority="4705"/>
  </conditionalFormatting>
  <conditionalFormatting sqref="L533">
    <cfRule type="duplicateValues" dxfId="2203" priority="4704"/>
  </conditionalFormatting>
  <conditionalFormatting sqref="L534">
    <cfRule type="duplicateValues" dxfId="2202" priority="4703"/>
  </conditionalFormatting>
  <conditionalFormatting sqref="L535">
    <cfRule type="duplicateValues" dxfId="2201" priority="4702"/>
  </conditionalFormatting>
  <conditionalFormatting sqref="L536">
    <cfRule type="duplicateValues" dxfId="2200" priority="4701"/>
  </conditionalFormatting>
  <conditionalFormatting sqref="L537">
    <cfRule type="duplicateValues" dxfId="2199" priority="4700"/>
  </conditionalFormatting>
  <conditionalFormatting sqref="L538">
    <cfRule type="duplicateValues" dxfId="2198" priority="4699"/>
  </conditionalFormatting>
  <conditionalFormatting sqref="L539">
    <cfRule type="duplicateValues" dxfId="2197" priority="4698"/>
  </conditionalFormatting>
  <conditionalFormatting sqref="L540">
    <cfRule type="duplicateValues" dxfId="2196" priority="4697"/>
  </conditionalFormatting>
  <conditionalFormatting sqref="L541">
    <cfRule type="duplicateValues" dxfId="2195" priority="4696"/>
  </conditionalFormatting>
  <conditionalFormatting sqref="L542">
    <cfRule type="duplicateValues" dxfId="2194" priority="4695"/>
  </conditionalFormatting>
  <conditionalFormatting sqref="L543">
    <cfRule type="duplicateValues" dxfId="2193" priority="4694"/>
  </conditionalFormatting>
  <conditionalFormatting sqref="L544">
    <cfRule type="duplicateValues" dxfId="2192" priority="4693"/>
  </conditionalFormatting>
  <conditionalFormatting sqref="L545">
    <cfRule type="duplicateValues" dxfId="2191" priority="4692"/>
  </conditionalFormatting>
  <conditionalFormatting sqref="L546">
    <cfRule type="duplicateValues" dxfId="2190" priority="4691"/>
  </conditionalFormatting>
  <conditionalFormatting sqref="L547">
    <cfRule type="duplicateValues" dxfId="2189" priority="4690"/>
  </conditionalFormatting>
  <conditionalFormatting sqref="L548">
    <cfRule type="duplicateValues" dxfId="2188" priority="4689"/>
  </conditionalFormatting>
  <conditionalFormatting sqref="L549">
    <cfRule type="duplicateValues" dxfId="2187" priority="4688"/>
  </conditionalFormatting>
  <conditionalFormatting sqref="L550">
    <cfRule type="duplicateValues" dxfId="2186" priority="4687"/>
  </conditionalFormatting>
  <conditionalFormatting sqref="L551">
    <cfRule type="duplicateValues" dxfId="2185" priority="4686"/>
  </conditionalFormatting>
  <conditionalFormatting sqref="L552">
    <cfRule type="duplicateValues" dxfId="2184" priority="4685"/>
  </conditionalFormatting>
  <conditionalFormatting sqref="L553">
    <cfRule type="duplicateValues" dxfId="2183" priority="4684"/>
  </conditionalFormatting>
  <conditionalFormatting sqref="L554">
    <cfRule type="duplicateValues" dxfId="2182" priority="4683"/>
  </conditionalFormatting>
  <conditionalFormatting sqref="L555">
    <cfRule type="duplicateValues" dxfId="2181" priority="4682"/>
  </conditionalFormatting>
  <conditionalFormatting sqref="L556">
    <cfRule type="duplicateValues" dxfId="2180" priority="4681"/>
  </conditionalFormatting>
  <conditionalFormatting sqref="L557">
    <cfRule type="duplicateValues" dxfId="2179" priority="4680"/>
  </conditionalFormatting>
  <conditionalFormatting sqref="L558">
    <cfRule type="duplicateValues" dxfId="2178" priority="4679"/>
  </conditionalFormatting>
  <conditionalFormatting sqref="L559">
    <cfRule type="duplicateValues" dxfId="2177" priority="4678"/>
  </conditionalFormatting>
  <conditionalFormatting sqref="L560">
    <cfRule type="duplicateValues" dxfId="2176" priority="4677"/>
  </conditionalFormatting>
  <conditionalFormatting sqref="L561">
    <cfRule type="duplicateValues" dxfId="2175" priority="4676"/>
  </conditionalFormatting>
  <conditionalFormatting sqref="L562">
    <cfRule type="duplicateValues" dxfId="2174" priority="4675"/>
  </conditionalFormatting>
  <conditionalFormatting sqref="L563">
    <cfRule type="duplicateValues" dxfId="2173" priority="4674"/>
  </conditionalFormatting>
  <conditionalFormatting sqref="L564">
    <cfRule type="duplicateValues" dxfId="2172" priority="4673"/>
  </conditionalFormatting>
  <conditionalFormatting sqref="L565">
    <cfRule type="duplicateValues" dxfId="2171" priority="4672"/>
  </conditionalFormatting>
  <conditionalFormatting sqref="L566">
    <cfRule type="duplicateValues" dxfId="2170" priority="4671"/>
  </conditionalFormatting>
  <conditionalFormatting sqref="L567">
    <cfRule type="duplicateValues" dxfId="2169" priority="4670"/>
  </conditionalFormatting>
  <conditionalFormatting sqref="L568">
    <cfRule type="duplicateValues" dxfId="2168" priority="482"/>
  </conditionalFormatting>
  <conditionalFormatting sqref="L598">
    <cfRule type="duplicateValues" dxfId="2167" priority="480"/>
  </conditionalFormatting>
  <conditionalFormatting sqref="L631">
    <cfRule type="duplicateValues" dxfId="2166" priority="479"/>
  </conditionalFormatting>
  <conditionalFormatting sqref="L632:L655">
    <cfRule type="duplicateValues" dxfId="2165" priority="478"/>
  </conditionalFormatting>
  <conditionalFormatting sqref="L656">
    <cfRule type="duplicateValues" dxfId="2164" priority="476"/>
  </conditionalFormatting>
  <conditionalFormatting sqref="L657:L664">
    <cfRule type="duplicateValues" dxfId="2163" priority="477"/>
  </conditionalFormatting>
  <conditionalFormatting sqref="L679:L683">
    <cfRule type="duplicateValues" dxfId="2162" priority="4003"/>
  </conditionalFormatting>
  <conditionalFormatting sqref="L722:L742">
    <cfRule type="duplicateValues" dxfId="2161" priority="475"/>
  </conditionalFormatting>
  <conditionalFormatting sqref="L744:L748">
    <cfRule type="duplicateValues" dxfId="2160" priority="474"/>
  </conditionalFormatting>
  <conditionalFormatting sqref="L802:L821">
    <cfRule type="duplicateValues" dxfId="2159" priority="473"/>
  </conditionalFormatting>
  <conditionalFormatting sqref="L835:L854">
    <cfRule type="duplicateValues" dxfId="2158" priority="95"/>
  </conditionalFormatting>
  <conditionalFormatting sqref="L892:L910">
    <cfRule type="duplicateValues" dxfId="2157" priority="472"/>
  </conditionalFormatting>
  <conditionalFormatting sqref="L911:L915">
    <cfRule type="duplicateValues" dxfId="2156" priority="471"/>
  </conditionalFormatting>
  <conditionalFormatting sqref="L916:L922">
    <cfRule type="duplicateValues" dxfId="2155" priority="784"/>
  </conditionalFormatting>
  <conditionalFormatting sqref="L930:L935">
    <cfRule type="duplicateValues" dxfId="2154" priority="785"/>
  </conditionalFormatting>
  <conditionalFormatting sqref="L945:L948">
    <cfRule type="duplicateValues" dxfId="2153" priority="788"/>
  </conditionalFormatting>
  <conditionalFormatting sqref="L957:L965">
    <cfRule type="duplicateValues" dxfId="2152" priority="1625"/>
  </conditionalFormatting>
  <conditionalFormatting sqref="L966:L971">
    <cfRule type="duplicateValues" dxfId="2151" priority="94"/>
  </conditionalFormatting>
  <conditionalFormatting sqref="L972">
    <cfRule type="duplicateValues" dxfId="2150" priority="93"/>
  </conditionalFormatting>
  <conditionalFormatting sqref="L983:L992">
    <cfRule type="duplicateValues" dxfId="2149" priority="92"/>
  </conditionalFormatting>
  <conditionalFormatting sqref="L1002:L1039">
    <cfRule type="duplicateValues" dxfId="2148" priority="91"/>
  </conditionalFormatting>
  <conditionalFormatting sqref="L1040:L1049">
    <cfRule type="duplicateValues" dxfId="2147" priority="468"/>
  </conditionalFormatting>
  <conditionalFormatting sqref="L1051:L1059">
    <cfRule type="duplicateValues" dxfId="2146" priority="467"/>
  </conditionalFormatting>
  <conditionalFormatting sqref="L1060">
    <cfRule type="duplicateValues" dxfId="2145" priority="469"/>
  </conditionalFormatting>
  <conditionalFormatting sqref="L1062">
    <cfRule type="duplicateValues" dxfId="2144" priority="465"/>
  </conditionalFormatting>
  <conditionalFormatting sqref="L1066">
    <cfRule type="duplicateValues" dxfId="2143" priority="464"/>
  </conditionalFormatting>
  <conditionalFormatting sqref="L1081:L1086">
    <cfRule type="duplicateValues" dxfId="2142" priority="462"/>
  </conditionalFormatting>
  <conditionalFormatting sqref="L1103">
    <cfRule type="duplicateValues" dxfId="2141" priority="90"/>
  </conditionalFormatting>
  <conditionalFormatting sqref="L1104:L1111">
    <cfRule type="duplicateValues" dxfId="2140" priority="463"/>
  </conditionalFormatting>
  <conditionalFormatting sqref="L1112:L1113">
    <cfRule type="duplicateValues" dxfId="2139" priority="461"/>
  </conditionalFormatting>
  <conditionalFormatting sqref="L1114:L1132">
    <cfRule type="duplicateValues" dxfId="2138" priority="460"/>
  </conditionalFormatting>
  <conditionalFormatting sqref="L1133:L1145">
    <cfRule type="duplicateValues" dxfId="2137" priority="457"/>
  </conditionalFormatting>
  <conditionalFormatting sqref="L1147:L1155">
    <cfRule type="duplicateValues" dxfId="2136" priority="456"/>
  </conditionalFormatting>
  <conditionalFormatting sqref="L1156:L1158">
    <cfRule type="duplicateValues" dxfId="2135" priority="459"/>
  </conditionalFormatting>
  <conditionalFormatting sqref="L1163:L1168">
    <cfRule type="duplicateValues" dxfId="2134" priority="458"/>
  </conditionalFormatting>
  <conditionalFormatting sqref="L1192:L1199">
    <cfRule type="duplicateValues" dxfId="2133" priority="88"/>
  </conditionalFormatting>
  <conditionalFormatting sqref="L1222:L1241">
    <cfRule type="duplicateValues" dxfId="2132" priority="87"/>
  </conditionalFormatting>
  <conditionalFormatting sqref="L1294:L1312">
    <cfRule type="duplicateValues" dxfId="2131" priority="455"/>
  </conditionalFormatting>
  <conditionalFormatting sqref="L1313:L1334">
    <cfRule type="duplicateValues" dxfId="2130" priority="453"/>
  </conditionalFormatting>
  <conditionalFormatting sqref="L1336:L1344">
    <cfRule type="duplicateValues" dxfId="2129" priority="452"/>
  </conditionalFormatting>
  <conditionalFormatting sqref="L1345:L1346">
    <cfRule type="duplicateValues" dxfId="2128" priority="454"/>
  </conditionalFormatting>
  <conditionalFormatting sqref="L1347">
    <cfRule type="duplicateValues" dxfId="2127" priority="443"/>
  </conditionalFormatting>
  <conditionalFormatting sqref="L1423">
    <cfRule type="duplicateValues" dxfId="2126" priority="442"/>
  </conditionalFormatting>
  <conditionalFormatting sqref="L1426">
    <cfRule type="duplicateValues" dxfId="2125" priority="449"/>
  </conditionalFormatting>
  <conditionalFormatting sqref="L1428">
    <cfRule type="duplicateValues" dxfId="2124" priority="448"/>
  </conditionalFormatting>
  <conditionalFormatting sqref="L1444:L1446">
    <cfRule type="duplicateValues" dxfId="2123" priority="447"/>
  </conditionalFormatting>
  <conditionalFormatting sqref="L1455">
    <cfRule type="duplicateValues" dxfId="2122" priority="445"/>
  </conditionalFormatting>
  <conditionalFormatting sqref="L1456:L1458">
    <cfRule type="duplicateValues" dxfId="2121" priority="446"/>
  </conditionalFormatting>
  <conditionalFormatting sqref="L1461:L1462">
    <cfRule type="duplicateValues" dxfId="2120" priority="444"/>
  </conditionalFormatting>
  <conditionalFormatting sqref="L1476:L1500">
    <cfRule type="duplicateValues" dxfId="2119" priority="451"/>
  </conditionalFormatting>
  <conditionalFormatting sqref="L1503">
    <cfRule type="duplicateValues" dxfId="2118" priority="439"/>
  </conditionalFormatting>
  <conditionalFormatting sqref="L1517:L1529">
    <cfRule type="duplicateValues" dxfId="2117" priority="440"/>
  </conditionalFormatting>
  <conditionalFormatting sqref="L1530:L1531">
    <cfRule type="duplicateValues" dxfId="2116" priority="438"/>
  </conditionalFormatting>
  <conditionalFormatting sqref="L1563:L1596">
    <cfRule type="duplicateValues" dxfId="2115" priority="765"/>
  </conditionalFormatting>
  <conditionalFormatting sqref="L1603">
    <cfRule type="duplicateValues" dxfId="2114" priority="764"/>
  </conditionalFormatting>
  <conditionalFormatting sqref="L1604:L1605">
    <cfRule type="duplicateValues" dxfId="2113" priority="437"/>
  </conditionalFormatting>
  <conditionalFormatting sqref="L1606:L1629">
    <cfRule type="duplicateValues" dxfId="2112" priority="436"/>
  </conditionalFormatting>
  <conditionalFormatting sqref="L1630:L1651">
    <cfRule type="duplicateValues" dxfId="2111" priority="433"/>
  </conditionalFormatting>
  <conditionalFormatting sqref="L1653">
    <cfRule type="duplicateValues" dxfId="2110" priority="432"/>
  </conditionalFormatting>
  <conditionalFormatting sqref="L1654:L1669">
    <cfRule type="duplicateValues" dxfId="2109" priority="81"/>
  </conditionalFormatting>
  <conditionalFormatting sqref="L1670:L1686">
    <cfRule type="duplicateValues" dxfId="2108" priority="434"/>
  </conditionalFormatting>
  <conditionalFormatting sqref="L1723:L1742">
    <cfRule type="duplicateValues" dxfId="2107" priority="1138"/>
  </conditionalFormatting>
  <conditionalFormatting sqref="L1744">
    <cfRule type="duplicateValues" dxfId="2106" priority="763"/>
  </conditionalFormatting>
  <conditionalFormatting sqref="L1747:L1759">
    <cfRule type="duplicateValues" dxfId="2105" priority="1137"/>
  </conditionalFormatting>
  <conditionalFormatting sqref="L1788:L1794">
    <cfRule type="duplicateValues" dxfId="2104" priority="80"/>
  </conditionalFormatting>
  <conditionalFormatting sqref="L1810:L1812">
    <cfRule type="duplicateValues" dxfId="2103" priority="1142"/>
  </conditionalFormatting>
  <conditionalFormatting sqref="L1818:L1837">
    <cfRule type="duplicateValues" dxfId="2102" priority="1154"/>
  </conditionalFormatting>
  <conditionalFormatting sqref="L1838:L1844">
    <cfRule type="duplicateValues" dxfId="2101" priority="762"/>
  </conditionalFormatting>
  <conditionalFormatting sqref="L1854:L1856">
    <cfRule type="duplicateValues" dxfId="2100" priority="756"/>
  </conditionalFormatting>
  <conditionalFormatting sqref="L1873:L1881">
    <cfRule type="duplicateValues" dxfId="2099" priority="755"/>
  </conditionalFormatting>
  <conditionalFormatting sqref="L1889:L1894">
    <cfRule type="duplicateValues" dxfId="2098" priority="761"/>
  </conditionalFormatting>
  <conditionalFormatting sqref="L1895:L1896">
    <cfRule type="duplicateValues" dxfId="2097" priority="431"/>
  </conditionalFormatting>
  <conditionalFormatting sqref="L1901:L1906">
    <cfRule type="duplicateValues" dxfId="2096" priority="430"/>
  </conditionalFormatting>
  <conditionalFormatting sqref="L1907">
    <cfRule type="duplicateValues" dxfId="2095" priority="79"/>
  </conditionalFormatting>
  <conditionalFormatting sqref="L1908">
    <cfRule type="duplicateValues" dxfId="2094" priority="78"/>
  </conditionalFormatting>
  <conditionalFormatting sqref="L1909">
    <cfRule type="duplicateValues" dxfId="2093" priority="77"/>
  </conditionalFormatting>
  <conditionalFormatting sqref="L1914">
    <cfRule type="duplicateValues" dxfId="2092" priority="76"/>
  </conditionalFormatting>
  <conditionalFormatting sqref="L1915">
    <cfRule type="duplicateValues" dxfId="2091" priority="75"/>
  </conditionalFormatting>
  <conditionalFormatting sqref="L1971">
    <cfRule type="duplicateValues" dxfId="2090" priority="2474"/>
  </conditionalFormatting>
  <conditionalFormatting sqref="L1972">
    <cfRule type="duplicateValues" dxfId="2089" priority="2470"/>
  </conditionalFormatting>
  <conditionalFormatting sqref="L1973">
    <cfRule type="duplicateValues" dxfId="2088" priority="2469"/>
  </conditionalFormatting>
  <conditionalFormatting sqref="L1974">
    <cfRule type="duplicateValues" dxfId="2087" priority="2473"/>
  </conditionalFormatting>
  <conditionalFormatting sqref="L1975">
    <cfRule type="duplicateValues" dxfId="2086" priority="2465"/>
  </conditionalFormatting>
  <conditionalFormatting sqref="L1981:L1983">
    <cfRule type="duplicateValues" dxfId="2085" priority="2476"/>
  </conditionalFormatting>
  <conditionalFormatting sqref="L1984">
    <cfRule type="duplicateValues" dxfId="2084" priority="2466"/>
  </conditionalFormatting>
  <conditionalFormatting sqref="L1991">
    <cfRule type="duplicateValues" dxfId="2083" priority="2475"/>
  </conditionalFormatting>
  <conditionalFormatting sqref="L1992">
    <cfRule type="duplicateValues" dxfId="2082" priority="2468"/>
  </conditionalFormatting>
  <conditionalFormatting sqref="L1993">
    <cfRule type="duplicateValues" dxfId="2081" priority="2467"/>
  </conditionalFormatting>
  <conditionalFormatting sqref="L1995">
    <cfRule type="duplicateValues" dxfId="2080" priority="2471"/>
  </conditionalFormatting>
  <conditionalFormatting sqref="L1997:L2002">
    <cfRule type="duplicateValues" dxfId="2079" priority="2472"/>
  </conditionalFormatting>
  <conditionalFormatting sqref="L2016:L2017">
    <cfRule type="duplicateValues" dxfId="2078" priority="2477"/>
  </conditionalFormatting>
  <conditionalFormatting sqref="L2028">
    <cfRule type="duplicateValues" dxfId="2077" priority="2480"/>
  </conditionalFormatting>
  <conditionalFormatting sqref="L2029">
    <cfRule type="duplicateValues" dxfId="2076" priority="2479"/>
  </conditionalFormatting>
  <conditionalFormatting sqref="L2030">
    <cfRule type="duplicateValues" dxfId="2075" priority="2481"/>
  </conditionalFormatting>
  <conditionalFormatting sqref="L2042:L2084">
    <cfRule type="duplicateValues" dxfId="2074" priority="74"/>
  </conditionalFormatting>
  <conditionalFormatting sqref="L2119">
    <cfRule type="duplicateValues" dxfId="2073" priority="2038"/>
  </conditionalFormatting>
  <conditionalFormatting sqref="L2120">
    <cfRule type="duplicateValues" dxfId="2072" priority="2034"/>
  </conditionalFormatting>
  <conditionalFormatting sqref="L2121">
    <cfRule type="duplicateValues" dxfId="2071" priority="2039"/>
  </conditionalFormatting>
  <conditionalFormatting sqref="L2122">
    <cfRule type="duplicateValues" dxfId="2070" priority="2033"/>
  </conditionalFormatting>
  <conditionalFormatting sqref="L2123:L2125">
    <cfRule type="duplicateValues" dxfId="2069" priority="2045"/>
  </conditionalFormatting>
  <conditionalFormatting sqref="L2126">
    <cfRule type="duplicateValues" dxfId="2068" priority="2032"/>
  </conditionalFormatting>
  <conditionalFormatting sqref="L2150">
    <cfRule type="duplicateValues" dxfId="2067" priority="6498"/>
  </conditionalFormatting>
  <conditionalFormatting sqref="L2151">
    <cfRule type="duplicateValues" dxfId="2066" priority="6497"/>
  </conditionalFormatting>
  <conditionalFormatting sqref="L2152">
    <cfRule type="duplicateValues" dxfId="2065" priority="6496"/>
  </conditionalFormatting>
  <conditionalFormatting sqref="L2153">
    <cfRule type="duplicateValues" dxfId="2064" priority="6495"/>
  </conditionalFormatting>
  <conditionalFormatting sqref="L2154">
    <cfRule type="duplicateValues" dxfId="2063" priority="6494"/>
  </conditionalFormatting>
  <conditionalFormatting sqref="L2155">
    <cfRule type="duplicateValues" dxfId="2062" priority="6493"/>
  </conditionalFormatting>
  <conditionalFormatting sqref="L2156">
    <cfRule type="duplicateValues" dxfId="2061" priority="6492"/>
  </conditionalFormatting>
  <conditionalFormatting sqref="L2157">
    <cfRule type="duplicateValues" dxfId="2060" priority="6491"/>
  </conditionalFormatting>
  <conditionalFormatting sqref="L2158">
    <cfRule type="duplicateValues" dxfId="2059" priority="6490"/>
  </conditionalFormatting>
  <conditionalFormatting sqref="L2159:L2162">
    <cfRule type="duplicateValues" dxfId="2058" priority="2031"/>
  </conditionalFormatting>
  <conditionalFormatting sqref="L2163:L2165">
    <cfRule type="duplicateValues" dxfId="2057" priority="428"/>
  </conditionalFormatting>
  <conditionalFormatting sqref="L2166:L2187">
    <cfRule type="duplicateValues" dxfId="2056" priority="425"/>
  </conditionalFormatting>
  <conditionalFormatting sqref="L2189:L2197">
    <cfRule type="duplicateValues" dxfId="2055" priority="424"/>
  </conditionalFormatting>
  <conditionalFormatting sqref="L2198:L2200">
    <cfRule type="duplicateValues" dxfId="2054" priority="427"/>
  </conditionalFormatting>
  <conditionalFormatting sqref="L2205:L2208">
    <cfRule type="duplicateValues" dxfId="2053" priority="426"/>
  </conditionalFormatting>
  <conditionalFormatting sqref="L2209:L2255">
    <cfRule type="duplicateValues" dxfId="2052" priority="67"/>
  </conditionalFormatting>
  <conditionalFormatting sqref="L2300:L2309">
    <cfRule type="duplicateValues" dxfId="2051" priority="66"/>
  </conditionalFormatting>
  <conditionalFormatting sqref="L2323:L2345">
    <cfRule type="duplicateValues" dxfId="2050" priority="63"/>
  </conditionalFormatting>
  <conditionalFormatting sqref="L2383:L2387">
    <cfRule type="duplicateValues" dxfId="2049" priority="62"/>
  </conditionalFormatting>
  <conditionalFormatting sqref="L2388:L2389">
    <cfRule type="duplicateValues" dxfId="2048" priority="61"/>
  </conditionalFormatting>
  <conditionalFormatting sqref="L2399:L2413">
    <cfRule type="duplicateValues" dxfId="2047" priority="60"/>
  </conditionalFormatting>
  <conditionalFormatting sqref="L2417:L2425">
    <cfRule type="duplicateValues" dxfId="2046" priority="59"/>
  </conditionalFormatting>
  <conditionalFormatting sqref="L2446">
    <cfRule type="duplicateValues" dxfId="2045" priority="751"/>
  </conditionalFormatting>
  <conditionalFormatting sqref="L2447">
    <cfRule type="duplicateValues" dxfId="2044" priority="750"/>
  </conditionalFormatting>
  <conditionalFormatting sqref="L2448">
    <cfRule type="duplicateValues" dxfId="2043" priority="749"/>
  </conditionalFormatting>
  <conditionalFormatting sqref="L2449">
    <cfRule type="duplicateValues" dxfId="2042" priority="748"/>
  </conditionalFormatting>
  <conditionalFormatting sqref="L2450">
    <cfRule type="duplicateValues" dxfId="2041" priority="747"/>
  </conditionalFormatting>
  <conditionalFormatting sqref="L2460:L2463">
    <cfRule type="duplicateValues" dxfId="2040" priority="2462"/>
  </conditionalFormatting>
  <conditionalFormatting sqref="L2464:L2469">
    <cfRule type="duplicateValues" dxfId="2039" priority="2460"/>
  </conditionalFormatting>
  <conditionalFormatting sqref="L2478:L2486">
    <cfRule type="duplicateValues" dxfId="2038" priority="419"/>
  </conditionalFormatting>
  <conditionalFormatting sqref="L2487:L2501">
    <cfRule type="duplicateValues" dxfId="2037" priority="418"/>
  </conditionalFormatting>
  <conditionalFormatting sqref="L2502:L2547">
    <cfRule type="duplicateValues" dxfId="2036" priority="417"/>
  </conditionalFormatting>
  <conditionalFormatting sqref="L2548:L2555">
    <cfRule type="duplicateValues" dxfId="2035" priority="1600"/>
  </conditionalFormatting>
  <conditionalFormatting sqref="L2563:L2564">
    <cfRule type="duplicateValues" dxfId="2034" priority="2007"/>
  </conditionalFormatting>
  <conditionalFormatting sqref="L2565">
    <cfRule type="duplicateValues" dxfId="2033" priority="2004"/>
  </conditionalFormatting>
  <conditionalFormatting sqref="L2569">
    <cfRule type="duplicateValues" dxfId="2032" priority="2006"/>
  </conditionalFormatting>
  <conditionalFormatting sqref="L2581">
    <cfRule type="duplicateValues" dxfId="2031" priority="2008"/>
  </conditionalFormatting>
  <conditionalFormatting sqref="L2582">
    <cfRule type="duplicateValues" dxfId="2030" priority="2010"/>
  </conditionalFormatting>
  <conditionalFormatting sqref="L2583:L2584">
    <cfRule type="duplicateValues" dxfId="2029" priority="2009"/>
  </conditionalFormatting>
  <conditionalFormatting sqref="L2589:L2591">
    <cfRule type="duplicateValues" dxfId="2028" priority="2025"/>
  </conditionalFormatting>
  <conditionalFormatting sqref="L2592">
    <cfRule type="duplicateValues" dxfId="2027" priority="2018"/>
  </conditionalFormatting>
  <conditionalFormatting sqref="L2600">
    <cfRule type="duplicateValues" dxfId="2026" priority="2019"/>
  </conditionalFormatting>
  <conditionalFormatting sqref="L2602">
    <cfRule type="duplicateValues" dxfId="2025" priority="2026"/>
  </conditionalFormatting>
  <conditionalFormatting sqref="L2603:L2604">
    <cfRule type="duplicateValues" dxfId="2024" priority="2024"/>
  </conditionalFormatting>
  <conditionalFormatting sqref="L2605:L2606">
    <cfRule type="duplicateValues" dxfId="2023" priority="2022"/>
  </conditionalFormatting>
  <conditionalFormatting sqref="L2607:L2608">
    <cfRule type="duplicateValues" dxfId="2022" priority="2021"/>
  </conditionalFormatting>
  <conditionalFormatting sqref="L2609">
    <cfRule type="duplicateValues" dxfId="2021" priority="2023"/>
  </conditionalFormatting>
  <conditionalFormatting sqref="L2620">
    <cfRule type="duplicateValues" dxfId="2020" priority="2020"/>
  </conditionalFormatting>
  <conditionalFormatting sqref="L2625:L2639">
    <cfRule type="duplicateValues" dxfId="2019" priority="58"/>
  </conditionalFormatting>
  <conditionalFormatting sqref="L2656:L2659">
    <cfRule type="duplicateValues" dxfId="2018" priority="416"/>
  </conditionalFormatting>
  <conditionalFormatting sqref="L2666:L2680">
    <cfRule type="duplicateValues" dxfId="2017" priority="415"/>
  </conditionalFormatting>
  <conditionalFormatting sqref="L2698">
    <cfRule type="duplicateValues" dxfId="2016" priority="3936"/>
  </conditionalFormatting>
  <conditionalFormatting sqref="L2699:L2700">
    <cfRule type="duplicateValues" dxfId="2015" priority="3940"/>
  </conditionalFormatting>
  <conditionalFormatting sqref="L2708:L2710">
    <cfRule type="duplicateValues" dxfId="2014" priority="3939"/>
  </conditionalFormatting>
  <conditionalFormatting sqref="L2718:L2720">
    <cfRule type="duplicateValues" dxfId="2013" priority="3938"/>
  </conditionalFormatting>
  <conditionalFormatting sqref="L2725:L2730">
    <cfRule type="duplicateValues" dxfId="2012" priority="3937"/>
  </conditionalFormatting>
  <conditionalFormatting sqref="L2743:L2744">
    <cfRule type="duplicateValues" dxfId="2011" priority="3941"/>
  </conditionalFormatting>
  <conditionalFormatting sqref="L2842">
    <cfRule type="duplicateValues" dxfId="2010" priority="3931"/>
  </conditionalFormatting>
  <conditionalFormatting sqref="L2843">
    <cfRule type="duplicateValues" dxfId="2009" priority="3930"/>
  </conditionalFormatting>
  <conditionalFormatting sqref="L2844">
    <cfRule type="duplicateValues" dxfId="2008" priority="3929"/>
  </conditionalFormatting>
  <conditionalFormatting sqref="L2845">
    <cfRule type="duplicateValues" dxfId="2007" priority="3928"/>
  </conditionalFormatting>
  <conditionalFormatting sqref="L2846">
    <cfRule type="duplicateValues" dxfId="2006" priority="3927"/>
  </conditionalFormatting>
  <conditionalFormatting sqref="L2847">
    <cfRule type="duplicateValues" dxfId="2005" priority="3926"/>
  </conditionalFormatting>
  <conditionalFormatting sqref="L2848">
    <cfRule type="duplicateValues" dxfId="2004" priority="3925"/>
  </conditionalFormatting>
  <conditionalFormatting sqref="L2849">
    <cfRule type="duplicateValues" dxfId="2003" priority="3924"/>
  </conditionalFormatting>
  <conditionalFormatting sqref="L2850">
    <cfRule type="duplicateValues" dxfId="2002" priority="3923"/>
  </conditionalFormatting>
  <conditionalFormatting sqref="L2938">
    <cfRule type="duplicateValues" dxfId="2001" priority="414"/>
  </conditionalFormatting>
  <conditionalFormatting sqref="L2968">
    <cfRule type="duplicateValues" dxfId="2000" priority="412"/>
  </conditionalFormatting>
  <conditionalFormatting sqref="L3010:L3082">
    <cfRule type="duplicateValues" dxfId="1999" priority="411"/>
  </conditionalFormatting>
  <conditionalFormatting sqref="L3098:L3104">
    <cfRule type="duplicateValues" dxfId="1998" priority="410"/>
  </conditionalFormatting>
  <conditionalFormatting sqref="L3109:L3112">
    <cfRule type="duplicateValues" dxfId="1997" priority="50"/>
  </conditionalFormatting>
  <conditionalFormatting sqref="L3143:L3144">
    <cfRule type="duplicateValues" dxfId="1996" priority="1598"/>
  </conditionalFormatting>
  <conditionalFormatting sqref="L3171">
    <cfRule type="duplicateValues" dxfId="1995" priority="1568"/>
  </conditionalFormatting>
  <conditionalFormatting sqref="L3190:L3194">
    <cfRule type="duplicateValues" dxfId="1994" priority="1581"/>
  </conditionalFormatting>
  <conditionalFormatting sqref="L3195">
    <cfRule type="duplicateValues" dxfId="1993" priority="409"/>
  </conditionalFormatting>
  <conditionalFormatting sqref="L3200:L3201">
    <cfRule type="duplicateValues" dxfId="1992" priority="408"/>
  </conditionalFormatting>
  <conditionalFormatting sqref="L3211">
    <cfRule type="duplicateValues" dxfId="1991" priority="1583"/>
  </conditionalFormatting>
  <conditionalFormatting sqref="L3230:L3238">
    <cfRule type="duplicateValues" dxfId="1990" priority="1596"/>
  </conditionalFormatting>
  <conditionalFormatting sqref="L3239">
    <cfRule type="duplicateValues" dxfId="1989" priority="1592"/>
  </conditionalFormatting>
  <conditionalFormatting sqref="L3240:L3246">
    <cfRule type="duplicateValues" dxfId="1988" priority="745"/>
  </conditionalFormatting>
  <conditionalFormatting sqref="L3273:L3278">
    <cfRule type="duplicateValues" dxfId="1987" priority="49"/>
  </conditionalFormatting>
  <conditionalFormatting sqref="L3299">
    <cfRule type="duplicateValues" dxfId="1986" priority="743"/>
  </conditionalFormatting>
  <conditionalFormatting sqref="L3335:L3340">
    <cfRule type="duplicateValues" dxfId="1985" priority="742"/>
  </conditionalFormatting>
  <conditionalFormatting sqref="L3341">
    <cfRule type="duplicateValues" dxfId="1984" priority="741"/>
  </conditionalFormatting>
  <conditionalFormatting sqref="L3344:L3376">
    <cfRule type="duplicateValues" dxfId="1983" priority="740"/>
  </conditionalFormatting>
  <conditionalFormatting sqref="L3382:L3392">
    <cfRule type="duplicateValues" dxfId="1982" priority="1117"/>
  </conditionalFormatting>
  <conditionalFormatting sqref="L3427:L3433">
    <cfRule type="duplicateValues" dxfId="1981" priority="4582"/>
  </conditionalFormatting>
  <conditionalFormatting sqref="L3445:L3452">
    <cfRule type="duplicateValues" dxfId="1980" priority="4581"/>
  </conditionalFormatting>
  <conditionalFormatting sqref="L3471:L3493">
    <cfRule type="duplicateValues" dxfId="1979" priority="407"/>
  </conditionalFormatting>
  <conditionalFormatting sqref="L3580:L3587">
    <cfRule type="duplicateValues" dxfId="1978" priority="406"/>
  </conditionalFormatting>
  <conditionalFormatting sqref="L3696:L3705">
    <cfRule type="duplicateValues" dxfId="1977" priority="48"/>
  </conditionalFormatting>
  <conditionalFormatting sqref="L3765:L3779">
    <cfRule type="duplicateValues" dxfId="1976" priority="2002"/>
  </conditionalFormatting>
  <conditionalFormatting sqref="L3780">
    <cfRule type="duplicateValues" dxfId="1975" priority="45"/>
  </conditionalFormatting>
  <conditionalFormatting sqref="L3781">
    <cfRule type="duplicateValues" dxfId="1974" priority="44"/>
  </conditionalFormatting>
  <conditionalFormatting sqref="L3782">
    <cfRule type="duplicateValues" dxfId="1973" priority="43"/>
  </conditionalFormatting>
  <conditionalFormatting sqref="L3787">
    <cfRule type="duplicateValues" dxfId="1972" priority="42"/>
  </conditionalFormatting>
  <conditionalFormatting sqref="L3788">
    <cfRule type="duplicateValues" dxfId="1971" priority="41"/>
  </conditionalFormatting>
  <conditionalFormatting sqref="L3865">
    <cfRule type="duplicateValues" dxfId="1970" priority="405"/>
  </conditionalFormatting>
  <conditionalFormatting sqref="L3887">
    <cfRule type="duplicateValues" dxfId="1969" priority="403"/>
  </conditionalFormatting>
  <conditionalFormatting sqref="L3997:L4014">
    <cfRule type="duplicateValues" dxfId="1968" priority="402"/>
  </conditionalFormatting>
  <conditionalFormatting sqref="L4015:L4032">
    <cfRule type="duplicateValues" dxfId="1967" priority="401"/>
  </conditionalFormatting>
  <conditionalFormatting sqref="L4073:L4084">
    <cfRule type="duplicateValues" dxfId="1966" priority="38"/>
  </conditionalFormatting>
  <conditionalFormatting sqref="L4091:L4118">
    <cfRule type="duplicateValues" dxfId="1965" priority="734"/>
  </conditionalFormatting>
  <conditionalFormatting sqref="L4164">
    <cfRule type="duplicateValues" dxfId="1964" priority="36"/>
  </conditionalFormatting>
  <conditionalFormatting sqref="L4197:L4206">
    <cfRule type="duplicateValues" dxfId="1963" priority="37"/>
  </conditionalFormatting>
  <conditionalFormatting sqref="L4230:L4237">
    <cfRule type="duplicateValues" dxfId="1962" priority="35"/>
  </conditionalFormatting>
  <conditionalFormatting sqref="L4279:L4285">
    <cfRule type="duplicateValues" dxfId="1961" priority="733"/>
  </conditionalFormatting>
  <conditionalFormatting sqref="L4313:L4321">
    <cfRule type="duplicateValues" dxfId="1960" priority="732"/>
  </conditionalFormatting>
  <conditionalFormatting sqref="L4322:L4338">
    <cfRule type="duplicateValues" dxfId="1959" priority="731"/>
  </conditionalFormatting>
  <conditionalFormatting sqref="L4391">
    <cfRule type="duplicateValues" dxfId="1958" priority="34"/>
  </conditionalFormatting>
  <conditionalFormatting sqref="L4392">
    <cfRule type="duplicateValues" dxfId="1957" priority="1964"/>
  </conditionalFormatting>
  <conditionalFormatting sqref="L4393">
    <cfRule type="duplicateValues" dxfId="1956" priority="1963"/>
  </conditionalFormatting>
  <conditionalFormatting sqref="L4396">
    <cfRule type="duplicateValues" dxfId="1955" priority="1992"/>
  </conditionalFormatting>
  <conditionalFormatting sqref="L4397">
    <cfRule type="duplicateValues" dxfId="1954" priority="1968"/>
  </conditionalFormatting>
  <conditionalFormatting sqref="L4398">
    <cfRule type="duplicateValues" dxfId="1953" priority="1996"/>
  </conditionalFormatting>
  <conditionalFormatting sqref="L4399">
    <cfRule type="duplicateValues" dxfId="1952" priority="1991"/>
  </conditionalFormatting>
  <conditionalFormatting sqref="L4400">
    <cfRule type="duplicateValues" dxfId="1951" priority="1997"/>
  </conditionalFormatting>
  <conditionalFormatting sqref="L4401">
    <cfRule type="duplicateValues" dxfId="1950" priority="1995"/>
  </conditionalFormatting>
  <conditionalFormatting sqref="L4402">
    <cfRule type="duplicateValues" dxfId="1949" priority="1993"/>
  </conditionalFormatting>
  <conditionalFormatting sqref="L4403">
    <cfRule type="duplicateValues" dxfId="1948" priority="1967"/>
  </conditionalFormatting>
  <conditionalFormatting sqref="L4404">
    <cfRule type="duplicateValues" dxfId="1947" priority="1994"/>
  </conditionalFormatting>
  <conditionalFormatting sqref="L4405">
    <cfRule type="duplicateValues" dxfId="1946" priority="1966"/>
  </conditionalFormatting>
  <conditionalFormatting sqref="L4406:L4408">
    <cfRule type="duplicateValues" dxfId="1945" priority="1998"/>
  </conditionalFormatting>
  <conditionalFormatting sqref="L4409">
    <cfRule type="duplicateValues" dxfId="1944" priority="1965"/>
  </conditionalFormatting>
  <conditionalFormatting sqref="L4417">
    <cfRule type="duplicateValues" dxfId="1943" priority="1979"/>
  </conditionalFormatting>
  <conditionalFormatting sqref="L4418">
    <cfRule type="duplicateValues" dxfId="1942" priority="1986"/>
  </conditionalFormatting>
  <conditionalFormatting sqref="L4419:L4420">
    <cfRule type="duplicateValues" dxfId="1941" priority="1980"/>
  </conditionalFormatting>
  <conditionalFormatting sqref="L4423">
    <cfRule type="duplicateValues" dxfId="1940" priority="1978"/>
  </conditionalFormatting>
  <conditionalFormatting sqref="L4430">
    <cfRule type="duplicateValues" dxfId="1939" priority="1987"/>
  </conditionalFormatting>
  <conditionalFormatting sqref="L4431">
    <cfRule type="duplicateValues" dxfId="1938" priority="1985"/>
  </conditionalFormatting>
  <conditionalFormatting sqref="L4432">
    <cfRule type="duplicateValues" dxfId="1937" priority="1988"/>
  </conditionalFormatting>
  <conditionalFormatting sqref="L4436:L4437">
    <cfRule type="duplicateValues" dxfId="1936" priority="1989"/>
  </conditionalFormatting>
  <conditionalFormatting sqref="L4443">
    <cfRule type="duplicateValues" dxfId="1935" priority="1977"/>
  </conditionalFormatting>
  <conditionalFormatting sqref="L4444">
    <cfRule type="duplicateValues" dxfId="1934" priority="1976"/>
  </conditionalFormatting>
  <conditionalFormatting sqref="L4448">
    <cfRule type="duplicateValues" dxfId="1933" priority="1990"/>
  </conditionalFormatting>
  <conditionalFormatting sqref="L4449">
    <cfRule type="duplicateValues" dxfId="1932" priority="1984"/>
  </conditionalFormatting>
  <conditionalFormatting sqref="L4450">
    <cfRule type="duplicateValues" dxfId="1931" priority="399"/>
  </conditionalFormatting>
  <conditionalFormatting sqref="L4526">
    <cfRule type="duplicateValues" dxfId="1930" priority="398"/>
  </conditionalFormatting>
  <conditionalFormatting sqref="L4529">
    <cfRule type="duplicateValues" dxfId="1929" priority="400"/>
  </conditionalFormatting>
  <conditionalFormatting sqref="L4531:L4549">
    <cfRule type="duplicateValues" dxfId="1928" priority="730"/>
  </conditionalFormatting>
  <conditionalFormatting sqref="L4619:L4645">
    <cfRule type="duplicateValues" dxfId="1927" priority="2425"/>
  </conditionalFormatting>
  <conditionalFormatting sqref="L4689">
    <cfRule type="duplicateValues" dxfId="1926" priority="31"/>
  </conditionalFormatting>
  <conditionalFormatting sqref="L4690">
    <cfRule type="duplicateValues" dxfId="1925" priority="30"/>
  </conditionalFormatting>
  <conditionalFormatting sqref="L4691">
    <cfRule type="duplicateValues" dxfId="1924" priority="29"/>
  </conditionalFormatting>
  <conditionalFormatting sqref="L4696">
    <cfRule type="duplicateValues" dxfId="1923" priority="28"/>
  </conditionalFormatting>
  <conditionalFormatting sqref="L4697">
    <cfRule type="duplicateValues" dxfId="1922" priority="27"/>
  </conditionalFormatting>
  <conditionalFormatting sqref="L4787:L4794">
    <cfRule type="duplicateValues" dxfId="1921" priority="729"/>
  </conditionalFormatting>
  <conditionalFormatting sqref="L4805:L4826">
    <cfRule type="duplicateValues" dxfId="1920" priority="395"/>
  </conditionalFormatting>
  <conditionalFormatting sqref="L4833:L4855">
    <cfRule type="duplicateValues" dxfId="1919" priority="394"/>
  </conditionalFormatting>
  <conditionalFormatting sqref="L4895:L4902">
    <cfRule type="duplicateValues" dxfId="1918" priority="5243"/>
  </conditionalFormatting>
  <conditionalFormatting sqref="L4945:L4966">
    <cfRule type="duplicateValues" dxfId="1917" priority="24"/>
  </conditionalFormatting>
  <conditionalFormatting sqref="L4967:L4981">
    <cfRule type="duplicateValues" dxfId="1916" priority="392"/>
  </conditionalFormatting>
  <conditionalFormatting sqref="L4982:L4985">
    <cfRule type="duplicateValues" dxfId="1915" priority="3155"/>
  </conditionalFormatting>
  <conditionalFormatting sqref="L4986:L4987">
    <cfRule type="duplicateValues" dxfId="1914" priority="3154"/>
  </conditionalFormatting>
  <conditionalFormatting sqref="L5016:L5022">
    <cfRule type="duplicateValues" dxfId="1913" priority="1565"/>
  </conditionalFormatting>
  <conditionalFormatting sqref="L5115">
    <cfRule type="duplicateValues" dxfId="1912" priority="389"/>
  </conditionalFormatting>
  <conditionalFormatting sqref="L5116:L5117">
    <cfRule type="duplicateValues" dxfId="1911" priority="5233"/>
  </conditionalFormatting>
  <conditionalFormatting sqref="L5118">
    <cfRule type="duplicateValues" dxfId="1910" priority="388"/>
  </conditionalFormatting>
  <conditionalFormatting sqref="L5150:L5153">
    <cfRule type="duplicateValues" dxfId="1909" priority="23"/>
  </conditionalFormatting>
  <conditionalFormatting sqref="L5155">
    <cfRule type="duplicateValues" dxfId="1908" priority="2405"/>
  </conditionalFormatting>
  <conditionalFormatting sqref="L5156">
    <cfRule type="duplicateValues" dxfId="1907" priority="2401"/>
  </conditionalFormatting>
  <conditionalFormatting sqref="L5157">
    <cfRule type="duplicateValues" dxfId="1906" priority="2400"/>
  </conditionalFormatting>
  <conditionalFormatting sqref="L5158">
    <cfRule type="duplicateValues" dxfId="1905" priority="2404"/>
  </conditionalFormatting>
  <conditionalFormatting sqref="L5159">
    <cfRule type="duplicateValues" dxfId="1904" priority="2396"/>
  </conditionalFormatting>
  <conditionalFormatting sqref="L5165:L5167">
    <cfRule type="duplicateValues" dxfId="1903" priority="2407"/>
  </conditionalFormatting>
  <conditionalFormatting sqref="L5168">
    <cfRule type="duplicateValues" dxfId="1902" priority="2397"/>
  </conditionalFormatting>
  <conditionalFormatting sqref="L5175">
    <cfRule type="duplicateValues" dxfId="1901" priority="2406"/>
  </conditionalFormatting>
  <conditionalFormatting sqref="L5176">
    <cfRule type="duplicateValues" dxfId="1900" priority="2399"/>
  </conditionalFormatting>
  <conditionalFormatting sqref="L5203:L5215">
    <cfRule type="duplicateValues" dxfId="1899" priority="21"/>
  </conditionalFormatting>
  <conditionalFormatting sqref="L5258:L5260">
    <cfRule type="duplicateValues" dxfId="1898" priority="2417"/>
  </conditionalFormatting>
  <conditionalFormatting sqref="L5302:L5303">
    <cfRule type="duplicateValues" dxfId="1897" priority="4577"/>
  </conditionalFormatting>
  <conditionalFormatting sqref="L5307">
    <cfRule type="duplicateValues" dxfId="1896" priority="3864"/>
  </conditionalFormatting>
  <conditionalFormatting sqref="L5320:L5324">
    <cfRule type="duplicateValues" dxfId="1895" priority="386"/>
  </conditionalFormatting>
  <conditionalFormatting sqref="L5343">
    <cfRule type="duplicateValues" dxfId="1894" priority="3142"/>
  </conditionalFormatting>
  <conditionalFormatting sqref="L5344">
    <cfRule type="duplicateValues" dxfId="1893" priority="3141"/>
  </conditionalFormatting>
  <conditionalFormatting sqref="L5345">
    <cfRule type="duplicateValues" dxfId="1892" priority="3140"/>
  </conditionalFormatting>
  <conditionalFormatting sqref="L5346">
    <cfRule type="duplicateValues" dxfId="1891" priority="3139"/>
  </conditionalFormatting>
  <conditionalFormatting sqref="L5347">
    <cfRule type="duplicateValues" dxfId="1890" priority="3138"/>
  </conditionalFormatting>
  <conditionalFormatting sqref="L5348">
    <cfRule type="duplicateValues" dxfId="1889" priority="3137"/>
  </conditionalFormatting>
  <conditionalFormatting sqref="L5349">
    <cfRule type="duplicateValues" dxfId="1888" priority="3136"/>
  </conditionalFormatting>
  <conditionalFormatting sqref="L5350">
    <cfRule type="duplicateValues" dxfId="1887" priority="3135"/>
  </conditionalFormatting>
  <conditionalFormatting sqref="L5351">
    <cfRule type="duplicateValues" dxfId="1886" priority="3134"/>
  </conditionalFormatting>
  <conditionalFormatting sqref="L5352">
    <cfRule type="duplicateValues" dxfId="1885" priority="3133"/>
  </conditionalFormatting>
  <conditionalFormatting sqref="L5353">
    <cfRule type="duplicateValues" dxfId="1884" priority="3132"/>
  </conditionalFormatting>
  <conditionalFormatting sqref="L5354">
    <cfRule type="duplicateValues" dxfId="1883" priority="3131"/>
  </conditionalFormatting>
  <conditionalFormatting sqref="L5355">
    <cfRule type="duplicateValues" dxfId="1882" priority="3130"/>
  </conditionalFormatting>
  <conditionalFormatting sqref="L5356">
    <cfRule type="duplicateValues" dxfId="1881" priority="3129"/>
  </conditionalFormatting>
  <conditionalFormatting sqref="L5357">
    <cfRule type="duplicateValues" dxfId="1880" priority="3128"/>
  </conditionalFormatting>
  <conditionalFormatting sqref="L5358">
    <cfRule type="duplicateValues" dxfId="1879" priority="3127"/>
  </conditionalFormatting>
  <conditionalFormatting sqref="L5376:L5385">
    <cfRule type="duplicateValues" dxfId="1878" priority="20"/>
  </conditionalFormatting>
  <conditionalFormatting sqref="L5396:L5436">
    <cfRule type="duplicateValues" dxfId="1877" priority="19"/>
  </conditionalFormatting>
  <conditionalFormatting sqref="L5437:L5447">
    <cfRule type="duplicateValues" dxfId="1876" priority="4571"/>
  </conditionalFormatting>
  <conditionalFormatting sqref="L5448:L5481">
    <cfRule type="duplicateValues" dxfId="1875" priority="383"/>
  </conditionalFormatting>
  <conditionalFormatting sqref="L5482:L5500">
    <cfRule type="duplicateValues" dxfId="1874" priority="379"/>
  </conditionalFormatting>
  <conditionalFormatting sqref="L5501:L5512">
    <cfRule type="duplicateValues" dxfId="1873" priority="378"/>
  </conditionalFormatting>
  <conditionalFormatting sqref="L5537:L5584">
    <cfRule type="duplicateValues" dxfId="1872" priority="377"/>
  </conditionalFormatting>
  <conditionalFormatting sqref="L5585:L5594">
    <cfRule type="duplicateValues" dxfId="1871" priority="376"/>
  </conditionalFormatting>
  <conditionalFormatting sqref="L5599:L5607">
    <cfRule type="duplicateValues" dxfId="1870" priority="6386"/>
  </conditionalFormatting>
  <conditionalFormatting sqref="L5608:L5610">
    <cfRule type="duplicateValues" dxfId="1869" priority="6385"/>
  </conditionalFormatting>
  <conditionalFormatting sqref="L5611:L5613">
    <cfRule type="duplicateValues" dxfId="1868" priority="6384"/>
  </conditionalFormatting>
  <conditionalFormatting sqref="L5625:L5633">
    <cfRule type="duplicateValues" dxfId="1867" priority="3859"/>
  </conditionalFormatting>
  <conditionalFormatting sqref="L5638:L5648">
    <cfRule type="duplicateValues" dxfId="1866" priority="3858"/>
  </conditionalFormatting>
  <conditionalFormatting sqref="L5672:L5681">
    <cfRule type="duplicateValues" dxfId="1865" priority="2395"/>
  </conditionalFormatting>
  <conditionalFormatting sqref="L5755:L5767">
    <cfRule type="duplicateValues" dxfId="1864" priority="374"/>
  </conditionalFormatting>
  <conditionalFormatting sqref="L5802">
    <cfRule type="duplicateValues" dxfId="1863" priority="373"/>
  </conditionalFormatting>
  <conditionalFormatting sqref="L5803">
    <cfRule type="duplicateValues" dxfId="1862" priority="372"/>
  </conditionalFormatting>
  <conditionalFormatting sqref="L5813:L5815">
    <cfRule type="duplicateValues" dxfId="1861" priority="5215"/>
  </conditionalFormatting>
  <conditionalFormatting sqref="L5884:L5890">
    <cfRule type="duplicateValues" dxfId="1860" priority="371"/>
  </conditionalFormatting>
  <conditionalFormatting sqref="L5918:L5926">
    <cfRule type="duplicateValues" dxfId="1859" priority="370"/>
  </conditionalFormatting>
  <conditionalFormatting sqref="L5933:L5943">
    <cfRule type="duplicateValues" dxfId="1858" priority="369"/>
  </conditionalFormatting>
  <conditionalFormatting sqref="L6058">
    <cfRule type="duplicateValues" dxfId="1857" priority="724"/>
  </conditionalFormatting>
  <conditionalFormatting sqref="L6117:L6128">
    <cfRule type="duplicateValues" dxfId="1856" priority="723"/>
  </conditionalFormatting>
  <conditionalFormatting sqref="L6130:L6149">
    <cfRule type="duplicateValues" dxfId="1855" priority="722"/>
  </conditionalFormatting>
  <conditionalFormatting sqref="L6157:L6165">
    <cfRule type="duplicateValues" dxfId="1854" priority="3843"/>
  </conditionalFormatting>
  <conditionalFormatting sqref="L6210:L6217">
    <cfRule type="duplicateValues" dxfId="1853" priority="366"/>
  </conditionalFormatting>
  <conditionalFormatting sqref="L6218:L6239">
    <cfRule type="duplicateValues" dxfId="1852" priority="364"/>
  </conditionalFormatting>
  <conditionalFormatting sqref="L6241:L6249">
    <cfRule type="duplicateValues" dxfId="1851" priority="363"/>
  </conditionalFormatting>
  <conditionalFormatting sqref="L6250:L6252">
    <cfRule type="duplicateValues" dxfId="1850" priority="365"/>
  </conditionalFormatting>
  <conditionalFormatting sqref="L6258:L6273">
    <cfRule type="duplicateValues" dxfId="1849" priority="362"/>
  </conditionalFormatting>
  <conditionalFormatting sqref="L6274">
    <cfRule type="duplicateValues" dxfId="1848" priority="361"/>
  </conditionalFormatting>
  <conditionalFormatting sqref="L6297">
    <cfRule type="duplicateValues" dxfId="1847" priority="14"/>
  </conditionalFormatting>
  <conditionalFormatting sqref="L6301:L6314">
    <cfRule type="duplicateValues" dxfId="1846" priority="3122"/>
  </conditionalFormatting>
  <conditionalFormatting sqref="L6348">
    <cfRule type="duplicateValues" dxfId="1845" priority="1525"/>
  </conditionalFormatting>
  <conditionalFormatting sqref="L6367:L6371">
    <cfRule type="duplicateValues" dxfId="1844" priority="1538"/>
  </conditionalFormatting>
  <conditionalFormatting sqref="L6375:L6381">
    <cfRule type="duplicateValues" dxfId="1843" priority="1540"/>
  </conditionalFormatting>
  <conditionalFormatting sqref="L6390">
    <cfRule type="duplicateValues" dxfId="1842" priority="1539"/>
  </conditionalFormatting>
  <conditionalFormatting sqref="L6394:L6395">
    <cfRule type="duplicateValues" dxfId="1841" priority="1542"/>
  </conditionalFormatting>
  <conditionalFormatting sqref="L6404">
    <cfRule type="duplicateValues" dxfId="1840" priority="1094"/>
  </conditionalFormatting>
  <conditionalFormatting sqref="L6406">
    <cfRule type="duplicateValues" dxfId="1839" priority="1100"/>
  </conditionalFormatting>
  <conditionalFormatting sqref="L6407:L6413">
    <cfRule type="duplicateValues" dxfId="1838" priority="1092"/>
  </conditionalFormatting>
  <conditionalFormatting sqref="L6431:L6432">
    <cfRule type="duplicateValues" dxfId="1837" priority="1093"/>
  </conditionalFormatting>
  <conditionalFormatting sqref="L6433:L6440">
    <cfRule type="duplicateValues" dxfId="1836" priority="1091"/>
  </conditionalFormatting>
  <conditionalFormatting sqref="L6449">
    <cfRule type="duplicateValues" dxfId="1835" priority="1099"/>
  </conditionalFormatting>
  <conditionalFormatting sqref="L6460:L6468">
    <cfRule type="duplicateValues" dxfId="1834" priority="1098"/>
  </conditionalFormatting>
  <conditionalFormatting sqref="L6469:L6470">
    <cfRule type="duplicateValues" dxfId="1833" priority="1103"/>
  </conditionalFormatting>
  <conditionalFormatting sqref="L6476:L6478">
    <cfRule type="duplicateValues" dxfId="1832" priority="3841"/>
  </conditionalFormatting>
  <conditionalFormatting sqref="L6482:L6483">
    <cfRule type="duplicateValues" dxfId="1831" priority="721"/>
  </conditionalFormatting>
  <conditionalFormatting sqref="L6485">
    <cfRule type="duplicateValues" dxfId="1830" priority="720"/>
  </conditionalFormatting>
  <conditionalFormatting sqref="L6486:L6488">
    <cfRule type="duplicateValues" dxfId="1829" priority="3840"/>
  </conditionalFormatting>
  <conditionalFormatting sqref="L6502">
    <cfRule type="duplicateValues" dxfId="1828" priority="354"/>
  </conditionalFormatting>
  <conditionalFormatting sqref="L6503">
    <cfRule type="duplicateValues" dxfId="1827" priority="353"/>
  </conditionalFormatting>
  <conditionalFormatting sqref="L6504">
    <cfRule type="duplicateValues" dxfId="1826" priority="352"/>
  </conditionalFormatting>
  <conditionalFormatting sqref="L6512:L6539">
    <cfRule type="duplicateValues" dxfId="1825" priority="351"/>
  </conditionalFormatting>
  <conditionalFormatting sqref="L6601:L6609">
    <cfRule type="duplicateValues" dxfId="1824" priority="350"/>
  </conditionalFormatting>
  <conditionalFormatting sqref="L6611:L6617">
    <cfRule type="duplicateValues" dxfId="1823" priority="349"/>
  </conditionalFormatting>
  <conditionalFormatting sqref="L6619">
    <cfRule type="duplicateValues" dxfId="1822" priority="13"/>
  </conditionalFormatting>
  <conditionalFormatting sqref="L6620">
    <cfRule type="duplicateValues" dxfId="1821" priority="12"/>
  </conditionalFormatting>
  <conditionalFormatting sqref="L6621">
    <cfRule type="duplicateValues" dxfId="1820" priority="11"/>
  </conditionalFormatting>
  <conditionalFormatting sqref="L6622">
    <cfRule type="duplicateValues" dxfId="1819" priority="10"/>
  </conditionalFormatting>
  <conditionalFormatting sqref="L6645:L6660">
    <cfRule type="duplicateValues" dxfId="1818" priority="9"/>
  </conditionalFormatting>
  <conditionalFormatting sqref="L6723">
    <cfRule type="duplicateValues" dxfId="1817" priority="343"/>
  </conditionalFormatting>
  <conditionalFormatting sqref="L6751:L6805">
    <cfRule type="duplicateValues" dxfId="1816" priority="342"/>
  </conditionalFormatting>
  <conditionalFormatting sqref="L6816:L6831">
    <cfRule type="duplicateValues" dxfId="1815" priority="341"/>
  </conditionalFormatting>
  <conditionalFormatting sqref="L6832:L6870">
    <cfRule type="duplicateValues" dxfId="1814" priority="340"/>
  </conditionalFormatting>
  <conditionalFormatting sqref="L6871:L6872">
    <cfRule type="duplicateValues" dxfId="1813" priority="5174"/>
  </conditionalFormatting>
  <conditionalFormatting sqref="L6873:L6875">
    <cfRule type="duplicateValues" dxfId="1812" priority="4556"/>
  </conditionalFormatting>
  <conditionalFormatting sqref="L6881:L6885">
    <cfRule type="duplicateValues" dxfId="1811" priority="4555"/>
  </conditionalFormatting>
  <conditionalFormatting sqref="L6893:L6895">
    <cfRule type="duplicateValues" dxfId="1810" priority="4554"/>
  </conditionalFormatting>
  <conditionalFormatting sqref="L6900:L6905">
    <cfRule type="duplicateValues" dxfId="1809" priority="4553"/>
  </conditionalFormatting>
  <conditionalFormatting sqref="L6990">
    <cfRule type="duplicateValues" dxfId="1808" priority="338"/>
  </conditionalFormatting>
  <conditionalFormatting sqref="L6991:L6993">
    <cfRule type="duplicateValues" dxfId="1807" priority="339"/>
  </conditionalFormatting>
  <conditionalFormatting sqref="L6997">
    <cfRule type="duplicateValues" dxfId="1806" priority="719"/>
  </conditionalFormatting>
  <conditionalFormatting sqref="L7009:L7027">
    <cfRule type="duplicateValues" dxfId="1805" priority="6"/>
  </conditionalFormatting>
  <conditionalFormatting sqref="L7068:L7070">
    <cfRule type="duplicateValues" dxfId="1804" priority="3820"/>
  </conditionalFormatting>
  <conditionalFormatting sqref="L7078:L7080">
    <cfRule type="duplicateValues" dxfId="1803" priority="3819"/>
  </conditionalFormatting>
  <conditionalFormatting sqref="L7088:L7090">
    <cfRule type="duplicateValues" dxfId="1802" priority="3818"/>
  </conditionalFormatting>
  <conditionalFormatting sqref="L7095:L7100">
    <cfRule type="duplicateValues" dxfId="1801" priority="3817"/>
  </conditionalFormatting>
  <conditionalFormatting sqref="L7125">
    <cfRule type="duplicateValues" dxfId="1800" priority="3824"/>
  </conditionalFormatting>
  <conditionalFormatting sqref="L7126">
    <cfRule type="duplicateValues" dxfId="1799" priority="3823"/>
  </conditionalFormatting>
  <conditionalFormatting sqref="L7127">
    <cfRule type="duplicateValues" dxfId="1798" priority="3825"/>
  </conditionalFormatting>
  <conditionalFormatting sqref="L7130">
    <cfRule type="duplicateValues" dxfId="1797" priority="3826"/>
  </conditionalFormatting>
  <conditionalFormatting sqref="L7189:L7217">
    <cfRule type="duplicateValues" dxfId="1796" priority="4550"/>
  </conditionalFormatting>
  <conditionalFormatting sqref="L7227:L7241">
    <cfRule type="duplicateValues" dxfId="1795" priority="1930"/>
  </conditionalFormatting>
  <conditionalFormatting sqref="L7242:L7243">
    <cfRule type="duplicateValues" dxfId="1794" priority="1929"/>
  </conditionalFormatting>
  <conditionalFormatting sqref="L7264:L7281">
    <cfRule type="duplicateValues" dxfId="1793" priority="1928"/>
  </conditionalFormatting>
  <conditionalFormatting sqref="L7282:L7296">
    <cfRule type="duplicateValues" dxfId="1792" priority="3816"/>
  </conditionalFormatting>
  <conditionalFormatting sqref="L7297">
    <cfRule type="duplicateValues" dxfId="1791" priority="3815"/>
  </conditionalFormatting>
  <conditionalFormatting sqref="L7313:L7315">
    <cfRule type="duplicateValues" dxfId="1790" priority="4549"/>
  </conditionalFormatting>
  <conditionalFormatting sqref="L7320:L7325">
    <cfRule type="duplicateValues" dxfId="1789" priority="4548"/>
  </conditionalFormatting>
  <conditionalFormatting sqref="L7333:L7335">
    <cfRule type="duplicateValues" dxfId="1788" priority="4547"/>
  </conditionalFormatting>
  <conditionalFormatting sqref="L7352:L7353">
    <cfRule type="duplicateValues" dxfId="1787" priority="4"/>
  </conditionalFormatting>
  <conditionalFormatting sqref="L7388:L7390">
    <cfRule type="duplicateValues" dxfId="1786" priority="3088"/>
  </conditionalFormatting>
  <conditionalFormatting sqref="L7398:L7400">
    <cfRule type="duplicateValues" dxfId="1785" priority="3087"/>
  </conditionalFormatting>
  <conditionalFormatting sqref="L7408:L7410">
    <cfRule type="duplicateValues" dxfId="1784" priority="3086"/>
  </conditionalFormatting>
  <conditionalFormatting sqref="L7415:L7420">
    <cfRule type="duplicateValues" dxfId="1783" priority="3085"/>
  </conditionalFormatting>
  <conditionalFormatting sqref="L7421">
    <cfRule type="duplicateValues" dxfId="1782" priority="3084"/>
  </conditionalFormatting>
  <conditionalFormatting sqref="L7433:L7434">
    <cfRule type="duplicateValues" dxfId="1781" priority="3089"/>
  </conditionalFormatting>
  <conditionalFormatting sqref="L7465:L7487">
    <cfRule type="duplicateValues" dxfId="1780" priority="331"/>
  </conditionalFormatting>
  <conditionalFormatting sqref="L7488">
    <cfRule type="duplicateValues" dxfId="1779" priority="330"/>
  </conditionalFormatting>
  <conditionalFormatting sqref="L7495:L7507">
    <cfRule type="duplicateValues" dxfId="1778" priority="329"/>
  </conditionalFormatting>
  <conditionalFormatting sqref="L7508:L7523">
    <cfRule type="duplicateValues" dxfId="1777" priority="328"/>
  </conditionalFormatting>
  <conditionalFormatting sqref="L7534">
    <cfRule type="duplicateValues" dxfId="1776" priority="3083"/>
  </conditionalFormatting>
  <conditionalFormatting sqref="L7535">
    <cfRule type="duplicateValues" dxfId="1775" priority="3082"/>
  </conditionalFormatting>
  <conditionalFormatting sqref="L7536">
    <cfRule type="duplicateValues" dxfId="1774" priority="3081"/>
  </conditionalFormatting>
  <conditionalFormatting sqref="L7537">
    <cfRule type="duplicateValues" dxfId="1773" priority="3080"/>
  </conditionalFormatting>
  <conditionalFormatting sqref="L7538">
    <cfRule type="duplicateValues" dxfId="1772" priority="3079"/>
  </conditionalFormatting>
  <conditionalFormatting sqref="L7539">
    <cfRule type="duplicateValues" dxfId="1771" priority="3078"/>
  </conditionalFormatting>
  <conditionalFormatting sqref="L7540">
    <cfRule type="duplicateValues" dxfId="1770" priority="3077"/>
  </conditionalFormatting>
  <conditionalFormatting sqref="L7541">
    <cfRule type="duplicateValues" dxfId="1769" priority="3076"/>
  </conditionalFormatting>
  <conditionalFormatting sqref="L7542">
    <cfRule type="duplicateValues" dxfId="1768" priority="3075"/>
  </conditionalFormatting>
  <conditionalFormatting sqref="L7543">
    <cfRule type="duplicateValues" dxfId="1767" priority="3074"/>
  </conditionalFormatting>
  <conditionalFormatting sqref="L7544">
    <cfRule type="duplicateValues" dxfId="1766" priority="3073"/>
  </conditionalFormatting>
  <conditionalFormatting sqref="L7545:L7550">
    <cfRule type="duplicateValues" dxfId="1765" priority="327"/>
  </conditionalFormatting>
  <conditionalFormatting sqref="L7551">
    <cfRule type="duplicateValues" dxfId="1764" priority="3066"/>
  </conditionalFormatting>
  <conditionalFormatting sqref="L7552">
    <cfRule type="duplicateValues" dxfId="1763" priority="3065"/>
  </conditionalFormatting>
  <conditionalFormatting sqref="L7553">
    <cfRule type="duplicateValues" dxfId="1762" priority="3064"/>
  </conditionalFormatting>
  <conditionalFormatting sqref="L7554">
    <cfRule type="duplicateValues" dxfId="1761" priority="3063"/>
  </conditionalFormatting>
  <conditionalFormatting sqref="L7555">
    <cfRule type="duplicateValues" dxfId="1760" priority="3062"/>
  </conditionalFormatting>
  <conditionalFormatting sqref="L7556">
    <cfRule type="duplicateValues" dxfId="1759" priority="3061"/>
  </conditionalFormatting>
  <conditionalFormatting sqref="L7557">
    <cfRule type="duplicateValues" dxfId="1758" priority="3060"/>
  </conditionalFormatting>
  <conditionalFormatting sqref="L7558">
    <cfRule type="duplicateValues" dxfId="1757" priority="3059"/>
  </conditionalFormatting>
  <conditionalFormatting sqref="L7559">
    <cfRule type="duplicateValues" dxfId="1756" priority="3058"/>
  </conditionalFormatting>
  <conditionalFormatting sqref="L7560">
    <cfRule type="duplicateValues" dxfId="1755" priority="3054"/>
  </conditionalFormatting>
  <conditionalFormatting sqref="L7561">
    <cfRule type="duplicateValues" dxfId="1754" priority="3050"/>
  </conditionalFormatting>
  <conditionalFormatting sqref="L7562">
    <cfRule type="duplicateValues" dxfId="1753" priority="3049"/>
  </conditionalFormatting>
  <conditionalFormatting sqref="L7563">
    <cfRule type="duplicateValues" dxfId="1752" priority="3053"/>
  </conditionalFormatting>
  <conditionalFormatting sqref="L7570:L7572">
    <cfRule type="duplicateValues" dxfId="1751" priority="3056"/>
  </conditionalFormatting>
  <conditionalFormatting sqref="L7573">
    <cfRule type="duplicateValues" dxfId="1750" priority="3046"/>
  </conditionalFormatting>
  <conditionalFormatting sqref="L7580">
    <cfRule type="duplicateValues" dxfId="1749" priority="3055"/>
  </conditionalFormatting>
  <conditionalFormatting sqref="L7581">
    <cfRule type="duplicateValues" dxfId="1748" priority="3048"/>
  </conditionalFormatting>
  <conditionalFormatting sqref="L7582">
    <cfRule type="duplicateValues" dxfId="1747" priority="3047"/>
  </conditionalFormatting>
  <conditionalFormatting sqref="L7584">
    <cfRule type="duplicateValues" dxfId="1746" priority="3051"/>
  </conditionalFormatting>
  <conditionalFormatting sqref="L7586:L7591">
    <cfRule type="duplicateValues" dxfId="1745" priority="3052"/>
  </conditionalFormatting>
  <conditionalFormatting sqref="L7605:L7606">
    <cfRule type="duplicateValues" dxfId="1744" priority="3057"/>
  </conditionalFormatting>
  <conditionalFormatting sqref="L7683">
    <cfRule type="duplicateValues" dxfId="1743" priority="5169"/>
  </conditionalFormatting>
  <conditionalFormatting sqref="L7684:L7704">
    <cfRule type="duplicateValues" dxfId="1742" priority="326"/>
  </conditionalFormatting>
  <conditionalFormatting sqref="L7705:L7710">
    <cfRule type="duplicateValues" dxfId="1741" priority="4544"/>
  </conditionalFormatting>
  <conditionalFormatting sqref="L7735:L7736">
    <cfRule type="duplicateValues" dxfId="1740" priority="5165"/>
  </conditionalFormatting>
  <conditionalFormatting sqref="L7756">
    <cfRule type="duplicateValues" dxfId="1739" priority="6309"/>
  </conditionalFormatting>
  <conditionalFormatting sqref="L7757">
    <cfRule type="duplicateValues" dxfId="1738" priority="6308"/>
  </conditionalFormatting>
  <conditionalFormatting sqref="L7758">
    <cfRule type="duplicateValues" dxfId="1737" priority="6307"/>
  </conditionalFormatting>
  <conditionalFormatting sqref="L7759">
    <cfRule type="duplicateValues" dxfId="1736" priority="6306"/>
  </conditionalFormatting>
  <conditionalFormatting sqref="L7760">
    <cfRule type="duplicateValues" dxfId="1735" priority="6305"/>
  </conditionalFormatting>
  <conditionalFormatting sqref="L7761">
    <cfRule type="duplicateValues" dxfId="1734" priority="6304"/>
  </conditionalFormatting>
  <conditionalFormatting sqref="L7762">
    <cfRule type="duplicateValues" dxfId="1733" priority="6303"/>
  </conditionalFormatting>
  <conditionalFormatting sqref="L7763">
    <cfRule type="duplicateValues" dxfId="1732" priority="6302"/>
  </conditionalFormatting>
  <conditionalFormatting sqref="L7764">
    <cfRule type="duplicateValues" dxfId="1731" priority="6301"/>
  </conditionalFormatting>
  <conditionalFormatting sqref="L7765">
    <cfRule type="duplicateValues" dxfId="1730" priority="6300"/>
  </conditionalFormatting>
  <conditionalFormatting sqref="L7766">
    <cfRule type="duplicateValues" dxfId="1729" priority="6299"/>
  </conditionalFormatting>
  <conditionalFormatting sqref="L7767">
    <cfRule type="duplicateValues" dxfId="1728" priority="6298"/>
  </conditionalFormatting>
  <conditionalFormatting sqref="L7768">
    <cfRule type="duplicateValues" dxfId="1727" priority="6297"/>
  </conditionalFormatting>
  <conditionalFormatting sqref="L7769">
    <cfRule type="duplicateValues" dxfId="1726" priority="6296"/>
  </conditionalFormatting>
  <conditionalFormatting sqref="L7770">
    <cfRule type="duplicateValues" dxfId="1725" priority="6295"/>
  </conditionalFormatting>
  <conditionalFormatting sqref="L7771">
    <cfRule type="duplicateValues" dxfId="1724" priority="6294"/>
  </conditionalFormatting>
  <conditionalFormatting sqref="L7772">
    <cfRule type="duplicateValues" dxfId="1723" priority="6293"/>
  </conditionalFormatting>
  <conditionalFormatting sqref="L7773">
    <cfRule type="duplicateValues" dxfId="1722" priority="6292"/>
  </conditionalFormatting>
  <conditionalFormatting sqref="L7774">
    <cfRule type="duplicateValues" dxfId="1721" priority="6291"/>
  </conditionalFormatting>
  <conditionalFormatting sqref="L7775">
    <cfRule type="duplicateValues" dxfId="1720" priority="6290"/>
  </conditionalFormatting>
  <conditionalFormatting sqref="L7776">
    <cfRule type="duplicateValues" dxfId="1719" priority="6289"/>
  </conditionalFormatting>
  <conditionalFormatting sqref="L7777">
    <cfRule type="duplicateValues" dxfId="1718" priority="6288"/>
  </conditionalFormatting>
  <conditionalFormatting sqref="L7778">
    <cfRule type="duplicateValues" dxfId="1717" priority="6287"/>
  </conditionalFormatting>
  <conditionalFormatting sqref="L7779">
    <cfRule type="duplicateValues" dxfId="1716" priority="6286"/>
  </conditionalFormatting>
  <conditionalFormatting sqref="L7780">
    <cfRule type="duplicateValues" dxfId="1715" priority="6285"/>
  </conditionalFormatting>
  <conditionalFormatting sqref="L7781">
    <cfRule type="duplicateValues" dxfId="1714" priority="6284"/>
  </conditionalFormatting>
  <conditionalFormatting sqref="L7782">
    <cfRule type="duplicateValues" dxfId="1713" priority="6283"/>
  </conditionalFormatting>
  <conditionalFormatting sqref="L7783">
    <cfRule type="duplicateValues" dxfId="1712" priority="6282"/>
  </conditionalFormatting>
  <conditionalFormatting sqref="L7784">
    <cfRule type="duplicateValues" dxfId="1711" priority="6281"/>
  </conditionalFormatting>
  <conditionalFormatting sqref="L7785">
    <cfRule type="duplicateValues" dxfId="1710" priority="6280"/>
  </conditionalFormatting>
  <conditionalFormatting sqref="L7786">
    <cfRule type="duplicateValues" dxfId="1709" priority="6279"/>
  </conditionalFormatting>
  <conditionalFormatting sqref="L7787">
    <cfRule type="duplicateValues" dxfId="1708" priority="6278"/>
  </conditionalFormatting>
  <conditionalFormatting sqref="L7788">
    <cfRule type="duplicateValues" dxfId="1707" priority="6277"/>
  </conditionalFormatting>
  <conditionalFormatting sqref="L7789">
    <cfRule type="duplicateValues" dxfId="1706" priority="6276"/>
  </conditionalFormatting>
  <conditionalFormatting sqref="L7790">
    <cfRule type="duplicateValues" dxfId="1705" priority="6275"/>
  </conditionalFormatting>
  <conditionalFormatting sqref="L7791">
    <cfRule type="duplicateValues" dxfId="1704" priority="6274"/>
  </conditionalFormatting>
  <conditionalFormatting sqref="L7792">
    <cfRule type="duplicateValues" dxfId="1703" priority="6273"/>
  </conditionalFormatting>
  <conditionalFormatting sqref="L7793">
    <cfRule type="duplicateValues" dxfId="1702" priority="6272"/>
  </conditionalFormatting>
  <conditionalFormatting sqref="L7794">
    <cfRule type="duplicateValues" dxfId="1701" priority="6271"/>
  </conditionalFormatting>
  <conditionalFormatting sqref="L7795">
    <cfRule type="duplicateValues" dxfId="1700" priority="6270"/>
  </conditionalFormatting>
  <conditionalFormatting sqref="L7796">
    <cfRule type="duplicateValues" dxfId="1699" priority="6269"/>
  </conditionalFormatting>
  <conditionalFormatting sqref="L7797">
    <cfRule type="duplicateValues" dxfId="1698" priority="6268"/>
  </conditionalFormatting>
  <conditionalFormatting sqref="L7798">
    <cfRule type="duplicateValues" dxfId="1697" priority="6267"/>
  </conditionalFormatting>
  <conditionalFormatting sqref="L7799">
    <cfRule type="duplicateValues" dxfId="1696" priority="6266"/>
  </conditionalFormatting>
  <conditionalFormatting sqref="L7800">
    <cfRule type="duplicateValues" dxfId="1695" priority="6265"/>
  </conditionalFormatting>
  <conditionalFormatting sqref="L7801">
    <cfRule type="duplicateValues" dxfId="1694" priority="6264"/>
  </conditionalFormatting>
  <conditionalFormatting sqref="L7802">
    <cfRule type="duplicateValues" dxfId="1693" priority="6263"/>
  </conditionalFormatting>
  <conditionalFormatting sqref="L7803">
    <cfRule type="duplicateValues" dxfId="1692" priority="6262"/>
  </conditionalFormatting>
  <conditionalFormatting sqref="L7804">
    <cfRule type="duplicateValues" dxfId="1691" priority="6261"/>
  </conditionalFormatting>
  <conditionalFormatting sqref="L7805">
    <cfRule type="duplicateValues" dxfId="1690" priority="6260"/>
  </conditionalFormatting>
  <conditionalFormatting sqref="L7806">
    <cfRule type="duplicateValues" dxfId="1689" priority="6259"/>
  </conditionalFormatting>
  <conditionalFormatting sqref="L7807">
    <cfRule type="duplicateValues" dxfId="1688" priority="6258"/>
  </conditionalFormatting>
  <conditionalFormatting sqref="L7808">
    <cfRule type="duplicateValues" dxfId="1687" priority="6257"/>
  </conditionalFormatting>
  <conditionalFormatting sqref="L7809">
    <cfRule type="duplicateValues" dxfId="1686" priority="6256"/>
  </conditionalFormatting>
  <conditionalFormatting sqref="L7810">
    <cfRule type="duplicateValues" dxfId="1685" priority="6255"/>
  </conditionalFormatting>
  <conditionalFormatting sqref="L7811">
    <cfRule type="duplicateValues" dxfId="1684" priority="6254"/>
  </conditionalFormatting>
  <conditionalFormatting sqref="L7812">
    <cfRule type="duplicateValues" dxfId="1683" priority="6253"/>
  </conditionalFormatting>
  <conditionalFormatting sqref="L7813">
    <cfRule type="duplicateValues" dxfId="1682" priority="6252"/>
  </conditionalFormatting>
  <conditionalFormatting sqref="L7859:L7865">
    <cfRule type="duplicateValues" dxfId="1681" priority="3803"/>
  </conditionalFormatting>
  <conditionalFormatting sqref="L7891">
    <cfRule type="duplicateValues" dxfId="1680" priority="1"/>
  </conditionalFormatting>
  <conditionalFormatting sqref="L7924">
    <cfRule type="duplicateValues" dxfId="1679" priority="2"/>
  </conditionalFormatting>
  <conditionalFormatting sqref="L7951:L7959">
    <cfRule type="duplicateValues" dxfId="1678" priority="1927"/>
  </conditionalFormatting>
  <conditionalFormatting sqref="L8020">
    <cfRule type="duplicateValues" dxfId="1677" priority="711"/>
  </conditionalFormatting>
  <conditionalFormatting sqref="L8027">
    <cfRule type="duplicateValues" dxfId="1676" priority="718"/>
  </conditionalFormatting>
  <conditionalFormatting sqref="L8028">
    <cfRule type="duplicateValues" dxfId="1675" priority="717"/>
  </conditionalFormatting>
  <conditionalFormatting sqref="L8029">
    <cfRule type="duplicateValues" dxfId="1674" priority="713"/>
  </conditionalFormatting>
  <conditionalFormatting sqref="L8030:L8049 L8054:L8063">
    <cfRule type="duplicateValues" dxfId="1673" priority="322"/>
  </conditionalFormatting>
  <conditionalFormatting sqref="L8103:L8108">
    <cfRule type="duplicateValues" dxfId="1672" priority="314"/>
  </conditionalFormatting>
  <conditionalFormatting sqref="L8117:L8129">
    <cfRule type="duplicateValues" dxfId="1671" priority="313"/>
  </conditionalFormatting>
  <conditionalFormatting sqref="L8148:L8160">
    <cfRule type="duplicateValues" dxfId="1670" priority="312"/>
  </conditionalFormatting>
  <conditionalFormatting sqref="L8185:L8197">
    <cfRule type="duplicateValues" dxfId="1669" priority="311"/>
  </conditionalFormatting>
  <conditionalFormatting sqref="L8227:L8233">
    <cfRule type="duplicateValues" dxfId="1668" priority="310"/>
  </conditionalFormatting>
  <conditionalFormatting sqref="L8241:L8242">
    <cfRule type="duplicateValues" dxfId="1667" priority="309"/>
  </conditionalFormatting>
  <conditionalFormatting sqref="L8243:L8266">
    <cfRule type="duplicateValues" dxfId="1666" priority="308"/>
  </conditionalFormatting>
  <conditionalFormatting sqref="L8267:L8283">
    <cfRule type="duplicateValues" dxfId="1665" priority="307"/>
  </conditionalFormatting>
  <conditionalFormatting sqref="L8342">
    <cfRule type="duplicateValues" dxfId="1664" priority="5138"/>
  </conditionalFormatting>
  <conditionalFormatting sqref="L8343">
    <cfRule type="duplicateValues" dxfId="1663" priority="5137"/>
  </conditionalFormatting>
  <conditionalFormatting sqref="L8344">
    <cfRule type="duplicateValues" dxfId="1662" priority="5136"/>
  </conditionalFormatting>
  <conditionalFormatting sqref="L8345">
    <cfRule type="duplicateValues" dxfId="1661" priority="5135"/>
  </conditionalFormatting>
  <conditionalFormatting sqref="L8346">
    <cfRule type="duplicateValues" dxfId="1660" priority="5134"/>
  </conditionalFormatting>
  <conditionalFormatting sqref="L8347">
    <cfRule type="duplicateValues" dxfId="1659" priority="5133"/>
  </conditionalFormatting>
  <conditionalFormatting sqref="L8348">
    <cfRule type="duplicateValues" dxfId="1658" priority="5132"/>
  </conditionalFormatting>
  <conditionalFormatting sqref="L8349">
    <cfRule type="duplicateValues" dxfId="1657" priority="5131"/>
  </conditionalFormatting>
  <conditionalFormatting sqref="L8350">
    <cfRule type="duplicateValues" dxfId="1656" priority="5130"/>
  </conditionalFormatting>
  <conditionalFormatting sqref="L8351">
    <cfRule type="duplicateValues" dxfId="1655" priority="5129"/>
  </conditionalFormatting>
  <conditionalFormatting sqref="L8352">
    <cfRule type="duplicateValues" dxfId="1654" priority="5128"/>
  </conditionalFormatting>
  <conditionalFormatting sqref="L8353">
    <cfRule type="duplicateValues" dxfId="1653" priority="5127"/>
  </conditionalFormatting>
  <conditionalFormatting sqref="L8354">
    <cfRule type="duplicateValues" dxfId="1652" priority="5126"/>
  </conditionalFormatting>
  <conditionalFormatting sqref="L8355">
    <cfRule type="duplicateValues" dxfId="1651" priority="5125"/>
  </conditionalFormatting>
  <conditionalFormatting sqref="L8356">
    <cfRule type="duplicateValues" dxfId="1650" priority="5124"/>
  </conditionalFormatting>
  <conditionalFormatting sqref="L8357">
    <cfRule type="duplicateValues" dxfId="1649" priority="5123"/>
  </conditionalFormatting>
  <conditionalFormatting sqref="L8358">
    <cfRule type="duplicateValues" dxfId="1648" priority="5122"/>
  </conditionalFormatting>
  <conditionalFormatting sqref="L8359">
    <cfRule type="duplicateValues" dxfId="1647" priority="5121"/>
  </conditionalFormatting>
  <conditionalFormatting sqref="L8360">
    <cfRule type="duplicateValues" dxfId="1646" priority="5120"/>
  </conditionalFormatting>
  <conditionalFormatting sqref="L8361">
    <cfRule type="duplicateValues" dxfId="1645" priority="5119"/>
  </conditionalFormatting>
  <conditionalFormatting sqref="L8362">
    <cfRule type="duplicateValues" dxfId="1644" priority="5118"/>
  </conditionalFormatting>
  <conditionalFormatting sqref="L8363">
    <cfRule type="duplicateValues" dxfId="1643" priority="5117"/>
  </conditionalFormatting>
  <conditionalFormatting sqref="L8377">
    <cfRule type="duplicateValues" dxfId="1642" priority="1925"/>
  </conditionalFormatting>
  <conditionalFormatting sqref="L8378:L8386">
    <cfRule type="duplicateValues" dxfId="1641" priority="306"/>
  </conditionalFormatting>
  <conditionalFormatting sqref="L8397:L8422">
    <cfRule type="duplicateValues" dxfId="1640" priority="305"/>
  </conditionalFormatting>
  <conditionalFormatting sqref="L8469:L8498">
    <cfRule type="duplicateValues" dxfId="1639" priority="304"/>
  </conditionalFormatting>
  <conditionalFormatting sqref="L8499:L8507">
    <cfRule type="duplicateValues" dxfId="1638" priority="303"/>
  </conditionalFormatting>
  <conditionalFormatting sqref="L8518:L8543">
    <cfRule type="duplicateValues" dxfId="1637" priority="302"/>
  </conditionalFormatting>
  <conditionalFormatting sqref="L8572">
    <cfRule type="duplicateValues" dxfId="1636" priority="301"/>
  </conditionalFormatting>
  <conditionalFormatting sqref="L8578:L8592">
    <cfRule type="duplicateValues" dxfId="1635" priority="300"/>
  </conditionalFormatting>
  <conditionalFormatting sqref="L8593:L8615">
    <cfRule type="duplicateValues" dxfId="1634" priority="299"/>
  </conditionalFormatting>
  <conditionalFormatting sqref="L8655">
    <cfRule type="duplicateValues" dxfId="1633" priority="4506"/>
  </conditionalFormatting>
  <conditionalFormatting sqref="L8718">
    <cfRule type="duplicateValues" dxfId="1632" priority="709"/>
  </conditionalFormatting>
  <conditionalFormatting sqref="L8740">
    <cfRule type="duplicateValues" dxfId="1631" priority="1077"/>
  </conditionalFormatting>
  <conditionalFormatting sqref="L8744:L8761">
    <cfRule type="duplicateValues" dxfId="1630" priority="1083"/>
  </conditionalFormatting>
  <conditionalFormatting sqref="L8771">
    <cfRule type="duplicateValues" dxfId="1629" priority="1090"/>
  </conditionalFormatting>
  <conditionalFormatting sqref="L8772">
    <cfRule type="duplicateValues" dxfId="1628" priority="1086"/>
  </conditionalFormatting>
  <conditionalFormatting sqref="L8773">
    <cfRule type="duplicateValues" dxfId="1627" priority="1087"/>
  </conditionalFormatting>
  <conditionalFormatting sqref="L8774:L8779">
    <cfRule type="duplicateValues" dxfId="1626" priority="1082"/>
  </conditionalFormatting>
  <conditionalFormatting sqref="L8784">
    <cfRule type="duplicateValues" dxfId="1625" priority="1089"/>
  </conditionalFormatting>
  <conditionalFormatting sqref="L8785">
    <cfRule type="duplicateValues" dxfId="1624" priority="1088"/>
  </conditionalFormatting>
  <conditionalFormatting sqref="L8786">
    <cfRule type="duplicateValues" dxfId="1623" priority="1085"/>
  </conditionalFormatting>
  <conditionalFormatting sqref="L8799">
    <cfRule type="duplicateValues" dxfId="1622" priority="3033"/>
  </conditionalFormatting>
  <conditionalFormatting sqref="L8800">
    <cfRule type="duplicateValues" dxfId="1621" priority="3032"/>
  </conditionalFormatting>
  <conditionalFormatting sqref="L8801">
    <cfRule type="duplicateValues" dxfId="1620" priority="3031"/>
  </conditionalFormatting>
  <conditionalFormatting sqref="L8802">
    <cfRule type="duplicateValues" dxfId="1619" priority="3030"/>
  </conditionalFormatting>
  <conditionalFormatting sqref="L8803">
    <cfRule type="duplicateValues" dxfId="1618" priority="3029"/>
  </conditionalFormatting>
  <conditionalFormatting sqref="L8804">
    <cfRule type="duplicateValues" dxfId="1617" priority="3028"/>
  </conditionalFormatting>
  <conditionalFormatting sqref="L8805">
    <cfRule type="duplicateValues" dxfId="1616" priority="3027"/>
  </conditionalFormatting>
  <conditionalFormatting sqref="L8806">
    <cfRule type="duplicateValues" dxfId="1615" priority="3026"/>
  </conditionalFormatting>
  <conditionalFormatting sqref="L8807">
    <cfRule type="duplicateValues" dxfId="1614" priority="3025"/>
  </conditionalFormatting>
  <conditionalFormatting sqref="L8808">
    <cfRule type="duplicateValues" dxfId="1613" priority="3024"/>
  </conditionalFormatting>
  <conditionalFormatting sqref="L8809">
    <cfRule type="duplicateValues" dxfId="1612" priority="3023"/>
  </conditionalFormatting>
  <conditionalFormatting sqref="L8810">
    <cfRule type="duplicateValues" dxfId="1611" priority="3022"/>
  </conditionalFormatting>
  <conditionalFormatting sqref="L8811">
    <cfRule type="duplicateValues" dxfId="1610" priority="3021"/>
  </conditionalFormatting>
  <conditionalFormatting sqref="L8812">
    <cfRule type="duplicateValues" dxfId="1609" priority="3020"/>
  </conditionalFormatting>
  <conditionalFormatting sqref="L8813">
    <cfRule type="duplicateValues" dxfId="1608" priority="3019"/>
  </conditionalFormatting>
  <conditionalFormatting sqref="L8814">
    <cfRule type="duplicateValues" dxfId="1607" priority="3018"/>
  </conditionalFormatting>
  <conditionalFormatting sqref="L8815">
    <cfRule type="duplicateValues" dxfId="1606" priority="3017"/>
  </conditionalFormatting>
  <conditionalFormatting sqref="L8816">
    <cfRule type="duplicateValues" dxfId="1605" priority="3016"/>
  </conditionalFormatting>
  <conditionalFormatting sqref="L8817">
    <cfRule type="duplicateValues" dxfId="1604" priority="3015"/>
  </conditionalFormatting>
  <conditionalFormatting sqref="L8818">
    <cfRule type="duplicateValues" dxfId="1603" priority="3014"/>
  </conditionalFormatting>
  <conditionalFormatting sqref="L8819">
    <cfRule type="duplicateValues" dxfId="1602" priority="3013"/>
  </conditionalFormatting>
  <conditionalFormatting sqref="L8820">
    <cfRule type="duplicateValues" dxfId="1601" priority="3012"/>
  </conditionalFormatting>
  <conditionalFormatting sqref="L8821">
    <cfRule type="duplicateValues" dxfId="1600" priority="3011"/>
  </conditionalFormatting>
  <conditionalFormatting sqref="L8822">
    <cfRule type="duplicateValues" dxfId="1599" priority="3010"/>
  </conditionalFormatting>
  <conditionalFormatting sqref="L8823">
    <cfRule type="duplicateValues" dxfId="1598" priority="3009"/>
  </conditionalFormatting>
  <conditionalFormatting sqref="L8824">
    <cfRule type="duplicateValues" dxfId="1597" priority="3008"/>
  </conditionalFormatting>
  <conditionalFormatting sqref="L8825">
    <cfRule type="duplicateValues" dxfId="1596" priority="3007"/>
  </conditionalFormatting>
  <conditionalFormatting sqref="L8826">
    <cfRule type="duplicateValues" dxfId="1595" priority="3006"/>
  </conditionalFormatting>
  <conditionalFormatting sqref="L8827">
    <cfRule type="duplicateValues" dxfId="1594" priority="3005"/>
  </conditionalFormatting>
  <conditionalFormatting sqref="L8828">
    <cfRule type="duplicateValues" dxfId="1593" priority="3004"/>
  </conditionalFormatting>
  <conditionalFormatting sqref="L8829">
    <cfRule type="duplicateValues" dxfId="1592" priority="3003"/>
  </conditionalFormatting>
  <conditionalFormatting sqref="L8830">
    <cfRule type="duplicateValues" dxfId="1591" priority="3002"/>
  </conditionalFormatting>
  <conditionalFormatting sqref="L8831">
    <cfRule type="duplicateValues" dxfId="1590" priority="3001"/>
  </conditionalFormatting>
  <conditionalFormatting sqref="L8832">
    <cfRule type="duplicateValues" dxfId="1589" priority="3000"/>
  </conditionalFormatting>
  <conditionalFormatting sqref="L8833">
    <cfRule type="duplicateValues" dxfId="1588" priority="2999"/>
  </conditionalFormatting>
  <conditionalFormatting sqref="L8834">
    <cfRule type="duplicateValues" dxfId="1587" priority="2998"/>
  </conditionalFormatting>
  <conditionalFormatting sqref="L8835">
    <cfRule type="duplicateValues" dxfId="1586" priority="2997"/>
  </conditionalFormatting>
  <conditionalFormatting sqref="L8836">
    <cfRule type="duplicateValues" dxfId="1585" priority="2996"/>
  </conditionalFormatting>
  <conditionalFormatting sqref="L8837">
    <cfRule type="duplicateValues" dxfId="1584" priority="2995"/>
  </conditionalFormatting>
  <conditionalFormatting sqref="L8838">
    <cfRule type="duplicateValues" dxfId="1583" priority="2994"/>
  </conditionalFormatting>
  <conditionalFormatting sqref="L8839">
    <cfRule type="duplicateValues" dxfId="1582" priority="2993"/>
  </conditionalFormatting>
  <conditionalFormatting sqref="L8840">
    <cfRule type="duplicateValues" dxfId="1581" priority="2992"/>
  </conditionalFormatting>
  <conditionalFormatting sqref="L8841">
    <cfRule type="duplicateValues" dxfId="1580" priority="2991"/>
  </conditionalFormatting>
  <conditionalFormatting sqref="L8842">
    <cfRule type="duplicateValues" dxfId="1579" priority="2990"/>
  </conditionalFormatting>
  <conditionalFormatting sqref="L8843">
    <cfRule type="duplicateValues" dxfId="1578" priority="2989"/>
  </conditionalFormatting>
  <conditionalFormatting sqref="L8844">
    <cfRule type="duplicateValues" dxfId="1577" priority="2988"/>
  </conditionalFormatting>
  <conditionalFormatting sqref="L8845">
    <cfRule type="duplicateValues" dxfId="1576" priority="2987"/>
  </conditionalFormatting>
  <conditionalFormatting sqref="L8846">
    <cfRule type="duplicateValues" dxfId="1575" priority="2986"/>
  </conditionalFormatting>
  <conditionalFormatting sqref="L8847">
    <cfRule type="duplicateValues" dxfId="1574" priority="2985"/>
  </conditionalFormatting>
  <conditionalFormatting sqref="L8848">
    <cfRule type="duplicateValues" dxfId="1573" priority="2984"/>
  </conditionalFormatting>
  <conditionalFormatting sqref="L8849">
    <cfRule type="duplicateValues" dxfId="1572" priority="2983"/>
  </conditionalFormatting>
  <conditionalFormatting sqref="L8850">
    <cfRule type="duplicateValues" dxfId="1571" priority="2982"/>
  </conditionalFormatting>
  <conditionalFormatting sqref="L8851">
    <cfRule type="duplicateValues" dxfId="1570" priority="2981"/>
  </conditionalFormatting>
  <conditionalFormatting sqref="L8873">
    <cfRule type="duplicateValues" dxfId="1569" priority="297"/>
  </conditionalFormatting>
  <conditionalFormatting sqref="L8891">
    <cfRule type="duplicateValues" dxfId="1568" priority="703"/>
  </conditionalFormatting>
  <conditionalFormatting sqref="L8892:L8899">
    <cfRule type="duplicateValues" dxfId="1567" priority="704"/>
  </conditionalFormatting>
  <conditionalFormatting sqref="L8910:L8912">
    <cfRule type="duplicateValues" dxfId="1566" priority="702"/>
  </conditionalFormatting>
  <conditionalFormatting sqref="L8931">
    <cfRule type="duplicateValues" dxfId="1565" priority="291"/>
  </conditionalFormatting>
  <conditionalFormatting sqref="L8932">
    <cfRule type="duplicateValues" dxfId="1564" priority="290"/>
  </conditionalFormatting>
  <conditionalFormatting sqref="L8933">
    <cfRule type="duplicateValues" dxfId="1563" priority="289"/>
  </conditionalFormatting>
  <conditionalFormatting sqref="L8938">
    <cfRule type="duplicateValues" dxfId="1562" priority="288"/>
  </conditionalFormatting>
  <conditionalFormatting sqref="L8939">
    <cfRule type="duplicateValues" dxfId="1561" priority="287"/>
  </conditionalFormatting>
  <conditionalFormatting sqref="L9131:L9133">
    <cfRule type="duplicateValues" dxfId="1560" priority="286"/>
  </conditionalFormatting>
  <conditionalFormatting sqref="L9188:L9224">
    <cfRule type="duplicateValues" dxfId="1559" priority="282"/>
  </conditionalFormatting>
  <conditionalFormatting sqref="L9225:L9235">
    <cfRule type="duplicateValues" dxfId="1558" priority="281"/>
  </conditionalFormatting>
  <conditionalFormatting sqref="L9239">
    <cfRule type="duplicateValues" dxfId="1557" priority="279"/>
  </conditionalFormatting>
  <conditionalFormatting sqref="L9361:L9386">
    <cfRule type="duplicateValues" dxfId="1556" priority="278"/>
  </conditionalFormatting>
  <conditionalFormatting sqref="L9491:L9496">
    <cfRule type="duplicateValues" dxfId="1555" priority="276"/>
  </conditionalFormatting>
  <conditionalFormatting sqref="L9498:L9505">
    <cfRule type="duplicateValues" dxfId="1554" priority="2372"/>
  </conditionalFormatting>
  <conditionalFormatting sqref="L9506:L9514">
    <cfRule type="duplicateValues" dxfId="1553" priority="2371"/>
  </conditionalFormatting>
  <conditionalFormatting sqref="L9518:L9527">
    <cfRule type="duplicateValues" dxfId="1552" priority="699"/>
  </conditionalFormatting>
  <conditionalFormatting sqref="L9528:L9543">
    <cfRule type="duplicateValues" dxfId="1551" priority="698"/>
  </conditionalFormatting>
  <conditionalFormatting sqref="L9544:L9548">
    <cfRule type="duplicateValues" dxfId="1550" priority="2370"/>
  </conditionalFormatting>
  <conditionalFormatting sqref="L9633:L9637">
    <cfRule type="duplicateValues" dxfId="1549" priority="275"/>
  </conditionalFormatting>
  <conditionalFormatting sqref="L9646:L9647">
    <cfRule type="duplicateValues" dxfId="1548" priority="273"/>
  </conditionalFormatting>
  <conditionalFormatting sqref="L9662:L9670">
    <cfRule type="duplicateValues" dxfId="1547" priority="272"/>
  </conditionalFormatting>
  <conditionalFormatting sqref="L9687:L9691">
    <cfRule type="duplicateValues" dxfId="1546" priority="694"/>
  </conditionalFormatting>
  <conditionalFormatting sqref="L9812:L9819">
    <cfRule type="duplicateValues" dxfId="1545" priority="269"/>
  </conditionalFormatting>
  <conditionalFormatting sqref="L9820:L9828">
    <cfRule type="duplicateValues" dxfId="1544" priority="268"/>
  </conditionalFormatting>
  <conditionalFormatting sqref="L9832:L9841">
    <cfRule type="duplicateValues" dxfId="1543" priority="267"/>
  </conditionalFormatting>
  <conditionalFormatting sqref="L9842:L9843">
    <cfRule type="duplicateValues" dxfId="1542" priority="266"/>
  </conditionalFormatting>
  <conditionalFormatting sqref="L9844:L9857">
    <cfRule type="duplicateValues" dxfId="1541" priority="264"/>
  </conditionalFormatting>
  <conditionalFormatting sqref="L9858:L9862">
    <cfRule type="duplicateValues" dxfId="1540" priority="265"/>
  </conditionalFormatting>
  <conditionalFormatting sqref="L9881:L9887">
    <cfRule type="duplicateValues" dxfId="1539" priority="261"/>
  </conditionalFormatting>
  <conditionalFormatting sqref="L9952">
    <cfRule type="duplicateValues" dxfId="1538" priority="263"/>
  </conditionalFormatting>
  <conditionalFormatting sqref="L9953:L9959">
    <cfRule type="duplicateValues" dxfId="1537" priority="262"/>
  </conditionalFormatting>
  <conditionalFormatting sqref="L10063">
    <cfRule type="duplicateValues" dxfId="1536" priority="6136"/>
  </conditionalFormatting>
  <conditionalFormatting sqref="L10064">
    <cfRule type="duplicateValues" dxfId="1535" priority="6135"/>
  </conditionalFormatting>
  <conditionalFormatting sqref="L10065">
    <cfRule type="duplicateValues" dxfId="1534" priority="6134"/>
  </conditionalFormatting>
  <conditionalFormatting sqref="L10066">
    <cfRule type="duplicateValues" dxfId="1533" priority="6133"/>
  </conditionalFormatting>
  <conditionalFormatting sqref="L10067">
    <cfRule type="duplicateValues" dxfId="1532" priority="6132"/>
  </conditionalFormatting>
  <conditionalFormatting sqref="L10068">
    <cfRule type="duplicateValues" dxfId="1531" priority="6131"/>
  </conditionalFormatting>
  <conditionalFormatting sqref="L10069">
    <cfRule type="duplicateValues" dxfId="1530" priority="6130"/>
  </conditionalFormatting>
  <conditionalFormatting sqref="L10070">
    <cfRule type="duplicateValues" dxfId="1529" priority="6129"/>
  </conditionalFormatting>
  <conditionalFormatting sqref="L10071">
    <cfRule type="duplicateValues" dxfId="1528" priority="6128"/>
  </conditionalFormatting>
  <conditionalFormatting sqref="L10072">
    <cfRule type="duplicateValues" dxfId="1527" priority="6127"/>
  </conditionalFormatting>
  <conditionalFormatting sqref="L10073">
    <cfRule type="duplicateValues" dxfId="1526" priority="6126"/>
  </conditionalFormatting>
  <conditionalFormatting sqref="L10074">
    <cfRule type="duplicateValues" dxfId="1525" priority="6125"/>
  </conditionalFormatting>
  <conditionalFormatting sqref="L10075">
    <cfRule type="duplicateValues" dxfId="1524" priority="6124"/>
  </conditionalFormatting>
  <conditionalFormatting sqref="L10076">
    <cfRule type="duplicateValues" dxfId="1523" priority="6123"/>
  </conditionalFormatting>
  <conditionalFormatting sqref="L10077">
    <cfRule type="duplicateValues" dxfId="1522" priority="6122"/>
  </conditionalFormatting>
  <conditionalFormatting sqref="L10078">
    <cfRule type="duplicateValues" dxfId="1521" priority="6121"/>
  </conditionalFormatting>
  <conditionalFormatting sqref="L10079">
    <cfRule type="duplicateValues" dxfId="1520" priority="6120"/>
  </conditionalFormatting>
  <conditionalFormatting sqref="L10080">
    <cfRule type="duplicateValues" dxfId="1519" priority="6119"/>
  </conditionalFormatting>
  <conditionalFormatting sqref="L10081">
    <cfRule type="duplicateValues" dxfId="1518" priority="6118"/>
  </conditionalFormatting>
  <conditionalFormatting sqref="L10082">
    <cfRule type="duplicateValues" dxfId="1517" priority="6117"/>
  </conditionalFormatting>
  <conditionalFormatting sqref="L10083">
    <cfRule type="duplicateValues" dxfId="1516" priority="6116"/>
  </conditionalFormatting>
  <conditionalFormatting sqref="L10084">
    <cfRule type="duplicateValues" dxfId="1515" priority="6115"/>
  </conditionalFormatting>
  <conditionalFormatting sqref="L10085">
    <cfRule type="duplicateValues" dxfId="1514" priority="6114"/>
  </conditionalFormatting>
  <conditionalFormatting sqref="L10086">
    <cfRule type="duplicateValues" dxfId="1513" priority="6113"/>
  </conditionalFormatting>
  <conditionalFormatting sqref="L10087">
    <cfRule type="duplicateValues" dxfId="1512" priority="6112"/>
  </conditionalFormatting>
  <conditionalFormatting sqref="L10088">
    <cfRule type="duplicateValues" dxfId="1511" priority="6111"/>
  </conditionalFormatting>
  <conditionalFormatting sqref="L10089">
    <cfRule type="duplicateValues" dxfId="1510" priority="6110"/>
  </conditionalFormatting>
  <conditionalFormatting sqref="L10090">
    <cfRule type="duplicateValues" dxfId="1509" priority="6109"/>
  </conditionalFormatting>
  <conditionalFormatting sqref="L10091">
    <cfRule type="duplicateValues" dxfId="1508" priority="6108"/>
  </conditionalFormatting>
  <conditionalFormatting sqref="L10092">
    <cfRule type="duplicateValues" dxfId="1507" priority="6107"/>
  </conditionalFormatting>
  <conditionalFormatting sqref="L10093">
    <cfRule type="duplicateValues" dxfId="1506" priority="6106"/>
  </conditionalFormatting>
  <conditionalFormatting sqref="L10094">
    <cfRule type="duplicateValues" dxfId="1505" priority="6105"/>
  </conditionalFormatting>
  <conditionalFormatting sqref="L10095">
    <cfRule type="duplicateValues" dxfId="1504" priority="6104"/>
  </conditionalFormatting>
  <conditionalFormatting sqref="L10096">
    <cfRule type="duplicateValues" dxfId="1503" priority="6103"/>
  </conditionalFormatting>
  <conditionalFormatting sqref="L10097">
    <cfRule type="duplicateValues" dxfId="1502" priority="6102"/>
  </conditionalFormatting>
  <conditionalFormatting sqref="L10098">
    <cfRule type="duplicateValues" dxfId="1501" priority="6101"/>
  </conditionalFormatting>
  <conditionalFormatting sqref="L10099">
    <cfRule type="duplicateValues" dxfId="1500" priority="6100"/>
  </conditionalFormatting>
  <conditionalFormatting sqref="L10100">
    <cfRule type="duplicateValues" dxfId="1499" priority="6099"/>
  </conditionalFormatting>
  <conditionalFormatting sqref="L10101">
    <cfRule type="duplicateValues" dxfId="1498" priority="6098"/>
  </conditionalFormatting>
  <conditionalFormatting sqref="L10102">
    <cfRule type="duplicateValues" dxfId="1497" priority="6097"/>
  </conditionalFormatting>
  <conditionalFormatting sqref="L10103">
    <cfRule type="duplicateValues" dxfId="1496" priority="6096"/>
  </conditionalFormatting>
  <conditionalFormatting sqref="L10104">
    <cfRule type="duplicateValues" dxfId="1495" priority="6095"/>
  </conditionalFormatting>
  <conditionalFormatting sqref="L10105">
    <cfRule type="duplicateValues" dxfId="1494" priority="6094"/>
  </conditionalFormatting>
  <conditionalFormatting sqref="L10106">
    <cfRule type="duplicateValues" dxfId="1493" priority="6093"/>
  </conditionalFormatting>
  <conditionalFormatting sqref="L10107">
    <cfRule type="duplicateValues" dxfId="1492" priority="6092"/>
  </conditionalFormatting>
  <conditionalFormatting sqref="L10108">
    <cfRule type="duplicateValues" dxfId="1491" priority="6091"/>
  </conditionalFormatting>
  <conditionalFormatting sqref="L10109">
    <cfRule type="duplicateValues" dxfId="1490" priority="6090"/>
  </conditionalFormatting>
  <conditionalFormatting sqref="L10110">
    <cfRule type="duplicateValues" dxfId="1489" priority="6089"/>
  </conditionalFormatting>
  <conditionalFormatting sqref="L10111">
    <cfRule type="duplicateValues" dxfId="1488" priority="6088"/>
  </conditionalFormatting>
  <conditionalFormatting sqref="L10112">
    <cfRule type="duplicateValues" dxfId="1487" priority="6087"/>
  </conditionalFormatting>
  <conditionalFormatting sqref="L10113">
    <cfRule type="duplicateValues" dxfId="1486" priority="6086"/>
  </conditionalFormatting>
  <conditionalFormatting sqref="L10114">
    <cfRule type="duplicateValues" dxfId="1485" priority="6085"/>
  </conditionalFormatting>
  <conditionalFormatting sqref="L10115">
    <cfRule type="duplicateValues" dxfId="1484" priority="6084"/>
  </conditionalFormatting>
  <conditionalFormatting sqref="L10143:L10154">
    <cfRule type="duplicateValues" dxfId="1483" priority="691"/>
  </conditionalFormatting>
  <conditionalFormatting sqref="L10155:L10200">
    <cfRule type="duplicateValues" dxfId="1482" priority="2954"/>
  </conditionalFormatting>
  <conditionalFormatting sqref="L10331:L10339">
    <cfRule type="duplicateValues" dxfId="1481" priority="6083"/>
  </conditionalFormatting>
  <conditionalFormatting sqref="L10340">
    <cfRule type="duplicateValues" dxfId="1480" priority="3779"/>
  </conditionalFormatting>
  <conditionalFormatting sqref="L10341:L10342">
    <cfRule type="duplicateValues" dxfId="1479" priority="6082"/>
  </conditionalFormatting>
  <conditionalFormatting sqref="L10343:L10345">
    <cfRule type="duplicateValues" dxfId="1478" priority="6081"/>
  </conditionalFormatting>
  <conditionalFormatting sqref="L10414">
    <cfRule type="duplicateValues" dxfId="1477" priority="254"/>
  </conditionalFormatting>
  <conditionalFormatting sqref="L10428:L10429">
    <cfRule type="duplicateValues" dxfId="1476" priority="253"/>
  </conditionalFormatting>
  <conditionalFormatting sqref="L10430:L10436">
    <cfRule type="duplicateValues" dxfId="1475" priority="252"/>
  </conditionalFormatting>
  <conditionalFormatting sqref="L10468">
    <cfRule type="duplicateValues" dxfId="1474" priority="247"/>
  </conditionalFormatting>
  <conditionalFormatting sqref="L10470:L10471">
    <cfRule type="duplicateValues" dxfId="1473" priority="246"/>
  </conditionalFormatting>
  <conditionalFormatting sqref="L10511">
    <cfRule type="duplicateValues" dxfId="1472" priority="2851"/>
  </conditionalFormatting>
  <conditionalFormatting sqref="L10512">
    <cfRule type="duplicateValues" dxfId="1471" priority="2850"/>
  </conditionalFormatting>
  <conditionalFormatting sqref="L10513">
    <cfRule type="duplicateValues" dxfId="1470" priority="2849"/>
  </conditionalFormatting>
  <conditionalFormatting sqref="L10514">
    <cfRule type="duplicateValues" dxfId="1469" priority="2848"/>
  </conditionalFormatting>
  <conditionalFormatting sqref="L10515">
    <cfRule type="duplicateValues" dxfId="1468" priority="2847"/>
  </conditionalFormatting>
  <conditionalFormatting sqref="L10516">
    <cfRule type="duplicateValues" dxfId="1467" priority="2846"/>
  </conditionalFormatting>
  <conditionalFormatting sqref="L10517">
    <cfRule type="duplicateValues" dxfId="1466" priority="2845"/>
  </conditionalFormatting>
  <conditionalFormatting sqref="L10518">
    <cfRule type="duplicateValues" dxfId="1465" priority="2844"/>
  </conditionalFormatting>
  <conditionalFormatting sqref="L10519">
    <cfRule type="duplicateValues" dxfId="1464" priority="2843"/>
  </conditionalFormatting>
  <conditionalFormatting sqref="L10520">
    <cfRule type="duplicateValues" dxfId="1463" priority="2842"/>
  </conditionalFormatting>
  <conditionalFormatting sqref="L10521">
    <cfRule type="duplicateValues" dxfId="1462" priority="2841"/>
  </conditionalFormatting>
  <conditionalFormatting sqref="L10522">
    <cfRule type="duplicateValues" dxfId="1461" priority="2840"/>
  </conditionalFormatting>
  <conditionalFormatting sqref="L10523">
    <cfRule type="duplicateValues" dxfId="1460" priority="2839"/>
  </conditionalFormatting>
  <conditionalFormatting sqref="L10524">
    <cfRule type="duplicateValues" dxfId="1459" priority="2838"/>
  </conditionalFormatting>
  <conditionalFormatting sqref="L10525">
    <cfRule type="duplicateValues" dxfId="1458" priority="2837"/>
  </conditionalFormatting>
  <conditionalFormatting sqref="L10526">
    <cfRule type="duplicateValues" dxfId="1457" priority="2836"/>
  </conditionalFormatting>
  <conditionalFormatting sqref="L10527">
    <cfRule type="duplicateValues" dxfId="1456" priority="2835"/>
  </conditionalFormatting>
  <conditionalFormatting sqref="L10528">
    <cfRule type="duplicateValues" dxfId="1455" priority="2834"/>
  </conditionalFormatting>
  <conditionalFormatting sqref="L10529">
    <cfRule type="duplicateValues" dxfId="1454" priority="2833"/>
  </conditionalFormatting>
  <conditionalFormatting sqref="L10530">
    <cfRule type="duplicateValues" dxfId="1453" priority="2832"/>
  </conditionalFormatting>
  <conditionalFormatting sqref="L10531">
    <cfRule type="duplicateValues" dxfId="1452" priority="2831"/>
  </conditionalFormatting>
  <conditionalFormatting sqref="L10532">
    <cfRule type="duplicateValues" dxfId="1451" priority="2830"/>
  </conditionalFormatting>
  <conditionalFormatting sqref="L10533">
    <cfRule type="duplicateValues" dxfId="1450" priority="2829"/>
  </conditionalFormatting>
  <conditionalFormatting sqref="L10534">
    <cfRule type="duplicateValues" dxfId="1449" priority="2828"/>
  </conditionalFormatting>
  <conditionalFormatting sqref="L10535">
    <cfRule type="duplicateValues" dxfId="1448" priority="2827"/>
  </conditionalFormatting>
  <conditionalFormatting sqref="L10536">
    <cfRule type="duplicateValues" dxfId="1447" priority="2826"/>
  </conditionalFormatting>
  <conditionalFormatting sqref="L10537">
    <cfRule type="duplicateValues" dxfId="1446" priority="2825"/>
  </conditionalFormatting>
  <conditionalFormatting sqref="L10538">
    <cfRule type="duplicateValues" dxfId="1445" priority="2824"/>
  </conditionalFormatting>
  <conditionalFormatting sqref="L10539">
    <cfRule type="duplicateValues" dxfId="1444" priority="2823"/>
  </conditionalFormatting>
  <conditionalFormatting sqref="L10540">
    <cfRule type="duplicateValues" dxfId="1443" priority="2822"/>
  </conditionalFormatting>
  <conditionalFormatting sqref="L10541">
    <cfRule type="duplicateValues" dxfId="1442" priority="2821"/>
  </conditionalFormatting>
  <conditionalFormatting sqref="L10542">
    <cfRule type="duplicateValues" dxfId="1441" priority="2820"/>
  </conditionalFormatting>
  <conditionalFormatting sqref="L10543">
    <cfRule type="duplicateValues" dxfId="1440" priority="2819"/>
  </conditionalFormatting>
  <conditionalFormatting sqref="L10544">
    <cfRule type="duplicateValues" dxfId="1439" priority="2818"/>
  </conditionalFormatting>
  <conditionalFormatting sqref="L10545">
    <cfRule type="duplicateValues" dxfId="1438" priority="2817"/>
  </conditionalFormatting>
  <conditionalFormatting sqref="L10546">
    <cfRule type="duplicateValues" dxfId="1437" priority="2816"/>
  </conditionalFormatting>
  <conditionalFormatting sqref="L10547">
    <cfRule type="duplicateValues" dxfId="1436" priority="2815"/>
  </conditionalFormatting>
  <conditionalFormatting sqref="L10548">
    <cfRule type="duplicateValues" dxfId="1435" priority="2814"/>
  </conditionalFormatting>
  <conditionalFormatting sqref="L10549">
    <cfRule type="duplicateValues" dxfId="1434" priority="2813"/>
  </conditionalFormatting>
  <conditionalFormatting sqref="L10550">
    <cfRule type="duplicateValues" dxfId="1433" priority="2812"/>
  </conditionalFormatting>
  <conditionalFormatting sqref="L10551">
    <cfRule type="duplicateValues" dxfId="1432" priority="2811"/>
  </conditionalFormatting>
  <conditionalFormatting sqref="L10552">
    <cfRule type="duplicateValues" dxfId="1431" priority="2810"/>
  </conditionalFormatting>
  <conditionalFormatting sqref="L10553">
    <cfRule type="duplicateValues" dxfId="1430" priority="2809"/>
  </conditionalFormatting>
  <conditionalFormatting sqref="L10554">
    <cfRule type="duplicateValues" dxfId="1429" priority="2808"/>
  </conditionalFormatting>
  <conditionalFormatting sqref="L10560">
    <cfRule type="duplicateValues" dxfId="1428" priority="3774"/>
  </conditionalFormatting>
  <conditionalFormatting sqref="L10561">
    <cfRule type="duplicateValues" dxfId="1427" priority="3773"/>
  </conditionalFormatting>
  <conditionalFormatting sqref="L10562">
    <cfRule type="duplicateValues" dxfId="1426" priority="3775"/>
  </conditionalFormatting>
  <conditionalFormatting sqref="L10565">
    <cfRule type="duplicateValues" dxfId="1425" priority="3776"/>
  </conditionalFormatting>
  <conditionalFormatting sqref="L10592:L10608">
    <cfRule type="duplicateValues" dxfId="1424" priority="5082"/>
  </conditionalFormatting>
  <conditionalFormatting sqref="L10627">
    <cfRule type="duplicateValues" dxfId="1423" priority="243"/>
  </conditionalFormatting>
  <conditionalFormatting sqref="L10630">
    <cfRule type="duplicateValues" dxfId="1422" priority="242"/>
  </conditionalFormatting>
  <conditionalFormatting sqref="L10642:L10655">
    <cfRule type="duplicateValues" dxfId="1421" priority="244"/>
  </conditionalFormatting>
  <conditionalFormatting sqref="L10656:L10657">
    <cfRule type="duplicateValues" dxfId="1420" priority="241"/>
  </conditionalFormatting>
  <conditionalFormatting sqref="L10668:L10692">
    <cfRule type="duplicateValues" dxfId="1419" priority="240"/>
  </conditionalFormatting>
  <conditionalFormatting sqref="L10745:L10751">
    <cfRule type="duplicateValues" dxfId="1418" priority="690"/>
  </conditionalFormatting>
  <conditionalFormatting sqref="L10779:L10787">
    <cfRule type="duplicateValues" dxfId="1417" priority="689"/>
  </conditionalFormatting>
  <conditionalFormatting sqref="L10788:L10804">
    <cfRule type="duplicateValues" dxfId="1416" priority="688"/>
  </conditionalFormatting>
  <conditionalFormatting sqref="L10840:L10845">
    <cfRule type="duplicateValues" dxfId="1415" priority="687"/>
  </conditionalFormatting>
  <conditionalFormatting sqref="L10846">
    <cfRule type="duplicateValues" dxfId="1414" priority="686"/>
  </conditionalFormatting>
  <conditionalFormatting sqref="L10894">
    <cfRule type="duplicateValues" dxfId="1413" priority="3764"/>
  </conditionalFormatting>
  <conditionalFormatting sqref="L10895">
    <cfRule type="duplicateValues" dxfId="1412" priority="3763"/>
  </conditionalFormatting>
  <conditionalFormatting sqref="L10896:L10904">
    <cfRule type="duplicateValues" dxfId="1411" priority="1490"/>
  </conditionalFormatting>
  <conditionalFormatting sqref="L10905">
    <cfRule type="duplicateValues" dxfId="1410" priority="3753"/>
  </conditionalFormatting>
  <conditionalFormatting sqref="L10906">
    <cfRule type="duplicateValues" dxfId="1409" priority="3752"/>
  </conditionalFormatting>
  <conditionalFormatting sqref="L10907">
    <cfRule type="duplicateValues" dxfId="1408" priority="3751"/>
  </conditionalFormatting>
  <conditionalFormatting sqref="L10908">
    <cfRule type="duplicateValues" dxfId="1407" priority="3750"/>
  </conditionalFormatting>
  <conditionalFormatting sqref="L10909">
    <cfRule type="duplicateValues" dxfId="1406" priority="3749"/>
  </conditionalFormatting>
  <conditionalFormatting sqref="L10910">
    <cfRule type="duplicateValues" dxfId="1405" priority="3748"/>
  </conditionalFormatting>
  <conditionalFormatting sqref="L10911">
    <cfRule type="duplicateValues" dxfId="1404" priority="3747"/>
  </conditionalFormatting>
  <conditionalFormatting sqref="L10912">
    <cfRule type="duplicateValues" dxfId="1403" priority="3746"/>
  </conditionalFormatting>
  <conditionalFormatting sqref="L10913">
    <cfRule type="duplicateValues" dxfId="1402" priority="3745"/>
  </conditionalFormatting>
  <conditionalFormatting sqref="L10914">
    <cfRule type="duplicateValues" dxfId="1401" priority="3744"/>
  </conditionalFormatting>
  <conditionalFormatting sqref="L10915">
    <cfRule type="duplicateValues" dxfId="1400" priority="3743"/>
  </conditionalFormatting>
  <conditionalFormatting sqref="L10916">
    <cfRule type="duplicateValues" dxfId="1399" priority="3742"/>
  </conditionalFormatting>
  <conditionalFormatting sqref="L10917">
    <cfRule type="duplicateValues" dxfId="1398" priority="3741"/>
  </conditionalFormatting>
  <conditionalFormatting sqref="L10918">
    <cfRule type="duplicateValues" dxfId="1397" priority="3740"/>
  </conditionalFormatting>
  <conditionalFormatting sqref="L10919">
    <cfRule type="duplicateValues" dxfId="1396" priority="3739"/>
  </conditionalFormatting>
  <conditionalFormatting sqref="L10920">
    <cfRule type="duplicateValues" dxfId="1395" priority="3738"/>
  </conditionalFormatting>
  <conditionalFormatting sqref="L10921">
    <cfRule type="duplicateValues" dxfId="1394" priority="3737"/>
  </conditionalFormatting>
  <conditionalFormatting sqref="L10922">
    <cfRule type="duplicateValues" dxfId="1393" priority="3736"/>
  </conditionalFormatting>
  <conditionalFormatting sqref="L10923">
    <cfRule type="duplicateValues" dxfId="1392" priority="3735"/>
  </conditionalFormatting>
  <conditionalFormatting sqref="L10924">
    <cfRule type="duplicateValues" dxfId="1391" priority="3734"/>
  </conditionalFormatting>
  <conditionalFormatting sqref="L10925">
    <cfRule type="duplicateValues" dxfId="1390" priority="3733"/>
  </conditionalFormatting>
  <conditionalFormatting sqref="L10926">
    <cfRule type="duplicateValues" dxfId="1389" priority="3732"/>
  </conditionalFormatting>
  <conditionalFormatting sqref="L10927">
    <cfRule type="duplicateValues" dxfId="1388" priority="3731"/>
  </conditionalFormatting>
  <conditionalFormatting sqref="L10928">
    <cfRule type="duplicateValues" dxfId="1387" priority="3730"/>
  </conditionalFormatting>
  <conditionalFormatting sqref="L10929">
    <cfRule type="duplicateValues" dxfId="1386" priority="3729"/>
  </conditionalFormatting>
  <conditionalFormatting sqref="L10930">
    <cfRule type="duplicateValues" dxfId="1385" priority="3728"/>
  </conditionalFormatting>
  <conditionalFormatting sqref="L10931:L10932">
    <cfRule type="duplicateValues" dxfId="1384" priority="4371"/>
  </conditionalFormatting>
  <conditionalFormatting sqref="L10945:L10972">
    <cfRule type="duplicateValues" dxfId="1383" priority="685"/>
  </conditionalFormatting>
  <conditionalFormatting sqref="L10973:L10981">
    <cfRule type="duplicateValues" dxfId="1382" priority="684"/>
  </conditionalFormatting>
  <conditionalFormatting sqref="L11026:L11036">
    <cfRule type="duplicateValues" dxfId="1381" priority="683"/>
  </conditionalFormatting>
  <conditionalFormatting sqref="L11037:L11053">
    <cfRule type="duplicateValues" dxfId="1380" priority="682"/>
  </conditionalFormatting>
  <conditionalFormatting sqref="L11111:L11126">
    <cfRule type="duplicateValues" dxfId="1379" priority="238"/>
  </conditionalFormatting>
  <conditionalFormatting sqref="L11133">
    <cfRule type="duplicateValues" dxfId="1378" priority="1061"/>
  </conditionalFormatting>
  <conditionalFormatting sqref="L11144:L11152">
    <cfRule type="duplicateValues" dxfId="1377" priority="1060"/>
  </conditionalFormatting>
  <conditionalFormatting sqref="L11153:L11154">
    <cfRule type="duplicateValues" dxfId="1376" priority="1069"/>
  </conditionalFormatting>
  <conditionalFormatting sqref="L11164">
    <cfRule type="duplicateValues" dxfId="1375" priority="1066"/>
  </conditionalFormatting>
  <conditionalFormatting sqref="L11170:L11173">
    <cfRule type="duplicateValues" dxfId="1374" priority="1073"/>
  </conditionalFormatting>
  <conditionalFormatting sqref="L11174:L11179">
    <cfRule type="duplicateValues" dxfId="1373" priority="1070"/>
  </conditionalFormatting>
  <conditionalFormatting sqref="L11195:L11197">
    <cfRule type="duplicateValues" dxfId="1372" priority="1072"/>
  </conditionalFormatting>
  <conditionalFormatting sqref="L11198:L11199">
    <cfRule type="duplicateValues" dxfId="1371" priority="1071"/>
  </conditionalFormatting>
  <conditionalFormatting sqref="L11200:L11206">
    <cfRule type="duplicateValues" dxfId="1370" priority="1074"/>
  </conditionalFormatting>
  <conditionalFormatting sqref="L11212:L11213">
    <cfRule type="duplicateValues" dxfId="1369" priority="1065"/>
  </conditionalFormatting>
  <conditionalFormatting sqref="L11214:L11216">
    <cfRule type="duplicateValues" dxfId="1368" priority="1052"/>
  </conditionalFormatting>
  <conditionalFormatting sqref="L11217:L11224">
    <cfRule type="duplicateValues" dxfId="1367" priority="235"/>
  </conditionalFormatting>
  <conditionalFormatting sqref="L11226:L11234">
    <cfRule type="duplicateValues" dxfId="1366" priority="234"/>
  </conditionalFormatting>
  <conditionalFormatting sqref="L11235:L11237">
    <cfRule type="duplicateValues" dxfId="1365" priority="236"/>
  </conditionalFormatting>
  <conditionalFormatting sqref="L11264:L11281">
    <cfRule type="duplicateValues" dxfId="1364" priority="1489"/>
  </conditionalFormatting>
  <conditionalFormatting sqref="L11418">
    <cfRule type="duplicateValues" dxfId="1363" priority="1464"/>
  </conditionalFormatting>
  <conditionalFormatting sqref="L11437:L11441">
    <cfRule type="duplicateValues" dxfId="1362" priority="1476"/>
  </conditionalFormatting>
  <conditionalFormatting sqref="L11445:L11450">
    <cfRule type="duplicateValues" dxfId="1361" priority="1478"/>
  </conditionalFormatting>
  <conditionalFormatting sqref="L11460:L11461">
    <cfRule type="duplicateValues" dxfId="1360" priority="233"/>
  </conditionalFormatting>
  <conditionalFormatting sqref="L11484">
    <cfRule type="duplicateValues" dxfId="1359" priority="231"/>
  </conditionalFormatting>
  <conditionalFormatting sqref="L11485">
    <cfRule type="duplicateValues" dxfId="1358" priority="230"/>
  </conditionalFormatting>
  <conditionalFormatting sqref="L11486">
    <cfRule type="duplicateValues" dxfId="1357" priority="229"/>
  </conditionalFormatting>
  <conditionalFormatting sqref="L11491">
    <cfRule type="duplicateValues" dxfId="1356" priority="228"/>
  </conditionalFormatting>
  <conditionalFormatting sqref="L11492">
    <cfRule type="duplicateValues" dxfId="1355" priority="227"/>
  </conditionalFormatting>
  <conditionalFormatting sqref="L11530">
    <cfRule type="duplicateValues" dxfId="1354" priority="3718"/>
  </conditionalFormatting>
  <conditionalFormatting sqref="L11531:L11535">
    <cfRule type="duplicateValues" dxfId="1353" priority="3717"/>
  </conditionalFormatting>
  <conditionalFormatting sqref="L11589">
    <cfRule type="duplicateValues" dxfId="1352" priority="681"/>
  </conditionalFormatting>
  <conditionalFormatting sqref="L11590:L11591">
    <cfRule type="duplicateValues" dxfId="1351" priority="680"/>
  </conditionalFormatting>
  <conditionalFormatting sqref="L11615">
    <cfRule type="duplicateValues" dxfId="1350" priority="3716"/>
  </conditionalFormatting>
  <conditionalFormatting sqref="L11616">
    <cfRule type="duplicateValues" dxfId="1349" priority="3715"/>
  </conditionalFormatting>
  <conditionalFormatting sqref="L11617">
    <cfRule type="duplicateValues" dxfId="1348" priority="3714"/>
  </conditionalFormatting>
  <conditionalFormatting sqref="L11618">
    <cfRule type="duplicateValues" dxfId="1347" priority="3713"/>
  </conditionalFormatting>
  <conditionalFormatting sqref="L11619">
    <cfRule type="duplicateValues" dxfId="1346" priority="3712"/>
  </conditionalFormatting>
  <conditionalFormatting sqref="L11650:L11656">
    <cfRule type="duplicateValues" dxfId="1345" priority="679"/>
  </conditionalFormatting>
  <conditionalFormatting sqref="L11681">
    <cfRule type="duplicateValues" dxfId="1344" priority="224"/>
  </conditionalFormatting>
  <conditionalFormatting sqref="L11682:L11707">
    <cfRule type="duplicateValues" dxfId="1343" priority="221"/>
  </conditionalFormatting>
  <conditionalFormatting sqref="L11731">
    <cfRule type="duplicateValues" dxfId="1342" priority="6012"/>
  </conditionalFormatting>
  <conditionalFormatting sqref="L11732">
    <cfRule type="duplicateValues" dxfId="1341" priority="6011"/>
  </conditionalFormatting>
  <conditionalFormatting sqref="L11733">
    <cfRule type="duplicateValues" dxfId="1340" priority="6010"/>
  </conditionalFormatting>
  <conditionalFormatting sqref="L11734">
    <cfRule type="duplicateValues" dxfId="1339" priority="6009"/>
  </conditionalFormatting>
  <conditionalFormatting sqref="L11735">
    <cfRule type="duplicateValues" dxfId="1338" priority="6008"/>
  </conditionalFormatting>
  <conditionalFormatting sqref="L11736">
    <cfRule type="duplicateValues" dxfId="1337" priority="6007"/>
  </conditionalFormatting>
  <conditionalFormatting sqref="L11737">
    <cfRule type="duplicateValues" dxfId="1336" priority="6006"/>
  </conditionalFormatting>
  <conditionalFormatting sqref="L11738">
    <cfRule type="duplicateValues" dxfId="1335" priority="6005"/>
  </conditionalFormatting>
  <conditionalFormatting sqref="L11739">
    <cfRule type="duplicateValues" dxfId="1334" priority="6004"/>
  </conditionalFormatting>
  <conditionalFormatting sqref="L11740">
    <cfRule type="duplicateValues" dxfId="1333" priority="6003"/>
  </conditionalFormatting>
  <conditionalFormatting sqref="L11741">
    <cfRule type="duplicateValues" dxfId="1332" priority="6002"/>
  </conditionalFormatting>
  <conditionalFormatting sqref="L11742">
    <cfRule type="duplicateValues" dxfId="1331" priority="6001"/>
  </conditionalFormatting>
  <conditionalFormatting sqref="L11743">
    <cfRule type="duplicateValues" dxfId="1330" priority="6000"/>
  </conditionalFormatting>
  <conditionalFormatting sqref="L11744">
    <cfRule type="duplicateValues" dxfId="1329" priority="5999"/>
  </conditionalFormatting>
  <conditionalFormatting sqref="L11745">
    <cfRule type="duplicateValues" dxfId="1328" priority="5998"/>
  </conditionalFormatting>
  <conditionalFormatting sqref="L11746">
    <cfRule type="duplicateValues" dxfId="1327" priority="5997"/>
  </conditionalFormatting>
  <conditionalFormatting sqref="L11747">
    <cfRule type="duplicateValues" dxfId="1326" priority="5996"/>
  </conditionalFormatting>
  <conditionalFormatting sqref="L11748">
    <cfRule type="duplicateValues" dxfId="1325" priority="5995"/>
  </conditionalFormatting>
  <conditionalFormatting sqref="L11749">
    <cfRule type="duplicateValues" dxfId="1324" priority="5994"/>
  </conditionalFormatting>
  <conditionalFormatting sqref="L11750">
    <cfRule type="duplicateValues" dxfId="1323" priority="5993"/>
  </conditionalFormatting>
  <conditionalFormatting sqref="L11751">
    <cfRule type="duplicateValues" dxfId="1322" priority="5992"/>
  </conditionalFormatting>
  <conditionalFormatting sqref="L11752">
    <cfRule type="duplicateValues" dxfId="1321" priority="5991"/>
  </conditionalFormatting>
  <conditionalFormatting sqref="L11753">
    <cfRule type="duplicateValues" dxfId="1320" priority="5990"/>
  </conditionalFormatting>
  <conditionalFormatting sqref="L11754">
    <cfRule type="duplicateValues" dxfId="1319" priority="5989"/>
  </conditionalFormatting>
  <conditionalFormatting sqref="L11755">
    <cfRule type="duplicateValues" dxfId="1318" priority="5988"/>
  </conditionalFormatting>
  <conditionalFormatting sqref="L11756">
    <cfRule type="duplicateValues" dxfId="1317" priority="5987"/>
  </conditionalFormatting>
  <conditionalFormatting sqref="L11757">
    <cfRule type="duplicateValues" dxfId="1316" priority="5986"/>
  </conditionalFormatting>
  <conditionalFormatting sqref="L11758">
    <cfRule type="duplicateValues" dxfId="1315" priority="5985"/>
  </conditionalFormatting>
  <conditionalFormatting sqref="L11759">
    <cfRule type="duplicateValues" dxfId="1314" priority="5984"/>
  </conditionalFormatting>
  <conditionalFormatting sqref="L11760">
    <cfRule type="duplicateValues" dxfId="1313" priority="5983"/>
  </conditionalFormatting>
  <conditionalFormatting sqref="L11761">
    <cfRule type="duplicateValues" dxfId="1312" priority="5982"/>
  </conditionalFormatting>
  <conditionalFormatting sqref="L11762">
    <cfRule type="duplicateValues" dxfId="1311" priority="5981"/>
  </conditionalFormatting>
  <conditionalFormatting sqref="L11763">
    <cfRule type="duplicateValues" dxfId="1310" priority="5980"/>
  </conditionalFormatting>
  <conditionalFormatting sqref="L11764">
    <cfRule type="duplicateValues" dxfId="1309" priority="5979"/>
  </conditionalFormatting>
  <conditionalFormatting sqref="L11765">
    <cfRule type="duplicateValues" dxfId="1308" priority="5978"/>
  </conditionalFormatting>
  <conditionalFormatting sqref="L11807:L11810">
    <cfRule type="duplicateValues" dxfId="1307" priority="220"/>
  </conditionalFormatting>
  <conditionalFormatting sqref="L11817:L11840">
    <cfRule type="duplicateValues" dxfId="1306" priority="219"/>
  </conditionalFormatting>
  <conditionalFormatting sqref="L11885">
    <cfRule type="duplicateValues" dxfId="1305" priority="5977"/>
  </conditionalFormatting>
  <conditionalFormatting sqref="L11940:L11942">
    <cfRule type="duplicateValues" dxfId="1304" priority="3710"/>
  </conditionalFormatting>
  <conditionalFormatting sqref="L11950:L11952">
    <cfRule type="duplicateValues" dxfId="1303" priority="3709"/>
  </conditionalFormatting>
  <conditionalFormatting sqref="L12108:L12120">
    <cfRule type="duplicateValues" dxfId="1302" priority="205"/>
  </conditionalFormatting>
  <conditionalFormatting sqref="L12121:L12134">
    <cfRule type="duplicateValues" dxfId="1301" priority="203"/>
  </conditionalFormatting>
  <conditionalFormatting sqref="L12135:L12150">
    <cfRule type="duplicateValues" dxfId="1300" priority="202"/>
  </conditionalFormatting>
  <conditionalFormatting sqref="L12221">
    <cfRule type="duplicateValues" dxfId="1299" priority="5032"/>
  </conditionalFormatting>
  <conditionalFormatting sqref="L12222">
    <cfRule type="duplicateValues" dxfId="1298" priority="5031"/>
  </conditionalFormatting>
  <conditionalFormatting sqref="L12223">
    <cfRule type="duplicateValues" dxfId="1297" priority="5030"/>
  </conditionalFormatting>
  <conditionalFormatting sqref="L12224">
    <cfRule type="duplicateValues" dxfId="1296" priority="5029"/>
  </conditionalFormatting>
  <conditionalFormatting sqref="L12225">
    <cfRule type="duplicateValues" dxfId="1295" priority="5028"/>
  </conditionalFormatting>
  <conditionalFormatting sqref="L12226">
    <cfRule type="duplicateValues" dxfId="1294" priority="5027"/>
  </conditionalFormatting>
  <conditionalFormatting sqref="L12227">
    <cfRule type="duplicateValues" dxfId="1293" priority="5026"/>
  </conditionalFormatting>
  <conditionalFormatting sqref="L12228">
    <cfRule type="duplicateValues" dxfId="1292" priority="5025"/>
  </conditionalFormatting>
  <conditionalFormatting sqref="L12229">
    <cfRule type="duplicateValues" dxfId="1291" priority="5024"/>
  </conditionalFormatting>
  <conditionalFormatting sqref="L12230">
    <cfRule type="duplicateValues" dxfId="1290" priority="5023"/>
  </conditionalFormatting>
  <conditionalFormatting sqref="L12231">
    <cfRule type="duplicateValues" dxfId="1289" priority="5022"/>
  </conditionalFormatting>
  <conditionalFormatting sqref="L12232">
    <cfRule type="duplicateValues" dxfId="1288" priority="5021"/>
  </conditionalFormatting>
  <conditionalFormatting sqref="L12233">
    <cfRule type="duplicateValues" dxfId="1287" priority="5020"/>
  </conditionalFormatting>
  <conditionalFormatting sqref="L12234">
    <cfRule type="duplicateValues" dxfId="1286" priority="5019"/>
  </conditionalFormatting>
  <conditionalFormatting sqref="L12235">
    <cfRule type="duplicateValues" dxfId="1285" priority="5018"/>
  </conditionalFormatting>
  <conditionalFormatting sqref="L12236">
    <cfRule type="duplicateValues" dxfId="1284" priority="5017"/>
  </conditionalFormatting>
  <conditionalFormatting sqref="L12237">
    <cfRule type="duplicateValues" dxfId="1283" priority="5016"/>
  </conditionalFormatting>
  <conditionalFormatting sqref="L12238">
    <cfRule type="duplicateValues" dxfId="1282" priority="5015"/>
  </conditionalFormatting>
  <conditionalFormatting sqref="L12239">
    <cfRule type="duplicateValues" dxfId="1281" priority="5014"/>
  </conditionalFormatting>
  <conditionalFormatting sqref="L12240">
    <cfRule type="duplicateValues" dxfId="1280" priority="5013"/>
  </conditionalFormatting>
  <conditionalFormatting sqref="L12241">
    <cfRule type="duplicateValues" dxfId="1279" priority="5012"/>
  </conditionalFormatting>
  <conditionalFormatting sqref="L12242">
    <cfRule type="duplicateValues" dxfId="1278" priority="5011"/>
  </conditionalFormatting>
  <conditionalFormatting sqref="L12243">
    <cfRule type="duplicateValues" dxfId="1277" priority="5010"/>
  </conditionalFormatting>
  <conditionalFormatting sqref="L12244">
    <cfRule type="duplicateValues" dxfId="1276" priority="5009"/>
  </conditionalFormatting>
  <conditionalFormatting sqref="L12245">
    <cfRule type="duplicateValues" dxfId="1275" priority="5008"/>
  </conditionalFormatting>
  <conditionalFormatting sqref="L12246">
    <cfRule type="duplicateValues" dxfId="1274" priority="5007"/>
  </conditionalFormatting>
  <conditionalFormatting sqref="L12247">
    <cfRule type="duplicateValues" dxfId="1273" priority="5006"/>
  </conditionalFormatting>
  <conditionalFormatting sqref="L12248">
    <cfRule type="duplicateValues" dxfId="1272" priority="5005"/>
  </conditionalFormatting>
  <conditionalFormatting sqref="L12249">
    <cfRule type="duplicateValues" dxfId="1271" priority="5004"/>
  </conditionalFormatting>
  <conditionalFormatting sqref="L12250">
    <cfRule type="duplicateValues" dxfId="1270" priority="5003"/>
  </conditionalFormatting>
  <conditionalFormatting sqref="L12251">
    <cfRule type="duplicateValues" dxfId="1269" priority="5002"/>
  </conditionalFormatting>
  <conditionalFormatting sqref="L12252">
    <cfRule type="duplicateValues" dxfId="1268" priority="5001"/>
  </conditionalFormatting>
  <conditionalFormatting sqref="L12253">
    <cfRule type="duplicateValues" dxfId="1267" priority="5000"/>
  </conditionalFormatting>
  <conditionalFormatting sqref="L12254">
    <cfRule type="duplicateValues" dxfId="1266" priority="4999"/>
  </conditionalFormatting>
  <conditionalFormatting sqref="L12336">
    <cfRule type="duplicateValues" dxfId="1265" priority="200"/>
  </conditionalFormatting>
  <conditionalFormatting sqref="L12344:L12345">
    <cfRule type="duplicateValues" dxfId="1264" priority="199"/>
  </conditionalFormatting>
  <conditionalFormatting sqref="L12445:L12455">
    <cfRule type="duplicateValues" dxfId="1263" priority="3706"/>
  </conditionalFormatting>
  <conditionalFormatting sqref="L12509">
    <cfRule type="duplicateValues" dxfId="1262" priority="195"/>
  </conditionalFormatting>
  <conditionalFormatting sqref="L12510:L12534">
    <cfRule type="duplicateValues" dxfId="1261" priority="193"/>
  </conditionalFormatting>
  <conditionalFormatting sqref="L12535:L12546">
    <cfRule type="duplicateValues" dxfId="1260" priority="194"/>
  </conditionalFormatting>
  <conditionalFormatting sqref="L12557:L12558">
    <cfRule type="duplicateValues" dxfId="1259" priority="672"/>
  </conditionalFormatting>
  <conditionalFormatting sqref="L12570:L12610">
    <cfRule type="duplicateValues" dxfId="1258" priority="671"/>
  </conditionalFormatting>
  <conditionalFormatting sqref="L12611">
    <cfRule type="duplicateValues" dxfId="1257" priority="4314"/>
  </conditionalFormatting>
  <conditionalFormatting sqref="L12612">
    <cfRule type="duplicateValues" dxfId="1256" priority="4313"/>
  </conditionalFormatting>
  <conditionalFormatting sqref="L12613">
    <cfRule type="duplicateValues" dxfId="1255" priority="4312"/>
  </conditionalFormatting>
  <conditionalFormatting sqref="L12614">
    <cfRule type="duplicateValues" dxfId="1254" priority="4311"/>
  </conditionalFormatting>
  <conditionalFormatting sqref="L12615">
    <cfRule type="duplicateValues" dxfId="1253" priority="4310"/>
  </conditionalFormatting>
  <conditionalFormatting sqref="L12616">
    <cfRule type="duplicateValues" dxfId="1252" priority="4309"/>
  </conditionalFormatting>
  <conditionalFormatting sqref="L12617">
    <cfRule type="duplicateValues" dxfId="1251" priority="4308"/>
  </conditionalFormatting>
  <conditionalFormatting sqref="L12618">
    <cfRule type="duplicateValues" dxfId="1250" priority="4307"/>
  </conditionalFormatting>
  <conditionalFormatting sqref="L12619">
    <cfRule type="duplicateValues" dxfId="1249" priority="4306"/>
  </conditionalFormatting>
  <conditionalFormatting sqref="L12620">
    <cfRule type="duplicateValues" dxfId="1248" priority="4305"/>
  </conditionalFormatting>
  <conditionalFormatting sqref="L12621">
    <cfRule type="duplicateValues" dxfId="1247" priority="4304"/>
  </conditionalFormatting>
  <conditionalFormatting sqref="L12622">
    <cfRule type="duplicateValues" dxfId="1246" priority="4303"/>
  </conditionalFormatting>
  <conditionalFormatting sqref="L12623">
    <cfRule type="duplicateValues" dxfId="1245" priority="4302"/>
  </conditionalFormatting>
  <conditionalFormatting sqref="L12624">
    <cfRule type="duplicateValues" dxfId="1244" priority="4301"/>
  </conditionalFormatting>
  <conditionalFormatting sqref="L12625">
    <cfRule type="duplicateValues" dxfId="1243" priority="4300"/>
  </conditionalFormatting>
  <conditionalFormatting sqref="L12626">
    <cfRule type="duplicateValues" dxfId="1242" priority="4299"/>
  </conditionalFormatting>
  <conditionalFormatting sqref="L12627">
    <cfRule type="duplicateValues" dxfId="1241" priority="4298"/>
  </conditionalFormatting>
  <conditionalFormatting sqref="L12628:L12641">
    <cfRule type="duplicateValues" dxfId="1240" priority="4297"/>
  </conditionalFormatting>
  <conditionalFormatting sqref="L12743">
    <cfRule type="duplicateValues" dxfId="1239" priority="661"/>
  </conditionalFormatting>
  <conditionalFormatting sqref="L12750">
    <cfRule type="duplicateValues" dxfId="1238" priority="663"/>
  </conditionalFormatting>
  <conditionalFormatting sqref="L12751">
    <cfRule type="duplicateValues" dxfId="1237" priority="662"/>
  </conditionalFormatting>
  <conditionalFormatting sqref="L12764:L12813">
    <cfRule type="duplicateValues" dxfId="1236" priority="186"/>
  </conditionalFormatting>
  <conditionalFormatting sqref="L12814:L12816">
    <cfRule type="duplicateValues" dxfId="1235" priority="185"/>
  </conditionalFormatting>
  <conditionalFormatting sqref="L12862:L12890">
    <cfRule type="duplicateValues" dxfId="1234" priority="5976"/>
  </conditionalFormatting>
  <conditionalFormatting sqref="L12940:L12947">
    <cfRule type="duplicateValues" dxfId="1233" priority="184"/>
  </conditionalFormatting>
  <conditionalFormatting sqref="L12948:L12969">
    <cfRule type="duplicateValues" dxfId="1232" priority="183"/>
  </conditionalFormatting>
  <conditionalFormatting sqref="L12971:L12979">
    <cfRule type="duplicateValues" dxfId="1231" priority="182"/>
  </conditionalFormatting>
  <conditionalFormatting sqref="L12980">
    <cfRule type="duplicateValues" dxfId="1230" priority="3705"/>
  </conditionalFormatting>
  <conditionalFormatting sqref="L12981:L12988">
    <cfRule type="duplicateValues" dxfId="1229" priority="2342"/>
  </conditionalFormatting>
  <conditionalFormatting sqref="L13071:L13078">
    <cfRule type="duplicateValues" dxfId="1228" priority="657"/>
  </conditionalFormatting>
  <conditionalFormatting sqref="L13079:L13086">
    <cfRule type="duplicateValues" dxfId="1227" priority="1050"/>
  </conditionalFormatting>
  <conditionalFormatting sqref="L13088:L13098">
    <cfRule type="duplicateValues" dxfId="1226" priority="654"/>
  </conditionalFormatting>
  <conditionalFormatting sqref="L13269:L13273">
    <cfRule type="duplicateValues" dxfId="1225" priority="181"/>
  </conditionalFormatting>
  <conditionalFormatting sqref="L13291:L13311">
    <cfRule type="duplicateValues" dxfId="1224" priority="178"/>
  </conditionalFormatting>
  <conditionalFormatting sqref="L13322:L13329">
    <cfRule type="duplicateValues" dxfId="1223" priority="1458"/>
  </conditionalFormatting>
  <conditionalFormatting sqref="L13330:L13343">
    <cfRule type="duplicateValues" dxfId="1222" priority="1457"/>
  </conditionalFormatting>
  <conditionalFormatting sqref="L13363:L13368">
    <cfRule type="duplicateValues" dxfId="1221" priority="649"/>
  </conditionalFormatting>
  <conditionalFormatting sqref="L13373:L13375">
    <cfRule type="duplicateValues" dxfId="1220" priority="5921"/>
  </conditionalFormatting>
  <conditionalFormatting sqref="L13383:L13408">
    <cfRule type="duplicateValues" dxfId="1219" priority="177"/>
  </conditionalFormatting>
  <conditionalFormatting sqref="L13414">
    <cfRule type="duplicateValues" dxfId="1218" priority="4997"/>
  </conditionalFormatting>
  <conditionalFormatting sqref="L13415">
    <cfRule type="duplicateValues" dxfId="1217" priority="4996"/>
  </conditionalFormatting>
  <conditionalFormatting sqref="L13416">
    <cfRule type="duplicateValues" dxfId="1216" priority="4995"/>
  </conditionalFormatting>
  <conditionalFormatting sqref="L13417">
    <cfRule type="duplicateValues" dxfId="1215" priority="4994"/>
  </conditionalFormatting>
  <conditionalFormatting sqref="L13418">
    <cfRule type="duplicateValues" dxfId="1214" priority="4993"/>
  </conditionalFormatting>
  <conditionalFormatting sqref="L13419">
    <cfRule type="duplicateValues" dxfId="1213" priority="4992"/>
  </conditionalFormatting>
  <conditionalFormatting sqref="L13420">
    <cfRule type="duplicateValues" dxfId="1212" priority="4991"/>
  </conditionalFormatting>
  <conditionalFormatting sqref="L13421">
    <cfRule type="duplicateValues" dxfId="1211" priority="4990"/>
  </conditionalFormatting>
  <conditionalFormatting sqref="L13422">
    <cfRule type="duplicateValues" dxfId="1210" priority="4989"/>
  </conditionalFormatting>
  <conditionalFormatting sqref="L13423">
    <cfRule type="duplicateValues" dxfId="1209" priority="4988"/>
  </conditionalFormatting>
  <conditionalFormatting sqref="L13424">
    <cfRule type="duplicateValues" dxfId="1208" priority="4987"/>
  </conditionalFormatting>
  <conditionalFormatting sqref="L13425">
    <cfRule type="duplicateValues" dxfId="1207" priority="4986"/>
  </conditionalFormatting>
  <conditionalFormatting sqref="L13426">
    <cfRule type="duplicateValues" dxfId="1206" priority="4985"/>
  </conditionalFormatting>
  <conditionalFormatting sqref="L13427">
    <cfRule type="duplicateValues" dxfId="1205" priority="4984"/>
  </conditionalFormatting>
  <conditionalFormatting sqref="L13428">
    <cfRule type="duplicateValues" dxfId="1204" priority="4983"/>
  </conditionalFormatting>
  <conditionalFormatting sqref="L13429">
    <cfRule type="duplicateValues" dxfId="1203" priority="4982"/>
  </conditionalFormatting>
  <conditionalFormatting sqref="L13430">
    <cfRule type="duplicateValues" dxfId="1202" priority="4981"/>
  </conditionalFormatting>
  <conditionalFormatting sqref="L13431">
    <cfRule type="duplicateValues" dxfId="1201" priority="4980"/>
  </conditionalFormatting>
  <conditionalFormatting sqref="L13432">
    <cfRule type="duplicateValues" dxfId="1200" priority="4979"/>
  </conditionalFormatting>
  <conditionalFormatting sqref="L13433:L13460">
    <cfRule type="duplicateValues" dxfId="1199" priority="1455"/>
  </conditionalFormatting>
  <conditionalFormatting sqref="L13495">
    <cfRule type="duplicateValues" dxfId="1198" priority="1433"/>
  </conditionalFormatting>
  <conditionalFormatting sqref="L13496:L13504">
    <cfRule type="duplicateValues" dxfId="1197" priority="648"/>
  </conditionalFormatting>
  <conditionalFormatting sqref="L13514:L13518">
    <cfRule type="duplicateValues" dxfId="1196" priority="1445"/>
  </conditionalFormatting>
  <conditionalFormatting sqref="L13522:L13528">
    <cfRule type="duplicateValues" dxfId="1195" priority="1447"/>
  </conditionalFormatting>
  <conditionalFormatting sqref="L13537">
    <cfRule type="duplicateValues" dxfId="1194" priority="1446"/>
  </conditionalFormatting>
  <conditionalFormatting sqref="L13541:L13543">
    <cfRule type="duplicateValues" dxfId="1193" priority="1449"/>
  </conditionalFormatting>
  <conditionalFormatting sqref="L13547">
    <cfRule type="duplicateValues" dxfId="1192" priority="647"/>
  </conditionalFormatting>
  <conditionalFormatting sqref="L13623">
    <cfRule type="duplicateValues" dxfId="1191" priority="646"/>
  </conditionalFormatting>
  <conditionalFormatting sqref="L13624">
    <cfRule type="duplicateValues" dxfId="1190" priority="2784"/>
  </conditionalFormatting>
  <conditionalFormatting sqref="L13642:L13647">
    <cfRule type="duplicateValues" dxfId="1189" priority="645"/>
  </conditionalFormatting>
  <conditionalFormatting sqref="L13648">
    <cfRule type="duplicateValues" dxfId="1188" priority="2787"/>
  </conditionalFormatting>
  <conditionalFormatting sqref="L13679:L13681">
    <cfRule type="duplicateValues" dxfId="1187" priority="172"/>
  </conditionalFormatting>
  <conditionalFormatting sqref="L13686:L13703">
    <cfRule type="duplicateValues" dxfId="1186" priority="171"/>
  </conditionalFormatting>
  <conditionalFormatting sqref="L13733:L13734">
    <cfRule type="duplicateValues" dxfId="1185" priority="2338"/>
  </conditionalFormatting>
  <conditionalFormatting sqref="L13753:L13763">
    <cfRule type="duplicateValues" dxfId="1184" priority="644"/>
  </conditionalFormatting>
  <conditionalFormatting sqref="L13764:L13773">
    <cfRule type="duplicateValues" dxfId="1183" priority="643"/>
  </conditionalFormatting>
  <conditionalFormatting sqref="L13787:L13800">
    <cfRule type="duplicateValues" dxfId="1182" priority="642"/>
  </conditionalFormatting>
  <conditionalFormatting sqref="L13894">
    <cfRule type="duplicateValues" dxfId="1181" priority="630"/>
  </conditionalFormatting>
  <conditionalFormatting sqref="L13916">
    <cfRule type="duplicateValues" dxfId="1180" priority="629"/>
  </conditionalFormatting>
  <conditionalFormatting sqref="L13921">
    <cfRule type="duplicateValues" dxfId="1179" priority="1844"/>
  </conditionalFormatting>
  <conditionalFormatting sqref="L13922">
    <cfRule type="duplicateValues" dxfId="1178" priority="1842"/>
  </conditionalFormatting>
  <conditionalFormatting sqref="L13923">
    <cfRule type="duplicateValues" dxfId="1177" priority="1843"/>
  </conditionalFormatting>
  <conditionalFormatting sqref="L13927">
    <cfRule type="duplicateValues" dxfId="1176" priority="634"/>
  </conditionalFormatting>
  <conditionalFormatting sqref="L13948">
    <cfRule type="duplicateValues" dxfId="1175" priority="166"/>
  </conditionalFormatting>
  <conditionalFormatting sqref="L13949">
    <cfRule type="duplicateValues" dxfId="1174" priority="165"/>
  </conditionalFormatting>
  <conditionalFormatting sqref="L13950">
    <cfRule type="duplicateValues" dxfId="1173" priority="164"/>
  </conditionalFormatting>
  <conditionalFormatting sqref="L13955">
    <cfRule type="duplicateValues" dxfId="1172" priority="163"/>
  </conditionalFormatting>
  <conditionalFormatting sqref="L13956">
    <cfRule type="duplicateValues" dxfId="1171" priority="162"/>
  </conditionalFormatting>
  <conditionalFormatting sqref="L13989">
    <cfRule type="duplicateValues" dxfId="1170" priority="1824"/>
  </conditionalFormatting>
  <conditionalFormatting sqref="L13990">
    <cfRule type="duplicateValues" dxfId="1169" priority="1820"/>
  </conditionalFormatting>
  <conditionalFormatting sqref="L13991">
    <cfRule type="duplicateValues" dxfId="1168" priority="1823"/>
  </conditionalFormatting>
  <conditionalFormatting sqref="L13992">
    <cfRule type="duplicateValues" dxfId="1167" priority="1819"/>
  </conditionalFormatting>
  <conditionalFormatting sqref="L13993">
    <cfRule type="duplicateValues" dxfId="1166" priority="1822"/>
  </conditionalFormatting>
  <conditionalFormatting sqref="L13994">
    <cfRule type="duplicateValues" dxfId="1165" priority="1825"/>
  </conditionalFormatting>
  <conditionalFormatting sqref="L13995">
    <cfRule type="duplicateValues" dxfId="1164" priority="1821"/>
  </conditionalFormatting>
  <conditionalFormatting sqref="L14024:L14057">
    <cfRule type="duplicateValues" dxfId="1163" priority="158"/>
  </conditionalFormatting>
  <conditionalFormatting sqref="L14058:L14059">
    <cfRule type="duplicateValues" dxfId="1162" priority="4969"/>
  </conditionalFormatting>
  <conditionalFormatting sqref="L14070:L14077">
    <cfRule type="duplicateValues" dxfId="1161" priority="4968"/>
  </conditionalFormatting>
  <conditionalFormatting sqref="L14108:L14111">
    <cfRule type="duplicateValues" dxfId="1160" priority="627"/>
  </conditionalFormatting>
  <conditionalFormatting sqref="L14112:L14119">
    <cfRule type="duplicateValues" dxfId="1159" priority="2325"/>
  </conditionalFormatting>
  <conditionalFormatting sqref="L14120">
    <cfRule type="duplicateValues" dxfId="1158" priority="2324"/>
  </conditionalFormatting>
  <conditionalFormatting sqref="L14135:L14181">
    <cfRule type="duplicateValues" dxfId="1157" priority="148"/>
  </conditionalFormatting>
  <conditionalFormatting sqref="L14276:L14277">
    <cfRule type="duplicateValues" dxfId="1156" priority="5861"/>
  </conditionalFormatting>
  <conditionalFormatting sqref="L14278">
    <cfRule type="duplicateValues" dxfId="1155" priority="621"/>
  </conditionalFormatting>
  <conditionalFormatting sqref="L14285">
    <cfRule type="duplicateValues" dxfId="1154" priority="626"/>
  </conditionalFormatting>
  <conditionalFormatting sqref="L14286">
    <cfRule type="duplicateValues" dxfId="1153" priority="625"/>
  </conditionalFormatting>
  <conditionalFormatting sqref="L14287">
    <cfRule type="duplicateValues" dxfId="1152" priority="623"/>
  </conditionalFormatting>
  <conditionalFormatting sqref="L14288:L14295">
    <cfRule type="duplicateValues" dxfId="1151" priority="624"/>
  </conditionalFormatting>
  <conditionalFormatting sqref="L14306:L14308">
    <cfRule type="duplicateValues" dxfId="1150" priority="622"/>
  </conditionalFormatting>
  <conditionalFormatting sqref="L14347:L14363">
    <cfRule type="duplicateValues" dxfId="1149" priority="620"/>
  </conditionalFormatting>
  <conditionalFormatting sqref="L14370:L14371">
    <cfRule type="duplicateValues" dxfId="1148" priority="619"/>
  </conditionalFormatting>
  <conditionalFormatting sqref="L14372:L14373">
    <cfRule type="duplicateValues" dxfId="1147" priority="147"/>
  </conditionalFormatting>
  <conditionalFormatting sqref="L14382:L14401">
    <cfRule type="duplicateValues" dxfId="1146" priority="2765"/>
  </conditionalFormatting>
  <conditionalFormatting sqref="L14454:L14458">
    <cfRule type="duplicateValues" dxfId="1145" priority="618"/>
  </conditionalFormatting>
  <conditionalFormatting sqref="L14554:L14557">
    <cfRule type="duplicateValues" dxfId="1144" priority="146"/>
  </conditionalFormatting>
  <conditionalFormatting sqref="L14558:L14576">
    <cfRule type="duplicateValues" dxfId="1143" priority="145"/>
  </conditionalFormatting>
  <conditionalFormatting sqref="L14615:L14636">
    <cfRule type="duplicateValues" dxfId="1142" priority="615"/>
  </conditionalFormatting>
  <conditionalFormatting sqref="L14643:L14654">
    <cfRule type="duplicateValues" dxfId="1141" priority="614"/>
  </conditionalFormatting>
  <conditionalFormatting sqref="L14710">
    <cfRule type="duplicateValues" dxfId="1140" priority="4241"/>
  </conditionalFormatting>
  <conditionalFormatting sqref="L14711">
    <cfRule type="duplicateValues" dxfId="1139" priority="4240"/>
  </conditionalFormatting>
  <conditionalFormatting sqref="L14712">
    <cfRule type="duplicateValues" dxfId="1138" priority="4239"/>
  </conditionalFormatting>
  <conditionalFormatting sqref="L14713">
    <cfRule type="duplicateValues" dxfId="1137" priority="4238"/>
  </conditionalFormatting>
  <conditionalFormatting sqref="L14714">
    <cfRule type="duplicateValues" dxfId="1136" priority="4237"/>
  </conditionalFormatting>
  <conditionalFormatting sqref="L14715">
    <cfRule type="duplicateValues" dxfId="1135" priority="4236"/>
  </conditionalFormatting>
  <conditionalFormatting sqref="L14716">
    <cfRule type="duplicateValues" dxfId="1134" priority="4235"/>
  </conditionalFormatting>
  <conditionalFormatting sqref="L14717">
    <cfRule type="duplicateValues" dxfId="1133" priority="4234"/>
  </conditionalFormatting>
  <conditionalFormatting sqref="L14835:L14840">
    <cfRule type="duplicateValues" dxfId="1132" priority="609"/>
  </conditionalFormatting>
  <conditionalFormatting sqref="L14841:L14844">
    <cfRule type="duplicateValues" dxfId="1131" priority="608"/>
  </conditionalFormatting>
  <conditionalFormatting sqref="L14944:L14946">
    <cfRule type="duplicateValues" dxfId="1130" priority="607"/>
  </conditionalFormatting>
  <conditionalFormatting sqref="L14953:L14954">
    <cfRule type="duplicateValues" dxfId="1129" priority="606"/>
  </conditionalFormatting>
  <conditionalFormatting sqref="L14955:L14961">
    <cfRule type="duplicateValues" dxfId="1128" priority="5858"/>
  </conditionalFormatting>
  <conditionalFormatting sqref="L14968:L14975">
    <cfRule type="duplicateValues" dxfId="1127" priority="5857"/>
  </conditionalFormatting>
  <conditionalFormatting sqref="L14976:L14996">
    <cfRule type="duplicateValues" dxfId="1126" priority="143"/>
  </conditionalFormatting>
  <conditionalFormatting sqref="L14997:L15005">
    <cfRule type="duplicateValues" dxfId="1125" priority="142"/>
  </conditionalFormatting>
  <conditionalFormatting sqref="L15020">
    <cfRule type="duplicateValues" dxfId="1124" priority="1805"/>
  </conditionalFormatting>
  <conditionalFormatting sqref="L15021">
    <cfRule type="duplicateValues" dxfId="1123" priority="1812"/>
  </conditionalFormatting>
  <conditionalFormatting sqref="L15023">
    <cfRule type="duplicateValues" dxfId="1122" priority="1806"/>
  </conditionalFormatting>
  <conditionalFormatting sqref="L15026">
    <cfRule type="duplicateValues" dxfId="1121" priority="1804"/>
  </conditionalFormatting>
  <conditionalFormatting sqref="L15033">
    <cfRule type="duplicateValues" dxfId="1120" priority="1813"/>
  </conditionalFormatting>
  <conditionalFormatting sqref="L15034">
    <cfRule type="duplicateValues" dxfId="1119" priority="1811"/>
  </conditionalFormatting>
  <conditionalFormatting sqref="L15035">
    <cfRule type="duplicateValues" dxfId="1118" priority="1814"/>
  </conditionalFormatting>
  <conditionalFormatting sqref="L15039:L15040">
    <cfRule type="duplicateValues" dxfId="1117" priority="1815"/>
  </conditionalFormatting>
  <conditionalFormatting sqref="L15046">
    <cfRule type="duplicateValues" dxfId="1116" priority="1803"/>
  </conditionalFormatting>
  <conditionalFormatting sqref="L15047">
    <cfRule type="duplicateValues" dxfId="1115" priority="1802"/>
  </conditionalFormatting>
  <conditionalFormatting sqref="L15051">
    <cfRule type="duplicateValues" dxfId="1114" priority="1816"/>
  </conditionalFormatting>
  <conditionalFormatting sqref="L15052:L15053">
    <cfRule type="duplicateValues" dxfId="1113" priority="1810"/>
  </conditionalFormatting>
  <conditionalFormatting sqref="L15054:L15055">
    <cfRule type="duplicateValues" dxfId="1112" priority="1808"/>
  </conditionalFormatting>
  <conditionalFormatting sqref="L15056:L15057">
    <cfRule type="duplicateValues" dxfId="1111" priority="1807"/>
  </conditionalFormatting>
  <conditionalFormatting sqref="L15058">
    <cfRule type="duplicateValues" dxfId="1110" priority="1809"/>
  </conditionalFormatting>
  <conditionalFormatting sqref="L15059:L15070">
    <cfRule type="duplicateValues" dxfId="1109" priority="605"/>
  </conditionalFormatting>
  <conditionalFormatting sqref="L15077:L15112">
    <cfRule type="duplicateValues" dxfId="1108" priority="604"/>
  </conditionalFormatting>
  <conditionalFormatting sqref="L15119:L15161">
    <cfRule type="duplicateValues" dxfId="1107" priority="603"/>
  </conditionalFormatting>
  <conditionalFormatting sqref="L15168:L15178">
    <cfRule type="duplicateValues" dxfId="1106" priority="602"/>
  </conditionalFormatting>
  <conditionalFormatting sqref="L15184:L15194">
    <cfRule type="duplicateValues" dxfId="1105" priority="600"/>
  </conditionalFormatting>
  <conditionalFormatting sqref="L15195">
    <cfRule type="duplicateValues" dxfId="1104" priority="597"/>
  </conditionalFormatting>
  <conditionalFormatting sqref="L15196:L15258">
    <cfRule type="duplicateValues" dxfId="1103" priority="599"/>
  </conditionalFormatting>
  <conditionalFormatting sqref="L15266:L15300">
    <cfRule type="duplicateValues" dxfId="1102" priority="598"/>
  </conditionalFormatting>
  <conditionalFormatting sqref="L15301">
    <cfRule type="duplicateValues" dxfId="1101" priority="596"/>
  </conditionalFormatting>
  <conditionalFormatting sqref="L15306:L15315">
    <cfRule type="duplicateValues" dxfId="1100" priority="601"/>
  </conditionalFormatting>
  <conditionalFormatting sqref="L15316">
    <cfRule type="duplicateValues" dxfId="1099" priority="4223"/>
  </conditionalFormatting>
  <conditionalFormatting sqref="L15340:L15362">
    <cfRule type="duplicateValues" dxfId="1098" priority="1428"/>
  </conditionalFormatting>
  <conditionalFormatting sqref="L15363">
    <cfRule type="duplicateValues" dxfId="1097" priority="141"/>
  </conditionalFormatting>
  <conditionalFormatting sqref="L15407:L15432">
    <cfRule type="duplicateValues" dxfId="1096" priority="594"/>
  </conditionalFormatting>
  <conditionalFormatting sqref="L15439:L15473">
    <cfRule type="duplicateValues" dxfId="1095" priority="593"/>
  </conditionalFormatting>
  <conditionalFormatting sqref="L15498:L15529">
    <cfRule type="duplicateValues" dxfId="1094" priority="140"/>
  </conditionalFormatting>
  <conditionalFormatting sqref="L15532:L15534">
    <cfRule type="duplicateValues" dxfId="1093" priority="2750"/>
  </conditionalFormatting>
  <conditionalFormatting sqref="L15542:L15544">
    <cfRule type="duplicateValues" dxfId="1092" priority="2748"/>
  </conditionalFormatting>
  <conditionalFormatting sqref="L15549:L15554">
    <cfRule type="duplicateValues" dxfId="1091" priority="2747"/>
  </conditionalFormatting>
  <conditionalFormatting sqref="L15555">
    <cfRule type="duplicateValues" dxfId="1090" priority="2746"/>
  </conditionalFormatting>
  <conditionalFormatting sqref="L15567:L15568">
    <cfRule type="duplicateValues" dxfId="1089" priority="2752"/>
  </conditionalFormatting>
  <conditionalFormatting sqref="L15579">
    <cfRule type="duplicateValues" dxfId="1088" priority="2755"/>
  </conditionalFormatting>
  <conditionalFormatting sqref="L15580">
    <cfRule type="duplicateValues" dxfId="1087" priority="2754"/>
  </conditionalFormatting>
  <conditionalFormatting sqref="L15581">
    <cfRule type="duplicateValues" dxfId="1086" priority="2756"/>
  </conditionalFormatting>
  <conditionalFormatting sqref="L15584">
    <cfRule type="duplicateValues" dxfId="1085" priority="2757"/>
  </conditionalFormatting>
  <conditionalFormatting sqref="L15585:L15595">
    <cfRule type="duplicateValues" dxfId="1084" priority="592"/>
  </conditionalFormatting>
  <conditionalFormatting sqref="L15622:L15641">
    <cfRule type="duplicateValues" dxfId="1083" priority="139"/>
  </conditionalFormatting>
  <conditionalFormatting sqref="L15714">
    <cfRule type="duplicateValues" dxfId="1082" priority="4932"/>
  </conditionalFormatting>
  <conditionalFormatting sqref="L15715">
    <cfRule type="duplicateValues" dxfId="1081" priority="4931"/>
  </conditionalFormatting>
  <conditionalFormatting sqref="L15716">
    <cfRule type="duplicateValues" dxfId="1080" priority="4930"/>
  </conditionalFormatting>
  <conditionalFormatting sqref="L15717">
    <cfRule type="duplicateValues" dxfId="1079" priority="4929"/>
  </conditionalFormatting>
  <conditionalFormatting sqref="L15718">
    <cfRule type="duplicateValues" dxfId="1078" priority="4928"/>
  </conditionalFormatting>
  <conditionalFormatting sqref="L15719">
    <cfRule type="duplicateValues" dxfId="1077" priority="4927"/>
  </conditionalFormatting>
  <conditionalFormatting sqref="L15720">
    <cfRule type="duplicateValues" dxfId="1076" priority="4926"/>
  </conditionalFormatting>
  <conditionalFormatting sqref="L15721">
    <cfRule type="duplicateValues" dxfId="1075" priority="4925"/>
  </conditionalFormatting>
  <conditionalFormatting sqref="L15722">
    <cfRule type="duplicateValues" dxfId="1074" priority="4924"/>
  </conditionalFormatting>
  <conditionalFormatting sqref="L15723">
    <cfRule type="duplicateValues" dxfId="1073" priority="4923"/>
  </conditionalFormatting>
  <conditionalFormatting sqref="L15724">
    <cfRule type="duplicateValues" dxfId="1072" priority="4922"/>
  </conditionalFormatting>
  <conditionalFormatting sqref="L15725">
    <cfRule type="duplicateValues" dxfId="1071" priority="4921"/>
  </conditionalFormatting>
  <conditionalFormatting sqref="L15726">
    <cfRule type="duplicateValues" dxfId="1070" priority="4920"/>
  </conditionalFormatting>
  <conditionalFormatting sqref="L15727">
    <cfRule type="duplicateValues" dxfId="1069" priority="4919"/>
  </conditionalFormatting>
  <conditionalFormatting sqref="L15763:L15782">
    <cfRule type="duplicateValues" dxfId="1068" priority="589"/>
  </conditionalFormatting>
  <conditionalFormatting sqref="L15783:L15799">
    <cfRule type="duplicateValues" dxfId="1067" priority="138"/>
  </conditionalFormatting>
  <conditionalFormatting sqref="L15800:L15804">
    <cfRule type="duplicateValues" dxfId="1066" priority="137"/>
  </conditionalFormatting>
  <conditionalFormatting sqref="L15811:L15846">
    <cfRule type="duplicateValues" dxfId="1065" priority="588"/>
  </conditionalFormatting>
  <conditionalFormatting sqref="L15853:L15875">
    <cfRule type="duplicateValues" dxfId="1064" priority="587"/>
  </conditionalFormatting>
  <conditionalFormatting sqref="L15880:L15894">
    <cfRule type="duplicateValues" dxfId="1063" priority="136"/>
  </conditionalFormatting>
  <conditionalFormatting sqref="L16041:L16055">
    <cfRule type="duplicateValues" dxfId="1062" priority="586"/>
  </conditionalFormatting>
  <conditionalFormatting sqref="L16079:L16114">
    <cfRule type="duplicateValues" dxfId="1061" priority="585"/>
  </conditionalFormatting>
  <conditionalFormatting sqref="L16121:L16129">
    <cfRule type="duplicateValues" dxfId="1060" priority="584"/>
  </conditionalFormatting>
  <conditionalFormatting sqref="L16131">
    <cfRule type="duplicateValues" dxfId="1059" priority="1405"/>
  </conditionalFormatting>
  <conditionalFormatting sqref="L16132:L16153">
    <cfRule type="duplicateValues" dxfId="1058" priority="135"/>
  </conditionalFormatting>
  <conditionalFormatting sqref="L16322:L16332">
    <cfRule type="duplicateValues" dxfId="1057" priority="134"/>
  </conditionalFormatting>
  <conditionalFormatting sqref="L16339:L16361">
    <cfRule type="duplicateValues" dxfId="1056" priority="133"/>
  </conditionalFormatting>
  <conditionalFormatting sqref="L16428:L16432">
    <cfRule type="duplicateValues" dxfId="1055" priority="1022"/>
  </conditionalFormatting>
  <conditionalFormatting sqref="L16560:L16562">
    <cfRule type="duplicateValues" dxfId="1054" priority="576"/>
  </conditionalFormatting>
  <conditionalFormatting sqref="L16565">
    <cfRule type="duplicateValues" dxfId="1053" priority="132"/>
  </conditionalFormatting>
  <conditionalFormatting sqref="L16566">
    <cfRule type="duplicateValues" dxfId="1052" priority="131"/>
  </conditionalFormatting>
  <conditionalFormatting sqref="L16567">
    <cfRule type="duplicateValues" dxfId="1051" priority="130"/>
  </conditionalFormatting>
  <conditionalFormatting sqref="L16572">
    <cfRule type="duplicateValues" dxfId="1050" priority="129"/>
  </conditionalFormatting>
  <conditionalFormatting sqref="L16573">
    <cfRule type="duplicateValues" dxfId="1049" priority="128"/>
  </conditionalFormatting>
  <conditionalFormatting sqref="L16618:L16636">
    <cfRule type="duplicateValues" dxfId="1048" priority="574"/>
  </conditionalFormatting>
  <conditionalFormatting sqref="L16695:L16706">
    <cfRule type="duplicateValues" dxfId="1047" priority="127"/>
  </conditionalFormatting>
  <conditionalFormatting sqref="L16707:L16723">
    <cfRule type="duplicateValues" dxfId="1046" priority="571"/>
  </conditionalFormatting>
  <conditionalFormatting sqref="L16733:L16736">
    <cfRule type="duplicateValues" dxfId="1045" priority="126"/>
  </conditionalFormatting>
  <conditionalFormatting sqref="L16772:L16798">
    <cfRule type="duplicateValues" dxfId="1044" priority="569"/>
  </conditionalFormatting>
  <conditionalFormatting sqref="L16828:L16840">
    <cfRule type="duplicateValues" dxfId="1043" priority="568"/>
  </conditionalFormatting>
  <conditionalFormatting sqref="L16847:L16882">
    <cfRule type="duplicateValues" dxfId="1042" priority="567"/>
  </conditionalFormatting>
  <conditionalFormatting sqref="L16889:L16923">
    <cfRule type="duplicateValues" dxfId="1041" priority="566"/>
  </conditionalFormatting>
  <conditionalFormatting sqref="L17025:L17058">
    <cfRule type="duplicateValues" dxfId="1040" priority="565"/>
  </conditionalFormatting>
  <conditionalFormatting sqref="L17065:L17102">
    <cfRule type="duplicateValues" dxfId="1039" priority="564"/>
  </conditionalFormatting>
  <conditionalFormatting sqref="L17103:L17126">
    <cfRule type="duplicateValues" dxfId="1038" priority="563"/>
  </conditionalFormatting>
  <conditionalFormatting sqref="L17127:L17142">
    <cfRule type="duplicateValues" dxfId="1037" priority="562"/>
  </conditionalFormatting>
  <conditionalFormatting sqref="L17185:L17195">
    <cfRule type="duplicateValues" dxfId="1036" priority="561"/>
  </conditionalFormatting>
  <conditionalFormatting sqref="L17196:L17259">
    <cfRule type="duplicateValues" dxfId="1035" priority="560"/>
  </conditionalFormatting>
  <conditionalFormatting sqref="L17266:L17292">
    <cfRule type="duplicateValues" dxfId="1034" priority="559"/>
  </conditionalFormatting>
  <conditionalFormatting sqref="L17298:L17300">
    <cfRule type="duplicateValues" dxfId="1033" priority="125"/>
  </conditionalFormatting>
  <conditionalFormatting sqref="L17301:L17311">
    <cfRule type="duplicateValues" dxfId="1032" priority="558"/>
  </conditionalFormatting>
  <conditionalFormatting sqref="L17444:L17463">
    <cfRule type="duplicateValues" dxfId="1031" priority="124"/>
  </conditionalFormatting>
  <conditionalFormatting sqref="L17587:L17590">
    <cfRule type="duplicateValues" dxfId="1030" priority="1019"/>
  </conditionalFormatting>
  <conditionalFormatting sqref="L17591:L17599">
    <cfRule type="duplicateValues" dxfId="1029" priority="556"/>
  </conditionalFormatting>
  <conditionalFormatting sqref="L17616">
    <cfRule type="duplicateValues" dxfId="1028" priority="122"/>
  </conditionalFormatting>
  <conditionalFormatting sqref="L17623">
    <cfRule type="duplicateValues" dxfId="1027" priority="551"/>
  </conditionalFormatting>
  <conditionalFormatting sqref="L17664:L17665">
    <cfRule type="duplicateValues" dxfId="1026" priority="550"/>
  </conditionalFormatting>
  <conditionalFormatting sqref="L17666:L17673">
    <cfRule type="duplicateValues" dxfId="1025" priority="549"/>
  </conditionalFormatting>
  <conditionalFormatting sqref="L17719:L17725">
    <cfRule type="duplicateValues" dxfId="1024" priority="121"/>
  </conditionalFormatting>
  <conditionalFormatting sqref="L17851:L17862">
    <cfRule type="duplicateValues" dxfId="1023" priority="120"/>
  </conditionalFormatting>
  <conditionalFormatting sqref="L17870">
    <cfRule type="duplicateValues" dxfId="1022" priority="1008"/>
  </conditionalFormatting>
  <conditionalFormatting sqref="L17874:L17891">
    <cfRule type="duplicateValues" dxfId="1021" priority="1014"/>
  </conditionalFormatting>
  <conditionalFormatting sqref="L17901">
    <cfRule type="duplicateValues" dxfId="1020" priority="1018"/>
  </conditionalFormatting>
  <conditionalFormatting sqref="L17902">
    <cfRule type="duplicateValues" dxfId="1019" priority="1016"/>
  </conditionalFormatting>
  <conditionalFormatting sqref="L17903">
    <cfRule type="duplicateValues" dxfId="1018" priority="1017"/>
  </conditionalFormatting>
  <conditionalFormatting sqref="L17904:L17909">
    <cfRule type="duplicateValues" dxfId="1017" priority="1013"/>
  </conditionalFormatting>
  <conditionalFormatting sqref="L17922:L17940">
    <cfRule type="duplicateValues" dxfId="1016" priority="532"/>
  </conditionalFormatting>
  <conditionalFormatting sqref="L17941:L17948">
    <cfRule type="duplicateValues" dxfId="1015" priority="119"/>
  </conditionalFormatting>
  <conditionalFormatting sqref="L18037">
    <cfRule type="duplicateValues" dxfId="1014" priority="117"/>
  </conditionalFormatting>
  <conditionalFormatting sqref="L18038">
    <cfRule type="duplicateValues" dxfId="1013" priority="116"/>
  </conditionalFormatting>
  <conditionalFormatting sqref="L18039">
    <cfRule type="duplicateValues" dxfId="1012" priority="115"/>
  </conditionalFormatting>
  <conditionalFormatting sqref="L18044">
    <cfRule type="duplicateValues" dxfId="1011" priority="114"/>
  </conditionalFormatting>
  <conditionalFormatting sqref="L18045">
    <cfRule type="duplicateValues" dxfId="1010" priority="113"/>
  </conditionalFormatting>
  <conditionalFormatting sqref="L18119:L18131">
    <cfRule type="duplicateValues" dxfId="1009" priority="118"/>
  </conditionalFormatting>
  <conditionalFormatting sqref="L18172:L18174">
    <cfRule type="duplicateValues" dxfId="1008" priority="111"/>
  </conditionalFormatting>
  <conditionalFormatting sqref="L18448:L18501">
    <cfRule type="duplicateValues" dxfId="1007" priority="110"/>
  </conditionalFormatting>
  <conditionalFormatting sqref="L18680:L18703">
    <cfRule type="duplicateValues" dxfId="1006" priority="1005"/>
  </conditionalFormatting>
  <conditionalFormatting sqref="L18839">
    <cfRule type="duplicateValues" dxfId="1005" priority="3366"/>
  </conditionalFormatting>
  <conditionalFormatting sqref="L18840">
    <cfRule type="duplicateValues" dxfId="1004" priority="3365"/>
  </conditionalFormatting>
  <conditionalFormatting sqref="L18841:L18842">
    <cfRule type="duplicateValues" dxfId="1003" priority="3364"/>
  </conditionalFormatting>
  <conditionalFormatting sqref="L18843">
    <cfRule type="duplicateValues" dxfId="1002" priority="3363"/>
  </conditionalFormatting>
  <conditionalFormatting sqref="L18844">
    <cfRule type="duplicateValues" dxfId="1001" priority="3362"/>
  </conditionalFormatting>
  <conditionalFormatting sqref="L18900">
    <cfRule type="duplicateValues" dxfId="1000" priority="997"/>
  </conditionalFormatting>
  <conditionalFormatting sqref="L18902">
    <cfRule type="duplicateValues" dxfId="999" priority="1003"/>
  </conditionalFormatting>
  <conditionalFormatting sqref="L18903:L18909">
    <cfRule type="duplicateValues" dxfId="998" priority="995"/>
  </conditionalFormatting>
  <conditionalFormatting sqref="L18927:L18928">
    <cfRule type="duplicateValues" dxfId="997" priority="996"/>
  </conditionalFormatting>
  <conditionalFormatting sqref="L18929:L18936">
    <cfRule type="duplicateValues" dxfId="996" priority="994"/>
  </conditionalFormatting>
  <conditionalFormatting sqref="L18945">
    <cfRule type="duplicateValues" dxfId="995" priority="1002"/>
  </conditionalFormatting>
  <conditionalFormatting sqref="L18956:L18957">
    <cfRule type="duplicateValues" dxfId="994" priority="1001"/>
  </conditionalFormatting>
  <conditionalFormatting sqref="L18971">
    <cfRule type="duplicateValues" dxfId="993" priority="993"/>
  </conditionalFormatting>
  <conditionalFormatting sqref="L18973">
    <cfRule type="duplicateValues" dxfId="992" priority="992"/>
  </conditionalFormatting>
  <conditionalFormatting sqref="L18989:L18991">
    <cfRule type="duplicateValues" dxfId="991" priority="989"/>
  </conditionalFormatting>
  <conditionalFormatting sqref="L19009">
    <cfRule type="duplicateValues" dxfId="990" priority="4809"/>
  </conditionalFormatting>
  <conditionalFormatting sqref="L19010">
    <cfRule type="duplicateValues" dxfId="989" priority="4807"/>
  </conditionalFormatting>
  <conditionalFormatting sqref="L19011">
    <cfRule type="duplicateValues" dxfId="988" priority="4806"/>
  </conditionalFormatting>
  <conditionalFormatting sqref="L19012">
    <cfRule type="duplicateValues" dxfId="987" priority="4805"/>
  </conditionalFormatting>
  <conditionalFormatting sqref="L19013">
    <cfRule type="duplicateValues" dxfId="986" priority="4804"/>
  </conditionalFormatting>
  <conditionalFormatting sqref="L19014">
    <cfRule type="duplicateValues" dxfId="985" priority="4803"/>
  </conditionalFormatting>
  <conditionalFormatting sqref="L19015">
    <cfRule type="duplicateValues" dxfId="984" priority="4802"/>
  </conditionalFormatting>
  <conditionalFormatting sqref="L19016">
    <cfRule type="duplicateValues" dxfId="983" priority="4801"/>
  </conditionalFormatting>
  <conditionalFormatting sqref="L19017">
    <cfRule type="duplicateValues" dxfId="982" priority="4800"/>
  </conditionalFormatting>
  <conditionalFormatting sqref="L19018">
    <cfRule type="duplicateValues" dxfId="981" priority="4799"/>
  </conditionalFormatting>
  <conditionalFormatting sqref="L19019">
    <cfRule type="duplicateValues" dxfId="980" priority="4798"/>
  </conditionalFormatting>
  <conditionalFormatting sqref="L19020">
    <cfRule type="duplicateValues" dxfId="979" priority="4797"/>
  </conditionalFormatting>
  <conditionalFormatting sqref="L19021">
    <cfRule type="duplicateValues" dxfId="978" priority="4796"/>
  </conditionalFormatting>
  <conditionalFormatting sqref="L19022">
    <cfRule type="duplicateValues" dxfId="977" priority="4795"/>
  </conditionalFormatting>
  <conditionalFormatting sqref="L19023">
    <cfRule type="duplicateValues" dxfId="976" priority="4794"/>
  </conditionalFormatting>
  <conditionalFormatting sqref="L19024">
    <cfRule type="duplicateValues" dxfId="975" priority="4793"/>
  </conditionalFormatting>
  <conditionalFormatting sqref="L19025">
    <cfRule type="duplicateValues" dxfId="974" priority="4792"/>
  </conditionalFormatting>
  <conditionalFormatting sqref="L19069:L19071">
    <cfRule type="duplicateValues" dxfId="973" priority="2734"/>
  </conditionalFormatting>
  <conditionalFormatting sqref="L19079:L19081">
    <cfRule type="duplicateValues" dxfId="972" priority="2733"/>
  </conditionalFormatting>
  <conditionalFormatting sqref="L19089:L19091">
    <cfRule type="duplicateValues" dxfId="971" priority="2731"/>
  </conditionalFormatting>
  <conditionalFormatting sqref="L19096:L19101">
    <cfRule type="duplicateValues" dxfId="970" priority="2730"/>
  </conditionalFormatting>
  <conditionalFormatting sqref="L19102">
    <cfRule type="duplicateValues" dxfId="969" priority="2729"/>
  </conditionalFormatting>
  <conditionalFormatting sqref="L19114:L19115">
    <cfRule type="duplicateValues" dxfId="968" priority="2735"/>
  </conditionalFormatting>
  <conditionalFormatting sqref="L19126">
    <cfRule type="duplicateValues" dxfId="967" priority="2738"/>
  </conditionalFormatting>
  <conditionalFormatting sqref="L19127">
    <cfRule type="duplicateValues" dxfId="966" priority="2737"/>
  </conditionalFormatting>
  <conditionalFormatting sqref="L19128">
    <cfRule type="duplicateValues" dxfId="965" priority="2739"/>
  </conditionalFormatting>
  <conditionalFormatting sqref="L19131:L19133">
    <cfRule type="duplicateValues" dxfId="964" priority="2740"/>
  </conditionalFormatting>
  <conditionalFormatting sqref="L19144:L19146">
    <cfRule type="duplicateValues" dxfId="963" priority="2742"/>
  </conditionalFormatting>
  <conditionalFormatting sqref="L19147:L19148">
    <cfRule type="duplicateValues" dxfId="962" priority="2741"/>
  </conditionalFormatting>
  <conditionalFormatting sqref="L19152:L19154">
    <cfRule type="duplicateValues" dxfId="961" priority="2732"/>
  </conditionalFormatting>
  <conditionalFormatting sqref="L19166:L19174">
    <cfRule type="duplicateValues" dxfId="960" priority="109"/>
  </conditionalFormatting>
  <conditionalFormatting sqref="L19175:L19182">
    <cfRule type="duplicateValues" dxfId="959" priority="108"/>
  </conditionalFormatting>
  <conditionalFormatting sqref="L19228:L19260">
    <cfRule type="duplicateValues" dxfId="958" priority="107"/>
  </conditionalFormatting>
  <conditionalFormatting sqref="L19360">
    <cfRule type="duplicateValues" dxfId="957" priority="2279"/>
  </conditionalFormatting>
  <conditionalFormatting sqref="L19361">
    <cfRule type="duplicateValues" dxfId="956" priority="2278"/>
  </conditionalFormatting>
  <conditionalFormatting sqref="L19362">
    <cfRule type="duplicateValues" dxfId="955" priority="2282"/>
  </conditionalFormatting>
  <conditionalFormatting sqref="L19363">
    <cfRule type="duplicateValues" dxfId="954" priority="2275"/>
  </conditionalFormatting>
  <conditionalFormatting sqref="L19369:L19371">
    <cfRule type="duplicateValues" dxfId="953" priority="2284"/>
  </conditionalFormatting>
  <conditionalFormatting sqref="L19372">
    <cfRule type="duplicateValues" dxfId="952" priority="2274"/>
  </conditionalFormatting>
  <conditionalFormatting sqref="L19379">
    <cfRule type="duplicateValues" dxfId="951" priority="2283"/>
  </conditionalFormatting>
  <conditionalFormatting sqref="L19380">
    <cfRule type="duplicateValues" dxfId="950" priority="2277"/>
  </conditionalFormatting>
  <conditionalFormatting sqref="L19381">
    <cfRule type="duplicateValues" dxfId="949" priority="2276"/>
  </conditionalFormatting>
  <conditionalFormatting sqref="L19383">
    <cfRule type="duplicateValues" dxfId="948" priority="2280"/>
  </conditionalFormatting>
  <conditionalFormatting sqref="L19385:L19390">
    <cfRule type="duplicateValues" dxfId="947" priority="2281"/>
  </conditionalFormatting>
  <conditionalFormatting sqref="L19404">
    <cfRule type="duplicateValues" dxfId="946" priority="2285"/>
  </conditionalFormatting>
  <conditionalFormatting sqref="L19405:L19423">
    <cfRule type="duplicateValues" dxfId="945" priority="988"/>
  </conditionalFormatting>
  <conditionalFormatting sqref="L19434:L19436">
    <cfRule type="duplicateValues" dxfId="944" priority="2291"/>
  </conditionalFormatting>
  <conditionalFormatting sqref="L19437:L19438">
    <cfRule type="duplicateValues" dxfId="943" priority="2290"/>
  </conditionalFormatting>
  <conditionalFormatting sqref="L19555">
    <cfRule type="duplicateValues" dxfId="942" priority="4096"/>
  </conditionalFormatting>
  <conditionalFormatting sqref="L19556">
    <cfRule type="duplicateValues" dxfId="941" priority="4095"/>
  </conditionalFormatting>
  <conditionalFormatting sqref="L19557">
    <cfRule type="duplicateValues" dxfId="940" priority="4094"/>
  </conditionalFormatting>
  <conditionalFormatting sqref="L19558">
    <cfRule type="duplicateValues" dxfId="939" priority="4093"/>
  </conditionalFormatting>
  <conditionalFormatting sqref="L19559">
    <cfRule type="duplicateValues" dxfId="938" priority="4092"/>
  </conditionalFormatting>
  <conditionalFormatting sqref="L19560">
    <cfRule type="duplicateValues" dxfId="937" priority="4091"/>
  </conditionalFormatting>
  <conditionalFormatting sqref="L19561">
    <cfRule type="duplicateValues" dxfId="936" priority="4090"/>
  </conditionalFormatting>
  <conditionalFormatting sqref="L19562">
    <cfRule type="duplicateValues" dxfId="935" priority="4089"/>
  </conditionalFormatting>
  <conditionalFormatting sqref="L19563">
    <cfRule type="duplicateValues" dxfId="934" priority="4088"/>
  </conditionalFormatting>
  <conditionalFormatting sqref="L19564">
    <cfRule type="duplicateValues" dxfId="933" priority="4087"/>
  </conditionalFormatting>
  <conditionalFormatting sqref="L19565">
    <cfRule type="duplicateValues" dxfId="932" priority="4086"/>
  </conditionalFormatting>
  <conditionalFormatting sqref="L19566">
    <cfRule type="duplicateValues" dxfId="931" priority="4085"/>
  </conditionalFormatting>
  <conditionalFormatting sqref="L19567">
    <cfRule type="duplicateValues" dxfId="930" priority="4084"/>
  </conditionalFormatting>
  <conditionalFormatting sqref="L19568">
    <cfRule type="duplicateValues" dxfId="929" priority="4083"/>
  </conditionalFormatting>
  <conditionalFormatting sqref="L19569">
    <cfRule type="duplicateValues" dxfId="928" priority="4082"/>
  </conditionalFormatting>
  <conditionalFormatting sqref="L19570">
    <cfRule type="duplicateValues" dxfId="927" priority="4081"/>
  </conditionalFormatting>
  <conditionalFormatting sqref="L19571">
    <cfRule type="duplicateValues" dxfId="926" priority="4080"/>
  </conditionalFormatting>
  <conditionalFormatting sqref="L19572">
    <cfRule type="duplicateValues" dxfId="925" priority="4079"/>
  </conditionalFormatting>
  <conditionalFormatting sqref="L19573">
    <cfRule type="duplicateValues" dxfId="924" priority="4078"/>
  </conditionalFormatting>
  <conditionalFormatting sqref="L19574">
    <cfRule type="duplicateValues" dxfId="923" priority="4077"/>
  </conditionalFormatting>
  <conditionalFormatting sqref="L19575">
    <cfRule type="duplicateValues" dxfId="922" priority="4076"/>
  </conditionalFormatting>
  <conditionalFormatting sqref="L19576">
    <cfRule type="duplicateValues" dxfId="921" priority="4075"/>
  </conditionalFormatting>
  <conditionalFormatting sqref="L19577">
    <cfRule type="duplicateValues" dxfId="920" priority="4074"/>
  </conditionalFormatting>
  <conditionalFormatting sqref="L19578">
    <cfRule type="duplicateValues" dxfId="919" priority="4073"/>
  </conditionalFormatting>
  <conditionalFormatting sqref="L19579">
    <cfRule type="duplicateValues" dxfId="918" priority="4072"/>
  </conditionalFormatting>
  <conditionalFormatting sqref="L19580">
    <cfRule type="duplicateValues" dxfId="917" priority="4071"/>
  </conditionalFormatting>
  <conditionalFormatting sqref="L19581">
    <cfRule type="duplicateValues" dxfId="916" priority="4070"/>
  </conditionalFormatting>
  <conditionalFormatting sqref="L19582">
    <cfRule type="duplicateValues" dxfId="915" priority="4069"/>
  </conditionalFormatting>
  <conditionalFormatting sqref="L19643:L19658">
    <cfRule type="duplicateValues" dxfId="914" priority="106"/>
  </conditionalFormatting>
  <conditionalFormatting sqref="L19827:L19847">
    <cfRule type="duplicateValues" dxfId="913" priority="2271"/>
  </conditionalFormatting>
  <conditionalFormatting sqref="L19893:L19897">
    <cfRule type="duplicateValues" dxfId="912" priority="1391"/>
  </conditionalFormatting>
  <conditionalFormatting sqref="L19901:L19907">
    <cfRule type="duplicateValues" dxfId="911" priority="1393"/>
  </conditionalFormatting>
  <conditionalFormatting sqref="L19916">
    <cfRule type="duplicateValues" dxfId="910" priority="1392"/>
  </conditionalFormatting>
  <conditionalFormatting sqref="L19917:L19936">
    <cfRule type="duplicateValues" dxfId="909" priority="105"/>
  </conditionalFormatting>
  <conditionalFormatting sqref="L19937">
    <cfRule type="duplicateValues" dxfId="908" priority="104"/>
  </conditionalFormatting>
  <conditionalFormatting sqref="L20017">
    <cfRule type="duplicateValues" dxfId="907" priority="103"/>
  </conditionalFormatting>
  <conditionalFormatting sqref="L20138">
    <cfRule type="duplicateValues" dxfId="906" priority="101"/>
  </conditionalFormatting>
  <conditionalFormatting sqref="L20149:L20174">
    <cfRule type="duplicateValues" dxfId="905" priority="100"/>
  </conditionalFormatting>
  <conditionalFormatting sqref="L20243">
    <cfRule type="duplicateValues" dxfId="904" priority="3342"/>
  </conditionalFormatting>
  <conditionalFormatting sqref="L20244">
    <cfRule type="duplicateValues" dxfId="903" priority="3340"/>
  </conditionalFormatting>
  <conditionalFormatting sqref="L20245">
    <cfRule type="duplicateValues" dxfId="902" priority="3344"/>
  </conditionalFormatting>
  <conditionalFormatting sqref="L20246">
    <cfRule type="duplicateValues" dxfId="901" priority="3341"/>
  </conditionalFormatting>
  <conditionalFormatting sqref="L20253:L20255">
    <cfRule type="duplicateValues" dxfId="900" priority="3343"/>
  </conditionalFormatting>
  <conditionalFormatting sqref="L20270:L20279">
    <cfRule type="duplicateValues" dxfId="899" priority="5607"/>
  </conditionalFormatting>
  <conditionalFormatting sqref="L20308:L20342">
    <cfRule type="duplicateValues" dxfId="898" priority="99"/>
  </conditionalFormatting>
  <conditionalFormatting sqref="L20343">
    <cfRule type="duplicateValues" dxfId="897" priority="4054"/>
  </conditionalFormatting>
  <conditionalFormatting sqref="L20344">
    <cfRule type="duplicateValues" dxfId="896" priority="4053"/>
  </conditionalFormatting>
  <conditionalFormatting sqref="L20345">
    <cfRule type="duplicateValues" dxfId="895" priority="4052"/>
  </conditionalFormatting>
  <conditionalFormatting sqref="L20346">
    <cfRule type="duplicateValues" dxfId="894" priority="4051"/>
  </conditionalFormatting>
  <conditionalFormatting sqref="L20347">
    <cfRule type="duplicateValues" dxfId="893" priority="4050"/>
  </conditionalFormatting>
  <conditionalFormatting sqref="L20348">
    <cfRule type="duplicateValues" dxfId="892" priority="4049"/>
  </conditionalFormatting>
  <conditionalFormatting sqref="L20349">
    <cfRule type="duplicateValues" dxfId="891" priority="4047"/>
  </conditionalFormatting>
  <conditionalFormatting sqref="L20350">
    <cfRule type="duplicateValues" dxfId="890" priority="4046"/>
  </conditionalFormatting>
  <conditionalFormatting sqref="L20351">
    <cfRule type="duplicateValues" dxfId="889" priority="4045"/>
  </conditionalFormatting>
  <conditionalFormatting sqref="L20352">
    <cfRule type="duplicateValues" dxfId="888" priority="4048"/>
  </conditionalFormatting>
  <conditionalFormatting sqref="L20353">
    <cfRule type="duplicateValues" dxfId="887" priority="4044"/>
  </conditionalFormatting>
  <conditionalFormatting sqref="L20354">
    <cfRule type="duplicateValues" dxfId="886" priority="4043"/>
  </conditionalFormatting>
  <conditionalFormatting sqref="L20515:L20517">
    <cfRule type="duplicateValues" dxfId="885" priority="4034"/>
  </conditionalFormatting>
  <conditionalFormatting sqref="L20525:L20527">
    <cfRule type="duplicateValues" dxfId="884" priority="4033"/>
  </conditionalFormatting>
  <conditionalFormatting sqref="L20532:L20537">
    <cfRule type="duplicateValues" dxfId="883" priority="4032"/>
  </conditionalFormatting>
  <conditionalFormatting sqref="L20550:L20551">
    <cfRule type="duplicateValues" dxfId="882" priority="4036"/>
  </conditionalFormatting>
  <conditionalFormatting sqref="L20562">
    <cfRule type="duplicateValues" dxfId="881" priority="4039"/>
  </conditionalFormatting>
  <conditionalFormatting sqref="L20563">
    <cfRule type="duplicateValues" dxfId="880" priority="4038"/>
  </conditionalFormatting>
  <conditionalFormatting sqref="L20564">
    <cfRule type="duplicateValues" dxfId="879" priority="4040"/>
  </conditionalFormatting>
  <conditionalFormatting sqref="L20567:L20569">
    <cfRule type="duplicateValues" dxfId="878" priority="4041"/>
  </conditionalFormatting>
  <conditionalFormatting sqref="L20570:L20574">
    <cfRule type="duplicateValues" dxfId="877" priority="4042"/>
  </conditionalFormatting>
  <conditionalFormatting sqref="L20575:L20612">
    <cfRule type="duplicateValues" dxfId="876" priority="4726"/>
  </conditionalFormatting>
  <conditionalFormatting sqref="L20613">
    <cfRule type="duplicateValues" dxfId="875" priority="1759"/>
  </conditionalFormatting>
  <conditionalFormatting sqref="L20614">
    <cfRule type="duplicateValues" dxfId="874" priority="1753"/>
  </conditionalFormatting>
  <conditionalFormatting sqref="L20617">
    <cfRule type="duplicateValues" dxfId="873" priority="1763"/>
  </conditionalFormatting>
  <conditionalFormatting sqref="L20619">
    <cfRule type="duplicateValues" dxfId="872" priority="1754"/>
  </conditionalFormatting>
  <conditionalFormatting sqref="L20620">
    <cfRule type="duplicateValues" dxfId="871" priority="1742"/>
  </conditionalFormatting>
  <conditionalFormatting sqref="L20621">
    <cfRule type="duplicateValues" dxfId="870" priority="1741"/>
  </conditionalFormatting>
  <conditionalFormatting sqref="L20623">
    <cfRule type="duplicateValues" dxfId="869" priority="1746"/>
  </conditionalFormatting>
  <conditionalFormatting sqref="L20624">
    <cfRule type="duplicateValues" dxfId="868" priority="1744"/>
  </conditionalFormatting>
  <conditionalFormatting sqref="L20625">
    <cfRule type="duplicateValues" dxfId="867" priority="1749"/>
  </conditionalFormatting>
  <conditionalFormatting sqref="L20626">
    <cfRule type="duplicateValues" dxfId="866" priority="1745"/>
  </conditionalFormatting>
  <conditionalFormatting sqref="L20627">
    <cfRule type="duplicateValues" dxfId="865" priority="1739"/>
  </conditionalFormatting>
  <conditionalFormatting sqref="L20628">
    <cfRule type="duplicateValues" dxfId="864" priority="1748"/>
  </conditionalFormatting>
  <conditionalFormatting sqref="L20629">
    <cfRule type="duplicateValues" dxfId="863" priority="1740"/>
  </conditionalFormatting>
  <conditionalFormatting sqref="L20630">
    <cfRule type="duplicateValues" dxfId="862" priority="1743"/>
  </conditionalFormatting>
  <conditionalFormatting sqref="L20631">
    <cfRule type="duplicateValues" dxfId="861" priority="1747"/>
  </conditionalFormatting>
  <conditionalFormatting sqref="L20633">
    <cfRule type="duplicateValues" dxfId="860" priority="1757"/>
  </conditionalFormatting>
  <conditionalFormatting sqref="L20634">
    <cfRule type="duplicateValues" dxfId="859" priority="1755"/>
  </conditionalFormatting>
  <conditionalFormatting sqref="L20635">
    <cfRule type="duplicateValues" dxfId="858" priority="1756"/>
  </conditionalFormatting>
  <conditionalFormatting sqref="L20636:L20638">
    <cfRule type="duplicateValues" dxfId="857" priority="1758"/>
  </conditionalFormatting>
  <conditionalFormatting sqref="L20656">
    <cfRule type="duplicateValues" dxfId="856" priority="1760"/>
  </conditionalFormatting>
  <conditionalFormatting sqref="L20657">
    <cfRule type="duplicateValues" dxfId="855" priority="1762"/>
  </conditionalFormatting>
  <conditionalFormatting sqref="L20658:L20659">
    <cfRule type="duplicateValues" dxfId="854" priority="1761"/>
  </conditionalFormatting>
  <conditionalFormatting sqref="L20664:L20666">
    <cfRule type="duplicateValues" dxfId="853" priority="1771"/>
  </conditionalFormatting>
  <conditionalFormatting sqref="L20667">
    <cfRule type="duplicateValues" dxfId="852" priority="1764"/>
  </conditionalFormatting>
  <conditionalFormatting sqref="L20668">
    <cfRule type="duplicateValues" dxfId="851" priority="1750"/>
  </conditionalFormatting>
  <conditionalFormatting sqref="L20675">
    <cfRule type="duplicateValues" dxfId="850" priority="1765"/>
  </conditionalFormatting>
  <conditionalFormatting sqref="L20677">
    <cfRule type="duplicateValues" dxfId="849" priority="1772"/>
  </conditionalFormatting>
  <conditionalFormatting sqref="L20678:L20679">
    <cfRule type="duplicateValues" dxfId="848" priority="1770"/>
  </conditionalFormatting>
  <conditionalFormatting sqref="L20680:L20681">
    <cfRule type="duplicateValues" dxfId="847" priority="1768"/>
  </conditionalFormatting>
  <conditionalFormatting sqref="L20682:L20683">
    <cfRule type="duplicateValues" dxfId="846" priority="1767"/>
  </conditionalFormatting>
  <conditionalFormatting sqref="L20684">
    <cfRule type="duplicateValues" dxfId="845" priority="1769"/>
  </conditionalFormatting>
  <conditionalFormatting sqref="L20697:L20745">
    <cfRule type="duplicateValues" dxfId="844" priority="98"/>
  </conditionalFormatting>
  <conditionalFormatting sqref="L20764:L20766">
    <cfRule type="duplicateValues" dxfId="843" priority="3339"/>
  </conditionalFormatting>
  <conditionalFormatting sqref="L20774:L20776">
    <cfRule type="duplicateValues" dxfId="842" priority="3338"/>
  </conditionalFormatting>
  <conditionalFormatting sqref="L20784:L20786">
    <cfRule type="duplicateValues" dxfId="841" priority="3337"/>
  </conditionalFormatting>
  <conditionalFormatting sqref="L20791">
    <cfRule type="duplicateValues" dxfId="840" priority="3336"/>
  </conditionalFormatting>
  <conditionalFormatting sqref="L20871">
    <cfRule type="duplicateValues" dxfId="839" priority="4030"/>
  </conditionalFormatting>
  <conditionalFormatting sqref="L20872">
    <cfRule type="duplicateValues" dxfId="838" priority="4029"/>
  </conditionalFormatting>
  <conditionalFormatting sqref="L20873">
    <cfRule type="duplicateValues" dxfId="837" priority="4028"/>
  </conditionalFormatting>
  <conditionalFormatting sqref="L20874">
    <cfRule type="duplicateValues" dxfId="836" priority="4027"/>
  </conditionalFormatting>
  <conditionalFormatting sqref="L20875">
    <cfRule type="duplicateValues" dxfId="835" priority="4026"/>
  </conditionalFormatting>
  <conditionalFormatting sqref="L20876">
    <cfRule type="duplicateValues" dxfId="834" priority="4025"/>
  </conditionalFormatting>
  <conditionalFormatting sqref="L20877">
    <cfRule type="duplicateValues" dxfId="833" priority="4024"/>
  </conditionalFormatting>
  <conditionalFormatting sqref="L20878">
    <cfRule type="duplicateValues" dxfId="832" priority="4023"/>
  </conditionalFormatting>
  <conditionalFormatting sqref="L20879">
    <cfRule type="duplicateValues" dxfId="831" priority="4022"/>
  </conditionalFormatting>
  <conditionalFormatting sqref="L20880">
    <cfRule type="duplicateValues" dxfId="830" priority="4021"/>
  </conditionalFormatting>
  <conditionalFormatting sqref="L20881">
    <cfRule type="duplicateValues" dxfId="829" priority="4020"/>
  </conditionalFormatting>
  <conditionalFormatting sqref="L20882">
    <cfRule type="duplicateValues" dxfId="828" priority="4019"/>
  </conditionalFormatting>
  <conditionalFormatting sqref="L20883">
    <cfRule type="duplicateValues" dxfId="827" priority="4018"/>
  </conditionalFormatting>
  <conditionalFormatting sqref="L20884">
    <cfRule type="duplicateValues" dxfId="826" priority="4017"/>
  </conditionalFormatting>
  <conditionalFormatting sqref="L20909">
    <cfRule type="duplicateValues" dxfId="825" priority="1706"/>
  </conditionalFormatting>
  <conditionalFormatting sqref="L20917:L20925">
    <cfRule type="duplicateValues" dxfId="824" priority="1708"/>
  </conditionalFormatting>
  <conditionalFormatting sqref="L20935:L20947">
    <cfRule type="duplicateValues" dxfId="823" priority="1707"/>
  </conditionalFormatting>
  <conditionalFormatting sqref="L21065:L21067">
    <cfRule type="duplicateValues" dxfId="822" priority="4010"/>
  </conditionalFormatting>
  <conditionalFormatting sqref="L21072:L21077">
    <cfRule type="duplicateValues" dxfId="821" priority="4009"/>
  </conditionalFormatting>
  <conditionalFormatting sqref="L21085:L21087">
    <cfRule type="duplicateValues" dxfId="820" priority="4008"/>
  </conditionalFormatting>
  <conditionalFormatting sqref="L21092:L21097">
    <cfRule type="duplicateValues" dxfId="819" priority="4007"/>
  </conditionalFormatting>
  <conditionalFormatting sqref="L21100">
    <cfRule type="duplicateValues" dxfId="818" priority="2714"/>
  </conditionalFormatting>
  <conditionalFormatting sqref="L21101">
    <cfRule type="duplicateValues" dxfId="817" priority="2710"/>
  </conditionalFormatting>
  <conditionalFormatting sqref="L21102">
    <cfRule type="duplicateValues" dxfId="816" priority="2709"/>
  </conditionalFormatting>
  <conditionalFormatting sqref="L21103">
    <cfRule type="duplicateValues" dxfId="815" priority="2713"/>
  </conditionalFormatting>
  <conditionalFormatting sqref="L21104">
    <cfRule type="duplicateValues" dxfId="814" priority="2705"/>
  </conditionalFormatting>
  <conditionalFormatting sqref="L21110:L21112">
    <cfRule type="duplicateValues" dxfId="813" priority="2716"/>
  </conditionalFormatting>
  <conditionalFormatting sqref="L21113">
    <cfRule type="duplicateValues" dxfId="812" priority="2706"/>
  </conditionalFormatting>
  <conditionalFormatting sqref="L21120">
    <cfRule type="duplicateValues" dxfId="811" priority="2715"/>
  </conditionalFormatting>
  <conditionalFormatting sqref="L21121">
    <cfRule type="duplicateValues" dxfId="810" priority="2708"/>
  </conditionalFormatting>
  <conditionalFormatting sqref="L21122">
    <cfRule type="duplicateValues" dxfId="809" priority="2707"/>
  </conditionalFormatting>
  <conditionalFormatting sqref="L21124">
    <cfRule type="duplicateValues" dxfId="808" priority="2711"/>
  </conditionalFormatting>
  <conditionalFormatting sqref="L21126:L21131">
    <cfRule type="duplicateValues" dxfId="807" priority="2712"/>
  </conditionalFormatting>
  <conditionalFormatting sqref="L21145:L21146">
    <cfRule type="duplicateValues" dxfId="806" priority="2717"/>
  </conditionalFormatting>
  <conditionalFormatting sqref="L21157">
    <cfRule type="duplicateValues" dxfId="805" priority="2720"/>
  </conditionalFormatting>
  <conditionalFormatting sqref="L21158">
    <cfRule type="duplicateValues" dxfId="804" priority="2719"/>
  </conditionalFormatting>
  <conditionalFormatting sqref="L21159">
    <cfRule type="duplicateValues" dxfId="803" priority="2721"/>
  </conditionalFormatting>
  <conditionalFormatting sqref="L21162:L21164">
    <cfRule type="duplicateValues" dxfId="802" priority="2722"/>
  </conditionalFormatting>
  <conditionalFormatting sqref="L21175:L21177">
    <cfRule type="duplicateValues" dxfId="801" priority="2724"/>
  </conditionalFormatting>
  <conditionalFormatting sqref="L21178:L21179">
    <cfRule type="duplicateValues" dxfId="800" priority="2723"/>
  </conditionalFormatting>
  <conditionalFormatting sqref="L21201:L21202">
    <cfRule type="duplicateValues" dxfId="799" priority="2726"/>
  </conditionalFormatting>
  <conditionalFormatting sqref="L21213:L21241">
    <cfRule type="duplicateValues" dxfId="798" priority="2269"/>
  </conditionalFormatting>
  <conditionalFormatting sqref="L21521:L21601">
    <cfRule type="duplicateValues" dxfId="797" priority="1705"/>
  </conditionalFormatting>
  <conditionalFormatting sqref="L21602:L21607">
    <cfRule type="duplicateValues" dxfId="796" priority="1701"/>
  </conditionalFormatting>
  <conditionalFormatting sqref="L21623">
    <cfRule type="duplicateValues" dxfId="795" priority="1702"/>
  </conditionalFormatting>
  <conditionalFormatting sqref="L21759:L21806">
    <cfRule type="duplicateValues" dxfId="794" priority="2265"/>
  </conditionalFormatting>
  <conditionalFormatting sqref="L21808">
    <cfRule type="duplicateValues" dxfId="793" priority="2249"/>
  </conditionalFormatting>
  <conditionalFormatting sqref="L21809">
    <cfRule type="duplicateValues" dxfId="792" priority="2248"/>
  </conditionalFormatting>
  <conditionalFormatting sqref="L21810">
    <cfRule type="duplicateValues" dxfId="791" priority="2252"/>
  </conditionalFormatting>
  <conditionalFormatting sqref="L21837">
    <cfRule type="duplicateValues" dxfId="790" priority="1360"/>
  </conditionalFormatting>
  <conditionalFormatting sqref="L21856:L21860">
    <cfRule type="duplicateValues" dxfId="789" priority="1372"/>
  </conditionalFormatting>
  <conditionalFormatting sqref="L21864:L21870">
    <cfRule type="duplicateValues" dxfId="788" priority="1374"/>
  </conditionalFormatting>
  <conditionalFormatting sqref="L21879">
    <cfRule type="duplicateValues" dxfId="787" priority="1373"/>
  </conditionalFormatting>
  <conditionalFormatting sqref="L21881">
    <cfRule type="duplicateValues" dxfId="786" priority="1356"/>
  </conditionalFormatting>
  <conditionalFormatting sqref="L21897:L21899">
    <cfRule type="duplicateValues" dxfId="785" priority="1355"/>
  </conditionalFormatting>
  <conditionalFormatting sqref="L21903">
    <cfRule type="duplicateValues" dxfId="784" priority="1353"/>
  </conditionalFormatting>
  <conditionalFormatting sqref="L21904:L21906">
    <cfRule type="duplicateValues" dxfId="783" priority="1354"/>
  </conditionalFormatting>
  <conditionalFormatting sqref="L21909:L21910">
    <cfRule type="duplicateValues" dxfId="782" priority="1352"/>
  </conditionalFormatting>
  <conditionalFormatting sqref="L21911:L21912">
    <cfRule type="duplicateValues" dxfId="781" priority="2263"/>
  </conditionalFormatting>
  <conditionalFormatting sqref="L21925:L21930">
    <cfRule type="duplicateValues" dxfId="780" priority="1351"/>
  </conditionalFormatting>
  <conditionalFormatting sqref="L22123:L22148">
    <cfRule type="duplicateValues" dxfId="779" priority="5526"/>
  </conditionalFormatting>
  <conditionalFormatting sqref="L22693:L22695">
    <cfRule type="duplicateValues" dxfId="778" priority="5525"/>
  </conditionalFormatting>
  <conditionalFormatting sqref="L22696:L22707">
    <cfRule type="duplicateValues" dxfId="777" priority="5524"/>
  </conditionalFormatting>
  <conditionalFormatting sqref="L22708:L22720">
    <cfRule type="duplicateValues" dxfId="776" priority="5523"/>
  </conditionalFormatting>
  <conditionalFormatting sqref="L22729">
    <cfRule type="duplicateValues" dxfId="775" priority="977"/>
  </conditionalFormatting>
  <conditionalFormatting sqref="L22731">
    <cfRule type="duplicateValues" dxfId="774" priority="983"/>
  </conditionalFormatting>
  <conditionalFormatting sqref="L22732:L22738">
    <cfRule type="duplicateValues" dxfId="773" priority="975"/>
  </conditionalFormatting>
  <conditionalFormatting sqref="L22756:L22757">
    <cfRule type="duplicateValues" dxfId="772" priority="976"/>
  </conditionalFormatting>
  <conditionalFormatting sqref="L22758:L22765">
    <cfRule type="duplicateValues" dxfId="771" priority="974"/>
  </conditionalFormatting>
  <conditionalFormatting sqref="L22774">
    <cfRule type="duplicateValues" dxfId="770" priority="982"/>
  </conditionalFormatting>
  <conditionalFormatting sqref="L22785:L22786">
    <cfRule type="duplicateValues" dxfId="769" priority="981"/>
  </conditionalFormatting>
  <conditionalFormatting sqref="L22800">
    <cfRule type="duplicateValues" dxfId="768" priority="968"/>
  </conditionalFormatting>
  <conditionalFormatting sqref="L22802">
    <cfRule type="duplicateValues" dxfId="767" priority="967"/>
  </conditionalFormatting>
  <conditionalFormatting sqref="L22818:L22820">
    <cfRule type="duplicateValues" dxfId="766" priority="964"/>
  </conditionalFormatting>
  <conditionalFormatting sqref="L22829">
    <cfRule type="duplicateValues" dxfId="765" priority="962"/>
  </conditionalFormatting>
  <conditionalFormatting sqref="L22830:L22832">
    <cfRule type="duplicateValues" dxfId="764" priority="963"/>
  </conditionalFormatting>
  <conditionalFormatting sqref="L22835:L22836">
    <cfRule type="duplicateValues" dxfId="763" priority="961"/>
  </conditionalFormatting>
  <conditionalFormatting sqref="L22861:L22863">
    <cfRule type="duplicateValues" dxfId="762" priority="973"/>
  </conditionalFormatting>
  <conditionalFormatting sqref="L22864:L22868">
    <cfRule type="duplicateValues" dxfId="761" priority="970"/>
  </conditionalFormatting>
  <conditionalFormatting sqref="L22874:L22882">
    <cfRule type="duplicateValues" dxfId="760" priority="985"/>
  </conditionalFormatting>
  <conditionalFormatting sqref="L22883">
    <cfRule type="duplicateValues" dxfId="759" priority="986"/>
  </conditionalFormatting>
  <conditionalFormatting sqref="L22899:L22900">
    <cfRule type="duplicateValues" dxfId="758" priority="2701"/>
  </conditionalFormatting>
  <conditionalFormatting sqref="L22912:L22914">
    <cfRule type="duplicateValues" dxfId="757" priority="2692"/>
  </conditionalFormatting>
  <conditionalFormatting sqref="L22931">
    <cfRule type="duplicateValues" dxfId="756" priority="5501"/>
  </conditionalFormatting>
  <conditionalFormatting sqref="L22932">
    <cfRule type="duplicateValues" dxfId="755" priority="5500"/>
  </conditionalFormatting>
  <conditionalFormatting sqref="L22933">
    <cfRule type="duplicateValues" dxfId="754" priority="5499"/>
  </conditionalFormatting>
  <conditionalFormatting sqref="L22934">
    <cfRule type="duplicateValues" dxfId="753" priority="5498"/>
  </conditionalFormatting>
  <conditionalFormatting sqref="L22935">
    <cfRule type="duplicateValues" dxfId="752" priority="5497"/>
  </conditionalFormatting>
  <conditionalFormatting sqref="L22936">
    <cfRule type="duplicateValues" dxfId="751" priority="5496"/>
  </conditionalFormatting>
  <conditionalFormatting sqref="L22937">
    <cfRule type="duplicateValues" dxfId="750" priority="5495"/>
  </conditionalFormatting>
  <conditionalFormatting sqref="L22938">
    <cfRule type="duplicateValues" dxfId="749" priority="5494"/>
  </conditionalFormatting>
  <conditionalFormatting sqref="L22939">
    <cfRule type="duplicateValues" dxfId="748" priority="5493"/>
  </conditionalFormatting>
  <conditionalFormatting sqref="L22940">
    <cfRule type="duplicateValues" dxfId="747" priority="5492"/>
  </conditionalFormatting>
  <conditionalFormatting sqref="L22941">
    <cfRule type="duplicateValues" dxfId="746" priority="5491"/>
  </conditionalFormatting>
  <conditionalFormatting sqref="L22942">
    <cfRule type="duplicateValues" dxfId="745" priority="5490"/>
  </conditionalFormatting>
  <conditionalFormatting sqref="L22943">
    <cfRule type="duplicateValues" dxfId="744" priority="5489"/>
  </conditionalFormatting>
  <conditionalFormatting sqref="L22944">
    <cfRule type="duplicateValues" dxfId="743" priority="5488"/>
  </conditionalFormatting>
  <conditionalFormatting sqref="L22945">
    <cfRule type="duplicateValues" dxfId="742" priority="5487"/>
  </conditionalFormatting>
  <conditionalFormatting sqref="L22946">
    <cfRule type="duplicateValues" dxfId="741" priority="5486"/>
  </conditionalFormatting>
  <conditionalFormatting sqref="L22947">
    <cfRule type="duplicateValues" dxfId="740" priority="5485"/>
  </conditionalFormatting>
  <conditionalFormatting sqref="L22948">
    <cfRule type="duplicateValues" dxfId="739" priority="5484"/>
  </conditionalFormatting>
  <conditionalFormatting sqref="L22949">
    <cfRule type="duplicateValues" dxfId="738" priority="5483"/>
  </conditionalFormatting>
  <conditionalFormatting sqref="L22950">
    <cfRule type="duplicateValues" dxfId="737" priority="5482"/>
  </conditionalFormatting>
  <conditionalFormatting sqref="L22951">
    <cfRule type="duplicateValues" dxfId="736" priority="5481"/>
  </conditionalFormatting>
  <conditionalFormatting sqref="L22952">
    <cfRule type="duplicateValues" dxfId="735" priority="5480"/>
  </conditionalFormatting>
  <conditionalFormatting sqref="L22953">
    <cfRule type="duplicateValues" dxfId="734" priority="5479"/>
  </conditionalFormatting>
  <conditionalFormatting sqref="L22954">
    <cfRule type="duplicateValues" dxfId="733" priority="5478"/>
  </conditionalFormatting>
  <conditionalFormatting sqref="L23184:L23186">
    <cfRule type="duplicateValues" dxfId="732" priority="2229"/>
  </conditionalFormatting>
  <conditionalFormatting sqref="L23191">
    <cfRule type="duplicateValues" dxfId="731" priority="2222"/>
  </conditionalFormatting>
  <conditionalFormatting sqref="L23194:L23196">
    <cfRule type="duplicateValues" dxfId="730" priority="2228"/>
  </conditionalFormatting>
  <conditionalFormatting sqref="L23204:L23206">
    <cfRule type="duplicateValues" dxfId="729" priority="2225"/>
  </conditionalFormatting>
  <conditionalFormatting sqref="L23211:L23216">
    <cfRule type="duplicateValues" dxfId="728" priority="2224"/>
  </conditionalFormatting>
  <conditionalFormatting sqref="L23217">
    <cfRule type="duplicateValues" dxfId="727" priority="2223"/>
  </conditionalFormatting>
  <conditionalFormatting sqref="L23229:L23230">
    <cfRule type="duplicateValues" dxfId="726" priority="2230"/>
  </conditionalFormatting>
  <conditionalFormatting sqref="L23241">
    <cfRule type="duplicateValues" dxfId="725" priority="2233"/>
  </conditionalFormatting>
  <conditionalFormatting sqref="L23242">
    <cfRule type="duplicateValues" dxfId="724" priority="2232"/>
  </conditionalFormatting>
  <conditionalFormatting sqref="L23243">
    <cfRule type="duplicateValues" dxfId="723" priority="2234"/>
  </conditionalFormatting>
  <conditionalFormatting sqref="L23246:L23248">
    <cfRule type="duplicateValues" dxfId="722" priority="2235"/>
  </conditionalFormatting>
  <conditionalFormatting sqref="L23258">
    <cfRule type="duplicateValues" dxfId="721" priority="1694"/>
  </conditionalFormatting>
  <conditionalFormatting sqref="L23259">
    <cfRule type="duplicateValues" dxfId="720" priority="1685"/>
  </conditionalFormatting>
  <conditionalFormatting sqref="L23262">
    <cfRule type="duplicateValues" dxfId="719" priority="1683"/>
  </conditionalFormatting>
  <conditionalFormatting sqref="L23269">
    <cfRule type="duplicateValues" dxfId="718" priority="1682"/>
  </conditionalFormatting>
  <conditionalFormatting sqref="L23270">
    <cfRule type="duplicateValues" dxfId="717" priority="1681"/>
  </conditionalFormatting>
  <conditionalFormatting sqref="L23296">
    <cfRule type="duplicateValues" dxfId="716" priority="1676"/>
  </conditionalFormatting>
  <conditionalFormatting sqref="L23297">
    <cfRule type="duplicateValues" dxfId="715" priority="1678"/>
  </conditionalFormatting>
  <conditionalFormatting sqref="L23298:L23299">
    <cfRule type="duplicateValues" dxfId="714" priority="1677"/>
  </conditionalFormatting>
  <conditionalFormatting sqref="L23304:L23305">
    <cfRule type="duplicateValues" dxfId="713" priority="1679"/>
  </conditionalFormatting>
  <conditionalFormatting sqref="L23309:L23322">
    <cfRule type="duplicateValues" dxfId="712" priority="1680"/>
  </conditionalFormatting>
  <conditionalFormatting sqref="L23323">
    <cfRule type="duplicateValues" dxfId="711" priority="1673"/>
  </conditionalFormatting>
  <conditionalFormatting sqref="L23340">
    <cfRule type="duplicateValues" dxfId="710" priority="1695"/>
  </conditionalFormatting>
  <conditionalFormatting sqref="L23346">
    <cfRule type="duplicateValues" dxfId="709" priority="1692"/>
  </conditionalFormatting>
  <conditionalFormatting sqref="L23347">
    <cfRule type="duplicateValues" dxfId="708" priority="1688"/>
  </conditionalFormatting>
  <conditionalFormatting sqref="L23348">
    <cfRule type="duplicateValues" dxfId="707" priority="1691"/>
  </conditionalFormatting>
  <conditionalFormatting sqref="L23349">
    <cfRule type="duplicateValues" dxfId="706" priority="1687"/>
  </conditionalFormatting>
  <conditionalFormatting sqref="L23350">
    <cfRule type="duplicateValues" dxfId="705" priority="1690"/>
  </conditionalFormatting>
  <conditionalFormatting sqref="L23351">
    <cfRule type="duplicateValues" dxfId="704" priority="1693"/>
  </conditionalFormatting>
  <conditionalFormatting sqref="L23352">
    <cfRule type="duplicateValues" dxfId="703" priority="1689"/>
  </conditionalFormatting>
  <conditionalFormatting sqref="L23427:L23445">
    <cfRule type="duplicateValues" dxfId="702" priority="5475"/>
  </conditionalFormatting>
  <conditionalFormatting sqref="L23616:L23635">
    <cfRule type="duplicateValues" dxfId="701" priority="2687"/>
  </conditionalFormatting>
  <conditionalFormatting sqref="L23642:L23650">
    <cfRule type="duplicateValues" dxfId="700" priority="2686"/>
  </conditionalFormatting>
  <conditionalFormatting sqref="L23874:L23880">
    <cfRule type="duplicateValues" dxfId="699" priority="2221"/>
  </conditionalFormatting>
  <conditionalFormatting sqref="L24040:L24048">
    <cfRule type="duplicateValues" dxfId="698" priority="5468"/>
  </conditionalFormatting>
  <conditionalFormatting sqref="L24084">
    <cfRule type="duplicateValues" dxfId="697" priority="5469"/>
  </conditionalFormatting>
  <conditionalFormatting sqref="L24605">
    <cfRule type="duplicateValues" dxfId="696" priority="1669"/>
  </conditionalFormatting>
  <conditionalFormatting sqref="L24606">
    <cfRule type="duplicateValues" dxfId="695" priority="1670"/>
  </conditionalFormatting>
  <conditionalFormatting sqref="L24607">
    <cfRule type="duplicateValues" dxfId="694" priority="1671"/>
  </conditionalFormatting>
  <conditionalFormatting sqref="L24992">
    <cfRule type="duplicateValues" dxfId="693" priority="1340"/>
  </conditionalFormatting>
  <conditionalFormatting sqref="L25000">
    <cfRule type="duplicateValues" dxfId="692" priority="1338"/>
  </conditionalFormatting>
  <conditionalFormatting sqref="L25001">
    <cfRule type="duplicateValues" dxfId="691" priority="1336"/>
  </conditionalFormatting>
  <conditionalFormatting sqref="L25038:L25040">
    <cfRule type="duplicateValues" dxfId="690" priority="1345"/>
  </conditionalFormatting>
  <conditionalFormatting sqref="L25044:L25050">
    <cfRule type="duplicateValues" dxfId="689" priority="1346"/>
  </conditionalFormatting>
  <conditionalFormatting sqref="L25051">
    <cfRule type="duplicateValues" dxfId="688" priority="1344"/>
  </conditionalFormatting>
  <conditionalFormatting sqref="L25052:L25070">
    <cfRule type="duplicateValues" dxfId="687" priority="2191"/>
  </conditionalFormatting>
  <conditionalFormatting sqref="L25071:L25072">
    <cfRule type="duplicateValues" dxfId="686" priority="2190"/>
  </conditionalFormatting>
  <conditionalFormatting sqref="L25073:L25075">
    <cfRule type="duplicateValues" dxfId="685" priority="2186"/>
  </conditionalFormatting>
  <conditionalFormatting sqref="L25076:L25097">
    <cfRule type="duplicateValues" dxfId="684" priority="2187"/>
  </conditionalFormatting>
  <conditionalFormatting sqref="L25376:L25395">
    <cfRule type="duplicateValues" dxfId="683" priority="2183"/>
  </conditionalFormatting>
  <conditionalFormatting sqref="L25531">
    <cfRule type="duplicateValues" dxfId="682" priority="1334"/>
  </conditionalFormatting>
  <conditionalFormatting sqref="L25546:L25548">
    <cfRule type="duplicateValues" dxfId="681" priority="1668"/>
  </conditionalFormatting>
  <conditionalFormatting sqref="L25557">
    <cfRule type="duplicateValues" dxfId="680" priority="1663"/>
  </conditionalFormatting>
  <conditionalFormatting sqref="L25571">
    <cfRule type="duplicateValues" dxfId="679" priority="1664"/>
  </conditionalFormatting>
  <conditionalFormatting sqref="L25598">
    <cfRule type="duplicateValues" dxfId="678" priority="1662"/>
  </conditionalFormatting>
  <conditionalFormatting sqref="L25599">
    <cfRule type="duplicateValues" dxfId="677" priority="1661"/>
  </conditionalFormatting>
  <conditionalFormatting sqref="L25600">
    <cfRule type="duplicateValues" dxfId="676" priority="1660"/>
  </conditionalFormatting>
  <conditionalFormatting sqref="L25643:L25649">
    <cfRule type="duplicateValues" dxfId="675" priority="1659"/>
  </conditionalFormatting>
  <conditionalFormatting sqref="L25656">
    <cfRule type="duplicateValues" dxfId="674" priority="5464"/>
  </conditionalFormatting>
  <conditionalFormatting sqref="L25830:L25836">
    <cfRule type="duplicateValues" dxfId="673" priority="2679"/>
  </conditionalFormatting>
  <conditionalFormatting sqref="L25837:L25857">
    <cfRule type="duplicateValues" dxfId="672" priority="2678"/>
  </conditionalFormatting>
  <conditionalFormatting sqref="L25862:L25866">
    <cfRule type="duplicateValues" dxfId="671" priority="2677"/>
  </conditionalFormatting>
  <conditionalFormatting sqref="L26010">
    <cfRule type="duplicateValues" dxfId="670" priority="1648"/>
  </conditionalFormatting>
  <conditionalFormatting sqref="L26018:L26026">
    <cfRule type="duplicateValues" dxfId="669" priority="1649"/>
  </conditionalFormatting>
  <conditionalFormatting sqref="L26206:L26208">
    <cfRule type="duplicateValues" dxfId="668" priority="2169"/>
  </conditionalFormatting>
  <conditionalFormatting sqref="L26227">
    <cfRule type="duplicateValues" dxfId="667" priority="2173"/>
  </conditionalFormatting>
  <conditionalFormatting sqref="L26228">
    <cfRule type="duplicateValues" dxfId="666" priority="2172"/>
  </conditionalFormatting>
  <conditionalFormatting sqref="L26230">
    <cfRule type="duplicateValues" dxfId="665" priority="2174"/>
  </conditionalFormatting>
  <conditionalFormatting sqref="L26232:L26237">
    <cfRule type="duplicateValues" dxfId="664" priority="2175"/>
  </conditionalFormatting>
  <conditionalFormatting sqref="L26251">
    <cfRule type="duplicateValues" dxfId="663" priority="2176"/>
  </conditionalFormatting>
  <conditionalFormatting sqref="L26252:L26253">
    <cfRule type="duplicateValues" dxfId="662" priority="2168"/>
  </conditionalFormatting>
  <conditionalFormatting sqref="L26263">
    <cfRule type="duplicateValues" dxfId="661" priority="2178"/>
  </conditionalFormatting>
  <conditionalFormatting sqref="L26264">
    <cfRule type="duplicateValues" dxfId="660" priority="2171"/>
  </conditionalFormatting>
  <conditionalFormatting sqref="L26265">
    <cfRule type="duplicateValues" dxfId="659" priority="2179"/>
  </conditionalFormatting>
  <conditionalFormatting sqref="L26268:L26270">
    <cfRule type="duplicateValues" dxfId="658" priority="2180"/>
  </conditionalFormatting>
  <conditionalFormatting sqref="L26271:L26280">
    <cfRule type="duplicateValues" dxfId="657" priority="2182"/>
  </conditionalFormatting>
  <conditionalFormatting sqref="L26281">
    <cfRule type="duplicateValues" dxfId="656" priority="2181"/>
  </conditionalFormatting>
  <conditionalFormatting sqref="L26349:L26359">
    <cfRule type="duplicateValues" dxfId="655" priority="1333"/>
  </conditionalFormatting>
  <conditionalFormatting sqref="L26572">
    <cfRule type="duplicateValues" dxfId="654" priority="1309"/>
  </conditionalFormatting>
  <conditionalFormatting sqref="L26591:L26595">
    <cfRule type="duplicateValues" dxfId="653" priority="1321"/>
  </conditionalFormatting>
  <conditionalFormatting sqref="L26599:L26605">
    <cfRule type="duplicateValues" dxfId="652" priority="1323"/>
  </conditionalFormatting>
  <conditionalFormatting sqref="L26617:L26665">
    <cfRule type="duplicateValues" dxfId="651" priority="960"/>
  </conditionalFormatting>
  <conditionalFormatting sqref="L26689:L26696">
    <cfRule type="duplicateValues" dxfId="650" priority="1332"/>
  </conditionalFormatting>
  <conditionalFormatting sqref="L26924:L26935">
    <cfRule type="duplicateValues" dxfId="649" priority="1647"/>
  </conditionalFormatting>
  <conditionalFormatting sqref="L27039:L27054">
    <cfRule type="duplicateValues" dxfId="648" priority="5460"/>
  </conditionalFormatting>
  <conditionalFormatting sqref="L27061:L27103">
    <cfRule type="duplicateValues" dxfId="647" priority="5459"/>
  </conditionalFormatting>
  <conditionalFormatting sqref="L27110:L27115">
    <cfRule type="duplicateValues" dxfId="646" priority="5458"/>
  </conditionalFormatting>
  <conditionalFormatting sqref="L27224:L27231">
    <cfRule type="duplicateValues" dxfId="645" priority="2676"/>
  </conditionalFormatting>
  <conditionalFormatting sqref="L27283:L27293">
    <cfRule type="duplicateValues" dxfId="644" priority="2167"/>
  </conditionalFormatting>
  <conditionalFormatting sqref="L27294:L27310">
    <cfRule type="duplicateValues" dxfId="643" priority="2166"/>
  </conditionalFormatting>
  <conditionalFormatting sqref="L27453:L27474">
    <cfRule type="duplicateValues" dxfId="642" priority="2162"/>
  </conditionalFormatting>
  <conditionalFormatting sqref="L27606:L27616">
    <cfRule type="duplicateValues" dxfId="641" priority="1643"/>
  </conditionalFormatting>
  <conditionalFormatting sqref="L27709:L27712">
    <cfRule type="duplicateValues" dxfId="640" priority="959"/>
  </conditionalFormatting>
  <conditionalFormatting sqref="L27737:L27739">
    <cfRule type="duplicateValues" dxfId="639" priority="2148"/>
  </conditionalFormatting>
  <conditionalFormatting sqref="L27744">
    <cfRule type="duplicateValues" dxfId="638" priority="2141"/>
  </conditionalFormatting>
  <conditionalFormatting sqref="L27747:L27749">
    <cfRule type="duplicateValues" dxfId="637" priority="2147"/>
  </conditionalFormatting>
  <conditionalFormatting sqref="L27757:L27758">
    <cfRule type="duplicateValues" dxfId="636" priority="2144"/>
  </conditionalFormatting>
  <conditionalFormatting sqref="L27759:L27765">
    <cfRule type="duplicateValues" dxfId="635" priority="958"/>
  </conditionalFormatting>
  <conditionalFormatting sqref="L27776:L27783">
    <cfRule type="duplicateValues" dxfId="634" priority="956"/>
  </conditionalFormatting>
  <conditionalFormatting sqref="L27806:L27817">
    <cfRule type="duplicateValues" dxfId="633" priority="953"/>
  </conditionalFormatting>
  <conditionalFormatting sqref="L27823:L27824">
    <cfRule type="duplicateValues" dxfId="632" priority="957"/>
  </conditionalFormatting>
  <conditionalFormatting sqref="L27829:L27831">
    <cfRule type="duplicateValues" dxfId="631" priority="2146"/>
  </conditionalFormatting>
  <conditionalFormatting sqref="L27857:L27860">
    <cfRule type="duplicateValues" dxfId="630" priority="2159"/>
  </conditionalFormatting>
  <conditionalFormatting sqref="L27861">
    <cfRule type="duplicateValues" dxfId="629" priority="2139"/>
  </conditionalFormatting>
  <conditionalFormatting sqref="L27863">
    <cfRule type="duplicateValues" dxfId="628" priority="2138"/>
  </conditionalFormatting>
  <conditionalFormatting sqref="L27864">
    <cfRule type="duplicateValues" dxfId="627" priority="2137"/>
  </conditionalFormatting>
  <conditionalFormatting sqref="L27865">
    <cfRule type="duplicateValues" dxfId="626" priority="2136"/>
  </conditionalFormatting>
  <conditionalFormatting sqref="L27866">
    <cfRule type="duplicateValues" dxfId="625" priority="2135"/>
  </conditionalFormatting>
  <conditionalFormatting sqref="L27867">
    <cfRule type="duplicateValues" dxfId="624" priority="2140"/>
  </conditionalFormatting>
  <conditionalFormatting sqref="L27871">
    <cfRule type="duplicateValues" dxfId="623" priority="2134"/>
  </conditionalFormatting>
  <conditionalFormatting sqref="L27872">
    <cfRule type="duplicateValues" dxfId="622" priority="2155"/>
  </conditionalFormatting>
  <conditionalFormatting sqref="L27873">
    <cfRule type="duplicateValues" dxfId="621" priority="2154"/>
  </conditionalFormatting>
  <conditionalFormatting sqref="L27929:L27931">
    <cfRule type="duplicateValues" dxfId="620" priority="2651"/>
  </conditionalFormatting>
  <conditionalFormatting sqref="L27939:L27941">
    <cfRule type="duplicateValues" dxfId="619" priority="2650"/>
  </conditionalFormatting>
  <conditionalFormatting sqref="L27949:L27951">
    <cfRule type="duplicateValues" dxfId="618" priority="2647"/>
  </conditionalFormatting>
  <conditionalFormatting sqref="L27956:L27961">
    <cfRule type="duplicateValues" dxfId="617" priority="2646"/>
  </conditionalFormatting>
  <conditionalFormatting sqref="L27962">
    <cfRule type="duplicateValues" dxfId="616" priority="2645"/>
  </conditionalFormatting>
  <conditionalFormatting sqref="L27974:L27975">
    <cfRule type="duplicateValues" dxfId="615" priority="2652"/>
  </conditionalFormatting>
  <conditionalFormatting sqref="L27986">
    <cfRule type="duplicateValues" dxfId="614" priority="2655"/>
  </conditionalFormatting>
  <conditionalFormatting sqref="L27987">
    <cfRule type="duplicateValues" dxfId="613" priority="2654"/>
  </conditionalFormatting>
  <conditionalFormatting sqref="L27988">
    <cfRule type="duplicateValues" dxfId="612" priority="2656"/>
  </conditionalFormatting>
  <conditionalFormatting sqref="L27991:L27993">
    <cfRule type="duplicateValues" dxfId="611" priority="2660"/>
  </conditionalFormatting>
  <conditionalFormatting sqref="L28004:L28006">
    <cfRule type="duplicateValues" dxfId="610" priority="2662"/>
  </conditionalFormatting>
  <conditionalFormatting sqref="L28007:L28008">
    <cfRule type="duplicateValues" dxfId="609" priority="2661"/>
  </conditionalFormatting>
  <conditionalFormatting sqref="L28179:L28196">
    <cfRule type="duplicateValues" dxfId="608" priority="952"/>
  </conditionalFormatting>
  <conditionalFormatting sqref="L28967">
    <cfRule type="duplicateValues" dxfId="607" priority="943"/>
  </conditionalFormatting>
  <conditionalFormatting sqref="L28969">
    <cfRule type="duplicateValues" dxfId="606" priority="949"/>
  </conditionalFormatting>
  <conditionalFormatting sqref="L28970:L28976">
    <cfRule type="duplicateValues" dxfId="605" priority="941"/>
  </conditionalFormatting>
  <conditionalFormatting sqref="L28994:L28995">
    <cfRule type="duplicateValues" dxfId="604" priority="942"/>
  </conditionalFormatting>
  <conditionalFormatting sqref="L28996:L29003">
    <cfRule type="duplicateValues" dxfId="603" priority="940"/>
  </conditionalFormatting>
  <conditionalFormatting sqref="L29012">
    <cfRule type="duplicateValues" dxfId="602" priority="948"/>
  </conditionalFormatting>
  <conditionalFormatting sqref="L29023:L29024">
    <cfRule type="duplicateValues" dxfId="601" priority="947"/>
  </conditionalFormatting>
  <conditionalFormatting sqref="L29038">
    <cfRule type="duplicateValues" dxfId="600" priority="939"/>
  </conditionalFormatting>
  <conditionalFormatting sqref="L29040">
    <cfRule type="duplicateValues" dxfId="599" priority="938"/>
  </conditionalFormatting>
  <conditionalFormatting sqref="L29056:L29058">
    <cfRule type="duplicateValues" dxfId="598" priority="935"/>
  </conditionalFormatting>
  <conditionalFormatting sqref="L29067">
    <cfRule type="duplicateValues" dxfId="597" priority="933"/>
  </conditionalFormatting>
  <conditionalFormatting sqref="L29068:L29070">
    <cfRule type="duplicateValues" dxfId="596" priority="934"/>
  </conditionalFormatting>
  <conditionalFormatting sqref="L29073:L29074">
    <cfRule type="duplicateValues" dxfId="595" priority="932"/>
  </conditionalFormatting>
  <conditionalFormatting sqref="L29294">
    <cfRule type="duplicateValues" dxfId="594" priority="2631"/>
  </conditionalFormatting>
  <conditionalFormatting sqref="L29295">
    <cfRule type="duplicateValues" dxfId="593" priority="2627"/>
  </conditionalFormatting>
  <conditionalFormatting sqref="L29296">
    <cfRule type="duplicateValues" dxfId="592" priority="2626"/>
  </conditionalFormatting>
  <conditionalFormatting sqref="L29297">
    <cfRule type="duplicateValues" dxfId="591" priority="2630"/>
  </conditionalFormatting>
  <conditionalFormatting sqref="L29298">
    <cfRule type="duplicateValues" dxfId="590" priority="2622"/>
  </conditionalFormatting>
  <conditionalFormatting sqref="L29599:L29605">
    <cfRule type="duplicateValues" dxfId="589" priority="1303"/>
  </conditionalFormatting>
  <conditionalFormatting sqref="L29644:L29645">
    <cfRule type="duplicateValues" dxfId="588" priority="2114"/>
  </conditionalFormatting>
  <conditionalFormatting sqref="L29651:L29653">
    <cfRule type="duplicateValues" dxfId="587" priority="2115"/>
  </conditionalFormatting>
  <conditionalFormatting sqref="L30098:L30115">
    <cfRule type="duplicateValues" dxfId="586" priority="931"/>
  </conditionalFormatting>
  <conditionalFormatting sqref="L30328:L30334">
    <cfRule type="duplicateValues" dxfId="585" priority="924"/>
  </conditionalFormatting>
  <conditionalFormatting sqref="L30345:L30352">
    <cfRule type="duplicateValues" dxfId="584" priority="918"/>
  </conditionalFormatting>
  <conditionalFormatting sqref="L30375:L30386">
    <cfRule type="duplicateValues" dxfId="583" priority="915"/>
  </conditionalFormatting>
  <conditionalFormatting sqref="L30392:L30399">
    <cfRule type="duplicateValues" dxfId="582" priority="923"/>
  </conditionalFormatting>
  <conditionalFormatting sqref="L30409">
    <cfRule type="duplicateValues" dxfId="581" priority="930"/>
  </conditionalFormatting>
  <conditionalFormatting sqref="L30410">
    <cfRule type="duplicateValues" dxfId="580" priority="926"/>
  </conditionalFormatting>
  <conditionalFormatting sqref="L30411">
    <cfRule type="duplicateValues" dxfId="579" priority="927"/>
  </conditionalFormatting>
  <conditionalFormatting sqref="L30412:L30417">
    <cfRule type="duplicateValues" dxfId="578" priority="922"/>
  </conditionalFormatting>
  <conditionalFormatting sqref="L30422">
    <cfRule type="duplicateValues" dxfId="577" priority="929"/>
  </conditionalFormatting>
  <conditionalFormatting sqref="L30423">
    <cfRule type="duplicateValues" dxfId="576" priority="928"/>
  </conditionalFormatting>
  <conditionalFormatting sqref="L30424">
    <cfRule type="duplicateValues" dxfId="575" priority="925"/>
  </conditionalFormatting>
  <conditionalFormatting sqref="L30443:L30451">
    <cfRule type="duplicateValues" dxfId="574" priority="914"/>
  </conditionalFormatting>
  <conditionalFormatting sqref="L30458:L30500">
    <cfRule type="duplicateValues" dxfId="573" priority="913"/>
  </conditionalFormatting>
  <conditionalFormatting sqref="L30507:L30566">
    <cfRule type="duplicateValues" dxfId="572" priority="912"/>
  </conditionalFormatting>
  <conditionalFormatting sqref="L30568:L30580">
    <cfRule type="duplicateValues" dxfId="571" priority="911"/>
  </conditionalFormatting>
  <conditionalFormatting sqref="L31545">
    <cfRule type="duplicateValues" dxfId="570" priority="1279"/>
  </conditionalFormatting>
  <conditionalFormatting sqref="L31564:L31568">
    <cfRule type="duplicateValues" dxfId="569" priority="1291"/>
  </conditionalFormatting>
  <conditionalFormatting sqref="L31572:L31578">
    <cfRule type="duplicateValues" dxfId="568" priority="1293"/>
  </conditionalFormatting>
  <conditionalFormatting sqref="L31587">
    <cfRule type="duplicateValues" dxfId="567" priority="1292"/>
  </conditionalFormatting>
  <conditionalFormatting sqref="L31591:L31593">
    <cfRule type="duplicateValues" dxfId="566" priority="1295"/>
  </conditionalFormatting>
  <conditionalFormatting sqref="L31603">
    <cfRule type="duplicateValues" dxfId="565" priority="1276"/>
  </conditionalFormatting>
  <conditionalFormatting sqref="L31604">
    <cfRule type="duplicateValues" dxfId="564" priority="1275"/>
  </conditionalFormatting>
  <conditionalFormatting sqref="L31609:L31612">
    <cfRule type="duplicateValues" dxfId="563" priority="1299"/>
  </conditionalFormatting>
  <conditionalFormatting sqref="L31613:L31618">
    <cfRule type="duplicateValues" dxfId="562" priority="1296"/>
  </conditionalFormatting>
  <conditionalFormatting sqref="L31634:L31636">
    <cfRule type="duplicateValues" dxfId="561" priority="1298"/>
  </conditionalFormatting>
  <conditionalFormatting sqref="L31637:L31638">
    <cfRule type="duplicateValues" dxfId="560" priority="1297"/>
  </conditionalFormatting>
  <conditionalFormatting sqref="L31639:L31645">
    <cfRule type="duplicateValues" dxfId="559" priority="1300"/>
  </conditionalFormatting>
  <conditionalFormatting sqref="L31653">
    <cfRule type="duplicateValues" dxfId="558" priority="1301"/>
  </conditionalFormatting>
  <conditionalFormatting sqref="L31656">
    <cfRule type="duplicateValues" dxfId="557" priority="1274"/>
  </conditionalFormatting>
  <conditionalFormatting sqref="L32778:L32780">
    <cfRule type="duplicateValues" dxfId="556" priority="2609"/>
  </conditionalFormatting>
  <conditionalFormatting sqref="L32788:L32790">
    <cfRule type="duplicateValues" dxfId="555" priority="2608"/>
  </conditionalFormatting>
  <conditionalFormatting sqref="L32798:L32800">
    <cfRule type="duplicateValues" dxfId="554" priority="2605"/>
  </conditionalFormatting>
  <conditionalFormatting sqref="L32805:L32810">
    <cfRule type="duplicateValues" dxfId="553" priority="2604"/>
  </conditionalFormatting>
  <conditionalFormatting sqref="L32811">
    <cfRule type="duplicateValues" dxfId="552" priority="2603"/>
  </conditionalFormatting>
  <conditionalFormatting sqref="L32823:L32824">
    <cfRule type="duplicateValues" dxfId="551" priority="2610"/>
  </conditionalFormatting>
  <conditionalFormatting sqref="L32835">
    <cfRule type="duplicateValues" dxfId="550" priority="2613"/>
  </conditionalFormatting>
  <conditionalFormatting sqref="L32836">
    <cfRule type="duplicateValues" dxfId="549" priority="2612"/>
  </conditionalFormatting>
  <conditionalFormatting sqref="L32837">
    <cfRule type="duplicateValues" dxfId="548" priority="2614"/>
  </conditionalFormatting>
  <conditionalFormatting sqref="L32840:L32842">
    <cfRule type="duplicateValues" dxfId="547" priority="2615"/>
  </conditionalFormatting>
  <conditionalFormatting sqref="L32853:L32855">
    <cfRule type="duplicateValues" dxfId="546" priority="2617"/>
  </conditionalFormatting>
  <conditionalFormatting sqref="L32856:L32857">
    <cfRule type="duplicateValues" dxfId="545" priority="2616"/>
  </conditionalFormatting>
  <conditionalFormatting sqref="L32869:L32871">
    <cfRule type="duplicateValues" dxfId="544" priority="2607"/>
  </conditionalFormatting>
  <conditionalFormatting sqref="L32924:L32926">
    <cfRule type="duplicateValues" dxfId="543" priority="2098"/>
  </conditionalFormatting>
  <conditionalFormatting sqref="L32931">
    <cfRule type="duplicateValues" dxfId="542" priority="2091"/>
  </conditionalFormatting>
  <conditionalFormatting sqref="L32934:L32936">
    <cfRule type="duplicateValues" dxfId="541" priority="2097"/>
  </conditionalFormatting>
  <conditionalFormatting sqref="L32944:L32946">
    <cfRule type="duplicateValues" dxfId="540" priority="2094"/>
  </conditionalFormatting>
  <conditionalFormatting sqref="L32951:L32956">
    <cfRule type="duplicateValues" dxfId="539" priority="2093"/>
  </conditionalFormatting>
  <conditionalFormatting sqref="L32957">
    <cfRule type="duplicateValues" dxfId="538" priority="2092"/>
  </conditionalFormatting>
  <conditionalFormatting sqref="L32969:L32970">
    <cfRule type="duplicateValues" dxfId="537" priority="2099"/>
  </conditionalFormatting>
  <conditionalFormatting sqref="L32981">
    <cfRule type="duplicateValues" dxfId="536" priority="2102"/>
  </conditionalFormatting>
  <conditionalFormatting sqref="L32982">
    <cfRule type="duplicateValues" dxfId="535" priority="2101"/>
  </conditionalFormatting>
  <conditionalFormatting sqref="L32983">
    <cfRule type="duplicateValues" dxfId="534" priority="2103"/>
  </conditionalFormatting>
  <conditionalFormatting sqref="L32986:L32988">
    <cfRule type="duplicateValues" dxfId="533" priority="2104"/>
  </conditionalFormatting>
  <conditionalFormatting sqref="L32999:L33001">
    <cfRule type="duplicateValues" dxfId="532" priority="2106"/>
  </conditionalFormatting>
  <conditionalFormatting sqref="L33002:L33003">
    <cfRule type="duplicateValues" dxfId="531" priority="2105"/>
  </conditionalFormatting>
  <conditionalFormatting sqref="L33007:L33009">
    <cfRule type="duplicateValues" dxfId="530" priority="2095"/>
  </conditionalFormatting>
  <conditionalFormatting sqref="L33015">
    <cfRule type="duplicateValues" dxfId="529" priority="2096"/>
  </conditionalFormatting>
  <conditionalFormatting sqref="L33016">
    <cfRule type="duplicateValues" dxfId="528" priority="2600"/>
  </conditionalFormatting>
  <conditionalFormatting sqref="L33019:L33021">
    <cfRule type="duplicateValues" dxfId="527" priority="2601"/>
  </conditionalFormatting>
  <conditionalFormatting sqref="L33022:L33024">
    <cfRule type="duplicateValues" dxfId="526" priority="2602"/>
  </conditionalFormatting>
  <conditionalFormatting sqref="L33169:L33171">
    <cfRule type="duplicateValues" dxfId="525" priority="2089"/>
  </conditionalFormatting>
  <conditionalFormatting sqref="L33172">
    <cfRule type="duplicateValues" dxfId="524" priority="2088"/>
  </conditionalFormatting>
  <conditionalFormatting sqref="L33375:L33379">
    <cfRule type="duplicateValues" dxfId="523" priority="2087"/>
  </conditionalFormatting>
  <conditionalFormatting sqref="L33429">
    <cfRule type="duplicateValues" dxfId="522" priority="1253"/>
  </conditionalFormatting>
  <conditionalFormatting sqref="L33437">
    <cfRule type="duplicateValues" dxfId="521" priority="1251"/>
  </conditionalFormatting>
  <conditionalFormatting sqref="L33438">
    <cfRule type="duplicateValues" dxfId="520" priority="1249"/>
  </conditionalFormatting>
  <conditionalFormatting sqref="L33475:L33477">
    <cfRule type="duplicateValues" dxfId="519" priority="1261"/>
  </conditionalFormatting>
  <conditionalFormatting sqref="L33481:L33487">
    <cfRule type="duplicateValues" dxfId="518" priority="1262"/>
  </conditionalFormatting>
  <conditionalFormatting sqref="L33488:L33489">
    <cfRule type="duplicateValues" dxfId="517" priority="1257"/>
  </conditionalFormatting>
  <conditionalFormatting sqref="L33490">
    <cfRule type="duplicateValues" dxfId="516" priority="1258"/>
  </conditionalFormatting>
  <conditionalFormatting sqref="L33498">
    <cfRule type="duplicateValues" dxfId="515" priority="1259"/>
  </conditionalFormatting>
  <conditionalFormatting sqref="L33499:L33507">
    <cfRule type="duplicateValues" dxfId="514" priority="1260"/>
  </conditionalFormatting>
  <conditionalFormatting sqref="L33508:L33509">
    <cfRule type="duplicateValues" dxfId="513" priority="1273"/>
  </conditionalFormatting>
  <conditionalFormatting sqref="L33510">
    <cfRule type="duplicateValues" dxfId="512" priority="1264"/>
  </conditionalFormatting>
  <conditionalFormatting sqref="L33511">
    <cfRule type="duplicateValues" dxfId="511" priority="1269"/>
  </conditionalFormatting>
  <conditionalFormatting sqref="L33513">
    <cfRule type="duplicateValues" dxfId="510" priority="1268"/>
  </conditionalFormatting>
  <conditionalFormatting sqref="L33514">
    <cfRule type="duplicateValues" dxfId="509" priority="1267"/>
  </conditionalFormatting>
  <conditionalFormatting sqref="L33515">
    <cfRule type="duplicateValues" dxfId="508" priority="1266"/>
  </conditionalFormatting>
  <conditionalFormatting sqref="L33516">
    <cfRule type="duplicateValues" dxfId="507" priority="1265"/>
  </conditionalFormatting>
  <conditionalFormatting sqref="L33517">
    <cfRule type="duplicateValues" dxfId="506" priority="1270"/>
  </conditionalFormatting>
  <conditionalFormatting sqref="L33522">
    <cfRule type="duplicateValues" dxfId="505" priority="1272"/>
  </conditionalFormatting>
  <conditionalFormatting sqref="L33523">
    <cfRule type="duplicateValues" dxfId="504" priority="1271"/>
  </conditionalFormatting>
  <conditionalFormatting sqref="L33524">
    <cfRule type="duplicateValues" dxfId="503" priority="1263"/>
  </conditionalFormatting>
  <conditionalFormatting sqref="L33545:L33547">
    <cfRule type="duplicateValues" dxfId="502" priority="1248"/>
  </conditionalFormatting>
  <conditionalFormatting sqref="L33791:L33794">
    <cfRule type="duplicateValues" dxfId="501" priority="2582"/>
  </conditionalFormatting>
  <conditionalFormatting sqref="L33978:L33986">
    <cfRule type="duplicateValues" dxfId="500" priority="910"/>
  </conditionalFormatting>
  <conditionalFormatting sqref="L34348:L34381">
    <cfRule type="duplicateValues" dxfId="499" priority="909"/>
  </conditionalFormatting>
  <conditionalFormatting sqref="L34382:L34402">
    <cfRule type="duplicateValues" dxfId="498" priority="908"/>
  </conditionalFormatting>
  <conditionalFormatting sqref="L34442:L34469">
    <cfRule type="duplicateValues" dxfId="497" priority="2578"/>
  </conditionalFormatting>
  <conditionalFormatting sqref="L34572:L34579">
    <cfRule type="duplicateValues" dxfId="496" priority="2086"/>
  </conditionalFormatting>
  <conditionalFormatting sqref="L35060:L35062">
    <cfRule type="duplicateValues" dxfId="495" priority="2556"/>
  </conditionalFormatting>
  <conditionalFormatting sqref="L35070:L35072">
    <cfRule type="duplicateValues" dxfId="494" priority="2555"/>
  </conditionalFormatting>
  <conditionalFormatting sqref="L35080:L35082">
    <cfRule type="duplicateValues" dxfId="493" priority="2552"/>
  </conditionalFormatting>
  <conditionalFormatting sqref="L35087:L35092">
    <cfRule type="duplicateValues" dxfId="492" priority="2551"/>
  </conditionalFormatting>
  <conditionalFormatting sqref="L35093">
    <cfRule type="duplicateValues" dxfId="491" priority="2550"/>
  </conditionalFormatting>
  <conditionalFormatting sqref="L35098:L35100">
    <cfRule type="duplicateValues" dxfId="490" priority="2073"/>
  </conditionalFormatting>
  <conditionalFormatting sqref="L35101">
    <cfRule type="duplicateValues" dxfId="489" priority="2071"/>
  </conditionalFormatting>
  <conditionalFormatting sqref="L35119">
    <cfRule type="duplicateValues" dxfId="488" priority="2077"/>
  </conditionalFormatting>
  <conditionalFormatting sqref="L35120">
    <cfRule type="duplicateValues" dxfId="487" priority="2076"/>
  </conditionalFormatting>
  <conditionalFormatting sqref="L35122">
    <cfRule type="duplicateValues" dxfId="486" priority="2078"/>
  </conditionalFormatting>
  <conditionalFormatting sqref="L35124:L35129">
    <cfRule type="duplicateValues" dxfId="485" priority="2079"/>
  </conditionalFormatting>
  <conditionalFormatting sqref="L35143">
    <cfRule type="duplicateValues" dxfId="484" priority="2080"/>
  </conditionalFormatting>
  <conditionalFormatting sqref="L35144:L35145">
    <cfRule type="duplicateValues" dxfId="483" priority="2072"/>
  </conditionalFormatting>
  <conditionalFormatting sqref="L35155">
    <cfRule type="duplicateValues" dxfId="482" priority="2082"/>
  </conditionalFormatting>
  <conditionalFormatting sqref="L35156">
    <cfRule type="duplicateValues" dxfId="481" priority="2075"/>
  </conditionalFormatting>
  <conditionalFormatting sqref="L35157">
    <cfRule type="duplicateValues" dxfId="480" priority="2083"/>
  </conditionalFormatting>
  <conditionalFormatting sqref="L35160:L35162">
    <cfRule type="duplicateValues" dxfId="479" priority="2084"/>
  </conditionalFormatting>
  <conditionalFormatting sqref="L35163:L35164">
    <cfRule type="duplicateValues" dxfId="478" priority="2085"/>
  </conditionalFormatting>
  <conditionalFormatting sqref="L35179:L35182">
    <cfRule type="duplicateValues" dxfId="477" priority="2568"/>
  </conditionalFormatting>
  <conditionalFormatting sqref="L35183">
    <cfRule type="duplicateValues" dxfId="476" priority="2574"/>
  </conditionalFormatting>
  <conditionalFormatting sqref="L35184">
    <cfRule type="duplicateValues" dxfId="475" priority="2573"/>
  </conditionalFormatting>
  <conditionalFormatting sqref="L35186">
    <cfRule type="duplicateValues" dxfId="474" priority="2572"/>
  </conditionalFormatting>
  <conditionalFormatting sqref="L35187">
    <cfRule type="duplicateValues" dxfId="473" priority="2571"/>
  </conditionalFormatting>
  <conditionalFormatting sqref="L35188">
    <cfRule type="duplicateValues" dxfId="472" priority="2570"/>
  </conditionalFormatting>
  <conditionalFormatting sqref="L35189">
    <cfRule type="duplicateValues" dxfId="471" priority="2569"/>
  </conditionalFormatting>
  <conditionalFormatting sqref="L35193">
    <cfRule type="duplicateValues" dxfId="470" priority="2564"/>
  </conditionalFormatting>
  <conditionalFormatting sqref="L35194">
    <cfRule type="duplicateValues" dxfId="469" priority="2563"/>
  </conditionalFormatting>
  <conditionalFormatting sqref="L35195">
    <cfRule type="duplicateValues" dxfId="468" priority="2562"/>
  </conditionalFormatting>
  <conditionalFormatting sqref="L35225:L35231">
    <cfRule type="duplicateValues" dxfId="467" priority="2575"/>
  </conditionalFormatting>
  <conditionalFormatting sqref="L35322:L35329">
    <cfRule type="duplicateValues" dxfId="466" priority="1245"/>
  </conditionalFormatting>
  <conditionalFormatting sqref="L35382:L35384">
    <cfRule type="duplicateValues" dxfId="465" priority="2069"/>
  </conditionalFormatting>
  <conditionalFormatting sqref="L35389">
    <cfRule type="duplicateValues" dxfId="464" priority="2064"/>
  </conditionalFormatting>
  <conditionalFormatting sqref="L35392:L35394">
    <cfRule type="duplicateValues" dxfId="463" priority="2068"/>
  </conditionalFormatting>
  <conditionalFormatting sqref="L35402:L35404">
    <cfRule type="duplicateValues" dxfId="462" priority="2067"/>
  </conditionalFormatting>
  <conditionalFormatting sqref="L35409:L35414">
    <cfRule type="duplicateValues" dxfId="461" priority="2066"/>
  </conditionalFormatting>
  <conditionalFormatting sqref="L35415">
    <cfRule type="duplicateValues" dxfId="460" priority="2065"/>
  </conditionalFormatting>
  <conditionalFormatting sqref="L35427">
    <cfRule type="duplicateValues" dxfId="459" priority="2070"/>
  </conditionalFormatting>
  <conditionalFormatting sqref="L35632:L35638">
    <cfRule type="duplicateValues" dxfId="458" priority="907"/>
  </conditionalFormatting>
  <conditionalFormatting sqref="L35649:L35656">
    <cfRule type="duplicateValues" dxfId="457" priority="906"/>
  </conditionalFormatting>
  <conditionalFormatting sqref="L35683:L35694">
    <cfRule type="duplicateValues" dxfId="456" priority="905"/>
  </conditionalFormatting>
  <conditionalFormatting sqref="L36152:L36164">
    <cfRule type="duplicateValues" dxfId="455" priority="1244"/>
  </conditionalFormatting>
  <conditionalFormatting sqref="L36176:L36193">
    <cfRule type="duplicateValues" dxfId="454" priority="904"/>
  </conditionalFormatting>
  <conditionalFormatting sqref="L36639">
    <cfRule type="duplicateValues" dxfId="453" priority="1221"/>
  </conditionalFormatting>
  <conditionalFormatting sqref="L36658:L36662">
    <cfRule type="duplicateValues" dxfId="452" priority="1233"/>
  </conditionalFormatting>
  <conditionalFormatting sqref="L36666:L36672">
    <cfRule type="duplicateValues" dxfId="451" priority="1235"/>
  </conditionalFormatting>
  <conditionalFormatting sqref="L36681">
    <cfRule type="duplicateValues" dxfId="450" priority="1234"/>
  </conditionalFormatting>
  <conditionalFormatting sqref="L36685:L36687">
    <cfRule type="duplicateValues" dxfId="449" priority="1237"/>
  </conditionalFormatting>
  <conditionalFormatting sqref="L36697">
    <cfRule type="duplicateValues" dxfId="448" priority="1218"/>
  </conditionalFormatting>
  <conditionalFormatting sqref="L36698">
    <cfRule type="duplicateValues" dxfId="447" priority="1217"/>
  </conditionalFormatting>
  <conditionalFormatting sqref="L36703:L36706">
    <cfRule type="duplicateValues" dxfId="446" priority="1241"/>
  </conditionalFormatting>
  <conditionalFormatting sqref="L36707:L36712">
    <cfRule type="duplicateValues" dxfId="445" priority="1238"/>
  </conditionalFormatting>
  <conditionalFormatting sqref="L36728:L36730">
    <cfRule type="duplicateValues" dxfId="444" priority="1240"/>
  </conditionalFormatting>
  <conditionalFormatting sqref="L36731:L36732">
    <cfRule type="duplicateValues" dxfId="443" priority="1239"/>
  </conditionalFormatting>
  <conditionalFormatting sqref="L36733:L36739">
    <cfRule type="duplicateValues" dxfId="442" priority="1243"/>
  </conditionalFormatting>
  <conditionalFormatting sqref="L36745:L36755">
    <cfRule type="duplicateValues" dxfId="441" priority="1216"/>
  </conditionalFormatting>
  <conditionalFormatting sqref="L36757:L36774">
    <cfRule type="duplicateValues" dxfId="440" priority="1215"/>
  </conditionalFormatting>
  <conditionalFormatting sqref="L36775">
    <cfRule type="duplicateValues" dxfId="439" priority="1242"/>
  </conditionalFormatting>
  <conditionalFormatting sqref="L36930:L36936">
    <cfRule type="duplicateValues" dxfId="438" priority="2549"/>
  </conditionalFormatting>
  <conditionalFormatting sqref="L37097:L37103">
    <cfRule type="duplicateValues" dxfId="437" priority="903"/>
  </conditionalFormatting>
  <conditionalFormatting sqref="L37511">
    <cfRule type="duplicateValues" dxfId="436" priority="896"/>
  </conditionalFormatting>
  <conditionalFormatting sqref="L37512">
    <cfRule type="duplicateValues" dxfId="435" priority="890"/>
  </conditionalFormatting>
  <conditionalFormatting sqref="L37513">
    <cfRule type="duplicateValues" dxfId="434" priority="873"/>
  </conditionalFormatting>
  <conditionalFormatting sqref="L37514:L37521">
    <cfRule type="duplicateValues" dxfId="433" priority="888"/>
  </conditionalFormatting>
  <conditionalFormatting sqref="L37539:L37540">
    <cfRule type="duplicateValues" dxfId="432" priority="889"/>
  </conditionalFormatting>
  <conditionalFormatting sqref="L37541:L37548">
    <cfRule type="duplicateValues" dxfId="431" priority="887"/>
  </conditionalFormatting>
  <conditionalFormatting sqref="L37557">
    <cfRule type="duplicateValues" dxfId="430" priority="895"/>
  </conditionalFormatting>
  <conditionalFormatting sqref="L37568:L37569">
    <cfRule type="duplicateValues" dxfId="429" priority="894"/>
  </conditionalFormatting>
  <conditionalFormatting sqref="L37583">
    <cfRule type="duplicateValues" dxfId="428" priority="881"/>
  </conditionalFormatting>
  <conditionalFormatting sqref="L37585">
    <cfRule type="duplicateValues" dxfId="427" priority="880"/>
  </conditionalFormatting>
  <conditionalFormatting sqref="L37601:L37603">
    <cfRule type="duplicateValues" dxfId="426" priority="877"/>
  </conditionalFormatting>
  <conditionalFormatting sqref="L37612">
    <cfRule type="duplicateValues" dxfId="425" priority="875"/>
  </conditionalFormatting>
  <conditionalFormatting sqref="L37613:L37615">
    <cfRule type="duplicateValues" dxfId="424" priority="876"/>
  </conditionalFormatting>
  <conditionalFormatting sqref="L37618:L37619">
    <cfRule type="duplicateValues" dxfId="423" priority="874"/>
  </conditionalFormatting>
  <conditionalFormatting sqref="L37644:L37646">
    <cfRule type="duplicateValues" dxfId="422" priority="886"/>
  </conditionalFormatting>
  <conditionalFormatting sqref="L37647:L37651">
    <cfRule type="duplicateValues" dxfId="421" priority="883"/>
  </conditionalFormatting>
  <conditionalFormatting sqref="L37657:L37665">
    <cfRule type="duplicateValues" dxfId="420" priority="897"/>
  </conditionalFormatting>
  <conditionalFormatting sqref="L37666">
    <cfRule type="duplicateValues" dxfId="419" priority="899"/>
  </conditionalFormatting>
  <conditionalFormatting sqref="L37669:L37672">
    <cfRule type="duplicateValues" dxfId="418" priority="898"/>
  </conditionalFormatting>
  <conditionalFormatting sqref="L37673">
    <cfRule type="duplicateValues" dxfId="417" priority="900"/>
  </conditionalFormatting>
  <conditionalFormatting sqref="L37681">
    <cfRule type="duplicateValues" dxfId="416" priority="901"/>
  </conditionalFormatting>
  <conditionalFormatting sqref="L37682:L37695">
    <cfRule type="duplicateValues" dxfId="415" priority="902"/>
  </conditionalFormatting>
  <conditionalFormatting sqref="L38216:L38222">
    <cfRule type="duplicateValues" dxfId="414" priority="872"/>
  </conditionalFormatting>
  <conditionalFormatting sqref="L39049:L39065">
    <cfRule type="duplicateValues" dxfId="413" priority="1214"/>
  </conditionalFormatting>
  <conditionalFormatting sqref="L39072:L39109">
    <cfRule type="duplicateValues" dxfId="412" priority="1213"/>
  </conditionalFormatting>
  <conditionalFormatting sqref="L39110:L39128">
    <cfRule type="duplicateValues" dxfId="411" priority="1212"/>
  </conditionalFormatting>
  <conditionalFormatting sqref="L39802">
    <cfRule type="duplicateValues" dxfId="410" priority="1207"/>
  </conditionalFormatting>
  <conditionalFormatting sqref="L39808:L39836">
    <cfRule type="duplicateValues" dxfId="409" priority="1204"/>
  </conditionalFormatting>
  <conditionalFormatting sqref="L39848">
    <cfRule type="duplicateValues" dxfId="408" priority="871"/>
  </conditionalFormatting>
  <conditionalFormatting sqref="L39849">
    <cfRule type="duplicateValues" dxfId="407" priority="868"/>
  </conditionalFormatting>
  <conditionalFormatting sqref="L39850">
    <cfRule type="duplicateValues" dxfId="406" priority="864"/>
  </conditionalFormatting>
  <conditionalFormatting sqref="L39851:L39858">
    <cfRule type="duplicateValues" dxfId="405" priority="866"/>
  </conditionalFormatting>
  <conditionalFormatting sqref="L39876:L39877">
    <cfRule type="duplicateValues" dxfId="404" priority="867"/>
  </conditionalFormatting>
  <conditionalFormatting sqref="L39878:L39885">
    <cfRule type="duplicateValues" dxfId="403" priority="865"/>
  </conditionalFormatting>
  <conditionalFormatting sqref="L39894">
    <cfRule type="duplicateValues" dxfId="402" priority="870"/>
  </conditionalFormatting>
  <conditionalFormatting sqref="L39906:L39911">
    <cfRule type="duplicateValues" dxfId="401" priority="863"/>
  </conditionalFormatting>
  <conditionalFormatting sqref="L39982">
    <cfRule type="duplicateValues" dxfId="400" priority="1196"/>
  </conditionalFormatting>
  <conditionalFormatting sqref="L40145:L40148">
    <cfRule type="duplicateValues" dxfId="399" priority="1194"/>
  </conditionalFormatting>
  <conditionalFormatting sqref="L40149:L40170">
    <cfRule type="duplicateValues" dxfId="398" priority="1193"/>
  </conditionalFormatting>
  <conditionalFormatting sqref="L40172:L40176">
    <cfRule type="duplicateValues" dxfId="397" priority="1192"/>
  </conditionalFormatting>
  <conditionalFormatting sqref="L40560:L40562">
    <cfRule type="duplicateValues" dxfId="396" priority="1189"/>
  </conditionalFormatting>
  <conditionalFormatting sqref="L40563:L40565">
    <cfRule type="duplicateValues" dxfId="395" priority="1191"/>
  </conditionalFormatting>
  <conditionalFormatting sqref="L40570:L40587">
    <cfRule type="duplicateValues" dxfId="394" priority="1190"/>
  </conditionalFormatting>
  <conditionalFormatting sqref="L41222:L41250">
    <cfRule type="duplicateValues" dxfId="393" priority="1185"/>
  </conditionalFormatting>
  <conditionalFormatting sqref="L41251:L41271">
    <cfRule type="duplicateValues" dxfId="392" priority="1184"/>
  </conditionalFormatting>
  <conditionalFormatting sqref="L41276:L41293">
    <cfRule type="duplicateValues" dxfId="391" priority="1183"/>
  </conditionalFormatting>
  <conditionalFormatting sqref="L41303">
    <cfRule type="duplicateValues" dxfId="390" priority="1188"/>
  </conditionalFormatting>
  <conditionalFormatting sqref="L41304">
    <cfRule type="duplicateValues" dxfId="389" priority="1186"/>
  </conditionalFormatting>
  <conditionalFormatting sqref="L41305">
    <cfRule type="duplicateValues" dxfId="388" priority="1187"/>
  </conditionalFormatting>
  <conditionalFormatting sqref="L41306:L41311">
    <cfRule type="duplicateValues" dxfId="387" priority="1182"/>
  </conditionalFormatting>
  <conditionalFormatting sqref="L41736:L41748">
    <cfRule type="duplicateValues" dxfId="386" priority="2540"/>
  </conditionalFormatting>
  <conditionalFormatting sqref="L41847:L41849">
    <cfRule type="duplicateValues" dxfId="385" priority="862"/>
  </conditionalFormatting>
  <conditionalFormatting sqref="L42102:L42110">
    <cfRule type="duplicateValues" dxfId="384" priority="1178"/>
  </conditionalFormatting>
  <conditionalFormatting sqref="L42272">
    <cfRule type="duplicateValues" dxfId="383" priority="2526"/>
  </conditionalFormatting>
  <conditionalFormatting sqref="L42273">
    <cfRule type="duplicateValues" dxfId="382" priority="2522"/>
  </conditionalFormatting>
  <conditionalFormatting sqref="L42274">
    <cfRule type="duplicateValues" dxfId="381" priority="2521"/>
  </conditionalFormatting>
  <conditionalFormatting sqref="L42275">
    <cfRule type="duplicateValues" dxfId="380" priority="2525"/>
  </conditionalFormatting>
  <conditionalFormatting sqref="L42276">
    <cfRule type="duplicateValues" dxfId="379" priority="2517"/>
  </conditionalFormatting>
  <conditionalFormatting sqref="L42282:L42284">
    <cfRule type="duplicateValues" dxfId="378" priority="2528"/>
  </conditionalFormatting>
  <conditionalFormatting sqref="L42285">
    <cfRule type="duplicateValues" dxfId="377" priority="2518"/>
  </conditionalFormatting>
  <conditionalFormatting sqref="L42292">
    <cfRule type="duplicateValues" dxfId="376" priority="2527"/>
  </conditionalFormatting>
  <conditionalFormatting sqref="L42293">
    <cfRule type="duplicateValues" dxfId="375" priority="2520"/>
  </conditionalFormatting>
  <conditionalFormatting sqref="L42294">
    <cfRule type="duplicateValues" dxfId="374" priority="2519"/>
  </conditionalFormatting>
  <conditionalFormatting sqref="L42296">
    <cfRule type="duplicateValues" dxfId="373" priority="2523"/>
  </conditionalFormatting>
  <conditionalFormatting sqref="L42298:L42303">
    <cfRule type="duplicateValues" dxfId="372" priority="2524"/>
  </conditionalFormatting>
  <conditionalFormatting sqref="L42317:L42318">
    <cfRule type="duplicateValues" dxfId="371" priority="2529"/>
  </conditionalFormatting>
  <conditionalFormatting sqref="L42329">
    <cfRule type="duplicateValues" dxfId="370" priority="2532"/>
  </conditionalFormatting>
  <conditionalFormatting sqref="L42330">
    <cfRule type="duplicateValues" dxfId="369" priority="2531"/>
  </conditionalFormatting>
  <conditionalFormatting sqref="L42331">
    <cfRule type="duplicateValues" dxfId="368" priority="2533"/>
  </conditionalFormatting>
  <conditionalFormatting sqref="L42334:L42336">
    <cfRule type="duplicateValues" dxfId="367" priority="2534"/>
  </conditionalFormatting>
  <conditionalFormatting sqref="L42347:L42349">
    <cfRule type="duplicateValues" dxfId="366" priority="2536"/>
  </conditionalFormatting>
  <conditionalFormatting sqref="L42350:L42351">
    <cfRule type="duplicateValues" dxfId="365" priority="2535"/>
  </conditionalFormatting>
  <conditionalFormatting sqref="L42972:L42982">
    <cfRule type="duplicateValues" dxfId="364" priority="1177"/>
  </conditionalFormatting>
  <conditionalFormatting sqref="L43130:L43182">
    <cfRule type="duplicateValues" dxfId="363" priority="860"/>
  </conditionalFormatting>
  <conditionalFormatting sqref="L43183:L43191">
    <cfRule type="duplicateValues" dxfId="362" priority="859"/>
  </conditionalFormatting>
  <conditionalFormatting sqref="L43202:L43227">
    <cfRule type="duplicateValues" dxfId="361" priority="858"/>
  </conditionalFormatting>
  <conditionalFormatting sqref="L43302">
    <cfRule type="duplicateValues" dxfId="360" priority="1176"/>
  </conditionalFormatting>
  <conditionalFormatting sqref="L43502">
    <cfRule type="duplicateValues" dxfId="359" priority="851"/>
  </conditionalFormatting>
  <conditionalFormatting sqref="L43503">
    <cfRule type="duplicateValues" dxfId="358" priority="848"/>
  </conditionalFormatting>
  <conditionalFormatting sqref="L43504">
    <cfRule type="duplicateValues" dxfId="357" priority="831"/>
  </conditionalFormatting>
  <conditionalFormatting sqref="L43505:L43512">
    <cfRule type="duplicateValues" dxfId="356" priority="846"/>
  </conditionalFormatting>
  <conditionalFormatting sqref="L43530:L43531">
    <cfRule type="duplicateValues" dxfId="355" priority="847"/>
  </conditionalFormatting>
  <conditionalFormatting sqref="L43532:L43539">
    <cfRule type="duplicateValues" dxfId="354" priority="845"/>
  </conditionalFormatting>
  <conditionalFormatting sqref="L43548">
    <cfRule type="duplicateValues" dxfId="353" priority="850"/>
  </conditionalFormatting>
  <conditionalFormatting sqref="L43560:L43565">
    <cfRule type="duplicateValues" dxfId="352" priority="830"/>
  </conditionalFormatting>
  <conditionalFormatting sqref="L43574">
    <cfRule type="duplicateValues" dxfId="351" priority="839"/>
  </conditionalFormatting>
  <conditionalFormatting sqref="L43576">
    <cfRule type="duplicateValues" dxfId="350" priority="838"/>
  </conditionalFormatting>
  <conditionalFormatting sqref="L43592:L43594">
    <cfRule type="duplicateValues" dxfId="349" priority="835"/>
  </conditionalFormatting>
  <conditionalFormatting sqref="L43603">
    <cfRule type="duplicateValues" dxfId="348" priority="833"/>
  </conditionalFormatting>
  <conditionalFormatting sqref="L43604:L43606">
    <cfRule type="duplicateValues" dxfId="347" priority="834"/>
  </conditionalFormatting>
  <conditionalFormatting sqref="L43609:L43610">
    <cfRule type="duplicateValues" dxfId="346" priority="832"/>
  </conditionalFormatting>
  <conditionalFormatting sqref="L43635:L43637">
    <cfRule type="duplicateValues" dxfId="345" priority="844"/>
  </conditionalFormatting>
  <conditionalFormatting sqref="L43638:L43642">
    <cfRule type="duplicateValues" dxfId="344" priority="841"/>
  </conditionalFormatting>
  <conditionalFormatting sqref="L43648:L43656">
    <cfRule type="duplicateValues" dxfId="343" priority="852"/>
  </conditionalFormatting>
  <conditionalFormatting sqref="L43657">
    <cfRule type="duplicateValues" dxfId="342" priority="854"/>
  </conditionalFormatting>
  <conditionalFormatting sqref="L43660:L43663">
    <cfRule type="duplicateValues" dxfId="341" priority="853"/>
  </conditionalFormatting>
  <conditionalFormatting sqref="L43664">
    <cfRule type="duplicateValues" dxfId="340" priority="855"/>
  </conditionalFormatting>
  <conditionalFormatting sqref="L43672">
    <cfRule type="duplicateValues" dxfId="339" priority="856"/>
  </conditionalFormatting>
  <conditionalFormatting sqref="L43673:L43676">
    <cfRule type="duplicateValues" dxfId="338" priority="857"/>
  </conditionalFormatting>
  <conditionalFormatting sqref="L44129:L44131">
    <cfRule type="duplicateValues" dxfId="337" priority="829"/>
  </conditionalFormatting>
  <conditionalFormatting sqref="L44660:L44662">
    <cfRule type="duplicateValues" dxfId="336" priority="2499"/>
  </conditionalFormatting>
  <conditionalFormatting sqref="L44670:L44672">
    <cfRule type="duplicateValues" dxfId="335" priority="2498"/>
  </conditionalFormatting>
  <conditionalFormatting sqref="L44680:L44682">
    <cfRule type="duplicateValues" dxfId="334" priority="2495"/>
  </conditionalFormatting>
  <conditionalFormatting sqref="L44687:L44692">
    <cfRule type="duplicateValues" dxfId="333" priority="2494"/>
  </conditionalFormatting>
  <conditionalFormatting sqref="L44693">
    <cfRule type="duplicateValues" dxfId="332" priority="2493"/>
  </conditionalFormatting>
  <conditionalFormatting sqref="L44705:L44706">
    <cfRule type="duplicateValues" dxfId="331" priority="2500"/>
  </conditionalFormatting>
  <conditionalFormatting sqref="L44717">
    <cfRule type="duplicateValues" dxfId="330" priority="2503"/>
  </conditionalFormatting>
  <conditionalFormatting sqref="L44718">
    <cfRule type="duplicateValues" dxfId="329" priority="2502"/>
  </conditionalFormatting>
  <conditionalFormatting sqref="L44719">
    <cfRule type="duplicateValues" dxfId="328" priority="2504"/>
  </conditionalFormatting>
  <conditionalFormatting sqref="L44722:L44724">
    <cfRule type="duplicateValues" dxfId="327" priority="2505"/>
  </conditionalFormatting>
  <conditionalFormatting sqref="L44735:L44737">
    <cfRule type="duplicateValues" dxfId="326" priority="2507"/>
  </conditionalFormatting>
  <conditionalFormatting sqref="L44738:L44739">
    <cfRule type="duplicateValues" dxfId="325" priority="2506"/>
  </conditionalFormatting>
  <conditionalFormatting sqref="L44751:L44753">
    <cfRule type="duplicateValues" dxfId="324" priority="2497"/>
  </conditionalFormatting>
  <conditionalFormatting sqref="L44779:L44782">
    <cfRule type="duplicateValues" dxfId="323" priority="2508"/>
  </conditionalFormatting>
  <conditionalFormatting sqref="L44783">
    <cfRule type="duplicateValues" dxfId="322" priority="2512"/>
  </conditionalFormatting>
  <conditionalFormatting sqref="L44784">
    <cfRule type="duplicateValues" dxfId="321" priority="2511"/>
  </conditionalFormatting>
  <conditionalFormatting sqref="L44786">
    <cfRule type="duplicateValues" dxfId="320" priority="2510"/>
  </conditionalFormatting>
  <conditionalFormatting sqref="L44787">
    <cfRule type="duplicateValues" dxfId="319" priority="2509"/>
  </conditionalFormatting>
  <conditionalFormatting sqref="L44788:L44790">
    <cfRule type="duplicateValues" dxfId="318" priority="2492"/>
  </conditionalFormatting>
  <conditionalFormatting sqref="L45399">
    <cfRule type="duplicateValues" dxfId="317" priority="1173"/>
  </conditionalFormatting>
  <conditionalFormatting sqref="L45405:L45433">
    <cfRule type="duplicateValues" dxfId="316" priority="1172"/>
  </conditionalFormatting>
  <conditionalFormatting sqref="L46166:L46191">
    <cfRule type="duplicateValues" dxfId="315" priority="2491"/>
  </conditionalFormatting>
  <conditionalFormatting sqref="L46288:L46309">
    <cfRule type="duplicateValues" dxfId="314" priority="2490"/>
  </conditionalFormatting>
  <conditionalFormatting sqref="L46669:L46710">
    <cfRule type="duplicateValues" dxfId="313" priority="823"/>
  </conditionalFormatting>
  <conditionalFormatting sqref="L47404:L47432">
    <cfRule type="duplicateValues" dxfId="312" priority="1167"/>
  </conditionalFormatting>
  <conditionalFormatting sqref="L47433:L47437">
    <cfRule type="duplicateValues" dxfId="311" priority="1166"/>
  </conditionalFormatting>
  <conditionalFormatting sqref="L47454">
    <cfRule type="duplicateValues" dxfId="310" priority="822"/>
  </conditionalFormatting>
  <conditionalFormatting sqref="L47455">
    <cfRule type="duplicateValues" dxfId="309" priority="821"/>
  </conditionalFormatting>
  <conditionalFormatting sqref="L47456">
    <cfRule type="duplicateValues" dxfId="308" priority="810"/>
  </conditionalFormatting>
  <conditionalFormatting sqref="L47457:L47464">
    <cfRule type="duplicateValues" dxfId="307" priority="819"/>
  </conditionalFormatting>
  <conditionalFormatting sqref="L47482:L47483">
    <cfRule type="duplicateValues" dxfId="306" priority="820"/>
  </conditionalFormatting>
  <conditionalFormatting sqref="L47485">
    <cfRule type="duplicateValues" dxfId="305" priority="809"/>
  </conditionalFormatting>
  <conditionalFormatting sqref="L47490">
    <cfRule type="duplicateValues" dxfId="304" priority="808"/>
  </conditionalFormatting>
  <conditionalFormatting sqref="L47526">
    <cfRule type="duplicateValues" dxfId="303" priority="817"/>
  </conditionalFormatting>
  <conditionalFormatting sqref="L47528">
    <cfRule type="duplicateValues" dxfId="302" priority="816"/>
  </conditionalFormatting>
  <conditionalFormatting sqref="L47544:L47546">
    <cfRule type="duplicateValues" dxfId="301" priority="813"/>
  </conditionalFormatting>
  <conditionalFormatting sqref="L47555">
    <cfRule type="duplicateValues" dxfId="300" priority="811"/>
  </conditionalFormatting>
  <conditionalFormatting sqref="L47556:L47557">
    <cfRule type="duplicateValues" dxfId="299" priority="812"/>
  </conditionalFormatting>
  <conditionalFormatting sqref="L48153:L48159">
    <cfRule type="duplicateValues" dxfId="298" priority="806"/>
  </conditionalFormatting>
  <conditionalFormatting sqref="L48170:L48177">
    <cfRule type="duplicateValues" dxfId="297" priority="805"/>
  </conditionalFormatting>
  <conditionalFormatting sqref="L48204:L48215">
    <cfRule type="duplicateValues" dxfId="296" priority="804"/>
  </conditionalFormatting>
  <conditionalFormatting sqref="L48290:L48325">
    <cfRule type="duplicateValues" dxfId="295" priority="799"/>
  </conditionalFormatting>
  <conditionalFormatting sqref="L48332:L48339">
    <cfRule type="duplicateValues" dxfId="294" priority="798"/>
  </conditionalFormatting>
  <conditionalFormatting sqref="L49401:L49507">
    <cfRule type="duplicateValues" dxfId="293" priority="1164"/>
  </conditionalFormatting>
  <conditionalFormatting sqref="L50736:L50738">
    <cfRule type="duplicateValues" dxfId="292" priority="1163"/>
  </conditionalFormatting>
  <conditionalFormatting sqref="L50739:L50747">
    <cfRule type="duplicateValues" dxfId="291" priority="1162"/>
  </conditionalFormatting>
  <conditionalFormatting sqref="L50758:L50783">
    <cfRule type="duplicateValues" dxfId="290" priority="1161"/>
  </conditionalFormatting>
  <conditionalFormatting sqref="M20909">
    <cfRule type="duplicateValues" dxfId="289" priority="1710"/>
  </conditionalFormatting>
  <conditionalFormatting sqref="M20917:M20925">
    <cfRule type="duplicateValues" dxfId="288" priority="1712"/>
  </conditionalFormatting>
  <conditionalFormatting sqref="M20935:M20947">
    <cfRule type="duplicateValues" dxfId="287" priority="1711"/>
  </conditionalFormatting>
  <conditionalFormatting sqref="V14234">
    <cfRule type="duplicateValues" dxfId="286" priority="4952"/>
  </conditionalFormatting>
  <dataValidations count="26">
    <dataValidation type="list" allowBlank="1" showInputMessage="1" showErrorMessage="1" sqref="J42 J1907 J2644 J3780 J3805 J4141 J4689 J6619 J7868 J8931 J13948 J14292 J16266 J16565 J18037 J18131 J472:J525 J568:J569 J596:J660 J675:J686 J744:J821 J942:J951 J966:J971 J993:J1001 J1061:J1086 J1098:J1103 J1248:J1292 J1575:J1652 J1717:J1759 J2001:J2032 J2274:J2309 J2350:J2382 J2449:J2467 J2567:J2572 J2711:J2795 J3007:J3082 J3330:J3349 J3369:J3402 J3517:J3534 J3665:J3736 J3751:J3762 J4073:J4096 J4207:J4237 J4386:J4391 J4450:J4451 J4779:J4801 J4967:J5032 J5127:J5153 J5320:J5324 J5330:J5375 J5803:J5804 J6122:J6201 J6313:J6366 J6458:J6472 J6861:J6876 J6985:J6997 J7339:J7359 J7361:J7381 J7495:J7560 J7977:J7994 J8050:J8053 J8683:J8721 J9491:J9497 J9812:J9843 J9871:J9872 J10063:J10088 J10470:J10490 J10876:J10877 J11451:J11484 J11872:J11915 J12014:J12015 J13212:J13213 J13642:J13647 J13740:J13764 J13843:J13868 J14206:J14259 J14278:J14280 J14372:J14374 J14426:J14427 J14835:J14841 J14924:J14951 J15984:J16022 J16080:J16091 J16461:J16483 J16707:J16732 J17025:J17030 J17165:J17274 J17299:J17364 J17922:J17940 J18425:J18447 J19077:J19128 J19452:J19471 J20410:J20421 J20438:J20466 J20507:J20558 J20757:J20779" xr:uid="{00000000-0002-0000-0000-000000000000}">
      <formula1>$R$3:$R$30</formula1>
    </dataValidation>
    <dataValidation type="list" allowBlank="1" showInputMessage="1" showErrorMessage="1" sqref="J141 J145 J157 J159 J1050 J1222 J1224 J1239 J1247 J1653 J2828 J2834 J2848 J3403 J3409 J3412 J3439 J4072 J4097 J4140 J4541 J5911 J5916 J5934 J5942 J7360 J8891 J8897 J8899 J8903 J9242 J9249 J9750 J10113 J11792 J11972 J11985 J12000 J12002 J13801 J13805 J14492 J14495 J14498 J15815 J15817 J16622 J17365 J17368 J17380 J17943 J17967 J19939 J19941 J19944 J19957 J23736:K23736 J24937 J31612 J33689 J39945 J40879 J47688 J47983 J50276 J12:J41 J43:J67 J85:J114 J147:J151 J321:J386 J412:J471 J570:J595 J661:J674 J688:J743 J822:J941 J972:J992 J1041:J1042 J1046:J1047 J1058:J1060 J1104:J1219 J1228:J1229 J1347:J1404 J1410:J1503 J1519:J1574 J1670:J1716 J1803:J1906 J1908:J1949 J2033:J2269 J2310:J2345 J2426:J2448 J2468:J2471 J2625:J2643 J2645:J2691 J2796:J2812 J2840:J2841 J2851:J3006 J3098:J3142 J3273:J3298 J3405:J3407 J3444:J3507 J3535:J3638 J3737:J3750 J3775:J3779 J3781:J3791 J3806:J4005 J4008:J4017 J4043:J4070 J4101:J4103 J4111:J4112 J4117:J4119 J4142:J4206 J4259:J4385 J4392:J4449 J4452:J4530 J4534:J4535 J4574:J4688 J4690:J4732 J4802:J4833 J5033:J5126 J5163:J5257 J5325:J5329 J5437:J5624 J5626:J5660 J5791:J5802 J5805:J5885 J5888:J5909 J5944:J6121 J6202:J6274 J6367:J6456 J6473:J6618 J6620:J6860 J6998:J7070 J7112:J7187 J7202:J7252 J7280:J7338 J7382:J7494 J7561:J7639 J7664:J7867 J7869:J7936 J7995:J8034 J8054:J8145 J8185:J8216 J8343:J8370 J8378:J8671 J8722:J8854 J8925:J8930 J8932:J9046 J9057:J9063 J9090:J9093 J9131:J9224 J9251:J9273 J9319:J9420 J9433:J9490 J9498:J9632 J9648:J9649 J9671:J9715 J9752:J9811 J9873:J9877 J9888:J9916 J9953:J9986 J10089:J10109 J10128:J10244 J10247:J10322 J10377:J10469 J10491:J10545 J10656:J10837 J10853:J10875 J10878:J10970 J10983:J11025 J11051:J11216 J11240:J11265 J11358:J11382 J11485:J11529 J11536:J11789 J11795:J11799 J11801:J11803 J11805:J11806 J11916:J11961 J11965:J11966 J12005:J12010 J12016:J12102 J12104:J12105 J12203:J12343 J12472:J12546 J12612:J12813 J12896:J12939 J12980:J13061 J13185:J13211 J13214:J13408 J13505:J13623 J13648:J13678 J13714:J13732 J13812:J13814 J13819:J13842 J13869:J13898 J13925:J13947 J13949:J13983 J13995:J14126 J14135:J14148 J14150:J14181 J14281:J14291 J14293:J14371 J14375:J14425 J14428:J14489 J14506:J14614 J14655:J14734 J14741:J14834 J14842:J14923 J14976:J15005 J15084:J15130 J15198:J15406 J15421:J15529 J15596:J15720 J15754:J15808 J15823:J15916 J16092:J16174 J16184:J16265 J16267:J16321 J16362:J16460 J16512:J16564 J16566:J16613 J16627:J16629 J16733:J16864 J16894:J16931 J16968:J16974 J16980:J17024 J17031:J17055 J17293:J17298 J17387:J17389 J17433:J17619 J17642:J17692 J17726:J17862 J17975:J18005 J18038:J18130 J18132:J18424 J18448:J18691 J18768:J18822 J18875:J18944 J19026:J19076 J19165:J19182 J19270:J19298 J19313:J19451 J19472:J19521 J19563:J19707 J19867:J19937 J19963:J19964 J19971:J20279 J20288:J20409 J20570:J20574 J20580:J20745 J20805:J20826 J20861:J20896 J20923:J21039 J21123:J21131 J21151:J21245 J21403:J21420 J21557:J21693 J21806:J21912 J22049:J22155 J22240:J22537 J22647:J22884 J23021:J23069 J23124:J23151 J23321:J23430 J23443:J23445 J23677:J23735 J23737:J23951 J24167:J24332 J24384:J24449 J24612:J24663 J24975:J25074 J25290:J25318 J25322:J25336 J25428:J25598 J25705:J25866 J25963:J25998 J26000:J26166 J26173:J26266 J26518:J26688 J26753:J26940 J27139:J27227 J27449:J27529 J27617:J27824 J27888:J27990 J28179:J28378 J28390:J28584 J28692:J28809 J28959:J29092 J29421:J29617 J29724:J29873 J30004:J30442 J30797:J30854 J30996:J31098 J31292:J31476 J31601:J31609 J31614:J31662 J31664:J31703 J32035:J32139 J32437:J32518 J32636:J32668 J32680:J32822 J33042:J33086 J33233:J33288 J33495:J33679 J33683:J33684 J33788:J33877 J33963:J34020 J34022:J34165 J34171:J34307 J34568:J34677 J34774:J34845 J34934:J35019 J35081:J35153 J35344:J35450 J35539:J35707 J35830:J36158 J36461:J36477 J36534:J36601 J36610:J36612 J36658:J36840 J36862:J36870 J36995:J37202 J37278:J37389 J37504:J37676 J37680:J37695 J38040:J38088 J38216:J38366 J38376:J38495 J38599:J38694 J38861:J38943 J39049:J39110 J39283:J39347 J39460:J39916 J40435:J40459 J40626:J40876 J40883:J40982 J41101:J41146 J41180:J41307 J41548:J41644 J41649:J41742 J41754:J41849 J41949:J41973 J41977:J41986 J42003:J42041 J42564:J42670 J43399:J43667 J43671:J43835 J43951:J44088 J44143:J44190 J44360:J44452 J44461:J44462 J44465:J44591 J44660:J45138 J45389:J45531 J45741:J45900 J46063:J46398 J46569:J46663 J46791:J46808 J46926:J46940 J47025:J47114 J47132:J47337 J47447:J47617 J47873:J47976 J47987:J48000 J48076:J48260 J48352:J48369 J48374:J48382 J48446:J48479 J48506:J48685 J48840:J48933 J48940:J48942 J49041:J49204 J49374:J49507 J49981:J50092 J50169:J50266 J50272:J50273 J50736:J50812 J50949:J51211 J51419:J51535 J51792:J51968 P2458:P2469" xr:uid="{00000000-0002-0000-0000-000001000000}">
      <formula1>$R$3:$R$17</formula1>
    </dataValidation>
    <dataValidation type="list" allowBlank="1" showInputMessage="1" showErrorMessage="1" sqref="J158 J1040 J9250 J11800 J11804 J12103 J31663 J152:J156 J160:J161 J526:J527 J1043:J1045 J1048:J1049 J1051:J1057 J1087:J1097 J1760:J1794 J5396:J5436 J5886:J5887 J8243:J8283 J9225:J9241 J9243:J9248 J9638:J9647 J9650:J9670 J11790:J11791 J11793:J11794 J11807:J11840 J12106:J12150 J12940:J12979 J13679:J13713 J15545:J15595 J15965:J15983 J17941:J17942 J17944:J17966 J17968:J17974 J19183:J19227 J24664:J24680 J27105:J27138 J34846:J34879 J36871:J36906 J44089:J44108 J48391:J48424" xr:uid="{00000000-0002-0000-0000-000002000000}">
      <formula1>$R$3:$R$18</formula1>
    </dataValidation>
    <dataValidation type="list" allowBlank="1" showInputMessage="1" showErrorMessage="1" sqref="D379 I1058 I2644 D374:D375 I12:I35 I68:I111 I160:I161 I374:I379 I472:I525 I546:I567 I596:I660 I675:I686 I688:I708 I744:I802 I804:I890 I942:I951 I966:I973 I993:I1001 I1061:I1103 I1170:I1199 I1248:I1266 I1347:I1378 I1480:I1503 I1575:I1652 I1717:I1759 I1774:I1775 I1780:I1781 I2001:I2032 I2090:I2091 I2119:I2144 I2209:I2269 I2274:I2319 I2350:I2382 I2449:I2471 I2567:I2572 I2626:I2627 I2641:I2642 I2711:I2795 I2893:I2903 I3007:I3075 I3078:I3082 I3109:I3142 I3330:I3349 I3369:I3402 I3469:I3507 I3517:I3534 I3599:I3600 I3603:I3604 I3639:I3736 I3751:I3762 I3765:I3766 I3778:I3779 I3806:I3845 I3907:I3931 I4018:I4042 I4073:I4096 I4207:I4237 I4259:I4355 I4386:I4430 I4435:I4436 I4438:I4449 I4603:I4616 I4646:I4688 I4779:I4801 I4967:I5000 I5127:I5162 I5171:I5257 I5320:I5324 I5330:I5337 I5340:I5341 I5396:I5397 I5399:I5400 I5402:I5403 I5410:I5413 I5418:I5419 I5422:I5423 I5428:I5429 I5431:I5436 I5482:I5588 I5629:I5660 I5768:I5790 I5832:I5883 I5944:I6011 I6120:I6162 I6165:I6189 I6192:I6201 I6313:I6354 I6458:I6472 I6623:I6722 I6817:I6847 I6861:I6876 I6985:I6988 I6991:I6992 I7021:I7022 I7052:I7070 I7339:I7349 I7352:I7353 I7495:I7529 I7977:I7994 I8054:I8102 I8117:I8124 I8146:I8163 I8185:I8192 I8227:I8242 I8267:I8283 I8469:I8562 I8593:I8615 I8683:I8740 I8746:I8763 I8855:I8857 I8859:I8860 I9006:I9010 I9143:I9148 I9227:I9228 I9238:I9239 I9243:I9248 I9252:I9273 I9319:I9358 I9390:I9420 I9433:I9497 I9542:I9555 I9622:I9625 I9629:I9630 I9646:I9647 I9662:I9715 I10063:I10109 I10247:I10252 I10276:I10277 I10281:I10282 I10288:I10322 I10428:I10490 I10513:I10545 I10656:I10707 I10810:I10828 I10838:I10852 I10951:I10983 I11111:I11126 I11128:I11147 I11192:I11216 I11240:I11265 I11451:I11457 I11460:I11461 I11554:I11555 I11682:I11727 I11790:I11791 I11793:I11794 I11807:I11857 I11872:I11915 I12030:I12031 I12040:I12041 I12106:I12107 I12109:I12112 I12121:I12150 I12161:I12201 I12212:I12215 I12222:I12233 I12940:I13061 I13185:I13211 I13351:I13408 I13505:I13574 I13642:I13647 I13679:I13740 I13743:I13764 I13843:I13924 I14024:I14061 I14063:I14126 I14135:I14181 I14206:I14259 I14293:I14299 I14372:I14373 I14419:I14420 I14422:I14423 I14513:I14557 I14615:I14620 I14714:I14734 I14835:I14841 I14895:I15005 I15363:I15406 I15485:I15528 I15545:I15615 I15684:I15693 I15696:I15703 I15705:I15706 I15714:I15715 I15721:I15753 I15783:I15804 I15880:I15894 I15965:I16079 I16132:I16153 I16322:I16399 I16461:I16511 I16707:I16779 I17025:I17030 I17165:I17274 I17293:I17364 I17564:I17609 I17614:I17617 I17620:I17641 I17922:I17953 I17964:I17966 I17975:I18005 I18131:I18166 I18425:I18501 I18651:I18712 I18875:I18944 I19026:I19042 I19077:I19104 I19126:I19128 I19149:I19182 I19219:I19222 I19225:I19226 I19417:I19521 I19614:I19658 I19926:I19929 I20018:I20056 I20138:I20185 I20320:I20322 I20410:I20466 I20507:I20558 I20757:I20779" xr:uid="{00000000-0002-0000-0000-000003000000}">
      <formula1>$T$3:$T$10</formula1>
    </dataValidation>
    <dataValidation type="list" allowBlank="1" showInputMessage="1" showErrorMessage="1" sqref="K484 K488 C1653 C8266 D9016 D9026 D9034 D9041 D11642 C11789 D12205 D12207 D12209 D12211 D13328 D13334 D13340 D13347 D13350 D13933 D13946 D14657 D14659 D14667 D14670 C15544 C39945 C12:C111 C114:C146 C162:C284 C321:C386 C412:C471 C596:C965 C972:C1001 C1041:C1042 C1058:C1060 C1104:C1247 C1253:C1292 C1347:C1404 C1410:C1590 C1717:C1759 C1795:C1949 C2001:C2269 C2274:C2382 C2414:C2425 C2472:C2572 C2625:C2691 C2711:C3082 C3098:C3329 C3369:C3443 C3449:C3507 C3535:C3762 C3775:C4072 C4085:C4237 C4259:C4430 C4505:C4547 C4574:C4732 C4762:C4902 C4967:C5257 C5330:C5395 C5437:C6121 C6169:C6274 C6300:C6418 C6473:C7279 C7382:C7639 C7664:C7875 C7877:C7936 C7977:C8102 C8142:C8216 C8378:C8671 C8683:C8854 C8891:C8924 C8931:C9051 C9090:C9093 C9122:C9224 C9250:C9637 C9650:C9661 C9671:C9715 C9726:C9737 C9750:C9843 C9871:C9877 C9987:C10127 C10145:C10244 C10247:C10322 C10377:C10625 C10656:C10970 C11051:C11216 C11240:C11406 C11484:C11781 C11841:C11857 C11873:C12092 C12161:C12326 C12344:C12471 C12473:C12546 C12612:C12813 C12855:C12939 C12980:C13061 C13185:C13408 C13440:C13574 C13658:C13678 C13714:C13764 C13798:C13983 C13995:C14223 C14330:C14511 C14513:C14620 C14655:C14776 C14842:C15130 C15198:C15406 C15421:C15529 C15596:C15804 C15809:C15916 C15922:C15964 C15984:C16079 C16081:C16153 C16225:C16706 C16733:C16931 C16968:C16979 C17031:C17212 C17275:C17387 C17433:C17692 C17726:C17862 C17870:C17878 C17975:C18005 C18037:C18070 C18080:C18424 C18448:C18756 C18768:C18822 C18869:C19128 C19149:C19182 C19261:C19451 C19472:C19521 C19535:C19664 C19691:C19707 C19768:C20251 C20280:C20437 C20635:C20756 C20780:C20826 C20861:C20896 C20923:C21039 C21123:C21131 C21151:C21201 C21316:C21420 C21513:C21693 C21696:C21723 C21806:C21912 C22049:C22155 C22240:C22646 C22721:C22884 C23124:C23151 C23245:C23447 C23677:C23798 C23860:C23951 C24167:C24332 C24384:C24449 C24612:C24663 C24800:C24824 C24937:C25074 C25240:C25336 C25428:C25598 C25780:C25866 C25963:C26240 C26388:C26612 C26689:C26880 C26941:C27073 C27139:C27227 C27333:C27529 C27713:C27824 C27888:C27990 C28279:C28584 C28692:C29092 C29215:C29283 C29421:C29891 C30004:C30097 C30195:C30645 C30797:C30854 C31010:C31098 C31292:C31476 C31601:C31703 C32035:C32139 C32266:C32322 C32437:C32635 C32718:C32822 C33042:C33062 C33233:C33288 C33495:C33689 C33788:C33962 C34052:C34275 C34348:C34405 C34568:C34677 C34774:C34845 C34934:C35153 C35244:C35269 C35344:C35450 C35539:C35707 C35830:C35930 C36021:C36158 C36175:C36248 C36461:C36599 C36602:C36622 C36715:C36840 C36862:C36870 C36907:C36994 C37104:C37202 C37278:C37389 C37504:C37695 C37934:C38088 C38216:C38232 C38341:C38495 C38599:C38694 C38861:C38943 C39046:C39059 C39111:C39209 C39283:C39457 C39460:C39646 C39841:C39916 C40261:C40368 C40626:C40882 C41101:C41146 C41180:C41438 C41548:C41644 C41649:C41753 C41949:C41973 C41977:C42041 C42486:C42670 C43130:C43388 C43399:C43835 C44083:C44088 C44109:C44142 C44191:C44343 C44360:C44591 C44660:C44754 C44776:C45319 C45389:C45597 C45741:C45900 C45959:C46062 C46086:C46309 C46569:C46808 C46941:C47337 C47447:C47557 C47688:C47785 C47873:C48000 C48030:C48055 C48076:C48126 C48153:C48260 C48288:C48339 C48352:C48369 C48374:C48390 C48446:C48705 C48840:C48951 C49041:C49507 C49981:C50092 C50169:C50285 C50566:C50732 C50736:C50812 C50949:C51211 C51419:C51535 C51792:C51968 C52178:C52296 D1887:D1889 D4803:D4807 D9018:D9020 D9022:D9023 D9044:D9045 D11646:D11647 D11650:D11651 D13930:D13931" xr:uid="{00000000-0002-0000-0000-000004000000}">
      <formula1>$Q$3:$Q$26</formula1>
    </dataValidation>
    <dataValidation type="list" allowBlank="1" showInputMessage="1" showErrorMessage="1" sqref="C1040 C152:C161 C1043:C1057 C1087:C1103 C1760:C1794 C5396:C5436 C8243:C8265 C8267:C8283 C9225:C9249 C9638:C9649 C9662:C9670 C11782:C11788 C11790:C11840 C12093:C12150 C12940:C12979 C13679:C13713 C15545:C15595 C15965:C15983 C17941:C17974 C19183:C19227 C24664:C24680 C34846:C34879 C36871:C36906 C44089:C44108 C48391:C48424" xr:uid="{00000000-0002-0000-0000-000005000000}">
      <formula1>$Q$3:$Q$27</formula1>
    </dataValidation>
    <dataValidation type="list" allowBlank="1" showInputMessage="1" showErrorMessage="1" sqref="J5625 J6457 J9952 J36994 J45320 H2027:H2032 I1267:I1292 I5001:I5032 I7530:I7560 I19105:I19125 I25622:I25634 I27548:I27551 I29915:I29928 I31496:I31505 I34434:I34447 I35738:I35748 I36642:I36657 I38128:I38136 I39971:I39978 I42964:I42973 I45608:I45626 I47357:I47367 I51302:I51306 I51988:I51999 J285:J320 J952:J965 J1293:J1346 J1504:J1518 J1950:J2000 J2414:J2425 J2573:J2624 J3350:J3368 J3763:J3774 J4733:J4761 J5376:J5395 J5766:J5767 J6300:J6312 J7188:J7201 J7640:J7663 J8035:J8049 J8371:J8377 J8672:J8682 J9064:J9089 J9633:J9637 J9716:J9725 J9844:J9870 J10323:J10349 J11026:J11036 J11407:J11450 J11858:J11871 J12344:J12357 J12547:J12611 J13440:J13504 J13765:J13797 J14952:J14975 J15131:J15197 J15917:J15921 J16023:J16051 J16484:J16511 J16865:J16893 J16975:J16977 J17390:J17432 J18006:J18036 J18713:J18756 J18823:J18844 J19522:J19534 J19708:J19756 J20467:J20506 J20746:J20756 J21085:J21122 J21246:J21257 J21421:J21512 J21724:J21805 J23070:J23123 J23952:J23967 J24555:J24611 J24681:J24799 J25075:J25086 J25599:J25704 J25867:J25962 J27228:J27332 J27530:J27616 J27997:J28123 J28585:J28691 J29093:J29110 J29284:J29328 J29892:J30003 J30855:J30984 J31477:J31600 J31919:J32034 J32178:J32265 J32323:J32347 J32901:J32941 J33107:J33134 J33136:J33148 J33690:J33787 J34406:J34482 J34490:J34567 J34735:J34773 J34880:J34933 J35517:J35538 J35708:J35829 J36249:J36285 J36623:J36657 J37203:J37277 J37710:J37922 J38089:J38215 J38496:J38509 J38515:J38598 J38799:J38860 J38944:J38965 J39458:J39459 J39917:J39944 J39946:J40051 J40179:J40260 J41439:J41456 J41466:J41547 J42186:J42239 J42373:J42485 J42915:J43050 J43836:J43867 J43939:J43950 J44109:J44142 J44592:J44624 J45331:J45388 J45598:J45740 J45901:J45958 J47338:J47446 J47618:J47687 J47689:J47707 J48001:J48029 J48056:J48075 J48288:J48339 J48706:J48839 J49813:J49900 J50413:J50444 J51297:J51301 J51303:J51418 J51969:J52101 J52297:J52332" xr:uid="{00000000-0002-0000-0000-000006000000}">
      <formula1>$R$3:$R$11</formula1>
    </dataValidation>
    <dataValidation type="list" allowBlank="1" showInputMessage="1" showErrorMessage="1" sqref="C11872 C1248:C1252 C9716:C9725 C10245:C10246 C20252:C20279 C20897:C20922 C21040:C21084 C21421:C21512 C21913:C21970 C22647:C22720 C22885:C23020 C23070:C23123 C23152:C23180 C23554:C23676 C23799:C23859 C23968:C24050 C24681:C24799 C24825:C24936 C25087:C25206 C25337:C25427 C25599:C25779 C25867:C25962 C26241:C26387 C26613:C26688 C27074:C27138 C27530:C27712 C27825:C27887 C28033:C28123 C28179:C28278 C29093:C29214 C29892:C30003 C30098:C30194 C30646:C30796 C30855:C30934 C31203:C31291 C31477:C31505 C31704:C31807 C32178:C32265 C32348:C32436 C32636:C32717 C33087:C33106 C33149:C33232 C33404:C33494 C33690:C33787 C33963:C34051 C34276:C34307 C34321:C34347 C34406:C34447 C34678:C34734 C34880:C34933 C35708:C35829 C35931:C36020 C36159:C36174 C36286:C36460 C36623:C36714 C36841:C36861 C36995:C37103 C37696:C37822 C38089:C38215 C38233:C38340 C38944:C38965 C39210:C39282 C39458:C39459 C39647:C39840 C39946:C40260 C40540:C40600 C40890:C41100 C41147:C41163 C41754:C41849 C42241:C42319 C42373:C42485 C42671:C42772 C42915:C43129 C43868:C43938 C43974:C44082 C44143:C44190 C45598:C45740 C45901:C45958 C46310:C46398 C46481:C46568 C47338:C47446 C47558:C47617 C47787:C47872 C48127:C48152 C48425:C48445 C49682:C49900 C50286:C50412 C50452:C50565 C51536:C51670 C51969:C52101 C52297:C52388" xr:uid="{00000000-0002-0000-0000-000007000000}">
      <formula1>$Q$3:$Q$18</formula1>
    </dataValidation>
    <dataValidation type="list" allowBlank="1" showInputMessage="1" showErrorMessage="1" sqref="C16080 C17213 C472:C520 C966:C971 C1061:C1086 C1591:C1652 C3330:C3349 C3517:C3534 C4073:C4084 C6122:C6168 C16707:C16732 C18425:C18447 C19452:C19471 C20438:C20466 C20507:C20558 C20757:C20779" xr:uid="{00000000-0002-0000-0000-000008000000}">
      <formula1>$Q$3:$Q$38</formula1>
    </dataValidation>
    <dataValidation type="list" allowBlank="1" showInputMessage="1" showErrorMessage="1" sqref="J21132 J68:J84 J546:J567 J3639:J3664 J4018:J4042 J5154:J5162 J5768:J5790 J8146:J8163 J8284:J8292 J10350:J10376 J10838:J10852 J11841:J11857 J12161:J12202 J13624:J13641 J13733:J13739 J13899:J13924 J14615:J14620 J15721:J15753 J16052:J16079 J17620:J17641 J17879:J17893 J18692:J18712 J19149:J19164 J20422:J20437 J20897:J20922 J21142:J21150 J21913:J21970 J22233:J22239 J22946:J23020 J23554:J23676 J24450:J24554 J24825:J24936 J25087:J25239 J26267:J26387 J27825:J27887 J27991:J27996 J28124:J28178 J30646:J30769 J31203:J31291 J31704:J31807 J32164:J32177 J32348:J32436 J32823:J32873 J32875:J32900 J33087:J33106 J33149:J33232 J34308:J34347 J34678:J34734 J35270:J35343 J36159:J36174 J36841:J36861 J37696:J37709 J37923:J37933 J40052:J40178 J40460:J40539 J40983:J41100 J41645:J41648 J42293:J42372 J42671:J42772 J43389:J43398 J43868:J43938 J46809:J46904 J47787:J47872 J48340:J48351 J48425:J48445 J49682:J49812 J49901:J49915 J49927:J49980 J50093:J50098 J50106:J50168 J50286:J50412 J51536:J51670" xr:uid="{00000000-0002-0000-0000-000009000000}">
      <formula1>$R$3:$R$12</formula1>
    </dataValidation>
    <dataValidation type="list" allowBlank="1" showInputMessage="1" showErrorMessage="1" sqref="I39111 I49205 I528:I545 I1795:I1802 I2346:I2349 I3299:I3329 I3792:I3804 I4762:I4778 I7253:I7279 I8164:I8184 I9047:I9051 I9122:I9130 I9421:I9432 I11350:I11357 I11530:I11535 I12855:I12895 I14127:I14134 I14267:I14277 I14735:I14740 I16978:I16979 I17275:I17292 I17870:I17878 I18869:I18874 I19261:I19269 I19535:I19562 I19757:I19767 I20280:I20287 I20780:I20789 I24800:I24802 I26484:I26494 I26689:I26693 I30581:I30582 I30639:I30645 I32266:I32274 I32321:I32322 I35244:I35259 I36907:I36933 I39206:I39209 I40261:I40265 I42486:I42487 I42560:I42563 I43258:I43260 I46923:I46925 I47708:I47709 I47784:I47785 I48383:I48390 I49370:I49373 I50566:I50569 I50733:I50735" xr:uid="{00000000-0002-0000-0000-00000A000000}">
      <formula1>$T$3:$T$6</formula1>
    </dataValidation>
    <dataValidation type="list" allowBlank="1" showInputMessage="1" showErrorMessage="1" sqref="K50864 C18845:C18868 C20827:C20860 C23448:C23553 C50813:C50948 J50865:K50876" xr:uid="{00000000-0002-0000-0000-00000B000000}">
      <formula1>$Q$3:$Q$48</formula1>
    </dataValidation>
    <dataValidation type="list" allowBlank="1" showInputMessage="1" showErrorMessage="1" sqref="H50909" xr:uid="{00000000-0002-0000-0000-00000C000000}">
      <formula1>#REF!</formula1>
    </dataValidation>
    <dataValidation type="list" allowBlank="1" showInputMessage="1" showErrorMessage="1" sqref="C521:C595 C1670:C1716 C2426:C2471 C4431:C4504 C5258:C5329 C6419:C6472 C7280:C7381 C8103:C8141 C8284:C8377 C9888:C9986 C10350:C10376 C10983:C11050 C13116:C13184 C13575:C13657 C14224:C14329 C14777:C14841 C15917:C15921 C16154:C16224 C16980:C17024 C17214:C17274 C17879:C17940 C19708:C19767 C20559:C20634 C33063:C33086 C34308:C34320 C35517:C35538 C40435:C40459 C41164:C41179 C43389:C43398 C46063:C46085 C46905:C46940" xr:uid="{00000000-0002-0000-0000-00000D000000}">
      <formula1>$J$2:$J$8</formula1>
    </dataValidation>
    <dataValidation type="list" allowBlank="1" showInputMessage="1" showErrorMessage="1" sqref="C8855:C8890" xr:uid="{00000000-0002-0000-0000-00000E000000}">
      <formula1>$Q$3:$Q$17</formula1>
    </dataValidation>
    <dataValidation type="list" allowBlank="1" showInputMessage="1" showErrorMessage="1" sqref="C21085:C21122 C21724:C21805 C23952:C23967 C24555:C24611 C25075:C25086 C27997:C28032 C29284:C29328 C31919:C32034 C32901:C32941 C36249:C36285 C37823:C37922 C38799:C38860 C42186:C42240 C43836:C43867 C44592:C44624 C45320:C45323 C47618:C47687 C48001:C48029 C50413:C50451" xr:uid="{00000000-0002-0000-0000-00000F000000}">
      <formula1>$Q$3:$Q$11</formula1>
    </dataValidation>
    <dataValidation type="list" allowBlank="1" showInputMessage="1" showErrorMessage="1" sqref="C21132:C21150 C22233:C22239 C24450:C24554 C25207:C25239 C27991:C27996 C28124:C28178 C32164:C32177 C32823:C32900 C35270:C35343 C37923:C37933 C40460:C40539 C41645:C41648 C46809:C46904 C48340:C48351 C49901:C49980 C50093:C50168" xr:uid="{00000000-0002-0000-0000-000010000000}">
      <formula1>$Q$3:$Q$45</formula1>
    </dataValidation>
    <dataValidation allowBlank="1" showInputMessage="1" showErrorMessage="1" sqref="E20897:E20922 E22946:E23020 E23554:E23676 E26267:E26387 E31203:E31291 E32348:E32436 E33087:E33106 E34321:E34347 E36159:E36174 E37696:E37709 E42241:E42319 E43868:E43938 E47787:E47872 E50286:E50412" xr:uid="{00000000-0002-0000-0000-000012000000}"/>
    <dataValidation type="list" allowBlank="1" showInputMessage="1" showErrorMessage="1" sqref="F34308:F34313 H34308:H34313" xr:uid="{00000000-0002-0000-0000-000013000000}">
      <formula1>$Y$2:$Y$43</formula1>
    </dataValidation>
    <dataValidation type="list" allowBlank="1" showInputMessage="1" showErrorMessage="1" sqref="F34314:F34320 F40435:F40444 H34314:H34320 H40435:H40444" xr:uid="{00000000-0002-0000-0000-000014000000}">
      <formula1>$Y$2:$Y$34</formula1>
    </dataValidation>
    <dataValidation type="list" allowBlank="1" showInputMessage="1" showErrorMessage="1" sqref="J387:J411 J1002:J1039 J1654:J1669 J2383:J2413 J3083:J3097 J4548:J4573 J4903:J4966 J6275:J6299 J7937:J7976 J10637:J10655 J11217:J11239 J12814:J12854 J13409:J13439 J14621:J14651 J15530:J15544 J16932:J16967 J17693:J17725 J19228:J19260" xr:uid="{00000000-0002-0000-0000-000016000000}">
      <formula1>$R$3:$R$16</formula1>
    </dataValidation>
    <dataValidation type="list" allowBlank="1" showInputMessage="1" showErrorMessage="1" sqref="J528:J545 J1795:J1802 J2346:J2349 J3299:J3329 J3792:J3804 J4762:J4778 J7253:J7279 J8164:J8184 J9048:J9051 J9122:J9130 J9421:J9432 J9726:J9737 J11037:J11050 J11350:J11357 J11383:J11406 J11530:J11535 J12855:J12895 J14127:J14134 J14267:J14277 J14735:J14740 J16978:J16979 J17275:J17292 J17870:J17878 J18845:J18874 J19261:J19269 J19535:J19562 J19757:J19767 J20280:J20287 J20780:J20789 J20827:J20860 J21316:J21402 J22538:J22646 J23245:J23320 J23448:J23553 J24333:J24383 J24800:J24824 J25240:J25289 J26484:J26517 J26689:J26752 J27333:J27448 J28810:J28958 J30443:J30645 J30985:J30995 J32266:J32322 J34348:J34405 J35020:J35080 J35244:J35269 J36175:J36248 J36907:J36933 J37934:J38039 J39046:J39048 J39111:J39209 J40261:J40368 J41164:J41179 J42486:J42563 J43130:J43388 J44191:J44343 J46664:J46790 J46905:J46925 J47708:J47769 J47771:J47785 J48383:J48390 J49205:J49373 J50566:J50735 J50813:J50864 J50877:J50948" xr:uid="{00000000-0002-0000-0000-000017000000}">
      <formula1>$R$3:$R$15</formula1>
    </dataValidation>
    <dataValidation type="list" allowBlank="1" showInputMessage="1" showErrorMessage="1" sqref="J8227:J8242 J8855:J8890 J9881:J9887 J10626:J10636" xr:uid="{00000000-0002-0000-0000-000018000000}">
      <formula1>$R$3:$R$28</formula1>
    </dataValidation>
    <dataValidation type="list" allowBlank="1" showInputMessage="1" showErrorMessage="1" sqref="J9927:J9951 J10245:J10246 J16175:J16183 J21040:J21084 J23152:J23244 J23968:J24050 J25337:J25427 J27074:J27104 J29111:J29214 J30770:J30796 J33404:J33494 J36286:J36460 J39210:J39282 J40540:J40600 J41147:J41163 J43051:J43129 J46481:J46568" xr:uid="{00000000-0002-0000-0000-000019000000}">
      <formula1>$R$3:$R$13</formula1>
    </dataValidation>
    <dataValidation type="list" allowBlank="1" showInputMessage="1" showErrorMessage="1" sqref="J16322:J16361" xr:uid="{00000000-0002-0000-0000-00001A000000}">
      <formula1>$R$3:$R$29</formula1>
    </dataValidation>
    <dataValidation type="list" allowBlank="1" showInputMessage="1" showErrorMessage="1" sqref="J38966:J39005" xr:uid="{00000000-0002-0000-0000-00001B000000}">
      <formula1>$R$9:$R$17</formula1>
    </dataValidation>
  </dataValidations>
  <hyperlinks>
    <hyperlink ref="D40" r:id="rId1" tooltip="https://remit.lightning.force.com/lightning/r/Account/0012r000002uAgvAAE/view" xr:uid="{00000000-0004-0000-0000-000000000000}"/>
    <hyperlink ref="D80" r:id="rId2" xr:uid="{00000000-0004-0000-0000-000001000000}"/>
    <hyperlink ref="K84" r:id="rId3" tooltip="20261012146641" display="20261012146641" xr:uid="{00000000-0004-0000-0000-000002000000}"/>
    <hyperlink ref="L86" r:id="rId4" tooltip="https://remit.lightning.force.com/lightning/r/Account/0012r00000B8YTL/view" xr:uid="{00000000-0004-0000-0000-000003000000}"/>
    <hyperlink ref="D86" r:id="rId5" tooltip="https://remit.lightning.force.com/lightning/r/Contact/0032r00000BoylPAAR/view" xr:uid="{00000000-0004-0000-0000-000004000000}"/>
    <hyperlink ref="L87" r:id="rId6" tooltip="https://remit.lightning.force.com/lightning/r/Account/001RA00001H6sUz/view" xr:uid="{00000000-0004-0000-0000-000005000000}"/>
    <hyperlink ref="D87" r:id="rId7" tooltip="https://remit.lightning.force.com/lightning/r/Contact/003RA00000gdsbRYAQ/view" xr:uid="{00000000-0004-0000-0000-000006000000}"/>
    <hyperlink ref="L88" r:id="rId8" tooltip="https://remit.lightning.force.com/lightning/r/Account/0012r00000bUsJx/view" xr:uid="{00000000-0004-0000-0000-000007000000}"/>
    <hyperlink ref="L89" r:id="rId9" tooltip="https://remit.lightning.force.com/lightning/r/Account/0012r00000bUsJx/view" xr:uid="{00000000-0004-0000-0000-000008000000}"/>
    <hyperlink ref="D88" r:id="rId10" tooltip="https://remit.lightning.force.com/lightning/r/Contact/0032r00000clUKRAA2/view" xr:uid="{00000000-0004-0000-0000-000009000000}"/>
    <hyperlink ref="D89" r:id="rId11" tooltip="https://remit.lightning.force.com/lightning/r/Contact/0032r00000clUKRAA2/view" xr:uid="{00000000-0004-0000-0000-00000A000000}"/>
    <hyperlink ref="L91" r:id="rId12" tooltip="https://remit.lightning.force.com/lightning/r/Account/001Ic00000477Cy/view" xr:uid="{00000000-0004-0000-0000-00000B000000}"/>
    <hyperlink ref="L92" r:id="rId13" tooltip="https://remit.lightning.force.com/lightning/r/Account/001Ic00000477Cy/view" xr:uid="{00000000-0004-0000-0000-00000C000000}"/>
    <hyperlink ref="D90" r:id="rId14" tooltip="https://remit.lightning.force.com/lightning/r/Contact/003Ic000003WCAKIA4/view" xr:uid="{00000000-0004-0000-0000-00000D000000}"/>
    <hyperlink ref="D91" r:id="rId15" tooltip="https://remit.lightning.force.com/lightning/r/Contact/003Ic000003WCAKIA4/view" xr:uid="{00000000-0004-0000-0000-00000E000000}"/>
    <hyperlink ref="L93" r:id="rId16" tooltip="https://remit.lightning.force.com/lightning/r/Account/001RA000029KPlg/view" xr:uid="{00000000-0004-0000-0000-00000F000000}"/>
    <hyperlink ref="D92" r:id="rId17" tooltip="https://remit.lightning.force.com/lightning/r/Contact/003RA00001RFOy4YAH/view" xr:uid="{00000000-0004-0000-0000-000010000000}"/>
    <hyperlink ref="L94" r:id="rId18" tooltip="https://remit.lightning.force.com/lightning/r/Account/0012r000003L0yn/view" xr:uid="{00000000-0004-0000-0000-000011000000}"/>
    <hyperlink ref="L95" r:id="rId19" tooltip="https://remit.lightning.force.com/lightning/r/Account/0012r000003L0yn/view" xr:uid="{00000000-0004-0000-0000-000012000000}"/>
    <hyperlink ref="D93" r:id="rId20" tooltip="https://remit.lightning.force.com/lightning/r/Account/0012r000003L0ynAAC/view" xr:uid="{00000000-0004-0000-0000-000013000000}"/>
    <hyperlink ref="D94" r:id="rId21" tooltip="https://remit.lightning.force.com/lightning/r/Account/0012r000003L0ynAAC/view" xr:uid="{00000000-0004-0000-0000-000014000000}"/>
    <hyperlink ref="L96" r:id="rId22" tooltip="https://remit.lightning.force.com/lightning/r/Account/0012r000002toyN/view" xr:uid="{00000000-0004-0000-0000-000015000000}"/>
    <hyperlink ref="D95" r:id="rId23" tooltip="https://remit.lightning.force.com/lightning/r/Account/0012r000002toyNAAQ/view" xr:uid="{00000000-0004-0000-0000-000016000000}"/>
    <hyperlink ref="L97" r:id="rId24" tooltip="https://remit.lightning.force.com/lightning/r/Account/0012r000002sUPS/view" xr:uid="{00000000-0004-0000-0000-000017000000}"/>
    <hyperlink ref="D96" r:id="rId25" tooltip="https://remit.lightning.force.com/lightning/r/Account/0012r000002sUPSAA2/view" xr:uid="{00000000-0004-0000-0000-000018000000}"/>
    <hyperlink ref="L98" r:id="rId26" tooltip="https://remit.lightning.force.com/lightning/r/Account/0012r000002rlkq/view" xr:uid="{00000000-0004-0000-0000-000019000000}"/>
    <hyperlink ref="D97" r:id="rId27" tooltip="https://remit.lightning.force.com/lightning/r/Account/0012r000002rlkqAAA/view" xr:uid="{00000000-0004-0000-0000-00001A000000}"/>
    <hyperlink ref="L99" r:id="rId28" tooltip="https://remit.lightning.force.com/lightning/r/Account/0012r000002u76k/view" xr:uid="{00000000-0004-0000-0000-00001B000000}"/>
    <hyperlink ref="D98" r:id="rId29" tooltip="https://remit.lightning.force.com/lightning/r/Account/0012r000002u76kAAA/view" xr:uid="{00000000-0004-0000-0000-00001C000000}"/>
    <hyperlink ref="L100" r:id="rId30" tooltip="https://remit.lightning.force.com/lightning/r/Account/0012r00000XlF7D/view" xr:uid="{00000000-0004-0000-0000-00001D000000}"/>
    <hyperlink ref="D99" r:id="rId31" tooltip="https://remit.lightning.force.com/lightning/r/Account/0012r00000XlF7DAAV/view" xr:uid="{00000000-0004-0000-0000-00001E000000}"/>
    <hyperlink ref="L101" r:id="rId32" tooltip="https://remit.lightning.force.com/lightning/r/Account/0012r00000U9hxY/view" xr:uid="{00000000-0004-0000-0000-00001F000000}"/>
    <hyperlink ref="D100" r:id="rId33" tooltip="https://remit.lightning.force.com/lightning/r/Account/0012r00000U9hxYAAR/view" xr:uid="{00000000-0004-0000-0000-000020000000}"/>
    <hyperlink ref="L102" r:id="rId34" tooltip="https://remit.lightning.force.com/lightning/r/Account/0012r000002tL07/view" xr:uid="{00000000-0004-0000-0000-000021000000}"/>
    <hyperlink ref="D101" r:id="rId35" tooltip="https://remit.lightning.force.com/lightning/r/Contact/0032r000001pek2AAA/view" xr:uid="{00000000-0004-0000-0000-000022000000}"/>
    <hyperlink ref="L103" r:id="rId36" tooltip="https://remit.lightning.force.com/lightning/r/Account/0012r00000WtLJb/view" xr:uid="{00000000-0004-0000-0000-000023000000}"/>
    <hyperlink ref="L104" r:id="rId37" tooltip="https://remit.lightning.force.com/lightning/r/Account/0012r00000WtLJb/view" xr:uid="{00000000-0004-0000-0000-000024000000}"/>
    <hyperlink ref="D102" r:id="rId38" tooltip="https://remit.lightning.force.com/lightning/r/Contact/0032r00000YeIMgAAN/view" xr:uid="{00000000-0004-0000-0000-000025000000}"/>
    <hyperlink ref="D103" r:id="rId39" tooltip="https://remit.lightning.force.com/lightning/r/Contact/0032r00000YeIMgAAN/view" xr:uid="{00000000-0004-0000-0000-000026000000}"/>
    <hyperlink ref="L105" r:id="rId40" tooltip="https://remit.lightning.force.com/lightning/r/Account/0012r000002uAgv/view" xr:uid="{00000000-0004-0000-0000-000027000000}"/>
    <hyperlink ref="D104" r:id="rId41" tooltip="https://remit.lightning.force.com/lightning/r/Account/0012r000002uAgvAAE/view" xr:uid="{00000000-0004-0000-0000-000028000000}"/>
    <hyperlink ref="L106" r:id="rId42" tooltip="https://remit.lightning.force.com/lightning/r/Account/0012r000002tc6u/view" xr:uid="{00000000-0004-0000-0000-000029000000}"/>
    <hyperlink ref="L107" r:id="rId43" tooltip="https://remit.lightning.force.com/lightning/r/Account/0012r000002tc6u/view" xr:uid="{00000000-0004-0000-0000-00002A000000}"/>
    <hyperlink ref="D105" r:id="rId44" tooltip="https://remit.lightning.force.com/lightning/r/Account/0012r000002tc6uAAA/view" xr:uid="{00000000-0004-0000-0000-00002B000000}"/>
    <hyperlink ref="D106" r:id="rId45" tooltip="https://remit.lightning.force.com/lightning/r/Account/0012r000002tc6uAAA/view" xr:uid="{00000000-0004-0000-0000-00002C000000}"/>
    <hyperlink ref="L108" r:id="rId46" tooltip="https://remit.lightning.force.com/lightning/r/Account/0012r00000aWagd/view" xr:uid="{00000000-0004-0000-0000-00002D000000}"/>
    <hyperlink ref="L109" r:id="rId47" tooltip="https://remit.lightning.force.com/lightning/r/Account/0012r00000aWagd/view" xr:uid="{00000000-0004-0000-0000-00002E000000}"/>
    <hyperlink ref="D107" r:id="rId48" tooltip="https://remit.lightning.force.com/lightning/r/Account/0012r00000aWagdAAC/view" xr:uid="{00000000-0004-0000-0000-00002F000000}"/>
    <hyperlink ref="D108" r:id="rId49" tooltip="https://remit.lightning.force.com/lightning/r/Account/0012r00000aWagdAAC/view" xr:uid="{00000000-0004-0000-0000-000030000000}"/>
    <hyperlink ref="E152" r:id="rId50" tooltip="mailto:huong.pl@altius-link.com.vn" xr:uid="{00000000-0004-0000-0000-000031000000}"/>
    <hyperlink ref="E153" r:id="rId51" tooltip="mailto:huong.pl@altius-link.com.vn" xr:uid="{00000000-0004-0000-0000-000032000000}"/>
    <hyperlink ref="E154" r:id="rId52" tooltip="mailto:huong.pl@altius-link.com.vn" xr:uid="{00000000-0004-0000-0000-000033000000}"/>
    <hyperlink ref="E155" r:id="rId53" tooltip="mailto:huong.pl@altius-link.com.vn" xr:uid="{00000000-0004-0000-0000-000034000000}"/>
    <hyperlink ref="E156" r:id="rId54" tooltip="mailto:huong.pl@altius-link.com.vn" xr:uid="{00000000-0004-0000-0000-000035000000}"/>
    <hyperlink ref="E157" r:id="rId55" tooltip="mailto:huong.pl@altius-link.com.vn" xr:uid="{00000000-0004-0000-0000-000036000000}"/>
    <hyperlink ref="E158" r:id="rId56" tooltip="mailto:huong.pl@altius-link.com.vn" xr:uid="{00000000-0004-0000-0000-000037000000}"/>
    <hyperlink ref="E159" r:id="rId57" tooltip="mailto:huong.pl@altius-link.com.vn" xr:uid="{00000000-0004-0000-0000-000038000000}"/>
    <hyperlink ref="E160" r:id="rId58" tooltip="mailto:huong.pl@altius-link.com.vn" xr:uid="{00000000-0004-0000-0000-000039000000}"/>
    <hyperlink ref="E161" r:id="rId59" tooltip="mailto:huong.pl@altius-link.com.vn" xr:uid="{00000000-0004-0000-0000-00003A000000}"/>
    <hyperlink ref="E162" r:id="rId60" xr:uid="{00000000-0004-0000-0000-00003B000000}"/>
    <hyperlink ref="E163" r:id="rId61" xr:uid="{00000000-0004-0000-0000-00003C000000}"/>
    <hyperlink ref="E164" r:id="rId62" xr:uid="{00000000-0004-0000-0000-00003D000000}"/>
    <hyperlink ref="E166" r:id="rId63" xr:uid="{00000000-0004-0000-0000-00003E000000}"/>
    <hyperlink ref="E168" r:id="rId64" xr:uid="{00000000-0004-0000-0000-00003F000000}"/>
    <hyperlink ref="E170" r:id="rId65" xr:uid="{00000000-0004-0000-0000-000040000000}"/>
    <hyperlink ref="E172" r:id="rId66" xr:uid="{00000000-0004-0000-0000-000041000000}"/>
    <hyperlink ref="E174" r:id="rId67" xr:uid="{00000000-0004-0000-0000-000042000000}"/>
    <hyperlink ref="E176" r:id="rId68" xr:uid="{00000000-0004-0000-0000-000043000000}"/>
    <hyperlink ref="E178" r:id="rId69" xr:uid="{00000000-0004-0000-0000-000044000000}"/>
    <hyperlink ref="E180" r:id="rId70" xr:uid="{00000000-0004-0000-0000-000045000000}"/>
    <hyperlink ref="E182" r:id="rId71" xr:uid="{00000000-0004-0000-0000-000046000000}"/>
    <hyperlink ref="E184" r:id="rId72" xr:uid="{00000000-0004-0000-0000-000047000000}"/>
    <hyperlink ref="E186" r:id="rId73" xr:uid="{00000000-0004-0000-0000-000048000000}"/>
    <hyperlink ref="E188" r:id="rId74" xr:uid="{00000000-0004-0000-0000-000049000000}"/>
    <hyperlink ref="E190" r:id="rId75" xr:uid="{00000000-0004-0000-0000-00004A000000}"/>
    <hyperlink ref="E192" r:id="rId76" xr:uid="{00000000-0004-0000-0000-00004B000000}"/>
    <hyperlink ref="E194" r:id="rId77" xr:uid="{00000000-0004-0000-0000-00004C000000}"/>
    <hyperlink ref="E196" r:id="rId78" xr:uid="{00000000-0004-0000-0000-00004D000000}"/>
    <hyperlink ref="E198" r:id="rId79" xr:uid="{00000000-0004-0000-0000-00004E000000}"/>
    <hyperlink ref="E200" r:id="rId80" xr:uid="{00000000-0004-0000-0000-00004F000000}"/>
    <hyperlink ref="E202" r:id="rId81" xr:uid="{00000000-0004-0000-0000-000050000000}"/>
    <hyperlink ref="E204" r:id="rId82" xr:uid="{00000000-0004-0000-0000-000051000000}"/>
    <hyperlink ref="E206" r:id="rId83" xr:uid="{00000000-0004-0000-0000-000052000000}"/>
    <hyperlink ref="E208" r:id="rId84" xr:uid="{00000000-0004-0000-0000-000053000000}"/>
    <hyperlink ref="E210" r:id="rId85" xr:uid="{00000000-0004-0000-0000-000054000000}"/>
    <hyperlink ref="E212" r:id="rId86" xr:uid="{00000000-0004-0000-0000-000055000000}"/>
    <hyperlink ref="E214" r:id="rId87" xr:uid="{00000000-0004-0000-0000-000056000000}"/>
    <hyperlink ref="E216" r:id="rId88" xr:uid="{00000000-0004-0000-0000-000057000000}"/>
    <hyperlink ref="E218" r:id="rId89" xr:uid="{00000000-0004-0000-0000-000058000000}"/>
    <hyperlink ref="E220" r:id="rId90" xr:uid="{00000000-0004-0000-0000-000059000000}"/>
    <hyperlink ref="E222" r:id="rId91" xr:uid="{00000000-0004-0000-0000-00005A000000}"/>
    <hyperlink ref="E224" r:id="rId92" xr:uid="{00000000-0004-0000-0000-00005B000000}"/>
    <hyperlink ref="E226" r:id="rId93" xr:uid="{00000000-0004-0000-0000-00005C000000}"/>
    <hyperlink ref="E228" r:id="rId94" xr:uid="{00000000-0004-0000-0000-00005D000000}"/>
    <hyperlink ref="E230" r:id="rId95" xr:uid="{00000000-0004-0000-0000-00005E000000}"/>
    <hyperlink ref="E232" r:id="rId96" xr:uid="{00000000-0004-0000-0000-00005F000000}"/>
    <hyperlink ref="E234" r:id="rId97" xr:uid="{00000000-0004-0000-0000-000060000000}"/>
    <hyperlink ref="E236" r:id="rId98" xr:uid="{00000000-0004-0000-0000-000061000000}"/>
    <hyperlink ref="E238" r:id="rId99" xr:uid="{00000000-0004-0000-0000-000062000000}"/>
    <hyperlink ref="E165" r:id="rId100" xr:uid="{00000000-0004-0000-0000-000063000000}"/>
    <hyperlink ref="E167" r:id="rId101" xr:uid="{00000000-0004-0000-0000-000064000000}"/>
    <hyperlink ref="E169" r:id="rId102" xr:uid="{00000000-0004-0000-0000-000065000000}"/>
    <hyperlink ref="E171" r:id="rId103" xr:uid="{00000000-0004-0000-0000-000066000000}"/>
    <hyperlink ref="E173" r:id="rId104" xr:uid="{00000000-0004-0000-0000-000067000000}"/>
    <hyperlink ref="E175" r:id="rId105" xr:uid="{00000000-0004-0000-0000-000068000000}"/>
    <hyperlink ref="E177" r:id="rId106" xr:uid="{00000000-0004-0000-0000-000069000000}"/>
    <hyperlink ref="E179" r:id="rId107" xr:uid="{00000000-0004-0000-0000-00006A000000}"/>
    <hyperlink ref="E181" r:id="rId108" xr:uid="{00000000-0004-0000-0000-00006B000000}"/>
    <hyperlink ref="E183" r:id="rId109" xr:uid="{00000000-0004-0000-0000-00006C000000}"/>
    <hyperlink ref="E185" r:id="rId110" xr:uid="{00000000-0004-0000-0000-00006D000000}"/>
    <hyperlink ref="E187" r:id="rId111" xr:uid="{00000000-0004-0000-0000-00006E000000}"/>
    <hyperlink ref="E189" r:id="rId112" xr:uid="{00000000-0004-0000-0000-00006F000000}"/>
    <hyperlink ref="E191" r:id="rId113" xr:uid="{00000000-0004-0000-0000-000070000000}"/>
    <hyperlink ref="E193" r:id="rId114" xr:uid="{00000000-0004-0000-0000-000071000000}"/>
    <hyperlink ref="E195" r:id="rId115" xr:uid="{00000000-0004-0000-0000-000072000000}"/>
    <hyperlink ref="E197" r:id="rId116" xr:uid="{00000000-0004-0000-0000-000073000000}"/>
    <hyperlink ref="E199" r:id="rId117" xr:uid="{00000000-0004-0000-0000-000074000000}"/>
    <hyperlink ref="E201" r:id="rId118" xr:uid="{00000000-0004-0000-0000-000075000000}"/>
    <hyperlink ref="E203" r:id="rId119" xr:uid="{00000000-0004-0000-0000-000076000000}"/>
    <hyperlink ref="E205" r:id="rId120" xr:uid="{00000000-0004-0000-0000-000077000000}"/>
    <hyperlink ref="E207" r:id="rId121" xr:uid="{00000000-0004-0000-0000-000078000000}"/>
    <hyperlink ref="E209" r:id="rId122" xr:uid="{00000000-0004-0000-0000-000079000000}"/>
    <hyperlink ref="E211" r:id="rId123" xr:uid="{00000000-0004-0000-0000-00007A000000}"/>
    <hyperlink ref="E213" r:id="rId124" xr:uid="{00000000-0004-0000-0000-00007B000000}"/>
    <hyperlink ref="E215" r:id="rId125" xr:uid="{00000000-0004-0000-0000-00007C000000}"/>
    <hyperlink ref="E217" r:id="rId126" xr:uid="{00000000-0004-0000-0000-00007D000000}"/>
    <hyperlink ref="E219" r:id="rId127" xr:uid="{00000000-0004-0000-0000-00007E000000}"/>
    <hyperlink ref="E221" r:id="rId128" xr:uid="{00000000-0004-0000-0000-00007F000000}"/>
    <hyperlink ref="E223" r:id="rId129" xr:uid="{00000000-0004-0000-0000-000080000000}"/>
    <hyperlink ref="E225" r:id="rId130" xr:uid="{00000000-0004-0000-0000-000081000000}"/>
    <hyperlink ref="E227" r:id="rId131" xr:uid="{00000000-0004-0000-0000-000082000000}"/>
    <hyperlink ref="E229" r:id="rId132" xr:uid="{00000000-0004-0000-0000-000083000000}"/>
    <hyperlink ref="E231" r:id="rId133" xr:uid="{00000000-0004-0000-0000-000084000000}"/>
    <hyperlink ref="E233" r:id="rId134" xr:uid="{00000000-0004-0000-0000-000085000000}"/>
    <hyperlink ref="E235" r:id="rId135" xr:uid="{00000000-0004-0000-0000-000086000000}"/>
    <hyperlink ref="E237" r:id="rId136" xr:uid="{00000000-0004-0000-0000-000087000000}"/>
    <hyperlink ref="E239" r:id="rId137" xr:uid="{00000000-0004-0000-0000-000088000000}"/>
    <hyperlink ref="E240" r:id="rId138" xr:uid="{00000000-0004-0000-0000-000089000000}"/>
    <hyperlink ref="E242" r:id="rId139" xr:uid="{00000000-0004-0000-0000-00008A000000}"/>
    <hyperlink ref="E244" r:id="rId140" xr:uid="{00000000-0004-0000-0000-00008B000000}"/>
    <hyperlink ref="E246" r:id="rId141" xr:uid="{00000000-0004-0000-0000-00008C000000}"/>
    <hyperlink ref="E248" r:id="rId142" xr:uid="{00000000-0004-0000-0000-00008D000000}"/>
    <hyperlink ref="E250" r:id="rId143" xr:uid="{00000000-0004-0000-0000-00008E000000}"/>
    <hyperlink ref="E252" r:id="rId144" xr:uid="{00000000-0004-0000-0000-00008F000000}"/>
    <hyperlink ref="E254" r:id="rId145" xr:uid="{00000000-0004-0000-0000-000090000000}"/>
    <hyperlink ref="E256" r:id="rId146" xr:uid="{00000000-0004-0000-0000-000091000000}"/>
    <hyperlink ref="E258" r:id="rId147" xr:uid="{00000000-0004-0000-0000-000092000000}"/>
    <hyperlink ref="E260" r:id="rId148" xr:uid="{00000000-0004-0000-0000-000093000000}"/>
    <hyperlink ref="E262" r:id="rId149" xr:uid="{00000000-0004-0000-0000-000094000000}"/>
    <hyperlink ref="E264" r:id="rId150" xr:uid="{00000000-0004-0000-0000-000095000000}"/>
    <hyperlink ref="E266" r:id="rId151" xr:uid="{00000000-0004-0000-0000-000096000000}"/>
    <hyperlink ref="E268" r:id="rId152" xr:uid="{00000000-0004-0000-0000-000097000000}"/>
    <hyperlink ref="E270" r:id="rId153" xr:uid="{00000000-0004-0000-0000-000098000000}"/>
    <hyperlink ref="E272" r:id="rId154" xr:uid="{00000000-0004-0000-0000-000099000000}"/>
    <hyperlink ref="E274" r:id="rId155" xr:uid="{00000000-0004-0000-0000-00009A000000}"/>
    <hyperlink ref="E276" r:id="rId156" xr:uid="{00000000-0004-0000-0000-00009B000000}"/>
    <hyperlink ref="E278" r:id="rId157" xr:uid="{00000000-0004-0000-0000-00009C000000}"/>
    <hyperlink ref="E280" r:id="rId158" xr:uid="{00000000-0004-0000-0000-00009D000000}"/>
    <hyperlink ref="E282" r:id="rId159" xr:uid="{00000000-0004-0000-0000-00009E000000}"/>
    <hyperlink ref="E284" r:id="rId160" xr:uid="{00000000-0004-0000-0000-00009F000000}"/>
    <hyperlink ref="E241" r:id="rId161" xr:uid="{00000000-0004-0000-0000-0000A0000000}"/>
    <hyperlink ref="E243" r:id="rId162" xr:uid="{00000000-0004-0000-0000-0000A1000000}"/>
    <hyperlink ref="E245" r:id="rId163" xr:uid="{00000000-0004-0000-0000-0000A2000000}"/>
    <hyperlink ref="E247" r:id="rId164" xr:uid="{00000000-0004-0000-0000-0000A3000000}"/>
    <hyperlink ref="E249" r:id="rId165" xr:uid="{00000000-0004-0000-0000-0000A4000000}"/>
    <hyperlink ref="E251" r:id="rId166" xr:uid="{00000000-0004-0000-0000-0000A5000000}"/>
    <hyperlink ref="E253" r:id="rId167" xr:uid="{00000000-0004-0000-0000-0000A6000000}"/>
    <hyperlink ref="E255" r:id="rId168" xr:uid="{00000000-0004-0000-0000-0000A7000000}"/>
    <hyperlink ref="E257" r:id="rId169" xr:uid="{00000000-0004-0000-0000-0000A8000000}"/>
    <hyperlink ref="E259" r:id="rId170" xr:uid="{00000000-0004-0000-0000-0000A9000000}"/>
    <hyperlink ref="E261" r:id="rId171" xr:uid="{00000000-0004-0000-0000-0000AA000000}"/>
    <hyperlink ref="E263" r:id="rId172" xr:uid="{00000000-0004-0000-0000-0000AB000000}"/>
    <hyperlink ref="E265" r:id="rId173" xr:uid="{00000000-0004-0000-0000-0000AC000000}"/>
    <hyperlink ref="E267" r:id="rId174" xr:uid="{00000000-0004-0000-0000-0000AD000000}"/>
    <hyperlink ref="E269" r:id="rId175" xr:uid="{00000000-0004-0000-0000-0000AE000000}"/>
    <hyperlink ref="E271" r:id="rId176" xr:uid="{00000000-0004-0000-0000-0000AF000000}"/>
    <hyperlink ref="E273" r:id="rId177" xr:uid="{00000000-0004-0000-0000-0000B0000000}"/>
    <hyperlink ref="E275" r:id="rId178" xr:uid="{00000000-0004-0000-0000-0000B1000000}"/>
    <hyperlink ref="E277" r:id="rId179" xr:uid="{00000000-0004-0000-0000-0000B2000000}"/>
    <hyperlink ref="E279" r:id="rId180" xr:uid="{00000000-0004-0000-0000-0000B3000000}"/>
    <hyperlink ref="E281" r:id="rId181" xr:uid="{00000000-0004-0000-0000-0000B4000000}"/>
    <hyperlink ref="E283" r:id="rId182" xr:uid="{00000000-0004-0000-0000-0000B5000000}"/>
    <hyperlink ref="L287" r:id="rId183" tooltip="https://remit.lightning.force.com/lightning/r/Account/0012r000002td4u/view" xr:uid="{00000000-0004-0000-0000-0000B6000000}"/>
    <hyperlink ref="D287" r:id="rId184" tooltip="https://remit.lightning.force.com/lightning/r/Account/0012r000002td4uAAA/view" xr:uid="{00000000-0004-0000-0000-0000B7000000}"/>
    <hyperlink ref="L288" r:id="rId185" tooltip="https://remit.lightning.force.com/lightning/r/Account/0012r000002td4u/view" xr:uid="{00000000-0004-0000-0000-0000B8000000}"/>
    <hyperlink ref="L289" r:id="rId186" tooltip="https://remit.lightning.force.com/lightning/r/Account/0012r000002td4u/view" xr:uid="{00000000-0004-0000-0000-0000B9000000}"/>
    <hyperlink ref="D289" r:id="rId187" tooltip="https://remit.lightning.force.com/lightning/r/Account/0012r000002td4uAAA/view" xr:uid="{00000000-0004-0000-0000-0000BA000000}"/>
    <hyperlink ref="D288" r:id="rId188" tooltip="https://remit.lightning.force.com/lightning/r/Account/0012r000002td4uAAA/view" xr:uid="{00000000-0004-0000-0000-0000BB000000}"/>
    <hyperlink ref="L290" r:id="rId189" tooltip="https://remit.lightning.force.com/lightning/r/Account/0012r000003KnbV/view" xr:uid="{00000000-0004-0000-0000-0000BC000000}"/>
    <hyperlink ref="D291" r:id="rId190" tooltip="https://remit.lightning.force.com/lightning/r/Account/0012r000003KnbVAAS/view" xr:uid="{00000000-0004-0000-0000-0000BD000000}"/>
    <hyperlink ref="D290" r:id="rId191" tooltip="https://remit.lightning.force.com/lightning/r/Account/0012r000003KnbVAAS/view" xr:uid="{00000000-0004-0000-0000-0000BE000000}"/>
    <hyperlink ref="L291" r:id="rId192" tooltip="https://remit.lightning.force.com/lightning/r/Account/0012r000002td4u/view" xr:uid="{00000000-0004-0000-0000-0000BF000000}"/>
    <hyperlink ref="L292" r:id="rId193" tooltip="https://remit.lightning.force.com/lightning/r/Account/001RA00001r7Od2/view" xr:uid="{00000000-0004-0000-0000-0000C0000000}"/>
    <hyperlink ref="D292" r:id="rId194" tooltip="https://remit.lightning.force.com/lightning/r/Account/001RA00001r7Od2YAE/view" xr:uid="{00000000-0004-0000-0000-0000C1000000}"/>
    <hyperlink ref="L293" r:id="rId195" tooltip="https://remit.lightning.force.com/lightning/r/Account/0012r00000M2kbv/view" xr:uid="{00000000-0004-0000-0000-0000C2000000}"/>
    <hyperlink ref="D293" r:id="rId196" tooltip="https://remit.lightning.force.com/lightning/r/Account/0012r00000M2kbvAAB/view" xr:uid="{00000000-0004-0000-0000-0000C3000000}"/>
    <hyperlink ref="L294" r:id="rId197" tooltip="https://remit.lightning.force.com/lightning/r/Account/0012r00000TaXfX/view" xr:uid="{00000000-0004-0000-0000-0000C4000000}"/>
    <hyperlink ref="D294" r:id="rId198" tooltip="https://remit.lightning.force.com/lightning/r/Account/0012r00000TaXfXAAV/view" xr:uid="{00000000-0004-0000-0000-0000C5000000}"/>
    <hyperlink ref="L295" r:id="rId199" tooltip="https://remit.lightning.force.com/lightning/r/Account/0012r000002siPE/view" xr:uid="{00000000-0004-0000-0000-0000C6000000}"/>
    <hyperlink ref="L296" r:id="rId200" tooltip="https://remit.lightning.force.com/lightning/r/Account/0012r000002sbch/view" xr:uid="{00000000-0004-0000-0000-0000C7000000}"/>
    <hyperlink ref="L297" r:id="rId201" tooltip="https://remit.lightning.force.com/lightning/r/Account/0012r00000Z6IVy/view" xr:uid="{00000000-0004-0000-0000-0000C8000000}"/>
    <hyperlink ref="L298" r:id="rId202" tooltip="https://remit.lightning.force.com/lightning/r/Account/0012r00000Ltc81/view" xr:uid="{00000000-0004-0000-0000-0000C9000000}"/>
    <hyperlink ref="D298" r:id="rId203" tooltip="https://remit.lightning.force.com/lightning/r/Account/0012r00000Ltc81AAB/view" xr:uid="{00000000-0004-0000-0000-0000CA000000}"/>
    <hyperlink ref="L299" r:id="rId204" tooltip="https://remit.lightning.force.com/lightning/r/Account/0012r000002tNrO/view" xr:uid="{00000000-0004-0000-0000-0000CB000000}"/>
    <hyperlink ref="D299" r:id="rId205" tooltip="https://remit.lightning.force.com/lightning/r/Account/0012r000002tNrOAAU/view" xr:uid="{00000000-0004-0000-0000-0000CC000000}"/>
    <hyperlink ref="L300" r:id="rId206" tooltip="https://remit.lightning.force.com/lightning/r/Account/0012r000002tNrO/view" xr:uid="{00000000-0004-0000-0000-0000CD000000}"/>
    <hyperlink ref="D300" r:id="rId207" tooltip="https://remit.lightning.force.com/lightning/r/Account/0012r000002tNrOAAU/view" xr:uid="{00000000-0004-0000-0000-0000CE000000}"/>
    <hyperlink ref="L301" r:id="rId208" tooltip="https://remit.lightning.force.com/lightning/r/Account/001RA00001JjsDk/view" xr:uid="{00000000-0004-0000-0000-0000CF000000}"/>
    <hyperlink ref="L302" r:id="rId209" tooltip="https://remit.lightning.force.com/lightning/r/Account/001RA00001JjsDk/view" xr:uid="{00000000-0004-0000-0000-0000D0000000}"/>
    <hyperlink ref="L303" r:id="rId210" tooltip="https://remit.lightning.force.com/lightning/r/Account/0012r000002tSs7/view" xr:uid="{00000000-0004-0000-0000-0000D1000000}"/>
    <hyperlink ref="L304" r:id="rId211" tooltip="https://remit.lightning.force.com/lightning/r/Account/0012r00000byxq5/view" xr:uid="{00000000-0004-0000-0000-0000D2000000}"/>
    <hyperlink ref="D304" r:id="rId212" tooltip="https://remit.lightning.force.com/lightning/r/Account/0012r00000byxq5AAA/view" xr:uid="{00000000-0004-0000-0000-0000D3000000}"/>
    <hyperlink ref="L305" r:id="rId213" tooltip="https://remit.lightning.force.com/lightning/r/Account/0012r000002spO5/view" xr:uid="{00000000-0004-0000-0000-0000D4000000}"/>
    <hyperlink ref="D305" r:id="rId214" tooltip="https://remit.lightning.force.com/lightning/r/Account/0012r000002spO5AAI/view" xr:uid="{00000000-0004-0000-0000-0000D5000000}"/>
    <hyperlink ref="L306" r:id="rId215" tooltip="https://remit.lightning.force.com/lightning/r/Account/0012r000002tTQl/view" xr:uid="{00000000-0004-0000-0000-0000D6000000}"/>
    <hyperlink ref="D306" r:id="rId216" tooltip="https://remit.lightning.force.com/lightning/r/Account/0012r000002tTQlAAM/view" xr:uid="{00000000-0004-0000-0000-0000D7000000}"/>
    <hyperlink ref="L307" r:id="rId217" tooltip="https://remit.lightning.force.com/lightning/r/Account/0012r00000XHG3x/view" xr:uid="{00000000-0004-0000-0000-0000D8000000}"/>
    <hyperlink ref="D307" r:id="rId218" tooltip="https://remit.lightning.force.com/lightning/r/Account/0012r00000XHG3xAAH/view" xr:uid="{00000000-0004-0000-0000-0000D9000000}"/>
    <hyperlink ref="L308" r:id="rId219" tooltip="https://remit.lightning.force.com/lightning/r/Account/0012r00000aW1MS/view" xr:uid="{00000000-0004-0000-0000-0000DA000000}"/>
    <hyperlink ref="L309" r:id="rId220" tooltip="https://remit.lightning.force.com/lightning/r/Account/001RA00001Gvi4G/view" xr:uid="{00000000-0004-0000-0000-0000DB000000}"/>
    <hyperlink ref="L310" r:id="rId221" tooltip="https://remit.lightning.force.com/lightning/r/Account/0012r00000WCwJS/view" xr:uid="{00000000-0004-0000-0000-0000DC000000}"/>
    <hyperlink ref="D310" r:id="rId222" tooltip="https://remit.lightning.force.com/lightning/r/Account/0012r00000WCwJSAA1/view" xr:uid="{00000000-0004-0000-0000-0000DD000000}"/>
    <hyperlink ref="L311" r:id="rId223" tooltip="https://remit.lightning.force.com/lightning/r/Account/001Ic000002Xq7K/view" xr:uid="{00000000-0004-0000-0000-0000DE000000}"/>
    <hyperlink ref="L312" r:id="rId224" tooltip="https://remit.lightning.force.com/lightning/r/Account/001Ic000002Xq7K/view" xr:uid="{00000000-0004-0000-0000-0000DF000000}"/>
    <hyperlink ref="L313" r:id="rId225" tooltip="https://remit.lightning.force.com/lightning/r/Account/0012r00000XjrdN/view" xr:uid="{00000000-0004-0000-0000-0000E0000000}"/>
    <hyperlink ref="L314" r:id="rId226" tooltip="https://remit.lightning.force.com/lightning/r/Account/0012r000002til2/view" xr:uid="{00000000-0004-0000-0000-0000E1000000}"/>
    <hyperlink ref="L315" r:id="rId227" tooltip="https://remit.lightning.force.com/lightning/r/Account/0012r000007bsPq/view" xr:uid="{00000000-0004-0000-0000-0000E2000000}"/>
    <hyperlink ref="D315" r:id="rId228" tooltip="https://remit.lightning.force.com/lightning/r/Account/0012r000007bsPqAAI/view" xr:uid="{00000000-0004-0000-0000-0000E3000000}"/>
    <hyperlink ref="L316" r:id="rId229" tooltip="https://remit.lightning.force.com/lightning/r/Account/0012r000002uLdT/view" xr:uid="{00000000-0004-0000-0000-0000E4000000}"/>
    <hyperlink ref="D316" r:id="rId230" tooltip="https://remit.lightning.force.com/lightning/r/Account/0012r000002uLdTAAU/view" xr:uid="{00000000-0004-0000-0000-0000E5000000}"/>
    <hyperlink ref="L317" r:id="rId231" tooltip="https://remit.lightning.force.com/lightning/r/Account/001RA00002ADOvN/view" xr:uid="{00000000-0004-0000-0000-0000E6000000}"/>
    <hyperlink ref="L318" r:id="rId232" tooltip="https://remit.lightning.force.com/lightning/r/Account/0012r00000LuGM9/view" xr:uid="{00000000-0004-0000-0000-0000E7000000}"/>
    <hyperlink ref="D318" r:id="rId233" tooltip="https://remit.lightning.force.com/lightning/r/Account/0012r00000LuGM9AAN/view" xr:uid="{00000000-0004-0000-0000-0000E8000000}"/>
    <hyperlink ref="L319" r:id="rId234" tooltip="https://remit.lightning.force.com/lightning/r/Account/0012r000002tUC8/view" xr:uid="{00000000-0004-0000-0000-0000E9000000}"/>
    <hyperlink ref="D319" r:id="rId235" tooltip="https://remit.lightning.force.com/lightning/r/Account/0012r000002tUC8AAM/view" xr:uid="{00000000-0004-0000-0000-0000EA000000}"/>
    <hyperlink ref="L320" r:id="rId236" tooltip="https://remit.lightning.force.com/lightning/r/Account/0012r00000XH2sv/view" xr:uid="{00000000-0004-0000-0000-0000EB000000}"/>
    <hyperlink ref="D320" r:id="rId237" tooltip="https://remit.lightning.force.com/lightning/r/Account/0012r00000XH2svAAD/view" xr:uid="{00000000-0004-0000-0000-0000EC000000}"/>
    <hyperlink ref="L367" r:id="rId238" tooltip="https://remit.lightning.force.com/lightning/r/Account/0012r000002tvdw/view" xr:uid="{00000000-0004-0000-0000-0000ED000000}"/>
    <hyperlink ref="D367" r:id="rId239" tooltip="https://remit.lightning.force.com/lightning/r/Account/0012r000002tvdwAAA/view" xr:uid="{00000000-0004-0000-0000-0000EE000000}"/>
    <hyperlink ref="E367" r:id="rId240" xr:uid="{00000000-0004-0000-0000-0000EF000000}"/>
    <hyperlink ref="L368" r:id="rId241" tooltip="https://remit.lightning.force.com/lightning/r/Account/001RA00001jsehJ/view" xr:uid="{00000000-0004-0000-0000-0000F0000000}"/>
    <hyperlink ref="D368" r:id="rId242" tooltip="https://remit.lightning.force.com/lightning/r/Account/001RA00001jsehJYAQ/view" xr:uid="{00000000-0004-0000-0000-0000F1000000}"/>
    <hyperlink ref="L369" r:id="rId243" tooltip="https://remit.lightning.force.com/lightning/r/Account/0012r000002sd3r/view" xr:uid="{00000000-0004-0000-0000-0000F2000000}"/>
    <hyperlink ref="D369" r:id="rId244" tooltip="https://remit.lightning.force.com/lightning/r/Account/0012r000002sd3rAAA/view" xr:uid="{00000000-0004-0000-0000-0000F3000000}"/>
    <hyperlink ref="K370" r:id="rId245" tooltip="https://remit.lightning.force.com/lightning/r/a05RA0000192b6HYAQ/view" display="20260811936192" xr:uid="{00000000-0004-0000-0000-0000F4000000}"/>
    <hyperlink ref="D370" r:id="rId246" tooltip="https://remit.lightning.force.com/lightning/r/Account/0012r00000LuqYCAAZ/view" xr:uid="{00000000-0004-0000-0000-0000F5000000}"/>
    <hyperlink ref="K371" r:id="rId247" tooltip="https://remit.lightning.force.com/lightning/r/a05RA000018COJGYA4/view" display="20260811899339" xr:uid="{00000000-0004-0000-0000-0000F6000000}"/>
    <hyperlink ref="L372" r:id="rId248" tooltip="https://remit.lightning.force.com/lightning/r/Account/001RA00001ClhN9/view" xr:uid="{00000000-0004-0000-0000-0000F7000000}"/>
    <hyperlink ref="D372" r:id="rId249" tooltip="https://remit.lightning.force.com/lightning/r/Account/001RA00001ClhN9YAJ/view" xr:uid="{00000000-0004-0000-0000-0000F8000000}"/>
    <hyperlink ref="L373" r:id="rId250" tooltip="https://remit.lightning.force.com/lightning/r/Account/0012r000002u9nz/view" xr:uid="{00000000-0004-0000-0000-0000F9000000}"/>
    <hyperlink ref="D373" r:id="rId251" tooltip="https://remit.lightning.force.com/lightning/r/Account/0012r000002u9nzAAA/view" xr:uid="{00000000-0004-0000-0000-0000FA000000}"/>
    <hyperlink ref="L374" r:id="rId252" tooltip="https://remit.lightning.force.com/lightning/r/Account/0012r00000aWagd/view" xr:uid="{00000000-0004-0000-0000-0000FB000000}"/>
    <hyperlink ref="L375" r:id="rId253" tooltip="https://remit.lightning.force.com/lightning/r/Account/0012r00000aWagd/view" xr:uid="{00000000-0004-0000-0000-0000FC000000}"/>
    <hyperlink ref="L376" r:id="rId254" tooltip="https://remit.lightning.force.com/lightning/r/Account/0012r00000LvBYG/view" xr:uid="{00000000-0004-0000-0000-0000FD000000}"/>
    <hyperlink ref="D376" r:id="rId255" tooltip="https://remit.lightning.force.com/lightning/r/Account/0012r00000LvBYGAA3/view" xr:uid="{00000000-0004-0000-0000-0000FE000000}"/>
    <hyperlink ref="D377" r:id="rId256" tooltip="https://remit.lightning.force.com/lightning/r/Account/0012r000002tjrAAAQ/view" xr:uid="{00000000-0004-0000-0000-0000FF000000}"/>
    <hyperlink ref="L378" r:id="rId257" tooltip="https://remit.lightning.force.com/lightning/r/Account/0012r000009Z0h0/view" xr:uid="{00000000-0004-0000-0000-000000010000}"/>
    <hyperlink ref="D378" r:id="rId258" tooltip="https://remit.lightning.force.com/lightning/r/Account/0012r000009Z0h0AAC/view" xr:uid="{00000000-0004-0000-0000-000001010000}"/>
    <hyperlink ref="E368" r:id="rId259" xr:uid="{00000000-0004-0000-0000-000002010000}"/>
    <hyperlink ref="E369" r:id="rId260" xr:uid="{00000000-0004-0000-0000-000003010000}"/>
    <hyperlink ref="E370" r:id="rId261" xr:uid="{00000000-0004-0000-0000-000004010000}"/>
    <hyperlink ref="E371" r:id="rId262" xr:uid="{00000000-0004-0000-0000-000005010000}"/>
    <hyperlink ref="E372" r:id="rId263" xr:uid="{00000000-0004-0000-0000-000006010000}"/>
    <hyperlink ref="E373" r:id="rId264" xr:uid="{00000000-0004-0000-0000-000007010000}"/>
    <hyperlink ref="E374" r:id="rId265" xr:uid="{00000000-0004-0000-0000-000008010000}"/>
    <hyperlink ref="E375" r:id="rId266" xr:uid="{00000000-0004-0000-0000-000009010000}"/>
    <hyperlink ref="E376" r:id="rId267" xr:uid="{00000000-0004-0000-0000-00000A010000}"/>
    <hyperlink ref="E377" r:id="rId268" xr:uid="{00000000-0004-0000-0000-00000B010000}"/>
    <hyperlink ref="E378" r:id="rId269" xr:uid="{00000000-0004-0000-0000-00000C010000}"/>
    <hyperlink ref="E379" r:id="rId270" xr:uid="{00000000-0004-0000-0000-00000D010000}"/>
    <hyperlink ref="E380" r:id="rId271" xr:uid="{00000000-0004-0000-0000-00000E010000}"/>
    <hyperlink ref="E381" r:id="rId272" xr:uid="{00000000-0004-0000-0000-00000F010000}"/>
    <hyperlink ref="E382" r:id="rId273" xr:uid="{00000000-0004-0000-0000-000010010000}"/>
    <hyperlink ref="E383" r:id="rId274" xr:uid="{00000000-0004-0000-0000-000011010000}"/>
    <hyperlink ref="E384" r:id="rId275" xr:uid="{00000000-0004-0000-0000-000012010000}"/>
    <hyperlink ref="E385" r:id="rId276" xr:uid="{00000000-0004-0000-0000-000013010000}"/>
    <hyperlink ref="E386" r:id="rId277" xr:uid="{00000000-0004-0000-0000-000014010000}"/>
    <hyperlink ref="E413" r:id="rId278" xr:uid="{00000000-0004-0000-0000-000015010000}"/>
    <hyperlink ref="E416" r:id="rId279" xr:uid="{00000000-0004-0000-0000-000016010000}"/>
    <hyperlink ref="E419" r:id="rId280" xr:uid="{00000000-0004-0000-0000-000017010000}"/>
    <hyperlink ref="E422" r:id="rId281" xr:uid="{00000000-0004-0000-0000-000018010000}"/>
    <hyperlink ref="E414" r:id="rId282" xr:uid="{00000000-0004-0000-0000-000019010000}"/>
    <hyperlink ref="E417" r:id="rId283" xr:uid="{00000000-0004-0000-0000-00001A010000}"/>
    <hyperlink ref="E420" r:id="rId284" xr:uid="{00000000-0004-0000-0000-00001B010000}"/>
    <hyperlink ref="E423" r:id="rId285" xr:uid="{00000000-0004-0000-0000-00001C010000}"/>
    <hyperlink ref="E412" r:id="rId286" xr:uid="{00000000-0004-0000-0000-00001D010000}"/>
    <hyperlink ref="E415" r:id="rId287" xr:uid="{00000000-0004-0000-0000-00001E010000}"/>
    <hyperlink ref="E418" r:id="rId288" xr:uid="{00000000-0004-0000-0000-00001F010000}"/>
    <hyperlink ref="E421" r:id="rId289" xr:uid="{00000000-0004-0000-0000-000020010000}"/>
    <hyperlink ref="L425" r:id="rId290" tooltip="https://remit.lightning.force.com/lightning/r/Account/0012r000002sy4P/view" xr:uid="{00000000-0004-0000-0000-000021010000}"/>
    <hyperlink ref="E424" r:id="rId291" xr:uid="{00000000-0004-0000-0000-000022010000}"/>
    <hyperlink ref="E425" r:id="rId292" xr:uid="{00000000-0004-0000-0000-000023010000}"/>
    <hyperlink ref="E426" r:id="rId293" xr:uid="{00000000-0004-0000-0000-000024010000}"/>
    <hyperlink ref="E427" r:id="rId294" xr:uid="{00000000-0004-0000-0000-000025010000}"/>
    <hyperlink ref="E428" r:id="rId295" xr:uid="{00000000-0004-0000-0000-000026010000}"/>
    <hyperlink ref="E429" r:id="rId296" xr:uid="{00000000-0004-0000-0000-000027010000}"/>
    <hyperlink ref="E431" r:id="rId297" xr:uid="{00000000-0004-0000-0000-000028010000}"/>
    <hyperlink ref="E430" r:id="rId298" xr:uid="{00000000-0004-0000-0000-000029010000}"/>
    <hyperlink ref="E432" r:id="rId299" xr:uid="{00000000-0004-0000-0000-00002A010000}"/>
    <hyperlink ref="L438" r:id="rId300" tooltip="https://remit.lightning.force.com/lightning/r/Account/0012r00000XGWbQ/view" xr:uid="{00000000-0004-0000-0000-00002B010000}"/>
    <hyperlink ref="L439" r:id="rId301" tooltip="https://remit.lightning.force.com/lightning/r/Account/0012r000002sfgl/view" xr:uid="{00000000-0004-0000-0000-00002C010000}"/>
    <hyperlink ref="K440" r:id="rId302" tooltip="https://remit.lightning.force.com/lightning/r/a05RA00001B7bbtYAB/view" xr:uid="{00000000-0004-0000-0000-00002D010000}"/>
    <hyperlink ref="K441" r:id="rId303" tooltip="https://remit.lightning.force.com/lightning/r/a05RA00001B7bbtYAB/view" xr:uid="{00000000-0004-0000-0000-00002E010000}"/>
    <hyperlink ref="E433" r:id="rId304" xr:uid="{00000000-0004-0000-0000-00002F010000}"/>
    <hyperlink ref="E435" r:id="rId305" xr:uid="{00000000-0004-0000-0000-000030010000}"/>
    <hyperlink ref="E437" r:id="rId306" xr:uid="{00000000-0004-0000-0000-000031010000}"/>
    <hyperlink ref="E439" r:id="rId307" xr:uid="{00000000-0004-0000-0000-000032010000}"/>
    <hyperlink ref="E441" r:id="rId308" xr:uid="{00000000-0004-0000-0000-000033010000}"/>
    <hyperlink ref="E434" r:id="rId309" xr:uid="{00000000-0004-0000-0000-000034010000}"/>
    <hyperlink ref="E436" r:id="rId310" xr:uid="{00000000-0004-0000-0000-000035010000}"/>
    <hyperlink ref="E438" r:id="rId311" xr:uid="{00000000-0004-0000-0000-000036010000}"/>
    <hyperlink ref="E440" r:id="rId312" xr:uid="{00000000-0004-0000-0000-000037010000}"/>
    <hyperlink ref="E442" r:id="rId313" xr:uid="{00000000-0004-0000-0000-000038010000}"/>
    <hyperlink ref="E443" r:id="rId314" xr:uid="{00000000-0004-0000-0000-000039010000}"/>
    <hyperlink ref="E445" r:id="rId315" xr:uid="{00000000-0004-0000-0000-00003A010000}"/>
    <hyperlink ref="E447" r:id="rId316" xr:uid="{00000000-0004-0000-0000-00003B010000}"/>
    <hyperlink ref="E449" r:id="rId317" xr:uid="{00000000-0004-0000-0000-00003C010000}"/>
    <hyperlink ref="E451" r:id="rId318" xr:uid="{00000000-0004-0000-0000-00003D010000}"/>
    <hyperlink ref="E453" r:id="rId319" xr:uid="{00000000-0004-0000-0000-00003E010000}"/>
    <hyperlink ref="E455" r:id="rId320" xr:uid="{00000000-0004-0000-0000-00003F010000}"/>
    <hyperlink ref="E457" r:id="rId321" xr:uid="{00000000-0004-0000-0000-000040010000}"/>
    <hyperlink ref="E459" r:id="rId322" xr:uid="{00000000-0004-0000-0000-000041010000}"/>
    <hyperlink ref="E461" r:id="rId323" xr:uid="{00000000-0004-0000-0000-000042010000}"/>
    <hyperlink ref="E463" r:id="rId324" xr:uid="{00000000-0004-0000-0000-000043010000}"/>
    <hyperlink ref="E465" r:id="rId325" xr:uid="{00000000-0004-0000-0000-000044010000}"/>
    <hyperlink ref="E444" r:id="rId326" xr:uid="{00000000-0004-0000-0000-000045010000}"/>
    <hyperlink ref="E446" r:id="rId327" xr:uid="{00000000-0004-0000-0000-000046010000}"/>
    <hyperlink ref="E448" r:id="rId328" xr:uid="{00000000-0004-0000-0000-000047010000}"/>
    <hyperlink ref="E450" r:id="rId329" xr:uid="{00000000-0004-0000-0000-000048010000}"/>
    <hyperlink ref="E452" r:id="rId330" xr:uid="{00000000-0004-0000-0000-000049010000}"/>
    <hyperlink ref="E454" r:id="rId331" xr:uid="{00000000-0004-0000-0000-00004A010000}"/>
    <hyperlink ref="E456" r:id="rId332" xr:uid="{00000000-0004-0000-0000-00004B010000}"/>
    <hyperlink ref="E458" r:id="rId333" xr:uid="{00000000-0004-0000-0000-00004C010000}"/>
    <hyperlink ref="E460" r:id="rId334" xr:uid="{00000000-0004-0000-0000-00004D010000}"/>
    <hyperlink ref="E462" r:id="rId335" xr:uid="{00000000-0004-0000-0000-00004E010000}"/>
    <hyperlink ref="E464" r:id="rId336" xr:uid="{00000000-0004-0000-0000-00004F010000}"/>
    <hyperlink ref="E466" r:id="rId337" xr:uid="{00000000-0004-0000-0000-000050010000}"/>
    <hyperlink ref="E467" r:id="rId338" xr:uid="{00000000-0004-0000-0000-000051010000}"/>
    <hyperlink ref="E468" r:id="rId339" xr:uid="{00000000-0004-0000-0000-000052010000}"/>
    <hyperlink ref="E469" r:id="rId340" xr:uid="{00000000-0004-0000-0000-000053010000}"/>
    <hyperlink ref="E470" r:id="rId341" xr:uid="{00000000-0004-0000-0000-000054010000}"/>
    <hyperlink ref="E471" r:id="rId342" xr:uid="{00000000-0004-0000-0000-000055010000}"/>
    <hyperlink ref="E472" r:id="rId343" xr:uid="{00000000-0004-0000-0000-000056010000}"/>
    <hyperlink ref="E473" r:id="rId344" xr:uid="{00000000-0004-0000-0000-000057010000}"/>
    <hyperlink ref="E474" r:id="rId345" xr:uid="{00000000-0004-0000-0000-000058010000}"/>
    <hyperlink ref="E475" r:id="rId346" xr:uid="{00000000-0004-0000-0000-000059010000}"/>
    <hyperlink ref="E476" r:id="rId347" xr:uid="{00000000-0004-0000-0000-00005A010000}"/>
    <hyperlink ref="E477" r:id="rId348" xr:uid="{00000000-0004-0000-0000-00005B010000}"/>
    <hyperlink ref="E478" r:id="rId349" xr:uid="{00000000-0004-0000-0000-00005C010000}"/>
    <hyperlink ref="E479" r:id="rId350" xr:uid="{00000000-0004-0000-0000-00005D010000}"/>
    <hyperlink ref="E480" r:id="rId351" xr:uid="{00000000-0004-0000-0000-00005E010000}"/>
    <hyperlink ref="E481" r:id="rId352" xr:uid="{00000000-0004-0000-0000-00005F010000}"/>
    <hyperlink ref="E482" r:id="rId353" xr:uid="{00000000-0004-0000-0000-000060010000}"/>
    <hyperlink ref="E483" r:id="rId354" xr:uid="{00000000-0004-0000-0000-000061010000}"/>
    <hyperlink ref="E484" r:id="rId355" xr:uid="{00000000-0004-0000-0000-000062010000}"/>
    <hyperlink ref="E485" r:id="rId356" xr:uid="{00000000-0004-0000-0000-000063010000}"/>
    <hyperlink ref="E486" r:id="rId357" xr:uid="{00000000-0004-0000-0000-000064010000}"/>
    <hyperlink ref="E487" r:id="rId358" xr:uid="{00000000-0004-0000-0000-000065010000}"/>
    <hyperlink ref="E488" r:id="rId359" xr:uid="{00000000-0004-0000-0000-000066010000}"/>
    <hyperlink ref="E489" r:id="rId360" xr:uid="{00000000-0004-0000-0000-000067010000}"/>
    <hyperlink ref="E490" r:id="rId361" xr:uid="{00000000-0004-0000-0000-000068010000}"/>
    <hyperlink ref="E491" r:id="rId362" xr:uid="{00000000-0004-0000-0000-000069010000}"/>
    <hyperlink ref="E492" r:id="rId363" xr:uid="{00000000-0004-0000-0000-00006A010000}"/>
    <hyperlink ref="E493" r:id="rId364" xr:uid="{00000000-0004-0000-0000-00006B010000}"/>
    <hyperlink ref="E494" r:id="rId365" xr:uid="{00000000-0004-0000-0000-00006C010000}"/>
    <hyperlink ref="E495" r:id="rId366" xr:uid="{00000000-0004-0000-0000-00006D010000}"/>
    <hyperlink ref="E496" r:id="rId367" xr:uid="{00000000-0004-0000-0000-00006E010000}"/>
    <hyperlink ref="E497" r:id="rId368" xr:uid="{00000000-0004-0000-0000-00006F010000}"/>
    <hyperlink ref="E498" r:id="rId369" xr:uid="{00000000-0004-0000-0000-000070010000}"/>
    <hyperlink ref="E499" r:id="rId370" xr:uid="{00000000-0004-0000-0000-000071010000}"/>
    <hyperlink ref="E500" r:id="rId371" xr:uid="{00000000-0004-0000-0000-000072010000}"/>
    <hyperlink ref="E501" r:id="rId372" xr:uid="{00000000-0004-0000-0000-000073010000}"/>
    <hyperlink ref="E502" r:id="rId373" xr:uid="{00000000-0004-0000-0000-000074010000}"/>
    <hyperlink ref="E503" r:id="rId374" xr:uid="{00000000-0004-0000-0000-000075010000}"/>
    <hyperlink ref="E504" r:id="rId375" xr:uid="{00000000-0004-0000-0000-000076010000}"/>
    <hyperlink ref="E505" r:id="rId376" xr:uid="{00000000-0004-0000-0000-000077010000}"/>
    <hyperlink ref="E506" r:id="rId377" xr:uid="{00000000-0004-0000-0000-000078010000}"/>
    <hyperlink ref="E507" r:id="rId378" xr:uid="{00000000-0004-0000-0000-000079010000}"/>
    <hyperlink ref="E508" r:id="rId379" xr:uid="{00000000-0004-0000-0000-00007A010000}"/>
    <hyperlink ref="E509" r:id="rId380" xr:uid="{00000000-0004-0000-0000-00007B010000}"/>
    <hyperlink ref="E510" r:id="rId381" xr:uid="{00000000-0004-0000-0000-00007C010000}"/>
    <hyperlink ref="E511" r:id="rId382" xr:uid="{00000000-0004-0000-0000-00007D010000}"/>
    <hyperlink ref="E512" r:id="rId383" xr:uid="{00000000-0004-0000-0000-00007E010000}"/>
    <hyperlink ref="E513" r:id="rId384" xr:uid="{00000000-0004-0000-0000-00007F010000}"/>
    <hyperlink ref="E514" r:id="rId385" xr:uid="{00000000-0004-0000-0000-000080010000}"/>
    <hyperlink ref="E515" r:id="rId386" xr:uid="{00000000-0004-0000-0000-000081010000}"/>
    <hyperlink ref="E516" r:id="rId387" xr:uid="{00000000-0004-0000-0000-000082010000}"/>
    <hyperlink ref="D472" r:id="rId388" tooltip="https://remit.lightning.force.com/lightning/r/Account/0012r000002uPqaAAE/view" xr:uid="{00000000-0004-0000-0000-000083010000}"/>
    <hyperlink ref="D473" r:id="rId389" tooltip="https://remit.lightning.force.com/lightning/r/Account/0012r00000bUXLpAAO/view" xr:uid="{00000000-0004-0000-0000-000084010000}"/>
    <hyperlink ref="D475" r:id="rId390" tooltip="https://remit.lightning.force.com/lightning/r/Account/001Ic0000045ZilIAE/view" xr:uid="{00000000-0004-0000-0000-000085010000}"/>
    <hyperlink ref="D476" r:id="rId391" tooltip="https://remit.lightning.force.com/lightning/r/Account/0012r000002tTaBAAU/view" xr:uid="{00000000-0004-0000-0000-000086010000}"/>
    <hyperlink ref="D477" r:id="rId392" tooltip="https://remit.lightning.force.com/lightning/r/Account/0012r00000Z6jPpAAJ/view" xr:uid="{00000000-0004-0000-0000-000087010000}"/>
    <hyperlink ref="D478" r:id="rId393" tooltip="https://remit.lightning.force.com/lightning/r/Account/0012r000002tNKDAA2/view" xr:uid="{00000000-0004-0000-0000-000088010000}"/>
    <hyperlink ref="D479" r:id="rId394" tooltip="https://remit.lightning.force.com/lightning/r/Account/0012r000002uBrgAAE/view" xr:uid="{00000000-0004-0000-0000-000089010000}"/>
    <hyperlink ref="D480" r:id="rId395" tooltip="https://remit.lightning.force.com/lightning/r/Account/0012r00000Z6IVyAAN/view" xr:uid="{00000000-0004-0000-0000-00008A010000}"/>
    <hyperlink ref="D481" r:id="rId396" tooltip="https://remit.lightning.force.com/lightning/r/Account/0012r00000OvOeSAAV/view" xr:uid="{00000000-0004-0000-0000-00008B010000}"/>
    <hyperlink ref="D482" r:id="rId397" tooltip="https://remit.lightning.force.com/lightning/r/Account/0012r00000c1mYtAAI/view" xr:uid="{00000000-0004-0000-0000-00008C010000}"/>
    <hyperlink ref="D483" r:id="rId398" tooltip="https://remit.lightning.force.com/lightning/r/Account/0012r00000Zs7AJAAZ/view" xr:uid="{00000000-0004-0000-0000-00008D010000}"/>
    <hyperlink ref="D484" r:id="rId399" tooltip="https://remit.lightning.force.com/lightning/r/Account/001Ic000002YQ6rIAG/view" xr:uid="{00000000-0004-0000-0000-00008E010000}"/>
    <hyperlink ref="D485" r:id="rId400" tooltip="https://remit.lightning.force.com/lightning/r/Account/0012r00000OvZaBAAV/view" xr:uid="{00000000-0004-0000-0000-00008F010000}"/>
    <hyperlink ref="D486" r:id="rId401" tooltip="https://remit.lightning.force.com/lightning/r/Account/001Ic0000047Ok6IAE/view" xr:uid="{00000000-0004-0000-0000-000090010000}"/>
    <hyperlink ref="D489" r:id="rId402" tooltip="https://remit.lightning.force.com/lightning/r/Account/001Ic000007ba96IAA/view" xr:uid="{00000000-0004-0000-0000-000091010000}"/>
    <hyperlink ref="D490" r:id="rId403" tooltip="https://remit.lightning.force.com/lightning/r/Account/0012r00000B9pdSAAR/view" xr:uid="{00000000-0004-0000-0000-000092010000}"/>
    <hyperlink ref="D491" r:id="rId404" tooltip="https://remit.lightning.force.com/lightning/r/Account/001Ic0000045KOMIA2/view" xr:uid="{00000000-0004-0000-0000-000093010000}"/>
    <hyperlink ref="D492" r:id="rId405" tooltip="https://remit.lightning.force.com/lightning/r/Account/0012r000002uSo7AAE/view" xr:uid="{00000000-0004-0000-0000-000094010000}"/>
    <hyperlink ref="D493" r:id="rId406" tooltip="https://remit.lightning.force.com/lightning/r/Account/0012r00000XighdAAB/view" xr:uid="{00000000-0004-0000-0000-000095010000}"/>
    <hyperlink ref="D494" r:id="rId407" tooltip="https://remit.lightning.force.com/lightning/r/Account/0012r00000ZpDG1AAN/view" xr:uid="{00000000-0004-0000-0000-000096010000}"/>
    <hyperlink ref="D495" r:id="rId408" tooltip="https://remit.lightning.force.com/lightning/r/Account/0012r00000XIXGdAAP/view" xr:uid="{00000000-0004-0000-0000-000097010000}"/>
    <hyperlink ref="D496" r:id="rId409" tooltip="https://remit.lightning.force.com/lightning/r/Account/0012r00000c1OJjAAM/view" xr:uid="{00000000-0004-0000-0000-000098010000}"/>
    <hyperlink ref="D498" r:id="rId410" tooltip="https://remit.lightning.force.com/lightning/r/Account/001Ic000007dZqPIAU/view" xr:uid="{00000000-0004-0000-0000-000099010000}"/>
    <hyperlink ref="D501" r:id="rId411" tooltip="https://remit.lightning.force.com/lightning/r/Account/0012r00000YOMAHAA5/view" xr:uid="{00000000-0004-0000-0000-00009A010000}"/>
    <hyperlink ref="D504" r:id="rId412" tooltip="https://remit.lightning.force.com/lightning/r/Account/0012r00000Xkzno/view" xr:uid="{00000000-0004-0000-0000-00009B010000}"/>
    <hyperlink ref="D506" r:id="rId413" tooltip="https://remit.lightning.force.com/lightning/r/Account/0012r00000M2d0nAAB/view" xr:uid="{00000000-0004-0000-0000-00009C010000}"/>
    <hyperlink ref="D507" r:id="rId414" tooltip="https://remit.lightning.force.com/lightning/r/Account/0012r000002tGuEAAU/view" xr:uid="{00000000-0004-0000-0000-00009D010000}"/>
    <hyperlink ref="D508" r:id="rId415" tooltip="https://remit.lightning.force.com/lightning/r/Account/001Ic0000047sSXIAY/view" xr:uid="{00000000-0004-0000-0000-00009E010000}"/>
    <hyperlink ref="D510" r:id="rId416" tooltip="https://remit.lightning.force.com/lightning/r/Account/0012r00000M2TIKAA3/view" xr:uid="{00000000-0004-0000-0000-00009F010000}"/>
    <hyperlink ref="D511" r:id="rId417" tooltip="https://remit.lightning.force.com/lightning/r/Account/0012r000002tw5aAAA/view" xr:uid="{00000000-0004-0000-0000-0000A0010000}"/>
    <hyperlink ref="D512" r:id="rId418" tooltip="https://remit.lightning.force.com/lightning/r/Account/0012r000002u71yAAA/view" xr:uid="{00000000-0004-0000-0000-0000A1010000}"/>
    <hyperlink ref="E517" r:id="rId419" xr:uid="{00000000-0004-0000-0000-0000A2010000}"/>
    <hyperlink ref="E518" r:id="rId420" xr:uid="{00000000-0004-0000-0000-0000A3010000}"/>
    <hyperlink ref="E519" r:id="rId421" xr:uid="{00000000-0004-0000-0000-0000A4010000}"/>
    <hyperlink ref="D517" r:id="rId422" tooltip="https://remit.lightning.force.com/lightning/r/Account/0012r00000LtvpoAAB/view" xr:uid="{00000000-0004-0000-0000-0000A5010000}"/>
    <hyperlink ref="E520" r:id="rId423" xr:uid="{00000000-0004-0000-0000-0000A6010000}"/>
    <hyperlink ref="D596" r:id="rId424" tooltip="https://remit.lightning.force.com/lightning/r/Account/0012r00000UAYkfAAH/view" xr:uid="{00000000-0004-0000-0000-0000A7010000}"/>
    <hyperlink ref="D598" r:id="rId425" tooltip="https://remit.lightning.force.com/lightning/r/Account/0012r0000096ud9AAA/view" xr:uid="{00000000-0004-0000-0000-0000A8010000}"/>
    <hyperlink ref="D597" r:id="rId426" tooltip="https://remit.lightning.force.com/lightning/r/Account/0012r00000Te52ZAAR/view" xr:uid="{00000000-0004-0000-0000-0000A9010000}"/>
    <hyperlink ref="K599" r:id="rId427" tooltip="https://remit.lightning.force.com/lightning/r/a05RA00001DoPGBYA3/view" xr:uid="{00000000-0004-0000-0000-0000AA010000}"/>
    <hyperlink ref="D599" r:id="rId428" tooltip="https://remit.lightning.force.com/lightning/r/Account/0012r00000OBAcbAAH/view" xr:uid="{00000000-0004-0000-0000-0000AB010000}"/>
    <hyperlink ref="D600" r:id="rId429" tooltip="https://remit.lightning.force.com/lightning/r/Account/0012r00000IJwT6AAL/view" xr:uid="{00000000-0004-0000-0000-0000AC010000}"/>
    <hyperlink ref="D601" r:id="rId430" tooltip="https://remit.lightning.force.com/lightning/r/Account/001Ic000002W1vhIAC/view" xr:uid="{00000000-0004-0000-0000-0000AD010000}"/>
    <hyperlink ref="D602" r:id="rId431" tooltip="https://remit.lightning.force.com/lightning/r/Account/001Ic000002WDCkIAO/view" xr:uid="{00000000-0004-0000-0000-0000AE010000}"/>
    <hyperlink ref="D603" r:id="rId432" tooltip="https://remit.lightning.force.com/lightning/r/Account/0012r0000097KM5AAM/view" xr:uid="{00000000-0004-0000-0000-0000AF010000}"/>
    <hyperlink ref="D604" r:id="rId433" tooltip="https://remit.lightning.force.com/lightning/r/Account/0012r0000097KM5AAM/view" xr:uid="{00000000-0004-0000-0000-0000B0010000}"/>
    <hyperlink ref="D605" r:id="rId434" tooltip="https://remit.lightning.force.com/lightning/r/Account/0012r0000097KM5AAM/view" xr:uid="{00000000-0004-0000-0000-0000B1010000}"/>
    <hyperlink ref="D606" r:id="rId435" tooltip="https://remit.lightning.force.com/lightning/r/Account/0012r00000B7fA5AAJ/view" xr:uid="{00000000-0004-0000-0000-0000B2010000}"/>
    <hyperlink ref="D607" r:id="rId436" tooltip="https://remit.lightning.force.com/lightning/r/Account/0012r00000Zs7AJAAZ/view" xr:uid="{00000000-0004-0000-0000-0000B3010000}"/>
    <hyperlink ref="D608" r:id="rId437" tooltip="https://remit.lightning.force.com/lightning/r/Account/0012r000002t9RtAAI/view" xr:uid="{00000000-0004-0000-0000-0000B4010000}"/>
    <hyperlink ref="K609" r:id="rId438" tooltip="https://remit.lightning.force.com/lightning/r/a05RA00001DpF3RYAV/view" xr:uid="{00000000-0004-0000-0000-0000B5010000}"/>
    <hyperlink ref="D609" r:id="rId439" tooltip="https://remit.lightning.force.com/lightning/r/Account/0012r00000B72vOAAR/view" xr:uid="{00000000-0004-0000-0000-0000B6010000}"/>
    <hyperlink ref="D610" r:id="rId440" tooltip="https://remit.lightning.force.com/lightning/r/Account/0012r00000U97kDAAR/view" xr:uid="{00000000-0004-0000-0000-0000B7010000}"/>
    <hyperlink ref="D611" r:id="rId441" tooltip="https://remit.lightning.force.com/lightning/r/0012r000002suEOAAY/view" xr:uid="{00000000-0004-0000-0000-0000B8010000}"/>
    <hyperlink ref="D612" r:id="rId442" tooltip="https://remit.lightning.force.com/lightning/r/Account/0012r000002t9RtAAI/view" xr:uid="{00000000-0004-0000-0000-0000B9010000}"/>
    <hyperlink ref="D613" r:id="rId443" tooltip="https://remit.lightning.force.com/lightning/r/Account/0012r000002tlysAAA/view" xr:uid="{00000000-0004-0000-0000-0000BA010000}"/>
    <hyperlink ref="D614" r:id="rId444" tooltip="https://remit.lightning.force.com/lightning/r/Account/0012r000002tlysAAA/view" xr:uid="{00000000-0004-0000-0000-0000BB010000}"/>
    <hyperlink ref="D615" r:id="rId445" tooltip="https://remit.lightning.force.com/lightning/r/Account/0012r000002tlysAAA/view" xr:uid="{00000000-0004-0000-0000-0000BC010000}"/>
    <hyperlink ref="D616" r:id="rId446" tooltip="https://remit.lightning.force.com/lightning/r/Account/0012r00000OxY3dAAF/view" xr:uid="{00000000-0004-0000-0000-0000BD010000}"/>
    <hyperlink ref="D617" r:id="rId447" tooltip="https://remit.lightning.force.com/lightning/r/Account/0012r00000aUsqaAAC/view" xr:uid="{00000000-0004-0000-0000-0000BE010000}"/>
    <hyperlink ref="D618" r:id="rId448" tooltip="https://remit.lightning.force.com/lightning/r/Account/001RA00001H8AnyYAF/view" xr:uid="{00000000-0004-0000-0000-0000BF010000}"/>
    <hyperlink ref="D619" r:id="rId449" tooltip="https://remit.lightning.force.com/lightning/r/Account/0012r00000LtgI6AAJ/view" xr:uid="{00000000-0004-0000-0000-0000C0010000}"/>
    <hyperlink ref="D620" r:id="rId450" tooltip="https://remit.lightning.force.com/lightning/r/Account/0012r000002soGMAAY/view" xr:uid="{00000000-0004-0000-0000-0000C1010000}"/>
    <hyperlink ref="D621" r:id="rId451" tooltip="https://remit.lightning.force.com/lightning/r/Account/0012r000002soGMAAY/view" xr:uid="{00000000-0004-0000-0000-0000C2010000}"/>
    <hyperlink ref="D622" r:id="rId452" tooltip="https://remit.lightning.force.com/lightning/r/Account/0012r000002soGMAAY/view" xr:uid="{00000000-0004-0000-0000-0000C3010000}"/>
    <hyperlink ref="D625" r:id="rId453" tooltip="https://remit.lightning.force.com/lightning/r/Account/0012r000002uSo7AAE/view" xr:uid="{00000000-0004-0000-0000-0000C4010000}"/>
    <hyperlink ref="D626" r:id="rId454" tooltip="https://remit.lightning.force.com/lightning/r/Account/0012r000002uSo7AAE/view" xr:uid="{00000000-0004-0000-0000-0000C5010000}"/>
    <hyperlink ref="K627" r:id="rId455" tooltip="https://remit.lightning.force.com/lightning/r/a05RA00001DsE4QYAV/view" xr:uid="{00000000-0004-0000-0000-0000C6010000}"/>
    <hyperlink ref="D627" r:id="rId456" tooltip="https://remit.lightning.force.com/lightning/r/Account/0012r00000c1LRKAA2/view" xr:uid="{00000000-0004-0000-0000-0000C7010000}"/>
    <hyperlink ref="D628" r:id="rId457" tooltip="https://remit.lightning.force.com/lightning/r/Account/0012r0000098hREAAY/view" xr:uid="{00000000-0004-0000-0000-0000C8010000}"/>
    <hyperlink ref="D629" r:id="rId458" tooltip="https://remit.lightning.force.com/lightning/r/Account/0012r00000Oy0BUAAZ/view" xr:uid="{00000000-0004-0000-0000-0000C9010000}"/>
    <hyperlink ref="D630" r:id="rId459" tooltip="https://remit.lightning.force.com/lightning/r/Account/0012r00000XIXGdAAP/view" xr:uid="{00000000-0004-0000-0000-0000CA010000}"/>
    <hyperlink ref="D631" r:id="rId460" tooltip="https://remit.lightning.force.com/lightning/r/Account/0012r000002u953AAA/view" xr:uid="{00000000-0004-0000-0000-0000CB010000}"/>
    <hyperlink ref="D632" r:id="rId461" tooltip="https://remit.lightning.force.com/lightning/r/Account/0012r00000M2ITzAAN/view" xr:uid="{00000000-0004-0000-0000-0000CC010000}"/>
    <hyperlink ref="D633" r:id="rId462" tooltip="https://remit.lightning.force.com/lightning/r/Account/0012r000002u3YSAAY/view" xr:uid="{00000000-0004-0000-0000-0000CD010000}"/>
    <hyperlink ref="K635" r:id="rId463" tooltip="https://remit.lightning.force.com/lightning/r/a05RA00001Dt88DYAR/view" xr:uid="{00000000-0004-0000-0000-0000CE010000}"/>
    <hyperlink ref="D634" r:id="rId464" tooltip="https://remit.lightning.force.com/lightning/r/Account/0012r000002tY8SAAU/view" xr:uid="{00000000-0004-0000-0000-0000CF010000}"/>
    <hyperlink ref="D635" r:id="rId465" tooltip="https://remit.lightning.force.com/lightning/r/Account/0012r000002t8CMAAY/view" xr:uid="{00000000-0004-0000-0000-0000D0010000}"/>
    <hyperlink ref="K634" r:id="rId466" tooltip="https://remit.lightning.force.com/lightning/r/a05RA00001ALo32YAD/view" xr:uid="{00000000-0004-0000-0000-0000D1010000}"/>
    <hyperlink ref="D637" r:id="rId467" tooltip="https://remit.lightning.force.com/lightning/r/Account/0012r000007bM2GAAU/view" xr:uid="{00000000-0004-0000-0000-0000D2010000}"/>
    <hyperlink ref="D638" r:id="rId468" tooltip="https://remit.lightning.force.com/lightning/r/Account/0012r000007bM2GAAU/view" xr:uid="{00000000-0004-0000-0000-0000D3010000}"/>
    <hyperlink ref="D639" r:id="rId469" tooltip="https://remit.lightning.force.com/lightning/r/Account/0012r000007bM2GAAU/view" xr:uid="{00000000-0004-0000-0000-0000D4010000}"/>
    <hyperlink ref="D636" r:id="rId470" tooltip="https://remit.lightning.force.com/lightning/r/Account/0012r000002t8CMAAY/view" xr:uid="{00000000-0004-0000-0000-0000D5010000}"/>
    <hyperlink ref="D640" r:id="rId471" tooltip="https://remit.lightning.force.com/lightning/r/Account/0012r000002taBVAAY/view" xr:uid="{00000000-0004-0000-0000-0000D6010000}"/>
    <hyperlink ref="D641" r:id="rId472" tooltip="https://remit.lightning.force.com/lightning/r/Account/0012r00000OBqSPAA1/view" xr:uid="{00000000-0004-0000-0000-0000D7010000}"/>
    <hyperlink ref="D642" r:id="rId473" tooltip="https://remit.lightning.force.com/lightning/r/Account/0012r000002uAiGAAU/view" xr:uid="{00000000-0004-0000-0000-0000D8010000}"/>
    <hyperlink ref="K642" r:id="rId474" tooltip="https://remit.lightning.force.com/lightning/r/a05RA00001Dt5v8YAB/view" xr:uid="{00000000-0004-0000-0000-0000D9010000}"/>
    <hyperlink ref="K643" r:id="rId475" tooltip="https://remit.lightning.force.com/lightning/r/a05RA00001DtlJFYAZ/view" xr:uid="{00000000-0004-0000-0000-0000DA010000}"/>
    <hyperlink ref="D643" r:id="rId476" tooltip="https://remit.lightning.force.com/lightning/r/Account/0012r00000B7fA5AAJ/view" xr:uid="{00000000-0004-0000-0000-0000DB010000}"/>
    <hyperlink ref="D644" r:id="rId477" tooltip="https://remit.lightning.force.com/lightning/r/Account/0012r00000M2E09AAF/view" xr:uid="{00000000-0004-0000-0000-0000DC010000}"/>
    <hyperlink ref="D645" r:id="rId478" tooltip="https://remit.lightning.force.com/lightning/r/Account/0012r000002u3Z4AAI/view" xr:uid="{00000000-0004-0000-0000-0000DD010000}"/>
    <hyperlink ref="D646" r:id="rId479" tooltip="https://remit.lightning.force.com/lightning/r/Account/001Ic0000062kv7IAA/view" xr:uid="{00000000-0004-0000-0000-0000DE010000}"/>
    <hyperlink ref="D647" r:id="rId480" tooltip="https://remit.lightning.force.com/lightning/r/Account/0012r00000Ls8lJAAR/view" xr:uid="{00000000-0004-0000-0000-0000DF010000}"/>
    <hyperlink ref="D648" r:id="rId481" tooltip="https://remit.lightning.force.com/lightning/r/Account/0012r000002tY8SAAU/view" xr:uid="{00000000-0004-0000-0000-0000E0010000}"/>
    <hyperlink ref="D649" r:id="rId482" tooltip="https://remit.lightning.force.com/lightning/r/Account/0012r000002tY8SAAU/view" xr:uid="{00000000-0004-0000-0000-0000E1010000}"/>
    <hyperlink ref="D650" r:id="rId483" tooltip="https://remit.lightning.force.com/lightning/r/Account/0012r000002tY8SAAU/view" xr:uid="{00000000-0004-0000-0000-0000E2010000}"/>
    <hyperlink ref="D651" r:id="rId484" tooltip="https://remit.lightning.force.com/lightning/r/0012r000002rbxjAAA/view" xr:uid="{00000000-0004-0000-0000-0000E3010000}"/>
    <hyperlink ref="D652" r:id="rId485" tooltip="https://remit.lightning.force.com/lightning/r/Account/0012r000002rbxjAAA/view" xr:uid="{00000000-0004-0000-0000-0000E4010000}"/>
    <hyperlink ref="D653" r:id="rId486" tooltip="https://remit.lightning.force.com/lightning/r/Account/0012r000009ad30AAA/view" xr:uid="{00000000-0004-0000-0000-0000E5010000}"/>
    <hyperlink ref="D654" r:id="rId487" tooltip="https://remit.lightning.force.com/lightning/r/Account/0012r000009ad30AAA/view" xr:uid="{00000000-0004-0000-0000-0000E6010000}"/>
    <hyperlink ref="D655" r:id="rId488" tooltip="https://remit.lightning.force.com/lightning/r/Account/0012r000009ad30AAA/view" xr:uid="{00000000-0004-0000-0000-0000E7010000}"/>
    <hyperlink ref="D656" r:id="rId489" tooltip="https://remit.lightning.force.com/lightning/r/Account/001Ic000007ba96IAA/view" xr:uid="{00000000-0004-0000-0000-0000E8010000}"/>
    <hyperlink ref="D657" r:id="rId490" tooltip="https://remit.lightning.force.com/lightning/r/Account/0012r00000WsoCEAAZ/view" xr:uid="{00000000-0004-0000-0000-0000E9010000}"/>
    <hyperlink ref="D658" r:id="rId491" tooltip="https://remit.lightning.force.com/lightning/r/Account/0012r000002uKOfAAM/view" xr:uid="{00000000-0004-0000-0000-0000EA010000}"/>
    <hyperlink ref="D659" r:id="rId492" tooltip="https://remit.lightning.force.com/lightning/r/Account/0012r000002sGJuAAM/view" xr:uid="{00000000-0004-0000-0000-0000EB010000}"/>
    <hyperlink ref="D660" r:id="rId493" tooltip="https://remit.lightning.force.com/lightning/r/Account/0012r00000Ovv2xAAB/view" xr:uid="{00000000-0004-0000-0000-0000EC010000}"/>
    <hyperlink ref="E662" r:id="rId494" xr:uid="{00000000-0004-0000-0000-0000ED010000}"/>
    <hyperlink ref="E664" r:id="rId495" xr:uid="{00000000-0004-0000-0000-0000EE010000}"/>
    <hyperlink ref="E666" r:id="rId496" xr:uid="{00000000-0004-0000-0000-0000EF010000}"/>
    <hyperlink ref="E668" r:id="rId497" xr:uid="{00000000-0004-0000-0000-0000F0010000}"/>
    <hyperlink ref="E670" r:id="rId498" xr:uid="{00000000-0004-0000-0000-0000F1010000}"/>
    <hyperlink ref="E672" r:id="rId499" xr:uid="{00000000-0004-0000-0000-0000F2010000}"/>
    <hyperlink ref="E674" r:id="rId500" xr:uid="{00000000-0004-0000-0000-0000F3010000}"/>
    <hyperlink ref="E661" r:id="rId501" xr:uid="{00000000-0004-0000-0000-0000F4010000}"/>
    <hyperlink ref="E663" r:id="rId502" xr:uid="{00000000-0004-0000-0000-0000F5010000}"/>
    <hyperlink ref="E665" r:id="rId503" xr:uid="{00000000-0004-0000-0000-0000F6010000}"/>
    <hyperlink ref="E667" r:id="rId504" xr:uid="{00000000-0004-0000-0000-0000F7010000}"/>
    <hyperlink ref="E669" r:id="rId505" xr:uid="{00000000-0004-0000-0000-0000F8010000}"/>
    <hyperlink ref="E671" r:id="rId506" xr:uid="{00000000-0004-0000-0000-0000F9010000}"/>
    <hyperlink ref="E673" r:id="rId507" xr:uid="{00000000-0004-0000-0000-0000FA010000}"/>
    <hyperlink ref="D661" r:id="rId508" tooltip="https://remit.lightning.force.com/lightning/r/Account/0012r00000IJzjKAAT/view" xr:uid="{00000000-0004-0000-0000-0000FB010000}"/>
    <hyperlink ref="D662" r:id="rId509" tooltip="https://remit.lightning.force.com/lightning/r/Account/0012r000002tdHeAAI/view" xr:uid="{00000000-0004-0000-0000-0000FC010000}"/>
    <hyperlink ref="D663" r:id="rId510" tooltip="https://remit.lightning.force.com/lightning/r/Account/0012r000002tuOUAAY/view" xr:uid="{00000000-0004-0000-0000-0000FD010000}"/>
    <hyperlink ref="L663" r:id="rId511" tooltip="https://remit.lightning.force.com/lightning/r/Account/0012r000002tuOU/view" xr:uid="{00000000-0004-0000-0000-0000FE010000}"/>
    <hyperlink ref="D664" r:id="rId512" tooltip="https://remit.lightning.force.com/lightning/r/Account/0012r000002uK5OAAU/view" xr:uid="{00000000-0004-0000-0000-0000FF010000}"/>
    <hyperlink ref="L664" r:id="rId513" tooltip="https://remit.lightning.force.com/lightning/r/Account/0012r000002uK5O/view" xr:uid="{00000000-0004-0000-0000-000000020000}"/>
    <hyperlink ref="D665" r:id="rId514" tooltip="https://remit.lightning.force.com/lightning/r/Account/001RA00002SSspGYAT/view" xr:uid="{00000000-0004-0000-0000-000001020000}"/>
    <hyperlink ref="D666" r:id="rId515" tooltip="https://remit.lightning.force.com/lightning/r/Account/0012r000002srAkAAI/view" xr:uid="{00000000-0004-0000-0000-000002020000}"/>
    <hyperlink ref="L666" r:id="rId516" tooltip="https://remit.lightning.force.com/lightning/r/Account/0012r000002srAk/view" xr:uid="{00000000-0004-0000-0000-000003020000}"/>
    <hyperlink ref="D667" r:id="rId517" tooltip="https://remit.lightning.force.com/lightning/r/Account/0012r000002ZuBVAA0/view" xr:uid="{00000000-0004-0000-0000-000004020000}"/>
    <hyperlink ref="L667" r:id="rId518" tooltip="https://remit.lightning.force.com/lightning/r/Account/0012r000002ZuBV/view" xr:uid="{00000000-0004-0000-0000-000005020000}"/>
    <hyperlink ref="D668" r:id="rId519" tooltip="https://remit.lightning.force.com/lightning/r/Account/0012r00000WqYx7AAF/view" xr:uid="{00000000-0004-0000-0000-000006020000}"/>
    <hyperlink ref="L668" r:id="rId520" tooltip="https://remit.lightning.force.com/lightning/r/Account/0012r00000WqYx7/view" xr:uid="{00000000-0004-0000-0000-000007020000}"/>
    <hyperlink ref="L669" r:id="rId521" tooltip="https://remit.lightning.force.com/lightning/r/Account/0012r00000UAHvH/view" xr:uid="{00000000-0004-0000-0000-000008020000}"/>
    <hyperlink ref="L670" r:id="rId522" tooltip="https://remit.lightning.force.com/lightning/r/Account/001Ic000002W6T0/view" xr:uid="{00000000-0004-0000-0000-000009020000}"/>
    <hyperlink ref="D671" r:id="rId523" tooltip="https://remit.lightning.force.com/lightning/r/Account/0012r00000M2xEKAAZ/view" xr:uid="{00000000-0004-0000-0000-00000A020000}"/>
    <hyperlink ref="L671" r:id="rId524" tooltip="https://remit.lightning.force.com/lightning/r/Account/0012r00000M2xEK/view" xr:uid="{00000000-0004-0000-0000-00000B020000}"/>
    <hyperlink ref="D672" r:id="rId525" tooltip="https://remit.lightning.force.com/lightning/r/Account/0012r000002tTQlAAM/view" xr:uid="{00000000-0004-0000-0000-00000C020000}"/>
    <hyperlink ref="L672" r:id="rId526" tooltip="https://remit.lightning.force.com/lightning/r/Account/0012r000002tTQl/view" xr:uid="{00000000-0004-0000-0000-00000D020000}"/>
    <hyperlink ref="D673" r:id="rId527" tooltip="https://remit.lightning.force.com/lightning/r/Account/0012r000002tI5CAAU/view" xr:uid="{00000000-0004-0000-0000-00000E020000}"/>
    <hyperlink ref="L673" r:id="rId528" tooltip="https://remit.lightning.force.com/lightning/r/Account/0012r000002tI5C/view" xr:uid="{00000000-0004-0000-0000-00000F020000}"/>
    <hyperlink ref="D674" r:id="rId529" tooltip="https://remit.lightning.force.com/lightning/r/Account/0012r000002tcF8AAI/view" xr:uid="{00000000-0004-0000-0000-000010020000}"/>
    <hyperlink ref="E675:E686" r:id="rId530" display="tu.nt1@altius-link.com.vn" xr:uid="{00000000-0004-0000-0000-000011020000}"/>
    <hyperlink ref="L699" r:id="rId531" tooltip="https://remit.lightning.force.com/lightning/r/Account/0012r00000ShJ7Z/view" xr:uid="{00000000-0004-0000-0000-000012020000}"/>
    <hyperlink ref="D699" r:id="rId532" tooltip="https://remit.lightning.force.com/lightning/r/Account/0012r00000ShJ7ZAAV/view" xr:uid="{00000000-0004-0000-0000-000013020000}"/>
    <hyperlink ref="L700" r:id="rId533" tooltip="https://remit.lightning.force.com/lightning/r/Account/0012r00000WtLJb/view" xr:uid="{00000000-0004-0000-0000-000014020000}"/>
    <hyperlink ref="L701" r:id="rId534" tooltip="https://remit.lightning.force.com/lightning/r/Account/0012r00000WtLJb/view" xr:uid="{00000000-0004-0000-0000-000015020000}"/>
    <hyperlink ref="D700" r:id="rId535" tooltip="https://remit.lightning.force.com/lightning/r/Contact/0032r00000YeIMgAAN/view" xr:uid="{00000000-0004-0000-0000-000016020000}"/>
    <hyperlink ref="D701" r:id="rId536" tooltip="https://remit.lightning.force.com/lightning/r/Contact/0032r00000YeIMgAAN/view" xr:uid="{00000000-0004-0000-0000-000017020000}"/>
    <hyperlink ref="L702" r:id="rId537" tooltip="https://remit.lightning.force.com/lightning/r/Account/0012r000002tc6u/view" xr:uid="{00000000-0004-0000-0000-000018020000}"/>
    <hyperlink ref="L703" r:id="rId538" tooltip="https://remit.lightning.force.com/lightning/r/Account/0012r000002tc6u/view" xr:uid="{00000000-0004-0000-0000-000019020000}"/>
    <hyperlink ref="D702" r:id="rId539" tooltip="https://remit.lightning.force.com/lightning/r/Account/0012r000002tc6uAAA/view" xr:uid="{00000000-0004-0000-0000-00001A020000}"/>
    <hyperlink ref="D703" r:id="rId540" tooltip="https://remit.lightning.force.com/lightning/r/Account/0012r000002tc6uAAA/view" xr:uid="{00000000-0004-0000-0000-00001B020000}"/>
    <hyperlink ref="L704" r:id="rId541" tooltip="https://remit.lightning.force.com/lightning/r/Account/0012r000002trpl/view" xr:uid="{00000000-0004-0000-0000-00001C020000}"/>
    <hyperlink ref="D704" r:id="rId542" tooltip="https://remit.lightning.force.com/lightning/r/Account/0012r000002trplAAA/view" xr:uid="{00000000-0004-0000-0000-00001D020000}"/>
    <hyperlink ref="L705" r:id="rId543" tooltip="https://remit.lightning.force.com/lightning/r/Account/0012r000002tWHB/view" xr:uid="{00000000-0004-0000-0000-00001E020000}"/>
    <hyperlink ref="D705" r:id="rId544" tooltip="https://remit.lightning.force.com/lightning/r/Account/0012r000002tWHBAA2/view" xr:uid="{00000000-0004-0000-0000-00001F020000}"/>
    <hyperlink ref="L706" r:id="rId545" tooltip="https://remit.lightning.force.com/lightning/r/Account/0012r000002ttyT/view" xr:uid="{00000000-0004-0000-0000-000020020000}"/>
    <hyperlink ref="L707" r:id="rId546" tooltip="https://remit.lightning.force.com/lightning/r/Account/0012r00000ShRll/view" xr:uid="{00000000-0004-0000-0000-000021020000}"/>
    <hyperlink ref="D707" r:id="rId547" tooltip="https://remit.lightning.force.com/lightning/r/Contact/0032r00000UbD5MAAV/view" xr:uid="{00000000-0004-0000-0000-000022020000}"/>
    <hyperlink ref="L708" r:id="rId548" tooltip="https://remit.lightning.force.com/lightning/r/Account/0012r000002uKXf/view" xr:uid="{00000000-0004-0000-0000-000023020000}"/>
    <hyperlink ref="D708" r:id="rId549" tooltip="https://remit.lightning.force.com/lightning/r/Account/0012r000002uKXfAAM/view" xr:uid="{00000000-0004-0000-0000-000024020000}"/>
    <hyperlink ref="E771:E821" r:id="rId550" display="tu.nt1@altius-link.com.vn" xr:uid="{00000000-0004-0000-0000-000025020000}"/>
    <hyperlink ref="D785" r:id="rId551" tooltip="https://remit.lightning.force.com/lightning/r/Account/0012r000002sKVp/view" xr:uid="{00000000-0004-0000-0000-000026020000}"/>
    <hyperlink ref="K791" r:id="rId552" tooltip="https://remit.lightning.force.com/lightning/r/a05RA00001E2Go5YAF/view" xr:uid="{00000000-0004-0000-0000-000027020000}"/>
    <hyperlink ref="D791" r:id="rId553" tooltip="https://remit.lightning.force.com/lightning/r/Account/0012r000009ZWj7/view" xr:uid="{00000000-0004-0000-0000-000028020000}"/>
    <hyperlink ref="E802" r:id="rId554" xr:uid="{00000000-0004-0000-0000-000029020000}"/>
    <hyperlink ref="E803" r:id="rId555" xr:uid="{00000000-0004-0000-0000-00002A020000}"/>
    <hyperlink ref="E822" r:id="rId556" xr:uid="{00000000-0004-0000-0000-00002B020000}"/>
    <hyperlink ref="E831" r:id="rId557" xr:uid="{00000000-0004-0000-0000-00002C020000}"/>
    <hyperlink ref="E849" r:id="rId558" xr:uid="{00000000-0004-0000-0000-00002D020000}"/>
    <hyperlink ref="E858" r:id="rId559" xr:uid="{00000000-0004-0000-0000-00002E020000}"/>
    <hyperlink ref="E823" r:id="rId560" xr:uid="{00000000-0004-0000-0000-00002F020000}"/>
    <hyperlink ref="E841" r:id="rId561" xr:uid="{00000000-0004-0000-0000-000030020000}"/>
    <hyperlink ref="E859" r:id="rId562" xr:uid="{00000000-0004-0000-0000-000031020000}"/>
    <hyperlink ref="E824" r:id="rId563" xr:uid="{00000000-0004-0000-0000-000032020000}"/>
    <hyperlink ref="E833" r:id="rId564" xr:uid="{00000000-0004-0000-0000-000033020000}"/>
    <hyperlink ref="E851" r:id="rId565" xr:uid="{00000000-0004-0000-0000-000034020000}"/>
    <hyperlink ref="E860" r:id="rId566" xr:uid="{00000000-0004-0000-0000-000035020000}"/>
    <hyperlink ref="E825" r:id="rId567" xr:uid="{00000000-0004-0000-0000-000036020000}"/>
    <hyperlink ref="E834" r:id="rId568" xr:uid="{00000000-0004-0000-0000-000037020000}"/>
    <hyperlink ref="E843" r:id="rId569" xr:uid="{00000000-0004-0000-0000-000038020000}"/>
    <hyperlink ref="E852" r:id="rId570" xr:uid="{00000000-0004-0000-0000-000039020000}"/>
    <hyperlink ref="E826" r:id="rId571" xr:uid="{00000000-0004-0000-0000-00003A020000}"/>
    <hyperlink ref="E835" r:id="rId572" xr:uid="{00000000-0004-0000-0000-00003B020000}"/>
    <hyperlink ref="E853" r:id="rId573" xr:uid="{00000000-0004-0000-0000-00003C020000}"/>
    <hyperlink ref="E845" r:id="rId574" xr:uid="{00000000-0004-0000-0000-00003D020000}"/>
    <hyperlink ref="E854" r:id="rId575" xr:uid="{00000000-0004-0000-0000-00003E020000}"/>
    <hyperlink ref="E828" r:id="rId576" xr:uid="{00000000-0004-0000-0000-00003F020000}"/>
    <hyperlink ref="E837" r:id="rId577" xr:uid="{00000000-0004-0000-0000-000040020000}"/>
    <hyperlink ref="E855" r:id="rId578" xr:uid="{00000000-0004-0000-0000-000041020000}"/>
    <hyperlink ref="E829" r:id="rId579" xr:uid="{00000000-0004-0000-0000-000042020000}"/>
    <hyperlink ref="E847" r:id="rId580" xr:uid="{00000000-0004-0000-0000-000043020000}"/>
    <hyperlink ref="E856" r:id="rId581" xr:uid="{00000000-0004-0000-0000-000044020000}"/>
    <hyperlink ref="E830" r:id="rId582" xr:uid="{00000000-0004-0000-0000-000045020000}"/>
    <hyperlink ref="E839" r:id="rId583" xr:uid="{00000000-0004-0000-0000-000046020000}"/>
    <hyperlink ref="E848" r:id="rId584" xr:uid="{00000000-0004-0000-0000-000047020000}"/>
    <hyperlink ref="E857" r:id="rId585" xr:uid="{00000000-0004-0000-0000-000048020000}"/>
    <hyperlink ref="E827" r:id="rId586" xr:uid="{00000000-0004-0000-0000-000049020000}"/>
    <hyperlink ref="E832" r:id="rId587" xr:uid="{00000000-0004-0000-0000-00004A020000}"/>
    <hyperlink ref="E836" r:id="rId588" xr:uid="{00000000-0004-0000-0000-00004B020000}"/>
    <hyperlink ref="E838" r:id="rId589" xr:uid="{00000000-0004-0000-0000-00004C020000}"/>
    <hyperlink ref="E840" r:id="rId590" xr:uid="{00000000-0004-0000-0000-00004D020000}"/>
    <hyperlink ref="E842" r:id="rId591" xr:uid="{00000000-0004-0000-0000-00004E020000}"/>
    <hyperlink ref="E844" r:id="rId592" xr:uid="{00000000-0004-0000-0000-00004F020000}"/>
    <hyperlink ref="E846" r:id="rId593" xr:uid="{00000000-0004-0000-0000-000050020000}"/>
    <hyperlink ref="E850" r:id="rId594" xr:uid="{00000000-0004-0000-0000-000051020000}"/>
    <hyperlink ref="E891" r:id="rId595" xr:uid="{00000000-0004-0000-0000-000052020000}"/>
    <hyperlink ref="E892" r:id="rId596" xr:uid="{00000000-0004-0000-0000-000053020000}"/>
    <hyperlink ref="E893" r:id="rId597" xr:uid="{00000000-0004-0000-0000-000054020000}"/>
    <hyperlink ref="E894" r:id="rId598" xr:uid="{00000000-0004-0000-0000-000055020000}"/>
    <hyperlink ref="E895" r:id="rId599" xr:uid="{00000000-0004-0000-0000-000056020000}"/>
    <hyperlink ref="E896" r:id="rId600" xr:uid="{00000000-0004-0000-0000-000057020000}"/>
    <hyperlink ref="E897" r:id="rId601" xr:uid="{00000000-0004-0000-0000-000058020000}"/>
    <hyperlink ref="E898" r:id="rId602" xr:uid="{00000000-0004-0000-0000-000059020000}"/>
    <hyperlink ref="E899" r:id="rId603" xr:uid="{00000000-0004-0000-0000-00005A020000}"/>
    <hyperlink ref="E900" r:id="rId604" xr:uid="{00000000-0004-0000-0000-00005B020000}"/>
    <hyperlink ref="E901" r:id="rId605" xr:uid="{00000000-0004-0000-0000-00005C020000}"/>
    <hyperlink ref="E902" r:id="rId606" xr:uid="{00000000-0004-0000-0000-00005D020000}"/>
    <hyperlink ref="E903" r:id="rId607" xr:uid="{00000000-0004-0000-0000-00005E020000}"/>
    <hyperlink ref="E904" r:id="rId608" xr:uid="{00000000-0004-0000-0000-00005F020000}"/>
    <hyperlink ref="E905" r:id="rId609" xr:uid="{00000000-0004-0000-0000-000060020000}"/>
    <hyperlink ref="E906" r:id="rId610" xr:uid="{00000000-0004-0000-0000-000061020000}"/>
    <hyperlink ref="E907" r:id="rId611" xr:uid="{00000000-0004-0000-0000-000062020000}"/>
    <hyperlink ref="E908" r:id="rId612" xr:uid="{00000000-0004-0000-0000-000063020000}"/>
    <hyperlink ref="E909" r:id="rId613" xr:uid="{00000000-0004-0000-0000-000064020000}"/>
    <hyperlink ref="E910" r:id="rId614" xr:uid="{00000000-0004-0000-0000-000065020000}"/>
    <hyperlink ref="E911" r:id="rId615" xr:uid="{00000000-0004-0000-0000-000066020000}"/>
    <hyperlink ref="E912" r:id="rId616" xr:uid="{00000000-0004-0000-0000-000067020000}"/>
    <hyperlink ref="E913" r:id="rId617" xr:uid="{00000000-0004-0000-0000-000068020000}"/>
    <hyperlink ref="E914" r:id="rId618" xr:uid="{00000000-0004-0000-0000-000069020000}"/>
    <hyperlink ref="E915" r:id="rId619" xr:uid="{00000000-0004-0000-0000-00006A020000}"/>
    <hyperlink ref="E916" r:id="rId620" xr:uid="{00000000-0004-0000-0000-00006B020000}"/>
    <hyperlink ref="E917" r:id="rId621" xr:uid="{00000000-0004-0000-0000-00006C020000}"/>
    <hyperlink ref="E918" r:id="rId622" xr:uid="{00000000-0004-0000-0000-00006D020000}"/>
    <hyperlink ref="E919" r:id="rId623" xr:uid="{00000000-0004-0000-0000-00006E020000}"/>
    <hyperlink ref="E920" r:id="rId624" xr:uid="{00000000-0004-0000-0000-00006F020000}"/>
    <hyperlink ref="E921" r:id="rId625" xr:uid="{00000000-0004-0000-0000-000070020000}"/>
    <hyperlink ref="E922" r:id="rId626" xr:uid="{00000000-0004-0000-0000-000071020000}"/>
    <hyperlink ref="E923" r:id="rId627" xr:uid="{00000000-0004-0000-0000-000072020000}"/>
    <hyperlink ref="E924" r:id="rId628" xr:uid="{00000000-0004-0000-0000-000073020000}"/>
    <hyperlink ref="E925" r:id="rId629" xr:uid="{00000000-0004-0000-0000-000074020000}"/>
    <hyperlink ref="E926" r:id="rId630" xr:uid="{00000000-0004-0000-0000-000075020000}"/>
    <hyperlink ref="E927" r:id="rId631" xr:uid="{00000000-0004-0000-0000-000076020000}"/>
    <hyperlink ref="E928" r:id="rId632" xr:uid="{00000000-0004-0000-0000-000077020000}"/>
    <hyperlink ref="E929" r:id="rId633" xr:uid="{00000000-0004-0000-0000-000078020000}"/>
    <hyperlink ref="E930" r:id="rId634" xr:uid="{00000000-0004-0000-0000-000079020000}"/>
    <hyperlink ref="L933" r:id="rId635" tooltip="https://remit.lightning.force.com/lightning/r/Account/0012r000002uKpS/view" xr:uid="{00000000-0004-0000-0000-00007A020000}"/>
    <hyperlink ref="L935" r:id="rId636" tooltip="https://remit.lightning.force.com/lightning/r/Account/0012r000002ttep/view" xr:uid="{00000000-0004-0000-0000-00007B020000}"/>
    <hyperlink ref="D936" r:id="rId637" tooltip="https://remit.lightning.force.com/lightning/r/Account/001Ic000002WD9wIAG/view" xr:uid="{00000000-0004-0000-0000-00007C020000}"/>
    <hyperlink ref="E931" r:id="rId638" xr:uid="{00000000-0004-0000-0000-00007D020000}"/>
    <hyperlink ref="E932" r:id="rId639" xr:uid="{00000000-0004-0000-0000-00007E020000}"/>
    <hyperlink ref="E933" r:id="rId640" xr:uid="{00000000-0004-0000-0000-00007F020000}"/>
    <hyperlink ref="E934" r:id="rId641" xr:uid="{00000000-0004-0000-0000-000080020000}"/>
    <hyperlink ref="E935" r:id="rId642" xr:uid="{00000000-0004-0000-0000-000081020000}"/>
    <hyperlink ref="E936" r:id="rId643" xr:uid="{00000000-0004-0000-0000-000082020000}"/>
    <hyperlink ref="E937" r:id="rId644" xr:uid="{00000000-0004-0000-0000-000083020000}"/>
    <hyperlink ref="L939" r:id="rId645" tooltip="https://remit.lightning.force.com/lightning/r/Account/0012r000002uSo7/view" xr:uid="{00000000-0004-0000-0000-000084020000}"/>
    <hyperlink ref="E938" r:id="rId646" xr:uid="{00000000-0004-0000-0000-000085020000}"/>
    <hyperlink ref="E939" r:id="rId647" xr:uid="{00000000-0004-0000-0000-000086020000}"/>
    <hyperlink ref="E940" r:id="rId648" xr:uid="{00000000-0004-0000-0000-000087020000}"/>
    <hyperlink ref="E941" r:id="rId649" xr:uid="{00000000-0004-0000-0000-000088020000}"/>
    <hyperlink ref="E942" r:id="rId650" xr:uid="{00000000-0004-0000-0000-000089020000}"/>
    <hyperlink ref="L952" r:id="rId651" tooltip="https://remit.lightning.force.com/lightning/r/Account/0012r00000990g1/view" xr:uid="{00000000-0004-0000-0000-00008A020000}"/>
    <hyperlink ref="L953" r:id="rId652" tooltip="https://remit.lightning.force.com/lightning/r/Account/0012r00000OBUqW/view" xr:uid="{00000000-0004-0000-0000-00008B020000}"/>
    <hyperlink ref="L954" r:id="rId653" tooltip="https://remit.lightning.force.com/lightning/r/Account/0012r00000OBUqW/view" xr:uid="{00000000-0004-0000-0000-00008C020000}"/>
    <hyperlink ref="L955" r:id="rId654" tooltip="https://remit.lightning.force.com/lightning/r/Account/0012r000002trG7/view" xr:uid="{00000000-0004-0000-0000-00008D020000}"/>
    <hyperlink ref="L956" r:id="rId655" tooltip="https://remit.lightning.force.com/lightning/r/Account/001Ic000007chJ4/view" xr:uid="{00000000-0004-0000-0000-00008E020000}"/>
    <hyperlink ref="K957" r:id="rId656" tooltip="mailto:tranthithanhhai315@gmail.com" xr:uid="{00000000-0004-0000-0000-00008F020000}"/>
    <hyperlink ref="L957" r:id="rId657" tooltip="https://remit.lightning.force.com/lightning/r/Account/001RA00002RlqU7/view" xr:uid="{00000000-0004-0000-0000-000090020000}"/>
    <hyperlink ref="L958" r:id="rId658" tooltip="https://remit.lightning.force.com/lightning/r/Account/0012r000002spF8/view" xr:uid="{00000000-0004-0000-0000-000091020000}"/>
    <hyperlink ref="L959" r:id="rId659" tooltip="https://remit.lightning.force.com/lightning/r/Account/0012r000007ahfU/view" xr:uid="{00000000-0004-0000-0000-000092020000}"/>
    <hyperlink ref="L960" r:id="rId660" tooltip="https://remit.lightning.force.com/lightning/r/Account/0012r000002tOzB/view" xr:uid="{00000000-0004-0000-0000-000093020000}"/>
    <hyperlink ref="L961" r:id="rId661" tooltip="https://remit.lightning.force.com/lightning/r/Account/0012r00000XIrgX/view" xr:uid="{00000000-0004-0000-0000-000094020000}"/>
    <hyperlink ref="L962" r:id="rId662" tooltip="https://remit.lightning.force.com/lightning/r/Account/0012r000002siLX/view" xr:uid="{00000000-0004-0000-0000-000095020000}"/>
    <hyperlink ref="L963" r:id="rId663" tooltip="https://remit.lightning.force.com/lightning/r/Account/0012r000002siLX/view" xr:uid="{00000000-0004-0000-0000-000096020000}"/>
    <hyperlink ref="L964" r:id="rId664" tooltip="https://remit.lightning.force.com/lightning/r/Account/0012r00000OvnEg/view" xr:uid="{00000000-0004-0000-0000-000097020000}"/>
    <hyperlink ref="L965" r:id="rId665" tooltip="https://remit.lightning.force.com/lightning/r/Account/001Ic000007dsUT/view" xr:uid="{00000000-0004-0000-0000-000098020000}"/>
    <hyperlink ref="E966" r:id="rId666" xr:uid="{00000000-0004-0000-0000-000099020000}"/>
    <hyperlink ref="E967" r:id="rId667" xr:uid="{00000000-0004-0000-0000-00009A020000}"/>
    <hyperlink ref="E968" r:id="rId668" xr:uid="{00000000-0004-0000-0000-00009B020000}"/>
    <hyperlink ref="E969" r:id="rId669" xr:uid="{00000000-0004-0000-0000-00009C020000}"/>
    <hyperlink ref="E970" r:id="rId670" xr:uid="{00000000-0004-0000-0000-00009D020000}"/>
    <hyperlink ref="E971" r:id="rId671" xr:uid="{00000000-0004-0000-0000-00009E020000}"/>
    <hyperlink ref="D968" r:id="rId672" tooltip="https://remit.lightning.force.com/lightning/r/Account/0012r00000BsBpbAAF/view" xr:uid="{00000000-0004-0000-0000-00009F020000}"/>
    <hyperlink ref="D970" r:id="rId673" tooltip="https://remit.lightning.force.com/lightning/r/Account/0012r000002uLlO/view" xr:uid="{00000000-0004-0000-0000-0000A0020000}"/>
    <hyperlink ref="D971" r:id="rId674" tooltip="https://remit.lightning.force.com/lightning/r/Account/0012r000002tStkAAE/view" xr:uid="{00000000-0004-0000-0000-0000A1020000}"/>
    <hyperlink ref="L972" r:id="rId675" tooltip="https://remit.lightning.force.com/lightning/r/Account/0012r000002u4RW/view" xr:uid="{00000000-0004-0000-0000-0000A2020000}"/>
    <hyperlink ref="L973" r:id="rId676" tooltip="https://remit.lightning.force.com/lightning/r/Account/0012r000002u4RW/view" xr:uid="{00000000-0004-0000-0000-0000A3020000}"/>
    <hyperlink ref="E972" r:id="rId677" xr:uid="{00000000-0004-0000-0000-0000A4020000}"/>
    <hyperlink ref="E973" r:id="rId678" xr:uid="{00000000-0004-0000-0000-0000A5020000}"/>
    <hyperlink ref="E974" r:id="rId679" xr:uid="{00000000-0004-0000-0000-0000A6020000}"/>
    <hyperlink ref="D972" r:id="rId680" tooltip="https://remit.lightning.force.com/lightning/r/Account/0012r000002u4RWAAY/view" xr:uid="{00000000-0004-0000-0000-0000A7020000}"/>
    <hyperlink ref="D973" r:id="rId681" tooltip="https://remit.lightning.force.com/lightning/r/Account/0012r000002u4RWAAY/view" xr:uid="{00000000-0004-0000-0000-0000A8020000}"/>
    <hyperlink ref="L974" r:id="rId682" tooltip="https://remit.lightning.force.com/lightning/r/Account/0012r00000OyITP/view" xr:uid="{00000000-0004-0000-0000-0000A9020000}"/>
    <hyperlink ref="D974" r:id="rId683" tooltip="https://remit.lightning.force.com/lightning/r/Account/0012r00000OyITPAA3/view" xr:uid="{00000000-0004-0000-0000-0000AA020000}"/>
    <hyperlink ref="L975" r:id="rId684" tooltip="https://remit.lightning.force.com/lightning/r/Account/0012r00000SekUm/view" xr:uid="{00000000-0004-0000-0000-0000AB020000}"/>
    <hyperlink ref="D975" r:id="rId685" tooltip="https://remit.lightning.force.com/lightning/r/Account/0012r00000SekUmAAJ/view" xr:uid="{00000000-0004-0000-0000-0000AC020000}"/>
    <hyperlink ref="D976" r:id="rId686" tooltip="https://remit.lightning.force.com/lightning/r/Account/0012r000002uIKAAA2/view" xr:uid="{00000000-0004-0000-0000-0000AD020000}"/>
    <hyperlink ref="L976" r:id="rId687" tooltip="https://remit.lightning.force.com/lightning/r/Account/0012r000002uIKA/view" xr:uid="{00000000-0004-0000-0000-0000AE020000}"/>
    <hyperlink ref="L977" r:id="rId688" tooltip="https://remit.lightning.force.com/lightning/r/Account/0012r00000IJhK9/view" xr:uid="{00000000-0004-0000-0000-0000AF020000}"/>
    <hyperlink ref="D977" r:id="rId689" tooltip="https://remit.lightning.force.com/lightning/r/Account/0012r00000IJhK9AAL/view" xr:uid="{00000000-0004-0000-0000-0000B0020000}"/>
    <hyperlink ref="L978" r:id="rId690" tooltip="https://remit.lightning.force.com/lightning/r/Account/0012r00000Zq6qv/view" xr:uid="{00000000-0004-0000-0000-0000B1020000}"/>
    <hyperlink ref="D978" r:id="rId691" tooltip="https://remit.lightning.force.com/lightning/r/Account/0012r00000Zq6qvAAB/view" xr:uid="{00000000-0004-0000-0000-0000B2020000}"/>
    <hyperlink ref="D979" r:id="rId692" tooltip="https://remit.lightning.force.com/lightning/r/Account/0012r000002rj8PAAQ/view" xr:uid="{00000000-0004-0000-0000-0000B3020000}"/>
    <hyperlink ref="L979" r:id="rId693" tooltip="https://remit.lightning.force.com/lightning/r/Account/0012r000002rj8P/view" xr:uid="{00000000-0004-0000-0000-0000B4020000}"/>
    <hyperlink ref="L980" r:id="rId694" tooltip="https://remit.lightning.force.com/lightning/r/Account/0012r000003MieH/view" xr:uid="{00000000-0004-0000-0000-0000B5020000}"/>
    <hyperlink ref="D980" r:id="rId695" tooltip="https://remit.lightning.force.com/lightning/r/Account/0012r000003MieHAAS/view" xr:uid="{00000000-0004-0000-0000-0000B6020000}"/>
    <hyperlink ref="L981" r:id="rId696" tooltip="https://remit.lightning.force.com/lightning/r/Account/0012r00000c1eJS/view" xr:uid="{00000000-0004-0000-0000-0000B7020000}"/>
    <hyperlink ref="D981" r:id="rId697" tooltip="https://remit.lightning.force.com/lightning/r/Account/0012r00000c1eJSAAY/view" xr:uid="{00000000-0004-0000-0000-0000B8020000}"/>
    <hyperlink ref="L982" r:id="rId698" tooltip="https://remit.lightning.force.com/lightning/r/Account/0012r000002tdtS/view" xr:uid="{00000000-0004-0000-0000-0000B9020000}"/>
    <hyperlink ref="D983" r:id="rId699" tooltip="https://remit.lightning.force.com/lightning/r/Account/0012r000002uSdJAAU/view" xr:uid="{00000000-0004-0000-0000-0000BA020000}"/>
    <hyperlink ref="L983" r:id="rId700" tooltip="https://remit.lightning.force.com/lightning/r/Account/0012r000002uSdJ/view" xr:uid="{00000000-0004-0000-0000-0000BB020000}"/>
    <hyperlink ref="E975" r:id="rId701" xr:uid="{00000000-0004-0000-0000-0000BC020000}"/>
    <hyperlink ref="E976" r:id="rId702" xr:uid="{00000000-0004-0000-0000-0000BD020000}"/>
    <hyperlink ref="E977" r:id="rId703" xr:uid="{00000000-0004-0000-0000-0000BE020000}"/>
    <hyperlink ref="E978" r:id="rId704" xr:uid="{00000000-0004-0000-0000-0000BF020000}"/>
    <hyperlink ref="E979" r:id="rId705" xr:uid="{00000000-0004-0000-0000-0000C0020000}"/>
    <hyperlink ref="E980" r:id="rId706" xr:uid="{00000000-0004-0000-0000-0000C1020000}"/>
    <hyperlink ref="E981" r:id="rId707" xr:uid="{00000000-0004-0000-0000-0000C2020000}"/>
    <hyperlink ref="E982" r:id="rId708" xr:uid="{00000000-0004-0000-0000-0000C3020000}"/>
    <hyperlink ref="E983" r:id="rId709" xr:uid="{00000000-0004-0000-0000-0000C4020000}"/>
    <hyperlink ref="L984" r:id="rId710" tooltip="https://remit.lightning.force.com/lightning/r/Account/0012r000002tlnH/view" xr:uid="{00000000-0004-0000-0000-0000C5020000}"/>
    <hyperlink ref="D984" r:id="rId711" tooltip="https://remit.lightning.force.com/lightning/r/Account/0012r000002tlnHAAQ/view" xr:uid="{00000000-0004-0000-0000-0000C6020000}"/>
    <hyperlink ref="E984" r:id="rId712" xr:uid="{00000000-0004-0000-0000-0000C7020000}"/>
    <hyperlink ref="D985" r:id="rId713" tooltip="https://remit.lightning.force.com/lightning/r/Account/0012r000002tYtUAAU/view" xr:uid="{00000000-0004-0000-0000-0000C8020000}"/>
    <hyperlink ref="L985" r:id="rId714" tooltip="https://remit.lightning.force.com/lightning/r/Account/0012r000002tYtU/view" xr:uid="{00000000-0004-0000-0000-0000C9020000}"/>
    <hyperlink ref="L986" r:id="rId715" tooltip="https://remit.lightning.force.com/lightning/r/Account/0012r000002t8VX/view" xr:uid="{00000000-0004-0000-0000-0000CA020000}"/>
    <hyperlink ref="L988" r:id="rId716" tooltip="https://remit.lightning.force.com/lightning/r/Account/0012r000002sBF2/view" xr:uid="{00000000-0004-0000-0000-0000CB020000}"/>
    <hyperlink ref="L989" r:id="rId717" tooltip="https://remit.lightning.force.com/lightning/r/Account/0012r000002rirt/view" xr:uid="{00000000-0004-0000-0000-0000CC020000}"/>
    <hyperlink ref="L990" r:id="rId718" tooltip="https://remit.lightning.force.com/lightning/r/Account/0012r000002rirt/view" xr:uid="{00000000-0004-0000-0000-0000CD020000}"/>
    <hyperlink ref="E985" r:id="rId719" xr:uid="{00000000-0004-0000-0000-0000CE020000}"/>
    <hyperlink ref="E986" r:id="rId720" xr:uid="{00000000-0004-0000-0000-0000CF020000}"/>
    <hyperlink ref="E987" r:id="rId721" xr:uid="{00000000-0004-0000-0000-0000D0020000}"/>
    <hyperlink ref="E988" r:id="rId722" xr:uid="{00000000-0004-0000-0000-0000D1020000}"/>
    <hyperlink ref="E989" r:id="rId723" xr:uid="{00000000-0004-0000-0000-0000D2020000}"/>
    <hyperlink ref="L991" r:id="rId724" tooltip="https://remit.lightning.force.com/lightning/r/Account/0012r00000LuqMx/view" xr:uid="{00000000-0004-0000-0000-0000D3020000}"/>
    <hyperlink ref="E990" r:id="rId725" xr:uid="{00000000-0004-0000-0000-0000D4020000}"/>
    <hyperlink ref="L992" r:id="rId726" tooltip="https://remit.lightning.force.com/lightning/r/Account/0012r00000XjLXs/view" xr:uid="{00000000-0004-0000-0000-0000D5020000}"/>
    <hyperlink ref="D992" r:id="rId727" tooltip="https://remit.lightning.force.com/lightning/r/Account/0012r00000XjLXsAAN/view" xr:uid="{00000000-0004-0000-0000-0000D6020000}"/>
    <hyperlink ref="D989" r:id="rId728" tooltip="https://remit.lightning.force.com/lightning/r/Account/0012r000002rirtAAA/view" xr:uid="{00000000-0004-0000-0000-0000D7020000}"/>
    <hyperlink ref="E991" r:id="rId729" xr:uid="{00000000-0004-0000-0000-0000D8020000}"/>
    <hyperlink ref="D988" r:id="rId730" tooltip="https://remit.lightning.force.com/lightning/r/Account/0012r000002sBF2AAM/view" xr:uid="{00000000-0004-0000-0000-0000D9020000}"/>
    <hyperlink ref="D991" r:id="rId731" tooltip="https://remit.lightning.force.com/lightning/r/Account/0012r00000LuqMxAAJ/view" xr:uid="{00000000-0004-0000-0000-0000DA020000}"/>
    <hyperlink ref="D990" r:id="rId732" tooltip="https://remit.lightning.force.com/lightning/r/Account/0012r000002rirtAAA/view" xr:uid="{00000000-0004-0000-0000-0000DB020000}"/>
    <hyperlink ref="E992" r:id="rId733" xr:uid="{00000000-0004-0000-0000-0000DC020000}"/>
    <hyperlink ref="E993" r:id="rId734" tooltip="mailto:huong.tl@altius-link.com.vn" xr:uid="{00000000-0004-0000-0000-0000DD020000}"/>
    <hyperlink ref="E994" r:id="rId735" tooltip="mailto:huong.tl@altius-link.com.vn" xr:uid="{00000000-0004-0000-0000-0000DE020000}"/>
    <hyperlink ref="E995" r:id="rId736" tooltip="mailto:huong.tl@altius-link.com.vn" xr:uid="{00000000-0004-0000-0000-0000DF020000}"/>
    <hyperlink ref="E996" r:id="rId737" tooltip="mailto:huong.tl@altius-link.com.vn" xr:uid="{00000000-0004-0000-0000-0000E0020000}"/>
    <hyperlink ref="E997" r:id="rId738" tooltip="mailto:huong.tl@altius-link.com.vn" xr:uid="{00000000-0004-0000-0000-0000E1020000}"/>
    <hyperlink ref="E998" r:id="rId739" tooltip="mailto:huong.tl@altius-link.com.vn" xr:uid="{00000000-0004-0000-0000-0000E2020000}"/>
    <hyperlink ref="E999" r:id="rId740" tooltip="mailto:huong.tl@altius-link.com.vn" xr:uid="{00000000-0004-0000-0000-0000E3020000}"/>
    <hyperlink ref="E1000" r:id="rId741" tooltip="mailto:huong.tl@altius-link.com.vn" xr:uid="{00000000-0004-0000-0000-0000E4020000}"/>
    <hyperlink ref="E1001" r:id="rId742" tooltip="mailto:huong.tl@altius-link.com.vn" xr:uid="{00000000-0004-0000-0000-0000E5020000}"/>
    <hyperlink ref="E1040" r:id="rId743" tooltip="mailto:huong.pl@altius-link.com.vn" xr:uid="{00000000-0004-0000-0000-0000E6020000}"/>
    <hyperlink ref="E1041" r:id="rId744" tooltip="mailto:huong.pl@altius-link.com.vn" xr:uid="{00000000-0004-0000-0000-0000E7020000}"/>
    <hyperlink ref="E1042" r:id="rId745" tooltip="mailto:huong.pl@altius-link.com.vn" xr:uid="{00000000-0004-0000-0000-0000E8020000}"/>
    <hyperlink ref="E1043" r:id="rId746" tooltip="mailto:huong.pl@altius-link.com.vn" xr:uid="{00000000-0004-0000-0000-0000E9020000}"/>
    <hyperlink ref="E1044" r:id="rId747" tooltip="mailto:huong.pl@altius-link.com.vn" xr:uid="{00000000-0004-0000-0000-0000EA020000}"/>
    <hyperlink ref="E1045" r:id="rId748" tooltip="mailto:huong.pl@altius-link.com.vn" xr:uid="{00000000-0004-0000-0000-0000EB020000}"/>
    <hyperlink ref="E1046" r:id="rId749" tooltip="mailto:huong.pl@altius-link.com.vn" xr:uid="{00000000-0004-0000-0000-0000EC020000}"/>
    <hyperlink ref="E1047" r:id="rId750" tooltip="mailto:huong.pl@altius-link.com.vn" xr:uid="{00000000-0004-0000-0000-0000ED020000}"/>
    <hyperlink ref="E1048" r:id="rId751" tooltip="mailto:huong.pl@altius-link.com.vn" xr:uid="{00000000-0004-0000-0000-0000EE020000}"/>
    <hyperlink ref="E1049" r:id="rId752" tooltip="mailto:huong.pl@altius-link.com.vn" xr:uid="{00000000-0004-0000-0000-0000EF020000}"/>
    <hyperlink ref="E1050" r:id="rId753" tooltip="mailto:huong.pl@altius-link.com.vn" xr:uid="{00000000-0004-0000-0000-0000F0020000}"/>
    <hyperlink ref="E1051" r:id="rId754" tooltip="mailto:huong.pl@altius-link.com.vn" xr:uid="{00000000-0004-0000-0000-0000F1020000}"/>
    <hyperlink ref="E1052" r:id="rId755" tooltip="mailto:huong.pl@altius-link.com.vn" xr:uid="{00000000-0004-0000-0000-0000F2020000}"/>
    <hyperlink ref="E1053" r:id="rId756" tooltip="mailto:huong.pl@altius-link.com.vn" xr:uid="{00000000-0004-0000-0000-0000F3020000}"/>
    <hyperlink ref="E1054" r:id="rId757" tooltip="mailto:huong.pl@altius-link.com.vn" xr:uid="{00000000-0004-0000-0000-0000F4020000}"/>
    <hyperlink ref="E1055" r:id="rId758" tooltip="mailto:huong.pl@altius-link.com.vn" xr:uid="{00000000-0004-0000-0000-0000F5020000}"/>
    <hyperlink ref="E1056" r:id="rId759" tooltip="mailto:huong.pl@altius-link.com.vn" xr:uid="{00000000-0004-0000-0000-0000F6020000}"/>
    <hyperlink ref="E1057" r:id="rId760" tooltip="mailto:huong.pl@altius-link.com.vn" xr:uid="{00000000-0004-0000-0000-0000F7020000}"/>
    <hyperlink ref="E1098" r:id="rId761" xr:uid="{00000000-0004-0000-0000-0000F8020000}"/>
    <hyperlink ref="E1099" r:id="rId762" xr:uid="{00000000-0004-0000-0000-0000F9020000}"/>
    <hyperlink ref="E1100" r:id="rId763" xr:uid="{00000000-0004-0000-0000-0000FA020000}"/>
    <hyperlink ref="E1101" r:id="rId764" xr:uid="{00000000-0004-0000-0000-0000FB020000}"/>
    <hyperlink ref="E1102" r:id="rId765" xr:uid="{00000000-0004-0000-0000-0000FC020000}"/>
    <hyperlink ref="E1103" r:id="rId766" xr:uid="{00000000-0004-0000-0000-0000FD020000}"/>
    <hyperlink ref="L1187" r:id="rId767" tooltip="https://remit.lightning.force.com/lightning/r/Account/001RA00002AqRqO/view" xr:uid="{00000000-0004-0000-0000-0000FE020000}"/>
    <hyperlink ref="L1188" r:id="rId768" tooltip="https://remit.lightning.force.com/lightning/r/Account/001RA00002AqRqO/view" xr:uid="{00000000-0004-0000-0000-0000FF020000}"/>
    <hyperlink ref="L1190" r:id="rId769" tooltip="https://remit.lightning.force.com/lightning/r/Account/0012r00000XjLXs/view" xr:uid="{00000000-0004-0000-0000-000000030000}"/>
    <hyperlink ref="D1190" r:id="rId770" tooltip="https://remit.lightning.force.com/lightning/r/Contact/0032r00000Z8HLnAAN/view" xr:uid="{00000000-0004-0000-0000-000001030000}"/>
    <hyperlink ref="L1191" r:id="rId771" tooltip="https://remit.lightning.force.com/lightning/r/Account/0012r000007bXtb/view" xr:uid="{00000000-0004-0000-0000-000002030000}"/>
    <hyperlink ref="D1191" r:id="rId772" tooltip="https://remit.lightning.force.com/lightning/r/Contact/0032r000007XqdWAAS/view" xr:uid="{00000000-0004-0000-0000-000003030000}"/>
    <hyperlink ref="L1192" r:id="rId773" tooltip="https://remit.lightning.force.com/lightning/r/Account/0012r000002tL07/view" xr:uid="{00000000-0004-0000-0000-000004030000}"/>
    <hyperlink ref="D1192" r:id="rId774" tooltip="https://remit.lightning.force.com/lightning/r/Account/0012r000002tL07AAE/view" xr:uid="{00000000-0004-0000-0000-000005030000}"/>
    <hyperlink ref="D1194" r:id="rId775" tooltip="https://remit.lightning.force.com/lightning/r/Account/001RA00002RCM96YAH/view" xr:uid="{00000000-0004-0000-0000-000006030000}"/>
    <hyperlink ref="L1196" r:id="rId776" tooltip="https://remit.lightning.force.com/lightning/r/Account/001RA00001X4GxD/view" xr:uid="{00000000-0004-0000-0000-000007030000}"/>
    <hyperlink ref="D1196" r:id="rId777" tooltip="https://remit.lightning.force.com/lightning/r/Account/001RA00001X4GxDYAV/view" xr:uid="{00000000-0004-0000-0000-000008030000}"/>
    <hyperlink ref="L1197" r:id="rId778" tooltip="https://remit.lightning.force.com/lightning/r/Account/001RA00001ovnTU/view" xr:uid="{00000000-0004-0000-0000-000009030000}"/>
    <hyperlink ref="D1197" r:id="rId779" tooltip="https://remit.lightning.force.com/lightning/r/Account/001RA00001ovnTUYAY/view" xr:uid="{00000000-0004-0000-0000-00000A030000}"/>
    <hyperlink ref="L1198" r:id="rId780" tooltip="https://remit.lightning.force.com/lightning/r/Account/0012r00000WtLJb/view" xr:uid="{00000000-0004-0000-0000-00000B030000}"/>
    <hyperlink ref="L1199" r:id="rId781" tooltip="https://remit.lightning.force.com/lightning/r/Account/0012r00000WtLJb/view" xr:uid="{00000000-0004-0000-0000-00000C030000}"/>
    <hyperlink ref="D1198" r:id="rId782" tooltip="https://remit.lightning.force.com/lightning/r/Contact/0032r00000YeIMgAAN/view" xr:uid="{00000000-0004-0000-0000-00000D030000}"/>
    <hyperlink ref="D1199" r:id="rId783" tooltip="https://remit.lightning.force.com/lightning/r/Contact/0032r00000YeIMgAAN/view" xr:uid="{00000000-0004-0000-0000-00000E030000}"/>
    <hyperlink ref="D1187" r:id="rId784" tooltip="https://remit.lightning.force.com/lightning/r/Contact/003RA00001SiPK0YAN/view" xr:uid="{00000000-0004-0000-0000-00000F030000}"/>
    <hyperlink ref="D1188" r:id="rId785" tooltip="https://remit.lightning.force.com/lightning/r/Contact/003RA00001SiPK0YAN/view" xr:uid="{00000000-0004-0000-0000-000010030000}"/>
    <hyperlink ref="L1293" r:id="rId786" tooltip="https://remit.lightning.force.com/lightning/r/Account/0012r00000Lu7KJ/view" xr:uid="{00000000-0004-0000-0000-000011030000}"/>
    <hyperlink ref="D1293" r:id="rId787" tooltip="https://remit.lightning.force.com/lightning/r/Account/0012r00000Lu7KJAAZ/view" xr:uid="{00000000-0004-0000-0000-000012030000}"/>
    <hyperlink ref="L1294" r:id="rId788" tooltip="https://remit.lightning.force.com/lightning/r/Account/0012r00000YPaFa/view" xr:uid="{00000000-0004-0000-0000-000013030000}"/>
    <hyperlink ref="D1294" r:id="rId789" tooltip="https://remit.lightning.force.com/lightning/r/Account/0012r00000YPaFaAAL/view" xr:uid="{00000000-0004-0000-0000-000014030000}"/>
    <hyperlink ref="L1295" r:id="rId790" tooltip="https://remit.lightning.force.com/lightning/r/Account/001RA00002P9sd0/view" xr:uid="{00000000-0004-0000-0000-000015030000}"/>
    <hyperlink ref="D1295" r:id="rId791" tooltip="https://remit.lightning.force.com/lightning/r/Account/001RA00002P9sd0YAB/view" xr:uid="{00000000-0004-0000-0000-000016030000}"/>
    <hyperlink ref="L1296" r:id="rId792" tooltip="https://remit.lightning.force.com/lightning/r/Account/001RA00001EkLp2/view" xr:uid="{00000000-0004-0000-0000-000017030000}"/>
    <hyperlink ref="D1296" r:id="rId793" tooltip="https://remit.lightning.force.com/lightning/r/Account/001RA00001EkLp2YAF/view" xr:uid="{00000000-0004-0000-0000-000018030000}"/>
    <hyperlink ref="L1297" r:id="rId794" tooltip="https://remit.lightning.force.com/lightning/r/Account/001RA00001JjsDk/view" xr:uid="{00000000-0004-0000-0000-000019030000}"/>
    <hyperlink ref="L1298" r:id="rId795" tooltip="https://remit.lightning.force.com/lightning/r/Account/001RA00001JjsDk/view" xr:uid="{00000000-0004-0000-0000-00001A030000}"/>
    <hyperlink ref="L1299" r:id="rId796" tooltip="https://remit.lightning.force.com/lightning/r/Account/0012r000003KnbV/view" xr:uid="{00000000-0004-0000-0000-00001B030000}"/>
    <hyperlink ref="L1300" r:id="rId797" tooltip="https://remit.lightning.force.com/lightning/r/Account/0012r000003KnbV/view" xr:uid="{00000000-0004-0000-0000-00001C030000}"/>
    <hyperlink ref="D1300" r:id="rId798" tooltip="https://remit.lightning.force.com/lightning/r/Account/0012r000003KnbVAAS/view" xr:uid="{00000000-0004-0000-0000-00001D030000}"/>
    <hyperlink ref="D1299" r:id="rId799" tooltip="https://remit.lightning.force.com/lightning/r/Account/0012r000003KnbVAAS/view" xr:uid="{00000000-0004-0000-0000-00001E030000}"/>
    <hyperlink ref="L1301" r:id="rId800" tooltip="https://remit.lightning.force.com/lightning/r/Account/0012r000002te7J/view" xr:uid="{00000000-0004-0000-0000-00001F030000}"/>
    <hyperlink ref="L1302" r:id="rId801" tooltip="https://remit.lightning.force.com/lightning/r/Account/0012r000002te7J/view" xr:uid="{00000000-0004-0000-0000-000020030000}"/>
    <hyperlink ref="D1301" r:id="rId802" tooltip="https://remit.lightning.force.com/lightning/r/Account/0012r000002te7JAAQ/view" xr:uid="{00000000-0004-0000-0000-000021030000}"/>
    <hyperlink ref="D1302" r:id="rId803" tooltip="https://remit.lightning.force.com/lightning/r/Account/0012r000002te7JAAQ/view" xr:uid="{00000000-0004-0000-0000-000022030000}"/>
    <hyperlink ref="L1303" r:id="rId804" tooltip="https://remit.lightning.force.com/lightning/r/Account/0012r00000YRCTz/view" xr:uid="{00000000-0004-0000-0000-000023030000}"/>
    <hyperlink ref="D1303" r:id="rId805" tooltip="https://remit.lightning.force.com/lightning/r/Account/0012r00000YRCTzAAP/view" xr:uid="{00000000-0004-0000-0000-000024030000}"/>
    <hyperlink ref="L1304" r:id="rId806" tooltip="https://remit.lightning.force.com/lightning/r/Account/001Ic000002Xq7K/view" xr:uid="{00000000-0004-0000-0000-000025030000}"/>
    <hyperlink ref="L1305" r:id="rId807" tooltip="https://remit.lightning.force.com/lightning/r/Account/001Ic000002Xq7K/view" xr:uid="{00000000-0004-0000-0000-000026030000}"/>
    <hyperlink ref="D1305" r:id="rId808" tooltip="https://remit.lightning.force.com/lightning/r/Account/001Ic000002Xq7KIAS/view" xr:uid="{00000000-0004-0000-0000-000027030000}"/>
    <hyperlink ref="D1304" r:id="rId809" tooltip="https://remit.lightning.force.com/lightning/r/Account/001Ic000002Xq7KIAS/view" xr:uid="{00000000-0004-0000-0000-000028030000}"/>
    <hyperlink ref="L1306" r:id="rId810" tooltip="https://remit.lightning.force.com/lightning/r/Account/0012r00000bGeP0/view" xr:uid="{00000000-0004-0000-0000-000029030000}"/>
    <hyperlink ref="D1306" r:id="rId811" tooltip="https://remit.lightning.force.com/lightning/r/Account/0012r00000bGeP0AAK/view" xr:uid="{00000000-0004-0000-0000-00002A030000}"/>
    <hyperlink ref="L1307" r:id="rId812" tooltip="https://remit.lightning.force.com/lightning/r/Account/0012r000002tU2A/view" xr:uid="{00000000-0004-0000-0000-00002B030000}"/>
    <hyperlink ref="L1308" r:id="rId813" tooltip="https://remit.lightning.force.com/lightning/r/Account/0012r000002u1Qp/view" xr:uid="{00000000-0004-0000-0000-00002C030000}"/>
    <hyperlink ref="L1309" r:id="rId814" tooltip="https://remit.lightning.force.com/lightning/r/Account/0012r000002u1Qp/view" xr:uid="{00000000-0004-0000-0000-00002D030000}"/>
    <hyperlink ref="L1310" r:id="rId815" tooltip="https://remit.lightning.force.com/lightning/r/Account/0012r00000Ls0yl/view" xr:uid="{00000000-0004-0000-0000-00002E030000}"/>
    <hyperlink ref="D1310" r:id="rId816" tooltip="https://remit.lightning.force.com/lightning/r/Account/0012r00000Ls0ylAAB/view" xr:uid="{00000000-0004-0000-0000-00002F030000}"/>
    <hyperlink ref="L1311" r:id="rId817" tooltip="https://remit.lightning.force.com/lightning/r/Account/0012r000002ttwV/view" xr:uid="{00000000-0004-0000-0000-000030030000}"/>
    <hyperlink ref="D1311" r:id="rId818" tooltip="https://remit.lightning.force.com/lightning/r/Account/0012r000002ttwVAAQ/view" xr:uid="{00000000-0004-0000-0000-000031030000}"/>
    <hyperlink ref="L1312" r:id="rId819" tooltip="https://remit.lightning.force.com/lightning/r/Account/0012r00000OveN0/view" xr:uid="{00000000-0004-0000-0000-000032030000}"/>
    <hyperlink ref="D1312" r:id="rId820" tooltip="https://remit.lightning.force.com/lightning/r/Account/0012r00000OveN0AAJ/view" xr:uid="{00000000-0004-0000-0000-000033030000}"/>
    <hyperlink ref="L1313" r:id="rId821" tooltip="https://remit.lightning.force.com/lightning/r/Account/001Ic0000046qpj/view" xr:uid="{00000000-0004-0000-0000-000034030000}"/>
    <hyperlink ref="L1343" r:id="rId822" tooltip="https://remit.lightning.force.com/lightning/r/Account/001Ic000002WmAp/view" xr:uid="{00000000-0004-0000-0000-000035030000}"/>
    <hyperlink ref="L1344" r:id="rId823" tooltip="https://remit.lightning.force.com/lightning/r/Account/0012r00000BrfCd/view" xr:uid="{00000000-0004-0000-0000-000036030000}"/>
    <hyperlink ref="D1344" r:id="rId824" tooltip="https://remit.lightning.force.com/lightning/r/Account/0012r00000BrfCdAAJ/view" xr:uid="{00000000-0004-0000-0000-000037030000}"/>
    <hyperlink ref="L1345" r:id="rId825" tooltip="https://remit.lightning.force.com/lightning/r/Account/0012r000002tC9v/view" xr:uid="{00000000-0004-0000-0000-000038030000}"/>
    <hyperlink ref="D1345" r:id="rId826" tooltip="https://remit.lightning.force.com/lightning/r/Account/0012r000002tC9vAAE/view" xr:uid="{00000000-0004-0000-0000-000039030000}"/>
    <hyperlink ref="L1346" r:id="rId827" tooltip="https://remit.lightning.force.com/lightning/r/Account/0012r00000M3Zqu/view" xr:uid="{00000000-0004-0000-0000-00003A030000}"/>
    <hyperlink ref="D1346" r:id="rId828" tooltip="https://remit.lightning.force.com/lightning/r/Account/0012r00000M3ZquAAF/view" xr:uid="{00000000-0004-0000-0000-00003B030000}"/>
    <hyperlink ref="E1362" r:id="rId829" xr:uid="{00000000-0004-0000-0000-00003C030000}"/>
    <hyperlink ref="E1354" r:id="rId830" xr:uid="{00000000-0004-0000-0000-00003D030000}"/>
    <hyperlink ref="E1364" r:id="rId831" xr:uid="{00000000-0004-0000-0000-00003E030000}"/>
    <hyperlink ref="E1347" r:id="rId832" xr:uid="{00000000-0004-0000-0000-00003F030000}"/>
    <hyperlink ref="E1356" r:id="rId833" xr:uid="{00000000-0004-0000-0000-000040030000}"/>
    <hyperlink ref="E1348" r:id="rId834" xr:uid="{00000000-0004-0000-0000-000041030000}"/>
    <hyperlink ref="E1349" r:id="rId835" xr:uid="{00000000-0004-0000-0000-000042030000}"/>
    <hyperlink ref="E1358" r:id="rId836" xr:uid="{00000000-0004-0000-0000-000043030000}"/>
    <hyperlink ref="E1350" r:id="rId837" xr:uid="{00000000-0004-0000-0000-000044030000}"/>
    <hyperlink ref="E1360" r:id="rId838" xr:uid="{00000000-0004-0000-0000-000045030000}"/>
    <hyperlink ref="E1352" r:id="rId839" xr:uid="{00000000-0004-0000-0000-000046030000}"/>
    <hyperlink ref="E1351" r:id="rId840" xr:uid="{00000000-0004-0000-0000-000047030000}"/>
    <hyperlink ref="E1366" r:id="rId841" xr:uid="{00000000-0004-0000-0000-000048030000}"/>
    <hyperlink ref="E1371" r:id="rId842" xr:uid="{00000000-0004-0000-0000-000049030000}"/>
    <hyperlink ref="E1376" r:id="rId843" xr:uid="{00000000-0004-0000-0000-00004A030000}"/>
    <hyperlink ref="E1372" r:id="rId844" xr:uid="{00000000-0004-0000-0000-00004B030000}"/>
    <hyperlink ref="E1377" r:id="rId845" xr:uid="{00000000-0004-0000-0000-00004C030000}"/>
    <hyperlink ref="E1368" r:id="rId846" xr:uid="{00000000-0004-0000-0000-00004D030000}"/>
    <hyperlink ref="E1373" r:id="rId847" xr:uid="{00000000-0004-0000-0000-00004E030000}"/>
    <hyperlink ref="E1378" r:id="rId848" xr:uid="{00000000-0004-0000-0000-00004F030000}"/>
    <hyperlink ref="E1369" r:id="rId849" xr:uid="{00000000-0004-0000-0000-000050030000}"/>
    <hyperlink ref="E1374" r:id="rId850" xr:uid="{00000000-0004-0000-0000-000051030000}"/>
    <hyperlink ref="E1375" r:id="rId851" xr:uid="{00000000-0004-0000-0000-000052030000}"/>
    <hyperlink ref="E1353" r:id="rId852" xr:uid="{00000000-0004-0000-0000-000053030000}"/>
    <hyperlink ref="E1355" r:id="rId853" xr:uid="{00000000-0004-0000-0000-000054030000}"/>
    <hyperlink ref="E1357" r:id="rId854" xr:uid="{00000000-0004-0000-0000-000055030000}"/>
    <hyperlink ref="E1359" r:id="rId855" xr:uid="{00000000-0004-0000-0000-000056030000}"/>
    <hyperlink ref="E1361" r:id="rId856" xr:uid="{00000000-0004-0000-0000-000057030000}"/>
    <hyperlink ref="E1363" r:id="rId857" xr:uid="{00000000-0004-0000-0000-000058030000}"/>
    <hyperlink ref="E1365" r:id="rId858" xr:uid="{00000000-0004-0000-0000-000059030000}"/>
    <hyperlink ref="E1367" r:id="rId859" xr:uid="{00000000-0004-0000-0000-00005A030000}"/>
    <hyperlink ref="E1370" r:id="rId860" xr:uid="{00000000-0004-0000-0000-00005B030000}"/>
    <hyperlink ref="E1405" r:id="rId861" xr:uid="{00000000-0004-0000-0000-00005C030000}"/>
    <hyperlink ref="E1406" r:id="rId862" xr:uid="{00000000-0004-0000-0000-00005D030000}"/>
    <hyperlink ref="E1407" r:id="rId863" xr:uid="{00000000-0004-0000-0000-00005E030000}"/>
    <hyperlink ref="E1408" r:id="rId864" xr:uid="{00000000-0004-0000-0000-00005F030000}"/>
    <hyperlink ref="E1409" r:id="rId865" xr:uid="{00000000-0004-0000-0000-000060030000}"/>
    <hyperlink ref="D1492" r:id="rId866" tooltip="https://remit.lightning.force.com/lightning/r/Account/001RA00002SGWncYAH/view" xr:uid="{00000000-0004-0000-0000-000061030000}"/>
    <hyperlink ref="L1504" r:id="rId867" tooltip="https://remit.lightning.force.com/lightning/r/Account/0012r000002tcrP/view" xr:uid="{00000000-0004-0000-0000-000062030000}"/>
    <hyperlink ref="L1505" r:id="rId868" tooltip="https://remit.lightning.force.com/lightning/r/Account/001RA00001HJtcw/view" xr:uid="{00000000-0004-0000-0000-000063030000}"/>
    <hyperlink ref="L1506" r:id="rId869" tooltip="https://remit.lightning.force.com/lightning/r/Account/0012r000003MfkF/view" xr:uid="{00000000-0004-0000-0000-000064030000}"/>
    <hyperlink ref="L1507" r:id="rId870" tooltip="https://remit.lightning.force.com/lightning/r/Account/0012r000002tqwc/view" xr:uid="{00000000-0004-0000-0000-000065030000}"/>
    <hyperlink ref="L1508" r:id="rId871" tooltip="https://remit.lightning.force.com/lightning/r/Account/0012r00000M452s/view" xr:uid="{00000000-0004-0000-0000-000066030000}"/>
    <hyperlink ref="K1509" r:id="rId872" tooltip="mailto:33nguyenanhthu9a2@gmail.com" xr:uid="{00000000-0004-0000-0000-000067030000}"/>
    <hyperlink ref="L1509" r:id="rId873" tooltip="https://remit.lightning.force.com/lightning/r/Account/001RA00002ePqL9/view" xr:uid="{00000000-0004-0000-0000-000068030000}"/>
    <hyperlink ref="L1510" r:id="rId874" tooltip="https://remit.lightning.force.com/lightning/r/Account/0012r00000Ltc9G/view" xr:uid="{00000000-0004-0000-0000-000069030000}"/>
    <hyperlink ref="K1511" r:id="rId875" tooltip="mailto:nguyendtt.jp@gmail.com" xr:uid="{00000000-0004-0000-0000-00006A030000}"/>
    <hyperlink ref="L1511" r:id="rId876" tooltip="https://remit.lightning.force.com/lightning/r/Account/001RA00002az3hf/view" xr:uid="{00000000-0004-0000-0000-00006B030000}"/>
    <hyperlink ref="L1512" r:id="rId877" tooltip="https://remit.lightning.force.com/lightning/r/Account/0012r000003LmlW/view" xr:uid="{00000000-0004-0000-0000-00006C030000}"/>
    <hyperlink ref="K1513" r:id="rId878" tooltip="mailto:huongdv10@gmail.com" xr:uid="{00000000-0004-0000-0000-00006D030000}"/>
    <hyperlink ref="L1513" r:id="rId879" tooltip="https://remit.lightning.force.com/lightning/r/Account/001RA00001J9LBZ/view" xr:uid="{00000000-0004-0000-0000-00006E030000}"/>
    <hyperlink ref="L1514" r:id="rId880" tooltip="https://remit.lightning.force.com/lightning/r/Account/0012r000002uOHA/view" xr:uid="{00000000-0004-0000-0000-00006F030000}"/>
    <hyperlink ref="L1515" r:id="rId881" tooltip="https://remit.lightning.force.com/lightning/r/Account/0012r000002sfjU/view" xr:uid="{00000000-0004-0000-0000-000070030000}"/>
    <hyperlink ref="K1516" r:id="rId882" tooltip="mailto:Ngothaonguyen2017.hcm@gmail.com" xr:uid="{00000000-0004-0000-0000-000071030000}"/>
    <hyperlink ref="L1516" r:id="rId883" tooltip="https://remit.lightning.force.com/lightning/r/Account/0012r00000XGWbL/view" xr:uid="{00000000-0004-0000-0000-000072030000}"/>
    <hyperlink ref="L1517" r:id="rId884" tooltip="https://remit.lightning.force.com/lightning/r/Account/0012r000002tui5/view" xr:uid="{00000000-0004-0000-0000-000073030000}"/>
    <hyperlink ref="L1518" r:id="rId885" tooltip="https://remit.lightning.force.com/lightning/r/Account/0012r00000LtsHK/view" xr:uid="{00000000-0004-0000-0000-000074030000}"/>
    <hyperlink ref="E1536" r:id="rId886" xr:uid="{00000000-0004-0000-0000-000075030000}"/>
    <hyperlink ref="E1575" r:id="rId887" xr:uid="{00000000-0004-0000-0000-000076030000}"/>
    <hyperlink ref="E1586" r:id="rId888" xr:uid="{00000000-0004-0000-0000-000077030000}"/>
    <hyperlink ref="E1587" r:id="rId889" tooltip="mailto:bach.vh@altius-link.com.vn" xr:uid="{00000000-0004-0000-0000-000078030000}"/>
    <hyperlink ref="E1591" r:id="rId890" xr:uid="{00000000-0004-0000-0000-000079030000}"/>
    <hyperlink ref="E1592" r:id="rId891" xr:uid="{00000000-0004-0000-0000-00007A030000}"/>
    <hyperlink ref="E1593" r:id="rId892" xr:uid="{00000000-0004-0000-0000-00007B030000}"/>
    <hyperlink ref="E1594" r:id="rId893" xr:uid="{00000000-0004-0000-0000-00007C030000}"/>
    <hyperlink ref="E1595" r:id="rId894" xr:uid="{00000000-0004-0000-0000-00007D030000}"/>
    <hyperlink ref="E1596" r:id="rId895" xr:uid="{00000000-0004-0000-0000-00007E030000}"/>
    <hyperlink ref="E1597" r:id="rId896" xr:uid="{00000000-0004-0000-0000-00007F030000}"/>
    <hyperlink ref="E1598" r:id="rId897" xr:uid="{00000000-0004-0000-0000-000080030000}"/>
    <hyperlink ref="E1599" r:id="rId898" xr:uid="{00000000-0004-0000-0000-000081030000}"/>
    <hyperlink ref="E1600" r:id="rId899" xr:uid="{00000000-0004-0000-0000-000082030000}"/>
    <hyperlink ref="E1601" r:id="rId900" xr:uid="{00000000-0004-0000-0000-000083030000}"/>
    <hyperlink ref="E1602" r:id="rId901" xr:uid="{00000000-0004-0000-0000-000084030000}"/>
    <hyperlink ref="E1603" r:id="rId902" xr:uid="{00000000-0004-0000-0000-000085030000}"/>
    <hyperlink ref="E1604" r:id="rId903" xr:uid="{00000000-0004-0000-0000-000086030000}"/>
    <hyperlink ref="E1605" r:id="rId904" xr:uid="{00000000-0004-0000-0000-000087030000}"/>
    <hyperlink ref="E1606" r:id="rId905" xr:uid="{00000000-0004-0000-0000-000088030000}"/>
    <hyperlink ref="E1607" r:id="rId906" xr:uid="{00000000-0004-0000-0000-000089030000}"/>
    <hyperlink ref="E1608" r:id="rId907" xr:uid="{00000000-0004-0000-0000-00008A030000}"/>
    <hyperlink ref="E1609" r:id="rId908" xr:uid="{00000000-0004-0000-0000-00008B030000}"/>
    <hyperlink ref="E1610" r:id="rId909" xr:uid="{00000000-0004-0000-0000-00008C030000}"/>
    <hyperlink ref="E1611" r:id="rId910" xr:uid="{00000000-0004-0000-0000-00008D030000}"/>
    <hyperlink ref="E1612" r:id="rId911" xr:uid="{00000000-0004-0000-0000-00008E030000}"/>
    <hyperlink ref="E1613" r:id="rId912" xr:uid="{00000000-0004-0000-0000-00008F030000}"/>
    <hyperlink ref="E1614" r:id="rId913" xr:uid="{00000000-0004-0000-0000-000090030000}"/>
    <hyperlink ref="E1615" r:id="rId914" xr:uid="{00000000-0004-0000-0000-000091030000}"/>
    <hyperlink ref="E1616" r:id="rId915" xr:uid="{00000000-0004-0000-0000-000092030000}"/>
    <hyperlink ref="E1617" r:id="rId916" xr:uid="{00000000-0004-0000-0000-000093030000}"/>
    <hyperlink ref="E1618" r:id="rId917" xr:uid="{00000000-0004-0000-0000-000094030000}"/>
    <hyperlink ref="E1619" r:id="rId918" xr:uid="{00000000-0004-0000-0000-000095030000}"/>
    <hyperlink ref="E1620" r:id="rId919" xr:uid="{00000000-0004-0000-0000-000096030000}"/>
    <hyperlink ref="E1621" r:id="rId920" xr:uid="{00000000-0004-0000-0000-000097030000}"/>
    <hyperlink ref="E1622" r:id="rId921" xr:uid="{00000000-0004-0000-0000-000098030000}"/>
    <hyperlink ref="E1623" r:id="rId922" xr:uid="{00000000-0004-0000-0000-000099030000}"/>
    <hyperlink ref="E1624" r:id="rId923" xr:uid="{00000000-0004-0000-0000-00009A030000}"/>
    <hyperlink ref="E1625" r:id="rId924" xr:uid="{00000000-0004-0000-0000-00009B030000}"/>
    <hyperlink ref="E1626" r:id="rId925" xr:uid="{00000000-0004-0000-0000-00009C030000}"/>
    <hyperlink ref="E1627" r:id="rId926" xr:uid="{00000000-0004-0000-0000-00009D030000}"/>
    <hyperlink ref="E1628" r:id="rId927" xr:uid="{00000000-0004-0000-0000-00009E030000}"/>
    <hyperlink ref="E1629" r:id="rId928" xr:uid="{00000000-0004-0000-0000-00009F030000}"/>
    <hyperlink ref="E1630" r:id="rId929" xr:uid="{00000000-0004-0000-0000-0000A0030000}"/>
    <hyperlink ref="E1631" r:id="rId930" xr:uid="{00000000-0004-0000-0000-0000A1030000}"/>
    <hyperlink ref="E1632" r:id="rId931" xr:uid="{00000000-0004-0000-0000-0000A2030000}"/>
    <hyperlink ref="E1633" r:id="rId932" xr:uid="{00000000-0004-0000-0000-0000A3030000}"/>
    <hyperlink ref="E1634" r:id="rId933" xr:uid="{00000000-0004-0000-0000-0000A4030000}"/>
    <hyperlink ref="E1635" r:id="rId934" xr:uid="{00000000-0004-0000-0000-0000A5030000}"/>
    <hyperlink ref="D1591" r:id="rId935" tooltip="https://remit.lightning.force.com/lightning/r/Account/0012r000002tbRLAAY/view" xr:uid="{00000000-0004-0000-0000-0000A6030000}"/>
    <hyperlink ref="D1592" r:id="rId936" tooltip="https://remit.lightning.force.com/lightning/r/Account/0012r0000098hQUAAY/view" xr:uid="{00000000-0004-0000-0000-0000A7030000}"/>
    <hyperlink ref="D1593" r:id="rId937" tooltip="https://remit.lightning.force.com/lightning/r/Account/0012r00000Ox7qmAAB/view" xr:uid="{00000000-0004-0000-0000-0000A8030000}"/>
    <hyperlink ref="D1594" r:id="rId938" tooltip="https://remit.lightning.force.com/lightning/r/Account/0012r000002sZMXAA2/view" xr:uid="{00000000-0004-0000-0000-0000A9030000}"/>
    <hyperlink ref="D1595" r:id="rId939" tooltip="https://remit.lightning.force.com/lightning/r/Account/0012r00000UAi0oAAD/view" xr:uid="{00000000-0004-0000-0000-0000AA030000}"/>
    <hyperlink ref="D1598" r:id="rId940" tooltip="https://remit.lightning.force.com/lightning/r/Account/001Ic000002W47sIAC/view" xr:uid="{00000000-0004-0000-0000-0000AB030000}"/>
    <hyperlink ref="D1599" r:id="rId941" tooltip="https://remit.lightning.force.com/lightning/r/Account/0012r00000LuuwnAAB/view" xr:uid="{00000000-0004-0000-0000-0000AC030000}"/>
    <hyperlink ref="D1605" r:id="rId942" tooltip="https://remit.lightning.force.com/lightning/r/Account/0012r00000Zs4OvAAJ/view" xr:uid="{00000000-0004-0000-0000-0000AD030000}"/>
    <hyperlink ref="D1600" r:id="rId943" tooltip="https://remit.lightning.force.com/lightning/r/Account/001Ic000002YtGdIAK/view" xr:uid="{00000000-0004-0000-0000-0000AE030000}"/>
    <hyperlink ref="D1607" r:id="rId944" tooltip="https://remit.lightning.force.com/lightning/r/Account/0012r000002u3YbAAI/view" xr:uid="{00000000-0004-0000-0000-0000AF030000}"/>
    <hyperlink ref="D1609" r:id="rId945" tooltip="https://remit.lightning.force.com/lightning/r/Account/0012r000002toTDAAY/view" xr:uid="{00000000-0004-0000-0000-0000B0030000}"/>
    <hyperlink ref="D1610" r:id="rId946" tooltip="https://remit.lightning.force.com/lightning/r/Account/0012r000002tqwcAAA/view" xr:uid="{00000000-0004-0000-0000-0000B1030000}"/>
    <hyperlink ref="E1636" r:id="rId947" xr:uid="{00000000-0004-0000-0000-0000B2030000}"/>
    <hyperlink ref="E1637" r:id="rId948" xr:uid="{00000000-0004-0000-0000-0000B3030000}"/>
    <hyperlink ref="E1638" r:id="rId949" xr:uid="{00000000-0004-0000-0000-0000B4030000}"/>
    <hyperlink ref="E1639" r:id="rId950" xr:uid="{00000000-0004-0000-0000-0000B5030000}"/>
    <hyperlink ref="E1640" r:id="rId951" xr:uid="{00000000-0004-0000-0000-0000B6030000}"/>
    <hyperlink ref="E1641" r:id="rId952" xr:uid="{00000000-0004-0000-0000-0000B7030000}"/>
    <hyperlink ref="E1642" r:id="rId953" xr:uid="{00000000-0004-0000-0000-0000B8030000}"/>
    <hyperlink ref="E1643" r:id="rId954" xr:uid="{00000000-0004-0000-0000-0000B9030000}"/>
    <hyperlink ref="E1644" r:id="rId955" xr:uid="{00000000-0004-0000-0000-0000BA030000}"/>
    <hyperlink ref="E1645" r:id="rId956" xr:uid="{00000000-0004-0000-0000-0000BB030000}"/>
    <hyperlink ref="E1646" r:id="rId957" xr:uid="{00000000-0004-0000-0000-0000BC030000}"/>
    <hyperlink ref="E1647" r:id="rId958" xr:uid="{00000000-0004-0000-0000-0000BD030000}"/>
    <hyperlink ref="E1648" r:id="rId959" xr:uid="{00000000-0004-0000-0000-0000BE030000}"/>
    <hyperlink ref="E1649" r:id="rId960" xr:uid="{00000000-0004-0000-0000-0000BF030000}"/>
    <hyperlink ref="E1650" r:id="rId961" xr:uid="{00000000-0004-0000-0000-0000C0030000}"/>
    <hyperlink ref="E1651" r:id="rId962" xr:uid="{00000000-0004-0000-0000-0000C1030000}"/>
    <hyperlink ref="E1652" r:id="rId963" xr:uid="{00000000-0004-0000-0000-0000C2030000}"/>
    <hyperlink ref="D1641" r:id="rId964" tooltip="https://remit.lightning.force.com/lightning/r/Account/0012r000002sGKBAA2/view" xr:uid="{00000000-0004-0000-0000-0000C3030000}"/>
    <hyperlink ref="D1642" r:id="rId965" tooltip="https://remit.lightning.force.com/lightning/r/Account/0012r000005WaxTAAS/view" xr:uid="{00000000-0004-0000-0000-0000C4030000}"/>
    <hyperlink ref="D1644" r:id="rId966" tooltip="https://remit.lightning.force.com/lightning/r/Account/0012r000002tuHXAAY/view" xr:uid="{00000000-0004-0000-0000-0000C5030000}"/>
    <hyperlink ref="D1645" r:id="rId967" tooltip="https://remit.lightning.force.com/lightning/r/Account/0012r00000Lv33CAAR/view" xr:uid="{00000000-0004-0000-0000-0000C6030000}"/>
    <hyperlink ref="D1646" r:id="rId968" tooltip="https://remit.lightning.force.com/lightning/r/Account/0012r000002tXlxAAE/view" xr:uid="{00000000-0004-0000-0000-0000C7030000}"/>
    <hyperlink ref="E1717" r:id="rId969" tooltip="mailto:huong.tl@altius-link.com.vn" xr:uid="{00000000-0004-0000-0000-0000C8030000}"/>
    <hyperlink ref="E1718" r:id="rId970" tooltip="mailto:huong.tl@altius-link.com.vn" xr:uid="{00000000-0004-0000-0000-0000C9030000}"/>
    <hyperlink ref="E1719" r:id="rId971" tooltip="mailto:huong.tl@altius-link.com.vn" xr:uid="{00000000-0004-0000-0000-0000CA030000}"/>
    <hyperlink ref="E1720" r:id="rId972" tooltip="mailto:huong.tl@altius-link.com.vn" xr:uid="{00000000-0004-0000-0000-0000CB030000}"/>
    <hyperlink ref="E1721" r:id="rId973" tooltip="mailto:huong.tl@altius-link.com.vn" xr:uid="{00000000-0004-0000-0000-0000CC030000}"/>
    <hyperlink ref="E1722" r:id="rId974" tooltip="mailto:huong.tl@altius-link.com.vn" xr:uid="{00000000-0004-0000-0000-0000CD030000}"/>
    <hyperlink ref="E1723" r:id="rId975" tooltip="mailto:huong.tl@altius-link.com.vn" xr:uid="{00000000-0004-0000-0000-0000CE030000}"/>
    <hyperlink ref="E1724" r:id="rId976" tooltip="mailto:huong.tl@altius-link.com.vn" xr:uid="{00000000-0004-0000-0000-0000CF030000}"/>
    <hyperlink ref="E1725" r:id="rId977" tooltip="mailto:huong.tl@altius-link.com.vn" xr:uid="{00000000-0004-0000-0000-0000D0030000}"/>
    <hyperlink ref="E1726" r:id="rId978" tooltip="mailto:huong.tl@altius-link.com.vn" xr:uid="{00000000-0004-0000-0000-0000D1030000}"/>
    <hyperlink ref="E1727" r:id="rId979" tooltip="mailto:huong.tl@altius-link.com.vn" xr:uid="{00000000-0004-0000-0000-0000D2030000}"/>
    <hyperlink ref="E1728" r:id="rId980" tooltip="mailto:huong.tl@altius-link.com.vn" xr:uid="{00000000-0004-0000-0000-0000D3030000}"/>
    <hyperlink ref="E1729" r:id="rId981" tooltip="mailto:huong.tl@altius-link.com.vn" xr:uid="{00000000-0004-0000-0000-0000D4030000}"/>
    <hyperlink ref="E1730" r:id="rId982" tooltip="mailto:huong.tl@altius-link.com.vn" xr:uid="{00000000-0004-0000-0000-0000D5030000}"/>
    <hyperlink ref="E1731" r:id="rId983" tooltip="mailto:huong.tl@altius-link.com.vn" xr:uid="{00000000-0004-0000-0000-0000D6030000}"/>
    <hyperlink ref="E1732" r:id="rId984" tooltip="mailto:huong.tl@altius-link.com.vn" xr:uid="{00000000-0004-0000-0000-0000D7030000}"/>
    <hyperlink ref="E1733" r:id="rId985" tooltip="mailto:huong.tl@altius-link.com.vn" xr:uid="{00000000-0004-0000-0000-0000D8030000}"/>
    <hyperlink ref="E1734" r:id="rId986" tooltip="mailto:huong.tl@altius-link.com.vn" xr:uid="{00000000-0004-0000-0000-0000D9030000}"/>
    <hyperlink ref="E1735" r:id="rId987" tooltip="mailto:huong.tl@altius-link.com.vn" xr:uid="{00000000-0004-0000-0000-0000DA030000}"/>
    <hyperlink ref="E1736" r:id="rId988" tooltip="mailto:huong.tl@altius-link.com.vn" xr:uid="{00000000-0004-0000-0000-0000DB030000}"/>
    <hyperlink ref="E1737" r:id="rId989" tooltip="mailto:huong.tl@altius-link.com.vn" xr:uid="{00000000-0004-0000-0000-0000DC030000}"/>
    <hyperlink ref="E1738" r:id="rId990" tooltip="mailto:huong.tl@altius-link.com.vn" xr:uid="{00000000-0004-0000-0000-0000DD030000}"/>
    <hyperlink ref="E1739" r:id="rId991" tooltip="mailto:huong.tl@altius-link.com.vn" xr:uid="{00000000-0004-0000-0000-0000DE030000}"/>
    <hyperlink ref="E1740" r:id="rId992" tooltip="mailto:huong.tl@altius-link.com.vn" xr:uid="{00000000-0004-0000-0000-0000DF030000}"/>
    <hyperlink ref="E1741" r:id="rId993" tooltip="mailto:huong.tl@altius-link.com.vn" xr:uid="{00000000-0004-0000-0000-0000E0030000}"/>
    <hyperlink ref="E1742" r:id="rId994" tooltip="mailto:huong.tl@altius-link.com.vn" xr:uid="{00000000-0004-0000-0000-0000E1030000}"/>
    <hyperlink ref="E1743" r:id="rId995" tooltip="mailto:huong.tl@altius-link.com.vn" xr:uid="{00000000-0004-0000-0000-0000E2030000}"/>
    <hyperlink ref="E1744" r:id="rId996" tooltip="mailto:huong.tl@altius-link.com.vn" xr:uid="{00000000-0004-0000-0000-0000E3030000}"/>
    <hyperlink ref="E1745" r:id="rId997" tooltip="mailto:huong.tl@altius-link.com.vn" xr:uid="{00000000-0004-0000-0000-0000E4030000}"/>
    <hyperlink ref="E1746" r:id="rId998" tooltip="mailto:huong.tl@altius-link.com.vn" xr:uid="{00000000-0004-0000-0000-0000E5030000}"/>
    <hyperlink ref="E1747" r:id="rId999" tooltip="mailto:huong.tl@altius-link.com.vn" xr:uid="{00000000-0004-0000-0000-0000E6030000}"/>
    <hyperlink ref="E1748" r:id="rId1000" tooltip="mailto:huong.tl@altius-link.com.vn" xr:uid="{00000000-0004-0000-0000-0000E7030000}"/>
    <hyperlink ref="E1749" r:id="rId1001" tooltip="mailto:huong.tl@altius-link.com.vn" xr:uid="{00000000-0004-0000-0000-0000E8030000}"/>
    <hyperlink ref="E1750" r:id="rId1002" tooltip="mailto:huong.tl@altius-link.com.vn" xr:uid="{00000000-0004-0000-0000-0000E9030000}"/>
    <hyperlink ref="E1751" r:id="rId1003" tooltip="mailto:huong.tl@altius-link.com.vn" xr:uid="{00000000-0004-0000-0000-0000EA030000}"/>
    <hyperlink ref="E1752" r:id="rId1004" tooltip="mailto:huong.tl@altius-link.com.vn" xr:uid="{00000000-0004-0000-0000-0000EB030000}"/>
    <hyperlink ref="E1753" r:id="rId1005" tooltip="mailto:huong.tl@altius-link.com.vn" xr:uid="{00000000-0004-0000-0000-0000EC030000}"/>
    <hyperlink ref="E1754" r:id="rId1006" tooltip="mailto:huong.tl@altius-link.com.vn" xr:uid="{00000000-0004-0000-0000-0000ED030000}"/>
    <hyperlink ref="E1755" r:id="rId1007" tooltip="mailto:huong.tl@altius-link.com.vn" xr:uid="{00000000-0004-0000-0000-0000EE030000}"/>
    <hyperlink ref="E1756" r:id="rId1008" tooltip="mailto:huong.tl@altius-link.com.vn" xr:uid="{00000000-0004-0000-0000-0000EF030000}"/>
    <hyperlink ref="E1757" r:id="rId1009" tooltip="mailto:huong.tl@altius-link.com.vn" xr:uid="{00000000-0004-0000-0000-0000F0030000}"/>
    <hyperlink ref="E1758" r:id="rId1010" tooltip="mailto:huong.tl@altius-link.com.vn" xr:uid="{00000000-0004-0000-0000-0000F1030000}"/>
    <hyperlink ref="E1759" r:id="rId1011" tooltip="mailto:huong.tl@altius-link.com.vn" xr:uid="{00000000-0004-0000-0000-0000F2030000}"/>
    <hyperlink ref="E1760" r:id="rId1012" tooltip="mailto:huong.pl@altius-link.com.vn" xr:uid="{00000000-0004-0000-0000-0000F3030000}"/>
    <hyperlink ref="E1761" r:id="rId1013" tooltip="mailto:huong.pl@altius-link.com.vn" xr:uid="{00000000-0004-0000-0000-0000F4030000}"/>
    <hyperlink ref="E1762" r:id="rId1014" tooltip="mailto:huong.pl@altius-link.com.vn" xr:uid="{00000000-0004-0000-0000-0000F5030000}"/>
    <hyperlink ref="E1763" r:id="rId1015" tooltip="mailto:huong.pl@altius-link.com.vn" xr:uid="{00000000-0004-0000-0000-0000F6030000}"/>
    <hyperlink ref="E1764" r:id="rId1016" tooltip="mailto:huong.pl@altius-link.com.vn" xr:uid="{00000000-0004-0000-0000-0000F7030000}"/>
    <hyperlink ref="E1765" r:id="rId1017" tooltip="mailto:huong.pl@altius-link.com.vn" xr:uid="{00000000-0004-0000-0000-0000F8030000}"/>
    <hyperlink ref="E1766" r:id="rId1018" tooltip="mailto:huong.pl@altius-link.com.vn" xr:uid="{00000000-0004-0000-0000-0000F9030000}"/>
    <hyperlink ref="E1767" r:id="rId1019" tooltip="mailto:huong.pl@altius-link.com.vn" xr:uid="{00000000-0004-0000-0000-0000FA030000}"/>
    <hyperlink ref="E1768" r:id="rId1020" tooltip="mailto:huong.pl@altius-link.com.vn" xr:uid="{00000000-0004-0000-0000-0000FB030000}"/>
    <hyperlink ref="E1769" r:id="rId1021" tooltip="mailto:huong.pl@altius-link.com.vn" xr:uid="{00000000-0004-0000-0000-0000FC030000}"/>
    <hyperlink ref="E1770" r:id="rId1022" tooltip="mailto:huong.pl@altius-link.com.vn" xr:uid="{00000000-0004-0000-0000-0000FD030000}"/>
    <hyperlink ref="E1771" r:id="rId1023" tooltip="mailto:huong.pl@altius-link.com.vn" xr:uid="{00000000-0004-0000-0000-0000FE030000}"/>
    <hyperlink ref="E1772" r:id="rId1024" tooltip="mailto:huong.pl@altius-link.com.vn" xr:uid="{00000000-0004-0000-0000-0000FF030000}"/>
    <hyperlink ref="E1773" r:id="rId1025" tooltip="mailto:huong.pl@altius-link.com.vn" xr:uid="{00000000-0004-0000-0000-000000040000}"/>
    <hyperlink ref="E1774" r:id="rId1026" tooltip="mailto:huong.pl@altius-link.com.vn" xr:uid="{00000000-0004-0000-0000-000001040000}"/>
    <hyperlink ref="E1775" r:id="rId1027" tooltip="mailto:huong.pl@altius-link.com.vn" xr:uid="{00000000-0004-0000-0000-000002040000}"/>
    <hyperlink ref="E1776" r:id="rId1028" tooltip="mailto:huong.pl@altius-link.com.vn" xr:uid="{00000000-0004-0000-0000-000003040000}"/>
    <hyperlink ref="E1777" r:id="rId1029" tooltip="mailto:huong.pl@altius-link.com.vn" xr:uid="{00000000-0004-0000-0000-000004040000}"/>
    <hyperlink ref="E1778" r:id="rId1030" tooltip="mailto:huong.pl@altius-link.com.vn" xr:uid="{00000000-0004-0000-0000-000005040000}"/>
    <hyperlink ref="E1779" r:id="rId1031" tooltip="mailto:huong.pl@altius-link.com.vn" xr:uid="{00000000-0004-0000-0000-000006040000}"/>
    <hyperlink ref="E1780" r:id="rId1032" tooltip="mailto:huong.pl@altius-link.com.vn" xr:uid="{00000000-0004-0000-0000-000007040000}"/>
    <hyperlink ref="E1781" r:id="rId1033" tooltip="mailto:huong.pl@altius-link.com.vn" xr:uid="{00000000-0004-0000-0000-000008040000}"/>
    <hyperlink ref="E1782" r:id="rId1034" tooltip="mailto:huong.pl@altius-link.com.vn" xr:uid="{00000000-0004-0000-0000-000009040000}"/>
    <hyperlink ref="E1783" r:id="rId1035" tooltip="mailto:huong.pl@altius-link.com.vn" xr:uid="{00000000-0004-0000-0000-00000A040000}"/>
    <hyperlink ref="E1784" r:id="rId1036" tooltip="mailto:huong.pl@altius-link.com.vn" xr:uid="{00000000-0004-0000-0000-00000B040000}"/>
    <hyperlink ref="E1785" r:id="rId1037" tooltip="mailto:huong.pl@altius-link.com.vn" xr:uid="{00000000-0004-0000-0000-00000C040000}"/>
    <hyperlink ref="E1786" r:id="rId1038" tooltip="mailto:huong.pl@altius-link.com.vn" xr:uid="{00000000-0004-0000-0000-00000D040000}"/>
    <hyperlink ref="E1787" r:id="rId1039" tooltip="mailto:huong.pl@altius-link.com.vn" xr:uid="{00000000-0004-0000-0000-00000E040000}"/>
    <hyperlink ref="E1788" r:id="rId1040" tooltip="mailto:huong.pl@altius-link.com.vn" xr:uid="{00000000-0004-0000-0000-00000F040000}"/>
    <hyperlink ref="E1789" r:id="rId1041" tooltip="mailto:huong.pl@altius-link.com.vn" xr:uid="{00000000-0004-0000-0000-000010040000}"/>
    <hyperlink ref="E1790" r:id="rId1042" tooltip="mailto:huong.pl@altius-link.com.vn" xr:uid="{00000000-0004-0000-0000-000011040000}"/>
    <hyperlink ref="E1791" r:id="rId1043" tooltip="mailto:huong.pl@altius-link.com.vn" xr:uid="{00000000-0004-0000-0000-000012040000}"/>
    <hyperlink ref="E1792" r:id="rId1044" tooltip="mailto:huong.pl@altius-link.com.vn" xr:uid="{00000000-0004-0000-0000-000013040000}"/>
    <hyperlink ref="E1793" r:id="rId1045" tooltip="mailto:huong.pl@altius-link.com.vn" xr:uid="{00000000-0004-0000-0000-000014040000}"/>
    <hyperlink ref="E1794" r:id="rId1046" tooltip="mailto:huong.pl@altius-link.com.vn" xr:uid="{00000000-0004-0000-0000-000015040000}"/>
    <hyperlink ref="E1795" r:id="rId1047" tooltip="mailto:bich.dt@altius-link.com.vn" xr:uid="{00000000-0004-0000-0000-000016040000}"/>
    <hyperlink ref="E1796" r:id="rId1048" tooltip="mailto:bich.dt@altius-link.com.vn" xr:uid="{00000000-0004-0000-0000-000017040000}"/>
    <hyperlink ref="E1797" r:id="rId1049" tooltip="mailto:bich.dt@altius-link.com.vn" xr:uid="{00000000-0004-0000-0000-000018040000}"/>
    <hyperlink ref="E1798" r:id="rId1050" tooltip="mailto:bich.dt@altius-link.com.vn" xr:uid="{00000000-0004-0000-0000-000019040000}"/>
    <hyperlink ref="E1799" r:id="rId1051" tooltip="mailto:bich.dt@altius-link.com.vn" xr:uid="{00000000-0004-0000-0000-00001A040000}"/>
    <hyperlink ref="E1800" r:id="rId1052" tooltip="mailto:bich.dt@altius-link.com.vn" xr:uid="{00000000-0004-0000-0000-00001B040000}"/>
    <hyperlink ref="E1801" r:id="rId1053" tooltip="mailto:bich.dt@altius-link.com.vn" xr:uid="{00000000-0004-0000-0000-00001C040000}"/>
    <hyperlink ref="E1802" r:id="rId1054" tooltip="mailto:bich.dt@altius-link.com.vn" xr:uid="{00000000-0004-0000-0000-00001D040000}"/>
    <hyperlink ref="K1891" r:id="rId1055" tooltip="https://remit.lightning.force.com/lightning/r/a05RA00001ClyfdYAB/view" xr:uid="{00000000-0004-0000-0000-00001E040000}"/>
    <hyperlink ref="E1890" r:id="rId1056" xr:uid="{00000000-0004-0000-0000-00001F040000}"/>
    <hyperlink ref="E1891" r:id="rId1057" xr:uid="{00000000-0004-0000-0000-000020040000}"/>
    <hyperlink ref="E1892" r:id="rId1058" xr:uid="{00000000-0004-0000-0000-000021040000}"/>
    <hyperlink ref="L1894" r:id="rId1059" tooltip="https://remit.lightning.force.com/lightning/r/Account/0012r000002uQct/view" xr:uid="{00000000-0004-0000-0000-000022040000}"/>
    <hyperlink ref="E1893" r:id="rId1060" xr:uid="{00000000-0004-0000-0000-000023040000}"/>
    <hyperlink ref="E1894" r:id="rId1061" xr:uid="{00000000-0004-0000-0000-000024040000}"/>
    <hyperlink ref="E1895" r:id="rId1062" xr:uid="{00000000-0004-0000-0000-000025040000}"/>
    <hyperlink ref="E1896" r:id="rId1063" xr:uid="{00000000-0004-0000-0000-000026040000}"/>
    <hyperlink ref="E1897" r:id="rId1064" xr:uid="{00000000-0004-0000-0000-000027040000}"/>
    <hyperlink ref="E1898" r:id="rId1065" xr:uid="{00000000-0004-0000-0000-000028040000}"/>
    <hyperlink ref="E1899" r:id="rId1066" xr:uid="{00000000-0004-0000-0000-000029040000}"/>
    <hyperlink ref="E1900" r:id="rId1067" xr:uid="{00000000-0004-0000-0000-00002A040000}"/>
    <hyperlink ref="E1901" r:id="rId1068" xr:uid="{00000000-0004-0000-0000-00002B040000}"/>
    <hyperlink ref="E1902" r:id="rId1069" xr:uid="{00000000-0004-0000-0000-00002C040000}"/>
    <hyperlink ref="E1903" r:id="rId1070" xr:uid="{00000000-0004-0000-0000-00002D040000}"/>
    <hyperlink ref="E1904" r:id="rId1071" xr:uid="{00000000-0004-0000-0000-00002E040000}"/>
    <hyperlink ref="E1905" r:id="rId1072" xr:uid="{00000000-0004-0000-0000-00002F040000}"/>
    <hyperlink ref="E1906" r:id="rId1073" xr:uid="{00000000-0004-0000-0000-000030040000}"/>
    <hyperlink ref="L1950" r:id="rId1074" tooltip="https://remit.lightning.force.com/lightning/r/Account/0012r00000Ls0yp/view" xr:uid="{00000000-0004-0000-0000-000031040000}"/>
    <hyperlink ref="D1950" r:id="rId1075" tooltip="https://remit.lightning.force.com/lightning/r/Account/0012r00000Ls0ypAAB/view" xr:uid="{00000000-0004-0000-0000-000032040000}"/>
    <hyperlink ref="L1951" r:id="rId1076" tooltip="https://remit.lightning.force.com/lightning/r/Account/0012r00000M3zEC/view" xr:uid="{00000000-0004-0000-0000-000033040000}"/>
    <hyperlink ref="L1952" r:id="rId1077" tooltip="https://remit.lightning.force.com/lightning/r/Account/0012r000002s753/view" xr:uid="{00000000-0004-0000-0000-000034040000}"/>
    <hyperlink ref="L1953" r:id="rId1078" tooltip="https://remit.lightning.force.com/lightning/r/Account/0012r000002s753/view" xr:uid="{00000000-0004-0000-0000-000035040000}"/>
    <hyperlink ref="D1952" r:id="rId1079" tooltip="https://remit.lightning.force.com/lightning/r/Account/0012r000002s753AAA/view" xr:uid="{00000000-0004-0000-0000-000036040000}"/>
    <hyperlink ref="D1953" r:id="rId1080" tooltip="https://remit.lightning.force.com/lightning/r/Account/0012r000002s753AAA/view" xr:uid="{00000000-0004-0000-0000-000037040000}"/>
    <hyperlink ref="L1954" r:id="rId1081" tooltip="https://remit.lightning.force.com/lightning/r/Account/0012r000002trEI/view" xr:uid="{00000000-0004-0000-0000-000038040000}"/>
    <hyperlink ref="D1954" r:id="rId1082" tooltip="https://remit.lightning.force.com/lightning/r/Account/0012r000002trEIAAY/view" xr:uid="{00000000-0004-0000-0000-000039040000}"/>
    <hyperlink ref="L1955" r:id="rId1083" tooltip="https://remit.lightning.force.com/lightning/r/Account/0012r00000M2TOF/view" xr:uid="{00000000-0004-0000-0000-00003A040000}"/>
    <hyperlink ref="D1955" r:id="rId1084" tooltip="https://remit.lightning.force.com/lightning/r/Account/0012r00000M2TOFAA3/view" xr:uid="{00000000-0004-0000-0000-00003B040000}"/>
    <hyperlink ref="L1956" r:id="rId1085" tooltip="https://remit.lightning.force.com/lightning/r/Account/001RA00002P9sd0/view" xr:uid="{00000000-0004-0000-0000-00003C040000}"/>
    <hyperlink ref="L1957" r:id="rId1086" tooltip="https://remit.lightning.force.com/lightning/r/Account/0012r00000XG7Cv/view" xr:uid="{00000000-0004-0000-0000-00003D040000}"/>
    <hyperlink ref="D1957" r:id="rId1087" tooltip="https://remit.lightning.force.com/lightning/r/Account/0012r00000XG7CvAAL/view" xr:uid="{00000000-0004-0000-0000-00003E040000}"/>
    <hyperlink ref="L1958" r:id="rId1088" tooltip="https://remit.lightning.force.com/lightning/r/Account/0012r00000Lucwe/view" xr:uid="{00000000-0004-0000-0000-00003F040000}"/>
    <hyperlink ref="D1958" r:id="rId1089" tooltip="https://remit.lightning.force.com/lightning/r/Account/0012r00000LucweAAB/view" xr:uid="{00000000-0004-0000-0000-000040040000}"/>
    <hyperlink ref="L1959" r:id="rId1090" tooltip="https://remit.lightning.force.com/lightning/r/Account/0012r000002tU2A/view" xr:uid="{00000000-0004-0000-0000-000041040000}"/>
    <hyperlink ref="L1960" r:id="rId1091" tooltip="https://remit.lightning.force.com/lightning/r/Account/0012r000002tt23/view" xr:uid="{00000000-0004-0000-0000-000042040000}"/>
    <hyperlink ref="D1960" r:id="rId1092" tooltip="https://remit.lightning.force.com/lightning/r/Account/0012r000002tt23AAA/view" xr:uid="{00000000-0004-0000-0000-000043040000}"/>
    <hyperlink ref="L1961" r:id="rId1093" tooltip="https://remit.lightning.force.com/lightning/r/Account/0012r00000OynrR/view" xr:uid="{00000000-0004-0000-0000-000044040000}"/>
    <hyperlink ref="D1961" r:id="rId1094" tooltip="https://remit.lightning.force.com/lightning/r/Account/0012r00000OynrRAAR/view" xr:uid="{00000000-0004-0000-0000-000045040000}"/>
    <hyperlink ref="L1962" r:id="rId1095" tooltip="https://remit.lightning.force.com/lightning/r/Account/001Ic0000046EI2/view" xr:uid="{00000000-0004-0000-0000-000046040000}"/>
    <hyperlink ref="D1962" r:id="rId1096" tooltip="https://remit.lightning.force.com/lightning/r/Account/001Ic0000046EI2IAM/view" xr:uid="{00000000-0004-0000-0000-000047040000}"/>
    <hyperlink ref="L1963" r:id="rId1097" tooltip="https://remit.lightning.force.com/lightning/r/Account/0012r000003Knb7/view" xr:uid="{00000000-0004-0000-0000-000048040000}"/>
    <hyperlink ref="D1963" r:id="rId1098" tooltip="https://remit.lightning.force.com/lightning/r/Account/0012r000003Knb7AAC/view" xr:uid="{00000000-0004-0000-0000-000049040000}"/>
    <hyperlink ref="E2034" r:id="rId1099" xr:uid="{00000000-0004-0000-0000-00004A040000}"/>
    <hyperlink ref="E2033" r:id="rId1100" xr:uid="{00000000-0004-0000-0000-00004B040000}"/>
    <hyperlink ref="E2035" r:id="rId1101" xr:uid="{00000000-0004-0000-0000-00004C040000}"/>
    <hyperlink ref="D2033" r:id="rId1102" tooltip="https://remit.lightning.force.com/lightning/r/Account/0012r00000OynrRAAR/view" xr:uid="{00000000-0004-0000-0000-00004D040000}"/>
    <hyperlink ref="D2034" r:id="rId1103" tooltip="https://remit.lightning.force.com/lightning/r/Account/0012r00000OynrRAAR/view" xr:uid="{00000000-0004-0000-0000-00004E040000}"/>
    <hyperlink ref="D2035" r:id="rId1104" tooltip="https://remit.lightning.force.com/lightning/r/Account/0012r000002uBDEAA2/view" xr:uid="{00000000-0004-0000-0000-00004F040000}"/>
    <hyperlink ref="D2036" r:id="rId1105" tooltip="https://remit.lightning.force.com/lightning/r/Account/0012r000002tI5CAAU/view" xr:uid="{00000000-0004-0000-0000-000050040000}"/>
    <hyperlink ref="L2036" r:id="rId1106" tooltip="https://remit.lightning.force.com/lightning/r/Account/0012r000002tI5C/view" xr:uid="{00000000-0004-0000-0000-000051040000}"/>
    <hyperlink ref="D2037" r:id="rId1107" tooltip="https://remit.lightning.force.com/lightning/r/Account/0012r000002tuOUAAY/view" xr:uid="{00000000-0004-0000-0000-000052040000}"/>
    <hyperlink ref="L2037" r:id="rId1108" tooltip="https://remit.lightning.force.com/lightning/r/Account/0012r000002tuOU/view" xr:uid="{00000000-0004-0000-0000-000053040000}"/>
    <hyperlink ref="D2038" r:id="rId1109" tooltip="https://remit.lightning.force.com/lightning/r/Account/0012r000002sx7EAAQ/view" xr:uid="{00000000-0004-0000-0000-000054040000}"/>
    <hyperlink ref="D2039" r:id="rId1110" tooltip="https://remit.lightning.force.com/lightning/r/Account/0012r00000OynrRAAR/view" xr:uid="{00000000-0004-0000-0000-000055040000}"/>
    <hyperlink ref="L2039" r:id="rId1111" tooltip="https://remit.lightning.force.com/lightning/r/Account/0012r00000OynrR/view" xr:uid="{00000000-0004-0000-0000-000056040000}"/>
    <hyperlink ref="D2040" r:id="rId1112" tooltip="https://remit.lightning.force.com/lightning/r/Account/0012r000002txSaAAI/view" xr:uid="{00000000-0004-0000-0000-000057040000}"/>
    <hyperlink ref="L2040" r:id="rId1113" tooltip="https://remit.lightning.force.com/lightning/r/Account/0012r000002txSa/view" xr:uid="{00000000-0004-0000-0000-000058040000}"/>
    <hyperlink ref="D2041" r:id="rId1114" tooltip="https://remit.lightning.force.com/lightning/r/Account/0012r00000ZsPO4AAN/view" xr:uid="{00000000-0004-0000-0000-000059040000}"/>
    <hyperlink ref="L2041" r:id="rId1115" tooltip="https://remit.lightning.force.com/lightning/r/Account/0012r00000ZsPO4/view" xr:uid="{00000000-0004-0000-0000-00005A040000}"/>
    <hyperlink ref="D2042" r:id="rId1116" tooltip="https://remit.lightning.force.com/lightning/r/Account/0012r00000ZsPO4AAN/view" xr:uid="{00000000-0004-0000-0000-00005B040000}"/>
    <hyperlink ref="L2042" r:id="rId1117" tooltip="https://remit.lightning.force.com/lightning/r/Account/0012r00000ZsPO4/view" xr:uid="{00000000-0004-0000-0000-00005C040000}"/>
    <hyperlink ref="D2043" r:id="rId1118" tooltip="https://remit.lightning.force.com/lightning/r/Account/0012r00000LuqcsAAB/view" xr:uid="{00000000-0004-0000-0000-00005D040000}"/>
    <hyperlink ref="L2043" r:id="rId1119" tooltip="https://remit.lightning.force.com/lightning/r/Account/0012r00000Luqcs/view" xr:uid="{00000000-0004-0000-0000-00005E040000}"/>
    <hyperlink ref="D2044" r:id="rId1120" tooltip="https://remit.lightning.force.com/lightning/r/Account/0012r00000M3mtXAAR/view" xr:uid="{00000000-0004-0000-0000-00005F040000}"/>
    <hyperlink ref="L2044" r:id="rId1121" tooltip="https://remit.lightning.force.com/lightning/r/Account/0012r00000M3mtX/view" xr:uid="{00000000-0004-0000-0000-000060040000}"/>
    <hyperlink ref="D2045" r:id="rId1122" tooltip="https://remit.lightning.force.com/lightning/r/Account/0012r0000059jjmAAA/view" xr:uid="{00000000-0004-0000-0000-000061040000}"/>
    <hyperlink ref="L2045" r:id="rId1123" tooltip="https://remit.lightning.force.com/lightning/r/Account/0012r0000059jjm/view" xr:uid="{00000000-0004-0000-0000-000062040000}"/>
    <hyperlink ref="D2046" r:id="rId1124" tooltip="https://remit.lightning.force.com/lightning/r/Account/0012r000002tlAlAAI/view" xr:uid="{00000000-0004-0000-0000-000063040000}"/>
    <hyperlink ref="L2046" r:id="rId1125" tooltip="https://remit.lightning.force.com/lightning/r/Account/0012r000002tlAl/view" xr:uid="{00000000-0004-0000-0000-000064040000}"/>
    <hyperlink ref="D2047" r:id="rId1126" tooltip="https://remit.lightning.force.com/lightning/r/Account/001RA00002ityXbYAI/view" xr:uid="{00000000-0004-0000-0000-000065040000}"/>
    <hyperlink ref="L2049" r:id="rId1127" tooltip="https://remit.lightning.force.com/lightning/r/Account/001Ic000007boqp/view" xr:uid="{00000000-0004-0000-0000-000066040000}"/>
    <hyperlink ref="D2049" r:id="rId1128" tooltip="https://remit.lightning.force.com/lightning/r/Account/001Ic000007boqpIAA/view" xr:uid="{00000000-0004-0000-0000-000067040000}"/>
    <hyperlink ref="L2050" r:id="rId1129" tooltip="https://remit.lightning.force.com/lightning/r/Account/0012r00000YR5ST/view" xr:uid="{00000000-0004-0000-0000-000068040000}"/>
    <hyperlink ref="D2050" r:id="rId1130" tooltip="https://remit.lightning.force.com/lightning/r/Account/0012r00000YR5STAA1/view" xr:uid="{00000000-0004-0000-0000-000069040000}"/>
    <hyperlink ref="L2051" r:id="rId1131" tooltip="https://remit.lightning.force.com/lightning/r/Account/001Ic0000048GPf/view" xr:uid="{00000000-0004-0000-0000-00006A040000}"/>
    <hyperlink ref="D2051" r:id="rId1132" tooltip="https://remit.lightning.force.com/lightning/r/Account/001Ic0000048GPfIAM/view" xr:uid="{00000000-0004-0000-0000-00006B040000}"/>
    <hyperlink ref="L2053" r:id="rId1133" tooltip="https://remit.lightning.force.com/lightning/r/Account/0012r00000IJNry/view" xr:uid="{00000000-0004-0000-0000-00006C040000}"/>
    <hyperlink ref="D2053" r:id="rId1134" tooltip="https://remit.lightning.force.com/lightning/r/Account/0012r00000IJNryAAH/view" xr:uid="{00000000-0004-0000-0000-00006D040000}"/>
    <hyperlink ref="L2054" r:id="rId1135" tooltip="https://remit.lightning.force.com/lightning/r/Account/0012r00000aVu6o/view" xr:uid="{00000000-0004-0000-0000-00006E040000}"/>
    <hyperlink ref="D2054" r:id="rId1136" tooltip="https://remit.lightning.force.com/lightning/r/Account/0012r00000aVu6oAAC/view" xr:uid="{00000000-0004-0000-0000-00006F040000}"/>
    <hyperlink ref="L2059" r:id="rId1137" tooltip="https://remit.lightning.force.com/lightning/r/Account/0012r00000LtcAC/view" xr:uid="{00000000-0004-0000-0000-000070040000}"/>
    <hyperlink ref="D2059" r:id="rId1138" tooltip="https://remit.lightning.force.com/lightning/r/Account/0012r00000LtcACAAZ/view" xr:uid="{00000000-0004-0000-0000-000071040000}"/>
    <hyperlink ref="L2061" r:id="rId1139" tooltip="https://remit.lightning.force.com/lightning/r/Account/0012r00000OveI1/view" xr:uid="{00000000-0004-0000-0000-000072040000}"/>
    <hyperlink ref="D2061" r:id="rId1140" tooltip="https://remit.lightning.force.com/lightning/r/Account/0012r00000OveI1AAJ/view" xr:uid="{00000000-0004-0000-0000-000073040000}"/>
    <hyperlink ref="D2062" r:id="rId1141" tooltip="https://remit.lightning.force.com/lightning/r/Account/0012r00000SeE1SAAV/view" xr:uid="{00000000-0004-0000-0000-000074040000}"/>
    <hyperlink ref="D2063" r:id="rId1142" tooltip="https://remit.lightning.force.com/lightning/r/Account/0012r00000Lu22dAAB/view" xr:uid="{00000000-0004-0000-0000-000075040000}"/>
    <hyperlink ref="L2064" r:id="rId1143" tooltip="https://remit.lightning.force.com/lightning/r/Account/0012r00000AN5cc/view" xr:uid="{00000000-0004-0000-0000-000076040000}"/>
    <hyperlink ref="D2064" r:id="rId1144" tooltip="https://remit.lightning.force.com/lightning/r/Account/0012r00000AN5ccAAD/view" xr:uid="{00000000-0004-0000-0000-000077040000}"/>
    <hyperlink ref="L2066" r:id="rId1145" tooltip="https://remit.lightning.force.com/lightning/r/Account/0012r000002trZx/view" xr:uid="{00000000-0004-0000-0000-000078040000}"/>
    <hyperlink ref="D2066" r:id="rId1146" tooltip="https://remit.lightning.force.com/lightning/r/Account/0012r000002trZxAAI/view" xr:uid="{00000000-0004-0000-0000-000079040000}"/>
    <hyperlink ref="L2068" r:id="rId1147" tooltip="https://remit.lightning.force.com/lightning/r/Account/0012r000002sy40/view" xr:uid="{00000000-0004-0000-0000-00007A040000}"/>
    <hyperlink ref="D2068" r:id="rId1148" tooltip="https://remit.lightning.force.com/lightning/r/Account/0012r000002sy40AAA/view" xr:uid="{00000000-0004-0000-0000-00007B040000}"/>
    <hyperlink ref="L2070" r:id="rId1149" tooltip="https://remit.lightning.force.com/lightning/r/Account/0012r000002twuu/view" xr:uid="{00000000-0004-0000-0000-00007C040000}"/>
    <hyperlink ref="D2070" r:id="rId1150" tooltip="https://remit.lightning.force.com/lightning/r/Account/0012r000002twuuAAA/view" xr:uid="{00000000-0004-0000-0000-00007D040000}"/>
    <hyperlink ref="L2073" r:id="rId1151" tooltip="https://remit.lightning.force.com/lightning/r/Account/001Ic000007dZpd/view" xr:uid="{00000000-0004-0000-0000-00007E040000}"/>
    <hyperlink ref="L2074" r:id="rId1152" tooltip="https://remit.lightning.force.com/lightning/r/Account/0012r000002uNpR/view" xr:uid="{00000000-0004-0000-0000-00007F040000}"/>
    <hyperlink ref="D2074" r:id="rId1153" tooltip="https://remit.lightning.force.com/lightning/r/Account/0012r000002uNpRAAU/view" xr:uid="{00000000-0004-0000-0000-000080040000}"/>
    <hyperlink ref="D2075" r:id="rId1154" tooltip="https://remit.lightning.force.com/lightning/r/Account/0012r000002uNpRAAU/view" xr:uid="{00000000-0004-0000-0000-000081040000}"/>
    <hyperlink ref="L2076" r:id="rId1155" tooltip="https://remit.lightning.force.com/lightning/r/Account/0012r00000ZodM1/view" xr:uid="{00000000-0004-0000-0000-000082040000}"/>
    <hyperlink ref="D2076" r:id="rId1156" tooltip="https://remit.lightning.force.com/lightning/r/Account/0012r00000ZodM1AAJ/view" xr:uid="{00000000-0004-0000-0000-000083040000}"/>
    <hyperlink ref="L2079" r:id="rId1157" tooltip="https://remit.lightning.force.com/lightning/r/Account/0012r00000M3HeQ/view" xr:uid="{00000000-0004-0000-0000-000084040000}"/>
    <hyperlink ref="D2079" r:id="rId1158" tooltip="https://remit.lightning.force.com/lightning/r/Account/0012r00000M3HeQAAV/view" xr:uid="{00000000-0004-0000-0000-000085040000}"/>
    <hyperlink ref="D2081" r:id="rId1159" tooltip="https://remit.lightning.force.com/lightning/r/Account/0012r000002u9voAAA/view" xr:uid="{00000000-0004-0000-0000-000086040000}"/>
    <hyperlink ref="L2082" r:id="rId1160" tooltip="https://remit.lightning.force.com/lightning/r/Account/0012r000002s4ri/view" xr:uid="{00000000-0004-0000-0000-000087040000}"/>
    <hyperlink ref="D2082" r:id="rId1161" tooltip="https://remit.lightning.force.com/lightning/r/Account/0012r000002s4riAAA/view" xr:uid="{00000000-0004-0000-0000-000088040000}"/>
    <hyperlink ref="D2083" r:id="rId1162" tooltip="https://remit.lightning.force.com/lightning/r/Account/001RA00002gpyH6YAI/view" xr:uid="{00000000-0004-0000-0000-000089040000}"/>
    <hyperlink ref="D2084" r:id="rId1163" tooltip="https://remit.lightning.force.com/lightning/r/Account/001Ic000002WmApIAK/view" xr:uid="{00000000-0004-0000-0000-00008A040000}"/>
    <hyperlink ref="L2084" r:id="rId1164" tooltip="https://remit.lightning.force.com/lightning/r/Account/001Ic000002WmAp/view" xr:uid="{00000000-0004-0000-0000-00008B040000}"/>
    <hyperlink ref="E2036" r:id="rId1165" xr:uid="{00000000-0004-0000-0000-00008C040000}"/>
    <hyperlink ref="E2039" r:id="rId1166" xr:uid="{00000000-0004-0000-0000-00008D040000}"/>
    <hyperlink ref="E2042" r:id="rId1167" xr:uid="{00000000-0004-0000-0000-00008E040000}"/>
    <hyperlink ref="E2045" r:id="rId1168" xr:uid="{00000000-0004-0000-0000-00008F040000}"/>
    <hyperlink ref="E2048" r:id="rId1169" xr:uid="{00000000-0004-0000-0000-000090040000}"/>
    <hyperlink ref="E2051" r:id="rId1170" xr:uid="{00000000-0004-0000-0000-000091040000}"/>
    <hyperlink ref="E2054" r:id="rId1171" xr:uid="{00000000-0004-0000-0000-000092040000}"/>
    <hyperlink ref="E2057" r:id="rId1172" xr:uid="{00000000-0004-0000-0000-000093040000}"/>
    <hyperlink ref="E2060" r:id="rId1173" xr:uid="{00000000-0004-0000-0000-000094040000}"/>
    <hyperlink ref="E2063" r:id="rId1174" xr:uid="{00000000-0004-0000-0000-000095040000}"/>
    <hyperlink ref="E2066" r:id="rId1175" xr:uid="{00000000-0004-0000-0000-000096040000}"/>
    <hyperlink ref="E2069" r:id="rId1176" xr:uid="{00000000-0004-0000-0000-000097040000}"/>
    <hyperlink ref="E2072" r:id="rId1177" xr:uid="{00000000-0004-0000-0000-000098040000}"/>
    <hyperlink ref="E2075" r:id="rId1178" xr:uid="{00000000-0004-0000-0000-000099040000}"/>
    <hyperlink ref="E2078" r:id="rId1179" xr:uid="{00000000-0004-0000-0000-00009A040000}"/>
    <hyperlink ref="E2081" r:id="rId1180" xr:uid="{00000000-0004-0000-0000-00009B040000}"/>
    <hyperlink ref="E2084" r:id="rId1181" xr:uid="{00000000-0004-0000-0000-00009C040000}"/>
    <hyperlink ref="E2037" r:id="rId1182" xr:uid="{00000000-0004-0000-0000-00009D040000}"/>
    <hyperlink ref="E2040" r:id="rId1183" xr:uid="{00000000-0004-0000-0000-00009E040000}"/>
    <hyperlink ref="E2043" r:id="rId1184" xr:uid="{00000000-0004-0000-0000-00009F040000}"/>
    <hyperlink ref="E2046" r:id="rId1185" xr:uid="{00000000-0004-0000-0000-0000A0040000}"/>
    <hyperlink ref="E2049" r:id="rId1186" xr:uid="{00000000-0004-0000-0000-0000A1040000}"/>
    <hyperlink ref="E2052" r:id="rId1187" xr:uid="{00000000-0004-0000-0000-0000A2040000}"/>
    <hyperlink ref="E2055" r:id="rId1188" xr:uid="{00000000-0004-0000-0000-0000A3040000}"/>
    <hyperlink ref="E2058" r:id="rId1189" xr:uid="{00000000-0004-0000-0000-0000A4040000}"/>
    <hyperlink ref="E2061" r:id="rId1190" xr:uid="{00000000-0004-0000-0000-0000A5040000}"/>
    <hyperlink ref="E2064" r:id="rId1191" xr:uid="{00000000-0004-0000-0000-0000A6040000}"/>
    <hyperlink ref="E2067" r:id="rId1192" xr:uid="{00000000-0004-0000-0000-0000A7040000}"/>
    <hyperlink ref="E2070" r:id="rId1193" xr:uid="{00000000-0004-0000-0000-0000A8040000}"/>
    <hyperlink ref="E2073" r:id="rId1194" xr:uid="{00000000-0004-0000-0000-0000A9040000}"/>
    <hyperlink ref="E2076" r:id="rId1195" xr:uid="{00000000-0004-0000-0000-0000AA040000}"/>
    <hyperlink ref="E2079" r:id="rId1196" xr:uid="{00000000-0004-0000-0000-0000AB040000}"/>
    <hyperlink ref="E2082" r:id="rId1197" xr:uid="{00000000-0004-0000-0000-0000AC040000}"/>
    <hyperlink ref="E2038" r:id="rId1198" xr:uid="{00000000-0004-0000-0000-0000AD040000}"/>
    <hyperlink ref="E2041" r:id="rId1199" xr:uid="{00000000-0004-0000-0000-0000AE040000}"/>
    <hyperlink ref="E2044" r:id="rId1200" xr:uid="{00000000-0004-0000-0000-0000AF040000}"/>
    <hyperlink ref="E2047" r:id="rId1201" xr:uid="{00000000-0004-0000-0000-0000B0040000}"/>
    <hyperlink ref="E2050" r:id="rId1202" xr:uid="{00000000-0004-0000-0000-0000B1040000}"/>
    <hyperlink ref="E2053" r:id="rId1203" xr:uid="{00000000-0004-0000-0000-0000B2040000}"/>
    <hyperlink ref="E2056" r:id="rId1204" xr:uid="{00000000-0004-0000-0000-0000B3040000}"/>
    <hyperlink ref="E2059" r:id="rId1205" xr:uid="{00000000-0004-0000-0000-0000B4040000}"/>
    <hyperlink ref="E2062" r:id="rId1206" xr:uid="{00000000-0004-0000-0000-0000B5040000}"/>
    <hyperlink ref="E2065" r:id="rId1207" xr:uid="{00000000-0004-0000-0000-0000B6040000}"/>
    <hyperlink ref="E2068" r:id="rId1208" xr:uid="{00000000-0004-0000-0000-0000B7040000}"/>
    <hyperlink ref="E2071" r:id="rId1209" xr:uid="{00000000-0004-0000-0000-0000B8040000}"/>
    <hyperlink ref="E2074" r:id="rId1210" xr:uid="{00000000-0004-0000-0000-0000B9040000}"/>
    <hyperlink ref="E2077" r:id="rId1211" xr:uid="{00000000-0004-0000-0000-0000BA040000}"/>
    <hyperlink ref="E2080" r:id="rId1212" xr:uid="{00000000-0004-0000-0000-0000BB040000}"/>
    <hyperlink ref="E2083" r:id="rId1213" xr:uid="{00000000-0004-0000-0000-0000BC040000}"/>
    <hyperlink ref="E2121" r:id="rId1214" xr:uid="{00000000-0004-0000-0000-0000BD040000}"/>
    <hyperlink ref="E2131" r:id="rId1215" xr:uid="{00000000-0004-0000-0000-0000BE040000}"/>
    <hyperlink ref="E2136" r:id="rId1216" xr:uid="{00000000-0004-0000-0000-0000BF040000}"/>
    <hyperlink ref="E2141" r:id="rId1217" xr:uid="{00000000-0004-0000-0000-0000C0040000}"/>
    <hyperlink ref="E2127" r:id="rId1218" xr:uid="{00000000-0004-0000-0000-0000C1040000}"/>
    <hyperlink ref="E2142" r:id="rId1219" xr:uid="{00000000-0004-0000-0000-0000C2040000}"/>
    <hyperlink ref="E2123" r:id="rId1220" xr:uid="{00000000-0004-0000-0000-0000C3040000}"/>
    <hyperlink ref="E2133" r:id="rId1221" xr:uid="{00000000-0004-0000-0000-0000C4040000}"/>
    <hyperlink ref="E2138" r:id="rId1222" xr:uid="{00000000-0004-0000-0000-0000C5040000}"/>
    <hyperlink ref="E2143" r:id="rId1223" xr:uid="{00000000-0004-0000-0000-0000C6040000}"/>
    <hyperlink ref="E2119" r:id="rId1224" xr:uid="{00000000-0004-0000-0000-0000C7040000}"/>
    <hyperlink ref="E2129" r:id="rId1225" xr:uid="{00000000-0004-0000-0000-0000C8040000}"/>
    <hyperlink ref="E2134" r:id="rId1226" xr:uid="{00000000-0004-0000-0000-0000C9040000}"/>
    <hyperlink ref="E2139" r:id="rId1227" xr:uid="{00000000-0004-0000-0000-0000CA040000}"/>
    <hyperlink ref="E2144" r:id="rId1228" xr:uid="{00000000-0004-0000-0000-0000CB040000}"/>
    <hyperlink ref="E2120" r:id="rId1229" xr:uid="{00000000-0004-0000-0000-0000CC040000}"/>
    <hyperlink ref="E2125" r:id="rId1230" xr:uid="{00000000-0004-0000-0000-0000CD040000}"/>
    <hyperlink ref="E2140" r:id="rId1231" xr:uid="{00000000-0004-0000-0000-0000CE040000}"/>
    <hyperlink ref="E2122" r:id="rId1232" xr:uid="{00000000-0004-0000-0000-0000CF040000}"/>
    <hyperlink ref="E2124" r:id="rId1233" xr:uid="{00000000-0004-0000-0000-0000D0040000}"/>
    <hyperlink ref="E2126" r:id="rId1234" xr:uid="{00000000-0004-0000-0000-0000D1040000}"/>
    <hyperlink ref="E2128" r:id="rId1235" xr:uid="{00000000-0004-0000-0000-0000D2040000}"/>
    <hyperlink ref="E2130" r:id="rId1236" xr:uid="{00000000-0004-0000-0000-0000D3040000}"/>
    <hyperlink ref="E2132" r:id="rId1237" xr:uid="{00000000-0004-0000-0000-0000D4040000}"/>
    <hyperlink ref="E2135" r:id="rId1238" xr:uid="{00000000-0004-0000-0000-0000D5040000}"/>
    <hyperlink ref="E2137" r:id="rId1239" xr:uid="{00000000-0004-0000-0000-0000D6040000}"/>
    <hyperlink ref="L2266" r:id="rId1240" tooltip="https://remit.lightning.force.com/lightning/r/Account/001RA00002AqRqO/view" xr:uid="{00000000-0004-0000-0000-0000D7040000}"/>
    <hyperlink ref="D2266" r:id="rId1241" tooltip="https://remit.lightning.force.com/lightning/r/Contact/003RA00001SiPK0YAN/view" xr:uid="{00000000-0004-0000-0000-0000D8040000}"/>
    <hyperlink ref="L2267" r:id="rId1242" tooltip="https://remit.lightning.force.com/lightning/r/Account/001RA00002AqRqO/view" xr:uid="{00000000-0004-0000-0000-0000D9040000}"/>
    <hyperlink ref="D2267" r:id="rId1243" tooltip="https://remit.lightning.force.com/lightning/r/Contact/003RA00001SiPK0YAN/view" xr:uid="{00000000-0004-0000-0000-0000DA040000}"/>
    <hyperlink ref="L2268" r:id="rId1244" tooltip="https://remit.lightning.force.com/lightning/r/Account/0012r000002uUj8/view" xr:uid="{00000000-0004-0000-0000-0000DB040000}"/>
    <hyperlink ref="D2268" r:id="rId1245" tooltip="https://remit.lightning.force.com/lightning/r/Account/0012r000002uUj8AAE/view" xr:uid="{00000000-0004-0000-0000-0000DC040000}"/>
    <hyperlink ref="L2269" r:id="rId1246" tooltip="https://remit.lightning.force.com/lightning/r/Account/0012r000002rsVX/view" xr:uid="{00000000-0004-0000-0000-0000DD040000}"/>
    <hyperlink ref="E2270" r:id="rId1247" xr:uid="{00000000-0004-0000-0000-0000DE040000}"/>
    <hyperlink ref="E2271" r:id="rId1248" xr:uid="{00000000-0004-0000-0000-0000DF040000}"/>
    <hyperlink ref="E2272" r:id="rId1249" xr:uid="{00000000-0004-0000-0000-0000E0040000}"/>
    <hyperlink ref="E2273" r:id="rId1250" xr:uid="{00000000-0004-0000-0000-0000E1040000}"/>
    <hyperlink ref="E2284" r:id="rId1251" xr:uid="{00000000-0004-0000-0000-0000E2040000}"/>
    <hyperlink ref="E2290" r:id="rId1252" xr:uid="{00000000-0004-0000-0000-0000E3040000}"/>
    <hyperlink ref="E2275" r:id="rId1253" xr:uid="{00000000-0004-0000-0000-0000E4040000}"/>
    <hyperlink ref="E2274" r:id="rId1254" xr:uid="{00000000-0004-0000-0000-0000E5040000}"/>
    <hyperlink ref="E2309" r:id="rId1255" xr:uid="{00000000-0004-0000-0000-0000E6040000}"/>
    <hyperlink ref="L2313" r:id="rId1256" tooltip="https://remit.lightning.force.com/lightning/r/Account/0012r00000XlcoV/view" xr:uid="{00000000-0004-0000-0000-0000E7040000}"/>
    <hyperlink ref="D2314" r:id="rId1257" tooltip="https://remit.lightning.force.com/lightning/r/0012r00000M4BcIAAV/view" xr:uid="{00000000-0004-0000-0000-0000E8040000}"/>
    <hyperlink ref="L2314" r:id="rId1258" tooltip="https://remit.lightning.force.com/lightning/r/Account/0012r00000M4BcI/view" xr:uid="{00000000-0004-0000-0000-0000E9040000}"/>
    <hyperlink ref="L2315" r:id="rId1259" tooltip="https://remit.lightning.force.com/lightning/r/Account/0012r000002szhP/view" xr:uid="{00000000-0004-0000-0000-0000EA040000}"/>
    <hyperlink ref="L2317" r:id="rId1260" tooltip="https://remit.lightning.force.com/lightning/r/Account/0012r000002uS8S/view" xr:uid="{00000000-0004-0000-0000-0000EB040000}"/>
    <hyperlink ref="D2318" r:id="rId1261" tooltip="https://remit.lightning.force.com/lightning/r/0012r00000WsoDkAAJ/view" xr:uid="{00000000-0004-0000-0000-0000EC040000}"/>
    <hyperlink ref="L2318" r:id="rId1262" tooltip="https://remit.lightning.force.com/lightning/r/Account/0012r00000WsoDk/view" xr:uid="{00000000-0004-0000-0000-0000ED040000}"/>
    <hyperlink ref="D2319" r:id="rId1263" tooltip="https://remit.lightning.force.com/lightning/r/0012r000007bXwtAAE/view" xr:uid="{00000000-0004-0000-0000-0000EE040000}"/>
    <hyperlink ref="L2319" r:id="rId1264" tooltip="https://remit.lightning.force.com/lightning/r/Account/0012r000007bXwt/view" xr:uid="{00000000-0004-0000-0000-0000EF040000}"/>
    <hyperlink ref="L2320" r:id="rId1265" tooltip="https://remit.lightning.force.com/lightning/r/Account/0012r000002t6a2/view" xr:uid="{00000000-0004-0000-0000-0000F0040000}"/>
    <hyperlink ref="L2322" r:id="rId1266" tooltip="https://remit.lightning.force.com/lightning/r/Account/0012r00000XGfvY/view" xr:uid="{00000000-0004-0000-0000-0000F1040000}"/>
    <hyperlink ref="L2323" r:id="rId1267" tooltip="https://remit.lightning.force.com/lightning/r/Account/0012r000002uT04/view" xr:uid="{00000000-0004-0000-0000-0000F2040000}"/>
    <hyperlink ref="D2324" r:id="rId1268" tooltip="https://remit.lightning.force.com/lightning/r/001Ic00000462QGIAY/view" xr:uid="{00000000-0004-0000-0000-0000F3040000}"/>
    <hyperlink ref="L2324" r:id="rId1269" tooltip="https://remit.lightning.force.com/lightning/r/Account/001Ic00000462QG/view" xr:uid="{00000000-0004-0000-0000-0000F4040000}"/>
    <hyperlink ref="D2325" r:id="rId1270" tooltip="https://remit.lightning.force.com/lightning/r/001RA00001HJtcwYAD/view" xr:uid="{00000000-0004-0000-0000-0000F5040000}"/>
    <hyperlink ref="L2325" r:id="rId1271" tooltip="https://remit.lightning.force.com/lightning/r/Account/001RA00001HJtcw/view" xr:uid="{00000000-0004-0000-0000-0000F6040000}"/>
    <hyperlink ref="D2326" r:id="rId1272" tooltip="https://remit.lightning.force.com/lightning/r/0012r000002tZgxAAE/view" xr:uid="{00000000-0004-0000-0000-0000F7040000}"/>
    <hyperlink ref="L2326" r:id="rId1273" tooltip="https://remit.lightning.force.com/lightning/r/Account/0012r000002tZgx/view" xr:uid="{00000000-0004-0000-0000-0000F8040000}"/>
    <hyperlink ref="D2327" r:id="rId1274" tooltip="https://remit.lightning.force.com/lightning/r/001RA000027DPN4YAO/view" xr:uid="{00000000-0004-0000-0000-0000F9040000}"/>
    <hyperlink ref="L2327" r:id="rId1275" tooltip="https://remit.lightning.force.com/lightning/r/Account/001RA000027DPN4/view" xr:uid="{00000000-0004-0000-0000-0000FA040000}"/>
    <hyperlink ref="L2328" r:id="rId1276" tooltip="https://remit.lightning.force.com/lightning/r/Account/0012r00000XjeU1/view" xr:uid="{00000000-0004-0000-0000-0000FB040000}"/>
    <hyperlink ref="D2329" r:id="rId1277" tooltip="https://remit.lightning.force.com/lightning/r/0012r00000aWfiPAAS/view" xr:uid="{00000000-0004-0000-0000-0000FC040000}"/>
    <hyperlink ref="L2329" r:id="rId1278" tooltip="https://remit.lightning.force.com/lightning/r/Account/0012r00000aWfiP/view" xr:uid="{00000000-0004-0000-0000-0000FD040000}"/>
    <hyperlink ref="E2346" r:id="rId1279" tooltip="mailto:bich.dt@altius-link.com.vn" xr:uid="{00000000-0004-0000-0000-0000FE040000}"/>
    <hyperlink ref="E2347" r:id="rId1280" tooltip="mailto:bich.dt@altius-link.com.vn" xr:uid="{00000000-0004-0000-0000-0000FF040000}"/>
    <hyperlink ref="E2348" r:id="rId1281" tooltip="mailto:bich.dt@altius-link.com.vn" xr:uid="{00000000-0004-0000-0000-000000050000}"/>
    <hyperlink ref="E2349" r:id="rId1282" tooltip="mailto:bich.dt@altius-link.com.vn" xr:uid="{00000000-0004-0000-0000-000001050000}"/>
    <hyperlink ref="D2350" r:id="rId1283" tooltip="https://remit.lightning.force.com/lightning/r/Account/0012r000002tzM2AAI/view" xr:uid="{00000000-0004-0000-0000-000002050000}"/>
    <hyperlink ref="D2351" r:id="rId1284" tooltip="https://remit.lightning.force.com/lightning/r/Account/0012r000002t0KrAAI/view" xr:uid="{00000000-0004-0000-0000-000003050000}"/>
    <hyperlink ref="D2352" r:id="rId1285" tooltip="https://remit.lightning.force.com/lightning/r/Account/0012r000002suEOAAY/view" xr:uid="{00000000-0004-0000-0000-000004050000}"/>
    <hyperlink ref="D2353" r:id="rId1286" tooltip="https://remit.lightning.force.com/lightning/r/Account/0012r000002u3Z4AAI/view" xr:uid="{00000000-0004-0000-0000-000005050000}"/>
    <hyperlink ref="D2354" r:id="rId1287" tooltip="https://remit.lightning.force.com/lightning/r/Account/0012r000002taBVAAY/view" xr:uid="{00000000-0004-0000-0000-000006050000}"/>
    <hyperlink ref="D2356" r:id="rId1288" tooltip="https://remit.lightning.force.com/lightning/r/Account/0012r00000ILBtsAAH/view" xr:uid="{00000000-0004-0000-0000-000007050000}"/>
    <hyperlink ref="D2357" r:id="rId1289" tooltip="https://remit.lightning.force.com/lightning/r/Account/0012r00000Oy9GeAAJ/view" xr:uid="{00000000-0004-0000-0000-000008050000}"/>
    <hyperlink ref="D2358" r:id="rId1290" tooltip="https://remit.lightning.force.com/lightning/r/Account/0012r000002rcyRAAQ/view" xr:uid="{00000000-0004-0000-0000-000009050000}"/>
    <hyperlink ref="D2359" r:id="rId1291" tooltip="https://remit.lightning.force.com/lightning/r/0012r00000M2cxhAAB/view" xr:uid="{00000000-0004-0000-0000-00000A050000}"/>
    <hyperlink ref="D2360" r:id="rId1292" tooltip="https://remit.lightning.force.com/lightning/r/Account/0012r000003NBNJAA4/view" xr:uid="{00000000-0004-0000-0000-00000B050000}"/>
    <hyperlink ref="D2361" r:id="rId1293" tooltip="https://remit.lightning.force.com/lightning/r/Account/0012r000002u8PHAAY/view" xr:uid="{00000000-0004-0000-0000-00000C050000}"/>
    <hyperlink ref="D2362" r:id="rId1294" tooltip="https://remit.lightning.force.com/lightning/r/Account/0012r00000YPz82AAD/view" xr:uid="{00000000-0004-0000-0000-00000D050000}"/>
    <hyperlink ref="D2363" r:id="rId1295" tooltip="https://remit.lightning.force.com/lightning/r/Account/0012r000002tsQ4AAI/view" xr:uid="{00000000-0004-0000-0000-00000E050000}"/>
    <hyperlink ref="D2364" r:id="rId1296" tooltip="https://remit.lightning.force.com/lightning/r/Account/0012r00000XlcmQAAR/view" xr:uid="{00000000-0004-0000-0000-00000F050000}"/>
    <hyperlink ref="D2365" r:id="rId1297" tooltip="https://remit.lightning.force.com/lightning/r/Account/0012r00000XlcmQAAR/view" xr:uid="{00000000-0004-0000-0000-000010050000}"/>
    <hyperlink ref="D2366" r:id="rId1298" tooltip="https://remit.lightning.force.com/lightning/r/Account/0012r000002t9yeAAA/view" xr:uid="{00000000-0004-0000-0000-000011050000}"/>
    <hyperlink ref="D2367" r:id="rId1299" tooltip="https://remit.lightning.force.com/lightning/r/Account/0012r000008LVGFAA4/view" xr:uid="{00000000-0004-0000-0000-000012050000}"/>
    <hyperlink ref="K2368" r:id="rId1300" tooltip="https://remit.lightning.force.com/lightning/r/a05RA00001EJDQnYAP/view" xr:uid="{00000000-0004-0000-0000-000013050000}"/>
    <hyperlink ref="D2368" r:id="rId1301" tooltip="https://remit.lightning.force.com/lightning/r/Account/0012r000002u1wgAAA/view" xr:uid="{00000000-0004-0000-0000-000014050000}"/>
    <hyperlink ref="K2369" r:id="rId1302" tooltip="https://remit.lightning.force.com/lightning/r/a05RA00001EJEptYAH/view" xr:uid="{00000000-0004-0000-0000-000015050000}"/>
    <hyperlink ref="D2369" r:id="rId1303" tooltip="https://remit.lightning.force.com/lightning/r/Account/0012r000002uTNTAA2/view" xr:uid="{00000000-0004-0000-0000-000016050000}"/>
    <hyperlink ref="D2370" r:id="rId1304" tooltip="https://remit.lightning.force.com/lightning/r/Account/0012r000002uKCyAAM/view" xr:uid="{00000000-0004-0000-0000-000017050000}"/>
    <hyperlink ref="K2371" r:id="rId1305" tooltip="https://remit.lightning.force.com/lightning/r/a05RA00001EILYVYA5/view" xr:uid="{00000000-0004-0000-0000-000018050000}"/>
    <hyperlink ref="D2371" r:id="rId1306" tooltip="https://remit.lightning.force.com/lightning/r/Account/0012r00000Sg9L7AAJ/view" xr:uid="{00000000-0004-0000-0000-000019050000}"/>
    <hyperlink ref="D2372" r:id="rId1307" tooltip="https://remit.lightning.force.com/lightning/r/Account/0012r00000Z5QP4AAN/view" xr:uid="{00000000-0004-0000-0000-00001A050000}"/>
    <hyperlink ref="D2373" r:id="rId1308" tooltip="https://remit.lightning.force.com/lightning/r/Account/0012r00000IJNwrAAH/view" xr:uid="{00000000-0004-0000-0000-00001B050000}"/>
    <hyperlink ref="D2374" r:id="rId1309" tooltip="https://remit.lightning.force.com/lightning/r/Account/0012r00000SgjkZAAR/view" xr:uid="{00000000-0004-0000-0000-00001C050000}"/>
    <hyperlink ref="D2375" r:id="rId1310" tooltip="https://remit.lightning.force.com/lightning/r/Account/0012r00000M3zHXAAZ/view" xr:uid="{00000000-0004-0000-0000-00001D050000}"/>
    <hyperlink ref="D2376" r:id="rId1311" tooltip="https://remit.lightning.force.com/lightning/r/Account/0012r00000XGqxYAAT/view" xr:uid="{00000000-0004-0000-0000-00001E050000}"/>
    <hyperlink ref="K2377" r:id="rId1312" tooltip="https://remit.lightning.force.com/lightning/r/a05RA00001EJLucYAH/view" xr:uid="{00000000-0004-0000-0000-00001F050000}"/>
    <hyperlink ref="D2377" r:id="rId1313" tooltip="https://remit.lightning.force.com/lightning/r/Account/001RA00001aWQK3YAO/view" xr:uid="{00000000-0004-0000-0000-000020050000}"/>
    <hyperlink ref="D2378" r:id="rId1314" tooltip="https://remit.lightning.force.com/lightning/r/Account/0012r00000M3zHXAAZ/view" xr:uid="{00000000-0004-0000-0000-000021050000}"/>
    <hyperlink ref="D2379" r:id="rId1315" tooltip="https://remit.lightning.force.com/lightning/r/Account/001Ic0000062WIOIA2/view" xr:uid="{00000000-0004-0000-0000-000022050000}"/>
    <hyperlink ref="D2380" r:id="rId1316" tooltip="https://remit.lightning.force.com/lightning/r/Account/0012r00000M3rGFAAZ/view" xr:uid="{00000000-0004-0000-0000-000023050000}"/>
    <hyperlink ref="D2381" r:id="rId1317" tooltip="https://remit.lightning.force.com/lightning/r/Account/0012r00000WsA02AAF/view" xr:uid="{00000000-0004-0000-0000-000024050000}"/>
    <hyperlink ref="K2382" r:id="rId1318" tooltip="https://remit.lightning.force.com/lightning/r/a05RA00001EJdwLYAT/view" xr:uid="{00000000-0004-0000-0000-000025050000}"/>
    <hyperlink ref="D2382" r:id="rId1319" tooltip="https://remit.lightning.force.com/lightning/r/Account/001RA00001aZfuaYAC/view" xr:uid="{00000000-0004-0000-0000-000026050000}"/>
    <hyperlink ref="L2414" r:id="rId1320" tooltip="https://remit.lightning.force.com/lightning/r/Account/0012r000002uKie/view" xr:uid="{00000000-0004-0000-0000-000027050000}"/>
    <hyperlink ref="L2415" r:id="rId1321" tooltip="https://remit.lightning.force.com/lightning/r/Account/0012r000002uJuY/view" xr:uid="{00000000-0004-0000-0000-000028050000}"/>
    <hyperlink ref="L2416" r:id="rId1322" tooltip="https://remit.lightning.force.com/lightning/r/Account/0012r000002sSmC/view" xr:uid="{00000000-0004-0000-0000-000029050000}"/>
    <hyperlink ref="L2417" r:id="rId1323" tooltip="https://remit.lightning.force.com/lightning/r/Account/0012r000002uBKb/view" xr:uid="{00000000-0004-0000-0000-00002A050000}"/>
    <hyperlink ref="L2418" r:id="rId1324" tooltip="https://remit.lightning.force.com/lightning/r/Account/0012r00000UBRbt/view" xr:uid="{00000000-0004-0000-0000-00002B050000}"/>
    <hyperlink ref="L2419" r:id="rId1325" tooltip="https://remit.lightning.force.com/lightning/r/Account/001RA00001COhZB/view" xr:uid="{00000000-0004-0000-0000-00002C050000}"/>
    <hyperlink ref="L2420" r:id="rId1326" tooltip="https://remit.lightning.force.com/lightning/r/Account/001RA00001V29zU/view" xr:uid="{00000000-0004-0000-0000-00002D050000}"/>
    <hyperlink ref="L2421" r:id="rId1327" tooltip="https://remit.lightning.force.com/lightning/r/Account/0012r00000XlDsp/view" xr:uid="{00000000-0004-0000-0000-00002E050000}"/>
    <hyperlink ref="L2422" r:id="rId1328" tooltip="https://remit.lightning.force.com/lightning/r/Account/0012r00000LuJby/view" xr:uid="{00000000-0004-0000-0000-00002F050000}"/>
    <hyperlink ref="L2423" r:id="rId1329" tooltip="https://remit.lightning.force.com/lightning/r/Account/0012r00000byxq5/view" xr:uid="{00000000-0004-0000-0000-000030050000}"/>
    <hyperlink ref="K2424" r:id="rId1330" tooltip="mailto:tuand8438@gmail.com" xr:uid="{00000000-0004-0000-0000-000031050000}"/>
    <hyperlink ref="L2424" r:id="rId1331" tooltip="https://remit.lightning.force.com/lightning/r/Account/001RA00001K2is9/view" xr:uid="{00000000-0004-0000-0000-000032050000}"/>
    <hyperlink ref="L2425" r:id="rId1332" tooltip="https://remit.lightning.force.com/lightning/r/Account/0012r000002tONT/view" xr:uid="{00000000-0004-0000-0000-000033050000}"/>
    <hyperlink ref="E2472" r:id="rId1333" xr:uid="{00000000-0004-0000-0000-000034050000}"/>
    <hyperlink ref="E2473" r:id="rId1334" xr:uid="{00000000-0004-0000-0000-000035050000}"/>
    <hyperlink ref="E2474" r:id="rId1335" xr:uid="{00000000-0004-0000-0000-000036050000}"/>
    <hyperlink ref="E2476" r:id="rId1336" xr:uid="{00000000-0004-0000-0000-000037050000}"/>
    <hyperlink ref="E2478" r:id="rId1337" xr:uid="{00000000-0004-0000-0000-000038050000}"/>
    <hyperlink ref="E2480" r:id="rId1338" xr:uid="{00000000-0004-0000-0000-000039050000}"/>
    <hyperlink ref="E2482" r:id="rId1339" xr:uid="{00000000-0004-0000-0000-00003A050000}"/>
    <hyperlink ref="E2484" r:id="rId1340" xr:uid="{00000000-0004-0000-0000-00003B050000}"/>
    <hyperlink ref="E2486" r:id="rId1341" xr:uid="{00000000-0004-0000-0000-00003C050000}"/>
    <hyperlink ref="E2488" r:id="rId1342" xr:uid="{00000000-0004-0000-0000-00003D050000}"/>
    <hyperlink ref="E2490" r:id="rId1343" xr:uid="{00000000-0004-0000-0000-00003E050000}"/>
    <hyperlink ref="E2492" r:id="rId1344" xr:uid="{00000000-0004-0000-0000-00003F050000}"/>
    <hyperlink ref="E2494" r:id="rId1345" xr:uid="{00000000-0004-0000-0000-000040050000}"/>
    <hyperlink ref="E2496" r:id="rId1346" xr:uid="{00000000-0004-0000-0000-000041050000}"/>
    <hyperlink ref="E2498" r:id="rId1347" xr:uid="{00000000-0004-0000-0000-000042050000}"/>
    <hyperlink ref="E2500" r:id="rId1348" xr:uid="{00000000-0004-0000-0000-000043050000}"/>
    <hyperlink ref="E2502" r:id="rId1349" xr:uid="{00000000-0004-0000-0000-000044050000}"/>
    <hyperlink ref="E2504" r:id="rId1350" xr:uid="{00000000-0004-0000-0000-000045050000}"/>
    <hyperlink ref="E2506" r:id="rId1351" xr:uid="{00000000-0004-0000-0000-000046050000}"/>
    <hyperlink ref="E2508" r:id="rId1352" xr:uid="{00000000-0004-0000-0000-000047050000}"/>
    <hyperlink ref="E2510" r:id="rId1353" xr:uid="{00000000-0004-0000-0000-000048050000}"/>
    <hyperlink ref="E2512" r:id="rId1354" xr:uid="{00000000-0004-0000-0000-000049050000}"/>
    <hyperlink ref="E2514" r:id="rId1355" xr:uid="{00000000-0004-0000-0000-00004A050000}"/>
    <hyperlink ref="E2516" r:id="rId1356" xr:uid="{00000000-0004-0000-0000-00004B050000}"/>
    <hyperlink ref="E2518" r:id="rId1357" xr:uid="{00000000-0004-0000-0000-00004C050000}"/>
    <hyperlink ref="E2520" r:id="rId1358" xr:uid="{00000000-0004-0000-0000-00004D050000}"/>
    <hyperlink ref="E2522" r:id="rId1359" xr:uid="{00000000-0004-0000-0000-00004E050000}"/>
    <hyperlink ref="E2524" r:id="rId1360" xr:uid="{00000000-0004-0000-0000-00004F050000}"/>
    <hyperlink ref="E2526" r:id="rId1361" xr:uid="{00000000-0004-0000-0000-000050050000}"/>
    <hyperlink ref="E2528" r:id="rId1362" xr:uid="{00000000-0004-0000-0000-000051050000}"/>
    <hyperlink ref="E2530" r:id="rId1363" xr:uid="{00000000-0004-0000-0000-000052050000}"/>
    <hyperlink ref="E2532" r:id="rId1364" xr:uid="{00000000-0004-0000-0000-000053050000}"/>
    <hyperlink ref="E2534" r:id="rId1365" xr:uid="{00000000-0004-0000-0000-000054050000}"/>
    <hyperlink ref="E2536" r:id="rId1366" xr:uid="{00000000-0004-0000-0000-000055050000}"/>
    <hyperlink ref="E2538" r:id="rId1367" xr:uid="{00000000-0004-0000-0000-000056050000}"/>
    <hyperlink ref="E2540" r:id="rId1368" xr:uid="{00000000-0004-0000-0000-000057050000}"/>
    <hyperlink ref="E2542" r:id="rId1369" xr:uid="{00000000-0004-0000-0000-000058050000}"/>
    <hyperlink ref="E2544" r:id="rId1370" xr:uid="{00000000-0004-0000-0000-000059050000}"/>
    <hyperlink ref="E2546" r:id="rId1371" xr:uid="{00000000-0004-0000-0000-00005A050000}"/>
    <hyperlink ref="E2548" r:id="rId1372" xr:uid="{00000000-0004-0000-0000-00005B050000}"/>
    <hyperlink ref="E2550" r:id="rId1373" xr:uid="{00000000-0004-0000-0000-00005C050000}"/>
    <hyperlink ref="E2552" r:id="rId1374" xr:uid="{00000000-0004-0000-0000-00005D050000}"/>
    <hyperlink ref="E2554" r:id="rId1375" xr:uid="{00000000-0004-0000-0000-00005E050000}"/>
    <hyperlink ref="E2556" r:id="rId1376" xr:uid="{00000000-0004-0000-0000-00005F050000}"/>
    <hyperlink ref="E2558" r:id="rId1377" xr:uid="{00000000-0004-0000-0000-000060050000}"/>
    <hyperlink ref="E2560" r:id="rId1378" xr:uid="{00000000-0004-0000-0000-000061050000}"/>
    <hyperlink ref="E2562" r:id="rId1379" xr:uid="{00000000-0004-0000-0000-000062050000}"/>
    <hyperlink ref="E2564" r:id="rId1380" xr:uid="{00000000-0004-0000-0000-000063050000}"/>
    <hyperlink ref="E2566" r:id="rId1381" xr:uid="{00000000-0004-0000-0000-000064050000}"/>
    <hyperlink ref="E2475" r:id="rId1382" xr:uid="{00000000-0004-0000-0000-000065050000}"/>
    <hyperlink ref="E2477" r:id="rId1383" xr:uid="{00000000-0004-0000-0000-000066050000}"/>
    <hyperlink ref="E2479" r:id="rId1384" xr:uid="{00000000-0004-0000-0000-000067050000}"/>
    <hyperlink ref="E2481" r:id="rId1385" xr:uid="{00000000-0004-0000-0000-000068050000}"/>
    <hyperlink ref="E2483" r:id="rId1386" xr:uid="{00000000-0004-0000-0000-000069050000}"/>
    <hyperlink ref="E2485" r:id="rId1387" xr:uid="{00000000-0004-0000-0000-00006A050000}"/>
    <hyperlink ref="E2487" r:id="rId1388" xr:uid="{00000000-0004-0000-0000-00006B050000}"/>
    <hyperlink ref="E2489" r:id="rId1389" xr:uid="{00000000-0004-0000-0000-00006C050000}"/>
    <hyperlink ref="E2491" r:id="rId1390" xr:uid="{00000000-0004-0000-0000-00006D050000}"/>
    <hyperlink ref="E2493" r:id="rId1391" xr:uid="{00000000-0004-0000-0000-00006E050000}"/>
    <hyperlink ref="E2495" r:id="rId1392" xr:uid="{00000000-0004-0000-0000-00006F050000}"/>
    <hyperlink ref="E2497" r:id="rId1393" xr:uid="{00000000-0004-0000-0000-000070050000}"/>
    <hyperlink ref="E2499" r:id="rId1394" xr:uid="{00000000-0004-0000-0000-000071050000}"/>
    <hyperlink ref="E2501" r:id="rId1395" xr:uid="{00000000-0004-0000-0000-000072050000}"/>
    <hyperlink ref="E2503" r:id="rId1396" xr:uid="{00000000-0004-0000-0000-000073050000}"/>
    <hyperlink ref="E2505" r:id="rId1397" xr:uid="{00000000-0004-0000-0000-000074050000}"/>
    <hyperlink ref="E2507" r:id="rId1398" xr:uid="{00000000-0004-0000-0000-000075050000}"/>
    <hyperlink ref="E2509" r:id="rId1399" xr:uid="{00000000-0004-0000-0000-000076050000}"/>
    <hyperlink ref="E2511" r:id="rId1400" xr:uid="{00000000-0004-0000-0000-000077050000}"/>
    <hyperlink ref="E2513" r:id="rId1401" xr:uid="{00000000-0004-0000-0000-000078050000}"/>
    <hyperlink ref="E2515" r:id="rId1402" xr:uid="{00000000-0004-0000-0000-000079050000}"/>
    <hyperlink ref="E2517" r:id="rId1403" xr:uid="{00000000-0004-0000-0000-00007A050000}"/>
    <hyperlink ref="E2519" r:id="rId1404" xr:uid="{00000000-0004-0000-0000-00007B050000}"/>
    <hyperlink ref="E2521" r:id="rId1405" xr:uid="{00000000-0004-0000-0000-00007C050000}"/>
    <hyperlink ref="E2523" r:id="rId1406" xr:uid="{00000000-0004-0000-0000-00007D050000}"/>
    <hyperlink ref="E2525" r:id="rId1407" xr:uid="{00000000-0004-0000-0000-00007E050000}"/>
    <hyperlink ref="E2527" r:id="rId1408" xr:uid="{00000000-0004-0000-0000-00007F050000}"/>
    <hyperlink ref="E2529" r:id="rId1409" xr:uid="{00000000-0004-0000-0000-000080050000}"/>
    <hyperlink ref="E2531" r:id="rId1410" xr:uid="{00000000-0004-0000-0000-000081050000}"/>
    <hyperlink ref="E2533" r:id="rId1411" xr:uid="{00000000-0004-0000-0000-000082050000}"/>
    <hyperlink ref="E2535" r:id="rId1412" xr:uid="{00000000-0004-0000-0000-000083050000}"/>
    <hyperlink ref="E2537" r:id="rId1413" xr:uid="{00000000-0004-0000-0000-000084050000}"/>
    <hyperlink ref="E2539" r:id="rId1414" xr:uid="{00000000-0004-0000-0000-000085050000}"/>
    <hyperlink ref="E2541" r:id="rId1415" xr:uid="{00000000-0004-0000-0000-000086050000}"/>
    <hyperlink ref="E2543" r:id="rId1416" xr:uid="{00000000-0004-0000-0000-000087050000}"/>
    <hyperlink ref="E2545" r:id="rId1417" xr:uid="{00000000-0004-0000-0000-000088050000}"/>
    <hyperlink ref="E2547" r:id="rId1418" xr:uid="{00000000-0004-0000-0000-000089050000}"/>
    <hyperlink ref="E2549" r:id="rId1419" xr:uid="{00000000-0004-0000-0000-00008A050000}"/>
    <hyperlink ref="E2551" r:id="rId1420" xr:uid="{00000000-0004-0000-0000-00008B050000}"/>
    <hyperlink ref="E2553" r:id="rId1421" xr:uid="{00000000-0004-0000-0000-00008C050000}"/>
    <hyperlink ref="E2555" r:id="rId1422" xr:uid="{00000000-0004-0000-0000-00008D050000}"/>
    <hyperlink ref="E2557" r:id="rId1423" xr:uid="{00000000-0004-0000-0000-00008E050000}"/>
    <hyperlink ref="E2559" r:id="rId1424" xr:uid="{00000000-0004-0000-0000-00008F050000}"/>
    <hyperlink ref="E2561" r:id="rId1425" xr:uid="{00000000-0004-0000-0000-000090050000}"/>
    <hyperlink ref="E2563" r:id="rId1426" xr:uid="{00000000-0004-0000-0000-000091050000}"/>
    <hyperlink ref="E2565" r:id="rId1427" xr:uid="{00000000-0004-0000-0000-000092050000}"/>
    <hyperlink ref="E2567" r:id="rId1428" xr:uid="{00000000-0004-0000-0000-000093050000}"/>
    <hyperlink ref="E2568" r:id="rId1429" xr:uid="{00000000-0004-0000-0000-000094050000}"/>
    <hyperlink ref="E2569" r:id="rId1430" xr:uid="{00000000-0004-0000-0000-000095050000}"/>
    <hyperlink ref="E2570" r:id="rId1431" xr:uid="{00000000-0004-0000-0000-000096050000}"/>
    <hyperlink ref="E2571" r:id="rId1432" xr:uid="{00000000-0004-0000-0000-000097050000}"/>
    <hyperlink ref="E2572" r:id="rId1433" xr:uid="{00000000-0004-0000-0000-000098050000}"/>
    <hyperlink ref="L2581" r:id="rId1434" tooltip="https://remit.lightning.force.com/lightning/r/Account/0012r000002s4QX/view" xr:uid="{00000000-0004-0000-0000-000099050000}"/>
    <hyperlink ref="D2581" r:id="rId1435" tooltip="https://remit.lightning.force.com/lightning/r/Account/0012r000002s4QXAAY/view" xr:uid="{00000000-0004-0000-0000-00009A050000}"/>
    <hyperlink ref="L2582" r:id="rId1436" tooltip="https://remit.lightning.force.com/lightning/r/Account/0012r000007bLzb/view" xr:uid="{00000000-0004-0000-0000-00009B050000}"/>
    <hyperlink ref="L2583" r:id="rId1437" tooltip="https://remit.lightning.force.com/lightning/r/Account/001RA00001JjsDk/view" xr:uid="{00000000-0004-0000-0000-00009C050000}"/>
    <hyperlink ref="L2584" r:id="rId1438" tooltip="https://remit.lightning.force.com/lightning/r/Account/001RA00001JjsDk/view" xr:uid="{00000000-0004-0000-0000-00009D050000}"/>
    <hyperlink ref="D2583" r:id="rId1439" tooltip="https://remit.lightning.force.com/lightning/r/Account/001RA00001JjsDkYAJ/view" xr:uid="{00000000-0004-0000-0000-00009E050000}"/>
    <hyperlink ref="D2584" r:id="rId1440" tooltip="https://remit.lightning.force.com/lightning/r/Account/001RA00001JjsDkYAJ/view" xr:uid="{00000000-0004-0000-0000-00009F050000}"/>
    <hyperlink ref="L2585" r:id="rId1441" tooltip="https://remit.lightning.force.com/lightning/r/Account/0012r00000LuslG/view" xr:uid="{00000000-0004-0000-0000-0000A0050000}"/>
    <hyperlink ref="D2585" r:id="rId1442" tooltip="https://remit.lightning.force.com/lightning/r/Account/0012r00000LuslGAAR/view" xr:uid="{00000000-0004-0000-0000-0000A1050000}"/>
    <hyperlink ref="L2586" r:id="rId1443" tooltip="https://remit.lightning.force.com/lightning/r/Account/001Ic000002Xq7K/view" xr:uid="{00000000-0004-0000-0000-0000A2050000}"/>
    <hyperlink ref="L2587" r:id="rId1444" tooltip="https://remit.lightning.force.com/lightning/r/Account/001Ic000002Xq7K/view" xr:uid="{00000000-0004-0000-0000-0000A3050000}"/>
    <hyperlink ref="D2586" r:id="rId1445" tooltip="https://remit.lightning.force.com/lightning/r/Account/001Ic000002Xq7KIAS/view" xr:uid="{00000000-0004-0000-0000-0000A4050000}"/>
    <hyperlink ref="D2587" r:id="rId1446" tooltip="https://remit.lightning.force.com/lightning/r/Account/001Ic000002Xq7KIAS/view" xr:uid="{00000000-0004-0000-0000-0000A5050000}"/>
    <hyperlink ref="L2588" r:id="rId1447" tooltip="https://remit.lightning.force.com/lightning/r/Account/0012r00000U97pI/view" xr:uid="{00000000-0004-0000-0000-0000A6050000}"/>
    <hyperlink ref="D2588" r:id="rId1448" tooltip="https://remit.lightning.force.com/lightning/r/Account/0012r00000U97pIAAR/view" xr:uid="{00000000-0004-0000-0000-0000A7050000}"/>
    <hyperlink ref="L2589" r:id="rId1449" tooltip="https://remit.lightning.force.com/lightning/r/Account/0012r000003Knb7/view" xr:uid="{00000000-0004-0000-0000-0000A8050000}"/>
    <hyperlink ref="D2589" r:id="rId1450" tooltip="https://remit.lightning.force.com/lightning/r/Account/0012r000003Knb7AAC/view" xr:uid="{00000000-0004-0000-0000-0000A9050000}"/>
    <hyperlink ref="L2590" r:id="rId1451" tooltip="https://remit.lightning.force.com/lightning/r/Account/0012r00000OveIC/view" xr:uid="{00000000-0004-0000-0000-0000AA050000}"/>
    <hyperlink ref="L2591" r:id="rId1452" tooltip="https://remit.lightning.force.com/lightning/r/Account/0012r000002sdUX/view" xr:uid="{00000000-0004-0000-0000-0000AB050000}"/>
    <hyperlink ref="D2591" r:id="rId1453" tooltip="https://remit.lightning.force.com/lightning/r/Account/0012r000002sdUXAAY/view" xr:uid="{00000000-0004-0000-0000-0000AC050000}"/>
    <hyperlink ref="L2592" r:id="rId1454" tooltip="https://remit.lightning.force.com/lightning/r/Account/0012r000002sdUX/view" xr:uid="{00000000-0004-0000-0000-0000AD050000}"/>
    <hyperlink ref="D2592" r:id="rId1455" tooltip="https://remit.lightning.force.com/lightning/r/Account/0012r000002sdUXAAY/view" xr:uid="{00000000-0004-0000-0000-0000AE050000}"/>
    <hyperlink ref="L2593" r:id="rId1456" tooltip="https://remit.lightning.force.com/lightning/r/Account/001RA00001ZZRFN/view" xr:uid="{00000000-0004-0000-0000-0000AF050000}"/>
    <hyperlink ref="D2593" r:id="rId1457" tooltip="https://remit.lightning.force.com/lightning/r/Account/001RA00001ZZRFNYA5/view" xr:uid="{00000000-0004-0000-0000-0000B0050000}"/>
    <hyperlink ref="L2594" r:id="rId1458" tooltip="https://remit.lightning.force.com/lightning/r/Account/0012r00000WDVRN/view" xr:uid="{00000000-0004-0000-0000-0000B1050000}"/>
    <hyperlink ref="L2595" r:id="rId1459" tooltip="https://remit.lightning.force.com/lightning/r/Account/0012r00000XHXBF/view" xr:uid="{00000000-0004-0000-0000-0000B2050000}"/>
    <hyperlink ref="D2595" r:id="rId1460" tooltip="https://remit.lightning.force.com/lightning/r/Account/0012r00000XHXBFAA5/view" xr:uid="{00000000-0004-0000-0000-0000B3050000}"/>
    <hyperlink ref="L2596" r:id="rId1461" tooltip="https://remit.lightning.force.com/lightning/r/Account/0012r000002tWGA/view" xr:uid="{00000000-0004-0000-0000-0000B4050000}"/>
    <hyperlink ref="L2625" r:id="rId1462" tooltip="https://remit.lightning.force.com/lightning/r/Account/0012r000002tlnH/view" xr:uid="{00000000-0004-0000-0000-0000B5050000}"/>
    <hyperlink ref="D2625" r:id="rId1463" tooltip="https://remit.lightning.force.com/lightning/r/Account/0012r000002tlnHAAQ/view" xr:uid="{00000000-0004-0000-0000-0000B6050000}"/>
    <hyperlink ref="L2626" r:id="rId1464" tooltip="https://remit.lightning.force.com/lightning/r/Account/0012r000002tbdc/view" xr:uid="{00000000-0004-0000-0000-0000B7050000}"/>
    <hyperlink ref="L2627" r:id="rId1465" tooltip="https://remit.lightning.force.com/lightning/r/Account/0012r000002tbdc/view" xr:uid="{00000000-0004-0000-0000-0000B8050000}"/>
    <hyperlink ref="D2626" r:id="rId1466" tooltip="https://remit.lightning.force.com/lightning/r/Account/0012r000002tbdcAAA/view" xr:uid="{00000000-0004-0000-0000-0000B9050000}"/>
    <hyperlink ref="D2627" r:id="rId1467" tooltip="https://remit.lightning.force.com/lightning/r/Account/0012r000002tbdcAAA/view" xr:uid="{00000000-0004-0000-0000-0000BA050000}"/>
    <hyperlink ref="L2628" r:id="rId1468" tooltip="https://remit.lightning.force.com/lightning/r/Account/0012r000002tUPs/view" xr:uid="{00000000-0004-0000-0000-0000BB050000}"/>
    <hyperlink ref="D2628" r:id="rId1469" tooltip="https://remit.lightning.force.com/lightning/r/Account/0012r000002tUPsAAM/view" xr:uid="{00000000-0004-0000-0000-0000BC050000}"/>
    <hyperlink ref="L2629" r:id="rId1470" tooltip="https://remit.lightning.force.com/lightning/r/Account/0012r00000IJwWG/view" xr:uid="{00000000-0004-0000-0000-0000BD050000}"/>
    <hyperlink ref="L2630" r:id="rId1471" tooltip="https://remit.lightning.force.com/lightning/r/Account/001RA00002UXVkO/view" xr:uid="{00000000-0004-0000-0000-0000BE050000}"/>
    <hyperlink ref="L2631" r:id="rId1472" tooltip="https://remit.lightning.force.com/lightning/r/Account/001RA00002UXVkO/view" xr:uid="{00000000-0004-0000-0000-0000BF050000}"/>
    <hyperlink ref="D2630" r:id="rId1473" tooltip="https://remit.lightning.force.com/lightning/r/Account/001RA00002UXVkOYAX/view" xr:uid="{00000000-0004-0000-0000-0000C0050000}"/>
    <hyperlink ref="D2631" r:id="rId1474" tooltip="https://remit.lightning.force.com/lightning/r/Account/001RA00002UXVkOYAX/view" xr:uid="{00000000-0004-0000-0000-0000C1050000}"/>
    <hyperlink ref="L2641" r:id="rId1475" tooltip="https://remit.lightning.force.com/lightning/r/Account/0012r000002tUwi/view" xr:uid="{00000000-0004-0000-0000-0000C2050000}"/>
    <hyperlink ref="L2642" r:id="rId1476" tooltip="https://remit.lightning.force.com/lightning/r/Account/0012r000002tUwi/view" xr:uid="{00000000-0004-0000-0000-0000C3050000}"/>
    <hyperlink ref="D2641" r:id="rId1477" tooltip="https://remit.lightning.force.com/lightning/r/Account/0012r000002tUwiAAE/view" xr:uid="{00000000-0004-0000-0000-0000C4050000}"/>
    <hyperlink ref="D2642" r:id="rId1478" tooltip="https://remit.lightning.force.com/lightning/r/Account/0012r000002tUwiAAE/view" xr:uid="{00000000-0004-0000-0000-0000C5050000}"/>
    <hyperlink ref="L2644" r:id="rId1479" tooltip="https://remit.lightning.force.com/lightning/r/Account/0012r000002uQna/view" xr:uid="{00000000-0004-0000-0000-0000C6050000}"/>
    <hyperlink ref="D2644" r:id="rId1480" tooltip="https://remit.lightning.force.com/lightning/r/Account/0012r000002uQnaAAE/view" xr:uid="{00000000-0004-0000-0000-0000C7050000}"/>
    <hyperlink ref="E2692" r:id="rId1481" xr:uid="{00000000-0004-0000-0000-0000C8050000}"/>
    <hyperlink ref="E2693" r:id="rId1482" xr:uid="{00000000-0004-0000-0000-0000C9050000}"/>
    <hyperlink ref="E2694" r:id="rId1483" xr:uid="{00000000-0004-0000-0000-0000CA050000}"/>
    <hyperlink ref="E2695" r:id="rId1484" xr:uid="{00000000-0004-0000-0000-0000CB050000}"/>
    <hyperlink ref="E2696" r:id="rId1485" xr:uid="{00000000-0004-0000-0000-0000CC050000}"/>
    <hyperlink ref="E2697" r:id="rId1486" xr:uid="{00000000-0004-0000-0000-0000CD050000}"/>
    <hyperlink ref="E2698" r:id="rId1487" xr:uid="{00000000-0004-0000-0000-0000CE050000}"/>
    <hyperlink ref="E2699" r:id="rId1488" xr:uid="{00000000-0004-0000-0000-0000CF050000}"/>
    <hyperlink ref="E2700" r:id="rId1489" xr:uid="{00000000-0004-0000-0000-0000D0050000}"/>
    <hyperlink ref="E2701" r:id="rId1490" xr:uid="{00000000-0004-0000-0000-0000D1050000}"/>
    <hyperlink ref="E2702" r:id="rId1491" xr:uid="{00000000-0004-0000-0000-0000D2050000}"/>
    <hyperlink ref="E2703" r:id="rId1492" xr:uid="{00000000-0004-0000-0000-0000D3050000}"/>
    <hyperlink ref="E2704" r:id="rId1493" xr:uid="{00000000-0004-0000-0000-0000D4050000}"/>
    <hyperlink ref="E2705" r:id="rId1494" xr:uid="{00000000-0004-0000-0000-0000D5050000}"/>
    <hyperlink ref="E2706" r:id="rId1495" xr:uid="{00000000-0004-0000-0000-0000D6050000}"/>
    <hyperlink ref="E2707" r:id="rId1496" xr:uid="{00000000-0004-0000-0000-0000D7050000}"/>
    <hyperlink ref="E2708" r:id="rId1497" xr:uid="{00000000-0004-0000-0000-0000D8050000}"/>
    <hyperlink ref="E2709" r:id="rId1498" xr:uid="{00000000-0004-0000-0000-0000D9050000}"/>
    <hyperlink ref="E2710" r:id="rId1499" xr:uid="{00000000-0004-0000-0000-0000DA050000}"/>
    <hyperlink ref="K2711" r:id="rId1500" tooltip="https://remit.lightning.force.com/lightning/r/a05RA00001ENVs9YAH/view" xr:uid="{00000000-0004-0000-0000-0000DB050000}"/>
    <hyperlink ref="D2711" r:id="rId1501" tooltip="https://remit.lightning.force.com/lightning/r/Account/0012r000002tjQSAAY/view" xr:uid="{00000000-0004-0000-0000-0000DC050000}"/>
    <hyperlink ref="D2712" r:id="rId1502" tooltip="https://remit.lightning.force.com/lightning/r/Account/001Ic000007afVfIAI/view" xr:uid="{00000000-0004-0000-0000-0000DD050000}"/>
    <hyperlink ref="D2713" r:id="rId1503" tooltip="https://remit.lightning.force.com/lightning/r/Account/0012r000007BVj0AAG/view" xr:uid="{00000000-0004-0000-0000-0000DE050000}"/>
    <hyperlink ref="D2714" r:id="rId1504" tooltip="https://remit.lightning.force.com/lightning/r/Account/0012r00000U9x8YAAR/view" xr:uid="{00000000-0004-0000-0000-0000DF050000}"/>
    <hyperlink ref="D2715" r:id="rId1505" tooltip="https://remit.lightning.force.com/lightning/r/Account/0012r000002u35UAAQ/view" xr:uid="{00000000-0004-0000-0000-0000E0050000}"/>
    <hyperlink ref="D2716" r:id="rId1506" tooltip="https://remit.lightning.force.com/lightning/r/Account/0012r000002tBe5AAE/view" xr:uid="{00000000-0004-0000-0000-0000E1050000}"/>
    <hyperlink ref="D2717" r:id="rId1507" tooltip="https://remit.lightning.force.com/lightning/r/Account/001RA00001KLFMrYAP/view" xr:uid="{00000000-0004-0000-0000-0000E2050000}"/>
    <hyperlink ref="D2718" r:id="rId1508" tooltip="https://remit.lightning.force.com/lightning/r/Account/0012r00000M2A3wAAF/view" xr:uid="{00000000-0004-0000-0000-0000E3050000}"/>
    <hyperlink ref="D2719" r:id="rId1509" tooltip="https://remit.lightning.force.com/lightning/r/Account/0012r00000XlQpAAAV/view" xr:uid="{00000000-0004-0000-0000-0000E4050000}"/>
    <hyperlink ref="D2720" r:id="rId1510" tooltip="https://remit.lightning.force.com/lightning/r/Account/0012r000002sz5VAAQ/view" xr:uid="{00000000-0004-0000-0000-0000E5050000}"/>
    <hyperlink ref="K2721" r:id="rId1511" tooltip="https://remit.lightning.force.com/lightning/r/a05RA00001EO5HJYA1/view" xr:uid="{00000000-0004-0000-0000-0000E6050000}"/>
    <hyperlink ref="D2721" r:id="rId1512" tooltip="https://remit.lightning.force.com/lightning/r/Account/0012r00000XIEwUAAX/view" xr:uid="{00000000-0004-0000-0000-0000E7050000}"/>
    <hyperlink ref="D2722" r:id="rId1513" tooltip="https://remit.lightning.force.com/lightning/r/Account/0012r000003wW1DAAU/view" xr:uid="{00000000-0004-0000-0000-0000E8050000}"/>
    <hyperlink ref="D2723" r:id="rId1514" tooltip="https://remit.lightning.force.com/lightning/r/0012r00000OBAdQAAX/view" xr:uid="{00000000-0004-0000-0000-0000E9050000}"/>
    <hyperlink ref="D2724" r:id="rId1515" tooltip="https://remit.lightning.force.com/lightning/r/Account/0012r00000OBAdQAAX/view" xr:uid="{00000000-0004-0000-0000-0000EA050000}"/>
    <hyperlink ref="D2725" r:id="rId1516" tooltip="https://remit.lightning.force.com/lightning/r/Account/0012r000002u8LqAAI/view" xr:uid="{00000000-0004-0000-0000-0000EB050000}"/>
    <hyperlink ref="D2726" r:id="rId1517" tooltip="https://remit.lightning.force.com/lightning/r/Account/001RA00001DjICFYA3/view" xr:uid="{00000000-0004-0000-0000-0000EC050000}"/>
    <hyperlink ref="D2727" r:id="rId1518" tooltip="https://remit.lightning.force.com/lightning/r/Account/0012r00000M4W5TAAV/view" xr:uid="{00000000-0004-0000-0000-0000ED050000}"/>
    <hyperlink ref="D2728" r:id="rId1519" tooltip="https://remit.lightning.force.com/lightning/r/Account/0012r000002tMLmAAM/view" xr:uid="{00000000-0004-0000-0000-0000EE050000}"/>
    <hyperlink ref="D2729" r:id="rId1520" tooltip="https://remit.lightning.force.com/lightning/r/Account/0012r00000LucudAAB/view" xr:uid="{00000000-0004-0000-0000-0000EF050000}"/>
    <hyperlink ref="D2730" r:id="rId1521" tooltip="https://remit.lightning.force.com/lightning/r/0012r00000OwQxDAAV/view" xr:uid="{00000000-0004-0000-0000-0000F0050000}"/>
    <hyperlink ref="D2731" r:id="rId1522" tooltip="https://remit.lightning.force.com/lightning/r/Account/0012r00000OvA1QAAV/view" xr:uid="{00000000-0004-0000-0000-0000F1050000}"/>
    <hyperlink ref="D2732" r:id="rId1523" tooltip="https://remit.lightning.force.com/lightning/r/Account/0012r000002uQMoAAM/view" xr:uid="{00000000-0004-0000-0000-0000F2050000}"/>
    <hyperlink ref="D2733" r:id="rId1524" tooltip="https://remit.lightning.force.com/lightning/r/Account/0012r00000M3QzHAAV/view" xr:uid="{00000000-0004-0000-0000-0000F3050000}"/>
    <hyperlink ref="D2734" r:id="rId1525" tooltip="https://remit.lightning.force.com/lightning/r/Account/0012r000002swyVAAQ/view" xr:uid="{00000000-0004-0000-0000-0000F4050000}"/>
    <hyperlink ref="D2735" r:id="rId1526" tooltip="https://remit.lightning.force.com/lightning/r/Account/0012r00000IJsm5AAD/view" xr:uid="{00000000-0004-0000-0000-0000F5050000}"/>
    <hyperlink ref="D2736" r:id="rId1527" tooltip="https://remit.lightning.force.com/lightning/r/Account/0012r00000Lu5ITAAZ/view" xr:uid="{00000000-0004-0000-0000-0000F6050000}"/>
    <hyperlink ref="D2737" r:id="rId1528" tooltip="https://remit.lightning.force.com/lightning/r/Account/0012r00000Lu5ITAAZ/view" xr:uid="{00000000-0004-0000-0000-0000F7050000}"/>
    <hyperlink ref="D2738" r:id="rId1529" tooltip="https://remit.lightning.force.com/lightning/r/Account/001Ic0000046C5OIAU/view" xr:uid="{00000000-0004-0000-0000-0000F8050000}"/>
    <hyperlink ref="D2739" r:id="rId1530" tooltip="https://remit.lightning.force.com/lightning/r/Account/0012r00000Ovv4HAAR/view" xr:uid="{00000000-0004-0000-0000-0000F9050000}"/>
    <hyperlink ref="D2740" r:id="rId1531" tooltip="https://remit.lightning.force.com/lightning/r/Account/0012r000002s78tAAA/view" xr:uid="{00000000-0004-0000-0000-0000FA050000}"/>
    <hyperlink ref="D2741" r:id="rId1532" tooltip="https://remit.lightning.force.com/lightning/r/Account/0012r00000M1yXBAAZ/view" xr:uid="{00000000-0004-0000-0000-0000FB050000}"/>
    <hyperlink ref="D2742" r:id="rId1533" tooltip="https://remit.lightning.force.com/lightning/r/Account/0012r000002tgg4AAA/view" xr:uid="{00000000-0004-0000-0000-0000FC050000}"/>
    <hyperlink ref="D2743" r:id="rId1534" tooltip="https://remit.lightning.force.com/lightning/r/Account/0012r000005w3y4AAA/view" xr:uid="{00000000-0004-0000-0000-0000FD050000}"/>
    <hyperlink ref="K2744" r:id="rId1535" tooltip="https://remit.lightning.force.com/lightning/r/a05RA00001EPTsgYAH/view" xr:uid="{00000000-0004-0000-0000-0000FE050000}"/>
    <hyperlink ref="D2744" r:id="rId1536" tooltip="https://remit.lightning.force.com/lightning/r/Account/0012r00000XIXFtAAP/view" xr:uid="{00000000-0004-0000-0000-0000FF050000}"/>
    <hyperlink ref="D2745" r:id="rId1537" tooltip="https://remit.lightning.force.com/lightning/r/Account/0012r00000M4RSkAAN/view" xr:uid="{00000000-0004-0000-0000-000000060000}"/>
    <hyperlink ref="D2746" r:id="rId1538" tooltip="https://remit.lightning.force.com/lightning/r/Account/0012r00000M4RSkAAN/view" xr:uid="{00000000-0004-0000-0000-000001060000}"/>
    <hyperlink ref="D2747" r:id="rId1539" tooltip="https://remit.lightning.force.com/lightning/r/Account/0012r00000M3zHXAAZ/view" xr:uid="{00000000-0004-0000-0000-000002060000}"/>
    <hyperlink ref="D2748" r:id="rId1540" tooltip="https://remit.lightning.force.com/lightning/r/Account/0012r00000OvicoAAB/view" xr:uid="{00000000-0004-0000-0000-000003060000}"/>
    <hyperlink ref="D2749" r:id="rId1541" tooltip="https://remit.lightning.force.com/lightning/r/Account/0012r00000OvicoAAB/view" xr:uid="{00000000-0004-0000-0000-000004060000}"/>
    <hyperlink ref="D2750" r:id="rId1542" tooltip="https://remit.lightning.force.com/lightning/r/Account/001Ic0000062WIOIA2/view" xr:uid="{00000000-0004-0000-0000-000005060000}"/>
    <hyperlink ref="D2751" r:id="rId1543" tooltip="https://remit.lightning.force.com/lightning/r/Account/0012r000002tDhyAAE/view" xr:uid="{00000000-0004-0000-0000-000006060000}"/>
    <hyperlink ref="D2752" r:id="rId1544" tooltip="https://remit.lightning.force.com/lightning/r/Account/0012r00000OvEmfAAF/view" xr:uid="{00000000-0004-0000-0000-000007060000}"/>
    <hyperlink ref="D2753" r:id="rId1545" tooltip="https://remit.lightning.force.com/lightning/r/Account/0012r00000LucudAAB/view" xr:uid="{00000000-0004-0000-0000-000008060000}"/>
    <hyperlink ref="D2754" r:id="rId1546" tooltip="https://remit.lightning.force.com/lightning/r/Account/0012r000002uNcBAAU/view" xr:uid="{00000000-0004-0000-0000-000009060000}"/>
    <hyperlink ref="D2755" r:id="rId1547" tooltip="https://remit.lightning.force.com/lightning/r/Account/0012r00000UBRZUAA5/view" xr:uid="{00000000-0004-0000-0000-00000A060000}"/>
    <hyperlink ref="K2756" r:id="rId1548" tooltip="https://remit.lightning.force.com/lightning/r/a05RA00001ERFf7YAH/view" xr:uid="{00000000-0004-0000-0000-00000B060000}"/>
    <hyperlink ref="D2756" r:id="rId1549" tooltip="https://remit.lightning.force.com/lightning/r/Account/0012r000005xNWMAA2/view" xr:uid="{00000000-0004-0000-0000-00000C060000}"/>
    <hyperlink ref="D2757" r:id="rId1550" tooltip="https://remit.lightning.force.com/lightning/r/Account/0012r00000UA7exAAD/view" xr:uid="{00000000-0004-0000-0000-00000D060000}"/>
    <hyperlink ref="D2758" r:id="rId1551" tooltip="https://remit.lightning.force.com/lightning/r/Account/0012r000002tNrUAAU/view" xr:uid="{00000000-0004-0000-0000-00000E060000}"/>
    <hyperlink ref="D2759" r:id="rId1552" tooltip="https://remit.lightning.force.com/lightning/r/Account/0012r000002tNrUAAU/view" xr:uid="{00000000-0004-0000-0000-00000F060000}"/>
    <hyperlink ref="D2760" r:id="rId1553" tooltip="https://remit.lightning.force.com/lightning/r/Account/0012r000002tbHgAAI/view" xr:uid="{00000000-0004-0000-0000-000010060000}"/>
    <hyperlink ref="D2761" r:id="rId1554" tooltip="https://remit.lightning.force.com/lightning/r/Account/0012r00000OCFkSAAX/view" xr:uid="{00000000-0004-0000-0000-000011060000}"/>
    <hyperlink ref="D2762" r:id="rId1555" tooltip="https://remit.lightning.force.com/lightning/r/Account/0012r000002t4buAAA/view" xr:uid="{00000000-0004-0000-0000-000012060000}"/>
    <hyperlink ref="D2763" r:id="rId1556" tooltip="https://remit.lightning.force.com/lightning/r/Account/0012r000007d01sAAA/view" xr:uid="{00000000-0004-0000-0000-000013060000}"/>
    <hyperlink ref="D2764" r:id="rId1557" tooltip="https://remit.lightning.force.com/lightning/r/Account/001RA00001GIcJmYAL/view" xr:uid="{00000000-0004-0000-0000-000014060000}"/>
    <hyperlink ref="D2765" r:id="rId1558" tooltip="https://remit.lightning.force.com/lightning/r/Account/001RA00001GIcJmYAL/view" xr:uid="{00000000-0004-0000-0000-000015060000}"/>
    <hyperlink ref="D2766" r:id="rId1559" tooltip="https://remit.lightning.force.com/lightning/r/Account/0012r000002tfGFAAY/view" xr:uid="{00000000-0004-0000-0000-000016060000}"/>
    <hyperlink ref="D2767" r:id="rId1560" tooltip="https://remit.lightning.force.com/lightning/r/Account/001RA00001UBlGWYA1/view" xr:uid="{00000000-0004-0000-0000-000017060000}"/>
    <hyperlink ref="D2768" r:id="rId1561" tooltip="https://remit.lightning.force.com/lightning/r/Account/0012r00000M2d3RAAR/view" xr:uid="{00000000-0004-0000-0000-000018060000}"/>
    <hyperlink ref="D2769" r:id="rId1562" tooltip="https://remit.lightning.force.com/lightning/r/Account/001RA00001P84sRYAR/view" xr:uid="{00000000-0004-0000-0000-000019060000}"/>
    <hyperlink ref="D2770" r:id="rId1563" tooltip="https://remit.lightning.force.com/lightning/r/Account/0012r00000XIXJqAAP/view" xr:uid="{00000000-0004-0000-0000-00001A060000}"/>
    <hyperlink ref="D2771" r:id="rId1564" tooltip="https://remit.lightning.force.com/lightning/r/0012r00000Tau0fAAB/view" xr:uid="{00000000-0004-0000-0000-00001B060000}"/>
    <hyperlink ref="K2772" r:id="rId1565" tooltip="https://remit.lightning.force.com/lightning/r/a05RA00001ESt93YAD/view" xr:uid="{00000000-0004-0000-0000-00001C060000}"/>
    <hyperlink ref="D2772" r:id="rId1566" tooltip="https://remit.lightning.force.com/lightning/r/Account/0012r00000Sh8QNAAZ/view" xr:uid="{00000000-0004-0000-0000-00001D060000}"/>
    <hyperlink ref="D2773" r:id="rId1567" tooltip="https://remit.lightning.force.com/lightning/r/Account/0012r00000APDJhAAP/view" xr:uid="{00000000-0004-0000-0000-00001E060000}"/>
    <hyperlink ref="D2774" r:id="rId1568" tooltip="https://remit.lightning.force.com/lightning/r/Account/0012r000009YRWlAAO/view" xr:uid="{00000000-0004-0000-0000-00001F060000}"/>
    <hyperlink ref="D2775" r:id="rId1569" tooltip="https://remit.lightning.force.com/lightning/r/Account/0012r000002tw2hAAA/view" xr:uid="{00000000-0004-0000-0000-000020060000}"/>
    <hyperlink ref="D2776" r:id="rId1570" tooltip="https://remit.lightning.force.com/lightning/r/0012r00000XIONWAA5/view" xr:uid="{00000000-0004-0000-0000-000021060000}"/>
    <hyperlink ref="D2777" r:id="rId1571" tooltip="https://remit.lightning.force.com/lightning/r/Account/0012r00000YQyq8AAD/view" xr:uid="{00000000-0004-0000-0000-000022060000}"/>
    <hyperlink ref="D2778" r:id="rId1572" tooltip="https://remit.lightning.force.com/lightning/r/Account/0012r00000XkoFTAAZ/view" xr:uid="{00000000-0004-0000-0000-000023060000}"/>
    <hyperlink ref="D2779" r:id="rId1573" tooltip="https://remit.lightning.force.com/lightning/r/Account/0012r00000XIEwMAAX/view" xr:uid="{00000000-0004-0000-0000-000024060000}"/>
    <hyperlink ref="D2780" r:id="rId1574" tooltip="https://remit.lightning.force.com/lightning/r/Account/0012r000002tYBcAAM/view" xr:uid="{00000000-0004-0000-0000-000025060000}"/>
    <hyperlink ref="D2781" r:id="rId1575" tooltip="https://remit.lightning.force.com/lightning/r/Account/0012r00000M4NmVAAV/view" xr:uid="{00000000-0004-0000-0000-000026060000}"/>
    <hyperlink ref="K2782" r:id="rId1576" tooltip="https://remit.lightning.force.com/lightning/r/a05RA00001EThc5YAD/view" xr:uid="{00000000-0004-0000-0000-000027060000}"/>
    <hyperlink ref="D2782" r:id="rId1577" tooltip="https://remit.lightning.force.com/lightning/r/Account/0012r00000YRCQGAA5/view" xr:uid="{00000000-0004-0000-0000-000028060000}"/>
    <hyperlink ref="D2783" r:id="rId1578" tooltip="https://remit.lightning.force.com/lightning/r/0012r00000XIEvzAAH/view" xr:uid="{00000000-0004-0000-0000-000029060000}"/>
    <hyperlink ref="D2784" r:id="rId1579" tooltip="https://remit.lightning.force.com/lightning/r/0012r00000XIXFKAA5/view" xr:uid="{00000000-0004-0000-0000-00002A060000}"/>
    <hyperlink ref="D2785" r:id="rId1580" tooltip="https://remit.lightning.force.com/lightning/r/0012r000002uAGIAA2/view" xr:uid="{00000000-0004-0000-0000-00002B060000}"/>
    <hyperlink ref="D2786" r:id="rId1581" tooltip="https://remit.lightning.force.com/lightning/r/Account/0012r000002uOBJAA2/view" xr:uid="{00000000-0004-0000-0000-00002C060000}"/>
    <hyperlink ref="D2787" r:id="rId1582" tooltip="https://remit.lightning.force.com/lightning/r/Account/0012r00000Xkfi4AAB/view" xr:uid="{00000000-0004-0000-0000-00002D060000}"/>
    <hyperlink ref="D2788" r:id="rId1583" tooltip="https://remit.lightning.force.com/lightning/r/Account/0012r00000LumHQAAZ/view" xr:uid="{00000000-0004-0000-0000-00002E060000}"/>
    <hyperlink ref="D2789" r:id="rId1584" tooltip="https://remit.lightning.force.com/lightning/r/Account/0012r000002tvSEAAY/view" xr:uid="{00000000-0004-0000-0000-00002F060000}"/>
    <hyperlink ref="D2790" r:id="rId1585" tooltip="https://remit.lightning.force.com/lightning/r/Account/001Ic000007dpqJIAQ/view" xr:uid="{00000000-0004-0000-0000-000030060000}"/>
    <hyperlink ref="D2791" r:id="rId1586" tooltip="https://remit.lightning.force.com/lightning/r/Account/001Ic0000044oTuIAI/view" xr:uid="{00000000-0004-0000-0000-000031060000}"/>
    <hyperlink ref="D2792" r:id="rId1587" tooltip="https://remit.lightning.force.com/lightning/r/Account/001Ic000007e8DFIAY/view" xr:uid="{00000000-0004-0000-0000-000032060000}"/>
    <hyperlink ref="D2793" r:id="rId1588" tooltip="https://remit.lightning.force.com/lightning/r/Account/0012r000002uFc3AAE/view" xr:uid="{00000000-0004-0000-0000-000033060000}"/>
    <hyperlink ref="D2794" r:id="rId1589" tooltip="https://remit.lightning.force.com/lightning/r/Account/0012r00000OurilAAB/view" xr:uid="{00000000-0004-0000-0000-000034060000}"/>
    <hyperlink ref="D2795" r:id="rId1590" tooltip="https://remit.lightning.force.com/lightning/r/Account/0012r000009ZHCYAA4/view" xr:uid="{00000000-0004-0000-0000-000035060000}"/>
    <hyperlink ref="D2955" r:id="rId1591" xr:uid="{00000000-0004-0000-0000-000036060000}"/>
    <hyperlink ref="E2973" r:id="rId1592" xr:uid="{00000000-0004-0000-0000-000037060000}"/>
    <hyperlink ref="E3007:E3082" r:id="rId1593" display="tu.nt1@altius-link.com.vn" xr:uid="{00000000-0004-0000-0000-000038060000}"/>
    <hyperlink ref="E3007" r:id="rId1594" tooltip="mailto:tu.nt1@altius-link.com.vn" xr:uid="{00000000-0004-0000-0000-000039060000}"/>
    <hyperlink ref="E3098" r:id="rId1595" xr:uid="{00000000-0004-0000-0000-00003A060000}"/>
    <hyperlink ref="E3099" r:id="rId1596" xr:uid="{00000000-0004-0000-0000-00003B060000}"/>
    <hyperlink ref="E3100" r:id="rId1597" xr:uid="{00000000-0004-0000-0000-00003C060000}"/>
    <hyperlink ref="E3101" r:id="rId1598" xr:uid="{00000000-0004-0000-0000-00003D060000}"/>
    <hyperlink ref="E3102" r:id="rId1599" xr:uid="{00000000-0004-0000-0000-00003E060000}"/>
    <hyperlink ref="E3103" r:id="rId1600" xr:uid="{00000000-0004-0000-0000-00003F060000}"/>
    <hyperlink ref="E3104" r:id="rId1601" xr:uid="{00000000-0004-0000-0000-000040060000}"/>
    <hyperlink ref="E3105" r:id="rId1602" xr:uid="{00000000-0004-0000-0000-000041060000}"/>
    <hyperlink ref="E3106" r:id="rId1603" xr:uid="{00000000-0004-0000-0000-000042060000}"/>
    <hyperlink ref="E3107" r:id="rId1604" xr:uid="{00000000-0004-0000-0000-000043060000}"/>
    <hyperlink ref="E3108" r:id="rId1605" xr:uid="{00000000-0004-0000-0000-000044060000}"/>
    <hyperlink ref="E3217" r:id="rId1606" xr:uid="{00000000-0004-0000-0000-000045060000}"/>
    <hyperlink ref="E3219" r:id="rId1607" xr:uid="{00000000-0004-0000-0000-000046060000}"/>
    <hyperlink ref="E3221" r:id="rId1608" xr:uid="{00000000-0004-0000-0000-000047060000}"/>
    <hyperlink ref="E3223" r:id="rId1609" xr:uid="{00000000-0004-0000-0000-000048060000}"/>
    <hyperlink ref="E3225" r:id="rId1610" xr:uid="{00000000-0004-0000-0000-000049060000}"/>
    <hyperlink ref="E3227" r:id="rId1611" xr:uid="{00000000-0004-0000-0000-00004A060000}"/>
    <hyperlink ref="E3229" r:id="rId1612" xr:uid="{00000000-0004-0000-0000-00004B060000}"/>
    <hyperlink ref="E3231" r:id="rId1613" xr:uid="{00000000-0004-0000-0000-00004C060000}"/>
    <hyperlink ref="E3233" r:id="rId1614" xr:uid="{00000000-0004-0000-0000-00004D060000}"/>
    <hyperlink ref="E3235" r:id="rId1615" xr:uid="{00000000-0004-0000-0000-00004E060000}"/>
    <hyperlink ref="E3237" r:id="rId1616" xr:uid="{00000000-0004-0000-0000-00004F060000}"/>
    <hyperlink ref="E3239" r:id="rId1617" xr:uid="{00000000-0004-0000-0000-000050060000}"/>
    <hyperlink ref="E3241" r:id="rId1618" xr:uid="{00000000-0004-0000-0000-000051060000}"/>
    <hyperlink ref="E3243" r:id="rId1619" xr:uid="{00000000-0004-0000-0000-000052060000}"/>
    <hyperlink ref="E3245" r:id="rId1620" xr:uid="{00000000-0004-0000-0000-000053060000}"/>
    <hyperlink ref="E3247" r:id="rId1621" xr:uid="{00000000-0004-0000-0000-000054060000}"/>
    <hyperlink ref="E3249" r:id="rId1622" xr:uid="{00000000-0004-0000-0000-000055060000}"/>
    <hyperlink ref="E3251" r:id="rId1623" xr:uid="{00000000-0004-0000-0000-000056060000}"/>
    <hyperlink ref="E3253" r:id="rId1624" xr:uid="{00000000-0004-0000-0000-000057060000}"/>
    <hyperlink ref="E3255" r:id="rId1625" xr:uid="{00000000-0004-0000-0000-000058060000}"/>
    <hyperlink ref="E3257" r:id="rId1626" xr:uid="{00000000-0004-0000-0000-000059060000}"/>
    <hyperlink ref="E3259" r:id="rId1627" xr:uid="{00000000-0004-0000-0000-00005A060000}"/>
    <hyperlink ref="E3261" r:id="rId1628" xr:uid="{00000000-0004-0000-0000-00005B060000}"/>
    <hyperlink ref="E3263" r:id="rId1629" xr:uid="{00000000-0004-0000-0000-00005C060000}"/>
    <hyperlink ref="E3265" r:id="rId1630" xr:uid="{00000000-0004-0000-0000-00005D060000}"/>
    <hyperlink ref="E3267" r:id="rId1631" xr:uid="{00000000-0004-0000-0000-00005E060000}"/>
    <hyperlink ref="E3269" r:id="rId1632" xr:uid="{00000000-0004-0000-0000-00005F060000}"/>
    <hyperlink ref="E3218" r:id="rId1633" xr:uid="{00000000-0004-0000-0000-000060060000}"/>
    <hyperlink ref="E3220" r:id="rId1634" xr:uid="{00000000-0004-0000-0000-000061060000}"/>
    <hyperlink ref="E3222" r:id="rId1635" xr:uid="{00000000-0004-0000-0000-000062060000}"/>
    <hyperlink ref="E3224" r:id="rId1636" xr:uid="{00000000-0004-0000-0000-000063060000}"/>
    <hyperlink ref="E3226" r:id="rId1637" xr:uid="{00000000-0004-0000-0000-000064060000}"/>
    <hyperlink ref="E3228" r:id="rId1638" xr:uid="{00000000-0004-0000-0000-000065060000}"/>
    <hyperlink ref="E3230" r:id="rId1639" xr:uid="{00000000-0004-0000-0000-000066060000}"/>
    <hyperlink ref="E3232" r:id="rId1640" xr:uid="{00000000-0004-0000-0000-000067060000}"/>
    <hyperlink ref="E3234" r:id="rId1641" xr:uid="{00000000-0004-0000-0000-000068060000}"/>
    <hyperlink ref="E3236" r:id="rId1642" xr:uid="{00000000-0004-0000-0000-000069060000}"/>
    <hyperlink ref="E3238" r:id="rId1643" xr:uid="{00000000-0004-0000-0000-00006A060000}"/>
    <hyperlink ref="E3240" r:id="rId1644" xr:uid="{00000000-0004-0000-0000-00006B060000}"/>
    <hyperlink ref="E3242" r:id="rId1645" xr:uid="{00000000-0004-0000-0000-00006C060000}"/>
    <hyperlink ref="E3244" r:id="rId1646" xr:uid="{00000000-0004-0000-0000-00006D060000}"/>
    <hyperlink ref="E3246" r:id="rId1647" xr:uid="{00000000-0004-0000-0000-00006E060000}"/>
    <hyperlink ref="E3248" r:id="rId1648" xr:uid="{00000000-0004-0000-0000-00006F060000}"/>
    <hyperlink ref="E3250" r:id="rId1649" xr:uid="{00000000-0004-0000-0000-000070060000}"/>
    <hyperlink ref="E3252" r:id="rId1650" xr:uid="{00000000-0004-0000-0000-000071060000}"/>
    <hyperlink ref="E3254" r:id="rId1651" xr:uid="{00000000-0004-0000-0000-000072060000}"/>
    <hyperlink ref="E3256" r:id="rId1652" xr:uid="{00000000-0004-0000-0000-000073060000}"/>
    <hyperlink ref="E3258" r:id="rId1653" xr:uid="{00000000-0004-0000-0000-000074060000}"/>
    <hyperlink ref="E3260" r:id="rId1654" xr:uid="{00000000-0004-0000-0000-000075060000}"/>
    <hyperlink ref="E3262" r:id="rId1655" xr:uid="{00000000-0004-0000-0000-000076060000}"/>
    <hyperlink ref="E3264" r:id="rId1656" xr:uid="{00000000-0004-0000-0000-000077060000}"/>
    <hyperlink ref="E3266" r:id="rId1657" xr:uid="{00000000-0004-0000-0000-000078060000}"/>
    <hyperlink ref="E3268" r:id="rId1658" xr:uid="{00000000-0004-0000-0000-000079060000}"/>
    <hyperlink ref="E3143" r:id="rId1659" xr:uid="{00000000-0004-0000-0000-00007A060000}"/>
    <hyperlink ref="E3144" r:id="rId1660" xr:uid="{00000000-0004-0000-0000-00007B060000}"/>
    <hyperlink ref="E3145" r:id="rId1661" xr:uid="{00000000-0004-0000-0000-00007C060000}"/>
    <hyperlink ref="E3147" r:id="rId1662" xr:uid="{00000000-0004-0000-0000-00007D060000}"/>
    <hyperlink ref="E3149" r:id="rId1663" xr:uid="{00000000-0004-0000-0000-00007E060000}"/>
    <hyperlink ref="E3151" r:id="rId1664" xr:uid="{00000000-0004-0000-0000-00007F060000}"/>
    <hyperlink ref="E3153" r:id="rId1665" xr:uid="{00000000-0004-0000-0000-000080060000}"/>
    <hyperlink ref="E3155" r:id="rId1666" xr:uid="{00000000-0004-0000-0000-000081060000}"/>
    <hyperlink ref="E3157" r:id="rId1667" xr:uid="{00000000-0004-0000-0000-000082060000}"/>
    <hyperlink ref="E3159" r:id="rId1668" xr:uid="{00000000-0004-0000-0000-000083060000}"/>
    <hyperlink ref="E3161" r:id="rId1669" xr:uid="{00000000-0004-0000-0000-000084060000}"/>
    <hyperlink ref="E3163" r:id="rId1670" xr:uid="{00000000-0004-0000-0000-000085060000}"/>
    <hyperlink ref="E3165" r:id="rId1671" xr:uid="{00000000-0004-0000-0000-000086060000}"/>
    <hyperlink ref="E3167" r:id="rId1672" xr:uid="{00000000-0004-0000-0000-000087060000}"/>
    <hyperlink ref="E3169" r:id="rId1673" xr:uid="{00000000-0004-0000-0000-000088060000}"/>
    <hyperlink ref="E3171" r:id="rId1674" xr:uid="{00000000-0004-0000-0000-000089060000}"/>
    <hyperlink ref="E3173" r:id="rId1675" xr:uid="{00000000-0004-0000-0000-00008A060000}"/>
    <hyperlink ref="E3175" r:id="rId1676" xr:uid="{00000000-0004-0000-0000-00008B060000}"/>
    <hyperlink ref="E3177" r:id="rId1677" xr:uid="{00000000-0004-0000-0000-00008C060000}"/>
    <hyperlink ref="E3179" r:id="rId1678" xr:uid="{00000000-0004-0000-0000-00008D060000}"/>
    <hyperlink ref="E3181" r:id="rId1679" xr:uid="{00000000-0004-0000-0000-00008E060000}"/>
    <hyperlink ref="E3183" r:id="rId1680" xr:uid="{00000000-0004-0000-0000-00008F060000}"/>
    <hyperlink ref="E3185" r:id="rId1681" xr:uid="{00000000-0004-0000-0000-000090060000}"/>
    <hyperlink ref="E3187" r:id="rId1682" xr:uid="{00000000-0004-0000-0000-000091060000}"/>
    <hyperlink ref="E3189" r:id="rId1683" xr:uid="{00000000-0004-0000-0000-000092060000}"/>
    <hyperlink ref="E3191" r:id="rId1684" xr:uid="{00000000-0004-0000-0000-000093060000}"/>
    <hyperlink ref="E3193" r:id="rId1685" xr:uid="{00000000-0004-0000-0000-000094060000}"/>
    <hyperlink ref="E3195" r:id="rId1686" xr:uid="{00000000-0004-0000-0000-000095060000}"/>
    <hyperlink ref="E3197" r:id="rId1687" xr:uid="{00000000-0004-0000-0000-000096060000}"/>
    <hyperlink ref="E3199" r:id="rId1688" xr:uid="{00000000-0004-0000-0000-000097060000}"/>
    <hyperlink ref="E3201" r:id="rId1689" xr:uid="{00000000-0004-0000-0000-000098060000}"/>
    <hyperlink ref="E3203" r:id="rId1690" xr:uid="{00000000-0004-0000-0000-000099060000}"/>
    <hyperlink ref="E3205" r:id="rId1691" xr:uid="{00000000-0004-0000-0000-00009A060000}"/>
    <hyperlink ref="E3207" r:id="rId1692" xr:uid="{00000000-0004-0000-0000-00009B060000}"/>
    <hyperlink ref="E3209" r:id="rId1693" xr:uid="{00000000-0004-0000-0000-00009C060000}"/>
    <hyperlink ref="E3211" r:id="rId1694" xr:uid="{00000000-0004-0000-0000-00009D060000}"/>
    <hyperlink ref="E3213" r:id="rId1695" xr:uid="{00000000-0004-0000-0000-00009E060000}"/>
    <hyperlink ref="E3215" r:id="rId1696" xr:uid="{00000000-0004-0000-0000-00009F060000}"/>
    <hyperlink ref="E3146" r:id="rId1697" xr:uid="{00000000-0004-0000-0000-0000A0060000}"/>
    <hyperlink ref="E3148" r:id="rId1698" xr:uid="{00000000-0004-0000-0000-0000A1060000}"/>
    <hyperlink ref="E3150" r:id="rId1699" xr:uid="{00000000-0004-0000-0000-0000A2060000}"/>
    <hyperlink ref="E3152" r:id="rId1700" xr:uid="{00000000-0004-0000-0000-0000A3060000}"/>
    <hyperlink ref="E3154" r:id="rId1701" xr:uid="{00000000-0004-0000-0000-0000A4060000}"/>
    <hyperlink ref="E3156" r:id="rId1702" xr:uid="{00000000-0004-0000-0000-0000A5060000}"/>
    <hyperlink ref="E3158" r:id="rId1703" xr:uid="{00000000-0004-0000-0000-0000A6060000}"/>
    <hyperlink ref="E3160" r:id="rId1704" xr:uid="{00000000-0004-0000-0000-0000A7060000}"/>
    <hyperlink ref="E3162" r:id="rId1705" xr:uid="{00000000-0004-0000-0000-0000A8060000}"/>
    <hyperlink ref="E3164" r:id="rId1706" xr:uid="{00000000-0004-0000-0000-0000A9060000}"/>
    <hyperlink ref="E3166" r:id="rId1707" xr:uid="{00000000-0004-0000-0000-0000AA060000}"/>
    <hyperlink ref="E3168" r:id="rId1708" xr:uid="{00000000-0004-0000-0000-0000AB060000}"/>
    <hyperlink ref="E3170" r:id="rId1709" xr:uid="{00000000-0004-0000-0000-0000AC060000}"/>
    <hyperlink ref="E3172" r:id="rId1710" xr:uid="{00000000-0004-0000-0000-0000AD060000}"/>
    <hyperlink ref="E3174" r:id="rId1711" xr:uid="{00000000-0004-0000-0000-0000AE060000}"/>
    <hyperlink ref="E3176" r:id="rId1712" xr:uid="{00000000-0004-0000-0000-0000AF060000}"/>
    <hyperlink ref="E3178" r:id="rId1713" xr:uid="{00000000-0004-0000-0000-0000B0060000}"/>
    <hyperlink ref="E3180" r:id="rId1714" xr:uid="{00000000-0004-0000-0000-0000B1060000}"/>
    <hyperlink ref="E3182" r:id="rId1715" xr:uid="{00000000-0004-0000-0000-0000B2060000}"/>
    <hyperlink ref="E3184" r:id="rId1716" xr:uid="{00000000-0004-0000-0000-0000B3060000}"/>
    <hyperlink ref="E3186" r:id="rId1717" xr:uid="{00000000-0004-0000-0000-0000B4060000}"/>
    <hyperlink ref="E3188" r:id="rId1718" xr:uid="{00000000-0004-0000-0000-0000B5060000}"/>
    <hyperlink ref="E3190" r:id="rId1719" xr:uid="{00000000-0004-0000-0000-0000B6060000}"/>
    <hyperlink ref="E3192" r:id="rId1720" xr:uid="{00000000-0004-0000-0000-0000B7060000}"/>
    <hyperlink ref="E3194" r:id="rId1721" xr:uid="{00000000-0004-0000-0000-0000B8060000}"/>
    <hyperlink ref="E3196" r:id="rId1722" xr:uid="{00000000-0004-0000-0000-0000B9060000}"/>
    <hyperlink ref="E3198" r:id="rId1723" xr:uid="{00000000-0004-0000-0000-0000BA060000}"/>
    <hyperlink ref="E3200" r:id="rId1724" xr:uid="{00000000-0004-0000-0000-0000BB060000}"/>
    <hyperlink ref="E3202" r:id="rId1725" xr:uid="{00000000-0004-0000-0000-0000BC060000}"/>
    <hyperlink ref="E3204" r:id="rId1726" xr:uid="{00000000-0004-0000-0000-0000BD060000}"/>
    <hyperlink ref="E3206" r:id="rId1727" xr:uid="{00000000-0004-0000-0000-0000BE060000}"/>
    <hyperlink ref="E3208" r:id="rId1728" xr:uid="{00000000-0004-0000-0000-0000BF060000}"/>
    <hyperlink ref="E3210" r:id="rId1729" xr:uid="{00000000-0004-0000-0000-0000C0060000}"/>
    <hyperlink ref="E3212" r:id="rId1730" xr:uid="{00000000-0004-0000-0000-0000C1060000}"/>
    <hyperlink ref="E3214" r:id="rId1731" xr:uid="{00000000-0004-0000-0000-0000C2060000}"/>
    <hyperlink ref="E3216" r:id="rId1732" xr:uid="{00000000-0004-0000-0000-0000C3060000}"/>
    <hyperlink ref="E3270" r:id="rId1733" xr:uid="{00000000-0004-0000-0000-0000C4060000}"/>
    <hyperlink ref="E3271" r:id="rId1734" xr:uid="{00000000-0004-0000-0000-0000C5060000}"/>
    <hyperlink ref="E3272" r:id="rId1735" xr:uid="{00000000-0004-0000-0000-0000C6060000}"/>
    <hyperlink ref="D3273" r:id="rId1736" tooltip="https://remit.lightning.force.com/lightning/r/Account/0012r000003O3wUAAS/view" xr:uid="{00000000-0004-0000-0000-0000C7060000}"/>
    <hyperlink ref="L3273" r:id="rId1737" tooltip="https://remit.lightning.force.com/lightning/r/Account/0012r000003O3wU/view" xr:uid="{00000000-0004-0000-0000-0000C8060000}"/>
    <hyperlink ref="D3274" r:id="rId1738" tooltip="https://remit.lightning.force.com/lightning/r/Account/001RA00001uZjsnYAC/view" xr:uid="{00000000-0004-0000-0000-0000C9060000}"/>
    <hyperlink ref="L3274" r:id="rId1739" tooltip="https://remit.lightning.force.com/lightning/r/Account/001RA00001uZjsn/view" xr:uid="{00000000-0004-0000-0000-0000CA060000}"/>
    <hyperlink ref="D3275" r:id="rId1740" tooltip="https://remit.lightning.force.com/lightning/r/Account/0012r000002uAknAAE/view" xr:uid="{00000000-0004-0000-0000-0000CB060000}"/>
    <hyperlink ref="L3275" r:id="rId1741" tooltip="https://remit.lightning.force.com/lightning/r/Account/0012r000002uAkn/view" xr:uid="{00000000-0004-0000-0000-0000CC060000}"/>
    <hyperlink ref="D3276" r:id="rId1742" tooltip="https://remit.lightning.force.com/lightning/r/Account/001RA00002dQNpXYAW/view" xr:uid="{00000000-0004-0000-0000-0000CD060000}"/>
    <hyperlink ref="L3276" r:id="rId1743" tooltip="https://remit.lightning.force.com/lightning/r/Account/001RA00002dQNpX/view" xr:uid="{00000000-0004-0000-0000-0000CE060000}"/>
    <hyperlink ref="L3277" r:id="rId1744" tooltip="https://remit.lightning.force.com/lightning/r/Account/001RA00002VKQoH/view" xr:uid="{00000000-0004-0000-0000-0000CF060000}"/>
    <hyperlink ref="L3278" r:id="rId1745" tooltip="https://remit.lightning.force.com/lightning/r/Account/001RA00002VKQoH/view" xr:uid="{00000000-0004-0000-0000-0000D0060000}"/>
    <hyperlink ref="D3277" r:id="rId1746" tooltip="https://remit.lightning.force.com/lightning/r/Account/001RA00002VKQoHYAX/view" xr:uid="{00000000-0004-0000-0000-0000D1060000}"/>
    <hyperlink ref="D3278" r:id="rId1747" tooltip="https://remit.lightning.force.com/lightning/r/Account/001RA00002VKQoHYAX/view" xr:uid="{00000000-0004-0000-0000-0000D2060000}"/>
    <hyperlink ref="L3279" r:id="rId1748" tooltip="https://remit.lightning.force.com/lightning/r/Account/0012r000003NZmu/view" xr:uid="{00000000-0004-0000-0000-0000D3060000}"/>
    <hyperlink ref="D3280" r:id="rId1749" tooltip="https://remit.lightning.force.com/lightning/r/Account/0012r000002uQMoAAM/view" xr:uid="{00000000-0004-0000-0000-0000D4060000}"/>
    <hyperlink ref="L3280" r:id="rId1750" tooltip="https://remit.lightning.force.com/lightning/r/Account/0012r000002uQMo/view" xr:uid="{00000000-0004-0000-0000-0000D5060000}"/>
    <hyperlink ref="D3281" r:id="rId1751" tooltip="https://remit.lightning.force.com/lightning/r/Account/0012r00000Ow8yXAAR/view" xr:uid="{00000000-0004-0000-0000-0000D6060000}"/>
    <hyperlink ref="L3281" r:id="rId1752" tooltip="https://remit.lightning.force.com/lightning/r/Account/0012r00000Ow8yX/view" xr:uid="{00000000-0004-0000-0000-0000D7060000}"/>
    <hyperlink ref="D3282" r:id="rId1753" tooltip="https://remit.lightning.force.com/lightning/r/Account/0012r000002tUPsAAM/view" xr:uid="{00000000-0004-0000-0000-0000D8060000}"/>
    <hyperlink ref="L3282" r:id="rId1754" tooltip="https://remit.lightning.force.com/lightning/r/Account/0012r000002tUPs/view" xr:uid="{00000000-0004-0000-0000-0000D9060000}"/>
    <hyperlink ref="E3273" r:id="rId1755" xr:uid="{00000000-0004-0000-0000-0000DA060000}"/>
    <hyperlink ref="E3274" r:id="rId1756" xr:uid="{00000000-0004-0000-0000-0000DB060000}"/>
    <hyperlink ref="E3275" r:id="rId1757" xr:uid="{00000000-0004-0000-0000-0000DC060000}"/>
    <hyperlink ref="E3276" r:id="rId1758" xr:uid="{00000000-0004-0000-0000-0000DD060000}"/>
    <hyperlink ref="E3277" r:id="rId1759" xr:uid="{00000000-0004-0000-0000-0000DE060000}"/>
    <hyperlink ref="E3278" r:id="rId1760" xr:uid="{00000000-0004-0000-0000-0000DF060000}"/>
    <hyperlink ref="E3279" r:id="rId1761" xr:uid="{00000000-0004-0000-0000-0000E0060000}"/>
    <hyperlink ref="E3280" r:id="rId1762" xr:uid="{00000000-0004-0000-0000-0000E1060000}"/>
    <hyperlink ref="E3281" r:id="rId1763" xr:uid="{00000000-0004-0000-0000-0000E2060000}"/>
    <hyperlink ref="E3282" r:id="rId1764" xr:uid="{00000000-0004-0000-0000-0000E3060000}"/>
    <hyperlink ref="D3283" r:id="rId1765" tooltip="https://remit.lightning.force.com/lightning/r/Account/0012r000002u5dvAAA/view" xr:uid="{00000000-0004-0000-0000-0000E4060000}"/>
    <hyperlink ref="L3283" r:id="rId1766" tooltip="https://remit.lightning.force.com/lightning/r/Account/0012r000002u5dv/view" xr:uid="{00000000-0004-0000-0000-0000E5060000}"/>
    <hyperlink ref="D3284" r:id="rId1767" tooltip="https://remit.lightning.force.com/lightning/r/Account/001Ic0000046C5OIAU/view" xr:uid="{00000000-0004-0000-0000-0000E6060000}"/>
    <hyperlink ref="L3284" r:id="rId1768" tooltip="https://remit.lightning.force.com/lightning/r/Account/001Ic0000046C5O/view" xr:uid="{00000000-0004-0000-0000-0000E7060000}"/>
    <hyperlink ref="L3285" r:id="rId1769" tooltip="https://remit.lightning.force.com/lightning/r/Account/001RA000020F3ZK/view" xr:uid="{00000000-0004-0000-0000-0000E8060000}"/>
    <hyperlink ref="E3283" r:id="rId1770" xr:uid="{00000000-0004-0000-0000-0000E9060000}"/>
    <hyperlink ref="E3285" r:id="rId1771" xr:uid="{00000000-0004-0000-0000-0000EA060000}"/>
    <hyperlink ref="E3284" r:id="rId1772" xr:uid="{00000000-0004-0000-0000-0000EB060000}"/>
    <hyperlink ref="D3286" r:id="rId1773" tooltip="https://remit.lightning.force.com/lightning/r/Account/001RA00002SZe38YAD/view" xr:uid="{00000000-0004-0000-0000-0000EC060000}"/>
    <hyperlink ref="L3286" r:id="rId1774" tooltip="https://remit.lightning.force.com/lightning/r/Account/001RA00002SZe38/view" xr:uid="{00000000-0004-0000-0000-0000ED060000}"/>
    <hyperlink ref="D3287" r:id="rId1775" tooltip="https://remit.lightning.force.com/lightning/r/Account/0012r000002u32tAAA/view" xr:uid="{00000000-0004-0000-0000-0000EE060000}"/>
    <hyperlink ref="L3287" r:id="rId1776" tooltip="https://remit.lightning.force.com/lightning/r/Account/0012r000002u32t/view" xr:uid="{00000000-0004-0000-0000-0000EF060000}"/>
    <hyperlink ref="L3288" r:id="rId1777" tooltip="https://remit.lightning.force.com/lightning/r/Account/0012r00000bGhzx/view" xr:uid="{00000000-0004-0000-0000-0000F0060000}"/>
    <hyperlink ref="L3289" r:id="rId1778" tooltip="https://remit.lightning.force.com/lightning/r/Account/0012r00000TdGwr/view" xr:uid="{00000000-0004-0000-0000-0000F1060000}"/>
    <hyperlink ref="D3289" r:id="rId1779" tooltip="https://remit.lightning.force.com/lightning/r/Account/0012r00000TdGwrAAF/view" xr:uid="{00000000-0004-0000-0000-0000F2060000}"/>
    <hyperlink ref="L3290" r:id="rId1780" tooltip="https://remit.lightning.force.com/lightning/r/Account/0012r000002tkLQ/view" xr:uid="{00000000-0004-0000-0000-0000F3060000}"/>
    <hyperlink ref="D3290" r:id="rId1781" tooltip="https://remit.lightning.force.com/lightning/r/Account/0012r000002tkLQAAY/view" xr:uid="{00000000-0004-0000-0000-0000F4060000}"/>
    <hyperlink ref="L3291" r:id="rId1782" tooltip="https://remit.lightning.force.com/lightning/r/Account/0012r00000XkBfO/view" xr:uid="{00000000-0004-0000-0000-0000F5060000}"/>
    <hyperlink ref="D3291" r:id="rId1783" tooltip="https://remit.lightning.force.com/lightning/r/Account/0012r00000XkBfOAAV/view" xr:uid="{00000000-0004-0000-0000-0000F6060000}"/>
    <hyperlink ref="L3292" r:id="rId1784" tooltip="https://remit.lightning.force.com/lightning/r/Account/0012r000002u9Z4/view" xr:uid="{00000000-0004-0000-0000-0000F7060000}"/>
    <hyperlink ref="D3293" r:id="rId1785" tooltip="https://remit.lightning.force.com/lightning/r/Account/0012r000002u9Z4AAI/view" xr:uid="{00000000-0004-0000-0000-0000F8060000}"/>
    <hyperlink ref="L3293" r:id="rId1786" tooltip="https://remit.lightning.force.com/lightning/r/Account/001Ic0000063MvJ/view" xr:uid="{00000000-0004-0000-0000-0000F9060000}"/>
    <hyperlink ref="D3294" r:id="rId1787" tooltip="https://remit.lightning.force.com/lightning/r/Account/001Ic0000063MvJIAU/view" xr:uid="{00000000-0004-0000-0000-0000FA060000}"/>
    <hyperlink ref="L3294" r:id="rId1788" tooltip="https://remit.lightning.force.com/lightning/r/Account/0012r000003Nfzx/view" xr:uid="{00000000-0004-0000-0000-0000FB060000}"/>
    <hyperlink ref="D3295" r:id="rId1789" tooltip="https://remit.lightning.force.com/lightning/r/Account/0012r000003NfzxAAC/view" xr:uid="{00000000-0004-0000-0000-0000FC060000}"/>
    <hyperlink ref="L3295" r:id="rId1790" tooltip="https://remit.lightning.force.com/lightning/r/Account/0012r000002t04Z/view" xr:uid="{00000000-0004-0000-0000-0000FD060000}"/>
    <hyperlink ref="D3296" r:id="rId1791" tooltip="https://remit.lightning.force.com/lightning/r/Account/0012r000002t04ZAAQ/view" xr:uid="{00000000-0004-0000-0000-0000FE060000}"/>
    <hyperlink ref="L3296" r:id="rId1792" tooltip="https://remit.lightning.force.com/lightning/r/Account/001Ic000002Y5wn/view" xr:uid="{00000000-0004-0000-0000-0000FF060000}"/>
    <hyperlink ref="D3297" r:id="rId1793" tooltip="https://remit.lightning.force.com/lightning/r/Account/001Ic000002Y5wnIAC/view" xr:uid="{00000000-0004-0000-0000-000000070000}"/>
    <hyperlink ref="D3298" r:id="rId1794" tooltip="https://remit.lightning.force.com/lightning/r/Account/0012r000002tmwsAAA/view" xr:uid="{00000000-0004-0000-0000-000001070000}"/>
    <hyperlink ref="L3298" r:id="rId1795" tooltip="https://remit.lightning.force.com/lightning/r/Account/0012r000002tmws/view" xr:uid="{00000000-0004-0000-0000-000002070000}"/>
    <hyperlink ref="E3286" r:id="rId1796" xr:uid="{00000000-0004-0000-0000-000003070000}"/>
    <hyperlink ref="E3291" r:id="rId1797" xr:uid="{00000000-0004-0000-0000-000004070000}"/>
    <hyperlink ref="E3296" r:id="rId1798" xr:uid="{00000000-0004-0000-0000-000005070000}"/>
    <hyperlink ref="E3287" r:id="rId1799" xr:uid="{00000000-0004-0000-0000-000006070000}"/>
    <hyperlink ref="E3292" r:id="rId1800" xr:uid="{00000000-0004-0000-0000-000007070000}"/>
    <hyperlink ref="E3297" r:id="rId1801" xr:uid="{00000000-0004-0000-0000-000008070000}"/>
    <hyperlink ref="E3288" r:id="rId1802" xr:uid="{00000000-0004-0000-0000-000009070000}"/>
    <hyperlink ref="E3293" r:id="rId1803" xr:uid="{00000000-0004-0000-0000-00000A070000}"/>
    <hyperlink ref="E3298" r:id="rId1804" xr:uid="{00000000-0004-0000-0000-00000B070000}"/>
    <hyperlink ref="E3289" r:id="rId1805" xr:uid="{00000000-0004-0000-0000-00000C070000}"/>
    <hyperlink ref="E3294" r:id="rId1806" xr:uid="{00000000-0004-0000-0000-00000D070000}"/>
    <hyperlink ref="E3290" r:id="rId1807" xr:uid="{00000000-0004-0000-0000-00000E070000}"/>
    <hyperlink ref="E3295" r:id="rId1808" xr:uid="{00000000-0004-0000-0000-00000F070000}"/>
    <hyperlink ref="E3299" r:id="rId1809" tooltip="mailto:bich.dt@altius-link.com.vn" xr:uid="{00000000-0004-0000-0000-000010070000}"/>
    <hyperlink ref="E3300" r:id="rId1810" tooltip="mailto:bich.dt@altius-link.com.vn" xr:uid="{00000000-0004-0000-0000-000011070000}"/>
    <hyperlink ref="E3301" r:id="rId1811" tooltip="mailto:bich.dt@altius-link.com.vn" xr:uid="{00000000-0004-0000-0000-000012070000}"/>
    <hyperlink ref="E3302" r:id="rId1812" tooltip="mailto:bich.dt@altius-link.com.vn" xr:uid="{00000000-0004-0000-0000-000013070000}"/>
    <hyperlink ref="E3303" r:id="rId1813" tooltip="mailto:bich.dt@altius-link.com.vn" xr:uid="{00000000-0004-0000-0000-000014070000}"/>
    <hyperlink ref="E3304" r:id="rId1814" tooltip="mailto:bich.dt@altius-link.com.vn" xr:uid="{00000000-0004-0000-0000-000015070000}"/>
    <hyperlink ref="E3305" r:id="rId1815" tooltip="mailto:bich.dt@altius-link.com.vn" xr:uid="{00000000-0004-0000-0000-000016070000}"/>
    <hyperlink ref="E3306" r:id="rId1816" tooltip="mailto:bich.dt@altius-link.com.vn" xr:uid="{00000000-0004-0000-0000-000017070000}"/>
    <hyperlink ref="E3307" r:id="rId1817" tooltip="mailto:bich.dt@altius-link.com.vn" xr:uid="{00000000-0004-0000-0000-000018070000}"/>
    <hyperlink ref="E3308" r:id="rId1818" tooltip="mailto:bich.dt@altius-link.com.vn" xr:uid="{00000000-0004-0000-0000-000019070000}"/>
    <hyperlink ref="E3309" r:id="rId1819" tooltip="mailto:bich.dt@altius-link.com.vn" xr:uid="{00000000-0004-0000-0000-00001A070000}"/>
    <hyperlink ref="E3310" r:id="rId1820" tooltip="mailto:bich.dt@altius-link.com.vn" xr:uid="{00000000-0004-0000-0000-00001B070000}"/>
    <hyperlink ref="E3311" r:id="rId1821" tooltip="mailto:bich.dt@altius-link.com.vn" xr:uid="{00000000-0004-0000-0000-00001C070000}"/>
    <hyperlink ref="E3312" r:id="rId1822" tooltip="mailto:bich.dt@altius-link.com.vn" xr:uid="{00000000-0004-0000-0000-00001D070000}"/>
    <hyperlink ref="E3313" r:id="rId1823" tooltip="mailto:bich.dt@altius-link.com.vn" xr:uid="{00000000-0004-0000-0000-00001E070000}"/>
    <hyperlink ref="E3314" r:id="rId1824" tooltip="mailto:bich.dt@altius-link.com.vn" xr:uid="{00000000-0004-0000-0000-00001F070000}"/>
    <hyperlink ref="E3315" r:id="rId1825" tooltip="mailto:bich.dt@altius-link.com.vn" xr:uid="{00000000-0004-0000-0000-000020070000}"/>
    <hyperlink ref="E3316" r:id="rId1826" tooltip="mailto:bich.dt@altius-link.com.vn" xr:uid="{00000000-0004-0000-0000-000021070000}"/>
    <hyperlink ref="E3317" r:id="rId1827" tooltip="mailto:bich.dt@altius-link.com.vn" xr:uid="{00000000-0004-0000-0000-000022070000}"/>
    <hyperlink ref="E3318" r:id="rId1828" tooltip="mailto:bich.dt@altius-link.com.vn" xr:uid="{00000000-0004-0000-0000-000023070000}"/>
    <hyperlink ref="E3319" r:id="rId1829" tooltip="mailto:bich.dt@altius-link.com.vn" xr:uid="{00000000-0004-0000-0000-000024070000}"/>
    <hyperlink ref="E3320" r:id="rId1830" tooltip="mailto:bich.dt@altius-link.com.vn" xr:uid="{00000000-0004-0000-0000-000025070000}"/>
    <hyperlink ref="E3321" r:id="rId1831" tooltip="mailto:bich.dt@altius-link.com.vn" xr:uid="{00000000-0004-0000-0000-000026070000}"/>
    <hyperlink ref="E3322" r:id="rId1832" tooltip="mailto:bich.dt@altius-link.com.vn" xr:uid="{00000000-0004-0000-0000-000027070000}"/>
    <hyperlink ref="E3323" r:id="rId1833" tooltip="mailto:bich.dt@altius-link.com.vn" xr:uid="{00000000-0004-0000-0000-000028070000}"/>
    <hyperlink ref="E3324" r:id="rId1834" tooltip="mailto:bich.dt@altius-link.com.vn" xr:uid="{00000000-0004-0000-0000-000029070000}"/>
    <hyperlink ref="E3325" r:id="rId1835" tooltip="mailto:bich.dt@altius-link.com.vn" xr:uid="{00000000-0004-0000-0000-00002A070000}"/>
    <hyperlink ref="E3326" r:id="rId1836" tooltip="mailto:bich.dt@altius-link.com.vn" xr:uid="{00000000-0004-0000-0000-00002B070000}"/>
    <hyperlink ref="E3327" r:id="rId1837" tooltip="mailto:bich.dt@altius-link.com.vn" xr:uid="{00000000-0004-0000-0000-00002C070000}"/>
    <hyperlink ref="E3328" r:id="rId1838" tooltip="mailto:bich.dt@altius-link.com.vn" xr:uid="{00000000-0004-0000-0000-00002D070000}"/>
    <hyperlink ref="E3329" r:id="rId1839" tooltip="mailto:bich.dt@altius-link.com.vn" xr:uid="{00000000-0004-0000-0000-00002E070000}"/>
    <hyperlink ref="E3330" r:id="rId1840" xr:uid="{00000000-0004-0000-0000-00002F070000}"/>
    <hyperlink ref="E3331" r:id="rId1841" xr:uid="{00000000-0004-0000-0000-000030070000}"/>
    <hyperlink ref="E3332" r:id="rId1842" xr:uid="{00000000-0004-0000-0000-000031070000}"/>
    <hyperlink ref="E3333" r:id="rId1843" xr:uid="{00000000-0004-0000-0000-000032070000}"/>
    <hyperlink ref="E3334" r:id="rId1844" xr:uid="{00000000-0004-0000-0000-000033070000}"/>
    <hyperlink ref="E3335" r:id="rId1845" xr:uid="{00000000-0004-0000-0000-000034070000}"/>
    <hyperlink ref="E3336" r:id="rId1846" xr:uid="{00000000-0004-0000-0000-000035070000}"/>
    <hyperlink ref="E3337" r:id="rId1847" xr:uid="{00000000-0004-0000-0000-000036070000}"/>
    <hyperlink ref="E3338" r:id="rId1848" xr:uid="{00000000-0004-0000-0000-000037070000}"/>
    <hyperlink ref="E3339" r:id="rId1849" xr:uid="{00000000-0004-0000-0000-000038070000}"/>
    <hyperlink ref="E3340" r:id="rId1850" xr:uid="{00000000-0004-0000-0000-000039070000}"/>
    <hyperlink ref="E3341" r:id="rId1851" xr:uid="{00000000-0004-0000-0000-00003A070000}"/>
    <hyperlink ref="E3342" r:id="rId1852" xr:uid="{00000000-0004-0000-0000-00003B070000}"/>
    <hyperlink ref="E3343" r:id="rId1853" xr:uid="{00000000-0004-0000-0000-00003C070000}"/>
    <hyperlink ref="E3344" r:id="rId1854" xr:uid="{00000000-0004-0000-0000-00003D070000}"/>
    <hyperlink ref="E3345" r:id="rId1855" xr:uid="{00000000-0004-0000-0000-00003E070000}"/>
    <hyperlink ref="E3346" r:id="rId1856" xr:uid="{00000000-0004-0000-0000-00003F070000}"/>
    <hyperlink ref="E3347" r:id="rId1857" xr:uid="{00000000-0004-0000-0000-000040070000}"/>
    <hyperlink ref="E3348" r:id="rId1858" xr:uid="{00000000-0004-0000-0000-000041070000}"/>
    <hyperlink ref="E3349" r:id="rId1859" xr:uid="{00000000-0004-0000-0000-000042070000}"/>
    <hyperlink ref="D3334" r:id="rId1860" tooltip="https://remit.lightning.force.com/lightning/r/Account/0012r000002tcBcAAI/view" xr:uid="{00000000-0004-0000-0000-000043070000}"/>
    <hyperlink ref="D3333" r:id="rId1861" tooltip="https://remit.lightning.force.com/lightning/r/0012r00000LumDIAAZ/view" xr:uid="{00000000-0004-0000-0000-000044070000}"/>
    <hyperlink ref="D3335" r:id="rId1862" tooltip="https://remit.lightning.force.com/lightning/r/Account/0012r00000M3msxAAB/view" xr:uid="{00000000-0004-0000-0000-000045070000}"/>
    <hyperlink ref="D3337" r:id="rId1863" tooltip="https://remit.lightning.force.com/lightning/r/Account/0012r00000LusngAAB/view" xr:uid="{00000000-0004-0000-0000-000046070000}"/>
    <hyperlink ref="L3350" r:id="rId1864" tooltip="https://remit.lightning.force.com/lightning/r/Account/001RA00001JjsDk/view" xr:uid="{00000000-0004-0000-0000-000047070000}"/>
    <hyperlink ref="L3351" r:id="rId1865" tooltip="https://remit.lightning.force.com/lightning/r/Account/001RA00001JjsDk/view" xr:uid="{00000000-0004-0000-0000-000048070000}"/>
    <hyperlink ref="D3350" r:id="rId1866" tooltip="https://remit.lightning.force.com/lightning/r/Account/001RA00001JjsDkYAJ/view" xr:uid="{00000000-0004-0000-0000-000049070000}"/>
    <hyperlink ref="D3351" r:id="rId1867" tooltip="https://remit.lightning.force.com/lightning/r/Account/001RA00001JjsDkYAJ/view" xr:uid="{00000000-0004-0000-0000-00004A070000}"/>
    <hyperlink ref="L3352" r:id="rId1868" tooltip="https://remit.lightning.force.com/lightning/r/Account/0012r000002t8A0/view" xr:uid="{00000000-0004-0000-0000-00004B070000}"/>
    <hyperlink ref="L3353" r:id="rId1869" tooltip="https://remit.lightning.force.com/lightning/r/Account/001RA00002WsVGJ/view" xr:uid="{00000000-0004-0000-0000-00004C070000}"/>
    <hyperlink ref="D3353" r:id="rId1870" tooltip="https://remit.lightning.force.com/lightning/r/Account/001RA00002WsVGJYA3/view" xr:uid="{00000000-0004-0000-0000-00004D070000}"/>
    <hyperlink ref="L3354" r:id="rId1871" tooltip="https://remit.lightning.force.com/lightning/r/Account/0012r00000OwjRj/view" xr:uid="{00000000-0004-0000-0000-00004E070000}"/>
    <hyperlink ref="D3354" r:id="rId1872" tooltip="https://remit.lightning.force.com/lightning/r/Account/0012r00000OwjRjAAJ/view" xr:uid="{00000000-0004-0000-0000-00004F070000}"/>
    <hyperlink ref="L3355" r:id="rId1873" tooltip="https://remit.lightning.force.com/lightning/r/Account/0012r000002tdmr/view" xr:uid="{00000000-0004-0000-0000-000050070000}"/>
    <hyperlink ref="L3356" r:id="rId1874" tooltip="https://remit.lightning.force.com/lightning/r/Account/001Ic000002YB39/view" xr:uid="{00000000-0004-0000-0000-000051070000}"/>
    <hyperlink ref="D3356" r:id="rId1875" tooltip="https://remit.lightning.force.com/lightning/r/Account/001Ic000002YB39IAG/view" xr:uid="{00000000-0004-0000-0000-000052070000}"/>
    <hyperlink ref="L3357" r:id="rId1876" tooltip="https://remit.lightning.force.com/lightning/r/Account/0012r0000096uaV/view" xr:uid="{00000000-0004-0000-0000-000053070000}"/>
    <hyperlink ref="L3358" r:id="rId1877" tooltip="https://remit.lightning.force.com/lightning/r/Account/0012r000002ttwV/view" xr:uid="{00000000-0004-0000-0000-000054070000}"/>
    <hyperlink ref="D3358" r:id="rId1878" tooltip="https://remit.lightning.force.com/lightning/r/Account/0012r000002ttwVAAQ/view" xr:uid="{00000000-0004-0000-0000-000055070000}"/>
    <hyperlink ref="L3359" r:id="rId1879" tooltip="https://remit.lightning.force.com/lightning/r/Account/0012r000002ss5i/view" xr:uid="{00000000-0004-0000-0000-000056070000}"/>
    <hyperlink ref="D3359" r:id="rId1880" tooltip="https://remit.lightning.force.com/lightning/r/Account/0012r000002ss5iAAA/view" xr:uid="{00000000-0004-0000-0000-000057070000}"/>
    <hyperlink ref="L3360" r:id="rId1881" tooltip="https://remit.lightning.force.com/lightning/r/Account/0012r000002s4iS/view" xr:uid="{00000000-0004-0000-0000-000058070000}"/>
    <hyperlink ref="D3360" r:id="rId1882" tooltip="https://remit.lightning.force.com/lightning/r/Account/0012r000002s4iSAAQ/view" xr:uid="{00000000-0004-0000-0000-000059070000}"/>
    <hyperlink ref="L3361" r:id="rId1883" tooltip="https://remit.lightning.force.com/lightning/r/Account/0012r000002uIYq/view" xr:uid="{00000000-0004-0000-0000-00005A070000}"/>
    <hyperlink ref="D3361" r:id="rId1884" tooltip="https://remit.lightning.force.com/lightning/r/Account/0012r000002uIYqAAM/view" xr:uid="{00000000-0004-0000-0000-00005B070000}"/>
    <hyperlink ref="L3362" r:id="rId1885" tooltip="https://remit.lightning.force.com/lightning/r/Account/001RA00002YNhCZ/view" xr:uid="{00000000-0004-0000-0000-00005C070000}"/>
    <hyperlink ref="D3362" r:id="rId1886" tooltip="https://remit.lightning.force.com/lightning/r/Account/001RA00002YNhCZYA1/view" xr:uid="{00000000-0004-0000-0000-00005D070000}"/>
    <hyperlink ref="L3363" r:id="rId1887" tooltip="https://remit.lightning.force.com/lightning/r/Account/0012r000002uDLC/view" xr:uid="{00000000-0004-0000-0000-00005E070000}"/>
    <hyperlink ref="L3364" r:id="rId1888" tooltip="https://remit.lightning.force.com/lightning/r/Account/0012r000002uDLC/view" xr:uid="{00000000-0004-0000-0000-00005F070000}"/>
    <hyperlink ref="D3363" r:id="rId1889" tooltip="https://remit.lightning.force.com/lightning/r/Account/0012r000002uDLCAA2/view" xr:uid="{00000000-0004-0000-0000-000060070000}"/>
    <hyperlink ref="D3364" r:id="rId1890" tooltip="https://remit.lightning.force.com/lightning/r/Account/0012r000002uDLCAA2/view" xr:uid="{00000000-0004-0000-0000-000061070000}"/>
    <hyperlink ref="L3365" r:id="rId1891" tooltip="https://remit.lightning.force.com/lightning/r/Account/0012r0000097VVo/view" xr:uid="{00000000-0004-0000-0000-000062070000}"/>
    <hyperlink ref="L3366" r:id="rId1892" tooltip="https://remit.lightning.force.com/lightning/r/Account/0012r0000097VVo/view" xr:uid="{00000000-0004-0000-0000-000063070000}"/>
    <hyperlink ref="D3365" r:id="rId1893" tooltip="https://remit.lightning.force.com/lightning/r/Account/0012r0000097VVoAAM/view" xr:uid="{00000000-0004-0000-0000-000064070000}"/>
    <hyperlink ref="D3366" r:id="rId1894" tooltip="https://remit.lightning.force.com/lightning/r/Account/0012r0000097VVoAAM/view" xr:uid="{00000000-0004-0000-0000-000065070000}"/>
    <hyperlink ref="L3367" r:id="rId1895" tooltip="https://remit.lightning.force.com/lightning/r/Account/0012r00000IJVt4/view" xr:uid="{00000000-0004-0000-0000-000066070000}"/>
    <hyperlink ref="D3367" r:id="rId1896" tooltip="https://remit.lightning.force.com/lightning/r/Account/0012r00000IJVt4AAH/view" xr:uid="{00000000-0004-0000-0000-000067070000}"/>
    <hyperlink ref="L3368" r:id="rId1897" tooltip="https://remit.lightning.force.com/lightning/r/Account/0012r00000Zp5xR/view" xr:uid="{00000000-0004-0000-0000-000068070000}"/>
    <hyperlink ref="D3449" r:id="rId1898" tooltip="https://remit.lightning.force.com/lightning/r/Account/0012r00000ShRhUAAV/view" xr:uid="{00000000-0004-0000-0000-000069070000}"/>
    <hyperlink ref="L3449" r:id="rId1899" tooltip="https://remit.lightning.force.com/lightning/r/Account/0012r00000ShRhU/view" xr:uid="{00000000-0004-0000-0000-00006A070000}"/>
    <hyperlink ref="D3450" r:id="rId1900" tooltip="https://remit.lightning.force.com/lightning/r/Account/0012r000003NBMWAA4/view" xr:uid="{00000000-0004-0000-0000-00006B070000}"/>
    <hyperlink ref="L3450" r:id="rId1901" tooltip="https://remit.lightning.force.com/lightning/r/Account/0012r000003NBMW/view" xr:uid="{00000000-0004-0000-0000-00006C070000}"/>
    <hyperlink ref="D3451" r:id="rId1902" tooltip="https://remit.lightning.force.com/lightning/r/Account/001RA00002SngY9YAJ/view" xr:uid="{00000000-0004-0000-0000-00006D070000}"/>
    <hyperlink ref="L3451" r:id="rId1903" tooltip="https://remit.lightning.force.com/lightning/r/Account/001RA00002SngY9/view" xr:uid="{00000000-0004-0000-0000-00006E070000}"/>
    <hyperlink ref="D3452" r:id="rId1904" tooltip="https://remit.lightning.force.com/lightning/r/Account/001RA000020F3ZKYA0/view" xr:uid="{00000000-0004-0000-0000-00006F070000}"/>
    <hyperlink ref="L3452" r:id="rId1905" tooltip="https://remit.lightning.force.com/lightning/r/Account/001RA000020F3ZK/view" xr:uid="{00000000-0004-0000-0000-000070070000}"/>
    <hyperlink ref="D3453" r:id="rId1906" tooltip="https://remit.lightning.force.com/lightning/r/Account/001RA00002SZe38YAD/view" xr:uid="{00000000-0004-0000-0000-000071070000}"/>
    <hyperlink ref="L3453" r:id="rId1907" tooltip="https://remit.lightning.force.com/lightning/r/Account/001RA00002SZe38/view" xr:uid="{00000000-0004-0000-0000-000072070000}"/>
    <hyperlink ref="D3454" r:id="rId1908" tooltip="https://remit.lightning.force.com/lightning/r/Account/0012r000009Zz4uAAC/view" xr:uid="{00000000-0004-0000-0000-000073070000}"/>
    <hyperlink ref="D3455" r:id="rId1909" tooltip="https://remit.lightning.force.com/lightning/r/Account/0012r00000OvZcqAAF/view" xr:uid="{00000000-0004-0000-0000-000074070000}"/>
    <hyperlink ref="L3455" r:id="rId1910" tooltip="https://remit.lightning.force.com/lightning/r/Account/0012r00000OvZcq/view" xr:uid="{00000000-0004-0000-0000-000075070000}"/>
    <hyperlink ref="D3456" r:id="rId1911" tooltip="https://remit.lightning.force.com/lightning/r/Account/0012r000002uLEzAAM/view" xr:uid="{00000000-0004-0000-0000-000076070000}"/>
    <hyperlink ref="L3456" r:id="rId1912" tooltip="https://remit.lightning.force.com/lightning/r/Account/0012r000002uLEz/view" xr:uid="{00000000-0004-0000-0000-000077070000}"/>
    <hyperlink ref="D3457" r:id="rId1913" tooltip="https://remit.lightning.force.com/lightning/r/Account/0012r000002tfGDAAY/view" xr:uid="{00000000-0004-0000-0000-000078070000}"/>
    <hyperlink ref="L3457" r:id="rId1914" tooltip="https://remit.lightning.force.com/lightning/r/Account/0012r000002tfGD/view" xr:uid="{00000000-0004-0000-0000-000079070000}"/>
    <hyperlink ref="D3458" r:id="rId1915" tooltip="https://remit.lightning.force.com/lightning/r/Account/0012r000002u47XAAQ/view" xr:uid="{00000000-0004-0000-0000-00007A070000}"/>
    <hyperlink ref="L3458" r:id="rId1916" tooltip="https://remit.lightning.force.com/lightning/r/Account/0012r000002u47X/view" xr:uid="{00000000-0004-0000-0000-00007B070000}"/>
    <hyperlink ref="D3459" r:id="rId1917" tooltip="https://remit.lightning.force.com/lightning/r/Account/0012r000002tsezAAA/view" xr:uid="{00000000-0004-0000-0000-00007C070000}"/>
    <hyperlink ref="L3459" r:id="rId1918" tooltip="https://remit.lightning.force.com/lightning/r/Account/0012r000002tsez/view" xr:uid="{00000000-0004-0000-0000-00007D070000}"/>
    <hyperlink ref="D3460" r:id="rId1919" tooltip="https://remit.lightning.force.com/lightning/r/Account/0012r000002tGekAAE/view" xr:uid="{00000000-0004-0000-0000-00007E070000}"/>
    <hyperlink ref="L3460" r:id="rId1920" tooltip="https://remit.lightning.force.com/lightning/r/Account/0012r000002tGek/view" xr:uid="{00000000-0004-0000-0000-00007F070000}"/>
    <hyperlink ref="D3461" r:id="rId1921" tooltip="https://remit.lightning.force.com/lightning/r/Account/0012r00000M2E28AAF/view" xr:uid="{00000000-0004-0000-0000-000080070000}"/>
    <hyperlink ref="L3461" r:id="rId1922" tooltip="https://remit.lightning.force.com/lightning/r/Account/0012r00000M2E28/view" xr:uid="{00000000-0004-0000-0000-000081070000}"/>
    <hyperlink ref="E3449" r:id="rId1923" xr:uid="{00000000-0004-0000-0000-000082070000}"/>
    <hyperlink ref="E3450" r:id="rId1924" xr:uid="{00000000-0004-0000-0000-000083070000}"/>
    <hyperlink ref="E3451" r:id="rId1925" xr:uid="{00000000-0004-0000-0000-000084070000}"/>
    <hyperlink ref="E3452" r:id="rId1926" xr:uid="{00000000-0004-0000-0000-000085070000}"/>
    <hyperlink ref="E3453" r:id="rId1927" xr:uid="{00000000-0004-0000-0000-000086070000}"/>
    <hyperlink ref="E3454" r:id="rId1928" xr:uid="{00000000-0004-0000-0000-000087070000}"/>
    <hyperlink ref="E3455" r:id="rId1929" xr:uid="{00000000-0004-0000-0000-000088070000}"/>
    <hyperlink ref="E3456" r:id="rId1930" xr:uid="{00000000-0004-0000-0000-000089070000}"/>
    <hyperlink ref="E3457" r:id="rId1931" xr:uid="{00000000-0004-0000-0000-00008A070000}"/>
    <hyperlink ref="E3458" r:id="rId1932" xr:uid="{00000000-0004-0000-0000-00008B070000}"/>
    <hyperlink ref="E3459" r:id="rId1933" xr:uid="{00000000-0004-0000-0000-00008C070000}"/>
    <hyperlink ref="E3460" r:id="rId1934" xr:uid="{00000000-0004-0000-0000-00008D070000}"/>
    <hyperlink ref="E3461" r:id="rId1935" xr:uid="{00000000-0004-0000-0000-00008E070000}"/>
    <hyperlink ref="L3462" r:id="rId1936" tooltip="https://remit.lightning.force.com/lightning/r/Account/0012r00000bGhzx/view" xr:uid="{00000000-0004-0000-0000-00008F070000}"/>
    <hyperlink ref="L3463" r:id="rId1937" tooltip="https://remit.lightning.force.com/lightning/r/Account/0012r00000TdGwr/view" xr:uid="{00000000-0004-0000-0000-000090070000}"/>
    <hyperlink ref="D3463" r:id="rId1938" tooltip="https://remit.lightning.force.com/lightning/r/Account/0012r00000TdGwrAAF/view" xr:uid="{00000000-0004-0000-0000-000091070000}"/>
    <hyperlink ref="L3464" r:id="rId1939" tooltip="https://remit.lightning.force.com/lightning/r/Account/0012r000002tkLQ/view" xr:uid="{00000000-0004-0000-0000-000092070000}"/>
    <hyperlink ref="D3464" r:id="rId1940" tooltip="https://remit.lightning.force.com/lightning/r/Account/0012r000002tkLQAAY/view" xr:uid="{00000000-0004-0000-0000-000093070000}"/>
    <hyperlink ref="L3465" r:id="rId1941" tooltip="https://remit.lightning.force.com/lightning/r/Account/0012r00000XkBfO/view" xr:uid="{00000000-0004-0000-0000-000094070000}"/>
    <hyperlink ref="D3465" r:id="rId1942" tooltip="https://remit.lightning.force.com/lightning/r/Account/0012r00000XkBfOAAV/view" xr:uid="{00000000-0004-0000-0000-000095070000}"/>
    <hyperlink ref="L3466" r:id="rId1943" tooltip="https://remit.lightning.force.com/lightning/r/Account/0012r000002u9Z4/view" xr:uid="{00000000-0004-0000-0000-000096070000}"/>
    <hyperlink ref="D3467" r:id="rId1944" tooltip="https://remit.lightning.force.com/lightning/r/Account/0012r000002u9Z4AAI/view" xr:uid="{00000000-0004-0000-0000-000097070000}"/>
    <hyperlink ref="L3467" r:id="rId1945" tooltip="https://remit.lightning.force.com/lightning/r/Account/001Ic0000063MvJ/view" xr:uid="{00000000-0004-0000-0000-000098070000}"/>
    <hyperlink ref="E3465" r:id="rId1946" xr:uid="{00000000-0004-0000-0000-000099070000}"/>
    <hyperlink ref="E3466" r:id="rId1947" xr:uid="{00000000-0004-0000-0000-00009A070000}"/>
    <hyperlink ref="E3462" r:id="rId1948" xr:uid="{00000000-0004-0000-0000-00009B070000}"/>
    <hyperlink ref="E3467" r:id="rId1949" xr:uid="{00000000-0004-0000-0000-00009C070000}"/>
    <hyperlink ref="E3463" r:id="rId1950" xr:uid="{00000000-0004-0000-0000-00009D070000}"/>
    <hyperlink ref="E3464" r:id="rId1951" xr:uid="{00000000-0004-0000-0000-00009E070000}"/>
    <hyperlink ref="D3468" r:id="rId1952" tooltip="https://remit.lightning.force.com/lightning/r/Account/0012r00000Tc5QyAAJ/view" xr:uid="{00000000-0004-0000-0000-00009F070000}"/>
    <hyperlink ref="L3468" r:id="rId1953" tooltip="https://remit.lightning.force.com/lightning/r/Account/0012r00000Tc5Qy/view" xr:uid="{00000000-0004-0000-0000-0000A0070000}"/>
    <hyperlink ref="E3468" r:id="rId1954" xr:uid="{00000000-0004-0000-0000-0000A1070000}"/>
    <hyperlink ref="E3470" r:id="rId1955" xr:uid="{00000000-0004-0000-0000-0000A2070000}"/>
    <hyperlink ref="E3475" r:id="rId1956" xr:uid="{00000000-0004-0000-0000-0000A3070000}"/>
    <hyperlink ref="E3480" r:id="rId1957" xr:uid="{00000000-0004-0000-0000-0000A4070000}"/>
    <hyperlink ref="E3471" r:id="rId1958" xr:uid="{00000000-0004-0000-0000-0000A5070000}"/>
    <hyperlink ref="E3476" r:id="rId1959" xr:uid="{00000000-0004-0000-0000-0000A6070000}"/>
    <hyperlink ref="E3472" r:id="rId1960" xr:uid="{00000000-0004-0000-0000-0000A7070000}"/>
    <hyperlink ref="E3477" r:id="rId1961" xr:uid="{00000000-0004-0000-0000-0000A8070000}"/>
    <hyperlink ref="E3473" r:id="rId1962" xr:uid="{00000000-0004-0000-0000-0000A9070000}"/>
    <hyperlink ref="E3478" r:id="rId1963" xr:uid="{00000000-0004-0000-0000-0000AA070000}"/>
    <hyperlink ref="E3469" r:id="rId1964" xr:uid="{00000000-0004-0000-0000-0000AB070000}"/>
    <hyperlink ref="E3479" r:id="rId1965" xr:uid="{00000000-0004-0000-0000-0000AC070000}"/>
    <hyperlink ref="E3482" r:id="rId1966" xr:uid="{00000000-0004-0000-0000-0000AD070000}"/>
    <hyperlink ref="E3488" r:id="rId1967" xr:uid="{00000000-0004-0000-0000-0000AE070000}"/>
    <hyperlink ref="E3494" r:id="rId1968" xr:uid="{00000000-0004-0000-0000-0000AF070000}"/>
    <hyperlink ref="E3489" r:id="rId1969" xr:uid="{00000000-0004-0000-0000-0000B0070000}"/>
    <hyperlink ref="E3495" r:id="rId1970" xr:uid="{00000000-0004-0000-0000-0000B1070000}"/>
    <hyperlink ref="E3484" r:id="rId1971" xr:uid="{00000000-0004-0000-0000-0000B2070000}"/>
    <hyperlink ref="E3490" r:id="rId1972" xr:uid="{00000000-0004-0000-0000-0000B3070000}"/>
    <hyperlink ref="E3496" r:id="rId1973" xr:uid="{00000000-0004-0000-0000-0000B4070000}"/>
    <hyperlink ref="E3491" r:id="rId1974" xr:uid="{00000000-0004-0000-0000-0000B5070000}"/>
    <hyperlink ref="E3497" r:id="rId1975" xr:uid="{00000000-0004-0000-0000-0000B6070000}"/>
    <hyperlink ref="E3486" r:id="rId1976" xr:uid="{00000000-0004-0000-0000-0000B7070000}"/>
    <hyperlink ref="E3492" r:id="rId1977" xr:uid="{00000000-0004-0000-0000-0000B8070000}"/>
    <hyperlink ref="E3498" r:id="rId1978" xr:uid="{00000000-0004-0000-0000-0000B9070000}"/>
    <hyperlink ref="E3487" r:id="rId1979" xr:uid="{00000000-0004-0000-0000-0000BA070000}"/>
    <hyperlink ref="E3493" r:id="rId1980" xr:uid="{00000000-0004-0000-0000-0000BB070000}"/>
    <hyperlink ref="E3474" r:id="rId1981" xr:uid="{00000000-0004-0000-0000-0000BC070000}"/>
    <hyperlink ref="E3481" r:id="rId1982" xr:uid="{00000000-0004-0000-0000-0000BD070000}"/>
    <hyperlink ref="E3483" r:id="rId1983" xr:uid="{00000000-0004-0000-0000-0000BE070000}"/>
    <hyperlink ref="E3485" r:id="rId1984" xr:uid="{00000000-0004-0000-0000-0000BF070000}"/>
    <hyperlink ref="E3499" r:id="rId1985" xr:uid="{00000000-0004-0000-0000-0000C0070000}"/>
    <hyperlink ref="E3500" r:id="rId1986" xr:uid="{00000000-0004-0000-0000-0000C1070000}"/>
    <hyperlink ref="E3507" r:id="rId1987" xr:uid="{00000000-0004-0000-0000-0000C2070000}"/>
    <hyperlink ref="E3501" r:id="rId1988" xr:uid="{00000000-0004-0000-0000-0000C3070000}"/>
    <hyperlink ref="E3503" r:id="rId1989" xr:uid="{00000000-0004-0000-0000-0000C4070000}"/>
    <hyperlink ref="E3504" r:id="rId1990" xr:uid="{00000000-0004-0000-0000-0000C5070000}"/>
    <hyperlink ref="E3505" r:id="rId1991" xr:uid="{00000000-0004-0000-0000-0000C6070000}"/>
    <hyperlink ref="E3502" r:id="rId1992" xr:uid="{00000000-0004-0000-0000-0000C7070000}"/>
    <hyperlink ref="E3506" r:id="rId1993" xr:uid="{00000000-0004-0000-0000-0000C8070000}"/>
    <hyperlink ref="E3508" r:id="rId1994" xr:uid="{00000000-0004-0000-0000-0000C9070000}"/>
    <hyperlink ref="E3509" r:id="rId1995" xr:uid="{00000000-0004-0000-0000-0000CA070000}"/>
    <hyperlink ref="E3510" r:id="rId1996" xr:uid="{00000000-0004-0000-0000-0000CB070000}"/>
    <hyperlink ref="E3511" r:id="rId1997" xr:uid="{00000000-0004-0000-0000-0000CC070000}"/>
    <hyperlink ref="E3512" r:id="rId1998" xr:uid="{00000000-0004-0000-0000-0000CD070000}"/>
    <hyperlink ref="E3513" r:id="rId1999" xr:uid="{00000000-0004-0000-0000-0000CE070000}"/>
    <hyperlink ref="E3514" r:id="rId2000" xr:uid="{00000000-0004-0000-0000-0000CF070000}"/>
    <hyperlink ref="E3515" r:id="rId2001" xr:uid="{00000000-0004-0000-0000-0000D0070000}"/>
    <hyperlink ref="E3516" r:id="rId2002" xr:uid="{00000000-0004-0000-0000-0000D1070000}"/>
    <hyperlink ref="E3517" r:id="rId2003" xr:uid="{00000000-0004-0000-0000-0000D2070000}"/>
    <hyperlink ref="E3518" r:id="rId2004" xr:uid="{00000000-0004-0000-0000-0000D3070000}"/>
    <hyperlink ref="E3519" r:id="rId2005" xr:uid="{00000000-0004-0000-0000-0000D4070000}"/>
    <hyperlink ref="E3520" r:id="rId2006" xr:uid="{00000000-0004-0000-0000-0000D5070000}"/>
    <hyperlink ref="E3521" r:id="rId2007" xr:uid="{00000000-0004-0000-0000-0000D6070000}"/>
    <hyperlink ref="E3522" r:id="rId2008" xr:uid="{00000000-0004-0000-0000-0000D7070000}"/>
    <hyperlink ref="E3523" r:id="rId2009" xr:uid="{00000000-0004-0000-0000-0000D8070000}"/>
    <hyperlink ref="E3524" r:id="rId2010" xr:uid="{00000000-0004-0000-0000-0000D9070000}"/>
    <hyperlink ref="E3525" r:id="rId2011" xr:uid="{00000000-0004-0000-0000-0000DA070000}"/>
    <hyperlink ref="E3526" r:id="rId2012" xr:uid="{00000000-0004-0000-0000-0000DB070000}"/>
    <hyperlink ref="E3527" r:id="rId2013" xr:uid="{00000000-0004-0000-0000-0000DC070000}"/>
    <hyperlink ref="E3528" r:id="rId2014" xr:uid="{00000000-0004-0000-0000-0000DD070000}"/>
    <hyperlink ref="E3529" r:id="rId2015" xr:uid="{00000000-0004-0000-0000-0000DE070000}"/>
    <hyperlink ref="E3530" r:id="rId2016" xr:uid="{00000000-0004-0000-0000-0000DF070000}"/>
    <hyperlink ref="E3531" r:id="rId2017" xr:uid="{00000000-0004-0000-0000-0000E0070000}"/>
    <hyperlink ref="E3532" r:id="rId2018" xr:uid="{00000000-0004-0000-0000-0000E1070000}"/>
    <hyperlink ref="E3533" r:id="rId2019" xr:uid="{00000000-0004-0000-0000-0000E2070000}"/>
    <hyperlink ref="E3534" r:id="rId2020" xr:uid="{00000000-0004-0000-0000-0000E3070000}"/>
    <hyperlink ref="D3520" r:id="rId2021" tooltip="https://remit.lightning.force.com/lightning/r/Account/0012r00000YQyq8/view" xr:uid="{00000000-0004-0000-0000-0000E4070000}"/>
    <hyperlink ref="D3573" r:id="rId2022" tooltip="https://remit.lightning.force.com/lightning/r/Account/001RA00002Q1ed4YAB/view" xr:uid="{00000000-0004-0000-0000-0000E5070000}"/>
    <hyperlink ref="D3574" r:id="rId2023" tooltip="https://remit.lightning.force.com/lightning/r/Account/001RA00002Q1ed4YAB/view" xr:uid="{00000000-0004-0000-0000-0000E6070000}"/>
    <hyperlink ref="L3593" r:id="rId2024" tooltip="https://remit.lightning.force.com/lightning/r/Account/001RA00002bzPpd/view" xr:uid="{00000000-0004-0000-0000-0000E7070000}"/>
    <hyperlink ref="D3593" r:id="rId2025" tooltip="https://remit.lightning.force.com/lightning/r/Account/001RA00002bzPpdYAE/view" xr:uid="{00000000-0004-0000-0000-0000E8070000}"/>
    <hyperlink ref="L3594" r:id="rId2026" tooltip="https://remit.lightning.force.com/lightning/r/Account/0012r00000Lum2s/view" xr:uid="{00000000-0004-0000-0000-0000E9070000}"/>
    <hyperlink ref="D3594" r:id="rId2027" tooltip="https://remit.lightning.force.com/lightning/r/Account/0012r00000Lum2sAAB/view" xr:uid="{00000000-0004-0000-0000-0000EA070000}"/>
    <hyperlink ref="L3595" r:id="rId2028" tooltip="https://remit.lightning.force.com/lightning/r/Account/001RA00001aLv1L/view" xr:uid="{00000000-0004-0000-0000-0000EB070000}"/>
    <hyperlink ref="L3596" r:id="rId2029" tooltip="https://remit.lightning.force.com/lightning/r/Account/001Ic0000045mE5/view" xr:uid="{00000000-0004-0000-0000-0000EC070000}"/>
    <hyperlink ref="D3596" r:id="rId2030" tooltip="https://remit.lightning.force.com/lightning/r/Account/001Ic0000045mE5IAI/view" xr:uid="{00000000-0004-0000-0000-0000ED070000}"/>
    <hyperlink ref="D3597" r:id="rId2031" tooltip="https://remit.lightning.force.com/lightning/r/Account/0012r000002ttXvAAI/view" xr:uid="{00000000-0004-0000-0000-0000EE070000}"/>
    <hyperlink ref="L3597" r:id="rId2032" tooltip="https://remit.lightning.force.com/lightning/r/Account/0012r000002ttXv/view" xr:uid="{00000000-0004-0000-0000-0000EF070000}"/>
    <hyperlink ref="L3598" r:id="rId2033" tooltip="https://remit.lightning.force.com/lightning/r/Account/0012r000002uDJL/view" xr:uid="{00000000-0004-0000-0000-0000F0070000}"/>
    <hyperlink ref="D3598" r:id="rId2034" tooltip="https://remit.lightning.force.com/lightning/r/Account/0012r000002uDJLAA2/view" xr:uid="{00000000-0004-0000-0000-0000F1070000}"/>
    <hyperlink ref="L3599" r:id="rId2035" tooltip="https://remit.lightning.force.com/lightning/r/Account/0012r000003KnrK/view" xr:uid="{00000000-0004-0000-0000-0000F2070000}"/>
    <hyperlink ref="L3600" r:id="rId2036" tooltip="https://remit.lightning.force.com/lightning/r/Account/0012r000003KnrK/view" xr:uid="{00000000-0004-0000-0000-0000F3070000}"/>
    <hyperlink ref="D3599" r:id="rId2037" tooltip="https://remit.lightning.force.com/lightning/r/Account/0012r000003KnrKAAS/view" xr:uid="{00000000-0004-0000-0000-0000F4070000}"/>
    <hyperlink ref="D3600" r:id="rId2038" tooltip="https://remit.lightning.force.com/lightning/r/Account/0012r000003KnrKAAS/view" xr:uid="{00000000-0004-0000-0000-0000F5070000}"/>
    <hyperlink ref="D3601" r:id="rId2039" tooltip="https://remit.lightning.force.com/lightning/r/Account/0012r000002seT5AAI/view" xr:uid="{00000000-0004-0000-0000-0000F6070000}"/>
    <hyperlink ref="L3601" r:id="rId2040" tooltip="https://remit.lightning.force.com/lightning/r/Account/0012r000002seT5/view" xr:uid="{00000000-0004-0000-0000-0000F7070000}"/>
    <hyperlink ref="L3602" r:id="rId2041" tooltip="https://remit.lightning.force.com/lightning/r/Account/001Ic000007dZmz/view" xr:uid="{00000000-0004-0000-0000-0000F8070000}"/>
    <hyperlink ref="L3603" r:id="rId2042" tooltip="https://remit.lightning.force.com/lightning/r/Account/0012r00000ZsPKT/view" xr:uid="{00000000-0004-0000-0000-0000F9070000}"/>
    <hyperlink ref="L3604" r:id="rId2043" tooltip="https://remit.lightning.force.com/lightning/r/Account/0012r00000ZsPKT/view" xr:uid="{00000000-0004-0000-0000-0000FA070000}"/>
    <hyperlink ref="D3603" r:id="rId2044" tooltip="https://remit.lightning.force.com/lightning/r/Account/0012r00000ZsPKTAA3/view" xr:uid="{00000000-0004-0000-0000-0000FB070000}"/>
    <hyperlink ref="D3604" r:id="rId2045" tooltip="https://remit.lightning.force.com/lightning/r/Account/0012r00000ZsPKTAA3/view" xr:uid="{00000000-0004-0000-0000-0000FC070000}"/>
    <hyperlink ref="L3605" r:id="rId2046" tooltip="https://remit.lightning.force.com/lightning/r/Account/0012r00000Luhw1/view" xr:uid="{00000000-0004-0000-0000-0000FD070000}"/>
    <hyperlink ref="L3606" r:id="rId2047" tooltip="https://remit.lightning.force.com/lightning/r/Account/0012r00000WBHmC/view" xr:uid="{00000000-0004-0000-0000-0000FE070000}"/>
    <hyperlink ref="D3606" r:id="rId2048" tooltip="https://remit.lightning.force.com/lightning/r/Account/0012r00000WBHmCAAX/view" xr:uid="{00000000-0004-0000-0000-0000FF070000}"/>
    <hyperlink ref="L3607" r:id="rId2049" tooltip="https://remit.lightning.force.com/lightning/r/Account/0012r0000098WQ0/view" xr:uid="{00000000-0004-0000-0000-000000080000}"/>
    <hyperlink ref="D3607" r:id="rId2050" tooltip="https://remit.lightning.force.com/lightning/r/Account/0012r0000098WQ0AAM/view" xr:uid="{00000000-0004-0000-0000-000001080000}"/>
    <hyperlink ref="L3608" r:id="rId2051" tooltip="https://remit.lightning.force.com/lightning/r/Account/0012r000008OVN0/view" xr:uid="{00000000-0004-0000-0000-000002080000}"/>
    <hyperlink ref="L3609" r:id="rId2052" tooltip="https://remit.lightning.force.com/lightning/r/Account/001Ic0000046ITW/view" xr:uid="{00000000-0004-0000-0000-000003080000}"/>
    <hyperlink ref="D3609" r:id="rId2053" tooltip="https://remit.lightning.force.com/lightning/r/Account/001Ic0000046ITWIA2/view" xr:uid="{00000000-0004-0000-0000-000004080000}"/>
    <hyperlink ref="L3610" r:id="rId2054" tooltip="https://remit.lightning.force.com/lightning/r/Account/0012r00000OyW6m/view" xr:uid="{00000000-0004-0000-0000-000005080000}"/>
    <hyperlink ref="D3610" r:id="rId2055" tooltip="https://remit.lightning.force.com/lightning/r/Account/0012r00000OyW6mAAF/view" xr:uid="{00000000-0004-0000-0000-000006080000}"/>
    <hyperlink ref="E3593" r:id="rId2056" xr:uid="{00000000-0004-0000-0000-000007080000}"/>
    <hyperlink ref="E3594" r:id="rId2057" xr:uid="{00000000-0004-0000-0000-000008080000}"/>
    <hyperlink ref="E3595" r:id="rId2058" xr:uid="{00000000-0004-0000-0000-000009080000}"/>
    <hyperlink ref="E3596" r:id="rId2059" xr:uid="{00000000-0004-0000-0000-00000A080000}"/>
    <hyperlink ref="E3597" r:id="rId2060" xr:uid="{00000000-0004-0000-0000-00000B080000}"/>
    <hyperlink ref="E3598" r:id="rId2061" xr:uid="{00000000-0004-0000-0000-00000C080000}"/>
    <hyperlink ref="E3599" r:id="rId2062" xr:uid="{00000000-0004-0000-0000-00000D080000}"/>
    <hyperlink ref="E3600" r:id="rId2063" xr:uid="{00000000-0004-0000-0000-00000E080000}"/>
    <hyperlink ref="E3601" r:id="rId2064" xr:uid="{00000000-0004-0000-0000-00000F080000}"/>
    <hyperlink ref="E3602" r:id="rId2065" xr:uid="{00000000-0004-0000-0000-000010080000}"/>
    <hyperlink ref="E3603" r:id="rId2066" xr:uid="{00000000-0004-0000-0000-000011080000}"/>
    <hyperlink ref="E3604" r:id="rId2067" xr:uid="{00000000-0004-0000-0000-000012080000}"/>
    <hyperlink ref="E3605" r:id="rId2068" xr:uid="{00000000-0004-0000-0000-000013080000}"/>
    <hyperlink ref="E3606" r:id="rId2069" xr:uid="{00000000-0004-0000-0000-000014080000}"/>
    <hyperlink ref="E3607" r:id="rId2070" xr:uid="{00000000-0004-0000-0000-000015080000}"/>
    <hyperlink ref="E3608" r:id="rId2071" xr:uid="{00000000-0004-0000-0000-000016080000}"/>
    <hyperlink ref="E3609" r:id="rId2072" xr:uid="{00000000-0004-0000-0000-000017080000}"/>
    <hyperlink ref="E3610" r:id="rId2073" xr:uid="{00000000-0004-0000-0000-000018080000}"/>
    <hyperlink ref="D3641" r:id="rId2074" xr:uid="{00000000-0004-0000-0000-000019080000}"/>
    <hyperlink ref="D3642" r:id="rId2075" xr:uid="{00000000-0004-0000-0000-00001A080000}"/>
    <hyperlink ref="D3643" r:id="rId2076" xr:uid="{00000000-0004-0000-0000-00001B080000}"/>
    <hyperlink ref="D3647" r:id="rId2077" xr:uid="{00000000-0004-0000-0000-00001C080000}"/>
    <hyperlink ref="D3648" r:id="rId2078" xr:uid="{00000000-0004-0000-0000-00001D080000}"/>
    <hyperlink ref="D3653" r:id="rId2079" xr:uid="{00000000-0004-0000-0000-00001E080000}"/>
    <hyperlink ref="E3666" r:id="rId2080" xr:uid="{00000000-0004-0000-0000-00001F080000}"/>
    <hyperlink ref="E3667" r:id="rId2081" tooltip="mailto:bach.vh@altius-link.com.vn" xr:uid="{00000000-0004-0000-0000-000020080000}"/>
    <hyperlink ref="E3681" r:id="rId2082" xr:uid="{00000000-0004-0000-0000-000021080000}"/>
    <hyperlink ref="E3682" r:id="rId2083" tooltip="mailto:bach.vh@altius-link.com.vn" xr:uid="{00000000-0004-0000-0000-000022080000}"/>
    <hyperlink ref="E3696" r:id="rId2084" xr:uid="{00000000-0004-0000-0000-000023080000}"/>
    <hyperlink ref="E3697" r:id="rId2085" tooltip="mailto:bach.vh@altius-link.com.vn" xr:uid="{00000000-0004-0000-0000-000024080000}"/>
    <hyperlink ref="E3706" r:id="rId2086" tooltip="mailto:huong.tl@altius-link.com.vn" xr:uid="{00000000-0004-0000-0000-000025080000}"/>
    <hyperlink ref="E3707" r:id="rId2087" tooltip="mailto:huong.tl@altius-link.com.vn" xr:uid="{00000000-0004-0000-0000-000026080000}"/>
    <hyperlink ref="E3708" r:id="rId2088" tooltip="mailto:huong.tl@altius-link.com.vn" xr:uid="{00000000-0004-0000-0000-000027080000}"/>
    <hyperlink ref="E3709" r:id="rId2089" tooltip="mailto:huong.tl@altius-link.com.vn" xr:uid="{00000000-0004-0000-0000-000028080000}"/>
    <hyperlink ref="E3710" r:id="rId2090" tooltip="mailto:huong.tl@altius-link.com.vn" xr:uid="{00000000-0004-0000-0000-000029080000}"/>
    <hyperlink ref="E3711" r:id="rId2091" tooltip="mailto:huong.tl@altius-link.com.vn" xr:uid="{00000000-0004-0000-0000-00002A080000}"/>
    <hyperlink ref="E3712" r:id="rId2092" tooltip="mailto:huong.tl@altius-link.com.vn" xr:uid="{00000000-0004-0000-0000-00002B080000}"/>
    <hyperlink ref="E3713" r:id="rId2093" tooltip="mailto:huong.tl@altius-link.com.vn" xr:uid="{00000000-0004-0000-0000-00002C080000}"/>
    <hyperlink ref="E3714" r:id="rId2094" tooltip="mailto:huong.tl@altius-link.com.vn" xr:uid="{00000000-0004-0000-0000-00002D080000}"/>
    <hyperlink ref="E3715" r:id="rId2095" tooltip="mailto:huong.tl@altius-link.com.vn" xr:uid="{00000000-0004-0000-0000-00002E080000}"/>
    <hyperlink ref="E3716" r:id="rId2096" tooltip="mailto:huong.tl@altius-link.com.vn" xr:uid="{00000000-0004-0000-0000-00002F080000}"/>
    <hyperlink ref="E3717" r:id="rId2097" tooltip="mailto:huong.tl@altius-link.com.vn" xr:uid="{00000000-0004-0000-0000-000030080000}"/>
    <hyperlink ref="E3718" r:id="rId2098" tooltip="mailto:huong.tl@altius-link.com.vn" xr:uid="{00000000-0004-0000-0000-000031080000}"/>
    <hyperlink ref="E3719" r:id="rId2099" tooltip="mailto:huong.tl@altius-link.com.vn" xr:uid="{00000000-0004-0000-0000-000032080000}"/>
    <hyperlink ref="E3720" r:id="rId2100" tooltip="mailto:huong.tl@altius-link.com.vn" xr:uid="{00000000-0004-0000-0000-000033080000}"/>
    <hyperlink ref="E3721" r:id="rId2101" tooltip="mailto:huong.tl@altius-link.com.vn" xr:uid="{00000000-0004-0000-0000-000034080000}"/>
    <hyperlink ref="E3722" r:id="rId2102" tooltip="mailto:huong.tl@altius-link.com.vn" xr:uid="{00000000-0004-0000-0000-000035080000}"/>
    <hyperlink ref="E3723" r:id="rId2103" tooltip="mailto:huong.tl@altius-link.com.vn" xr:uid="{00000000-0004-0000-0000-000036080000}"/>
    <hyperlink ref="E3724" r:id="rId2104" tooltip="mailto:huong.tl@altius-link.com.vn" xr:uid="{00000000-0004-0000-0000-000037080000}"/>
    <hyperlink ref="E3725" r:id="rId2105" tooltip="mailto:huong.tl@altius-link.com.vn" xr:uid="{00000000-0004-0000-0000-000038080000}"/>
    <hyperlink ref="E3726" r:id="rId2106" tooltip="mailto:huong.tl@altius-link.com.vn" xr:uid="{00000000-0004-0000-0000-000039080000}"/>
    <hyperlink ref="E3727" r:id="rId2107" tooltip="mailto:huong.tl@altius-link.com.vn" xr:uid="{00000000-0004-0000-0000-00003A080000}"/>
    <hyperlink ref="E3728" r:id="rId2108" tooltip="mailto:huong.tl@altius-link.com.vn" xr:uid="{00000000-0004-0000-0000-00003B080000}"/>
    <hyperlink ref="E3729" r:id="rId2109" tooltip="mailto:huong.tl@altius-link.com.vn" xr:uid="{00000000-0004-0000-0000-00003C080000}"/>
    <hyperlink ref="E3730" r:id="rId2110" tooltip="mailto:huong.tl@altius-link.com.vn" xr:uid="{00000000-0004-0000-0000-00003D080000}"/>
    <hyperlink ref="E3731" r:id="rId2111" tooltip="mailto:huong.tl@altius-link.com.vn" xr:uid="{00000000-0004-0000-0000-00003E080000}"/>
    <hyperlink ref="E3732" r:id="rId2112" tooltip="mailto:huong.tl@altius-link.com.vn" xr:uid="{00000000-0004-0000-0000-00003F080000}"/>
    <hyperlink ref="E3733" r:id="rId2113" tooltip="mailto:huong.tl@altius-link.com.vn" xr:uid="{00000000-0004-0000-0000-000040080000}"/>
    <hyperlink ref="E3734" r:id="rId2114" tooltip="mailto:huong.tl@altius-link.com.vn" xr:uid="{00000000-0004-0000-0000-000041080000}"/>
    <hyperlink ref="E3735" r:id="rId2115" tooltip="mailto:huong.tl@altius-link.com.vn" xr:uid="{00000000-0004-0000-0000-000042080000}"/>
    <hyperlink ref="E3736" r:id="rId2116" tooltip="mailto:huong.tl@altius-link.com.vn" xr:uid="{00000000-0004-0000-0000-000043080000}"/>
    <hyperlink ref="D3750" r:id="rId2117" xr:uid="{00000000-0004-0000-0000-000044080000}"/>
    <hyperlink ref="E3792" r:id="rId2118" tooltip="mailto:bich.dt@altius-link.com.vn" xr:uid="{00000000-0004-0000-0000-000045080000}"/>
    <hyperlink ref="E3793" r:id="rId2119" tooltip="mailto:bich.dt@altius-link.com.vn" xr:uid="{00000000-0004-0000-0000-000046080000}"/>
    <hyperlink ref="E3794" r:id="rId2120" tooltip="mailto:bich.dt@altius-link.com.vn" xr:uid="{00000000-0004-0000-0000-000047080000}"/>
    <hyperlink ref="E3795" r:id="rId2121" tooltip="mailto:bich.dt@altius-link.com.vn" xr:uid="{00000000-0004-0000-0000-000048080000}"/>
    <hyperlink ref="E3796" r:id="rId2122" tooltip="mailto:bich.dt@altius-link.com.vn" xr:uid="{00000000-0004-0000-0000-000049080000}"/>
    <hyperlink ref="E3797" r:id="rId2123" tooltip="mailto:bich.dt@altius-link.com.vn" xr:uid="{00000000-0004-0000-0000-00004A080000}"/>
    <hyperlink ref="E3798" r:id="rId2124" tooltip="mailto:bich.dt@altius-link.com.vn" xr:uid="{00000000-0004-0000-0000-00004B080000}"/>
    <hyperlink ref="E3799" r:id="rId2125" tooltip="mailto:bich.dt@altius-link.com.vn" xr:uid="{00000000-0004-0000-0000-00004C080000}"/>
    <hyperlink ref="E3800" r:id="rId2126" tooltip="mailto:bich.dt@altius-link.com.vn" xr:uid="{00000000-0004-0000-0000-00004D080000}"/>
    <hyperlink ref="E3801" r:id="rId2127" tooltip="mailto:bich.dt@altius-link.com.vn" xr:uid="{00000000-0004-0000-0000-00004E080000}"/>
    <hyperlink ref="E3802" r:id="rId2128" tooltip="mailto:bich.dt@altius-link.com.vn" xr:uid="{00000000-0004-0000-0000-00004F080000}"/>
    <hyperlink ref="E3803" r:id="rId2129" tooltip="mailto:bich.dt@altius-link.com.vn" xr:uid="{00000000-0004-0000-0000-000050080000}"/>
    <hyperlink ref="E3804" r:id="rId2130" tooltip="mailto:bich.dt@altius-link.com.vn" xr:uid="{00000000-0004-0000-0000-000051080000}"/>
    <hyperlink ref="E3805" r:id="rId2131" tooltip="mailto:huong.pl@altius-link.com.vn" xr:uid="{00000000-0004-0000-0000-000052080000}"/>
    <hyperlink ref="E3831" r:id="rId2132" xr:uid="{00000000-0004-0000-0000-000053080000}"/>
    <hyperlink ref="K3842" r:id="rId2133" tooltip="https://remit.lightning.force.com/lightning/r/a05RA00001ArZMLYA3/view" display="20260912016777" xr:uid="{00000000-0004-0000-0000-000054080000}"/>
    <hyperlink ref="K3839" r:id="rId2134" tooltip="https://remit.lightning.force.com/lightning/r/a05RA000014TedZYAS/view" display="20260711741602" xr:uid="{00000000-0004-0000-0000-000055080000}"/>
    <hyperlink ref="K3838" r:id="rId2135" tooltip="https://remit.lightning.force.com/lightning/r/a05RA000014TedZYAS/view" display="20260711741602" xr:uid="{00000000-0004-0000-0000-000056080000}"/>
    <hyperlink ref="K3843" r:id="rId2136" tooltip="https://remit.lightning.force.com/lightning/r/a05RA00001ArZMLYA3/view" display="20260912016777" xr:uid="{00000000-0004-0000-0000-000057080000}"/>
    <hyperlink ref="L3842" r:id="rId2137" tooltip="https://remit.lightning.force.com/lightning/r/Account/001Ic000007dmms/view" xr:uid="{00000000-0004-0000-0000-000058080000}"/>
    <hyperlink ref="L3843" r:id="rId2138" tooltip="https://remit.lightning.force.com/lightning/r/Account/001Ic000007dmms/view" xr:uid="{00000000-0004-0000-0000-000059080000}"/>
    <hyperlink ref="D4032" r:id="rId2139" xr:uid="{00000000-0004-0000-0000-00005A080000}"/>
    <hyperlink ref="D4033" r:id="rId2140" xr:uid="{00000000-0004-0000-0000-00005B080000}"/>
    <hyperlink ref="D4037" r:id="rId2141" xr:uid="{00000000-0004-0000-0000-00005C080000}"/>
    <hyperlink ref="D4043" r:id="rId2142" xr:uid="{00000000-0004-0000-0000-00005D080000}"/>
    <hyperlink ref="E4073" r:id="rId2143" xr:uid="{00000000-0004-0000-0000-00005E080000}"/>
    <hyperlink ref="E4074" r:id="rId2144" xr:uid="{00000000-0004-0000-0000-00005F080000}"/>
    <hyperlink ref="E4075" r:id="rId2145" xr:uid="{00000000-0004-0000-0000-000060080000}"/>
    <hyperlink ref="E4076" r:id="rId2146" xr:uid="{00000000-0004-0000-0000-000061080000}"/>
    <hyperlink ref="E4077" r:id="rId2147" xr:uid="{00000000-0004-0000-0000-000062080000}"/>
    <hyperlink ref="E4078" r:id="rId2148" xr:uid="{00000000-0004-0000-0000-000063080000}"/>
    <hyperlink ref="E4079" r:id="rId2149" xr:uid="{00000000-0004-0000-0000-000064080000}"/>
    <hyperlink ref="E4080" r:id="rId2150" xr:uid="{00000000-0004-0000-0000-000065080000}"/>
    <hyperlink ref="E4081" r:id="rId2151" xr:uid="{00000000-0004-0000-0000-000066080000}"/>
    <hyperlink ref="E4082" r:id="rId2152" xr:uid="{00000000-0004-0000-0000-000067080000}"/>
    <hyperlink ref="E4083" r:id="rId2153" xr:uid="{00000000-0004-0000-0000-000068080000}"/>
    <hyperlink ref="E4084" r:id="rId2154" xr:uid="{00000000-0004-0000-0000-000069080000}"/>
    <hyperlink ref="E4085" r:id="rId2155" tooltip="mailto:huong.tl@altius-link.com.vn" xr:uid="{00000000-0004-0000-0000-00006A080000}"/>
    <hyperlink ref="E4086" r:id="rId2156" tooltip="mailto:huong.tl@altius-link.com.vn" xr:uid="{00000000-0004-0000-0000-00006B080000}"/>
    <hyperlink ref="E4087" r:id="rId2157" tooltip="mailto:huong.tl@altius-link.com.vn" xr:uid="{00000000-0004-0000-0000-00006C080000}"/>
    <hyperlink ref="E4088" r:id="rId2158" tooltip="mailto:huong.tl@altius-link.com.vn" xr:uid="{00000000-0004-0000-0000-00006D080000}"/>
    <hyperlink ref="E4089" r:id="rId2159" tooltip="mailto:huong.tl@altius-link.com.vn" xr:uid="{00000000-0004-0000-0000-00006E080000}"/>
    <hyperlink ref="E4090" r:id="rId2160" tooltip="mailto:huong.tl@altius-link.com.vn" xr:uid="{00000000-0004-0000-0000-00006F080000}"/>
    <hyperlink ref="E4091" r:id="rId2161" tooltip="mailto:huong.tl@altius-link.com.vn" xr:uid="{00000000-0004-0000-0000-000070080000}"/>
    <hyperlink ref="E4092" r:id="rId2162" tooltip="mailto:huong.tl@altius-link.com.vn" xr:uid="{00000000-0004-0000-0000-000071080000}"/>
    <hyperlink ref="E4093" r:id="rId2163" tooltip="mailto:huong.tl@altius-link.com.vn" xr:uid="{00000000-0004-0000-0000-000072080000}"/>
    <hyperlink ref="E4094" r:id="rId2164" tooltip="mailto:huong.tl@altius-link.com.vn" xr:uid="{00000000-0004-0000-0000-000073080000}"/>
    <hyperlink ref="E4095" r:id="rId2165" tooltip="mailto:huong.tl@altius-link.com.vn" xr:uid="{00000000-0004-0000-0000-000074080000}"/>
    <hyperlink ref="E4096" r:id="rId2166" tooltip="mailto:huong.tl@altius-link.com.vn" xr:uid="{00000000-0004-0000-0000-000075080000}"/>
    <hyperlink ref="E4207" r:id="rId2167" xr:uid="{00000000-0004-0000-0000-000076080000}"/>
    <hyperlink ref="E4218" r:id="rId2168" xr:uid="{00000000-0004-0000-0000-000077080000}"/>
    <hyperlink ref="E4219" r:id="rId2169" tooltip="mailto:bach.vh@altius-link.com.vn" xr:uid="{00000000-0004-0000-0000-000078080000}"/>
    <hyperlink ref="E4223" r:id="rId2170" xr:uid="{00000000-0004-0000-0000-000079080000}"/>
    <hyperlink ref="E4234" r:id="rId2171" xr:uid="{00000000-0004-0000-0000-00007A080000}"/>
    <hyperlink ref="E4235" r:id="rId2172" tooltip="mailto:bach.vh@altius-link.com.vn" xr:uid="{00000000-0004-0000-0000-00007B080000}"/>
    <hyperlink ref="E4238" r:id="rId2173" xr:uid="{00000000-0004-0000-0000-00007C080000}"/>
    <hyperlink ref="E4239" r:id="rId2174" xr:uid="{00000000-0004-0000-0000-00007D080000}"/>
    <hyperlink ref="E4240" r:id="rId2175" xr:uid="{00000000-0004-0000-0000-00007E080000}"/>
    <hyperlink ref="E4241" r:id="rId2176" xr:uid="{00000000-0004-0000-0000-00007F080000}"/>
    <hyperlink ref="E4242" r:id="rId2177" xr:uid="{00000000-0004-0000-0000-000080080000}"/>
    <hyperlink ref="E4243" r:id="rId2178" xr:uid="{00000000-0004-0000-0000-000081080000}"/>
    <hyperlink ref="E4244" r:id="rId2179" xr:uid="{00000000-0004-0000-0000-000082080000}"/>
    <hyperlink ref="E4245" r:id="rId2180" xr:uid="{00000000-0004-0000-0000-000083080000}"/>
    <hyperlink ref="E4246" r:id="rId2181" xr:uid="{00000000-0004-0000-0000-000084080000}"/>
    <hyperlink ref="E4247" r:id="rId2182" xr:uid="{00000000-0004-0000-0000-000085080000}"/>
    <hyperlink ref="E4248" r:id="rId2183" xr:uid="{00000000-0004-0000-0000-000086080000}"/>
    <hyperlink ref="E4249" r:id="rId2184" xr:uid="{00000000-0004-0000-0000-000087080000}"/>
    <hyperlink ref="E4250" r:id="rId2185" xr:uid="{00000000-0004-0000-0000-000088080000}"/>
    <hyperlink ref="E4251" r:id="rId2186" xr:uid="{00000000-0004-0000-0000-000089080000}"/>
    <hyperlink ref="E4252" r:id="rId2187" xr:uid="{00000000-0004-0000-0000-00008A080000}"/>
    <hyperlink ref="E4253" r:id="rId2188" xr:uid="{00000000-0004-0000-0000-00008B080000}"/>
    <hyperlink ref="E4254" r:id="rId2189" xr:uid="{00000000-0004-0000-0000-00008C080000}"/>
    <hyperlink ref="E4255" r:id="rId2190" xr:uid="{00000000-0004-0000-0000-00008D080000}"/>
    <hyperlink ref="E4256" r:id="rId2191" xr:uid="{00000000-0004-0000-0000-00008E080000}"/>
    <hyperlink ref="E4257" r:id="rId2192" xr:uid="{00000000-0004-0000-0000-00008F080000}"/>
    <hyperlink ref="E4258" r:id="rId2193" xr:uid="{00000000-0004-0000-0000-000090080000}"/>
    <hyperlink ref="L4312" r:id="rId2194" tooltip="https://remit.lightning.force.com/lightning/r/Account/001RA00001L5iLl/view" xr:uid="{00000000-0004-0000-0000-000091080000}"/>
    <hyperlink ref="L4311" r:id="rId2195" tooltip="https://remit.lightning.force.com/lightning/r/Account/001RA00001L5iLl/view" xr:uid="{00000000-0004-0000-0000-000092080000}"/>
    <hyperlink ref="D4311" r:id="rId2196" tooltip="https://remit.lightning.force.com/lightning/r/Contact/003RA00000k4SeWYAU/view" xr:uid="{00000000-0004-0000-0000-000093080000}"/>
    <hyperlink ref="D4312" r:id="rId2197" tooltip="https://remit.lightning.force.com/lightning/r/Contact/003RA00000k4SeWYAU/view" xr:uid="{00000000-0004-0000-0000-000094080000}"/>
    <hyperlink ref="L4313" r:id="rId2198" tooltip="https://remit.lightning.force.com/lightning/r/Account/0012r000002sJEd/view" xr:uid="{00000000-0004-0000-0000-000095080000}"/>
    <hyperlink ref="D4313" r:id="rId2199" tooltip="https://remit.lightning.force.com/lightning/r/Account/0012r000002sJEdAAM/view" xr:uid="{00000000-0004-0000-0000-000096080000}"/>
    <hyperlink ref="L4314" r:id="rId2200" tooltip="https://remit.lightning.force.com/lightning/r/Account/0012r00000XIXGv/view" xr:uid="{00000000-0004-0000-0000-000097080000}"/>
    <hyperlink ref="D4314" r:id="rId2201" tooltip="https://remit.lightning.force.com/lightning/r/Account/0012r00000XIXGvAAP/view" xr:uid="{00000000-0004-0000-0000-000098080000}"/>
    <hyperlink ref="L4315" r:id="rId2202" tooltip="https://remit.lightning.force.com/lightning/r/Account/0012r000002szS7/view" xr:uid="{00000000-0004-0000-0000-000099080000}"/>
    <hyperlink ref="L4316" r:id="rId2203" tooltip="https://remit.lightning.force.com/lightning/r/Account/0012r000002szS7/view" xr:uid="{00000000-0004-0000-0000-00009A080000}"/>
    <hyperlink ref="D4315" r:id="rId2204" tooltip="https://remit.lightning.force.com/lightning/r/0012r000002szS7AAI/view" xr:uid="{00000000-0004-0000-0000-00009B080000}"/>
    <hyperlink ref="D4316" r:id="rId2205" tooltip="https://remit.lightning.force.com/lightning/r/0012r000002szS7AAI/view" xr:uid="{00000000-0004-0000-0000-00009C080000}"/>
    <hyperlink ref="L4317" r:id="rId2206" tooltip="https://remit.lightning.force.com/lightning/r/Account/0012r00000M4RRB/view" xr:uid="{00000000-0004-0000-0000-00009D080000}"/>
    <hyperlink ref="D4317" r:id="rId2207" tooltip="https://remit.lightning.force.com/lightning/r/Account/0012r00000M4RRBAA3/view" xr:uid="{00000000-0004-0000-0000-00009E080000}"/>
    <hyperlink ref="L4318" r:id="rId2208" tooltip="https://remit.lightning.force.com/lightning/r/Account/001RA00002UJg69/view" xr:uid="{00000000-0004-0000-0000-00009F080000}"/>
    <hyperlink ref="D4318" r:id="rId2209" tooltip="https://remit.lightning.force.com/lightning/r/Contact/003RA00001klqwHYAQ/view" xr:uid="{00000000-0004-0000-0000-0000A0080000}"/>
    <hyperlink ref="L4319" r:id="rId2210" tooltip="https://remit.lightning.force.com/lightning/r/Account/001RA000029GE5h/view" xr:uid="{00000000-0004-0000-0000-0000A1080000}"/>
    <hyperlink ref="D4319" r:id="rId2211" tooltip="https://remit.lightning.force.com/lightning/r/Contact/003RA00001RCdATYA1/view" xr:uid="{00000000-0004-0000-0000-0000A2080000}"/>
    <hyperlink ref="L4320" r:id="rId2212" tooltip="https://remit.lightning.force.com/lightning/r/Account/001RA000021L40o/view" xr:uid="{00000000-0004-0000-0000-0000A3080000}"/>
    <hyperlink ref="D4320" r:id="rId2213" tooltip="https://remit.lightning.force.com/lightning/r/Account/001RA000021L40oYAC/view" xr:uid="{00000000-0004-0000-0000-0000A4080000}"/>
    <hyperlink ref="L4321" r:id="rId2214" tooltip="https://remit.lightning.force.com/lightning/r/Account/001RA00002cK5Hd/view" xr:uid="{00000000-0004-0000-0000-0000A5080000}"/>
    <hyperlink ref="D4321" r:id="rId2215" tooltip="https://remit.lightning.force.com/lightning/r/Contact/003RA00001t1AIAYA2/view" xr:uid="{00000000-0004-0000-0000-0000A6080000}"/>
    <hyperlink ref="L4322" r:id="rId2216" tooltip="https://remit.lightning.force.com/lightning/r/Account/0012r000002uRYI/view" xr:uid="{00000000-0004-0000-0000-0000A7080000}"/>
    <hyperlink ref="D4322" r:id="rId2217" tooltip="https://remit.lightning.force.com/lightning/r/0012r000002uRYIAA2/view" xr:uid="{00000000-0004-0000-0000-0000A8080000}"/>
    <hyperlink ref="L4323" r:id="rId2218" tooltip="https://remit.lightning.force.com/lightning/r/Account/001RA00002QlJ0w/view" xr:uid="{00000000-0004-0000-0000-0000A9080000}"/>
    <hyperlink ref="D4323" r:id="rId2219" tooltip="https://remit.lightning.force.com/lightning/r/Contact/003RA00001hHy3ZYAS/view" xr:uid="{00000000-0004-0000-0000-0000AA080000}"/>
    <hyperlink ref="L4324" r:id="rId2220" tooltip="https://remit.lightning.force.com/lightning/r/Account/0012r00000XiHOl/view" xr:uid="{00000000-0004-0000-0000-0000AB080000}"/>
    <hyperlink ref="D4324" r:id="rId2221" tooltip="https://remit.lightning.force.com/lightning/r/Account/0012r00000XiHOlAAN/view" xr:uid="{00000000-0004-0000-0000-0000AC080000}"/>
    <hyperlink ref="L4325" r:id="rId2222" tooltip="https://remit.lightning.force.com/lightning/r/Account/0012r000002uAPP/view" xr:uid="{00000000-0004-0000-0000-0000AD080000}"/>
    <hyperlink ref="D4325" r:id="rId2223" tooltip="https://remit.lightning.force.com/lightning/r/Account/0012r000002uAPPAA2/view" xr:uid="{00000000-0004-0000-0000-0000AE080000}"/>
    <hyperlink ref="L4326" r:id="rId2224" tooltip="https://remit.lightning.force.com/lightning/r/Account/0012r00000OBpp9/view" xr:uid="{00000000-0004-0000-0000-0000AF080000}"/>
    <hyperlink ref="D4326" r:id="rId2225" tooltip="https://remit.lightning.force.com/lightning/r/Account/0012r00000OBpp9AAD/view" xr:uid="{00000000-0004-0000-0000-0000B0080000}"/>
    <hyperlink ref="L4327" r:id="rId2226" tooltip="https://remit.lightning.force.com/lightning/r/Account/0012r00000OBpsA/view" xr:uid="{00000000-0004-0000-0000-0000B1080000}"/>
    <hyperlink ref="D4327" r:id="rId2227" tooltip="https://remit.lightning.force.com/lightning/r/Account/0012r00000OBpsAAAT/view" xr:uid="{00000000-0004-0000-0000-0000B2080000}"/>
    <hyperlink ref="L4336" r:id="rId2228" tooltip="https://remit.lightning.force.com/lightning/r/Account/0012r000002tM5R/view" xr:uid="{00000000-0004-0000-0000-0000B3080000}"/>
    <hyperlink ref="L4337" r:id="rId2229" tooltip="https://remit.lightning.force.com/lightning/r/Account/0012r000002tM5R/view" xr:uid="{00000000-0004-0000-0000-0000B4080000}"/>
    <hyperlink ref="D4335" r:id="rId2230" tooltip="https://remit.lightning.force.com/lightning/r/Account/0012r000002tM5RAAU/view" xr:uid="{00000000-0004-0000-0000-0000B5080000}"/>
    <hyperlink ref="D4336" r:id="rId2231" tooltip="https://remit.lightning.force.com/lightning/r/Account/0012r000002tM5RAAU/view" xr:uid="{00000000-0004-0000-0000-0000B6080000}"/>
    <hyperlink ref="E4356" r:id="rId2232" xr:uid="{00000000-0004-0000-0000-0000B7080000}"/>
    <hyperlink ref="E4357" r:id="rId2233" xr:uid="{00000000-0004-0000-0000-0000B8080000}"/>
    <hyperlink ref="E4358" r:id="rId2234" xr:uid="{00000000-0004-0000-0000-0000B9080000}"/>
    <hyperlink ref="E4359" r:id="rId2235" xr:uid="{00000000-0004-0000-0000-0000BA080000}"/>
    <hyperlink ref="E4360" r:id="rId2236" xr:uid="{00000000-0004-0000-0000-0000BB080000}"/>
    <hyperlink ref="E4361" r:id="rId2237" xr:uid="{00000000-0004-0000-0000-0000BC080000}"/>
    <hyperlink ref="E4362" r:id="rId2238" xr:uid="{00000000-0004-0000-0000-0000BD080000}"/>
    <hyperlink ref="E4363" r:id="rId2239" xr:uid="{00000000-0004-0000-0000-0000BE080000}"/>
    <hyperlink ref="E4364" r:id="rId2240" xr:uid="{00000000-0004-0000-0000-0000BF080000}"/>
    <hyperlink ref="E4365" r:id="rId2241" xr:uid="{00000000-0004-0000-0000-0000C0080000}"/>
    <hyperlink ref="E4366" r:id="rId2242" xr:uid="{00000000-0004-0000-0000-0000C1080000}"/>
    <hyperlink ref="E4367" r:id="rId2243" xr:uid="{00000000-0004-0000-0000-0000C2080000}"/>
    <hyperlink ref="E4368" r:id="rId2244" xr:uid="{00000000-0004-0000-0000-0000C3080000}"/>
    <hyperlink ref="E4369" r:id="rId2245" xr:uid="{00000000-0004-0000-0000-0000C4080000}"/>
    <hyperlink ref="E4370" r:id="rId2246" xr:uid="{00000000-0004-0000-0000-0000C5080000}"/>
    <hyperlink ref="E4371" r:id="rId2247" xr:uid="{00000000-0004-0000-0000-0000C6080000}"/>
    <hyperlink ref="E4372" r:id="rId2248" xr:uid="{00000000-0004-0000-0000-0000C7080000}"/>
    <hyperlink ref="E4373" r:id="rId2249" xr:uid="{00000000-0004-0000-0000-0000C8080000}"/>
    <hyperlink ref="E4374" r:id="rId2250" xr:uid="{00000000-0004-0000-0000-0000C9080000}"/>
    <hyperlink ref="E4375" r:id="rId2251" xr:uid="{00000000-0004-0000-0000-0000CA080000}"/>
    <hyperlink ref="E4376" r:id="rId2252" xr:uid="{00000000-0004-0000-0000-0000CB080000}"/>
    <hyperlink ref="E4377" r:id="rId2253" xr:uid="{00000000-0004-0000-0000-0000CC080000}"/>
    <hyperlink ref="E4378" r:id="rId2254" xr:uid="{00000000-0004-0000-0000-0000CD080000}"/>
    <hyperlink ref="E4379" r:id="rId2255" xr:uid="{00000000-0004-0000-0000-0000CE080000}"/>
    <hyperlink ref="E4380" r:id="rId2256" xr:uid="{00000000-0004-0000-0000-0000CF080000}"/>
    <hyperlink ref="E4381" r:id="rId2257" xr:uid="{00000000-0004-0000-0000-0000D0080000}"/>
    <hyperlink ref="E4382" r:id="rId2258" xr:uid="{00000000-0004-0000-0000-0000D1080000}"/>
    <hyperlink ref="E4383" r:id="rId2259" xr:uid="{00000000-0004-0000-0000-0000D2080000}"/>
    <hyperlink ref="E4384" r:id="rId2260" xr:uid="{00000000-0004-0000-0000-0000D3080000}"/>
    <hyperlink ref="E4385" r:id="rId2261" xr:uid="{00000000-0004-0000-0000-0000D4080000}"/>
    <hyperlink ref="E4397" r:id="rId2262" xr:uid="{00000000-0004-0000-0000-0000D5080000}"/>
    <hyperlink ref="E4411" r:id="rId2263" xr:uid="{00000000-0004-0000-0000-0000D6080000}"/>
    <hyperlink ref="E4425" r:id="rId2264" xr:uid="{00000000-0004-0000-0000-0000D7080000}"/>
    <hyperlink ref="E4398" r:id="rId2265" xr:uid="{00000000-0004-0000-0000-0000D8080000}"/>
    <hyperlink ref="E4405" r:id="rId2266" xr:uid="{00000000-0004-0000-0000-0000D9080000}"/>
    <hyperlink ref="E4412" r:id="rId2267" xr:uid="{00000000-0004-0000-0000-0000DA080000}"/>
    <hyperlink ref="E4419" r:id="rId2268" xr:uid="{00000000-0004-0000-0000-0000DB080000}"/>
    <hyperlink ref="E4426" r:id="rId2269" xr:uid="{00000000-0004-0000-0000-0000DC080000}"/>
    <hyperlink ref="E4392" r:id="rId2270" xr:uid="{00000000-0004-0000-0000-0000DD080000}"/>
    <hyperlink ref="E4399" r:id="rId2271" xr:uid="{00000000-0004-0000-0000-0000DE080000}"/>
    <hyperlink ref="E4413" r:id="rId2272" xr:uid="{00000000-0004-0000-0000-0000DF080000}"/>
    <hyperlink ref="E4420" r:id="rId2273" xr:uid="{00000000-0004-0000-0000-0000E0080000}"/>
    <hyperlink ref="E4393" r:id="rId2274" xr:uid="{00000000-0004-0000-0000-0000E1080000}"/>
    <hyperlink ref="E4400" r:id="rId2275" xr:uid="{00000000-0004-0000-0000-0000E2080000}"/>
    <hyperlink ref="E4407" r:id="rId2276" xr:uid="{00000000-0004-0000-0000-0000E3080000}"/>
    <hyperlink ref="E4414" r:id="rId2277" xr:uid="{00000000-0004-0000-0000-0000E4080000}"/>
    <hyperlink ref="E4421" r:id="rId2278" xr:uid="{00000000-0004-0000-0000-0000E5080000}"/>
    <hyperlink ref="E4394" r:id="rId2279" xr:uid="{00000000-0004-0000-0000-0000E6080000}"/>
    <hyperlink ref="E4401" r:id="rId2280" xr:uid="{00000000-0004-0000-0000-0000E7080000}"/>
    <hyperlink ref="E4408" r:id="rId2281" xr:uid="{00000000-0004-0000-0000-0000E8080000}"/>
    <hyperlink ref="E4415" r:id="rId2282" xr:uid="{00000000-0004-0000-0000-0000E9080000}"/>
    <hyperlink ref="E4422" r:id="rId2283" xr:uid="{00000000-0004-0000-0000-0000EA080000}"/>
    <hyperlink ref="E4395" r:id="rId2284" xr:uid="{00000000-0004-0000-0000-0000EB080000}"/>
    <hyperlink ref="E4402" r:id="rId2285" xr:uid="{00000000-0004-0000-0000-0000EC080000}"/>
    <hyperlink ref="E4409" r:id="rId2286" xr:uid="{00000000-0004-0000-0000-0000ED080000}"/>
    <hyperlink ref="E4423" r:id="rId2287" xr:uid="{00000000-0004-0000-0000-0000EE080000}"/>
    <hyperlink ref="E4396" r:id="rId2288" xr:uid="{00000000-0004-0000-0000-0000EF080000}"/>
    <hyperlink ref="E4403" r:id="rId2289" xr:uid="{00000000-0004-0000-0000-0000F0080000}"/>
    <hyperlink ref="E4410" r:id="rId2290" xr:uid="{00000000-0004-0000-0000-0000F1080000}"/>
    <hyperlink ref="E4417" r:id="rId2291" xr:uid="{00000000-0004-0000-0000-0000F2080000}"/>
    <hyperlink ref="E4424" r:id="rId2292" xr:uid="{00000000-0004-0000-0000-0000F3080000}"/>
    <hyperlink ref="E4404" r:id="rId2293" xr:uid="{00000000-0004-0000-0000-0000F4080000}"/>
    <hyperlink ref="E4406" r:id="rId2294" xr:uid="{00000000-0004-0000-0000-0000F5080000}"/>
    <hyperlink ref="E4427" r:id="rId2295" xr:uid="{00000000-0004-0000-0000-0000F6080000}"/>
    <hyperlink ref="E4429" r:id="rId2296" xr:uid="{00000000-0004-0000-0000-0000F7080000}"/>
    <hyperlink ref="E4430" r:id="rId2297" xr:uid="{00000000-0004-0000-0000-0000F8080000}"/>
    <hyperlink ref="E4416" r:id="rId2298" xr:uid="{00000000-0004-0000-0000-0000F9080000}"/>
    <hyperlink ref="E4418" r:id="rId2299" xr:uid="{00000000-0004-0000-0000-0000FA080000}"/>
    <hyperlink ref="E4428" r:id="rId2300" xr:uid="{00000000-0004-0000-0000-0000FB080000}"/>
    <hyperlink ref="E4574" r:id="rId2301" xr:uid="{00000000-0004-0000-0000-0000FC080000}"/>
    <hyperlink ref="D4574" r:id="rId2302" tooltip="https://remit.lightning.force.com/lightning/r/Account/0012r000005xmxEAAQ/view" xr:uid="{00000000-0004-0000-0000-0000FD080000}"/>
    <hyperlink ref="D4576" r:id="rId2303" tooltip="https://remit.lightning.force.com/lightning/r/Account/0012r000002tLc6AAE/view" xr:uid="{00000000-0004-0000-0000-0000FE080000}"/>
    <hyperlink ref="E4575" r:id="rId2304" xr:uid="{00000000-0004-0000-0000-0000FF080000}"/>
    <hyperlink ref="E4576" r:id="rId2305" xr:uid="{00000000-0004-0000-0000-000000090000}"/>
    <hyperlink ref="E4577" r:id="rId2306" xr:uid="{00000000-0004-0000-0000-000001090000}"/>
    <hyperlink ref="E4578" r:id="rId2307" xr:uid="{00000000-0004-0000-0000-000002090000}"/>
    <hyperlink ref="E4579" r:id="rId2308" xr:uid="{00000000-0004-0000-0000-000003090000}"/>
    <hyperlink ref="E4580" r:id="rId2309" xr:uid="{00000000-0004-0000-0000-000004090000}"/>
    <hyperlink ref="E4581" r:id="rId2310" xr:uid="{00000000-0004-0000-0000-000005090000}"/>
    <hyperlink ref="E4582" r:id="rId2311" xr:uid="{00000000-0004-0000-0000-000006090000}"/>
    <hyperlink ref="E4583" r:id="rId2312" xr:uid="{00000000-0004-0000-0000-000007090000}"/>
    <hyperlink ref="E4584" r:id="rId2313" xr:uid="{00000000-0004-0000-0000-000008090000}"/>
    <hyperlink ref="E4585" r:id="rId2314" xr:uid="{00000000-0004-0000-0000-000009090000}"/>
    <hyperlink ref="E4586" r:id="rId2315" xr:uid="{00000000-0004-0000-0000-00000A090000}"/>
    <hyperlink ref="E4587" r:id="rId2316" xr:uid="{00000000-0004-0000-0000-00000B090000}"/>
    <hyperlink ref="E4588" r:id="rId2317" xr:uid="{00000000-0004-0000-0000-00000C090000}"/>
    <hyperlink ref="E4589" r:id="rId2318" xr:uid="{00000000-0004-0000-0000-00000D090000}"/>
    <hyperlink ref="E4590" r:id="rId2319" xr:uid="{00000000-0004-0000-0000-00000E090000}"/>
    <hyperlink ref="E4591" r:id="rId2320" xr:uid="{00000000-0004-0000-0000-00000F090000}"/>
    <hyperlink ref="E4592" r:id="rId2321" xr:uid="{00000000-0004-0000-0000-000010090000}"/>
    <hyperlink ref="E4593" r:id="rId2322" xr:uid="{00000000-0004-0000-0000-000011090000}"/>
    <hyperlink ref="E4594" r:id="rId2323" xr:uid="{00000000-0004-0000-0000-000012090000}"/>
    <hyperlink ref="E4595" r:id="rId2324" xr:uid="{00000000-0004-0000-0000-000013090000}"/>
    <hyperlink ref="E4596" r:id="rId2325" xr:uid="{00000000-0004-0000-0000-000014090000}"/>
    <hyperlink ref="E4597" r:id="rId2326" xr:uid="{00000000-0004-0000-0000-000015090000}"/>
    <hyperlink ref="E4598" r:id="rId2327" xr:uid="{00000000-0004-0000-0000-000016090000}"/>
    <hyperlink ref="E4599" r:id="rId2328" xr:uid="{00000000-0004-0000-0000-000017090000}"/>
    <hyperlink ref="E4600" r:id="rId2329" xr:uid="{00000000-0004-0000-0000-000018090000}"/>
    <hyperlink ref="E4601" r:id="rId2330" xr:uid="{00000000-0004-0000-0000-000019090000}"/>
    <hyperlink ref="K4629" r:id="rId2331" display="20210802288818" xr:uid="{00000000-0004-0000-0000-00001A090000}"/>
    <hyperlink ref="K4643" r:id="rId2332" display="20261012196063" xr:uid="{00000000-0004-0000-0000-00001B090000}"/>
    <hyperlink ref="L4734" r:id="rId2333" tooltip="https://remit.lightning.force.com/lightning/r/Account/0012r00000990hx/view" xr:uid="{00000000-0004-0000-0000-00001C090000}"/>
    <hyperlink ref="D4734" r:id="rId2334" tooltip="https://remit.lightning.force.com/lightning/r/Account/0012r00000990hxAAA/view" xr:uid="{00000000-0004-0000-0000-00001D090000}"/>
    <hyperlink ref="L4735" r:id="rId2335" tooltip="https://remit.lightning.force.com/lightning/r/Account/0012r00000OBa8J/view" xr:uid="{00000000-0004-0000-0000-00001E090000}"/>
    <hyperlink ref="D4735" r:id="rId2336" tooltip="https://remit.lightning.force.com/lightning/r/Account/0012r00000OBa8JAAT/view" xr:uid="{00000000-0004-0000-0000-00001F090000}"/>
    <hyperlink ref="L4736" r:id="rId2337" tooltip="https://remit.lightning.force.com/lightning/r/Account/0012r00000XiHOl/view" xr:uid="{00000000-0004-0000-0000-000020090000}"/>
    <hyperlink ref="D4736" r:id="rId2338" tooltip="https://remit.lightning.force.com/lightning/r/Account/0012r00000XiHOlAAN/view" xr:uid="{00000000-0004-0000-0000-000021090000}"/>
    <hyperlink ref="L4733" r:id="rId2339" tooltip="https://remit.lightning.force.com/lightning/r/Account/0012r000002tkMB/view" xr:uid="{00000000-0004-0000-0000-000022090000}"/>
    <hyperlink ref="D4733" r:id="rId2340" tooltip="https://remit.lightning.force.com/lightning/r/Account/0012r000002tkMBAAY/view" xr:uid="{00000000-0004-0000-0000-000023090000}"/>
    <hyperlink ref="L4737" r:id="rId2341" tooltip="https://remit.lightning.force.com/lightning/r/Account/0012r00000OCnJx/view" xr:uid="{00000000-0004-0000-0000-000024090000}"/>
    <hyperlink ref="D4737" r:id="rId2342" tooltip="https://remit.lightning.force.com/lightning/r/Account/0012r00000OCnJxAAL/view" xr:uid="{00000000-0004-0000-0000-000025090000}"/>
    <hyperlink ref="L4738" r:id="rId2343" tooltip="https://remit.lightning.force.com/lightning/r/Account/0012r000002rvWX/view" xr:uid="{00000000-0004-0000-0000-000026090000}"/>
    <hyperlink ref="L4739" r:id="rId2344" tooltip="https://remit.lightning.force.com/lightning/r/Account/0012r000002rvWX/view" xr:uid="{00000000-0004-0000-0000-000027090000}"/>
    <hyperlink ref="D4739" r:id="rId2345" tooltip="https://remit.lightning.force.com/lightning/r/Account/0012r000002rvWXAAY/view" xr:uid="{00000000-0004-0000-0000-000028090000}"/>
    <hyperlink ref="D4738" r:id="rId2346" tooltip="https://remit.lightning.force.com/lightning/r/Account/0012r000002rvWXAAY/view" xr:uid="{00000000-0004-0000-0000-000029090000}"/>
    <hyperlink ref="L4740" r:id="rId2347" tooltip="https://remit.lightning.force.com/lightning/r/Account/0012r000002uIYq/view" xr:uid="{00000000-0004-0000-0000-00002A090000}"/>
    <hyperlink ref="D4740" r:id="rId2348" tooltip="https://remit.lightning.force.com/lightning/r/Account/0012r000002uIYqAAM/view" xr:uid="{00000000-0004-0000-0000-00002B090000}"/>
    <hyperlink ref="L4741" r:id="rId2349" tooltip="https://remit.lightning.force.com/lightning/r/Account/001Ic00000464h9/view" xr:uid="{00000000-0004-0000-0000-00002C090000}"/>
    <hyperlink ref="L4742" r:id="rId2350" tooltip="https://remit.lightning.force.com/lightning/r/Account/001Ic000007dAib/view" xr:uid="{00000000-0004-0000-0000-00002D090000}"/>
    <hyperlink ref="D4742" r:id="rId2351" tooltip="https://remit.lightning.force.com/lightning/r/Account/001Ic000007dAibIAE/view" xr:uid="{00000000-0004-0000-0000-00002E090000}"/>
    <hyperlink ref="L4743" r:id="rId2352" tooltip="https://remit.lightning.force.com/lightning/r/Account/001RA00001COhZF/view" xr:uid="{00000000-0004-0000-0000-00002F090000}"/>
    <hyperlink ref="D4743" r:id="rId2353" tooltip="https://remit.lightning.force.com/lightning/r/Account/001RA00001COhZFYA1/view" xr:uid="{00000000-0004-0000-0000-000030090000}"/>
    <hyperlink ref="L4744" r:id="rId2354" tooltip="https://remit.lightning.force.com/lightning/r/Account/0012r000002tgVu/view" xr:uid="{00000000-0004-0000-0000-000031090000}"/>
    <hyperlink ref="D4744" r:id="rId2355" tooltip="https://remit.lightning.force.com/lightning/r/Account/0012r000002tgVuAAI/view" xr:uid="{00000000-0004-0000-0000-000032090000}"/>
    <hyperlink ref="L4745" r:id="rId2356" tooltip="https://remit.lightning.force.com/lightning/r/Account/001RA00001COiqK/view" xr:uid="{00000000-0004-0000-0000-000033090000}"/>
    <hyperlink ref="D4745" r:id="rId2357" tooltip="https://remit.lightning.force.com/lightning/r/Account/001RA00001COiqKYAT/view" xr:uid="{00000000-0004-0000-0000-000034090000}"/>
    <hyperlink ref="L4746" r:id="rId2358" tooltip="https://remit.lightning.force.com/lightning/r/Account/001RA00001CMFY8/view" xr:uid="{00000000-0004-0000-0000-000035090000}"/>
    <hyperlink ref="D4746" r:id="rId2359" tooltip="https://remit.lightning.force.com/lightning/r/Account/001RA00001CMFY8YAP/view" xr:uid="{00000000-0004-0000-0000-000036090000}"/>
    <hyperlink ref="L4747" r:id="rId2360" tooltip="https://remit.lightning.force.com/lightning/r/Account/001Ic000002Xq7K/view" xr:uid="{00000000-0004-0000-0000-000037090000}"/>
    <hyperlink ref="L4748" r:id="rId2361" tooltip="https://remit.lightning.force.com/lightning/r/Account/001Ic000002Xq7K/view" xr:uid="{00000000-0004-0000-0000-000038090000}"/>
    <hyperlink ref="D4747" r:id="rId2362" tooltip="https://remit.lightning.force.com/lightning/r/Account/001Ic000002Xq7KIAS/view" xr:uid="{00000000-0004-0000-0000-000039090000}"/>
    <hyperlink ref="D4748" r:id="rId2363" tooltip="https://remit.lightning.force.com/lightning/r/Account/001Ic000002Xq7KIAS/view" xr:uid="{00000000-0004-0000-0000-00003A090000}"/>
    <hyperlink ref="L4749" r:id="rId2364" tooltip="https://remit.lightning.force.com/lightning/r/Account/001Ic000002YB39/view" xr:uid="{00000000-0004-0000-0000-00003B090000}"/>
    <hyperlink ref="D4749" r:id="rId2365" tooltip="https://remit.lightning.force.com/lightning/r/Account/001Ic000002YB39IAG/view" xr:uid="{00000000-0004-0000-0000-00003C090000}"/>
    <hyperlink ref="L4750" r:id="rId2366" tooltip="https://remit.lightning.force.com/lightning/r/Account/0012r000002ss5i/view" xr:uid="{00000000-0004-0000-0000-00003D090000}"/>
    <hyperlink ref="D4750" r:id="rId2367" tooltip="https://remit.lightning.force.com/lightning/r/Account/0012r000002ss5iAAA/view" xr:uid="{00000000-0004-0000-0000-00003E090000}"/>
    <hyperlink ref="L4751" r:id="rId2368" tooltip="https://remit.lightning.force.com/lightning/r/Account/0012r000002s4iS/view" xr:uid="{00000000-0004-0000-0000-00003F090000}"/>
    <hyperlink ref="D4751" r:id="rId2369" tooltip="https://remit.lightning.force.com/lightning/r/Account/0012r000002s4iSAAQ/view" xr:uid="{00000000-0004-0000-0000-000040090000}"/>
    <hyperlink ref="L4752" r:id="rId2370" tooltip="https://remit.lightning.force.com/lightning/r/Account/0012r00000IJVt4/view" xr:uid="{00000000-0004-0000-0000-000041090000}"/>
    <hyperlink ref="D4752" r:id="rId2371" tooltip="https://remit.lightning.force.com/lightning/r/Account/0012r00000IJVt4AAH/view" xr:uid="{00000000-0004-0000-0000-000042090000}"/>
    <hyperlink ref="L4753" r:id="rId2372" tooltip="https://remit.lightning.force.com/lightning/r/Account/0012r0000097VVo/view" xr:uid="{00000000-0004-0000-0000-000043090000}"/>
    <hyperlink ref="L4754" r:id="rId2373" tooltip="https://remit.lightning.force.com/lightning/r/Account/0012r0000097VVo/view" xr:uid="{00000000-0004-0000-0000-000044090000}"/>
    <hyperlink ref="D4753" r:id="rId2374" tooltip="https://remit.lightning.force.com/lightning/r/Account/0012r0000097VVoAAM/view" xr:uid="{00000000-0004-0000-0000-000045090000}"/>
    <hyperlink ref="D4754" r:id="rId2375" tooltip="https://remit.lightning.force.com/lightning/r/Account/0012r0000097VVoAAM/view" xr:uid="{00000000-0004-0000-0000-000046090000}"/>
    <hyperlink ref="L4755" r:id="rId2376" tooltip="https://remit.lightning.force.com/lightning/r/Account/0012r00000XHX93/view" xr:uid="{00000000-0004-0000-0000-000047090000}"/>
    <hyperlink ref="L4756" r:id="rId2377" tooltip="https://remit.lightning.force.com/lightning/r/Account/0012r00000OwG4X/view" xr:uid="{00000000-0004-0000-0000-000048090000}"/>
    <hyperlink ref="D4756" r:id="rId2378" tooltip="https://remit.lightning.force.com/lightning/r/Account/0012r00000OwG4XAAV/view" xr:uid="{00000000-0004-0000-0000-000049090000}"/>
    <hyperlink ref="L4757" r:id="rId2379" tooltip="https://remit.lightning.force.com/lightning/r/Account/0012r00000M42cA/view" xr:uid="{00000000-0004-0000-0000-00004A090000}"/>
    <hyperlink ref="L4758" r:id="rId2380" tooltip="https://remit.lightning.force.com/lightning/r/Account/0012r000002tdzj/view" xr:uid="{00000000-0004-0000-0000-00004B090000}"/>
    <hyperlink ref="D4758" r:id="rId2381" tooltip="https://remit.lightning.force.com/lightning/r/Account/0012r000002tdzjAAA/view" xr:uid="{00000000-0004-0000-0000-00004C090000}"/>
    <hyperlink ref="L4759" r:id="rId2382" tooltip="https://remit.lightning.force.com/lightning/r/Account/0012r000002skc6/view" xr:uid="{00000000-0004-0000-0000-00004D090000}"/>
    <hyperlink ref="L4760" r:id="rId2383" tooltip="https://remit.lightning.force.com/lightning/r/Account/0012r000002skc6/view" xr:uid="{00000000-0004-0000-0000-00004E090000}"/>
    <hyperlink ref="D4759" r:id="rId2384" tooltip="https://remit.lightning.force.com/lightning/r/Account/0012r000002skc6AAA/view" xr:uid="{00000000-0004-0000-0000-00004F090000}"/>
    <hyperlink ref="D4760" r:id="rId2385" tooltip="https://remit.lightning.force.com/lightning/r/Account/0012r000002skc6AAA/view" xr:uid="{00000000-0004-0000-0000-000050090000}"/>
    <hyperlink ref="L4761" r:id="rId2386" tooltip="https://remit.lightning.force.com/lightning/r/Account/001RA00001WqIPN/view" xr:uid="{00000000-0004-0000-0000-000051090000}"/>
    <hyperlink ref="D4761" r:id="rId2387" tooltip="https://remit.lightning.force.com/lightning/r/Account/001RA00001WqIPNYA3/view" xr:uid="{00000000-0004-0000-0000-000052090000}"/>
    <hyperlink ref="E4762" r:id="rId2388" tooltip="mailto:bich.dt@altius-link.com.vn" xr:uid="{00000000-0004-0000-0000-000053090000}"/>
    <hyperlink ref="E4763" r:id="rId2389" tooltip="mailto:bich.dt@altius-link.com.vn" xr:uid="{00000000-0004-0000-0000-000054090000}"/>
    <hyperlink ref="E4764" r:id="rId2390" tooltip="mailto:bich.dt@altius-link.com.vn" xr:uid="{00000000-0004-0000-0000-000055090000}"/>
    <hyperlink ref="E4765" r:id="rId2391" tooltip="mailto:bich.dt@altius-link.com.vn" xr:uid="{00000000-0004-0000-0000-000056090000}"/>
    <hyperlink ref="E4766" r:id="rId2392" tooltip="mailto:bich.dt@altius-link.com.vn" xr:uid="{00000000-0004-0000-0000-000057090000}"/>
    <hyperlink ref="E4767" r:id="rId2393" tooltip="mailto:bich.dt@altius-link.com.vn" xr:uid="{00000000-0004-0000-0000-000058090000}"/>
    <hyperlink ref="E4768" r:id="rId2394" tooltip="mailto:bich.dt@altius-link.com.vn" xr:uid="{00000000-0004-0000-0000-000059090000}"/>
    <hyperlink ref="E4769" r:id="rId2395" tooltip="mailto:bich.dt@altius-link.com.vn" xr:uid="{00000000-0004-0000-0000-00005A090000}"/>
    <hyperlink ref="E4770" r:id="rId2396" tooltip="mailto:bich.dt@altius-link.com.vn" xr:uid="{00000000-0004-0000-0000-00005B090000}"/>
    <hyperlink ref="E4771" r:id="rId2397" tooltip="mailto:bich.dt@altius-link.com.vn" xr:uid="{00000000-0004-0000-0000-00005C090000}"/>
    <hyperlink ref="E4772" r:id="rId2398" tooltip="mailto:bich.dt@altius-link.com.vn" xr:uid="{00000000-0004-0000-0000-00005D090000}"/>
    <hyperlink ref="E4773" r:id="rId2399" tooltip="mailto:bich.dt@altius-link.com.vn" xr:uid="{00000000-0004-0000-0000-00005E090000}"/>
    <hyperlink ref="E4774" r:id="rId2400" tooltip="mailto:bich.dt@altius-link.com.vn" xr:uid="{00000000-0004-0000-0000-00005F090000}"/>
    <hyperlink ref="E4775" r:id="rId2401" tooltip="mailto:bich.dt@altius-link.com.vn" xr:uid="{00000000-0004-0000-0000-000060090000}"/>
    <hyperlink ref="E4776" r:id="rId2402" tooltip="mailto:bich.dt@altius-link.com.vn" xr:uid="{00000000-0004-0000-0000-000061090000}"/>
    <hyperlink ref="E4777" r:id="rId2403" tooltip="mailto:bich.dt@altius-link.com.vn" xr:uid="{00000000-0004-0000-0000-000062090000}"/>
    <hyperlink ref="E4778" r:id="rId2404" tooltip="mailto:bich.dt@altius-link.com.vn" xr:uid="{00000000-0004-0000-0000-000063090000}"/>
    <hyperlink ref="E4779" r:id="rId2405" tooltip="mailto:huong.tl@altius-link.com.vn" xr:uid="{00000000-0004-0000-0000-000064090000}"/>
    <hyperlink ref="E4780" r:id="rId2406" tooltip="mailto:huong.tl@altius-link.com.vn" xr:uid="{00000000-0004-0000-0000-000065090000}"/>
    <hyperlink ref="E4781" r:id="rId2407" tooltip="mailto:huong.tl@altius-link.com.vn" xr:uid="{00000000-0004-0000-0000-000066090000}"/>
    <hyperlink ref="E4782" r:id="rId2408" tooltip="mailto:huong.tl@altius-link.com.vn" xr:uid="{00000000-0004-0000-0000-000067090000}"/>
    <hyperlink ref="E4783" r:id="rId2409" tooltip="mailto:huong.tl@altius-link.com.vn" xr:uid="{00000000-0004-0000-0000-000068090000}"/>
    <hyperlink ref="E4784" r:id="rId2410" tooltip="mailto:huong.tl@altius-link.com.vn" xr:uid="{00000000-0004-0000-0000-000069090000}"/>
    <hyperlink ref="E4785" r:id="rId2411" tooltip="mailto:huong.tl@altius-link.com.vn" xr:uid="{00000000-0004-0000-0000-00006A090000}"/>
    <hyperlink ref="E4786" r:id="rId2412" tooltip="mailto:huong.tl@altius-link.com.vn" xr:uid="{00000000-0004-0000-0000-00006B090000}"/>
    <hyperlink ref="E4787" r:id="rId2413" tooltip="mailto:huong.tl@altius-link.com.vn" xr:uid="{00000000-0004-0000-0000-00006C090000}"/>
    <hyperlink ref="E4788" r:id="rId2414" tooltip="mailto:huong.tl@altius-link.com.vn" xr:uid="{00000000-0004-0000-0000-00006D090000}"/>
    <hyperlink ref="E4789" r:id="rId2415" tooltip="mailto:huong.tl@altius-link.com.vn" xr:uid="{00000000-0004-0000-0000-00006E090000}"/>
    <hyperlink ref="E4790" r:id="rId2416" tooltip="mailto:huong.tl@altius-link.com.vn" xr:uid="{00000000-0004-0000-0000-00006F090000}"/>
    <hyperlink ref="E4791" r:id="rId2417" tooltip="mailto:huong.tl@altius-link.com.vn" xr:uid="{00000000-0004-0000-0000-000070090000}"/>
    <hyperlink ref="E4792" r:id="rId2418" tooltip="mailto:huong.tl@altius-link.com.vn" xr:uid="{00000000-0004-0000-0000-000071090000}"/>
    <hyperlink ref="E4793" r:id="rId2419" tooltip="mailto:huong.tl@altius-link.com.vn" xr:uid="{00000000-0004-0000-0000-000072090000}"/>
    <hyperlink ref="E4794" r:id="rId2420" tooltip="mailto:huong.tl@altius-link.com.vn" xr:uid="{00000000-0004-0000-0000-000073090000}"/>
    <hyperlink ref="E4795" r:id="rId2421" tooltip="mailto:huong.tl@altius-link.com.vn" xr:uid="{00000000-0004-0000-0000-000074090000}"/>
    <hyperlink ref="E4796" r:id="rId2422" tooltip="mailto:huong.tl@altius-link.com.vn" xr:uid="{00000000-0004-0000-0000-000075090000}"/>
    <hyperlink ref="E4797" r:id="rId2423" tooltip="mailto:huong.tl@altius-link.com.vn" xr:uid="{00000000-0004-0000-0000-000076090000}"/>
    <hyperlink ref="E4798" r:id="rId2424" tooltip="mailto:huong.tl@altius-link.com.vn" xr:uid="{00000000-0004-0000-0000-000077090000}"/>
    <hyperlink ref="E4799" r:id="rId2425" tooltip="mailto:huong.tl@altius-link.com.vn" xr:uid="{00000000-0004-0000-0000-000078090000}"/>
    <hyperlink ref="E4800" r:id="rId2426" tooltip="mailto:huong.tl@altius-link.com.vn" xr:uid="{00000000-0004-0000-0000-000079090000}"/>
    <hyperlink ref="E4801" r:id="rId2427" tooltip="mailto:huong.tl@altius-link.com.vn" xr:uid="{00000000-0004-0000-0000-00007A090000}"/>
    <hyperlink ref="D4802" r:id="rId2428" tooltip="https://remit.lightning.force.com/lightning/r/Account/0012r000002tvKrAAI/view" xr:uid="{00000000-0004-0000-0000-00007B090000}"/>
    <hyperlink ref="L4802" r:id="rId2429" tooltip="https://remit.lightning.force.com/lightning/r/Account/0012r000002tvKr/view" xr:uid="{00000000-0004-0000-0000-00007C090000}"/>
    <hyperlink ref="D4808" r:id="rId2430" tooltip="https://remit.lightning.force.com/lightning/r/Account/0012r00000Ow0ToAAJ/view" xr:uid="{00000000-0004-0000-0000-00007D090000}"/>
    <hyperlink ref="L4808" r:id="rId2431" tooltip="https://remit.lightning.force.com/lightning/r/Account/0012r00000Ow0To/view" xr:uid="{00000000-0004-0000-0000-00007E090000}"/>
    <hyperlink ref="D4809" r:id="rId2432" tooltip="https://remit.lightning.force.com/lightning/r/Account/0012r000002tuOUAAY/view" xr:uid="{00000000-0004-0000-0000-00007F090000}"/>
    <hyperlink ref="L4809" r:id="rId2433" tooltip="https://remit.lightning.force.com/lightning/r/Account/0012r000002tuOU/view" xr:uid="{00000000-0004-0000-0000-000080090000}"/>
    <hyperlink ref="L4811" r:id="rId2434" tooltip="https://remit.lightning.force.com/lightning/r/Account/0012r00000OynrR/view" xr:uid="{00000000-0004-0000-0000-000081090000}"/>
    <hyperlink ref="D4813" r:id="rId2435" tooltip="https://remit.lightning.force.com/lightning/r/Account/0012r000002tR0uAAE/view" xr:uid="{00000000-0004-0000-0000-000082090000}"/>
    <hyperlink ref="L4812" r:id="rId2436" tooltip="https://remit.lightning.force.com/lightning/r/Account/0012r000002tR0u/view" xr:uid="{00000000-0004-0000-0000-000083090000}"/>
    <hyperlink ref="D4814" r:id="rId2437" tooltip="https://remit.lightning.force.com/lightning/r/Account/001Ic000007cBfuIAE/view" xr:uid="{00000000-0004-0000-0000-000084090000}"/>
    <hyperlink ref="L4813" r:id="rId2438" tooltip="https://remit.lightning.force.com/lightning/r/Account/001Ic000007cBfu/view" xr:uid="{00000000-0004-0000-0000-000085090000}"/>
    <hyperlink ref="L4814" r:id="rId2439" tooltip="https://remit.lightning.force.com/lightning/r/Account/001Ic000007cBfu/view" xr:uid="{00000000-0004-0000-0000-000086090000}"/>
    <hyperlink ref="D4815" r:id="rId2440" tooltip="https://remit.lightning.force.com/lightning/r/Account/001Ic000007cBfuIAE/view" xr:uid="{00000000-0004-0000-0000-000087090000}"/>
    <hyperlink ref="L4815" r:id="rId2441" tooltip="https://remit.lightning.force.com/lightning/r/Account/001RA00002P9s1r/view" xr:uid="{00000000-0004-0000-0000-000088090000}"/>
    <hyperlink ref="D4817" r:id="rId2442" tooltip="https://remit.lightning.force.com/lightning/r/Account/0012r000002tSQAAA2/view" xr:uid="{00000000-0004-0000-0000-000089090000}"/>
    <hyperlink ref="L4816" r:id="rId2443" tooltip="https://remit.lightning.force.com/lightning/r/Account/0012r000002tSQA/view" xr:uid="{00000000-0004-0000-0000-00008A090000}"/>
    <hyperlink ref="D4818" r:id="rId2444" tooltip="https://remit.lightning.force.com/lightning/r/Account/001RA00002dQNpXYAW/view" xr:uid="{00000000-0004-0000-0000-00008B090000}"/>
    <hyperlink ref="L4817" r:id="rId2445" tooltip="https://remit.lightning.force.com/lightning/r/Account/001RA00002dQNpX/view" xr:uid="{00000000-0004-0000-0000-00008C090000}"/>
    <hyperlink ref="D4819" r:id="rId2446" tooltip="https://remit.lightning.force.com/lightning/r/Account/001RA00002VKQoHYAX/view" xr:uid="{00000000-0004-0000-0000-00008D090000}"/>
    <hyperlink ref="L4818" r:id="rId2447" tooltip="https://remit.lightning.force.com/lightning/r/Account/001RA00002VKQoH/view" xr:uid="{00000000-0004-0000-0000-00008E090000}"/>
    <hyperlink ref="D4820" r:id="rId2448" tooltip="https://remit.lightning.force.com/lightning/r/Account/0012r00000M2E28AAF/view" xr:uid="{00000000-0004-0000-0000-00008F090000}"/>
    <hyperlink ref="L4819" r:id="rId2449" tooltip="https://remit.lightning.force.com/lightning/r/Account/0012r00000M2E28/view" xr:uid="{00000000-0004-0000-0000-000090090000}"/>
    <hyperlink ref="D4821" r:id="rId2450" tooltip="https://remit.lightning.force.com/lightning/r/Account/001RA00001KZGZXYA5/view" xr:uid="{00000000-0004-0000-0000-000091090000}"/>
    <hyperlink ref="L4821" r:id="rId2451" tooltip="https://remit.lightning.force.com/lightning/r/Account/001RA00001KZGZX/view" xr:uid="{00000000-0004-0000-0000-000092090000}"/>
    <hyperlink ref="D4822" r:id="rId2452" tooltip="https://remit.lightning.force.com/lightning/r/Account/001RA00002BRlLOYA1/view" xr:uid="{00000000-0004-0000-0000-000093090000}"/>
    <hyperlink ref="L4822" r:id="rId2453" tooltip="https://remit.lightning.force.com/lightning/r/Account/001RA00002BRlLO/view" xr:uid="{00000000-0004-0000-0000-000094090000}"/>
    <hyperlink ref="D4823" r:id="rId2454" tooltip="https://remit.lightning.force.com/lightning/r/Account/0012r000009ZfBgAAK/view" xr:uid="{00000000-0004-0000-0000-000095090000}"/>
    <hyperlink ref="L4823" r:id="rId2455" tooltip="https://remit.lightning.force.com/lightning/r/Account/0012r000009ZfBg/view" xr:uid="{00000000-0004-0000-0000-000096090000}"/>
    <hyperlink ref="D4824" r:id="rId2456" tooltip="https://remit.lightning.force.com/lightning/r/Account/0012r00000M4JbjAAF/view" xr:uid="{00000000-0004-0000-0000-000097090000}"/>
    <hyperlink ref="L4824" r:id="rId2457" tooltip="https://remit.lightning.force.com/lightning/r/Account/0012r00000M4Jbj/view" xr:uid="{00000000-0004-0000-0000-000098090000}"/>
    <hyperlink ref="D4825" r:id="rId2458" tooltip="https://remit.lightning.force.com/lightning/r/Account/0012r000009a9xYAAQ/view" xr:uid="{00000000-0004-0000-0000-000099090000}"/>
    <hyperlink ref="L4825" r:id="rId2459" tooltip="https://remit.lightning.force.com/lightning/r/Account/0012r000009a9xY/view" xr:uid="{00000000-0004-0000-0000-00009A090000}"/>
    <hyperlink ref="D4826" r:id="rId2460" tooltip="https://remit.lightning.force.com/lightning/r/Account/001Ic000002Wr2WIAS/view" xr:uid="{00000000-0004-0000-0000-00009B090000}"/>
    <hyperlink ref="L4826" r:id="rId2461" tooltip="https://remit.lightning.force.com/lightning/r/Account/001Ic000002Wr2W/view" xr:uid="{00000000-0004-0000-0000-00009C090000}"/>
    <hyperlink ref="D4827" r:id="rId2462" tooltip="https://remit.lightning.force.com/lightning/r/Account/0012r00000Ow0OfAAJ/view" xr:uid="{00000000-0004-0000-0000-00009D090000}"/>
    <hyperlink ref="L4827" r:id="rId2463" tooltip="https://remit.lightning.force.com/lightning/r/Account/0012r00000Ow0Of/view" xr:uid="{00000000-0004-0000-0000-00009E090000}"/>
    <hyperlink ref="D4828" r:id="rId2464" tooltip="https://remit.lightning.force.com/lightning/r/Account/0012r00000OvZcqAAF/view" xr:uid="{00000000-0004-0000-0000-00009F090000}"/>
    <hyperlink ref="L4828" r:id="rId2465" tooltip="https://remit.lightning.force.com/lightning/r/Account/0012r00000OvZcq/view" xr:uid="{00000000-0004-0000-0000-0000A0090000}"/>
    <hyperlink ref="L4829" r:id="rId2466" tooltip="https://remit.lightning.force.com/lightning/r/Account/0012r000002tK2F/view" xr:uid="{00000000-0004-0000-0000-0000A1090000}"/>
    <hyperlink ref="L4830" r:id="rId2467" tooltip="https://remit.lightning.force.com/lightning/r/Account/0012r000002t0sc/view" xr:uid="{00000000-0004-0000-0000-0000A2090000}"/>
    <hyperlink ref="D4831" r:id="rId2468" tooltip="https://remit.lightning.force.com/lightning/r/Account/0012r000007dfh7AAA/view" xr:uid="{00000000-0004-0000-0000-0000A3090000}"/>
    <hyperlink ref="D4832" r:id="rId2469" tooltip="https://remit.lightning.force.com/lightning/r/Account/0012r000002tUtYAAU/view" xr:uid="{00000000-0004-0000-0000-0000A4090000}"/>
    <hyperlink ref="L4832" r:id="rId2470" tooltip="https://remit.lightning.force.com/lightning/r/Account/0012r000002tUtY/view" xr:uid="{00000000-0004-0000-0000-0000A5090000}"/>
    <hyperlink ref="D4833" r:id="rId2471" tooltip="https://remit.lightning.force.com/lightning/r/Account/0012r000002tuOUAAY/view" xr:uid="{00000000-0004-0000-0000-0000A6090000}"/>
    <hyperlink ref="L4833" r:id="rId2472" tooltip="https://remit.lightning.force.com/lightning/r/Account/0012r000002tuOU/view" xr:uid="{00000000-0004-0000-0000-0000A7090000}"/>
    <hyperlink ref="E4802" r:id="rId2473" xr:uid="{00000000-0004-0000-0000-0000A8090000}"/>
    <hyperlink ref="E4803" r:id="rId2474" xr:uid="{00000000-0004-0000-0000-0000A9090000}"/>
    <hyperlink ref="E4804" r:id="rId2475" xr:uid="{00000000-0004-0000-0000-0000AA090000}"/>
    <hyperlink ref="E4805" r:id="rId2476" xr:uid="{00000000-0004-0000-0000-0000AB090000}"/>
    <hyperlink ref="E4806" r:id="rId2477" xr:uid="{00000000-0004-0000-0000-0000AC090000}"/>
    <hyperlink ref="E4807" r:id="rId2478" xr:uid="{00000000-0004-0000-0000-0000AD090000}"/>
    <hyperlink ref="E4808" r:id="rId2479" xr:uid="{00000000-0004-0000-0000-0000AE090000}"/>
    <hyperlink ref="E4809" r:id="rId2480" xr:uid="{00000000-0004-0000-0000-0000AF090000}"/>
    <hyperlink ref="E4810" r:id="rId2481" xr:uid="{00000000-0004-0000-0000-0000B0090000}"/>
    <hyperlink ref="E4811" r:id="rId2482" xr:uid="{00000000-0004-0000-0000-0000B1090000}"/>
    <hyperlink ref="E4820" r:id="rId2483" xr:uid="{00000000-0004-0000-0000-0000B2090000}"/>
    <hyperlink ref="E4829" r:id="rId2484" xr:uid="{00000000-0004-0000-0000-0000B3090000}"/>
    <hyperlink ref="E4812" r:id="rId2485" xr:uid="{00000000-0004-0000-0000-0000B4090000}"/>
    <hyperlink ref="E4821" r:id="rId2486" xr:uid="{00000000-0004-0000-0000-0000B5090000}"/>
    <hyperlink ref="E4830" r:id="rId2487" xr:uid="{00000000-0004-0000-0000-0000B6090000}"/>
    <hyperlink ref="E4813" r:id="rId2488" xr:uid="{00000000-0004-0000-0000-0000B7090000}"/>
    <hyperlink ref="E4822" r:id="rId2489" xr:uid="{00000000-0004-0000-0000-0000B8090000}"/>
    <hyperlink ref="E4831" r:id="rId2490" xr:uid="{00000000-0004-0000-0000-0000B9090000}"/>
    <hyperlink ref="E4814" r:id="rId2491" xr:uid="{00000000-0004-0000-0000-0000BA090000}"/>
    <hyperlink ref="E4823" r:id="rId2492" xr:uid="{00000000-0004-0000-0000-0000BB090000}"/>
    <hyperlink ref="E4832" r:id="rId2493" xr:uid="{00000000-0004-0000-0000-0000BC090000}"/>
    <hyperlink ref="E4815" r:id="rId2494" xr:uid="{00000000-0004-0000-0000-0000BD090000}"/>
    <hyperlink ref="E4824" r:id="rId2495" xr:uid="{00000000-0004-0000-0000-0000BE090000}"/>
    <hyperlink ref="E4833" r:id="rId2496" xr:uid="{00000000-0004-0000-0000-0000BF090000}"/>
    <hyperlink ref="E4816" r:id="rId2497" xr:uid="{00000000-0004-0000-0000-0000C0090000}"/>
    <hyperlink ref="E4825" r:id="rId2498" xr:uid="{00000000-0004-0000-0000-0000C1090000}"/>
    <hyperlink ref="E4817" r:id="rId2499" xr:uid="{00000000-0004-0000-0000-0000C2090000}"/>
    <hyperlink ref="E4826" r:id="rId2500" xr:uid="{00000000-0004-0000-0000-0000C3090000}"/>
    <hyperlink ref="E4818" r:id="rId2501" xr:uid="{00000000-0004-0000-0000-0000C4090000}"/>
    <hyperlink ref="E4827" r:id="rId2502" xr:uid="{00000000-0004-0000-0000-0000C5090000}"/>
    <hyperlink ref="E4819" r:id="rId2503" xr:uid="{00000000-0004-0000-0000-0000C6090000}"/>
    <hyperlink ref="E4828" r:id="rId2504" xr:uid="{00000000-0004-0000-0000-0000C7090000}"/>
    <hyperlink ref="E4834" r:id="rId2505" xr:uid="{00000000-0004-0000-0000-0000C8090000}"/>
    <hyperlink ref="E4835" r:id="rId2506" xr:uid="{00000000-0004-0000-0000-0000C9090000}"/>
    <hyperlink ref="E4836" r:id="rId2507" xr:uid="{00000000-0004-0000-0000-0000CA090000}"/>
    <hyperlink ref="E4838" r:id="rId2508" xr:uid="{00000000-0004-0000-0000-0000CB090000}"/>
    <hyperlink ref="E4840" r:id="rId2509" xr:uid="{00000000-0004-0000-0000-0000CC090000}"/>
    <hyperlink ref="E4842" r:id="rId2510" xr:uid="{00000000-0004-0000-0000-0000CD090000}"/>
    <hyperlink ref="E4844" r:id="rId2511" xr:uid="{00000000-0004-0000-0000-0000CE090000}"/>
    <hyperlink ref="E4846" r:id="rId2512" xr:uid="{00000000-0004-0000-0000-0000CF090000}"/>
    <hyperlink ref="E4848" r:id="rId2513" xr:uid="{00000000-0004-0000-0000-0000D0090000}"/>
    <hyperlink ref="E4850" r:id="rId2514" xr:uid="{00000000-0004-0000-0000-0000D1090000}"/>
    <hyperlink ref="E4852" r:id="rId2515" xr:uid="{00000000-0004-0000-0000-0000D2090000}"/>
    <hyperlink ref="E4854" r:id="rId2516" xr:uid="{00000000-0004-0000-0000-0000D3090000}"/>
    <hyperlink ref="E4856" r:id="rId2517" xr:uid="{00000000-0004-0000-0000-0000D4090000}"/>
    <hyperlink ref="E4858" r:id="rId2518" xr:uid="{00000000-0004-0000-0000-0000D5090000}"/>
    <hyperlink ref="E4860" r:id="rId2519" xr:uid="{00000000-0004-0000-0000-0000D6090000}"/>
    <hyperlink ref="E4862" r:id="rId2520" xr:uid="{00000000-0004-0000-0000-0000D7090000}"/>
    <hyperlink ref="E4864" r:id="rId2521" xr:uid="{00000000-0004-0000-0000-0000D8090000}"/>
    <hyperlink ref="E4866" r:id="rId2522" xr:uid="{00000000-0004-0000-0000-0000D9090000}"/>
    <hyperlink ref="E4868" r:id="rId2523" xr:uid="{00000000-0004-0000-0000-0000DA090000}"/>
    <hyperlink ref="E4870" r:id="rId2524" xr:uid="{00000000-0004-0000-0000-0000DB090000}"/>
    <hyperlink ref="E4872" r:id="rId2525" xr:uid="{00000000-0004-0000-0000-0000DC090000}"/>
    <hyperlink ref="E4874" r:id="rId2526" xr:uid="{00000000-0004-0000-0000-0000DD090000}"/>
    <hyperlink ref="E4876" r:id="rId2527" xr:uid="{00000000-0004-0000-0000-0000DE090000}"/>
    <hyperlink ref="E4878" r:id="rId2528" xr:uid="{00000000-0004-0000-0000-0000DF090000}"/>
    <hyperlink ref="E4880" r:id="rId2529" xr:uid="{00000000-0004-0000-0000-0000E0090000}"/>
    <hyperlink ref="E4882" r:id="rId2530" xr:uid="{00000000-0004-0000-0000-0000E1090000}"/>
    <hyperlink ref="E4884" r:id="rId2531" xr:uid="{00000000-0004-0000-0000-0000E2090000}"/>
    <hyperlink ref="E4886" r:id="rId2532" xr:uid="{00000000-0004-0000-0000-0000E3090000}"/>
    <hyperlink ref="E4888" r:id="rId2533" xr:uid="{00000000-0004-0000-0000-0000E4090000}"/>
    <hyperlink ref="E4890" r:id="rId2534" xr:uid="{00000000-0004-0000-0000-0000E5090000}"/>
    <hyperlink ref="E4892" r:id="rId2535" xr:uid="{00000000-0004-0000-0000-0000E6090000}"/>
    <hyperlink ref="E4894" r:id="rId2536" xr:uid="{00000000-0004-0000-0000-0000E7090000}"/>
    <hyperlink ref="E4896" r:id="rId2537" xr:uid="{00000000-0004-0000-0000-0000E8090000}"/>
    <hyperlink ref="E4898" r:id="rId2538" xr:uid="{00000000-0004-0000-0000-0000E9090000}"/>
    <hyperlink ref="E4900" r:id="rId2539" xr:uid="{00000000-0004-0000-0000-0000EA090000}"/>
    <hyperlink ref="E4902" r:id="rId2540" xr:uid="{00000000-0004-0000-0000-0000EB090000}"/>
    <hyperlink ref="E4837" r:id="rId2541" xr:uid="{00000000-0004-0000-0000-0000EC090000}"/>
    <hyperlink ref="E4839" r:id="rId2542" xr:uid="{00000000-0004-0000-0000-0000ED090000}"/>
    <hyperlink ref="E4841" r:id="rId2543" xr:uid="{00000000-0004-0000-0000-0000EE090000}"/>
    <hyperlink ref="E4843" r:id="rId2544" xr:uid="{00000000-0004-0000-0000-0000EF090000}"/>
    <hyperlink ref="E4845" r:id="rId2545" xr:uid="{00000000-0004-0000-0000-0000F0090000}"/>
    <hyperlink ref="E4847" r:id="rId2546" xr:uid="{00000000-0004-0000-0000-0000F1090000}"/>
    <hyperlink ref="E4849" r:id="rId2547" xr:uid="{00000000-0004-0000-0000-0000F2090000}"/>
    <hyperlink ref="E4851" r:id="rId2548" xr:uid="{00000000-0004-0000-0000-0000F3090000}"/>
    <hyperlink ref="E4853" r:id="rId2549" xr:uid="{00000000-0004-0000-0000-0000F4090000}"/>
    <hyperlink ref="E4855" r:id="rId2550" xr:uid="{00000000-0004-0000-0000-0000F5090000}"/>
    <hyperlink ref="E4857" r:id="rId2551" xr:uid="{00000000-0004-0000-0000-0000F6090000}"/>
    <hyperlink ref="E4859" r:id="rId2552" xr:uid="{00000000-0004-0000-0000-0000F7090000}"/>
    <hyperlink ref="E4861" r:id="rId2553" xr:uid="{00000000-0004-0000-0000-0000F8090000}"/>
    <hyperlink ref="E4863" r:id="rId2554" xr:uid="{00000000-0004-0000-0000-0000F9090000}"/>
    <hyperlink ref="E4865" r:id="rId2555" xr:uid="{00000000-0004-0000-0000-0000FA090000}"/>
    <hyperlink ref="E4867" r:id="rId2556" xr:uid="{00000000-0004-0000-0000-0000FB090000}"/>
    <hyperlink ref="E4869" r:id="rId2557" xr:uid="{00000000-0004-0000-0000-0000FC090000}"/>
    <hyperlink ref="E4871" r:id="rId2558" xr:uid="{00000000-0004-0000-0000-0000FD090000}"/>
    <hyperlink ref="E4873" r:id="rId2559" xr:uid="{00000000-0004-0000-0000-0000FE090000}"/>
    <hyperlink ref="E4875" r:id="rId2560" xr:uid="{00000000-0004-0000-0000-0000FF090000}"/>
    <hyperlink ref="E4877" r:id="rId2561" xr:uid="{00000000-0004-0000-0000-0000000A0000}"/>
    <hyperlink ref="E4879" r:id="rId2562" xr:uid="{00000000-0004-0000-0000-0000010A0000}"/>
    <hyperlink ref="E4881" r:id="rId2563" xr:uid="{00000000-0004-0000-0000-0000020A0000}"/>
    <hyperlink ref="E4883" r:id="rId2564" xr:uid="{00000000-0004-0000-0000-0000030A0000}"/>
    <hyperlink ref="E4885" r:id="rId2565" xr:uid="{00000000-0004-0000-0000-0000040A0000}"/>
    <hyperlink ref="E4887" r:id="rId2566" xr:uid="{00000000-0004-0000-0000-0000050A0000}"/>
    <hyperlink ref="E4889" r:id="rId2567" xr:uid="{00000000-0004-0000-0000-0000060A0000}"/>
    <hyperlink ref="E4891" r:id="rId2568" xr:uid="{00000000-0004-0000-0000-0000070A0000}"/>
    <hyperlink ref="E4893" r:id="rId2569" xr:uid="{00000000-0004-0000-0000-0000080A0000}"/>
    <hyperlink ref="E4895" r:id="rId2570" xr:uid="{00000000-0004-0000-0000-0000090A0000}"/>
    <hyperlink ref="E4897" r:id="rId2571" xr:uid="{00000000-0004-0000-0000-00000A0A0000}"/>
    <hyperlink ref="E4899" r:id="rId2572" xr:uid="{00000000-0004-0000-0000-00000B0A0000}"/>
    <hyperlink ref="E4901" r:id="rId2573" xr:uid="{00000000-0004-0000-0000-00000C0A0000}"/>
    <hyperlink ref="D5037" r:id="rId2574" tooltip="mailto:ndayy049@icloud.com" xr:uid="{00000000-0004-0000-0000-00000D0A0000}"/>
    <hyperlink ref="E5127" r:id="rId2575" xr:uid="{00000000-0004-0000-0000-00000E0A0000}"/>
    <hyperlink ref="E5138" r:id="rId2576" xr:uid="{00000000-0004-0000-0000-00000F0A0000}"/>
    <hyperlink ref="E5139" r:id="rId2577" tooltip="mailto:bach.vh@altius-link.com.vn" xr:uid="{00000000-0004-0000-0000-0000100A0000}"/>
    <hyperlink ref="E5143" r:id="rId2578" xr:uid="{00000000-0004-0000-0000-0000110A0000}"/>
    <hyperlink ref="L5163" r:id="rId2579" tooltip="https://remit.lightning.force.com/lightning/r/Account/0012r000009aNYK/view" xr:uid="{00000000-0004-0000-0000-0000120A0000}"/>
    <hyperlink ref="L5164" r:id="rId2580" tooltip="https://remit.lightning.force.com/lightning/r/Account/0012r000009aNYK/view" xr:uid="{00000000-0004-0000-0000-0000130A0000}"/>
    <hyperlink ref="D5163" r:id="rId2581" tooltip="https://remit.lightning.force.com/lightning/r/Account/0012r000009aNYKAA2/view" xr:uid="{00000000-0004-0000-0000-0000140A0000}"/>
    <hyperlink ref="D5164" r:id="rId2582" tooltip="https://remit.lightning.force.com/lightning/r/Account/0012r000009aNYKAA2/view" xr:uid="{00000000-0004-0000-0000-0000150A0000}"/>
    <hyperlink ref="L5165" r:id="rId2583" tooltip="https://remit.lightning.force.com/lightning/r/Account/0012r00000Ow0ToAAJ/view" xr:uid="{00000000-0004-0000-0000-0000160A0000}"/>
    <hyperlink ref="D5165" r:id="rId2584" tooltip="https://remit.lightning.force.com/lightning/r/Account/0012r00000Ow0ToAAJ/view" xr:uid="{00000000-0004-0000-0000-0000170A0000}"/>
    <hyperlink ref="D5166" r:id="rId2585" tooltip="https://remit.lightning.force.com/lightning/r/Account/0012r00000LtkcoAAB/view" xr:uid="{00000000-0004-0000-0000-0000180A0000}"/>
    <hyperlink ref="L5166" r:id="rId2586" tooltip="https://remit.lightning.force.com/lightning/r/Account/0012r00000Ltkco/view" xr:uid="{00000000-0004-0000-0000-0000190A0000}"/>
    <hyperlink ref="L5167" r:id="rId2587" tooltip="https://remit.lightning.force.com/lightning/r/Account/0012r000002t00U/view" xr:uid="{00000000-0004-0000-0000-00001A0A0000}"/>
    <hyperlink ref="D5167" r:id="rId2588" tooltip="https://remit.lightning.force.com/lightning/r/Account/0012r000002t00UAAQ/view" xr:uid="{00000000-0004-0000-0000-00001B0A0000}"/>
    <hyperlink ref="L5168" r:id="rId2589" tooltip="https://remit.lightning.force.com/lightning/r/Account/0012r000002tKb8/view" xr:uid="{00000000-0004-0000-0000-00001C0A0000}"/>
    <hyperlink ref="D5168" r:id="rId2590" tooltip="https://remit.lightning.force.com/lightning/r/Account/0012r000002tKb8AAE/view" xr:uid="{00000000-0004-0000-0000-00001D0A0000}"/>
    <hyperlink ref="D5169" r:id="rId2591" tooltip="https://remit.lightning.force.com/lightning/r/Account/0012r000002tuxxAAA/view" xr:uid="{00000000-0004-0000-0000-00001E0A0000}"/>
    <hyperlink ref="L5169" r:id="rId2592" tooltip="https://remit.lightning.force.com/lightning/r/Account/0012r000002tuxx/view" xr:uid="{00000000-0004-0000-0000-00001F0A0000}"/>
    <hyperlink ref="D5170" r:id="rId2593" tooltip="https://remit.lightning.force.com/lightning/r/Account/0012r00000Z6IVwAAN/view" xr:uid="{00000000-0004-0000-0000-0000200A0000}"/>
    <hyperlink ref="L5170" r:id="rId2594" tooltip="https://remit.lightning.force.com/lightning/r/Account/0012r00000Z6IVw/view" xr:uid="{00000000-0004-0000-0000-0000210A0000}"/>
    <hyperlink ref="L5171" r:id="rId2595" tooltip="https://remit.lightning.force.com/lightning/r/Account/0012r000002u4RW/view" xr:uid="{00000000-0004-0000-0000-0000220A0000}"/>
    <hyperlink ref="L5172" r:id="rId2596" tooltip="https://remit.lightning.force.com/lightning/r/Account/0012r000002u4RW/view" xr:uid="{00000000-0004-0000-0000-0000230A0000}"/>
    <hyperlink ref="D5171" r:id="rId2597" tooltip="https://remit.lightning.force.com/lightning/r/Account/0012r000002u4RWAAY/view" xr:uid="{00000000-0004-0000-0000-0000240A0000}"/>
    <hyperlink ref="D5172" r:id="rId2598" tooltip="https://remit.lightning.force.com/lightning/r/Account/0012r000002u4RWAAY/view" xr:uid="{00000000-0004-0000-0000-0000250A0000}"/>
    <hyperlink ref="L5173" r:id="rId2599" tooltip="https://remit.lightning.force.com/lightning/r/Account/0012r00000ZsPKT/view" xr:uid="{00000000-0004-0000-0000-0000260A0000}"/>
    <hyperlink ref="L5174" r:id="rId2600" tooltip="https://remit.lightning.force.com/lightning/r/Account/0012r00000ZsPKT/view" xr:uid="{00000000-0004-0000-0000-0000270A0000}"/>
    <hyperlink ref="L5175" r:id="rId2601" tooltip="https://remit.lightning.force.com/lightning/r/Account/0012r000002tUwi/view" xr:uid="{00000000-0004-0000-0000-0000280A0000}"/>
    <hyperlink ref="L5176" r:id="rId2602" tooltip="https://remit.lightning.force.com/lightning/r/Account/0012r000002tUwi/view" xr:uid="{00000000-0004-0000-0000-0000290A0000}"/>
    <hyperlink ref="E5163" r:id="rId2603" xr:uid="{00000000-0004-0000-0000-00002A0A0000}"/>
    <hyperlink ref="E5164" r:id="rId2604" xr:uid="{00000000-0004-0000-0000-00002B0A0000}"/>
    <hyperlink ref="E5165" r:id="rId2605" xr:uid="{00000000-0004-0000-0000-00002C0A0000}"/>
    <hyperlink ref="E5166" r:id="rId2606" xr:uid="{00000000-0004-0000-0000-00002D0A0000}"/>
    <hyperlink ref="E5167" r:id="rId2607" xr:uid="{00000000-0004-0000-0000-00002E0A0000}"/>
    <hyperlink ref="E5168" r:id="rId2608" xr:uid="{00000000-0004-0000-0000-00002F0A0000}"/>
    <hyperlink ref="E5169" r:id="rId2609" xr:uid="{00000000-0004-0000-0000-0000300A0000}"/>
    <hyperlink ref="E5170" r:id="rId2610" xr:uid="{00000000-0004-0000-0000-0000310A0000}"/>
    <hyperlink ref="E5171" r:id="rId2611" xr:uid="{00000000-0004-0000-0000-0000320A0000}"/>
    <hyperlink ref="E5172" r:id="rId2612" xr:uid="{00000000-0004-0000-0000-0000330A0000}"/>
    <hyperlink ref="E5173" r:id="rId2613" xr:uid="{00000000-0004-0000-0000-0000340A0000}"/>
    <hyperlink ref="E5174" r:id="rId2614" xr:uid="{00000000-0004-0000-0000-0000350A0000}"/>
    <hyperlink ref="E5175" r:id="rId2615" xr:uid="{00000000-0004-0000-0000-0000360A0000}"/>
    <hyperlink ref="E5176" r:id="rId2616" xr:uid="{00000000-0004-0000-0000-0000370A0000}"/>
    <hyperlink ref="D5217" r:id="rId2617" tooltip="https://remit.lightning.force.com/lightning/r/Account/0012r000002uKXwAAM/view" xr:uid="{00000000-0004-0000-0000-0000380A0000}"/>
    <hyperlink ref="L5224" r:id="rId2618" tooltip="https://remit.lightning.force.com/lightning/r/Account/0012r00000SeYIP/view" xr:uid="{00000000-0004-0000-0000-0000390A0000}"/>
    <hyperlink ref="L5225" r:id="rId2619" tooltip="https://remit.lightning.force.com/lightning/r/Account/001Ic0000065ZzR/view" xr:uid="{00000000-0004-0000-0000-00003A0A0000}"/>
    <hyperlink ref="L5226" r:id="rId2620" tooltip="https://remit.lightning.force.com/lightning/r/Account/001Ic000007bOt0/view" xr:uid="{00000000-0004-0000-0000-00003B0A0000}"/>
    <hyperlink ref="D5227" r:id="rId2621" tooltip="https://remit.lightning.force.com/lightning/r/001RA00002fFLRlYAO/view" xr:uid="{00000000-0004-0000-0000-00003C0A0000}"/>
    <hyperlink ref="L5227" r:id="rId2622" tooltip="https://remit.lightning.force.com/lightning/r/Account/001RA00002fFLRl/view" xr:uid="{00000000-0004-0000-0000-00003D0A0000}"/>
    <hyperlink ref="D5228" r:id="rId2623" tooltip="https://remit.lightning.force.com/lightning/r/0012r00000XHXBxAAP/view" xr:uid="{00000000-0004-0000-0000-00003E0A0000}"/>
    <hyperlink ref="L5228" r:id="rId2624" tooltip="https://remit.lightning.force.com/lightning/r/Account/0012r00000XHXBx/view" xr:uid="{00000000-0004-0000-0000-00003F0A0000}"/>
    <hyperlink ref="D5229" r:id="rId2625" tooltip="https://remit.lightning.force.com/lightning/r/001Ic000002YxSEIA0/view" xr:uid="{00000000-0004-0000-0000-0000400A0000}"/>
    <hyperlink ref="L5229" r:id="rId2626" tooltip="https://remit.lightning.force.com/lightning/r/Account/001Ic000002YxSE/view" xr:uid="{00000000-0004-0000-0000-0000410A0000}"/>
    <hyperlink ref="L5230" r:id="rId2627" tooltip="https://remit.lightning.force.com/lightning/r/Account/0012r00000OvZaB/view" xr:uid="{00000000-0004-0000-0000-0000420A0000}"/>
    <hyperlink ref="D5231" r:id="rId2628" tooltip="https://remit.lightning.force.com/lightning/r/0012r00000UASITAA5/view" xr:uid="{00000000-0004-0000-0000-0000430A0000}"/>
    <hyperlink ref="L5231" r:id="rId2629" tooltip="https://remit.lightning.force.com/lightning/r/Account/0012r00000UASIT/view" xr:uid="{00000000-0004-0000-0000-0000440A0000}"/>
    <hyperlink ref="L5233" r:id="rId2630" tooltip="https://remit.lightning.force.com/lightning/r/Account/0012r000002u8Fm/view" xr:uid="{00000000-0004-0000-0000-0000450A0000}"/>
    <hyperlink ref="L5234" r:id="rId2631" tooltip="https://remit.lightning.force.com/lightning/r/Account/0012r000009a9xM/view" xr:uid="{00000000-0004-0000-0000-0000460A0000}"/>
    <hyperlink ref="D5235" r:id="rId2632" tooltip="https://remit.lightning.force.com/lightning/r/0012r000002sVJdAAM/view" xr:uid="{00000000-0004-0000-0000-0000470A0000}"/>
    <hyperlink ref="L5235" r:id="rId2633" tooltip="https://remit.lightning.force.com/lightning/r/Account/0012r000002sVJd/view" xr:uid="{00000000-0004-0000-0000-0000480A0000}"/>
    <hyperlink ref="D5237" r:id="rId2634" tooltip="https://remit.lightning.force.com/lightning/r/001RA00001ASgEKYA1/view" xr:uid="{00000000-0004-0000-0000-0000490A0000}"/>
    <hyperlink ref="L5237" r:id="rId2635" tooltip="https://remit.lightning.force.com/lightning/r/Account/001RA00001ASgEK/view" xr:uid="{00000000-0004-0000-0000-00004A0A0000}"/>
    <hyperlink ref="L5238" r:id="rId2636" tooltip="https://remit.lightning.force.com/lightning/r/Account/0012r000002tcAO/view" xr:uid="{00000000-0004-0000-0000-00004B0A0000}"/>
    <hyperlink ref="L5239" r:id="rId2637" tooltip="https://remit.lightning.force.com/lightning/r/Account/0012r000002tKxE/view" xr:uid="{00000000-0004-0000-0000-00004C0A0000}"/>
    <hyperlink ref="D5240" r:id="rId2638" tooltip="https://remit.lightning.force.com/lightning/r/0012r00000WrzmkAAB/view" xr:uid="{00000000-0004-0000-0000-00004D0A0000}"/>
    <hyperlink ref="L5240" r:id="rId2639" tooltip="https://remit.lightning.force.com/lightning/r/Account/0012r00000Wrzmk/view" xr:uid="{00000000-0004-0000-0000-00004E0A0000}"/>
    <hyperlink ref="D5241" r:id="rId2640" tooltip="https://remit.lightning.force.com/lightning/r/0012r00000c1eFxAAI/view" xr:uid="{00000000-0004-0000-0000-00004F0A0000}"/>
    <hyperlink ref="L5241" r:id="rId2641" tooltip="https://remit.lightning.force.com/lightning/r/Account/0012r00000c1eFx/view" xr:uid="{00000000-0004-0000-0000-0000500A0000}"/>
    <hyperlink ref="D5242" r:id="rId2642" tooltip="https://remit.lightning.force.com/lightning/r/0012r00000Z7bYAAAZ/view" xr:uid="{00000000-0004-0000-0000-0000510A0000}"/>
    <hyperlink ref="L5242" r:id="rId2643" tooltip="https://remit.lightning.force.com/lightning/r/Account/0012r00000Z7bYA/view" xr:uid="{00000000-0004-0000-0000-0000520A0000}"/>
    <hyperlink ref="D5243" r:id="rId2644" tooltip="https://remit.lightning.force.com/lightning/r/0012r000009ZWfeAAG/view" xr:uid="{00000000-0004-0000-0000-0000530A0000}"/>
    <hyperlink ref="L5243" r:id="rId2645" tooltip="https://remit.lightning.force.com/lightning/r/Account/0012r000009ZWfe/view" xr:uid="{00000000-0004-0000-0000-0000540A0000}"/>
    <hyperlink ref="L5244" r:id="rId2646" tooltip="https://remit.lightning.force.com/lightning/r/Account/001Ic0000044hjI/view" xr:uid="{00000000-0004-0000-0000-0000550A0000}"/>
    <hyperlink ref="D5245" r:id="rId2647" tooltip="https://remit.lightning.force.com/lightning/r/0012r00000OC83uAAD/view" xr:uid="{00000000-0004-0000-0000-0000560A0000}"/>
    <hyperlink ref="L5245" r:id="rId2648" tooltip="https://remit.lightning.force.com/lightning/r/Account/0012r00000OC83u/view" xr:uid="{00000000-0004-0000-0000-0000570A0000}"/>
    <hyperlink ref="L5246" r:id="rId2649" tooltip="https://remit.lightning.force.com/lightning/r/Account/001Ic000007dMJh/view" xr:uid="{00000000-0004-0000-0000-0000580A0000}"/>
    <hyperlink ref="L5247" r:id="rId2650" tooltip="https://remit.lightning.force.com/lightning/r/Account/0012r000002sNmI/view" xr:uid="{00000000-0004-0000-0000-0000590A0000}"/>
    <hyperlink ref="L5249" r:id="rId2651" tooltip="https://remit.lightning.force.com/lightning/r/Account/0012r00000M8A9f/view" xr:uid="{00000000-0004-0000-0000-00005A0A0000}"/>
    <hyperlink ref="D5251" r:id="rId2652" tooltip="https://remit.lightning.force.com/lightning/r/Account/0012r000002uQd4AAE/view" xr:uid="{00000000-0004-0000-0000-00005B0A0000}"/>
    <hyperlink ref="E5330:E5375" r:id="rId2653" display="tu.nt1@altius-link.com.vn" xr:uid="{00000000-0004-0000-0000-00005C0A0000}"/>
    <hyperlink ref="D5367" r:id="rId2654" tooltip="https://remit.lightning.force.com/lightning/r/Account/0012r00000aVaNa/view" xr:uid="{00000000-0004-0000-0000-00005D0A0000}"/>
    <hyperlink ref="L5376" r:id="rId2655" tooltip="https://remit.lightning.force.com/lightning/r/Account/0012r000002tUuj/view" xr:uid="{00000000-0004-0000-0000-00005E0A0000}"/>
    <hyperlink ref="L5377" r:id="rId2656" tooltip="https://remit.lightning.force.com/lightning/r/Account/0012r000002uB5K/view" xr:uid="{00000000-0004-0000-0000-00005F0A0000}"/>
    <hyperlink ref="L5378" r:id="rId2657" tooltip="https://remit.lightning.force.com/lightning/r/Account/0012r000002tbsj/view" xr:uid="{00000000-0004-0000-0000-0000600A0000}"/>
    <hyperlink ref="L5379" r:id="rId2658" tooltip="https://remit.lightning.force.com/lightning/r/Account/0012r00000OuvjO/view" xr:uid="{00000000-0004-0000-0000-0000610A0000}"/>
    <hyperlink ref="L5380" r:id="rId2659" tooltip="https://remit.lightning.force.com/lightning/r/Account/0012r00000Wr99W/view" xr:uid="{00000000-0004-0000-0000-0000620A0000}"/>
    <hyperlink ref="L5381" r:id="rId2660" tooltip="https://remit.lightning.force.com/lightning/r/Account/0012r000002siLX/view" xr:uid="{00000000-0004-0000-0000-0000630A0000}"/>
    <hyperlink ref="K5382" r:id="rId2661" tooltip="mailto:Ngothaonguyen2017.hcm@gmail.com" xr:uid="{00000000-0004-0000-0000-0000640A0000}"/>
    <hyperlink ref="L5382" r:id="rId2662" tooltip="https://remit.lightning.force.com/lightning/r/Account/0012r00000XGWbL/view" xr:uid="{00000000-0004-0000-0000-0000650A0000}"/>
    <hyperlink ref="K5383" r:id="rId2663" tooltip="mailto:tuand8438@gmail.com" xr:uid="{00000000-0004-0000-0000-0000660A0000}"/>
    <hyperlink ref="L5383" r:id="rId2664" tooltip="https://remit.lightning.force.com/lightning/r/Account/001RA00001K2is9/view" xr:uid="{00000000-0004-0000-0000-0000670A0000}"/>
    <hyperlink ref="L5384" r:id="rId2665" tooltip="https://remit.lightning.force.com/lightning/r/Account/0012r000009Zz7g/view" xr:uid="{00000000-0004-0000-0000-0000680A0000}"/>
    <hyperlink ref="L5385" r:id="rId2666" tooltip="https://remit.lightning.force.com/lightning/r/Account/0012r000002tUh7/view" xr:uid="{00000000-0004-0000-0000-0000690A0000}"/>
    <hyperlink ref="L5386" r:id="rId2667" tooltip="https://remit.lightning.force.com/lightning/r/Account/001Ic0000063D0c/view" xr:uid="{00000000-0004-0000-0000-00006A0A0000}"/>
    <hyperlink ref="L5387" r:id="rId2668" tooltip="https://remit.lightning.force.com/lightning/r/Account/001Ic0000063D0c/view" xr:uid="{00000000-0004-0000-0000-00006B0A0000}"/>
    <hyperlink ref="L5388" r:id="rId2669" tooltip="https://remit.lightning.force.com/lightning/r/Account/0012r000002tUTC/view" xr:uid="{00000000-0004-0000-0000-00006C0A0000}"/>
    <hyperlink ref="L5389" r:id="rId2670" tooltip="https://remit.lightning.force.com/lightning/r/Account/0012r000002tmzA/view" xr:uid="{00000000-0004-0000-0000-00006D0A0000}"/>
    <hyperlink ref="L5390" r:id="rId2671" tooltip="https://remit.lightning.force.com/lightning/r/Account/0012r000002rvWX/view" xr:uid="{00000000-0004-0000-0000-00006E0A0000}"/>
    <hyperlink ref="L5391" r:id="rId2672" tooltip="https://remit.lightning.force.com/lightning/r/Account/0012r000002rvWX/view" xr:uid="{00000000-0004-0000-0000-00006F0A0000}"/>
    <hyperlink ref="L5392" r:id="rId2673" tooltip="https://remit.lightning.force.com/lightning/r/Account/0012r00000M2kbD/view" xr:uid="{00000000-0004-0000-0000-0000700A0000}"/>
    <hyperlink ref="L5393" r:id="rId2674" tooltip="https://remit.lightning.force.com/lightning/r/Account/0012r00000Lui0S/view" xr:uid="{00000000-0004-0000-0000-0000710A0000}"/>
    <hyperlink ref="L5394" r:id="rId2675" tooltip="https://remit.lightning.force.com/lightning/r/Account/0012r00000M21f7/view" xr:uid="{00000000-0004-0000-0000-0000720A0000}"/>
    <hyperlink ref="L5395" r:id="rId2676" tooltip="https://remit.lightning.force.com/lightning/r/Account/0012r000002uLbX/view" xr:uid="{00000000-0004-0000-0000-0000730A0000}"/>
    <hyperlink ref="E5396" r:id="rId2677" tooltip="mailto:huong.pl@altius-link.com.vn" xr:uid="{00000000-0004-0000-0000-0000740A0000}"/>
    <hyperlink ref="E5397" r:id="rId2678" tooltip="mailto:huong.pl@altius-link.com.vn" xr:uid="{00000000-0004-0000-0000-0000750A0000}"/>
    <hyperlink ref="E5398" r:id="rId2679" tooltip="mailto:huong.pl@altius-link.com.vn" xr:uid="{00000000-0004-0000-0000-0000760A0000}"/>
    <hyperlink ref="E5399" r:id="rId2680" tooltip="mailto:huong.pl@altius-link.com.vn" xr:uid="{00000000-0004-0000-0000-0000770A0000}"/>
    <hyperlink ref="E5400" r:id="rId2681" tooltip="mailto:huong.pl@altius-link.com.vn" xr:uid="{00000000-0004-0000-0000-0000780A0000}"/>
    <hyperlink ref="E5401" r:id="rId2682" tooltip="mailto:huong.pl@altius-link.com.vn" xr:uid="{00000000-0004-0000-0000-0000790A0000}"/>
    <hyperlink ref="E5402" r:id="rId2683" tooltip="mailto:huong.pl@altius-link.com.vn" xr:uid="{00000000-0004-0000-0000-00007A0A0000}"/>
    <hyperlink ref="E5403" r:id="rId2684" tooltip="mailto:huong.pl@altius-link.com.vn" xr:uid="{00000000-0004-0000-0000-00007B0A0000}"/>
    <hyperlink ref="E5404" r:id="rId2685" tooltip="mailto:huong.pl@altius-link.com.vn" xr:uid="{00000000-0004-0000-0000-00007C0A0000}"/>
    <hyperlink ref="E5405" r:id="rId2686" tooltip="mailto:huong.pl@altius-link.com.vn" xr:uid="{00000000-0004-0000-0000-00007D0A0000}"/>
    <hyperlink ref="E5406" r:id="rId2687" tooltip="mailto:huong.pl@altius-link.com.vn" xr:uid="{00000000-0004-0000-0000-00007E0A0000}"/>
    <hyperlink ref="E5407" r:id="rId2688" tooltip="mailto:huong.pl@altius-link.com.vn" xr:uid="{00000000-0004-0000-0000-00007F0A0000}"/>
    <hyperlink ref="E5408" r:id="rId2689" tooltip="mailto:huong.pl@altius-link.com.vn" xr:uid="{00000000-0004-0000-0000-0000800A0000}"/>
    <hyperlink ref="E5409" r:id="rId2690" tooltip="mailto:huong.pl@altius-link.com.vn" xr:uid="{00000000-0004-0000-0000-0000810A0000}"/>
    <hyperlink ref="E5410" r:id="rId2691" tooltip="mailto:huong.pl@altius-link.com.vn" xr:uid="{00000000-0004-0000-0000-0000820A0000}"/>
    <hyperlink ref="E5411" r:id="rId2692" tooltip="mailto:huong.pl@altius-link.com.vn" xr:uid="{00000000-0004-0000-0000-0000830A0000}"/>
    <hyperlink ref="E5412" r:id="rId2693" tooltip="mailto:huong.pl@altius-link.com.vn" xr:uid="{00000000-0004-0000-0000-0000840A0000}"/>
    <hyperlink ref="E5413" r:id="rId2694" tooltip="mailto:huong.pl@altius-link.com.vn" xr:uid="{00000000-0004-0000-0000-0000850A0000}"/>
    <hyperlink ref="E5414" r:id="rId2695" tooltip="mailto:huong.pl@altius-link.com.vn" xr:uid="{00000000-0004-0000-0000-0000860A0000}"/>
    <hyperlink ref="E5415" r:id="rId2696" tooltip="mailto:huong.pl@altius-link.com.vn" xr:uid="{00000000-0004-0000-0000-0000870A0000}"/>
    <hyperlink ref="E5416" r:id="rId2697" tooltip="mailto:huong.pl@altius-link.com.vn" xr:uid="{00000000-0004-0000-0000-0000880A0000}"/>
    <hyperlink ref="E5417" r:id="rId2698" tooltip="mailto:huong.pl@altius-link.com.vn" xr:uid="{00000000-0004-0000-0000-0000890A0000}"/>
    <hyperlink ref="E5418" r:id="rId2699" tooltip="mailto:huong.pl@altius-link.com.vn" xr:uid="{00000000-0004-0000-0000-00008A0A0000}"/>
    <hyperlink ref="E5419" r:id="rId2700" tooltip="mailto:huong.pl@altius-link.com.vn" xr:uid="{00000000-0004-0000-0000-00008B0A0000}"/>
    <hyperlink ref="E5420" r:id="rId2701" tooltip="mailto:huong.pl@altius-link.com.vn" xr:uid="{00000000-0004-0000-0000-00008C0A0000}"/>
    <hyperlink ref="E5421" r:id="rId2702" tooltip="mailto:huong.pl@altius-link.com.vn" xr:uid="{00000000-0004-0000-0000-00008D0A0000}"/>
    <hyperlink ref="E5422" r:id="rId2703" tooltip="mailto:huong.pl@altius-link.com.vn" xr:uid="{00000000-0004-0000-0000-00008E0A0000}"/>
    <hyperlink ref="E5423" r:id="rId2704" tooltip="mailto:huong.pl@altius-link.com.vn" xr:uid="{00000000-0004-0000-0000-00008F0A0000}"/>
    <hyperlink ref="E5424" r:id="rId2705" tooltip="mailto:huong.pl@altius-link.com.vn" xr:uid="{00000000-0004-0000-0000-0000900A0000}"/>
    <hyperlink ref="E5425" r:id="rId2706" tooltip="mailto:huong.pl@altius-link.com.vn" xr:uid="{00000000-0004-0000-0000-0000910A0000}"/>
    <hyperlink ref="E5426" r:id="rId2707" tooltip="mailto:huong.pl@altius-link.com.vn" xr:uid="{00000000-0004-0000-0000-0000920A0000}"/>
    <hyperlink ref="E5427" r:id="rId2708" tooltip="mailto:huong.pl@altius-link.com.vn" xr:uid="{00000000-0004-0000-0000-0000930A0000}"/>
    <hyperlink ref="E5428" r:id="rId2709" tooltip="mailto:huong.pl@altius-link.com.vn" xr:uid="{00000000-0004-0000-0000-0000940A0000}"/>
    <hyperlink ref="E5429" r:id="rId2710" tooltip="mailto:huong.pl@altius-link.com.vn" xr:uid="{00000000-0004-0000-0000-0000950A0000}"/>
    <hyperlink ref="E5430" r:id="rId2711" tooltip="mailto:huong.pl@altius-link.com.vn" xr:uid="{00000000-0004-0000-0000-0000960A0000}"/>
    <hyperlink ref="E5431" r:id="rId2712" tooltip="mailto:huong.pl@altius-link.com.vn" xr:uid="{00000000-0004-0000-0000-0000970A0000}"/>
    <hyperlink ref="E5432" r:id="rId2713" tooltip="mailto:huong.pl@altius-link.com.vn" xr:uid="{00000000-0004-0000-0000-0000980A0000}"/>
    <hyperlink ref="E5433" r:id="rId2714" tooltip="mailto:huong.pl@altius-link.com.vn" xr:uid="{00000000-0004-0000-0000-0000990A0000}"/>
    <hyperlink ref="E5434" r:id="rId2715" tooltip="mailto:huong.pl@altius-link.com.vn" xr:uid="{00000000-0004-0000-0000-00009A0A0000}"/>
    <hyperlink ref="E5435" r:id="rId2716" tooltip="mailto:huong.pl@altius-link.com.vn" xr:uid="{00000000-0004-0000-0000-00009B0A0000}"/>
    <hyperlink ref="E5436" r:id="rId2717" tooltip="mailto:huong.pl@altius-link.com.vn" xr:uid="{00000000-0004-0000-0000-00009C0A0000}"/>
    <hyperlink ref="L5442" r:id="rId2718" tooltip="https://remit.lightning.force.com/lightning/r/Account/0012r00000TaXcT/view" xr:uid="{00000000-0004-0000-0000-00009D0A0000}"/>
    <hyperlink ref="E5437" r:id="rId2719" xr:uid="{00000000-0004-0000-0000-00009E0A0000}"/>
    <hyperlink ref="E5438" r:id="rId2720" xr:uid="{00000000-0004-0000-0000-00009F0A0000}"/>
    <hyperlink ref="E5439" r:id="rId2721" xr:uid="{00000000-0004-0000-0000-0000A00A0000}"/>
    <hyperlink ref="E5440" r:id="rId2722" xr:uid="{00000000-0004-0000-0000-0000A10A0000}"/>
    <hyperlink ref="E5441" r:id="rId2723" xr:uid="{00000000-0004-0000-0000-0000A20A0000}"/>
    <hyperlink ref="E5442" r:id="rId2724" xr:uid="{00000000-0004-0000-0000-0000A30A0000}"/>
    <hyperlink ref="E5443" r:id="rId2725" xr:uid="{00000000-0004-0000-0000-0000A40A0000}"/>
    <hyperlink ref="E5444" r:id="rId2726" xr:uid="{00000000-0004-0000-0000-0000A50A0000}"/>
    <hyperlink ref="L5443" r:id="rId2727" tooltip="https://remit.lightning.force.com/lightning/r/Account/0012r000002tURi/view" xr:uid="{00000000-0004-0000-0000-0000A60A0000}"/>
    <hyperlink ref="E5445" r:id="rId2728" xr:uid="{00000000-0004-0000-0000-0000A70A0000}"/>
    <hyperlink ref="E5446" r:id="rId2729" xr:uid="{00000000-0004-0000-0000-0000A80A0000}"/>
    <hyperlink ref="E5447" r:id="rId2730" xr:uid="{00000000-0004-0000-0000-0000A90A0000}"/>
    <hyperlink ref="E5448" r:id="rId2731" xr:uid="{00000000-0004-0000-0000-0000AA0A0000}"/>
    <hyperlink ref="E5449" r:id="rId2732" xr:uid="{00000000-0004-0000-0000-0000AB0A0000}"/>
    <hyperlink ref="E5450" r:id="rId2733" xr:uid="{00000000-0004-0000-0000-0000AC0A0000}"/>
    <hyperlink ref="E5451" r:id="rId2734" xr:uid="{00000000-0004-0000-0000-0000AD0A0000}"/>
    <hyperlink ref="E5452" r:id="rId2735" xr:uid="{00000000-0004-0000-0000-0000AE0A0000}"/>
    <hyperlink ref="E5453" r:id="rId2736" xr:uid="{00000000-0004-0000-0000-0000AF0A0000}"/>
    <hyperlink ref="E5454" r:id="rId2737" xr:uid="{00000000-0004-0000-0000-0000B00A0000}"/>
    <hyperlink ref="E5455" r:id="rId2738" xr:uid="{00000000-0004-0000-0000-0000B10A0000}"/>
    <hyperlink ref="E5456" r:id="rId2739" xr:uid="{00000000-0004-0000-0000-0000B20A0000}"/>
    <hyperlink ref="E5457" r:id="rId2740" xr:uid="{00000000-0004-0000-0000-0000B30A0000}"/>
    <hyperlink ref="E5458" r:id="rId2741" xr:uid="{00000000-0004-0000-0000-0000B40A0000}"/>
    <hyperlink ref="E5459" r:id="rId2742" xr:uid="{00000000-0004-0000-0000-0000B50A0000}"/>
    <hyperlink ref="E5460" r:id="rId2743" xr:uid="{00000000-0004-0000-0000-0000B60A0000}"/>
    <hyperlink ref="L5454" r:id="rId2744" tooltip="https://remit.lightning.force.com/lightning/r/Account/0012r000002sFoq/view" xr:uid="{00000000-0004-0000-0000-0000B70A0000}"/>
    <hyperlink ref="L5463" r:id="rId2745" tooltip="https://remit.lightning.force.com/lightning/r/Account/001RA00002dQCXc/view" xr:uid="{00000000-0004-0000-0000-0000B80A0000}"/>
    <hyperlink ref="E5461" r:id="rId2746" xr:uid="{00000000-0004-0000-0000-0000B90A0000}"/>
    <hyperlink ref="E5462" r:id="rId2747" xr:uid="{00000000-0004-0000-0000-0000BA0A0000}"/>
    <hyperlink ref="E5463" r:id="rId2748" xr:uid="{00000000-0004-0000-0000-0000BB0A0000}"/>
    <hyperlink ref="E5464" r:id="rId2749" xr:uid="{00000000-0004-0000-0000-0000BC0A0000}"/>
    <hyperlink ref="E5465" r:id="rId2750" xr:uid="{00000000-0004-0000-0000-0000BD0A0000}"/>
    <hyperlink ref="E5466" r:id="rId2751" xr:uid="{00000000-0004-0000-0000-0000BE0A0000}"/>
    <hyperlink ref="E5467" r:id="rId2752" xr:uid="{00000000-0004-0000-0000-0000BF0A0000}"/>
    <hyperlink ref="E5468" r:id="rId2753" xr:uid="{00000000-0004-0000-0000-0000C00A0000}"/>
    <hyperlink ref="E5469" r:id="rId2754" xr:uid="{00000000-0004-0000-0000-0000C10A0000}"/>
    <hyperlink ref="E5470" r:id="rId2755" xr:uid="{00000000-0004-0000-0000-0000C20A0000}"/>
    <hyperlink ref="E5471" r:id="rId2756" xr:uid="{00000000-0004-0000-0000-0000C30A0000}"/>
    <hyperlink ref="E5472" r:id="rId2757" xr:uid="{00000000-0004-0000-0000-0000C40A0000}"/>
    <hyperlink ref="E5473" r:id="rId2758" xr:uid="{00000000-0004-0000-0000-0000C50A0000}"/>
    <hyperlink ref="E5474" r:id="rId2759" xr:uid="{00000000-0004-0000-0000-0000C60A0000}"/>
    <hyperlink ref="L5478" r:id="rId2760" tooltip="https://remit.lightning.force.com/lightning/r/Account/0012r000002u3Bo/view" xr:uid="{00000000-0004-0000-0000-0000C70A0000}"/>
    <hyperlink ref="L5479" r:id="rId2761" tooltip="https://remit.lightning.force.com/lightning/r/Account/0012r000002u3Bo/view" xr:uid="{00000000-0004-0000-0000-0000C80A0000}"/>
    <hyperlink ref="E5475" r:id="rId2762" xr:uid="{00000000-0004-0000-0000-0000C90A0000}"/>
    <hyperlink ref="E5476" r:id="rId2763" xr:uid="{00000000-0004-0000-0000-0000CA0A0000}"/>
    <hyperlink ref="E5477" r:id="rId2764" xr:uid="{00000000-0004-0000-0000-0000CB0A0000}"/>
    <hyperlink ref="E5478" r:id="rId2765" xr:uid="{00000000-0004-0000-0000-0000CC0A0000}"/>
    <hyperlink ref="E5479" r:id="rId2766" xr:uid="{00000000-0004-0000-0000-0000CD0A0000}"/>
    <hyperlink ref="E5480" r:id="rId2767" xr:uid="{00000000-0004-0000-0000-0000CE0A0000}"/>
    <hyperlink ref="E5481" r:id="rId2768" xr:uid="{00000000-0004-0000-0000-0000CF0A0000}"/>
    <hyperlink ref="L5482" r:id="rId2769" tooltip="https://remit.lightning.force.com/lightning/r/Account/0012r000002tc6u/view" xr:uid="{00000000-0004-0000-0000-0000D00A0000}"/>
    <hyperlink ref="L5483" r:id="rId2770" tooltip="https://remit.lightning.force.com/lightning/r/Account/0012r000002tc6u/view" xr:uid="{00000000-0004-0000-0000-0000D10A0000}"/>
    <hyperlink ref="D5482" r:id="rId2771" tooltip="https://remit.lightning.force.com/lightning/r/Account/0012r000002tc6uAAA/view" xr:uid="{00000000-0004-0000-0000-0000D20A0000}"/>
    <hyperlink ref="D5483" r:id="rId2772" tooltip="https://remit.lightning.force.com/lightning/r/Account/0012r000002tc6uAAA/view" xr:uid="{00000000-0004-0000-0000-0000D30A0000}"/>
    <hyperlink ref="L5484" r:id="rId2773" tooltip="https://remit.lightning.force.com/lightning/r/Account/0012r00000Wsbkw/view" xr:uid="{00000000-0004-0000-0000-0000D40A0000}"/>
    <hyperlink ref="D5484" r:id="rId2774" tooltip="https://remit.lightning.force.com/lightning/r/Contact/0032r00000YdbLaAAJ/view" xr:uid="{00000000-0004-0000-0000-0000D50A0000}"/>
    <hyperlink ref="L5485" r:id="rId2775" tooltip="https://remit.lightning.force.com/lightning/r/Account/0012r000002u7ya/view" xr:uid="{00000000-0004-0000-0000-0000D60A0000}"/>
    <hyperlink ref="D5485" r:id="rId2776" tooltip="https://remit.lightning.force.com/lightning/r/Account/0012r000002u7yaAAA/view" xr:uid="{00000000-0004-0000-0000-0000D70A0000}"/>
    <hyperlink ref="L5486" r:id="rId2777" tooltip="https://remit.lightning.force.com/lightning/r/Account/0012r00000APwsz/view" xr:uid="{00000000-0004-0000-0000-0000D80A0000}"/>
    <hyperlink ref="D5486" r:id="rId2778" tooltip="https://remit.lightning.force.com/lightning/r/Account/0012r00000APwszAAD/view" xr:uid="{00000000-0004-0000-0000-0000D90A0000}"/>
    <hyperlink ref="L5487" r:id="rId2779" tooltip="https://remit.lightning.force.com/lightning/r/Account/0012r000002sFGZ/view" xr:uid="{00000000-0004-0000-0000-0000DA0A0000}"/>
    <hyperlink ref="D5487" r:id="rId2780" tooltip="https://remit.lightning.force.com/lightning/r/Account/0012r000002sFGZAA2/view" xr:uid="{00000000-0004-0000-0000-0000DB0A0000}"/>
    <hyperlink ref="L5488" r:id="rId2781" tooltip="https://remit.lightning.force.com/lightning/r/Account/0012r000002sFGZ/view" xr:uid="{00000000-0004-0000-0000-0000DC0A0000}"/>
    <hyperlink ref="D5488" r:id="rId2782" tooltip="https://remit.lightning.force.com/lightning/r/Contact/0032r000001oYyqAAE/view" xr:uid="{00000000-0004-0000-0000-0000DD0A0000}"/>
    <hyperlink ref="L5489" r:id="rId2783" tooltip="https://remit.lightning.force.com/lightning/r/Account/0012r00000WsUrI/view" xr:uid="{00000000-0004-0000-0000-0000DE0A0000}"/>
    <hyperlink ref="D5489" r:id="rId2784" tooltip="https://remit.lightning.force.com/lightning/r/0012r00000WsUrIAAV/view" xr:uid="{00000000-0004-0000-0000-0000DF0A0000}"/>
    <hyperlink ref="L5490" r:id="rId2785" tooltip="https://remit.lightning.force.com/lightning/r/Account/001RA00002jeXTt/view" xr:uid="{00000000-0004-0000-0000-0000E00A0000}"/>
    <hyperlink ref="D5490" r:id="rId2786" tooltip="https://remit.lightning.force.com/lightning/r/Account/001RA00002jeXTtYAM/view" xr:uid="{00000000-0004-0000-0000-0000E10A0000}"/>
    <hyperlink ref="L5491" r:id="rId2787" tooltip="https://remit.lightning.force.com/lightning/r/Account/001RA00001L5iLl/view" xr:uid="{00000000-0004-0000-0000-0000E20A0000}"/>
    <hyperlink ref="L5492" r:id="rId2788" tooltip="https://remit.lightning.force.com/lightning/r/Account/001RA00001L5iLl/view" xr:uid="{00000000-0004-0000-0000-0000E30A0000}"/>
    <hyperlink ref="D5491" r:id="rId2789" tooltip="https://remit.lightning.force.com/lightning/r/Contact/003RA00000k4SeWYAU/view" xr:uid="{00000000-0004-0000-0000-0000E40A0000}"/>
    <hyperlink ref="D5492" r:id="rId2790" tooltip="https://remit.lightning.force.com/lightning/r/Contact/003RA00000k4SeWYAU/view" xr:uid="{00000000-0004-0000-0000-0000E50A0000}"/>
    <hyperlink ref="L5554" r:id="rId2791" tooltip="https://remit.lightning.force.com/lightning/r/Account/0012r00000B9Hnh/view" xr:uid="{00000000-0004-0000-0000-0000E60A0000}"/>
    <hyperlink ref="D5554" r:id="rId2792" tooltip="https://remit.lightning.force.com/lightning/r/Account/0012r00000B9HnhAAF/view" xr:uid="{00000000-0004-0000-0000-0000E70A0000}"/>
    <hyperlink ref="E5560" r:id="rId2793" xr:uid="{00000000-0004-0000-0000-0000E80A0000}"/>
    <hyperlink ref="E5561" r:id="rId2794" xr:uid="{00000000-0004-0000-0000-0000E90A0000}"/>
    <hyperlink ref="E5562" r:id="rId2795" xr:uid="{00000000-0004-0000-0000-0000EA0A0000}"/>
    <hyperlink ref="E5555" r:id="rId2796" xr:uid="{00000000-0004-0000-0000-0000EB0A0000}"/>
    <hyperlink ref="E5563" r:id="rId2797" xr:uid="{00000000-0004-0000-0000-0000EC0A0000}"/>
    <hyperlink ref="E5557" r:id="rId2798" xr:uid="{00000000-0004-0000-0000-0000ED0A0000}"/>
    <hyperlink ref="E5558" r:id="rId2799" xr:uid="{00000000-0004-0000-0000-0000EE0A0000}"/>
    <hyperlink ref="E5556" r:id="rId2800" xr:uid="{00000000-0004-0000-0000-0000EF0A0000}"/>
    <hyperlink ref="E5570" r:id="rId2801" xr:uid="{00000000-0004-0000-0000-0000F00A0000}"/>
    <hyperlink ref="E5576" r:id="rId2802" xr:uid="{00000000-0004-0000-0000-0000F10A0000}"/>
    <hyperlink ref="E5582" r:id="rId2803" xr:uid="{00000000-0004-0000-0000-0000F20A0000}"/>
    <hyperlink ref="E5588" r:id="rId2804" xr:uid="{00000000-0004-0000-0000-0000F30A0000}"/>
    <hyperlink ref="E5565" r:id="rId2805" xr:uid="{00000000-0004-0000-0000-0000F40A0000}"/>
    <hyperlink ref="E5571" r:id="rId2806" xr:uid="{00000000-0004-0000-0000-0000F50A0000}"/>
    <hyperlink ref="E5577" r:id="rId2807" xr:uid="{00000000-0004-0000-0000-0000F60A0000}"/>
    <hyperlink ref="E5572" r:id="rId2808" xr:uid="{00000000-0004-0000-0000-0000F70A0000}"/>
    <hyperlink ref="E5578" r:id="rId2809" xr:uid="{00000000-0004-0000-0000-0000F80A0000}"/>
    <hyperlink ref="E5584" r:id="rId2810" xr:uid="{00000000-0004-0000-0000-0000F90A0000}"/>
    <hyperlink ref="E5567" r:id="rId2811" xr:uid="{00000000-0004-0000-0000-0000FA0A0000}"/>
    <hyperlink ref="E5579" r:id="rId2812" xr:uid="{00000000-0004-0000-0000-0000FB0A0000}"/>
    <hyperlink ref="E5585" r:id="rId2813" xr:uid="{00000000-0004-0000-0000-0000FC0A0000}"/>
    <hyperlink ref="E5568" r:id="rId2814" xr:uid="{00000000-0004-0000-0000-0000FD0A0000}"/>
    <hyperlink ref="E5574" r:id="rId2815" xr:uid="{00000000-0004-0000-0000-0000FE0A0000}"/>
    <hyperlink ref="E5580" r:id="rId2816" xr:uid="{00000000-0004-0000-0000-0000FF0A0000}"/>
    <hyperlink ref="E5586" r:id="rId2817" xr:uid="{00000000-0004-0000-0000-0000000B0000}"/>
    <hyperlink ref="E5569" r:id="rId2818" xr:uid="{00000000-0004-0000-0000-0000010B0000}"/>
    <hyperlink ref="E5575" r:id="rId2819" xr:uid="{00000000-0004-0000-0000-0000020B0000}"/>
    <hyperlink ref="E5581" r:id="rId2820" xr:uid="{00000000-0004-0000-0000-0000030B0000}"/>
    <hyperlink ref="E5587" r:id="rId2821" xr:uid="{00000000-0004-0000-0000-0000040B0000}"/>
    <hyperlink ref="E5559" r:id="rId2822" xr:uid="{00000000-0004-0000-0000-0000050B0000}"/>
    <hyperlink ref="E5564" r:id="rId2823" xr:uid="{00000000-0004-0000-0000-0000060B0000}"/>
    <hyperlink ref="E5566" r:id="rId2824" xr:uid="{00000000-0004-0000-0000-0000070B0000}"/>
    <hyperlink ref="E5573" r:id="rId2825" xr:uid="{00000000-0004-0000-0000-0000080B0000}"/>
    <hyperlink ref="E5583" r:id="rId2826" xr:uid="{00000000-0004-0000-0000-0000090B0000}"/>
    <hyperlink ref="E5589" r:id="rId2827" xr:uid="{00000000-0004-0000-0000-00000A0B0000}"/>
    <hyperlink ref="E5590" r:id="rId2828" xr:uid="{00000000-0004-0000-0000-00000B0B0000}"/>
    <hyperlink ref="E5591" r:id="rId2829" xr:uid="{00000000-0004-0000-0000-00000C0B0000}"/>
    <hyperlink ref="E5592" r:id="rId2830" xr:uid="{00000000-0004-0000-0000-00000D0B0000}"/>
    <hyperlink ref="E5593" r:id="rId2831" xr:uid="{00000000-0004-0000-0000-00000E0B0000}"/>
    <hyperlink ref="E5594" r:id="rId2832" xr:uid="{00000000-0004-0000-0000-00000F0B0000}"/>
    <hyperlink ref="E5595" r:id="rId2833" xr:uid="{00000000-0004-0000-0000-0000100B0000}"/>
    <hyperlink ref="E5596" r:id="rId2834" xr:uid="{00000000-0004-0000-0000-0000110B0000}"/>
    <hyperlink ref="E5597" r:id="rId2835" xr:uid="{00000000-0004-0000-0000-0000120B0000}"/>
    <hyperlink ref="E5598" r:id="rId2836" xr:uid="{00000000-0004-0000-0000-0000130B0000}"/>
    <hyperlink ref="E5599" r:id="rId2837" xr:uid="{00000000-0004-0000-0000-0000140B0000}"/>
    <hyperlink ref="E5600" r:id="rId2838" xr:uid="{00000000-0004-0000-0000-0000150B0000}"/>
    <hyperlink ref="E5601" r:id="rId2839" xr:uid="{00000000-0004-0000-0000-0000160B0000}"/>
    <hyperlink ref="E5602" r:id="rId2840" xr:uid="{00000000-0004-0000-0000-0000170B0000}"/>
    <hyperlink ref="E5603" r:id="rId2841" xr:uid="{00000000-0004-0000-0000-0000180B0000}"/>
    <hyperlink ref="E5604" r:id="rId2842" xr:uid="{00000000-0004-0000-0000-0000190B0000}"/>
    <hyperlink ref="E5605" r:id="rId2843" xr:uid="{00000000-0004-0000-0000-00001A0B0000}"/>
    <hyperlink ref="E5606" r:id="rId2844" xr:uid="{00000000-0004-0000-0000-00001B0B0000}"/>
    <hyperlink ref="E5607" r:id="rId2845" xr:uid="{00000000-0004-0000-0000-00001C0B0000}"/>
    <hyperlink ref="E5608" r:id="rId2846" xr:uid="{00000000-0004-0000-0000-00001D0B0000}"/>
    <hyperlink ref="E5609" r:id="rId2847" xr:uid="{00000000-0004-0000-0000-00001E0B0000}"/>
    <hyperlink ref="E5610" r:id="rId2848" xr:uid="{00000000-0004-0000-0000-00001F0B0000}"/>
    <hyperlink ref="E5611" r:id="rId2849" xr:uid="{00000000-0004-0000-0000-0000200B0000}"/>
    <hyperlink ref="E5612" r:id="rId2850" xr:uid="{00000000-0004-0000-0000-0000210B0000}"/>
    <hyperlink ref="E5613" r:id="rId2851" xr:uid="{00000000-0004-0000-0000-0000220B0000}"/>
    <hyperlink ref="E5614" r:id="rId2852" xr:uid="{00000000-0004-0000-0000-0000230B0000}"/>
    <hyperlink ref="E5615" r:id="rId2853" xr:uid="{00000000-0004-0000-0000-0000240B0000}"/>
    <hyperlink ref="E5616" r:id="rId2854" xr:uid="{00000000-0004-0000-0000-0000250B0000}"/>
    <hyperlink ref="E5617" r:id="rId2855" xr:uid="{00000000-0004-0000-0000-0000260B0000}"/>
    <hyperlink ref="E5618" r:id="rId2856" xr:uid="{00000000-0004-0000-0000-0000270B0000}"/>
    <hyperlink ref="E5619" r:id="rId2857" xr:uid="{00000000-0004-0000-0000-0000280B0000}"/>
    <hyperlink ref="E5620" r:id="rId2858" xr:uid="{00000000-0004-0000-0000-0000290B0000}"/>
    <hyperlink ref="E5621" r:id="rId2859" xr:uid="{00000000-0004-0000-0000-00002A0B0000}"/>
    <hyperlink ref="E5622" r:id="rId2860" xr:uid="{00000000-0004-0000-0000-00002B0B0000}"/>
    <hyperlink ref="E5623" r:id="rId2861" xr:uid="{00000000-0004-0000-0000-00002C0B0000}"/>
    <hyperlink ref="E5624" r:id="rId2862" xr:uid="{00000000-0004-0000-0000-00002D0B0000}"/>
    <hyperlink ref="E5625" r:id="rId2863" xr:uid="{00000000-0004-0000-0000-00002E0B0000}"/>
    <hyperlink ref="E5626" r:id="rId2864" xr:uid="{00000000-0004-0000-0000-00002F0B0000}"/>
    <hyperlink ref="E5627" r:id="rId2865" xr:uid="{00000000-0004-0000-0000-0000300B0000}"/>
    <hyperlink ref="E5628" r:id="rId2866" xr:uid="{00000000-0004-0000-0000-0000310B0000}"/>
    <hyperlink ref="D5639" r:id="rId2867" tooltip="https://remit.lightning.force.com/lightning/r/Account/0012r000002tTRTAA2/view" xr:uid="{00000000-0004-0000-0000-0000320B0000}"/>
    <hyperlink ref="D5640" r:id="rId2868" tooltip="https://remit.lightning.force.com/lightning/r/Account/0012r00000Ow8tfAAB/view" xr:uid="{00000000-0004-0000-0000-0000330B0000}"/>
    <hyperlink ref="E5661" r:id="rId2869" xr:uid="{00000000-0004-0000-0000-0000340B0000}"/>
    <hyperlink ref="E5662" r:id="rId2870" xr:uid="{00000000-0004-0000-0000-0000350B0000}"/>
    <hyperlink ref="E5663" r:id="rId2871" xr:uid="{00000000-0004-0000-0000-0000360B0000}"/>
    <hyperlink ref="E5665" r:id="rId2872" xr:uid="{00000000-0004-0000-0000-0000370B0000}"/>
    <hyperlink ref="E5667" r:id="rId2873" xr:uid="{00000000-0004-0000-0000-0000380B0000}"/>
    <hyperlink ref="E5669" r:id="rId2874" xr:uid="{00000000-0004-0000-0000-0000390B0000}"/>
    <hyperlink ref="E5671" r:id="rId2875" xr:uid="{00000000-0004-0000-0000-00003A0B0000}"/>
    <hyperlink ref="E5673" r:id="rId2876" xr:uid="{00000000-0004-0000-0000-00003B0B0000}"/>
    <hyperlink ref="E5675" r:id="rId2877" xr:uid="{00000000-0004-0000-0000-00003C0B0000}"/>
    <hyperlink ref="E5677" r:id="rId2878" xr:uid="{00000000-0004-0000-0000-00003D0B0000}"/>
    <hyperlink ref="E5679" r:id="rId2879" xr:uid="{00000000-0004-0000-0000-00003E0B0000}"/>
    <hyperlink ref="E5681" r:id="rId2880" xr:uid="{00000000-0004-0000-0000-00003F0B0000}"/>
    <hyperlink ref="E5683" r:id="rId2881" xr:uid="{00000000-0004-0000-0000-0000400B0000}"/>
    <hyperlink ref="E5685" r:id="rId2882" xr:uid="{00000000-0004-0000-0000-0000410B0000}"/>
    <hyperlink ref="E5687" r:id="rId2883" xr:uid="{00000000-0004-0000-0000-0000420B0000}"/>
    <hyperlink ref="E5689" r:id="rId2884" xr:uid="{00000000-0004-0000-0000-0000430B0000}"/>
    <hyperlink ref="E5691" r:id="rId2885" xr:uid="{00000000-0004-0000-0000-0000440B0000}"/>
    <hyperlink ref="E5693" r:id="rId2886" xr:uid="{00000000-0004-0000-0000-0000450B0000}"/>
    <hyperlink ref="E5695" r:id="rId2887" xr:uid="{00000000-0004-0000-0000-0000460B0000}"/>
    <hyperlink ref="E5697" r:id="rId2888" xr:uid="{00000000-0004-0000-0000-0000470B0000}"/>
    <hyperlink ref="E5699" r:id="rId2889" xr:uid="{00000000-0004-0000-0000-0000480B0000}"/>
    <hyperlink ref="E5701" r:id="rId2890" xr:uid="{00000000-0004-0000-0000-0000490B0000}"/>
    <hyperlink ref="E5703" r:id="rId2891" xr:uid="{00000000-0004-0000-0000-00004A0B0000}"/>
    <hyperlink ref="E5705" r:id="rId2892" xr:uid="{00000000-0004-0000-0000-00004B0B0000}"/>
    <hyperlink ref="E5707" r:id="rId2893" xr:uid="{00000000-0004-0000-0000-00004C0B0000}"/>
    <hyperlink ref="E5709" r:id="rId2894" xr:uid="{00000000-0004-0000-0000-00004D0B0000}"/>
    <hyperlink ref="E5711" r:id="rId2895" xr:uid="{00000000-0004-0000-0000-00004E0B0000}"/>
    <hyperlink ref="E5713" r:id="rId2896" xr:uid="{00000000-0004-0000-0000-00004F0B0000}"/>
    <hyperlink ref="E5715" r:id="rId2897" xr:uid="{00000000-0004-0000-0000-0000500B0000}"/>
    <hyperlink ref="E5717" r:id="rId2898" xr:uid="{00000000-0004-0000-0000-0000510B0000}"/>
    <hyperlink ref="E5719" r:id="rId2899" xr:uid="{00000000-0004-0000-0000-0000520B0000}"/>
    <hyperlink ref="E5721" r:id="rId2900" xr:uid="{00000000-0004-0000-0000-0000530B0000}"/>
    <hyperlink ref="E5723" r:id="rId2901" xr:uid="{00000000-0004-0000-0000-0000540B0000}"/>
    <hyperlink ref="E5725" r:id="rId2902" xr:uid="{00000000-0004-0000-0000-0000550B0000}"/>
    <hyperlink ref="E5727" r:id="rId2903" xr:uid="{00000000-0004-0000-0000-0000560B0000}"/>
    <hyperlink ref="E5729" r:id="rId2904" xr:uid="{00000000-0004-0000-0000-0000570B0000}"/>
    <hyperlink ref="E5731" r:id="rId2905" xr:uid="{00000000-0004-0000-0000-0000580B0000}"/>
    <hyperlink ref="E5733" r:id="rId2906" xr:uid="{00000000-0004-0000-0000-0000590B0000}"/>
    <hyperlink ref="E5735" r:id="rId2907" xr:uid="{00000000-0004-0000-0000-00005A0B0000}"/>
    <hyperlink ref="E5737" r:id="rId2908" xr:uid="{00000000-0004-0000-0000-00005B0B0000}"/>
    <hyperlink ref="E5664" r:id="rId2909" xr:uid="{00000000-0004-0000-0000-00005C0B0000}"/>
    <hyperlink ref="E5666" r:id="rId2910" xr:uid="{00000000-0004-0000-0000-00005D0B0000}"/>
    <hyperlink ref="E5668" r:id="rId2911" xr:uid="{00000000-0004-0000-0000-00005E0B0000}"/>
    <hyperlink ref="E5670" r:id="rId2912" xr:uid="{00000000-0004-0000-0000-00005F0B0000}"/>
    <hyperlink ref="E5672" r:id="rId2913" xr:uid="{00000000-0004-0000-0000-0000600B0000}"/>
    <hyperlink ref="E5674" r:id="rId2914" xr:uid="{00000000-0004-0000-0000-0000610B0000}"/>
    <hyperlink ref="E5676" r:id="rId2915" xr:uid="{00000000-0004-0000-0000-0000620B0000}"/>
    <hyperlink ref="E5678" r:id="rId2916" xr:uid="{00000000-0004-0000-0000-0000630B0000}"/>
    <hyperlink ref="E5680" r:id="rId2917" xr:uid="{00000000-0004-0000-0000-0000640B0000}"/>
    <hyperlink ref="E5682" r:id="rId2918" xr:uid="{00000000-0004-0000-0000-0000650B0000}"/>
    <hyperlink ref="E5684" r:id="rId2919" xr:uid="{00000000-0004-0000-0000-0000660B0000}"/>
    <hyperlink ref="E5686" r:id="rId2920" xr:uid="{00000000-0004-0000-0000-0000670B0000}"/>
    <hyperlink ref="E5688" r:id="rId2921" xr:uid="{00000000-0004-0000-0000-0000680B0000}"/>
    <hyperlink ref="E5690" r:id="rId2922" xr:uid="{00000000-0004-0000-0000-0000690B0000}"/>
    <hyperlink ref="E5692" r:id="rId2923" xr:uid="{00000000-0004-0000-0000-00006A0B0000}"/>
    <hyperlink ref="E5694" r:id="rId2924" xr:uid="{00000000-0004-0000-0000-00006B0B0000}"/>
    <hyperlink ref="E5696" r:id="rId2925" xr:uid="{00000000-0004-0000-0000-00006C0B0000}"/>
    <hyperlink ref="E5698" r:id="rId2926" xr:uid="{00000000-0004-0000-0000-00006D0B0000}"/>
    <hyperlink ref="E5700" r:id="rId2927" xr:uid="{00000000-0004-0000-0000-00006E0B0000}"/>
    <hyperlink ref="E5702" r:id="rId2928" xr:uid="{00000000-0004-0000-0000-00006F0B0000}"/>
    <hyperlink ref="E5704" r:id="rId2929" xr:uid="{00000000-0004-0000-0000-0000700B0000}"/>
    <hyperlink ref="E5706" r:id="rId2930" xr:uid="{00000000-0004-0000-0000-0000710B0000}"/>
    <hyperlink ref="E5708" r:id="rId2931" xr:uid="{00000000-0004-0000-0000-0000720B0000}"/>
    <hyperlink ref="E5710" r:id="rId2932" xr:uid="{00000000-0004-0000-0000-0000730B0000}"/>
    <hyperlink ref="E5712" r:id="rId2933" xr:uid="{00000000-0004-0000-0000-0000740B0000}"/>
    <hyperlink ref="E5714" r:id="rId2934" xr:uid="{00000000-0004-0000-0000-0000750B0000}"/>
    <hyperlink ref="E5716" r:id="rId2935" xr:uid="{00000000-0004-0000-0000-0000760B0000}"/>
    <hyperlink ref="E5718" r:id="rId2936" xr:uid="{00000000-0004-0000-0000-0000770B0000}"/>
    <hyperlink ref="E5720" r:id="rId2937" xr:uid="{00000000-0004-0000-0000-0000780B0000}"/>
    <hyperlink ref="E5722" r:id="rId2938" xr:uid="{00000000-0004-0000-0000-0000790B0000}"/>
    <hyperlink ref="E5724" r:id="rId2939" xr:uid="{00000000-0004-0000-0000-00007A0B0000}"/>
    <hyperlink ref="E5726" r:id="rId2940" xr:uid="{00000000-0004-0000-0000-00007B0B0000}"/>
    <hyperlink ref="E5728" r:id="rId2941" xr:uid="{00000000-0004-0000-0000-00007C0B0000}"/>
    <hyperlink ref="E5730" r:id="rId2942" xr:uid="{00000000-0004-0000-0000-00007D0B0000}"/>
    <hyperlink ref="E5732" r:id="rId2943" xr:uid="{00000000-0004-0000-0000-00007E0B0000}"/>
    <hyperlink ref="E5734" r:id="rId2944" xr:uid="{00000000-0004-0000-0000-00007F0B0000}"/>
    <hyperlink ref="E5736" r:id="rId2945" xr:uid="{00000000-0004-0000-0000-0000800B0000}"/>
    <hyperlink ref="E5738" r:id="rId2946" xr:uid="{00000000-0004-0000-0000-0000810B0000}"/>
    <hyperlink ref="E5740" r:id="rId2947" xr:uid="{00000000-0004-0000-0000-0000820B0000}"/>
    <hyperlink ref="E5742" r:id="rId2948" xr:uid="{00000000-0004-0000-0000-0000830B0000}"/>
    <hyperlink ref="E5744" r:id="rId2949" xr:uid="{00000000-0004-0000-0000-0000840B0000}"/>
    <hyperlink ref="E5746" r:id="rId2950" xr:uid="{00000000-0004-0000-0000-0000850B0000}"/>
    <hyperlink ref="E5748" r:id="rId2951" xr:uid="{00000000-0004-0000-0000-0000860B0000}"/>
    <hyperlink ref="E5750" r:id="rId2952" xr:uid="{00000000-0004-0000-0000-0000870B0000}"/>
    <hyperlink ref="E5752" r:id="rId2953" xr:uid="{00000000-0004-0000-0000-0000880B0000}"/>
    <hyperlink ref="E5754" r:id="rId2954" xr:uid="{00000000-0004-0000-0000-0000890B0000}"/>
    <hyperlink ref="E5756" r:id="rId2955" xr:uid="{00000000-0004-0000-0000-00008A0B0000}"/>
    <hyperlink ref="E5758" r:id="rId2956" xr:uid="{00000000-0004-0000-0000-00008B0B0000}"/>
    <hyperlink ref="E5760" r:id="rId2957" xr:uid="{00000000-0004-0000-0000-00008C0B0000}"/>
    <hyperlink ref="E5762" r:id="rId2958" xr:uid="{00000000-0004-0000-0000-00008D0B0000}"/>
    <hyperlink ref="E5764" r:id="rId2959" xr:uid="{00000000-0004-0000-0000-00008E0B0000}"/>
    <hyperlink ref="E5739" r:id="rId2960" xr:uid="{00000000-0004-0000-0000-00008F0B0000}"/>
    <hyperlink ref="E5741" r:id="rId2961" xr:uid="{00000000-0004-0000-0000-0000900B0000}"/>
    <hyperlink ref="E5743" r:id="rId2962" xr:uid="{00000000-0004-0000-0000-0000910B0000}"/>
    <hyperlink ref="E5745" r:id="rId2963" xr:uid="{00000000-0004-0000-0000-0000920B0000}"/>
    <hyperlink ref="E5747" r:id="rId2964" xr:uid="{00000000-0004-0000-0000-0000930B0000}"/>
    <hyperlink ref="E5749" r:id="rId2965" xr:uid="{00000000-0004-0000-0000-0000940B0000}"/>
    <hyperlink ref="E5751" r:id="rId2966" xr:uid="{00000000-0004-0000-0000-0000950B0000}"/>
    <hyperlink ref="E5753" r:id="rId2967" xr:uid="{00000000-0004-0000-0000-0000960B0000}"/>
    <hyperlink ref="E5755" r:id="rId2968" xr:uid="{00000000-0004-0000-0000-0000970B0000}"/>
    <hyperlink ref="E5757" r:id="rId2969" xr:uid="{00000000-0004-0000-0000-0000980B0000}"/>
    <hyperlink ref="E5759" r:id="rId2970" xr:uid="{00000000-0004-0000-0000-0000990B0000}"/>
    <hyperlink ref="E5761" r:id="rId2971" xr:uid="{00000000-0004-0000-0000-00009A0B0000}"/>
    <hyperlink ref="E5763" r:id="rId2972" xr:uid="{00000000-0004-0000-0000-00009B0B0000}"/>
    <hyperlink ref="E5765" r:id="rId2973" xr:uid="{00000000-0004-0000-0000-00009C0B0000}"/>
    <hyperlink ref="E5884" r:id="rId2974" tooltip="mailto:huong.pl@altius-link.com.vn" xr:uid="{00000000-0004-0000-0000-00009D0B0000}"/>
    <hyperlink ref="E5885" r:id="rId2975" tooltip="mailto:huong.pl@altius-link.com.vn" xr:uid="{00000000-0004-0000-0000-00009E0B0000}"/>
    <hyperlink ref="E5886" r:id="rId2976" tooltip="mailto:huong.pl@altius-link.com.vn" xr:uid="{00000000-0004-0000-0000-00009F0B0000}"/>
    <hyperlink ref="E5887" r:id="rId2977" tooltip="mailto:huong.pl@altius-link.com.vn" xr:uid="{00000000-0004-0000-0000-0000A00B0000}"/>
    <hyperlink ref="E5888" r:id="rId2978" xr:uid="{00000000-0004-0000-0000-0000A10B0000}"/>
    <hyperlink ref="E5889" r:id="rId2979" xr:uid="{00000000-0004-0000-0000-0000A20B0000}"/>
    <hyperlink ref="E5890" r:id="rId2980" xr:uid="{00000000-0004-0000-0000-0000A30B0000}"/>
    <hyperlink ref="E5891" r:id="rId2981" xr:uid="{00000000-0004-0000-0000-0000A40B0000}"/>
    <hyperlink ref="E5892" r:id="rId2982" xr:uid="{00000000-0004-0000-0000-0000A50B0000}"/>
    <hyperlink ref="E5893" r:id="rId2983" xr:uid="{00000000-0004-0000-0000-0000A60B0000}"/>
    <hyperlink ref="E5894" r:id="rId2984" xr:uid="{00000000-0004-0000-0000-0000A70B0000}"/>
    <hyperlink ref="E5895" r:id="rId2985" xr:uid="{00000000-0004-0000-0000-0000A80B0000}"/>
    <hyperlink ref="E5896" r:id="rId2986" xr:uid="{00000000-0004-0000-0000-0000A90B0000}"/>
    <hyperlink ref="E5897" r:id="rId2987" xr:uid="{00000000-0004-0000-0000-0000AA0B0000}"/>
    <hyperlink ref="E5898" r:id="rId2988" xr:uid="{00000000-0004-0000-0000-0000AB0B0000}"/>
    <hyperlink ref="E5899" r:id="rId2989" xr:uid="{00000000-0004-0000-0000-0000AC0B0000}"/>
    <hyperlink ref="E5900" r:id="rId2990" xr:uid="{00000000-0004-0000-0000-0000AD0B0000}"/>
    <hyperlink ref="E5901" r:id="rId2991" xr:uid="{00000000-0004-0000-0000-0000AE0B0000}"/>
    <hyperlink ref="E5902" r:id="rId2992" xr:uid="{00000000-0004-0000-0000-0000AF0B0000}"/>
    <hyperlink ref="E5903" r:id="rId2993" xr:uid="{00000000-0004-0000-0000-0000B00B0000}"/>
    <hyperlink ref="E5904" r:id="rId2994" xr:uid="{00000000-0004-0000-0000-0000B10B0000}"/>
    <hyperlink ref="E5905" r:id="rId2995" xr:uid="{00000000-0004-0000-0000-0000B20B0000}"/>
    <hyperlink ref="E5906" r:id="rId2996" xr:uid="{00000000-0004-0000-0000-0000B30B0000}"/>
    <hyperlink ref="E5907" r:id="rId2997" xr:uid="{00000000-0004-0000-0000-0000B40B0000}"/>
    <hyperlink ref="E5908" r:id="rId2998" xr:uid="{00000000-0004-0000-0000-0000B50B0000}"/>
    <hyperlink ref="E5909" r:id="rId2999" xr:uid="{00000000-0004-0000-0000-0000B60B0000}"/>
    <hyperlink ref="L6097" r:id="rId3000" tooltip="https://remit.lightning.force.com/lightning/r/Account/0012r000009Z0gQ/view" xr:uid="{00000000-0004-0000-0000-0000B70B0000}"/>
    <hyperlink ref="L6098" r:id="rId3001" tooltip="https://remit.lightning.force.com/lightning/r/Account/0012r00000Oy3tT/view" xr:uid="{00000000-0004-0000-0000-0000B80B0000}"/>
    <hyperlink ref="D6098" r:id="rId3002" tooltip="https://remit.lightning.force.com/lightning/r/Account/0012r00000Oy3tTAAR/view" xr:uid="{00000000-0004-0000-0000-0000B90B0000}"/>
    <hyperlink ref="L6099" r:id="rId3003" tooltip="https://remit.lightning.force.com/lightning/r/Account/001Ic0000046ITW/view" xr:uid="{00000000-0004-0000-0000-0000BA0B0000}"/>
    <hyperlink ref="D6099" r:id="rId3004" tooltip="https://remit.lightning.force.com/lightning/r/Account/001Ic0000046ITWIA2/view" xr:uid="{00000000-0004-0000-0000-0000BB0B0000}"/>
    <hyperlink ref="L6100" r:id="rId3005" tooltip="https://remit.lightning.force.com/lightning/r/Account/0012r000003Lb3e/view" xr:uid="{00000000-0004-0000-0000-0000BC0B0000}"/>
    <hyperlink ref="L6101" r:id="rId3006" tooltip="https://remit.lightning.force.com/lightning/r/Account/0012r00000LuqXf/view" xr:uid="{00000000-0004-0000-0000-0000BD0B0000}"/>
    <hyperlink ref="D6101" r:id="rId3007" tooltip="https://remit.lightning.force.com/lightning/r/Account/0012r00000LuqXfAAJ/view" xr:uid="{00000000-0004-0000-0000-0000BE0B0000}"/>
    <hyperlink ref="L6102" r:id="rId3008" tooltip="https://remit.lightning.force.com/lightning/r/Account/001Ic0000047e2j/view" xr:uid="{00000000-0004-0000-0000-0000BF0B0000}"/>
    <hyperlink ref="D6102" r:id="rId3009" tooltip="https://remit.lightning.force.com/lightning/r/Account/001Ic0000047e2jIAA/view" xr:uid="{00000000-0004-0000-0000-0000C00B0000}"/>
    <hyperlink ref="L6103" r:id="rId3010" tooltip="https://remit.lightning.force.com/lightning/r/Account/0012r00000b04n1/view" xr:uid="{00000000-0004-0000-0000-0000C10B0000}"/>
    <hyperlink ref="D6103" r:id="rId3011" tooltip="https://remit.lightning.force.com/lightning/r/Account/0012r00000b04n1AAA/view" xr:uid="{00000000-0004-0000-0000-0000C20B0000}"/>
    <hyperlink ref="L6104" r:id="rId3012" tooltip="https://remit.lightning.force.com/lightning/r/Account/001RA00001GRO3E/view" xr:uid="{00000000-0004-0000-0000-0000C30B0000}"/>
    <hyperlink ref="D6104" r:id="rId3013" tooltip="https://remit.lightning.force.com/lightning/r/Account/001RA00001GRO3EYAX/view" xr:uid="{00000000-0004-0000-0000-0000C40B0000}"/>
    <hyperlink ref="L6105" r:id="rId3014" tooltip="https://remit.lightning.force.com/lightning/r/Account/0012r000002teLs/view" xr:uid="{00000000-0004-0000-0000-0000C50B0000}"/>
    <hyperlink ref="D6105" r:id="rId3015" tooltip="https://remit.lightning.force.com/lightning/r/Account/0012r000002teLsAAI/view" xr:uid="{00000000-0004-0000-0000-0000C60B0000}"/>
    <hyperlink ref="D6106" r:id="rId3016" tooltip="https://remit.lightning.force.com/lightning/r/Account/0012r00000WCDwgAAH/view" xr:uid="{00000000-0004-0000-0000-0000C70B0000}"/>
    <hyperlink ref="L6109" r:id="rId3017" tooltip="https://remit.lightning.force.com/lightning/r/Account/0012r00000WCDwg/view" xr:uid="{00000000-0004-0000-0000-0000C80B0000}"/>
    <hyperlink ref="L6111" r:id="rId3018" tooltip="https://remit.lightning.force.com/lightning/r/Account/0012r000009ZWkc/view" xr:uid="{00000000-0004-0000-0000-0000C90B0000}"/>
    <hyperlink ref="L6118" r:id="rId3019" tooltip="https://remit.lightning.force.com/lightning/r/Account/0012r00000LuqMo/view" xr:uid="{00000000-0004-0000-0000-0000CA0B0000}"/>
    <hyperlink ref="D6118" r:id="rId3020" tooltip="https://remit.lightning.force.com/lightning/r/Account/0012r00000LuqMoAAJ/view" xr:uid="{00000000-0004-0000-0000-0000CB0B0000}"/>
    <hyperlink ref="L6119" r:id="rId3021" tooltip="https://remit.lightning.force.com/lightning/r/Account/0012r000002uBH8/view" xr:uid="{00000000-0004-0000-0000-0000CC0B0000}"/>
    <hyperlink ref="L6120" r:id="rId3022" tooltip="https://remit.lightning.force.com/lightning/r/Account/0012r00000OwG4Q/view" xr:uid="{00000000-0004-0000-0000-0000CD0B0000}"/>
    <hyperlink ref="L6121" r:id="rId3023" tooltip="https://remit.lightning.force.com/lightning/r/Account/0012r00000OwG4Q/view" xr:uid="{00000000-0004-0000-0000-0000CE0B0000}"/>
    <hyperlink ref="D6120" r:id="rId3024" tooltip="https://remit.lightning.force.com/lightning/r/Account/0012r00000OwG4QAAV/view" xr:uid="{00000000-0004-0000-0000-0000CF0B0000}"/>
    <hyperlink ref="D6121" r:id="rId3025" tooltip="https://remit.lightning.force.com/lightning/r/Account/0012r00000OwG4QAAV/view" xr:uid="{00000000-0004-0000-0000-0000D00B0000}"/>
    <hyperlink ref="E6097" r:id="rId3026" xr:uid="{00000000-0004-0000-0000-0000D10B0000}"/>
    <hyperlink ref="E6098" r:id="rId3027" xr:uid="{00000000-0004-0000-0000-0000D20B0000}"/>
    <hyperlink ref="E6099" r:id="rId3028" xr:uid="{00000000-0004-0000-0000-0000D30B0000}"/>
    <hyperlink ref="E6100" r:id="rId3029" xr:uid="{00000000-0004-0000-0000-0000D40B0000}"/>
    <hyperlink ref="E6101" r:id="rId3030" xr:uid="{00000000-0004-0000-0000-0000D50B0000}"/>
    <hyperlink ref="E6102" r:id="rId3031" xr:uid="{00000000-0004-0000-0000-0000D60B0000}"/>
    <hyperlink ref="E6103" r:id="rId3032" xr:uid="{00000000-0004-0000-0000-0000D70B0000}"/>
    <hyperlink ref="E6104" r:id="rId3033" xr:uid="{00000000-0004-0000-0000-0000D80B0000}"/>
    <hyperlink ref="E6105" r:id="rId3034" xr:uid="{00000000-0004-0000-0000-0000D90B0000}"/>
    <hyperlink ref="E6106" r:id="rId3035" xr:uid="{00000000-0004-0000-0000-0000DA0B0000}"/>
    <hyperlink ref="E6107" r:id="rId3036" xr:uid="{00000000-0004-0000-0000-0000DB0B0000}"/>
    <hyperlink ref="E6108" r:id="rId3037" xr:uid="{00000000-0004-0000-0000-0000DC0B0000}"/>
    <hyperlink ref="E6109" r:id="rId3038" xr:uid="{00000000-0004-0000-0000-0000DD0B0000}"/>
    <hyperlink ref="E6110" r:id="rId3039" xr:uid="{00000000-0004-0000-0000-0000DE0B0000}"/>
    <hyperlink ref="E6111" r:id="rId3040" xr:uid="{00000000-0004-0000-0000-0000DF0B0000}"/>
    <hyperlink ref="E6112" r:id="rId3041" xr:uid="{00000000-0004-0000-0000-0000E00B0000}"/>
    <hyperlink ref="E6113" r:id="rId3042" xr:uid="{00000000-0004-0000-0000-0000E10B0000}"/>
    <hyperlink ref="E6114" r:id="rId3043" xr:uid="{00000000-0004-0000-0000-0000E20B0000}"/>
    <hyperlink ref="E6115" r:id="rId3044" xr:uid="{00000000-0004-0000-0000-0000E30B0000}"/>
    <hyperlink ref="E6116" r:id="rId3045" xr:uid="{00000000-0004-0000-0000-0000E40B0000}"/>
    <hyperlink ref="E6117" r:id="rId3046" xr:uid="{00000000-0004-0000-0000-0000E50B0000}"/>
    <hyperlink ref="E6118" r:id="rId3047" xr:uid="{00000000-0004-0000-0000-0000E60B0000}"/>
    <hyperlink ref="E6119" r:id="rId3048" xr:uid="{00000000-0004-0000-0000-0000E70B0000}"/>
    <hyperlink ref="E6120" r:id="rId3049" xr:uid="{00000000-0004-0000-0000-0000E80B0000}"/>
    <hyperlink ref="E6121" r:id="rId3050" xr:uid="{00000000-0004-0000-0000-0000E90B0000}"/>
    <hyperlink ref="E6122" r:id="rId3051" xr:uid="{00000000-0004-0000-0000-0000EA0B0000}"/>
    <hyperlink ref="E6123" r:id="rId3052" xr:uid="{00000000-0004-0000-0000-0000EB0B0000}"/>
    <hyperlink ref="E6124" r:id="rId3053" xr:uid="{00000000-0004-0000-0000-0000EC0B0000}"/>
    <hyperlink ref="E6125" r:id="rId3054" xr:uid="{00000000-0004-0000-0000-0000ED0B0000}"/>
    <hyperlink ref="E6126" r:id="rId3055" xr:uid="{00000000-0004-0000-0000-0000EE0B0000}"/>
    <hyperlink ref="E6127" r:id="rId3056" xr:uid="{00000000-0004-0000-0000-0000EF0B0000}"/>
    <hyperlink ref="E6128" r:id="rId3057" xr:uid="{00000000-0004-0000-0000-0000F00B0000}"/>
    <hyperlink ref="E6129" r:id="rId3058" xr:uid="{00000000-0004-0000-0000-0000F10B0000}"/>
    <hyperlink ref="E6130" r:id="rId3059" xr:uid="{00000000-0004-0000-0000-0000F20B0000}"/>
    <hyperlink ref="E6131" r:id="rId3060" xr:uid="{00000000-0004-0000-0000-0000F30B0000}"/>
    <hyperlink ref="E6132" r:id="rId3061" xr:uid="{00000000-0004-0000-0000-0000F40B0000}"/>
    <hyperlink ref="E6133" r:id="rId3062" xr:uid="{00000000-0004-0000-0000-0000F50B0000}"/>
    <hyperlink ref="E6134" r:id="rId3063" xr:uid="{00000000-0004-0000-0000-0000F60B0000}"/>
    <hyperlink ref="E6135" r:id="rId3064" xr:uid="{00000000-0004-0000-0000-0000F70B0000}"/>
    <hyperlink ref="E6136" r:id="rId3065" xr:uid="{00000000-0004-0000-0000-0000F80B0000}"/>
    <hyperlink ref="E6137" r:id="rId3066" xr:uid="{00000000-0004-0000-0000-0000F90B0000}"/>
    <hyperlink ref="E6138" r:id="rId3067" xr:uid="{00000000-0004-0000-0000-0000FA0B0000}"/>
    <hyperlink ref="E6139" r:id="rId3068" xr:uid="{00000000-0004-0000-0000-0000FB0B0000}"/>
    <hyperlink ref="E6140" r:id="rId3069" xr:uid="{00000000-0004-0000-0000-0000FC0B0000}"/>
    <hyperlink ref="E6141" r:id="rId3070" xr:uid="{00000000-0004-0000-0000-0000FD0B0000}"/>
    <hyperlink ref="E6142" r:id="rId3071" xr:uid="{00000000-0004-0000-0000-0000FE0B0000}"/>
    <hyperlink ref="E6143" r:id="rId3072" xr:uid="{00000000-0004-0000-0000-0000FF0B0000}"/>
    <hyperlink ref="E6144" r:id="rId3073" xr:uid="{00000000-0004-0000-0000-0000000C0000}"/>
    <hyperlink ref="E6145" r:id="rId3074" xr:uid="{00000000-0004-0000-0000-0000010C0000}"/>
    <hyperlink ref="E6146" r:id="rId3075" xr:uid="{00000000-0004-0000-0000-0000020C0000}"/>
    <hyperlink ref="E6147" r:id="rId3076" xr:uid="{00000000-0004-0000-0000-0000030C0000}"/>
    <hyperlink ref="E6148" r:id="rId3077" xr:uid="{00000000-0004-0000-0000-0000040C0000}"/>
    <hyperlink ref="E6149" r:id="rId3078" xr:uid="{00000000-0004-0000-0000-0000050C0000}"/>
    <hyperlink ref="E6150" r:id="rId3079" xr:uid="{00000000-0004-0000-0000-0000060C0000}"/>
    <hyperlink ref="E6151" r:id="rId3080" xr:uid="{00000000-0004-0000-0000-0000070C0000}"/>
    <hyperlink ref="E6152" r:id="rId3081" xr:uid="{00000000-0004-0000-0000-0000080C0000}"/>
    <hyperlink ref="E6153" r:id="rId3082" xr:uid="{00000000-0004-0000-0000-0000090C0000}"/>
    <hyperlink ref="E6154" r:id="rId3083" xr:uid="{00000000-0004-0000-0000-00000A0C0000}"/>
    <hyperlink ref="E6155" r:id="rId3084" xr:uid="{00000000-0004-0000-0000-00000B0C0000}"/>
    <hyperlink ref="E6156" r:id="rId3085" xr:uid="{00000000-0004-0000-0000-00000C0C0000}"/>
    <hyperlink ref="E6157" r:id="rId3086" xr:uid="{00000000-0004-0000-0000-00000D0C0000}"/>
    <hyperlink ref="E6158" r:id="rId3087" xr:uid="{00000000-0004-0000-0000-00000E0C0000}"/>
    <hyperlink ref="E6159" r:id="rId3088" xr:uid="{00000000-0004-0000-0000-00000F0C0000}"/>
    <hyperlink ref="E6160" r:id="rId3089" xr:uid="{00000000-0004-0000-0000-0000100C0000}"/>
    <hyperlink ref="E6161" r:id="rId3090" xr:uid="{00000000-0004-0000-0000-0000110C0000}"/>
    <hyperlink ref="E6166" r:id="rId3091" xr:uid="{00000000-0004-0000-0000-0000120C0000}"/>
    <hyperlink ref="E6162" r:id="rId3092" xr:uid="{00000000-0004-0000-0000-0000130C0000}"/>
    <hyperlink ref="E6167" r:id="rId3093" xr:uid="{00000000-0004-0000-0000-0000140C0000}"/>
    <hyperlink ref="E6163" r:id="rId3094" xr:uid="{00000000-0004-0000-0000-0000150C0000}"/>
    <hyperlink ref="E6168" r:id="rId3095" xr:uid="{00000000-0004-0000-0000-0000160C0000}"/>
    <hyperlink ref="E6164" r:id="rId3096" xr:uid="{00000000-0004-0000-0000-0000170C0000}"/>
    <hyperlink ref="E6165" r:id="rId3097" xr:uid="{00000000-0004-0000-0000-0000180C0000}"/>
    <hyperlink ref="D6169" r:id="rId3098" tooltip="https://remit.lightning.force.com/lightning/r/Account/0012r000002txrmAAA/view" xr:uid="{00000000-0004-0000-0000-0000190C0000}"/>
    <hyperlink ref="D6170" r:id="rId3099" tooltip="https://remit.lightning.force.com/lightning/r/0012r00000YOj60AAD/view" xr:uid="{00000000-0004-0000-0000-00001A0C0000}"/>
    <hyperlink ref="D6171" r:id="rId3100" tooltip="https://remit.lightning.force.com/lightning/r/Account/0012r000002uL7LAAU/view" xr:uid="{00000000-0004-0000-0000-00001B0C0000}"/>
    <hyperlink ref="D6172" r:id="rId3101" tooltip="https://remit.lightning.force.com/lightning/r/0012r000002tuZWAAY/view" xr:uid="{00000000-0004-0000-0000-00001C0C0000}"/>
    <hyperlink ref="D6173" r:id="rId3102" tooltip="https://remit.lightning.force.com/lightning/r/0012r000002uFbeAAE/view" xr:uid="{00000000-0004-0000-0000-00001D0C0000}"/>
    <hyperlink ref="D6174" r:id="rId3103" tooltip="https://remit.lightning.force.com/lightning/r/0012r00000M21l6AAB/view" xr:uid="{00000000-0004-0000-0000-00001E0C0000}"/>
    <hyperlink ref="D6175" r:id="rId3104" tooltip="https://remit.lightning.force.com/lightning/r/0012r00000OyMvkAAF/view" xr:uid="{00000000-0004-0000-0000-00001F0C0000}"/>
    <hyperlink ref="D6176" r:id="rId3105" tooltip="https://remit.lightning.force.com/lightning/r/Account/0012r000002uL7LAAU/view" xr:uid="{00000000-0004-0000-0000-0000200C0000}"/>
    <hyperlink ref="D6177" r:id="rId3106" tooltip="https://remit.lightning.force.com/lightning/r/0012r000002uCh0AAE/view" xr:uid="{00000000-0004-0000-0000-0000210C0000}"/>
    <hyperlink ref="D6178" r:id="rId3107" tooltip="https://remit.lightning.force.com/lightning/r/Account/0012r00000OB69yAAD/view" xr:uid="{00000000-0004-0000-0000-0000220C0000}"/>
    <hyperlink ref="D6179" r:id="rId3108" tooltip="https://remit.lightning.force.com/lightning/r/Account/0012r000003N5e5AAC/view" xr:uid="{00000000-0004-0000-0000-0000230C0000}"/>
    <hyperlink ref="D6180" r:id="rId3109" tooltip="https://remit.lightning.force.com/lightning/r/Account/0012r000009Z0eIAAS/view" xr:uid="{00000000-0004-0000-0000-0000240C0000}"/>
    <hyperlink ref="D6181" r:id="rId3110" tooltip="https://remit.lightning.force.com/lightning/r/0012r000002u0EbAAI/view" xr:uid="{00000000-0004-0000-0000-0000250C0000}"/>
    <hyperlink ref="D6182" r:id="rId3111" tooltip="https://remit.lightning.force.com/lightning/r/Account/0012r00000LsGfBAAV/view" xr:uid="{00000000-0004-0000-0000-0000260C0000}"/>
    <hyperlink ref="D6183" r:id="rId3112" tooltip="https://remit.lightning.force.com/lightning/r/Account/0012r00000LumD2AAJ/view" xr:uid="{00000000-0004-0000-0000-0000270C0000}"/>
    <hyperlink ref="D6184" r:id="rId3113" tooltip="https://remit.lightning.force.com/lightning/r/Account/0012r000002uUDnAAM/view" xr:uid="{00000000-0004-0000-0000-0000280C0000}"/>
    <hyperlink ref="D6185" r:id="rId3114" tooltip="https://remit.lightning.force.com/lightning/r/001Ic000002WmH1IAK/view" xr:uid="{00000000-0004-0000-0000-0000290C0000}"/>
    <hyperlink ref="D6186" r:id="rId3115" tooltip="https://remit.lightning.force.com/lightning/r/Account/0012r000002tuNmAAI/view" xr:uid="{00000000-0004-0000-0000-00002A0C0000}"/>
    <hyperlink ref="D6187" r:id="rId3116" tooltip="https://remit.lightning.force.com/lightning/r/Account/0012r00000LtUu8AAF/view" xr:uid="{00000000-0004-0000-0000-00002B0C0000}"/>
    <hyperlink ref="D6188" r:id="rId3117" tooltip="https://remit.lightning.force.com/lightning/r/Account/0012r000002sc1OAAQ/view" xr:uid="{00000000-0004-0000-0000-00002C0C0000}"/>
    <hyperlink ref="D6189" r:id="rId3118" tooltip="https://remit.lightning.force.com/lightning/r/Account/0012r000007bXvDAAU/view" xr:uid="{00000000-0004-0000-0000-00002D0C0000}"/>
    <hyperlink ref="D6190" r:id="rId3119" tooltip="https://remit.lightning.force.com/lightning/r/001RA00001FKfXLYA1/view" xr:uid="{00000000-0004-0000-0000-00002E0C0000}"/>
    <hyperlink ref="D6191" r:id="rId3120" tooltip="https://remit.lightning.force.com/lightning/r/Account/0012r000002uBJOAA2/view" xr:uid="{00000000-0004-0000-0000-00002F0C0000}"/>
    <hyperlink ref="D6192" r:id="rId3121" tooltip="https://remit.lightning.force.com/lightning/r/Account/001RA00001R3NkrYAF/view" xr:uid="{00000000-0004-0000-0000-0000300C0000}"/>
    <hyperlink ref="D6193" r:id="rId3122" tooltip="https://remit.lightning.force.com/lightning/r/Account/0012r00000XlrnYAAR/view" xr:uid="{00000000-0004-0000-0000-0000310C0000}"/>
    <hyperlink ref="D6194" r:id="rId3123" tooltip="https://remit.lightning.force.com/lightning/r/Account/001RA00001R3NknYAF/view" xr:uid="{00000000-0004-0000-0000-0000320C0000}"/>
    <hyperlink ref="D6195" r:id="rId3124" tooltip="https://remit.lightning.force.com/lightning/r/Account/0012r00000Ow8twAAB/view" xr:uid="{00000000-0004-0000-0000-0000330C0000}"/>
    <hyperlink ref="D6196" r:id="rId3125" tooltip="https://remit.lightning.force.com/lightning/r/Account/0012r000002u2zZAAQ/view" xr:uid="{00000000-0004-0000-0000-0000340C0000}"/>
    <hyperlink ref="D6197" r:id="rId3126" tooltip="https://remit.lightning.force.com/lightning/r/Account/0012r000002tdadAAA/view" xr:uid="{00000000-0004-0000-0000-0000350C0000}"/>
    <hyperlink ref="D6198" r:id="rId3127" tooltip="https://remit.lightning.force.com/lightning/r/Account/0012r00000WArW0AAL/view" xr:uid="{00000000-0004-0000-0000-0000360C0000}"/>
    <hyperlink ref="D6199" r:id="rId3128" tooltip="https://remit.lightning.force.com/lightning/r/Account/0012r000002thlCAAQ/view" xr:uid="{00000000-0004-0000-0000-0000370C0000}"/>
    <hyperlink ref="D6200" r:id="rId3129" tooltip="https://remit.lightning.force.com/lightning/r/Account/0012r00000LsWp6AAF/view" xr:uid="{00000000-0004-0000-0000-0000380C0000}"/>
    <hyperlink ref="D6201" r:id="rId3130" tooltip="https://remit.lightning.force.com/lightning/r/Account/0012r00000W9tTZAAZ/view" xr:uid="{00000000-0004-0000-0000-0000390C0000}"/>
    <hyperlink ref="E6219" r:id="rId3131" xr:uid="{00000000-0004-0000-0000-00003A0C0000}"/>
    <hyperlink ref="L6300" r:id="rId3132" tooltip="https://remit.lightning.force.com/lightning/r/Account/0012r000009Z0fI/view" xr:uid="{00000000-0004-0000-0000-00003B0C0000}"/>
    <hyperlink ref="L6301" r:id="rId3133" tooltip="https://remit.lightning.force.com/lightning/r/Account/0012r000002t0kG/view" xr:uid="{00000000-0004-0000-0000-00003C0C0000}"/>
    <hyperlink ref="L6302" r:id="rId3134" tooltip="https://remit.lightning.force.com/lightning/r/Account/001RA00002jeXTt/view" xr:uid="{00000000-0004-0000-0000-00003D0C0000}"/>
    <hyperlink ref="L6303" r:id="rId3135" tooltip="https://remit.lightning.force.com/lightning/r/Account/0012r000002u9tE/view" xr:uid="{00000000-0004-0000-0000-00003E0C0000}"/>
    <hyperlink ref="L6304" r:id="rId3136" tooltip="https://remit.lightning.force.com/lightning/r/Account/0012r000002uKzZ/view" xr:uid="{00000000-0004-0000-0000-00003F0C0000}"/>
    <hyperlink ref="L6305" r:id="rId3137" tooltip="https://remit.lightning.force.com/lightning/r/Account/001Ic000007e8pL/view" xr:uid="{00000000-0004-0000-0000-0000400C0000}"/>
    <hyperlink ref="L6306" r:id="rId3138" tooltip="https://remit.lightning.force.com/lightning/r/Account/0012r000002tM5R/view" xr:uid="{00000000-0004-0000-0000-0000410C0000}"/>
    <hyperlink ref="L6307" r:id="rId3139" tooltip="https://remit.lightning.force.com/lightning/r/Account/0012r00000YRxEn/view" xr:uid="{00000000-0004-0000-0000-0000420C0000}"/>
    <hyperlink ref="L6308" r:id="rId3140" tooltip="https://remit.lightning.force.com/lightning/r/Account/0012r00000977Ak/view" xr:uid="{00000000-0004-0000-0000-0000430C0000}"/>
    <hyperlink ref="L6309" r:id="rId3141" tooltip="https://remit.lightning.force.com/lightning/r/Account/0012r000003Noxc/view" xr:uid="{00000000-0004-0000-0000-0000440C0000}"/>
    <hyperlink ref="L6310" r:id="rId3142" tooltip="https://remit.lightning.force.com/lightning/r/Account/0012r00000Xii6k/view" xr:uid="{00000000-0004-0000-0000-0000450C0000}"/>
    <hyperlink ref="L6311" r:id="rId3143" tooltip="https://remit.lightning.force.com/lightning/r/Account/0012r000003O40y/view" xr:uid="{00000000-0004-0000-0000-0000460C0000}"/>
    <hyperlink ref="L6312" r:id="rId3144" tooltip="https://remit.lightning.force.com/lightning/r/Account/0012r000002u2rJ/view" xr:uid="{00000000-0004-0000-0000-0000470C0000}"/>
    <hyperlink ref="E6313" r:id="rId3145" tooltip="mailto:huong.tl@altius-link.com.vn" xr:uid="{00000000-0004-0000-0000-0000480C0000}"/>
    <hyperlink ref="E6314" r:id="rId3146" tooltip="mailto:huong.tl@altius-link.com.vn" xr:uid="{00000000-0004-0000-0000-0000490C0000}"/>
    <hyperlink ref="E6315" r:id="rId3147" tooltip="mailto:huong.tl@altius-link.com.vn" xr:uid="{00000000-0004-0000-0000-00004A0C0000}"/>
    <hyperlink ref="E6316" r:id="rId3148" tooltip="mailto:huong.tl@altius-link.com.vn" xr:uid="{00000000-0004-0000-0000-00004B0C0000}"/>
    <hyperlink ref="E6317" r:id="rId3149" tooltip="mailto:huong.tl@altius-link.com.vn" xr:uid="{00000000-0004-0000-0000-00004C0C0000}"/>
    <hyperlink ref="E6318" r:id="rId3150" tooltip="mailto:huong.tl@altius-link.com.vn" xr:uid="{00000000-0004-0000-0000-00004D0C0000}"/>
    <hyperlink ref="E6319" r:id="rId3151" tooltip="mailto:huong.tl@altius-link.com.vn" xr:uid="{00000000-0004-0000-0000-00004E0C0000}"/>
    <hyperlink ref="E6320" r:id="rId3152" tooltip="mailto:huong.tl@altius-link.com.vn" xr:uid="{00000000-0004-0000-0000-00004F0C0000}"/>
    <hyperlink ref="E6321" r:id="rId3153" tooltip="mailto:huong.tl@altius-link.com.vn" xr:uid="{00000000-0004-0000-0000-0000500C0000}"/>
    <hyperlink ref="E6322" r:id="rId3154" tooltip="mailto:huong.tl@altius-link.com.vn" xr:uid="{00000000-0004-0000-0000-0000510C0000}"/>
    <hyperlink ref="E6323" r:id="rId3155" tooltip="mailto:huong.tl@altius-link.com.vn" xr:uid="{00000000-0004-0000-0000-0000520C0000}"/>
    <hyperlink ref="E6324" r:id="rId3156" tooltip="mailto:huong.tl@altius-link.com.vn" xr:uid="{00000000-0004-0000-0000-0000530C0000}"/>
    <hyperlink ref="D6319" r:id="rId3157" tooltip="https://remit.lightning.force.com/lightning/r/Account/0012r000003MMqyAAG/view" xr:uid="{00000000-0004-0000-0000-0000540C0000}"/>
    <hyperlink ref="E6325" r:id="rId3158" tooltip="mailto:huong.tl@altius-link.com.vn" xr:uid="{00000000-0004-0000-0000-0000550C0000}"/>
    <hyperlink ref="E6326" r:id="rId3159" tooltip="mailto:huong.tl@altius-link.com.vn" xr:uid="{00000000-0004-0000-0000-0000560C0000}"/>
    <hyperlink ref="E6327" r:id="rId3160" tooltip="mailto:huong.tl@altius-link.com.vn" xr:uid="{00000000-0004-0000-0000-0000570C0000}"/>
    <hyperlink ref="E6328" r:id="rId3161" tooltip="mailto:huong.tl@altius-link.com.vn" xr:uid="{00000000-0004-0000-0000-0000580C0000}"/>
    <hyperlink ref="E6329" r:id="rId3162" tooltip="mailto:huong.tl@altius-link.com.vn" xr:uid="{00000000-0004-0000-0000-0000590C0000}"/>
    <hyperlink ref="E6330" r:id="rId3163" tooltip="mailto:huong.tl@altius-link.com.vn" xr:uid="{00000000-0004-0000-0000-00005A0C0000}"/>
    <hyperlink ref="E6331" r:id="rId3164" tooltip="mailto:huong.tl@altius-link.com.vn" xr:uid="{00000000-0004-0000-0000-00005B0C0000}"/>
    <hyperlink ref="E6332" r:id="rId3165" tooltip="mailto:huong.tl@altius-link.com.vn" xr:uid="{00000000-0004-0000-0000-00005C0C0000}"/>
    <hyperlink ref="E6333" r:id="rId3166" tooltip="mailto:huong.tl@altius-link.com.vn" xr:uid="{00000000-0004-0000-0000-00005D0C0000}"/>
    <hyperlink ref="E6334" r:id="rId3167" tooltip="mailto:huong.tl@altius-link.com.vn" xr:uid="{00000000-0004-0000-0000-00005E0C0000}"/>
    <hyperlink ref="E6335" r:id="rId3168" tooltip="mailto:huong.tl@altius-link.com.vn" xr:uid="{00000000-0004-0000-0000-00005F0C0000}"/>
    <hyperlink ref="E6336" r:id="rId3169" tooltip="mailto:huong.tl@altius-link.com.vn" xr:uid="{00000000-0004-0000-0000-0000600C0000}"/>
    <hyperlink ref="E6337" r:id="rId3170" tooltip="mailto:huong.tl@altius-link.com.vn" xr:uid="{00000000-0004-0000-0000-0000610C0000}"/>
    <hyperlink ref="E6338" r:id="rId3171" tooltip="mailto:huong.tl@altius-link.com.vn" xr:uid="{00000000-0004-0000-0000-0000620C0000}"/>
    <hyperlink ref="E6339" r:id="rId3172" tooltip="mailto:huong.tl@altius-link.com.vn" xr:uid="{00000000-0004-0000-0000-0000630C0000}"/>
    <hyperlink ref="E6340" r:id="rId3173" tooltip="mailto:huong.tl@altius-link.com.vn" xr:uid="{00000000-0004-0000-0000-0000640C0000}"/>
    <hyperlink ref="E6341" r:id="rId3174" tooltip="mailto:huong.tl@altius-link.com.vn" xr:uid="{00000000-0004-0000-0000-0000650C0000}"/>
    <hyperlink ref="E6342" r:id="rId3175" tooltip="mailto:huong.tl@altius-link.com.vn" xr:uid="{00000000-0004-0000-0000-0000660C0000}"/>
    <hyperlink ref="E6343" r:id="rId3176" tooltip="mailto:huong.tl@altius-link.com.vn" xr:uid="{00000000-0004-0000-0000-0000670C0000}"/>
    <hyperlink ref="E6344" r:id="rId3177" tooltip="mailto:huong.tl@altius-link.com.vn" xr:uid="{00000000-0004-0000-0000-0000680C0000}"/>
    <hyperlink ref="E6345" r:id="rId3178" tooltip="mailto:huong.tl@altius-link.com.vn" xr:uid="{00000000-0004-0000-0000-0000690C0000}"/>
    <hyperlink ref="E6346" r:id="rId3179" tooltip="mailto:huong.tl@altius-link.com.vn" xr:uid="{00000000-0004-0000-0000-00006A0C0000}"/>
    <hyperlink ref="E6347" r:id="rId3180" tooltip="mailto:huong.tl@altius-link.com.vn" xr:uid="{00000000-0004-0000-0000-00006B0C0000}"/>
    <hyperlink ref="E6348" r:id="rId3181" tooltip="mailto:huong.tl@altius-link.com.vn" xr:uid="{00000000-0004-0000-0000-00006C0C0000}"/>
    <hyperlink ref="E6349" r:id="rId3182" tooltip="mailto:huong.tl@altius-link.com.vn" xr:uid="{00000000-0004-0000-0000-00006D0C0000}"/>
    <hyperlink ref="E6350" r:id="rId3183" tooltip="mailto:huong.tl@altius-link.com.vn" xr:uid="{00000000-0004-0000-0000-00006E0C0000}"/>
    <hyperlink ref="E6351" r:id="rId3184" tooltip="mailto:huong.tl@altius-link.com.vn" xr:uid="{00000000-0004-0000-0000-00006F0C0000}"/>
    <hyperlink ref="E6352" r:id="rId3185" tooltip="mailto:huong.tl@altius-link.com.vn" xr:uid="{00000000-0004-0000-0000-0000700C0000}"/>
    <hyperlink ref="E6353" r:id="rId3186" tooltip="mailto:huong.tl@altius-link.com.vn" xr:uid="{00000000-0004-0000-0000-0000710C0000}"/>
    <hyperlink ref="E6354" r:id="rId3187" tooltip="mailto:huong.tl@altius-link.com.vn" xr:uid="{00000000-0004-0000-0000-0000720C0000}"/>
    <hyperlink ref="E6355:E6404" r:id="rId3188" display="tu.nt1@altius-link.com.vn" xr:uid="{00000000-0004-0000-0000-0000730C0000}"/>
    <hyperlink ref="D6405" r:id="rId3189" tooltip="https://remit.lightning.force.com/lightning/r/Account/0012r00000OyMxKAAV/view" xr:uid="{00000000-0004-0000-0000-0000740C0000}"/>
    <hyperlink ref="L6405" r:id="rId3190" tooltip="https://remit.lightning.force.com/lightning/r/Account/0012r00000OyMxK/view" xr:uid="{00000000-0004-0000-0000-0000750C0000}"/>
    <hyperlink ref="D6406" r:id="rId3191" tooltip="https://remit.lightning.force.com/lightning/r/Account/001RA00002ityXbYAI/view" xr:uid="{00000000-0004-0000-0000-0000760C0000}"/>
    <hyperlink ref="D6407" r:id="rId3192" tooltip="https://remit.lightning.force.com/lightning/r/Account/001RA00002dUNarYAG/view" xr:uid="{00000000-0004-0000-0000-0000770C0000}"/>
    <hyperlink ref="L6407" r:id="rId3193" tooltip="https://remit.lightning.force.com/lightning/r/Account/001RA00002dUNar/view" xr:uid="{00000000-0004-0000-0000-0000780C0000}"/>
    <hyperlink ref="L6408" r:id="rId3194" tooltip="https://remit.lightning.force.com/lightning/r/Account/0012r000002su1M/view" xr:uid="{00000000-0004-0000-0000-0000790C0000}"/>
    <hyperlink ref="D6409" r:id="rId3195" tooltip="https://remit.lightning.force.com/lightning/r/Account/0012r000002sa9mAAA/view" xr:uid="{00000000-0004-0000-0000-00007A0C0000}"/>
    <hyperlink ref="D6411" r:id="rId3196" tooltip="https://remit.lightning.force.com/lightning/r/Account/0012r00000ILII5AAP/view" xr:uid="{00000000-0004-0000-0000-00007B0C0000}"/>
    <hyperlink ref="L6411" r:id="rId3197" tooltip="https://remit.lightning.force.com/lightning/r/Account/0012r00000ILII5/view" xr:uid="{00000000-0004-0000-0000-00007C0C0000}"/>
    <hyperlink ref="D6412" r:id="rId3198" tooltip="https://remit.lightning.force.com/lightning/r/Account/0012r000002tSr7AAE/view" xr:uid="{00000000-0004-0000-0000-00007D0C0000}"/>
    <hyperlink ref="L6412" r:id="rId3199" tooltip="https://remit.lightning.force.com/lightning/r/Account/0012r000002tSr7/view" xr:uid="{00000000-0004-0000-0000-00007E0C0000}"/>
    <hyperlink ref="D6413" r:id="rId3200" tooltip="https://remit.lightning.force.com/lightning/r/Account/0012r000002tSr7AAE/view" xr:uid="{00000000-0004-0000-0000-00007F0C0000}"/>
    <hyperlink ref="L6413" r:id="rId3201" tooltip="https://remit.lightning.force.com/lightning/r/Account/0012r000002tSr7/view" xr:uid="{00000000-0004-0000-0000-0000800C0000}"/>
    <hyperlink ref="D6414" r:id="rId3202" tooltip="https://remit.lightning.force.com/lightning/r/Account/0012r00000M456gAAB/view" xr:uid="{00000000-0004-0000-0000-0000810C0000}"/>
    <hyperlink ref="L6414" r:id="rId3203" tooltip="https://remit.lightning.force.com/lightning/r/Account/0012r00000M456g/view" xr:uid="{00000000-0004-0000-0000-0000820C0000}"/>
    <hyperlink ref="D6415" r:id="rId3204" tooltip="https://remit.lightning.force.com/lightning/r/Account/0012r000002uLMZAA2/view" xr:uid="{00000000-0004-0000-0000-0000830C0000}"/>
    <hyperlink ref="L6415" r:id="rId3205" tooltip="https://remit.lightning.force.com/lightning/r/Account/0012r000002uLMZ/view" xr:uid="{00000000-0004-0000-0000-0000840C0000}"/>
    <hyperlink ref="D6416" r:id="rId3206" tooltip="https://remit.lightning.force.com/lightning/r/Account/0012r000009ZWiTAAW/view" xr:uid="{00000000-0004-0000-0000-0000850C0000}"/>
    <hyperlink ref="L6416" r:id="rId3207" tooltip="https://remit.lightning.force.com/lightning/r/Account/0012r000009ZWiT/view" xr:uid="{00000000-0004-0000-0000-0000860C0000}"/>
    <hyperlink ref="D6417" r:id="rId3208" tooltip="https://remit.lightning.force.com/lightning/r/Account/0012r000002tuOUAAY/view" xr:uid="{00000000-0004-0000-0000-0000870C0000}"/>
    <hyperlink ref="D6418" r:id="rId3209" tooltip="https://remit.lightning.force.com/lightning/r/Account/0012r000002tuOUAAY/view" xr:uid="{00000000-0004-0000-0000-0000880C0000}"/>
    <hyperlink ref="L6417" r:id="rId3210" tooltip="https://remit.lightning.force.com/lightning/r/Account/0012r000002tuOU/view" xr:uid="{00000000-0004-0000-0000-0000890C0000}"/>
    <hyperlink ref="L6418" r:id="rId3211" tooltip="https://remit.lightning.force.com/lightning/r/Account/0012r000002tuOU/view" xr:uid="{00000000-0004-0000-0000-00008A0C0000}"/>
    <hyperlink ref="L6624" r:id="rId3212" tooltip="https://remit.lightning.force.com/lightning/r/Account/0012r00000WsUrI/view" xr:uid="{00000000-0004-0000-0000-00008B0C0000}"/>
    <hyperlink ref="D6624" r:id="rId3213" tooltip="https://remit.lightning.force.com/lightning/r/Account/0012r00000WsUrIAAV/view" xr:uid="{00000000-0004-0000-0000-00008C0C0000}"/>
    <hyperlink ref="L6625" r:id="rId3214" tooltip="https://remit.lightning.force.com/lightning/r/Account/0012r00000B9Hnh/view" xr:uid="{00000000-0004-0000-0000-00008D0C0000}"/>
    <hyperlink ref="D6625" r:id="rId3215" tooltip="https://remit.lightning.force.com/lightning/r/Account/0012r00000B9HnhAAF/view" xr:uid="{00000000-0004-0000-0000-00008E0C0000}"/>
    <hyperlink ref="L6626" r:id="rId3216" tooltip="https://remit.lightning.force.com/lightning/r/Account/001RA00002f6fhV/view" xr:uid="{00000000-0004-0000-0000-00008F0C0000}"/>
    <hyperlink ref="L6627" r:id="rId3217" tooltip="https://remit.lightning.force.com/lightning/r/Account/001RA00002f6fhV/view" xr:uid="{00000000-0004-0000-0000-0000900C0000}"/>
    <hyperlink ref="D6626" r:id="rId3218" tooltip="https://remit.lightning.force.com/lightning/r/Contact/003RA00001viPXqYAM/view" xr:uid="{00000000-0004-0000-0000-0000910C0000}"/>
    <hyperlink ref="D6627" r:id="rId3219" tooltip="https://remit.lightning.force.com/lightning/r/Contact/003RA00001viPXqYAM/view" xr:uid="{00000000-0004-0000-0000-0000920C0000}"/>
    <hyperlink ref="L6628" r:id="rId3220" tooltip="https://remit.lightning.force.com/lightning/r/Account/0012r000002u4Pj/view" xr:uid="{00000000-0004-0000-0000-0000930C0000}"/>
    <hyperlink ref="D6628" r:id="rId3221" tooltip="https://remit.lightning.force.com/lightning/r/Contact/0032r000001qOA7AAM/view" xr:uid="{00000000-0004-0000-0000-0000940C0000}"/>
    <hyperlink ref="L6629" r:id="rId3222" tooltip="https://remit.lightning.force.com/lightning/r/Account/0012r000002uR1z/view" xr:uid="{00000000-0004-0000-0000-0000950C0000}"/>
    <hyperlink ref="D6629" r:id="rId3223" tooltip="https://remit.lightning.force.com/lightning/r/0012r000002uR1zAAE/view" xr:uid="{00000000-0004-0000-0000-0000960C0000}"/>
    <hyperlink ref="L6630" r:id="rId3224" tooltip="https://remit.lightning.force.com/lightning/r/Account/001RA00002BZLdO/view" xr:uid="{00000000-0004-0000-0000-0000970C0000}"/>
    <hyperlink ref="D6630" r:id="rId3225" tooltip="https://remit.lightning.force.com/lightning/r/Contact/003RA00001TPVSVYA5/view" xr:uid="{00000000-0004-0000-0000-0000980C0000}"/>
    <hyperlink ref="L6631" r:id="rId3226" tooltip="https://remit.lightning.force.com/lightning/r/Account/0012r00000LtcCO/view" xr:uid="{00000000-0004-0000-0000-0000990C0000}"/>
    <hyperlink ref="D6631" r:id="rId3227" tooltip="https://remit.lightning.force.com/lightning/r/Account/0012r00000LtcCOAAZ/view" xr:uid="{00000000-0004-0000-0000-00009A0C0000}"/>
    <hyperlink ref="L6632" r:id="rId3228" tooltip="https://remit.lightning.force.com/lightning/r/Account/0012r000002t8GB/view" xr:uid="{00000000-0004-0000-0000-00009B0C0000}"/>
    <hyperlink ref="D6632" r:id="rId3229" tooltip="https://remit.lightning.force.com/lightning/r/Account/0012r000002t8GBAAY/view" xr:uid="{00000000-0004-0000-0000-00009C0C0000}"/>
    <hyperlink ref="E6822" r:id="rId3230" xr:uid="{00000000-0004-0000-0000-00009D0C0000}"/>
    <hyperlink ref="E6828" r:id="rId3231" xr:uid="{00000000-0004-0000-0000-00009E0C0000}"/>
    <hyperlink ref="E6834" r:id="rId3232" xr:uid="{00000000-0004-0000-0000-00009F0C0000}"/>
    <hyperlink ref="E6840" r:id="rId3233" xr:uid="{00000000-0004-0000-0000-0000A00C0000}"/>
    <hyperlink ref="E6846" r:id="rId3234" xr:uid="{00000000-0004-0000-0000-0000A10C0000}"/>
    <hyperlink ref="E6817" r:id="rId3235" xr:uid="{00000000-0004-0000-0000-0000A20C0000}"/>
    <hyperlink ref="E6823" r:id="rId3236" xr:uid="{00000000-0004-0000-0000-0000A30C0000}"/>
    <hyperlink ref="E6829" r:id="rId3237" xr:uid="{00000000-0004-0000-0000-0000A40C0000}"/>
    <hyperlink ref="E6835" r:id="rId3238" xr:uid="{00000000-0004-0000-0000-0000A50C0000}"/>
    <hyperlink ref="E6841" r:id="rId3239" xr:uid="{00000000-0004-0000-0000-0000A60C0000}"/>
    <hyperlink ref="E6847" r:id="rId3240" xr:uid="{00000000-0004-0000-0000-0000A70C0000}"/>
    <hyperlink ref="E6818" r:id="rId3241" xr:uid="{00000000-0004-0000-0000-0000A80C0000}"/>
    <hyperlink ref="E6824" r:id="rId3242" xr:uid="{00000000-0004-0000-0000-0000A90C0000}"/>
    <hyperlink ref="E6836" r:id="rId3243" xr:uid="{00000000-0004-0000-0000-0000AA0C0000}"/>
    <hyperlink ref="E6842" r:id="rId3244" xr:uid="{00000000-0004-0000-0000-0000AB0C0000}"/>
    <hyperlink ref="E6819" r:id="rId3245" xr:uid="{00000000-0004-0000-0000-0000AC0C0000}"/>
    <hyperlink ref="E6825" r:id="rId3246" xr:uid="{00000000-0004-0000-0000-0000AD0C0000}"/>
    <hyperlink ref="E6831" r:id="rId3247" xr:uid="{00000000-0004-0000-0000-0000AE0C0000}"/>
    <hyperlink ref="E6837" r:id="rId3248" xr:uid="{00000000-0004-0000-0000-0000AF0C0000}"/>
    <hyperlink ref="E6843" r:id="rId3249" xr:uid="{00000000-0004-0000-0000-0000B00C0000}"/>
    <hyperlink ref="E6820" r:id="rId3250" xr:uid="{00000000-0004-0000-0000-0000B10C0000}"/>
    <hyperlink ref="E6826" r:id="rId3251" xr:uid="{00000000-0004-0000-0000-0000B20C0000}"/>
    <hyperlink ref="E6838" r:id="rId3252" xr:uid="{00000000-0004-0000-0000-0000B30C0000}"/>
    <hyperlink ref="E6844" r:id="rId3253" xr:uid="{00000000-0004-0000-0000-0000B40C0000}"/>
    <hyperlink ref="E6821" r:id="rId3254" xr:uid="{00000000-0004-0000-0000-0000B50C0000}"/>
    <hyperlink ref="E6827" r:id="rId3255" xr:uid="{00000000-0004-0000-0000-0000B60C0000}"/>
    <hyperlink ref="E6833" r:id="rId3256" xr:uid="{00000000-0004-0000-0000-0000B70C0000}"/>
    <hyperlink ref="E6845" r:id="rId3257" xr:uid="{00000000-0004-0000-0000-0000B80C0000}"/>
    <hyperlink ref="E6830" r:id="rId3258" xr:uid="{00000000-0004-0000-0000-0000B90C0000}"/>
    <hyperlink ref="E6832" r:id="rId3259" xr:uid="{00000000-0004-0000-0000-0000BA0C0000}"/>
    <hyperlink ref="D6836" r:id="rId3260" tooltip="https://remit.lightning.force.com/lightning/r/Account/0012r00000XHX93AAH/view" xr:uid="{00000000-0004-0000-0000-0000BB0C0000}"/>
    <hyperlink ref="E6839" r:id="rId3261" xr:uid="{00000000-0004-0000-0000-0000BC0C0000}"/>
    <hyperlink ref="E6877" r:id="rId3262" xr:uid="{00000000-0004-0000-0000-0000BD0C0000}"/>
    <hyperlink ref="E6878" r:id="rId3263" xr:uid="{00000000-0004-0000-0000-0000BE0C0000}"/>
    <hyperlink ref="E6879" r:id="rId3264" xr:uid="{00000000-0004-0000-0000-0000BF0C0000}"/>
    <hyperlink ref="E6881" r:id="rId3265" xr:uid="{00000000-0004-0000-0000-0000C00C0000}"/>
    <hyperlink ref="E6883" r:id="rId3266" xr:uid="{00000000-0004-0000-0000-0000C10C0000}"/>
    <hyperlink ref="E6885" r:id="rId3267" xr:uid="{00000000-0004-0000-0000-0000C20C0000}"/>
    <hyperlink ref="E6887" r:id="rId3268" xr:uid="{00000000-0004-0000-0000-0000C30C0000}"/>
    <hyperlink ref="E6889" r:id="rId3269" xr:uid="{00000000-0004-0000-0000-0000C40C0000}"/>
    <hyperlink ref="E6891" r:id="rId3270" xr:uid="{00000000-0004-0000-0000-0000C50C0000}"/>
    <hyperlink ref="E6893" r:id="rId3271" xr:uid="{00000000-0004-0000-0000-0000C60C0000}"/>
    <hyperlink ref="E6895" r:id="rId3272" xr:uid="{00000000-0004-0000-0000-0000C70C0000}"/>
    <hyperlink ref="E6897" r:id="rId3273" xr:uid="{00000000-0004-0000-0000-0000C80C0000}"/>
    <hyperlink ref="E6899" r:id="rId3274" xr:uid="{00000000-0004-0000-0000-0000C90C0000}"/>
    <hyperlink ref="E6901" r:id="rId3275" xr:uid="{00000000-0004-0000-0000-0000CA0C0000}"/>
    <hyperlink ref="E6903" r:id="rId3276" xr:uid="{00000000-0004-0000-0000-0000CB0C0000}"/>
    <hyperlink ref="E6905" r:id="rId3277" xr:uid="{00000000-0004-0000-0000-0000CC0C0000}"/>
    <hyperlink ref="E6907" r:id="rId3278" xr:uid="{00000000-0004-0000-0000-0000CD0C0000}"/>
    <hyperlink ref="E6909" r:id="rId3279" xr:uid="{00000000-0004-0000-0000-0000CE0C0000}"/>
    <hyperlink ref="E6911" r:id="rId3280" xr:uid="{00000000-0004-0000-0000-0000CF0C0000}"/>
    <hyperlink ref="E6913" r:id="rId3281" xr:uid="{00000000-0004-0000-0000-0000D00C0000}"/>
    <hyperlink ref="E6915" r:id="rId3282" xr:uid="{00000000-0004-0000-0000-0000D10C0000}"/>
    <hyperlink ref="E6917" r:id="rId3283" xr:uid="{00000000-0004-0000-0000-0000D20C0000}"/>
    <hyperlink ref="E6919" r:id="rId3284" xr:uid="{00000000-0004-0000-0000-0000D30C0000}"/>
    <hyperlink ref="E6921" r:id="rId3285" xr:uid="{00000000-0004-0000-0000-0000D40C0000}"/>
    <hyperlink ref="E6923" r:id="rId3286" xr:uid="{00000000-0004-0000-0000-0000D50C0000}"/>
    <hyperlink ref="E6925" r:id="rId3287" xr:uid="{00000000-0004-0000-0000-0000D60C0000}"/>
    <hyperlink ref="E6927" r:id="rId3288" xr:uid="{00000000-0004-0000-0000-0000D70C0000}"/>
    <hyperlink ref="E6929" r:id="rId3289" xr:uid="{00000000-0004-0000-0000-0000D80C0000}"/>
    <hyperlink ref="E6931" r:id="rId3290" xr:uid="{00000000-0004-0000-0000-0000D90C0000}"/>
    <hyperlink ref="E6933" r:id="rId3291" xr:uid="{00000000-0004-0000-0000-0000DA0C0000}"/>
    <hyperlink ref="E6935" r:id="rId3292" xr:uid="{00000000-0004-0000-0000-0000DB0C0000}"/>
    <hyperlink ref="E6937" r:id="rId3293" xr:uid="{00000000-0004-0000-0000-0000DC0C0000}"/>
    <hyperlink ref="E6939" r:id="rId3294" xr:uid="{00000000-0004-0000-0000-0000DD0C0000}"/>
    <hyperlink ref="E6941" r:id="rId3295" xr:uid="{00000000-0004-0000-0000-0000DE0C0000}"/>
    <hyperlink ref="E6943" r:id="rId3296" xr:uid="{00000000-0004-0000-0000-0000DF0C0000}"/>
    <hyperlink ref="E6945" r:id="rId3297" xr:uid="{00000000-0004-0000-0000-0000E00C0000}"/>
    <hyperlink ref="E6947" r:id="rId3298" xr:uid="{00000000-0004-0000-0000-0000E10C0000}"/>
    <hyperlink ref="E6949" r:id="rId3299" xr:uid="{00000000-0004-0000-0000-0000E20C0000}"/>
    <hyperlink ref="E6951" r:id="rId3300" xr:uid="{00000000-0004-0000-0000-0000E30C0000}"/>
    <hyperlink ref="E6953" r:id="rId3301" xr:uid="{00000000-0004-0000-0000-0000E40C0000}"/>
    <hyperlink ref="E6955" r:id="rId3302" xr:uid="{00000000-0004-0000-0000-0000E50C0000}"/>
    <hyperlink ref="E6957" r:id="rId3303" xr:uid="{00000000-0004-0000-0000-0000E60C0000}"/>
    <hyperlink ref="E6959" r:id="rId3304" xr:uid="{00000000-0004-0000-0000-0000E70C0000}"/>
    <hyperlink ref="E6961" r:id="rId3305" xr:uid="{00000000-0004-0000-0000-0000E80C0000}"/>
    <hyperlink ref="E6963" r:id="rId3306" xr:uid="{00000000-0004-0000-0000-0000E90C0000}"/>
    <hyperlink ref="E6965" r:id="rId3307" xr:uid="{00000000-0004-0000-0000-0000EA0C0000}"/>
    <hyperlink ref="E6967" r:id="rId3308" xr:uid="{00000000-0004-0000-0000-0000EB0C0000}"/>
    <hyperlink ref="E6969" r:id="rId3309" xr:uid="{00000000-0004-0000-0000-0000EC0C0000}"/>
    <hyperlink ref="E6971" r:id="rId3310" xr:uid="{00000000-0004-0000-0000-0000ED0C0000}"/>
    <hyperlink ref="E6973" r:id="rId3311" xr:uid="{00000000-0004-0000-0000-0000EE0C0000}"/>
    <hyperlink ref="E6975" r:id="rId3312" xr:uid="{00000000-0004-0000-0000-0000EF0C0000}"/>
    <hyperlink ref="E6977" r:id="rId3313" xr:uid="{00000000-0004-0000-0000-0000F00C0000}"/>
    <hyperlink ref="E6979" r:id="rId3314" xr:uid="{00000000-0004-0000-0000-0000F10C0000}"/>
    <hyperlink ref="E6981" r:id="rId3315" xr:uid="{00000000-0004-0000-0000-0000F20C0000}"/>
    <hyperlink ref="E6983" r:id="rId3316" xr:uid="{00000000-0004-0000-0000-0000F30C0000}"/>
    <hyperlink ref="E6880" r:id="rId3317" xr:uid="{00000000-0004-0000-0000-0000F40C0000}"/>
    <hyperlink ref="E6882" r:id="rId3318" xr:uid="{00000000-0004-0000-0000-0000F50C0000}"/>
    <hyperlink ref="E6884" r:id="rId3319" xr:uid="{00000000-0004-0000-0000-0000F60C0000}"/>
    <hyperlink ref="E6886" r:id="rId3320" xr:uid="{00000000-0004-0000-0000-0000F70C0000}"/>
    <hyperlink ref="E6888" r:id="rId3321" xr:uid="{00000000-0004-0000-0000-0000F80C0000}"/>
    <hyperlink ref="E6890" r:id="rId3322" xr:uid="{00000000-0004-0000-0000-0000F90C0000}"/>
    <hyperlink ref="E6892" r:id="rId3323" xr:uid="{00000000-0004-0000-0000-0000FA0C0000}"/>
    <hyperlink ref="E6894" r:id="rId3324" xr:uid="{00000000-0004-0000-0000-0000FB0C0000}"/>
    <hyperlink ref="E6896" r:id="rId3325" xr:uid="{00000000-0004-0000-0000-0000FC0C0000}"/>
    <hyperlink ref="E6898" r:id="rId3326" xr:uid="{00000000-0004-0000-0000-0000FD0C0000}"/>
    <hyperlink ref="E6900" r:id="rId3327" xr:uid="{00000000-0004-0000-0000-0000FE0C0000}"/>
    <hyperlink ref="E6902" r:id="rId3328" xr:uid="{00000000-0004-0000-0000-0000FF0C0000}"/>
    <hyperlink ref="E6904" r:id="rId3329" xr:uid="{00000000-0004-0000-0000-0000000D0000}"/>
    <hyperlink ref="E6906" r:id="rId3330" xr:uid="{00000000-0004-0000-0000-0000010D0000}"/>
    <hyperlink ref="E6908" r:id="rId3331" xr:uid="{00000000-0004-0000-0000-0000020D0000}"/>
    <hyperlink ref="E6910" r:id="rId3332" xr:uid="{00000000-0004-0000-0000-0000030D0000}"/>
    <hyperlink ref="E6912" r:id="rId3333" xr:uid="{00000000-0004-0000-0000-0000040D0000}"/>
    <hyperlink ref="E6914" r:id="rId3334" xr:uid="{00000000-0004-0000-0000-0000050D0000}"/>
    <hyperlink ref="E6916" r:id="rId3335" xr:uid="{00000000-0004-0000-0000-0000060D0000}"/>
    <hyperlink ref="E6918" r:id="rId3336" xr:uid="{00000000-0004-0000-0000-0000070D0000}"/>
    <hyperlink ref="E6920" r:id="rId3337" xr:uid="{00000000-0004-0000-0000-0000080D0000}"/>
    <hyperlink ref="E6922" r:id="rId3338" xr:uid="{00000000-0004-0000-0000-0000090D0000}"/>
    <hyperlink ref="E6924" r:id="rId3339" xr:uid="{00000000-0004-0000-0000-00000A0D0000}"/>
    <hyperlink ref="E6926" r:id="rId3340" xr:uid="{00000000-0004-0000-0000-00000B0D0000}"/>
    <hyperlink ref="E6928" r:id="rId3341" xr:uid="{00000000-0004-0000-0000-00000C0D0000}"/>
    <hyperlink ref="E6930" r:id="rId3342" xr:uid="{00000000-0004-0000-0000-00000D0D0000}"/>
    <hyperlink ref="E6932" r:id="rId3343" xr:uid="{00000000-0004-0000-0000-00000E0D0000}"/>
    <hyperlink ref="E6934" r:id="rId3344" xr:uid="{00000000-0004-0000-0000-00000F0D0000}"/>
    <hyperlink ref="E6936" r:id="rId3345" xr:uid="{00000000-0004-0000-0000-0000100D0000}"/>
    <hyperlink ref="E6938" r:id="rId3346" xr:uid="{00000000-0004-0000-0000-0000110D0000}"/>
    <hyperlink ref="E6940" r:id="rId3347" xr:uid="{00000000-0004-0000-0000-0000120D0000}"/>
    <hyperlink ref="E6942" r:id="rId3348" xr:uid="{00000000-0004-0000-0000-0000130D0000}"/>
    <hyperlink ref="E6944" r:id="rId3349" xr:uid="{00000000-0004-0000-0000-0000140D0000}"/>
    <hyperlink ref="E6946" r:id="rId3350" xr:uid="{00000000-0004-0000-0000-0000150D0000}"/>
    <hyperlink ref="E6948" r:id="rId3351" xr:uid="{00000000-0004-0000-0000-0000160D0000}"/>
    <hyperlink ref="E6950" r:id="rId3352" xr:uid="{00000000-0004-0000-0000-0000170D0000}"/>
    <hyperlink ref="E6952" r:id="rId3353" xr:uid="{00000000-0004-0000-0000-0000180D0000}"/>
    <hyperlink ref="E6954" r:id="rId3354" xr:uid="{00000000-0004-0000-0000-0000190D0000}"/>
    <hyperlink ref="E6956" r:id="rId3355" xr:uid="{00000000-0004-0000-0000-00001A0D0000}"/>
    <hyperlink ref="E6958" r:id="rId3356" xr:uid="{00000000-0004-0000-0000-00001B0D0000}"/>
    <hyperlink ref="E6960" r:id="rId3357" xr:uid="{00000000-0004-0000-0000-00001C0D0000}"/>
    <hyperlink ref="E6962" r:id="rId3358" xr:uid="{00000000-0004-0000-0000-00001D0D0000}"/>
    <hyperlink ref="E6964" r:id="rId3359" xr:uid="{00000000-0004-0000-0000-00001E0D0000}"/>
    <hyperlink ref="E6966" r:id="rId3360" xr:uid="{00000000-0004-0000-0000-00001F0D0000}"/>
    <hyperlink ref="E6968" r:id="rId3361" xr:uid="{00000000-0004-0000-0000-0000200D0000}"/>
    <hyperlink ref="E6970" r:id="rId3362" xr:uid="{00000000-0004-0000-0000-0000210D0000}"/>
    <hyperlink ref="E6972" r:id="rId3363" xr:uid="{00000000-0004-0000-0000-0000220D0000}"/>
    <hyperlink ref="E6974" r:id="rId3364" xr:uid="{00000000-0004-0000-0000-0000230D0000}"/>
    <hyperlink ref="E6976" r:id="rId3365" xr:uid="{00000000-0004-0000-0000-0000240D0000}"/>
    <hyperlink ref="E6978" r:id="rId3366" xr:uid="{00000000-0004-0000-0000-0000250D0000}"/>
    <hyperlink ref="E6980" r:id="rId3367" xr:uid="{00000000-0004-0000-0000-0000260D0000}"/>
    <hyperlink ref="E6982" r:id="rId3368" xr:uid="{00000000-0004-0000-0000-0000270D0000}"/>
    <hyperlink ref="E6984" r:id="rId3369" xr:uid="{00000000-0004-0000-0000-0000280D0000}"/>
    <hyperlink ref="D6985" r:id="rId3370" tooltip="https://remit.lightning.force.com/lightning/r/Account/0012r000002t5aUAAQ/view" xr:uid="{00000000-0004-0000-0000-0000290D0000}"/>
    <hyperlink ref="D6986" r:id="rId3371" tooltip="https://remit.lightning.force.com/lightning/r/Account/0012r00000aWffiAAC/view" xr:uid="{00000000-0004-0000-0000-00002A0D0000}"/>
    <hyperlink ref="D6987" r:id="rId3372" tooltip="https://remit.lightning.force.com/lightning/r/Account/0012r00000XjlnRAAR/view" xr:uid="{00000000-0004-0000-0000-00002B0D0000}"/>
    <hyperlink ref="D6988" r:id="rId3373" tooltip="https://remit.lightning.force.com/lightning/r/Account/0012r000003KmY5AAK/view" xr:uid="{00000000-0004-0000-0000-00002C0D0000}"/>
    <hyperlink ref="D6989" r:id="rId3374" tooltip="https://remit.lightning.force.com/lightning/r/001Ic00000627AqIAI/view" xr:uid="{00000000-0004-0000-0000-00002D0D0000}"/>
    <hyperlink ref="D6990" r:id="rId3375" tooltip="https://remit.lightning.force.com/lightning/r/Account/0012r000002sceEAAQ/view" xr:uid="{00000000-0004-0000-0000-00002E0D0000}"/>
    <hyperlink ref="D6991" r:id="rId3376" tooltip="https://remit.lightning.force.com/lightning/r/Account/0012r00000OCdwoAAD/view" xr:uid="{00000000-0004-0000-0000-00002F0D0000}"/>
    <hyperlink ref="D6992" r:id="rId3377" tooltip="https://remit.lightning.force.com/lightning/r/Account/001Ic000007b4FbIAI/view" xr:uid="{00000000-0004-0000-0000-0000300D0000}"/>
    <hyperlink ref="D6993" r:id="rId3378" tooltip="https://remit.lightning.force.com/lightning/r/Account/0012r00000Luso1AAB/view" xr:uid="{00000000-0004-0000-0000-0000310D0000}"/>
    <hyperlink ref="D6994" r:id="rId3379" tooltip="https://remit.lightning.force.com/lightning/r/Account/0012r000002soNcAAI/view" xr:uid="{00000000-0004-0000-0000-0000320D0000}"/>
    <hyperlink ref="D6995" r:id="rId3380" tooltip="https://remit.lightning.force.com/lightning/r/0012r00000Ls8lgAAB/view" xr:uid="{00000000-0004-0000-0000-0000330D0000}"/>
    <hyperlink ref="D6996" r:id="rId3381" tooltip="https://remit.lightning.force.com/lightning/r/Account/0012r00000M3HlCAAV/view" xr:uid="{00000000-0004-0000-0000-0000340D0000}"/>
    <hyperlink ref="D6997" r:id="rId3382" tooltip="https://remit.lightning.force.com/lightning/r/0012r00000SdxQxAAJ/view" xr:uid="{00000000-0004-0000-0000-0000350D0000}"/>
    <hyperlink ref="L6999" r:id="rId3383" tooltip="https://remit.lightning.force.com/lightning/r/Account/0012r00000OyW3o/view" xr:uid="{00000000-0004-0000-0000-0000360D0000}"/>
    <hyperlink ref="D6998" r:id="rId3384" tooltip="https://remit.lightning.force.com/lightning/r/Account/0012r00000OyW3oAAF/view" xr:uid="{00000000-0004-0000-0000-0000370D0000}"/>
    <hyperlink ref="D6999" r:id="rId3385" tooltip="https://remit.lightning.force.com/lightning/r/Account/0012r00000WChGjAAL/view" xr:uid="{00000000-0004-0000-0000-0000380D0000}"/>
    <hyperlink ref="L7000" r:id="rId3386" tooltip="https://remit.lightning.force.com/lightning/r/Account/0012r00000WChGj/view" xr:uid="{00000000-0004-0000-0000-0000390D0000}"/>
    <hyperlink ref="D7000" r:id="rId3387" tooltip="https://remit.lightning.force.com/lightning/r/Account/0012r000002stGwAAI/view" xr:uid="{00000000-0004-0000-0000-00003A0D0000}"/>
    <hyperlink ref="L7001" r:id="rId3388" tooltip="https://remit.lightning.force.com/lightning/r/Account/0012r000002stGw/view" xr:uid="{00000000-0004-0000-0000-00003B0D0000}"/>
    <hyperlink ref="D7001" r:id="rId3389" tooltip="https://remit.lightning.force.com/lightning/r/Account/0012r000002stGwAAI/view" xr:uid="{00000000-0004-0000-0000-00003C0D0000}"/>
    <hyperlink ref="L7002" r:id="rId3390" tooltip="https://remit.lightning.force.com/lightning/r/Account/0012r000002stGw/view" xr:uid="{00000000-0004-0000-0000-00003D0D0000}"/>
    <hyperlink ref="L7021" r:id="rId3391" tooltip="https://remit.lightning.force.com/lightning/r/Account/0012r000002tbdT/view" xr:uid="{00000000-0004-0000-0000-00003E0D0000}"/>
    <hyperlink ref="L7022" r:id="rId3392" tooltip="https://remit.lightning.force.com/lightning/r/Account/0012r000002tbdT/view" xr:uid="{00000000-0004-0000-0000-00003F0D0000}"/>
    <hyperlink ref="D7021" r:id="rId3393" tooltip="https://remit.lightning.force.com/lightning/r/Account/0012r000002tbdTAAQ/view" xr:uid="{00000000-0004-0000-0000-0000400D0000}"/>
    <hyperlink ref="D7022" r:id="rId3394" tooltip="https://remit.lightning.force.com/lightning/r/Account/0012r000002tbdTAAQ/view" xr:uid="{00000000-0004-0000-0000-0000410D0000}"/>
    <hyperlink ref="E6998" r:id="rId3395" xr:uid="{00000000-0004-0000-0000-0000420D0000}"/>
    <hyperlink ref="E6999" r:id="rId3396" xr:uid="{00000000-0004-0000-0000-0000430D0000}"/>
    <hyperlink ref="E7000" r:id="rId3397" xr:uid="{00000000-0004-0000-0000-0000440D0000}"/>
    <hyperlink ref="E7001" r:id="rId3398" xr:uid="{00000000-0004-0000-0000-0000450D0000}"/>
    <hyperlink ref="E7002" r:id="rId3399" xr:uid="{00000000-0004-0000-0000-0000460D0000}"/>
    <hyperlink ref="E7003" r:id="rId3400" xr:uid="{00000000-0004-0000-0000-0000470D0000}"/>
    <hyperlink ref="E7004" r:id="rId3401" xr:uid="{00000000-0004-0000-0000-0000480D0000}"/>
    <hyperlink ref="E7005" r:id="rId3402" xr:uid="{00000000-0004-0000-0000-0000490D0000}"/>
    <hyperlink ref="E7006" r:id="rId3403" xr:uid="{00000000-0004-0000-0000-00004A0D0000}"/>
    <hyperlink ref="E7007" r:id="rId3404" xr:uid="{00000000-0004-0000-0000-00004B0D0000}"/>
    <hyperlink ref="E7008" r:id="rId3405" xr:uid="{00000000-0004-0000-0000-00004C0D0000}"/>
    <hyperlink ref="E7009" r:id="rId3406" xr:uid="{00000000-0004-0000-0000-00004D0D0000}"/>
    <hyperlink ref="E7010" r:id="rId3407" xr:uid="{00000000-0004-0000-0000-00004E0D0000}"/>
    <hyperlink ref="E7011" r:id="rId3408" xr:uid="{00000000-0004-0000-0000-00004F0D0000}"/>
    <hyperlink ref="E7012" r:id="rId3409" xr:uid="{00000000-0004-0000-0000-0000500D0000}"/>
    <hyperlink ref="E7013" r:id="rId3410" xr:uid="{00000000-0004-0000-0000-0000510D0000}"/>
    <hyperlink ref="E7014" r:id="rId3411" xr:uid="{00000000-0004-0000-0000-0000520D0000}"/>
    <hyperlink ref="E7015" r:id="rId3412" xr:uid="{00000000-0004-0000-0000-0000530D0000}"/>
    <hyperlink ref="E7016" r:id="rId3413" xr:uid="{00000000-0004-0000-0000-0000540D0000}"/>
    <hyperlink ref="E7017" r:id="rId3414" xr:uid="{00000000-0004-0000-0000-0000550D0000}"/>
    <hyperlink ref="E7018" r:id="rId3415" xr:uid="{00000000-0004-0000-0000-0000560D0000}"/>
    <hyperlink ref="E7019" r:id="rId3416" xr:uid="{00000000-0004-0000-0000-0000570D0000}"/>
    <hyperlink ref="E7020" r:id="rId3417" xr:uid="{00000000-0004-0000-0000-0000580D0000}"/>
    <hyperlink ref="E7021" r:id="rId3418" xr:uid="{00000000-0004-0000-0000-0000590D0000}"/>
    <hyperlink ref="E7022" r:id="rId3419" xr:uid="{00000000-0004-0000-0000-00005A0D0000}"/>
    <hyperlink ref="L7023" r:id="rId3420" tooltip="https://remit.lightning.force.com/lightning/r/Account/0012r00000OyW3o/view" xr:uid="{00000000-0004-0000-0000-00005B0D0000}"/>
    <hyperlink ref="D7023" r:id="rId3421" tooltip="https://remit.lightning.force.com/lightning/r/Account/0012r00000OyW3oAAF/view" xr:uid="{00000000-0004-0000-0000-00005C0D0000}"/>
    <hyperlink ref="L7024" r:id="rId3422" tooltip="https://remit.lightning.force.com/lightning/r/Account/0012r00000XG784/view" xr:uid="{00000000-0004-0000-0000-00005D0D0000}"/>
    <hyperlink ref="D7024" r:id="rId3423" tooltip="https://remit.lightning.force.com/lightning/r/Account/0012r00000XG784AAD/view" xr:uid="{00000000-0004-0000-0000-00005E0D0000}"/>
    <hyperlink ref="E7023" r:id="rId3424" xr:uid="{00000000-0004-0000-0000-00005F0D0000}"/>
    <hyperlink ref="E7024" r:id="rId3425" xr:uid="{00000000-0004-0000-0000-0000600D0000}"/>
    <hyperlink ref="D7025" r:id="rId3426" tooltip="https://remit.lightning.force.com/lightning/r/Account/0012r00000XG784AAD/view" xr:uid="{00000000-0004-0000-0000-0000610D0000}"/>
    <hyperlink ref="L7025" r:id="rId3427" tooltip="https://remit.lightning.force.com/lightning/r/Account/0012r00000XG784/view" xr:uid="{00000000-0004-0000-0000-0000620D0000}"/>
    <hyperlink ref="E7025" r:id="rId3428" xr:uid="{00000000-0004-0000-0000-0000630D0000}"/>
    <hyperlink ref="L7026" r:id="rId3429" tooltip="https://remit.lightning.force.com/lightning/r/Account/0012r00000Wr95K/view" xr:uid="{00000000-0004-0000-0000-0000640D0000}"/>
    <hyperlink ref="D7026" r:id="rId3430" tooltip="https://remit.lightning.force.com/lightning/r/Account/0012r00000Wr95KAAR/view" xr:uid="{00000000-0004-0000-0000-0000650D0000}"/>
    <hyperlink ref="E7026" r:id="rId3431" xr:uid="{00000000-0004-0000-0000-0000660D0000}"/>
    <hyperlink ref="D7027" r:id="rId3432" tooltip="https://remit.lightning.force.com/lightning/r/Account/001RA00001GRO3EYAX/view" xr:uid="{00000000-0004-0000-0000-0000670D0000}"/>
    <hyperlink ref="E7027" r:id="rId3433" xr:uid="{00000000-0004-0000-0000-0000680D0000}"/>
    <hyperlink ref="E7112:E7187" r:id="rId3434" display="tu.nt1@altius-link.com.vn" xr:uid="{00000000-0004-0000-0000-0000690D0000}"/>
    <hyperlink ref="L7188" r:id="rId3435" tooltip="https://remit.lightning.force.com/lightning/r/Account/0012r000009ZH8U/view" xr:uid="{00000000-0004-0000-0000-00006A0D0000}"/>
    <hyperlink ref="L7189" r:id="rId3436" tooltip="https://remit.lightning.force.com/lightning/r/Account/0012r000002uSXh/view" xr:uid="{00000000-0004-0000-0000-00006B0D0000}"/>
    <hyperlink ref="L7190" r:id="rId3437" tooltip="https://remit.lightning.force.com/lightning/r/Account/0012r00000LuuxR/view" xr:uid="{00000000-0004-0000-0000-00006C0D0000}"/>
    <hyperlink ref="L7191" r:id="rId3438" tooltip="https://remit.lightning.force.com/lightning/r/Account/0012r0000098C6L/view" xr:uid="{00000000-0004-0000-0000-00006D0D0000}"/>
    <hyperlink ref="L7192" r:id="rId3439" tooltip="https://remit.lightning.force.com/lightning/r/Account/0012r000002tuox/view" xr:uid="{00000000-0004-0000-0000-00006E0D0000}"/>
    <hyperlink ref="L7193" r:id="rId3440" tooltip="https://remit.lightning.force.com/lightning/r/Account/001Ic0000063Tmq/view" xr:uid="{00000000-0004-0000-0000-00006F0D0000}"/>
    <hyperlink ref="L7194" r:id="rId3441" tooltip="https://remit.lightning.force.com/lightning/r/Account/0012r00000M2Mu9/view" xr:uid="{00000000-0004-0000-0000-0000700D0000}"/>
    <hyperlink ref="K7195" r:id="rId3442" tooltip="mailto:anhvan20144@gmail.com" xr:uid="{00000000-0004-0000-0000-0000710D0000}"/>
    <hyperlink ref="L7195" r:id="rId3443" tooltip="https://remit.lightning.force.com/lightning/r/Account/0012r000002tFug/view" xr:uid="{00000000-0004-0000-0000-0000720D0000}"/>
    <hyperlink ref="L7196" r:id="rId3444" tooltip="https://remit.lightning.force.com/lightning/r/Account/0012r000002uPVM/view" xr:uid="{00000000-0004-0000-0000-0000730D0000}"/>
    <hyperlink ref="L7197" r:id="rId3445" tooltip="https://remit.lightning.force.com/lightning/r/Account/0012r000002uB5K/view" xr:uid="{00000000-0004-0000-0000-0000740D0000}"/>
    <hyperlink ref="L7198" r:id="rId3446" tooltip="https://remit.lightning.force.com/lightning/r/Account/0012r000002uF7h/view" xr:uid="{00000000-0004-0000-0000-0000750D0000}"/>
    <hyperlink ref="L7199" r:id="rId3447" tooltip="https://remit.lightning.force.com/lightning/r/Account/0012r000002uTBH/view" xr:uid="{00000000-0004-0000-0000-0000760D0000}"/>
    <hyperlink ref="L7200" r:id="rId3448" tooltip="https://remit.lightning.force.com/lightning/r/Account/0012r000002uL1Q/view" xr:uid="{00000000-0004-0000-0000-0000770D0000}"/>
    <hyperlink ref="L7201" r:id="rId3449" tooltip="https://remit.lightning.force.com/lightning/r/Account/0012r000002rvWX/view" xr:uid="{00000000-0004-0000-0000-0000780D0000}"/>
    <hyperlink ref="E7219" r:id="rId3450" xr:uid="{00000000-0004-0000-0000-0000790D0000}"/>
    <hyperlink ref="E7253" r:id="rId3451" tooltip="mailto:bich.dt@altius-link.com.vn" xr:uid="{00000000-0004-0000-0000-00007A0D0000}"/>
    <hyperlink ref="E7254" r:id="rId3452" tooltip="mailto:bich.dt@altius-link.com.vn" xr:uid="{00000000-0004-0000-0000-00007B0D0000}"/>
    <hyperlink ref="E7255" r:id="rId3453" tooltip="mailto:bich.dt@altius-link.com.vn" xr:uid="{00000000-0004-0000-0000-00007C0D0000}"/>
    <hyperlink ref="E7256" r:id="rId3454" tooltip="mailto:bich.dt@altius-link.com.vn" xr:uid="{00000000-0004-0000-0000-00007D0D0000}"/>
    <hyperlink ref="E7257" r:id="rId3455" tooltip="mailto:bich.dt@altius-link.com.vn" xr:uid="{00000000-0004-0000-0000-00007E0D0000}"/>
    <hyperlink ref="E7258" r:id="rId3456" tooltip="mailto:bich.dt@altius-link.com.vn" xr:uid="{00000000-0004-0000-0000-00007F0D0000}"/>
    <hyperlink ref="E7259" r:id="rId3457" tooltip="mailto:bich.dt@altius-link.com.vn" xr:uid="{00000000-0004-0000-0000-0000800D0000}"/>
    <hyperlink ref="E7260" r:id="rId3458" tooltip="mailto:bich.dt@altius-link.com.vn" xr:uid="{00000000-0004-0000-0000-0000810D0000}"/>
    <hyperlink ref="E7261" r:id="rId3459" tooltip="mailto:bich.dt@altius-link.com.vn" xr:uid="{00000000-0004-0000-0000-0000820D0000}"/>
    <hyperlink ref="E7262" r:id="rId3460" tooltip="mailto:bich.dt@altius-link.com.vn" xr:uid="{00000000-0004-0000-0000-0000830D0000}"/>
    <hyperlink ref="E7263" r:id="rId3461" tooltip="mailto:bich.dt@altius-link.com.vn" xr:uid="{00000000-0004-0000-0000-0000840D0000}"/>
    <hyperlink ref="E7264" r:id="rId3462" tooltip="mailto:bich.dt@altius-link.com.vn" xr:uid="{00000000-0004-0000-0000-0000850D0000}"/>
    <hyperlink ref="E7265" r:id="rId3463" tooltip="mailto:bich.dt@altius-link.com.vn" xr:uid="{00000000-0004-0000-0000-0000860D0000}"/>
    <hyperlink ref="E7266" r:id="rId3464" tooltip="mailto:bich.dt@altius-link.com.vn" xr:uid="{00000000-0004-0000-0000-0000870D0000}"/>
    <hyperlink ref="E7267" r:id="rId3465" tooltip="mailto:bich.dt@altius-link.com.vn" xr:uid="{00000000-0004-0000-0000-0000880D0000}"/>
    <hyperlink ref="E7268" r:id="rId3466" tooltip="mailto:bich.dt@altius-link.com.vn" xr:uid="{00000000-0004-0000-0000-0000890D0000}"/>
    <hyperlink ref="E7269" r:id="rId3467" tooltip="mailto:bich.dt@altius-link.com.vn" xr:uid="{00000000-0004-0000-0000-00008A0D0000}"/>
    <hyperlink ref="E7270" r:id="rId3468" tooltip="mailto:bich.dt@altius-link.com.vn" xr:uid="{00000000-0004-0000-0000-00008B0D0000}"/>
    <hyperlink ref="E7271" r:id="rId3469" tooltip="mailto:bich.dt@altius-link.com.vn" xr:uid="{00000000-0004-0000-0000-00008C0D0000}"/>
    <hyperlink ref="E7272" r:id="rId3470" tooltip="mailto:bich.dt@altius-link.com.vn" xr:uid="{00000000-0004-0000-0000-00008D0D0000}"/>
    <hyperlink ref="E7273" r:id="rId3471" tooltip="mailto:bich.dt@altius-link.com.vn" xr:uid="{00000000-0004-0000-0000-00008E0D0000}"/>
    <hyperlink ref="E7274" r:id="rId3472" tooltip="mailto:bich.dt@altius-link.com.vn" xr:uid="{00000000-0004-0000-0000-00008F0D0000}"/>
    <hyperlink ref="E7275" r:id="rId3473" tooltip="mailto:bich.dt@altius-link.com.vn" xr:uid="{00000000-0004-0000-0000-0000900D0000}"/>
    <hyperlink ref="E7276" r:id="rId3474" tooltip="mailto:bich.dt@altius-link.com.vn" xr:uid="{00000000-0004-0000-0000-0000910D0000}"/>
    <hyperlink ref="E7277" r:id="rId3475" tooltip="mailto:bich.dt@altius-link.com.vn" xr:uid="{00000000-0004-0000-0000-0000920D0000}"/>
    <hyperlink ref="E7278" r:id="rId3476" tooltip="mailto:bich.dt@altius-link.com.vn" xr:uid="{00000000-0004-0000-0000-0000930D0000}"/>
    <hyperlink ref="E7279" r:id="rId3477" tooltip="mailto:bich.dt@altius-link.com.vn" xr:uid="{00000000-0004-0000-0000-0000940D0000}"/>
    <hyperlink ref="E7360" r:id="rId3478" xr:uid="{00000000-0004-0000-0000-0000950D0000}"/>
    <hyperlink ref="E7361:E7371" r:id="rId3479" display="ly.ntk1@altius-link.com.vn" xr:uid="{00000000-0004-0000-0000-0000960D0000}"/>
    <hyperlink ref="E7372" r:id="rId3480" xr:uid="{00000000-0004-0000-0000-0000970D0000}"/>
    <hyperlink ref="E7373" r:id="rId3481" xr:uid="{00000000-0004-0000-0000-0000980D0000}"/>
    <hyperlink ref="E7374" r:id="rId3482" xr:uid="{00000000-0004-0000-0000-0000990D0000}"/>
    <hyperlink ref="E7375:E7376" r:id="rId3483" display="ly.ntk1@altius-link.com.vn" xr:uid="{00000000-0004-0000-0000-00009A0D0000}"/>
    <hyperlink ref="E7377" r:id="rId3484" xr:uid="{00000000-0004-0000-0000-00009B0D0000}"/>
    <hyperlink ref="E7382" r:id="rId3485" xr:uid="{00000000-0004-0000-0000-00009C0D0000}"/>
    <hyperlink ref="E7383" r:id="rId3486" xr:uid="{00000000-0004-0000-0000-00009D0D0000}"/>
    <hyperlink ref="E7384" r:id="rId3487" xr:uid="{00000000-0004-0000-0000-00009E0D0000}"/>
    <hyperlink ref="E7385" r:id="rId3488" xr:uid="{00000000-0004-0000-0000-00009F0D0000}"/>
    <hyperlink ref="E7386" r:id="rId3489" xr:uid="{00000000-0004-0000-0000-0000A00D0000}"/>
    <hyperlink ref="E7387" r:id="rId3490" xr:uid="{00000000-0004-0000-0000-0000A10D0000}"/>
    <hyperlink ref="E7388" r:id="rId3491" xr:uid="{00000000-0004-0000-0000-0000A20D0000}"/>
    <hyperlink ref="E7389" r:id="rId3492" xr:uid="{00000000-0004-0000-0000-0000A30D0000}"/>
    <hyperlink ref="E7390" r:id="rId3493" xr:uid="{00000000-0004-0000-0000-0000A40D0000}"/>
    <hyperlink ref="E7391" r:id="rId3494" xr:uid="{00000000-0004-0000-0000-0000A50D0000}"/>
    <hyperlink ref="E7392" r:id="rId3495" xr:uid="{00000000-0004-0000-0000-0000A60D0000}"/>
    <hyperlink ref="E7393" r:id="rId3496" xr:uid="{00000000-0004-0000-0000-0000A70D0000}"/>
    <hyperlink ref="E7394" r:id="rId3497" xr:uid="{00000000-0004-0000-0000-0000A80D0000}"/>
    <hyperlink ref="E7395" r:id="rId3498" xr:uid="{00000000-0004-0000-0000-0000A90D0000}"/>
    <hyperlink ref="E7466:E7494" r:id="rId3499" display="tu.nt1@altius-link.com.vn" xr:uid="{00000000-0004-0000-0000-0000AA0D0000}"/>
    <hyperlink ref="L7640" r:id="rId3500" tooltip="https://remit.lightning.force.com/lightning/r/Account/0012r000007DJhb/view" xr:uid="{00000000-0004-0000-0000-0000AB0D0000}"/>
    <hyperlink ref="D7640" r:id="rId3501" tooltip="https://remit.lightning.force.com/lightning/r/Account/0012r000007DJhbAAG/view" xr:uid="{00000000-0004-0000-0000-0000AC0D0000}"/>
    <hyperlink ref="L7641" r:id="rId3502" tooltip="https://remit.lightning.force.com/lightning/r/Account/0012r000002taFL/view" xr:uid="{00000000-0004-0000-0000-0000AD0D0000}"/>
    <hyperlink ref="D7641" r:id="rId3503" tooltip="https://remit.lightning.force.com/lightning/r/Account/0012r000002taFLAAY/view" xr:uid="{00000000-0004-0000-0000-0000AE0D0000}"/>
    <hyperlink ref="L7642" r:id="rId3504" tooltip="https://remit.lightning.force.com/lightning/r/Account/0012r000002u00p/view" xr:uid="{00000000-0004-0000-0000-0000AF0D0000}"/>
    <hyperlink ref="D7642" r:id="rId3505" tooltip="https://remit.lightning.force.com/lightning/r/Account/0012r000002u00pAAA/view" xr:uid="{00000000-0004-0000-0000-0000B00D0000}"/>
    <hyperlink ref="L7643" r:id="rId3506" tooltip="https://remit.lightning.force.com/lightning/r/Account/0012r00000XIxF8/view" xr:uid="{00000000-0004-0000-0000-0000B10D0000}"/>
    <hyperlink ref="D7643" r:id="rId3507" tooltip="https://remit.lightning.force.com/lightning/r/Account/0012r00000XIxF8AAL/view" xr:uid="{00000000-0004-0000-0000-0000B20D0000}"/>
    <hyperlink ref="L7644" r:id="rId3508" tooltip="https://remit.lightning.force.com/lightning/r/Account/0012r000002tC9v/view" xr:uid="{00000000-0004-0000-0000-0000B30D0000}"/>
    <hyperlink ref="D7644" r:id="rId3509" tooltip="https://remit.lightning.force.com/lightning/r/Account/0012r000002tC9vAAE/view" xr:uid="{00000000-0004-0000-0000-0000B40D0000}"/>
    <hyperlink ref="L7645" r:id="rId3510" tooltip="https://remit.lightning.force.com/lightning/r/Account/001RA00001ZZRFN/view" xr:uid="{00000000-0004-0000-0000-0000B50D0000}"/>
    <hyperlink ref="D7645" r:id="rId3511" tooltip="https://remit.lightning.force.com/lightning/r/Account/001RA00001ZZRFNYA5/view" xr:uid="{00000000-0004-0000-0000-0000B60D0000}"/>
    <hyperlink ref="L7646" r:id="rId3512" tooltip="https://remit.lightning.force.com/lightning/r/Account/0012r000002ttwV/view" xr:uid="{00000000-0004-0000-0000-0000B70D0000}"/>
    <hyperlink ref="D7646" r:id="rId3513" tooltip="https://remit.lightning.force.com/lightning/r/Account/0012r000002ttwVAAQ/view" xr:uid="{00000000-0004-0000-0000-0000B80D0000}"/>
    <hyperlink ref="L7647" r:id="rId3514" tooltip="https://remit.lightning.force.com/lightning/r/Account/0012r0000097VVo/view" xr:uid="{00000000-0004-0000-0000-0000B90D0000}"/>
    <hyperlink ref="D7647" r:id="rId3515" tooltip="https://remit.lightning.force.com/lightning/r/Account/0012r0000097VVoAAM/view" xr:uid="{00000000-0004-0000-0000-0000BA0D0000}"/>
    <hyperlink ref="D7648" r:id="rId3516" tooltip="https://remit.lightning.force.com/lightning/r/Account/0012r0000097VVoAAM/view" xr:uid="{00000000-0004-0000-0000-0000BB0D0000}"/>
    <hyperlink ref="L7649" r:id="rId3517" tooltip="https://remit.lightning.force.com/lightning/r/Account/0012r000008MkWW/view" xr:uid="{00000000-0004-0000-0000-0000BC0D0000}"/>
    <hyperlink ref="L7648" r:id="rId3518" tooltip="https://remit.lightning.force.com/lightning/r/Account/0012r0000097VVo/view" xr:uid="{00000000-0004-0000-0000-0000BD0D0000}"/>
    <hyperlink ref="D7649" r:id="rId3519" tooltip="https://remit.lightning.force.com/lightning/r/Account/0012r000008MkWWAA0/view" xr:uid="{00000000-0004-0000-0000-0000BE0D0000}"/>
    <hyperlink ref="L7650" r:id="rId3520" tooltip="https://remit.lightning.force.com/lightning/r/Account/0012r000002tBe5/view" xr:uid="{00000000-0004-0000-0000-0000BF0D0000}"/>
    <hyperlink ref="D7650" r:id="rId3521" tooltip="https://remit.lightning.force.com/lightning/r/Account/0012r000002tBe5AAE/view" xr:uid="{00000000-0004-0000-0000-0000C00D0000}"/>
    <hyperlink ref="L7651" r:id="rId3522" tooltip="https://remit.lightning.force.com/lightning/r/Account/0012r00000bUUPe/view" xr:uid="{00000000-0004-0000-0000-0000C10D0000}"/>
    <hyperlink ref="L7652" r:id="rId3523" tooltip="https://remit.lightning.force.com/lightning/r/Account/001RA00001ARNwq/view" xr:uid="{00000000-0004-0000-0000-0000C20D0000}"/>
    <hyperlink ref="D7652" r:id="rId3524" tooltip="https://remit.lightning.force.com/lightning/r/Account/001RA00001ARNwqYAH/view" xr:uid="{00000000-0004-0000-0000-0000C30D0000}"/>
    <hyperlink ref="L7653" r:id="rId3525" tooltip="https://remit.lightning.force.com/lightning/r/Account/0012r00000ShRdv/view" xr:uid="{00000000-0004-0000-0000-0000C40D0000}"/>
    <hyperlink ref="L7654" r:id="rId3526" tooltip="https://remit.lightning.force.com/lightning/r/Account/0012r000002uJrX/view" xr:uid="{00000000-0004-0000-0000-0000C50D0000}"/>
    <hyperlink ref="D7654" r:id="rId3527" tooltip="https://remit.lightning.force.com/lightning/r/Account/0012r000002uJrXAAU/view" xr:uid="{00000000-0004-0000-0000-0000C60D0000}"/>
    <hyperlink ref="L7655" r:id="rId3528" tooltip="https://remit.lightning.force.com/lightning/r/Account/001RA00002do7tK/view" xr:uid="{00000000-0004-0000-0000-0000C70D0000}"/>
    <hyperlink ref="D7655" r:id="rId3529" tooltip="https://remit.lightning.force.com/lightning/r/Account/001RA00002do7tKYAQ/view" xr:uid="{00000000-0004-0000-0000-0000C80D0000}"/>
    <hyperlink ref="L7656" r:id="rId3530" tooltip="https://remit.lightning.force.com/lightning/r/Account/0012r00000M3mr6/view" xr:uid="{00000000-0004-0000-0000-0000C90D0000}"/>
    <hyperlink ref="D7656" r:id="rId3531" tooltip="https://remit.lightning.force.com/lightning/r/Account/0012r00000M3mr6AAB/view" xr:uid="{00000000-0004-0000-0000-0000CA0D0000}"/>
    <hyperlink ref="L7657" r:id="rId3532" tooltip="https://remit.lightning.force.com/lightning/r/Account/0012r00000Oy3tT/view" xr:uid="{00000000-0004-0000-0000-0000CB0D0000}"/>
    <hyperlink ref="L7658" r:id="rId3533" tooltip="https://remit.lightning.force.com/lightning/r/Account/0012r000009Z0gQ/view" xr:uid="{00000000-0004-0000-0000-0000CC0D0000}"/>
    <hyperlink ref="D7658" r:id="rId3534" tooltip="https://remit.lightning.force.com/lightning/r/Account/0012r000009Z0gQAAS/view" xr:uid="{00000000-0004-0000-0000-0000CD0D0000}"/>
    <hyperlink ref="L7659" r:id="rId3535" tooltip="https://remit.lightning.force.com/lightning/r/Account/0012r000007DJhb/view" xr:uid="{00000000-0004-0000-0000-0000CE0D0000}"/>
    <hyperlink ref="D7659" r:id="rId3536" tooltip="https://remit.lightning.force.com/lightning/r/Account/0012r000007DJhbAAG/view" xr:uid="{00000000-0004-0000-0000-0000CF0D0000}"/>
    <hyperlink ref="L7660" r:id="rId3537" tooltip="https://remit.lightning.force.com/lightning/r/Account/0012r000002tmxF/view" xr:uid="{00000000-0004-0000-0000-0000D00D0000}"/>
    <hyperlink ref="D7660" r:id="rId3538" tooltip="https://remit.lightning.force.com/lightning/r/Account/0012r000002tmxFAAQ/view" xr:uid="{00000000-0004-0000-0000-0000D10D0000}"/>
    <hyperlink ref="L7661" r:id="rId3539" tooltip="https://remit.lightning.force.com/lightning/r/Account/0012r00000b04nZ/view" xr:uid="{00000000-0004-0000-0000-0000D20D0000}"/>
    <hyperlink ref="D7661" r:id="rId3540" tooltip="https://remit.lightning.force.com/lightning/r/Account/0012r00000b04nZAAQ/view" xr:uid="{00000000-0004-0000-0000-0000D30D0000}"/>
    <hyperlink ref="L7662" r:id="rId3541" tooltip="https://remit.lightning.force.com/lightning/r/Account/0012r00000Ovv2W/view" xr:uid="{00000000-0004-0000-0000-0000D40D0000}"/>
    <hyperlink ref="D7662" r:id="rId3542" tooltip="https://remit.lightning.force.com/lightning/r/Account/0012r00000Ovv2WAAR/view" xr:uid="{00000000-0004-0000-0000-0000D50D0000}"/>
    <hyperlink ref="L7663" r:id="rId3543" tooltip="https://remit.lightning.force.com/lightning/r/Account/0012r000002uJrX/view" xr:uid="{00000000-0004-0000-0000-0000D60D0000}"/>
    <hyperlink ref="D7663" r:id="rId3544" tooltip="https://remit.lightning.force.com/lightning/r/Account/0012r000002uJrXAAU/view" xr:uid="{00000000-0004-0000-0000-0000D70D0000}"/>
    <hyperlink ref="D7664" r:id="rId3545" tooltip="https://remit.lightning.force.com/lightning/r/Account/0012r000002tUhsAAE/view" xr:uid="{00000000-0004-0000-0000-0000D80D0000}"/>
    <hyperlink ref="L7664" r:id="rId3546" tooltip="https://remit.lightning.force.com/lightning/r/Account/0012r000002tUhs/view" xr:uid="{00000000-0004-0000-0000-0000D90D0000}"/>
    <hyperlink ref="D7665" r:id="rId3547" tooltip="https://remit.lightning.force.com/lightning/r/Account/0012r000002sSnEAAU/view" xr:uid="{00000000-0004-0000-0000-0000DA0D0000}"/>
    <hyperlink ref="L7665" r:id="rId3548" tooltip="https://remit.lightning.force.com/lightning/r/Account/0012r000002sSnE/view" xr:uid="{00000000-0004-0000-0000-0000DB0D0000}"/>
    <hyperlink ref="D7666" r:id="rId3549" tooltip="https://remit.lightning.force.com/lightning/r/Account/0012r00000M2KcPAAV/view" xr:uid="{00000000-0004-0000-0000-0000DC0D0000}"/>
    <hyperlink ref="L7666" r:id="rId3550" tooltip="https://remit.lightning.force.com/lightning/r/Account/0012r00000M2KcP/view" xr:uid="{00000000-0004-0000-0000-0000DD0D0000}"/>
    <hyperlink ref="D7667" r:id="rId3551" tooltip="https://remit.lightning.force.com/lightning/r/Account/0012r00000TaIdiAAF/view" xr:uid="{00000000-0004-0000-0000-0000DE0D0000}"/>
    <hyperlink ref="L7667" r:id="rId3552" tooltip="https://remit.lightning.force.com/lightning/r/Account/0012r00000TaIdi/view" xr:uid="{00000000-0004-0000-0000-0000DF0D0000}"/>
    <hyperlink ref="D7668" r:id="rId3553" tooltip="https://remit.lightning.force.com/lightning/r/Account/0012r00000Luqd9AAB/view" xr:uid="{00000000-0004-0000-0000-0000E00D0000}"/>
    <hyperlink ref="L7668" r:id="rId3554" tooltip="https://remit.lightning.force.com/lightning/r/Account/0012r00000Luqd9/view" xr:uid="{00000000-0004-0000-0000-0000E10D0000}"/>
    <hyperlink ref="D7669" r:id="rId3555" tooltip="https://remit.lightning.force.com/lightning/r/Account/0012r00000LvBX4AAN/view" xr:uid="{00000000-0004-0000-0000-0000E20D0000}"/>
    <hyperlink ref="L7669" r:id="rId3556" tooltip="https://remit.lightning.force.com/lightning/r/Account/0012r00000LvBX4/view" xr:uid="{00000000-0004-0000-0000-0000E30D0000}"/>
    <hyperlink ref="D7670" r:id="rId3557" tooltip="https://remit.lightning.force.com/lightning/r/Account/0012r000007EgEXAA0/view" xr:uid="{00000000-0004-0000-0000-0000E40D0000}"/>
    <hyperlink ref="L7670" r:id="rId3558" tooltip="https://remit.lightning.force.com/lightning/r/Account/0012r000007EgEX/view" xr:uid="{00000000-0004-0000-0000-0000E50D0000}"/>
    <hyperlink ref="D7671" r:id="rId3559" tooltip="https://remit.lightning.force.com/lightning/r/Account/0012r000007dfggAAA/view" xr:uid="{00000000-0004-0000-0000-0000E60D0000}"/>
    <hyperlink ref="L7671" r:id="rId3560" tooltip="https://remit.lightning.force.com/lightning/r/Account/0012r000007dfgg/view" xr:uid="{00000000-0004-0000-0000-0000E70D0000}"/>
    <hyperlink ref="D7672" r:id="rId3561" tooltip="https://remit.lightning.force.com/lightning/r/Account/0012r00000Btjk5AAB/view" xr:uid="{00000000-0004-0000-0000-0000E80D0000}"/>
    <hyperlink ref="L7672" r:id="rId3562" tooltip="https://remit.lightning.force.com/lightning/r/Account/0012r00000Btjk5/view" xr:uid="{00000000-0004-0000-0000-0000E90D0000}"/>
    <hyperlink ref="D7673" r:id="rId3563" tooltip="https://remit.lightning.force.com/lightning/r/Account/001RA00002P9s1rYAB/view" xr:uid="{00000000-0004-0000-0000-0000EA0D0000}"/>
    <hyperlink ref="L7673" r:id="rId3564" tooltip="https://remit.lightning.force.com/lightning/r/Account/001RA00002P9s1r/view" xr:uid="{00000000-0004-0000-0000-0000EB0D0000}"/>
    <hyperlink ref="D7674" r:id="rId3565" tooltip="https://remit.lightning.force.com/lightning/r/Account/0012r000002tBe5AAE/view" xr:uid="{00000000-0004-0000-0000-0000EC0D0000}"/>
    <hyperlink ref="L7674" r:id="rId3566" tooltip="https://remit.lightning.force.com/lightning/r/Account/0012r000002tBe5/view" xr:uid="{00000000-0004-0000-0000-0000ED0D0000}"/>
    <hyperlink ref="D7675" r:id="rId3567" tooltip="https://remit.lightning.force.com/lightning/r/Account/0012r000002uBT5AAM/view" xr:uid="{00000000-0004-0000-0000-0000EE0D0000}"/>
    <hyperlink ref="L7675" r:id="rId3568" tooltip="https://remit.lightning.force.com/lightning/r/Account/0012r000002uBT5/view" xr:uid="{00000000-0004-0000-0000-0000EF0D0000}"/>
    <hyperlink ref="D7676" r:id="rId3569" tooltip="https://remit.lightning.force.com/lightning/r/Account/001RA00002VKQoHYAX/view" xr:uid="{00000000-0004-0000-0000-0000F00D0000}"/>
    <hyperlink ref="L7676" r:id="rId3570" tooltip="https://remit.lightning.force.com/lightning/r/Account/001RA00002VKQoH/view" xr:uid="{00000000-0004-0000-0000-0000F10D0000}"/>
    <hyperlink ref="D7677" r:id="rId3571" tooltip="https://remit.lightning.force.com/lightning/r/Account/0012r000009ZWiTAAW/view" xr:uid="{00000000-0004-0000-0000-0000F20D0000}"/>
    <hyperlink ref="L7677" r:id="rId3572" tooltip="https://remit.lightning.force.com/lightning/r/Account/0012r000009ZWiT/view" xr:uid="{00000000-0004-0000-0000-0000F30D0000}"/>
    <hyperlink ref="D7678" r:id="rId3573" tooltip="https://remit.lightning.force.com/lightning/r/Account/0012r000003LT2vAAG/view" xr:uid="{00000000-0004-0000-0000-0000F40D0000}"/>
    <hyperlink ref="L7678" r:id="rId3574" tooltip="https://remit.lightning.force.com/lightning/r/Account/0012r000003LT2v/view" xr:uid="{00000000-0004-0000-0000-0000F50D0000}"/>
    <hyperlink ref="D7679" r:id="rId3575" tooltip="https://remit.lightning.force.com/lightning/r/Account/0012r00000OyDaaAAF/view" xr:uid="{00000000-0004-0000-0000-0000F60D0000}"/>
    <hyperlink ref="L7679" r:id="rId3576" tooltip="https://remit.lightning.force.com/lightning/r/Account/0012r00000OyDaa/view" xr:uid="{00000000-0004-0000-0000-0000F70D0000}"/>
    <hyperlink ref="D7680" r:id="rId3577" tooltip="https://remit.lightning.force.com/lightning/r/Account/0012r000009ZfBgAAK/view" xr:uid="{00000000-0004-0000-0000-0000F80D0000}"/>
    <hyperlink ref="L7680" r:id="rId3578" tooltip="https://remit.lightning.force.com/lightning/r/Account/0012r000009ZfBg/view" xr:uid="{00000000-0004-0000-0000-0000F90D0000}"/>
    <hyperlink ref="D7681" r:id="rId3579" tooltip="https://remit.lightning.force.com/lightning/r/Account/0012r000009a9xYAAQ/view" xr:uid="{00000000-0004-0000-0000-0000FA0D0000}"/>
    <hyperlink ref="L7681" r:id="rId3580" tooltip="https://remit.lightning.force.com/lightning/r/Account/0012r000009a9xY/view" xr:uid="{00000000-0004-0000-0000-0000FB0D0000}"/>
    <hyperlink ref="D7682" r:id="rId3581" tooltip="https://remit.lightning.force.com/lightning/r/Account/0012r00000M456gAAB/view" xr:uid="{00000000-0004-0000-0000-0000FC0D0000}"/>
    <hyperlink ref="L7682" r:id="rId3582" tooltip="https://remit.lightning.force.com/lightning/r/Account/0012r00000M456g/view" xr:uid="{00000000-0004-0000-0000-0000FD0D0000}"/>
    <hyperlink ref="D7683" r:id="rId3583" tooltip="https://remit.lightning.force.com/lightning/r/Account/0012r00000Ovv2WAAR/view" xr:uid="{00000000-0004-0000-0000-0000FE0D0000}"/>
    <hyperlink ref="L7683" r:id="rId3584" tooltip="https://remit.lightning.force.com/lightning/r/Account/0012r00000Ovv2W/view" xr:uid="{00000000-0004-0000-0000-0000FF0D0000}"/>
    <hyperlink ref="D7684" r:id="rId3585" tooltip="https://remit.lightning.force.com/lightning/r/Account/0012r00000YQR3IAAX/view" xr:uid="{00000000-0004-0000-0000-0000000E0000}"/>
    <hyperlink ref="L7684" r:id="rId3586" tooltip="https://remit.lightning.force.com/lightning/r/Account/0012r00000YQR3I/view" xr:uid="{00000000-0004-0000-0000-0000010E0000}"/>
    <hyperlink ref="D7685" r:id="rId3587" tooltip="https://remit.lightning.force.com/lightning/r/Account/001Ic000007aompIAA/view" xr:uid="{00000000-0004-0000-0000-0000020E0000}"/>
    <hyperlink ref="L7685" r:id="rId3588" tooltip="https://remit.lightning.force.com/lightning/r/Account/001Ic000007aomp/view" xr:uid="{00000000-0004-0000-0000-0000030E0000}"/>
    <hyperlink ref="D7686" r:id="rId3589" tooltip="https://remit.lightning.force.com/lightning/r/Account/0012r00000OvZcqAAF/view" xr:uid="{00000000-0004-0000-0000-0000040E0000}"/>
    <hyperlink ref="L7686" r:id="rId3590" tooltip="https://remit.lightning.force.com/lightning/r/Account/0012r00000OvZcq/view" xr:uid="{00000000-0004-0000-0000-0000050E0000}"/>
    <hyperlink ref="D7687" r:id="rId3591" tooltip="https://remit.lightning.force.com/lightning/r/Account/0012r000002uBTGAA2/view" xr:uid="{00000000-0004-0000-0000-0000060E0000}"/>
    <hyperlink ref="L7687" r:id="rId3592" tooltip="https://remit.lightning.force.com/lightning/r/Account/0012r000002uBTG/view" xr:uid="{00000000-0004-0000-0000-0000070E0000}"/>
    <hyperlink ref="D7688" r:id="rId3593" tooltip="https://remit.lightning.force.com/lightning/r/Account/0012r000002uBTGAA2/view" xr:uid="{00000000-0004-0000-0000-0000080E0000}"/>
    <hyperlink ref="L7688" r:id="rId3594" tooltip="https://remit.lightning.force.com/lightning/r/Account/0012r000002uBTG/view" xr:uid="{00000000-0004-0000-0000-0000090E0000}"/>
    <hyperlink ref="D7689" r:id="rId3595" tooltip="https://remit.lightning.force.com/lightning/r/Account/0012r00000Ovv2WAAR/view" xr:uid="{00000000-0004-0000-0000-00000A0E0000}"/>
    <hyperlink ref="L7689" r:id="rId3596" tooltip="https://remit.lightning.force.com/lightning/r/Account/0012r00000Ovv2W/view" xr:uid="{00000000-0004-0000-0000-00000B0E0000}"/>
    <hyperlink ref="E7664" r:id="rId3597" xr:uid="{00000000-0004-0000-0000-00000C0E0000}"/>
    <hyperlink ref="E7665" r:id="rId3598" xr:uid="{00000000-0004-0000-0000-00000D0E0000}"/>
    <hyperlink ref="E7666" r:id="rId3599" xr:uid="{00000000-0004-0000-0000-00000E0E0000}"/>
    <hyperlink ref="E7667" r:id="rId3600" xr:uid="{00000000-0004-0000-0000-00000F0E0000}"/>
    <hyperlink ref="E7668" r:id="rId3601" xr:uid="{00000000-0004-0000-0000-0000100E0000}"/>
    <hyperlink ref="E7669" r:id="rId3602" xr:uid="{00000000-0004-0000-0000-0000110E0000}"/>
    <hyperlink ref="E7670" r:id="rId3603" xr:uid="{00000000-0004-0000-0000-0000120E0000}"/>
    <hyperlink ref="E7671" r:id="rId3604" xr:uid="{00000000-0004-0000-0000-0000130E0000}"/>
    <hyperlink ref="E7672" r:id="rId3605" xr:uid="{00000000-0004-0000-0000-0000140E0000}"/>
    <hyperlink ref="E7680" r:id="rId3606" xr:uid="{00000000-0004-0000-0000-0000150E0000}"/>
    <hyperlink ref="E7688" r:id="rId3607" xr:uid="{00000000-0004-0000-0000-0000160E0000}"/>
    <hyperlink ref="E7673" r:id="rId3608" xr:uid="{00000000-0004-0000-0000-0000170E0000}"/>
    <hyperlink ref="E7681" r:id="rId3609" xr:uid="{00000000-0004-0000-0000-0000180E0000}"/>
    <hyperlink ref="E7689" r:id="rId3610" xr:uid="{00000000-0004-0000-0000-0000190E0000}"/>
    <hyperlink ref="E7674" r:id="rId3611" xr:uid="{00000000-0004-0000-0000-00001A0E0000}"/>
    <hyperlink ref="E7682" r:id="rId3612" xr:uid="{00000000-0004-0000-0000-00001B0E0000}"/>
    <hyperlink ref="E7675" r:id="rId3613" xr:uid="{00000000-0004-0000-0000-00001C0E0000}"/>
    <hyperlink ref="E7683" r:id="rId3614" xr:uid="{00000000-0004-0000-0000-00001D0E0000}"/>
    <hyperlink ref="E7676" r:id="rId3615" xr:uid="{00000000-0004-0000-0000-00001E0E0000}"/>
    <hyperlink ref="E7684" r:id="rId3616" xr:uid="{00000000-0004-0000-0000-00001F0E0000}"/>
    <hyperlink ref="E7677" r:id="rId3617" xr:uid="{00000000-0004-0000-0000-0000200E0000}"/>
    <hyperlink ref="E7685" r:id="rId3618" xr:uid="{00000000-0004-0000-0000-0000210E0000}"/>
    <hyperlink ref="E7678" r:id="rId3619" xr:uid="{00000000-0004-0000-0000-0000220E0000}"/>
    <hyperlink ref="E7686" r:id="rId3620" xr:uid="{00000000-0004-0000-0000-0000230E0000}"/>
    <hyperlink ref="E7679" r:id="rId3621" xr:uid="{00000000-0004-0000-0000-0000240E0000}"/>
    <hyperlink ref="E7687" r:id="rId3622" xr:uid="{00000000-0004-0000-0000-0000250E0000}"/>
    <hyperlink ref="L7690" r:id="rId3623" tooltip="https://remit.lightning.force.com/lightning/r/Account/0012r00000Z5DRZ/view" xr:uid="{00000000-0004-0000-0000-0000260E0000}"/>
    <hyperlink ref="D7691" r:id="rId3624" tooltip="https://remit.lightning.force.com/lightning/r/Account/0012r00000ZrUqqAAF/view" xr:uid="{00000000-0004-0000-0000-0000270E0000}"/>
    <hyperlink ref="L7692" r:id="rId3625" tooltip="https://remit.lightning.force.com/lightning/r/Account/001Ic000007bdkh/view" xr:uid="{00000000-0004-0000-0000-0000280E0000}"/>
    <hyperlink ref="D7692" r:id="rId3626" tooltip="https://remit.lightning.force.com/lightning/r/Account/001Ic000007bdkhIAA/view" xr:uid="{00000000-0004-0000-0000-0000290E0000}"/>
    <hyperlink ref="L7693" r:id="rId3627" tooltip="https://remit.lightning.force.com/lightning/r/Account/0012r000002tdRm/view" xr:uid="{00000000-0004-0000-0000-00002A0E0000}"/>
    <hyperlink ref="D7693" r:id="rId3628" tooltip="https://remit.lightning.force.com/lightning/r/Account/0012r000002tdRmAAI/view" xr:uid="{00000000-0004-0000-0000-00002B0E0000}"/>
    <hyperlink ref="L7694" r:id="rId3629" tooltip="https://remit.lightning.force.com/lightning/r/Account/0012r000002t9HO/view" xr:uid="{00000000-0004-0000-0000-00002C0E0000}"/>
    <hyperlink ref="D7694" r:id="rId3630" tooltip="https://remit.lightning.force.com/lightning/r/Account/0012r000002t9HOAAY/view" xr:uid="{00000000-0004-0000-0000-00002D0E0000}"/>
    <hyperlink ref="L7695" r:id="rId3631" tooltip="https://remit.lightning.force.com/lightning/r/Account/0012r00000Td6GK/view" xr:uid="{00000000-0004-0000-0000-00002E0E0000}"/>
    <hyperlink ref="D7696" r:id="rId3632" tooltip="https://remit.lightning.force.com/lightning/r/Account/0012r00000b00cWAAQ/view" xr:uid="{00000000-0004-0000-0000-00002F0E0000}"/>
    <hyperlink ref="L7697" r:id="rId3633" tooltip="https://remit.lightning.force.com/lightning/r/Account/001RA00001PsgrS/view" xr:uid="{00000000-0004-0000-0000-0000300E0000}"/>
    <hyperlink ref="D7697" r:id="rId3634" tooltip="https://remit.lightning.force.com/lightning/r/Account/001RA00001PsgrSYAR/view" xr:uid="{00000000-0004-0000-0000-0000310E0000}"/>
    <hyperlink ref="D7698" r:id="rId3635" tooltip="https://remit.lightning.force.com/lightning/r/Account/0012r00000Z54opAAB/view" xr:uid="{00000000-0004-0000-0000-0000320E0000}"/>
    <hyperlink ref="L7699" r:id="rId3636" tooltip="https://remit.lightning.force.com/lightning/r/Account/0012r00000DnLvj/view" xr:uid="{00000000-0004-0000-0000-0000330E0000}"/>
    <hyperlink ref="D7699" r:id="rId3637" tooltip="https://remit.lightning.force.com/lightning/r/Account/0012r00000DnLvjAAF/view" xr:uid="{00000000-0004-0000-0000-0000340E0000}"/>
    <hyperlink ref="L7700" r:id="rId3638" tooltip="https://remit.lightning.force.com/lightning/r/Account/001Ic000007bhvq/view" xr:uid="{00000000-0004-0000-0000-0000350E0000}"/>
    <hyperlink ref="D7700" r:id="rId3639" tooltip="https://remit.lightning.force.com/lightning/r/Account/001Ic000007bhvqIAA/view" xr:uid="{00000000-0004-0000-0000-0000360E0000}"/>
    <hyperlink ref="L7702" r:id="rId3640" tooltip="https://remit.lightning.force.com/lightning/r/Account/0012r000002sVfk/view" xr:uid="{00000000-0004-0000-0000-0000370E0000}"/>
    <hyperlink ref="L7703" r:id="rId3641" tooltip="https://remit.lightning.force.com/lightning/r/Account/001Ic000007cBhu/view" xr:uid="{00000000-0004-0000-0000-0000380E0000}"/>
    <hyperlink ref="L7704" r:id="rId3642" tooltip="https://remit.lightning.force.com/lightning/r/Account/0012r000002tGkR/view" xr:uid="{00000000-0004-0000-0000-0000390E0000}"/>
    <hyperlink ref="D7703" r:id="rId3643" tooltip="https://remit.lightning.force.com/lightning/r/Account/001Ic000007cBhuIAE/view" xr:uid="{00000000-0004-0000-0000-00003A0E0000}"/>
    <hyperlink ref="D7704" r:id="rId3644" tooltip="https://remit.lightning.force.com/lightning/r/Account/0012r000002tGkRAAU/view" xr:uid="{00000000-0004-0000-0000-00003B0E0000}"/>
    <hyperlink ref="L7707" r:id="rId3645" tooltip="https://remit.lightning.force.com/lightning/r/Account/0012r000002syZa/view" xr:uid="{00000000-0004-0000-0000-00003C0E0000}"/>
    <hyperlink ref="D7707" r:id="rId3646" tooltip="https://remit.lightning.force.com/lightning/r/Account/0012r000002syZaAAI/view" xr:uid="{00000000-0004-0000-0000-00003D0E0000}"/>
    <hyperlink ref="D7709" r:id="rId3647" tooltip="https://remit.lightning.force.com/lightning/r/Account/0012r00000XjzeAAAR/view" xr:uid="{00000000-0004-0000-0000-00003E0E0000}"/>
    <hyperlink ref="L7710" r:id="rId3648" tooltip="https://remit.lightning.force.com/lightning/r/Account/0012r00000LtRE9/view" xr:uid="{00000000-0004-0000-0000-00003F0E0000}"/>
    <hyperlink ref="D7710" r:id="rId3649" tooltip="https://remit.lightning.force.com/lightning/r/Account/0012r00000LtRE9AAN/view" xr:uid="{00000000-0004-0000-0000-0000400E0000}"/>
    <hyperlink ref="D7712" r:id="rId3650" tooltip="https://remit.lightning.force.com/lightning/r/Account/0012r00000UBi0RAAT/view" xr:uid="{00000000-0004-0000-0000-0000410E0000}"/>
    <hyperlink ref="L7713" r:id="rId3651" tooltip="https://remit.lightning.force.com/lightning/r/Account/0012r000002ty07/view" xr:uid="{00000000-0004-0000-0000-0000420E0000}"/>
    <hyperlink ref="D7713" r:id="rId3652" tooltip="https://remit.lightning.force.com/lightning/r/Account/0012r000002ty07AAA/view" xr:uid="{00000000-0004-0000-0000-0000430E0000}"/>
    <hyperlink ref="L7714" r:id="rId3653" tooltip="https://remit.lightning.force.com/lightning/r/Account/001Ic0000046WLX/view" xr:uid="{00000000-0004-0000-0000-0000440E0000}"/>
    <hyperlink ref="D7714" r:id="rId3654" tooltip="https://remit.lightning.force.com/lightning/r/Account/001Ic0000046WLXIA2/view" xr:uid="{00000000-0004-0000-0000-0000450E0000}"/>
    <hyperlink ref="E7690" r:id="rId3655" xr:uid="{00000000-0004-0000-0000-0000460E0000}"/>
    <hyperlink ref="E7693" r:id="rId3656" xr:uid="{00000000-0004-0000-0000-0000470E0000}"/>
    <hyperlink ref="E7696" r:id="rId3657" xr:uid="{00000000-0004-0000-0000-0000480E0000}"/>
    <hyperlink ref="E7699" r:id="rId3658" xr:uid="{00000000-0004-0000-0000-0000490E0000}"/>
    <hyperlink ref="E7702" r:id="rId3659" xr:uid="{00000000-0004-0000-0000-00004A0E0000}"/>
    <hyperlink ref="E7705" r:id="rId3660" xr:uid="{00000000-0004-0000-0000-00004B0E0000}"/>
    <hyperlink ref="E7708" r:id="rId3661" xr:uid="{00000000-0004-0000-0000-00004C0E0000}"/>
    <hyperlink ref="E7711" r:id="rId3662" xr:uid="{00000000-0004-0000-0000-00004D0E0000}"/>
    <hyperlink ref="E7714" r:id="rId3663" xr:uid="{00000000-0004-0000-0000-00004E0E0000}"/>
    <hyperlink ref="E7691" r:id="rId3664" xr:uid="{00000000-0004-0000-0000-00004F0E0000}"/>
    <hyperlink ref="E7694" r:id="rId3665" xr:uid="{00000000-0004-0000-0000-0000500E0000}"/>
    <hyperlink ref="E7697" r:id="rId3666" xr:uid="{00000000-0004-0000-0000-0000510E0000}"/>
    <hyperlink ref="E7700" r:id="rId3667" xr:uid="{00000000-0004-0000-0000-0000520E0000}"/>
    <hyperlink ref="E7703" r:id="rId3668" xr:uid="{00000000-0004-0000-0000-0000530E0000}"/>
    <hyperlink ref="E7706" r:id="rId3669" xr:uid="{00000000-0004-0000-0000-0000540E0000}"/>
    <hyperlink ref="E7709" r:id="rId3670" xr:uid="{00000000-0004-0000-0000-0000550E0000}"/>
    <hyperlink ref="E7712" r:id="rId3671" xr:uid="{00000000-0004-0000-0000-0000560E0000}"/>
    <hyperlink ref="E7692" r:id="rId3672" xr:uid="{00000000-0004-0000-0000-0000570E0000}"/>
    <hyperlink ref="E7695" r:id="rId3673" xr:uid="{00000000-0004-0000-0000-0000580E0000}"/>
    <hyperlink ref="E7698" r:id="rId3674" xr:uid="{00000000-0004-0000-0000-0000590E0000}"/>
    <hyperlink ref="E7701" r:id="rId3675" xr:uid="{00000000-0004-0000-0000-00005A0E0000}"/>
    <hyperlink ref="E7704" r:id="rId3676" xr:uid="{00000000-0004-0000-0000-00005B0E0000}"/>
    <hyperlink ref="E7707" r:id="rId3677" xr:uid="{00000000-0004-0000-0000-00005C0E0000}"/>
    <hyperlink ref="E7710" r:id="rId3678" xr:uid="{00000000-0004-0000-0000-00005D0E0000}"/>
    <hyperlink ref="E7713" r:id="rId3679" xr:uid="{00000000-0004-0000-0000-00005E0E0000}"/>
    <hyperlink ref="E7977" r:id="rId3680" xr:uid="{00000000-0004-0000-0000-00005F0E0000}"/>
    <hyperlink ref="E7988" r:id="rId3681" xr:uid="{00000000-0004-0000-0000-0000600E0000}"/>
    <hyperlink ref="E7989" r:id="rId3682" tooltip="mailto:bach.vh@altius-link.com.vn" xr:uid="{00000000-0004-0000-0000-0000610E0000}"/>
    <hyperlink ref="E7993" r:id="rId3683" xr:uid="{00000000-0004-0000-0000-0000620E0000}"/>
    <hyperlink ref="D7981" r:id="rId3684" tooltip="https://remit.lightning.force.com/lightning/r/0012r00000OynrRAAR/view" xr:uid="{00000000-0004-0000-0000-0000630E0000}"/>
    <hyperlink ref="E7995" r:id="rId3685" xr:uid="{00000000-0004-0000-0000-0000640E0000}"/>
    <hyperlink ref="E7996" r:id="rId3686" xr:uid="{00000000-0004-0000-0000-0000650E0000}"/>
    <hyperlink ref="L7996" r:id="rId3687" tooltip="https://remit.lightning.force.com/lightning/r/Account/0012r000002t09k/view" xr:uid="{00000000-0004-0000-0000-0000660E0000}"/>
    <hyperlink ref="E7997" r:id="rId3688" xr:uid="{00000000-0004-0000-0000-0000670E0000}"/>
    <hyperlink ref="E7998" r:id="rId3689" xr:uid="{00000000-0004-0000-0000-0000680E0000}"/>
    <hyperlink ref="E7999" r:id="rId3690" xr:uid="{00000000-0004-0000-0000-0000690E0000}"/>
    <hyperlink ref="E8000" r:id="rId3691" xr:uid="{00000000-0004-0000-0000-00006A0E0000}"/>
    <hyperlink ref="E8001" r:id="rId3692" xr:uid="{00000000-0004-0000-0000-00006B0E0000}"/>
    <hyperlink ref="E8002" r:id="rId3693" xr:uid="{00000000-0004-0000-0000-00006C0E0000}"/>
    <hyperlink ref="L8007" r:id="rId3694" tooltip="https://remit.lightning.force.com/lightning/r/Account/0012r000002u31K/view" xr:uid="{00000000-0004-0000-0000-00006D0E0000}"/>
    <hyperlink ref="E8003" r:id="rId3695" xr:uid="{00000000-0004-0000-0000-00006E0E0000}"/>
    <hyperlink ref="E8004" r:id="rId3696" xr:uid="{00000000-0004-0000-0000-00006F0E0000}"/>
    <hyperlink ref="E8005" r:id="rId3697" xr:uid="{00000000-0004-0000-0000-0000700E0000}"/>
    <hyperlink ref="E8006" r:id="rId3698" xr:uid="{00000000-0004-0000-0000-0000710E0000}"/>
    <hyperlink ref="E8007" r:id="rId3699" xr:uid="{00000000-0004-0000-0000-0000720E0000}"/>
    <hyperlink ref="E8008" r:id="rId3700" xr:uid="{00000000-0004-0000-0000-0000730E0000}"/>
    <hyperlink ref="E8009" r:id="rId3701" xr:uid="{00000000-0004-0000-0000-0000740E0000}"/>
    <hyperlink ref="E8010" r:id="rId3702" xr:uid="{00000000-0004-0000-0000-0000750E0000}"/>
    <hyperlink ref="E8011" r:id="rId3703" xr:uid="{00000000-0004-0000-0000-0000760E0000}"/>
    <hyperlink ref="E8012" r:id="rId3704" xr:uid="{00000000-0004-0000-0000-0000770E0000}"/>
    <hyperlink ref="E8013" r:id="rId3705" xr:uid="{00000000-0004-0000-0000-0000780E0000}"/>
    <hyperlink ref="E8014" r:id="rId3706" xr:uid="{00000000-0004-0000-0000-0000790E0000}"/>
    <hyperlink ref="E8015" r:id="rId3707" xr:uid="{00000000-0004-0000-0000-00007A0E0000}"/>
    <hyperlink ref="E8016" r:id="rId3708" xr:uid="{00000000-0004-0000-0000-00007B0E0000}"/>
    <hyperlink ref="E8017" r:id="rId3709" xr:uid="{00000000-0004-0000-0000-00007C0E0000}"/>
    <hyperlink ref="L8019" r:id="rId3710" tooltip="https://remit.lightning.force.com/lightning/r/Account/001RA00001tdTlD/view" xr:uid="{00000000-0004-0000-0000-00007D0E0000}"/>
    <hyperlink ref="L8029" r:id="rId3711" tooltip="https://remit.lightning.force.com/lightning/r/Account/001RA00001COhZ9/view" xr:uid="{00000000-0004-0000-0000-00007E0E0000}"/>
    <hyperlink ref="L8035" r:id="rId3712" tooltip="https://remit.lightning.force.com/lightning/r/Account/0012r000002sp7O/view" xr:uid="{00000000-0004-0000-0000-00007F0E0000}"/>
    <hyperlink ref="L8036" r:id="rId3713" tooltip="https://remit.lightning.force.com/lightning/r/Account/0012r000003NBL8/view" xr:uid="{00000000-0004-0000-0000-0000800E0000}"/>
    <hyperlink ref="L8037" r:id="rId3714" tooltip="https://remit.lightning.force.com/lightning/r/Account/0012r000002sdvl/view" xr:uid="{00000000-0004-0000-0000-0000810E0000}"/>
    <hyperlink ref="L8038" r:id="rId3715" tooltip="https://remit.lightning.force.com/lightning/r/Account/0012r0000098pSV/view" xr:uid="{00000000-0004-0000-0000-0000820E0000}"/>
    <hyperlink ref="L8039" r:id="rId3716" tooltip="https://remit.lightning.force.com/lightning/r/Account/0012r000002tIqg/view" xr:uid="{00000000-0004-0000-0000-0000830E0000}"/>
    <hyperlink ref="L8040" r:id="rId3717" tooltip="https://remit.lightning.force.com/lightning/r/Account/0012r00000M456z/view" xr:uid="{00000000-0004-0000-0000-0000840E0000}"/>
    <hyperlink ref="L8041" r:id="rId3718" tooltip="https://remit.lightning.force.com/lightning/r/Account/0012r000002tnLO/view" xr:uid="{00000000-0004-0000-0000-0000850E0000}"/>
    <hyperlink ref="L8042" r:id="rId3719" tooltip="https://remit.lightning.force.com/lightning/r/Account/0012r00000M2TK1/view" xr:uid="{00000000-0004-0000-0000-0000860E0000}"/>
    <hyperlink ref="L8043" r:id="rId3720" tooltip="https://remit.lightning.force.com/lightning/r/Account/001Ic00000667Ma/view" xr:uid="{00000000-0004-0000-0000-0000870E0000}"/>
    <hyperlink ref="L8045" r:id="rId3721" tooltip="https://remit.lightning.force.com/lightning/r/Account/0012r000002t3aP/view" xr:uid="{00000000-0004-0000-0000-0000880E0000}"/>
    <hyperlink ref="L8044" r:id="rId3722" tooltip="https://remit.lightning.force.com/lightning/r/Account/0012r00000ZqVYk/view" xr:uid="{00000000-0004-0000-0000-0000890E0000}"/>
    <hyperlink ref="L8046" r:id="rId3723" tooltip="https://remit.lightning.force.com/lightning/r/Account/0012r000002tWPi/view" xr:uid="{00000000-0004-0000-0000-00008A0E0000}"/>
    <hyperlink ref="L8047" r:id="rId3724" tooltip="https://remit.lightning.force.com/lightning/r/Account/0012r00000U9pGu/view" xr:uid="{00000000-0004-0000-0000-00008B0E0000}"/>
    <hyperlink ref="L8048" r:id="rId3725" tooltip="https://remit.lightning.force.com/lightning/r/Account/0012r000002tnPR/view" xr:uid="{00000000-0004-0000-0000-00008C0E0000}"/>
    <hyperlink ref="L8049" r:id="rId3726" tooltip="https://remit.lightning.force.com/lightning/r/Account/0012r000002sznE/view" xr:uid="{00000000-0004-0000-0000-00008D0E0000}"/>
    <hyperlink ref="E8142" r:id="rId3727" xr:uid="{00000000-0004-0000-0000-00008E0E0000}"/>
    <hyperlink ref="E8143" r:id="rId3728" xr:uid="{00000000-0004-0000-0000-00008F0E0000}"/>
    <hyperlink ref="E8144" r:id="rId3729" xr:uid="{00000000-0004-0000-0000-0000900E0000}"/>
    <hyperlink ref="E8145" r:id="rId3730" xr:uid="{00000000-0004-0000-0000-0000910E0000}"/>
    <hyperlink ref="D8155" r:id="rId3731" xr:uid="{00000000-0004-0000-0000-0000920E0000}"/>
    <hyperlink ref="D8157" r:id="rId3732" xr:uid="{00000000-0004-0000-0000-0000930E0000}"/>
    <hyperlink ref="D8159" r:id="rId3733" xr:uid="{00000000-0004-0000-0000-0000940E0000}"/>
    <hyperlink ref="D8160" r:id="rId3734" xr:uid="{00000000-0004-0000-0000-0000950E0000}"/>
    <hyperlink ref="D8161" r:id="rId3735" xr:uid="{00000000-0004-0000-0000-0000960E0000}"/>
    <hyperlink ref="D8162" r:id="rId3736" xr:uid="{00000000-0004-0000-0000-0000970E0000}"/>
    <hyperlink ref="E8018" r:id="rId3737" xr:uid="{894E5CB9-C4AA-438A-B5F4-5B2C611F1A98}"/>
    <hyperlink ref="E8020" r:id="rId3738" xr:uid="{96095C02-B7F4-408C-9D85-6C939324F55E}"/>
    <hyperlink ref="E8022" r:id="rId3739" xr:uid="{4E1F6BCE-F8FC-4ACD-81D5-227752710014}"/>
    <hyperlink ref="E8024" r:id="rId3740" xr:uid="{92FDD40F-348C-43ED-A728-580145F7D87F}"/>
    <hyperlink ref="E8026" r:id="rId3741" xr:uid="{A846CA0B-2A6A-4903-9D03-FAB63E7940DA}"/>
    <hyperlink ref="E8028" r:id="rId3742" xr:uid="{6B971848-4BDB-40A7-9B9E-EA0B06A0704F}"/>
    <hyperlink ref="E8030" r:id="rId3743" xr:uid="{92DCC398-2630-49D6-8839-1FD526EB1844}"/>
    <hyperlink ref="E8032" r:id="rId3744" xr:uid="{326B5D9F-6A07-4B42-9AF4-BBB3534F704F}"/>
    <hyperlink ref="E8034" r:id="rId3745" xr:uid="{0BF35C9F-EB7E-422D-8934-18DA2144EBCF}"/>
    <hyperlink ref="E8019" r:id="rId3746" xr:uid="{873CE6F7-DCB3-43CD-B5DD-BEF1738E2F19}"/>
    <hyperlink ref="E8021" r:id="rId3747" xr:uid="{5C216E95-29FC-499F-9458-70B9E63D1544}"/>
    <hyperlink ref="E8023" r:id="rId3748" xr:uid="{C429BE50-A329-4696-A9FE-8805BE16899C}"/>
    <hyperlink ref="E8025" r:id="rId3749" xr:uid="{2080B1F5-907B-4E41-B174-335517AF3BDF}"/>
    <hyperlink ref="E8027" r:id="rId3750" xr:uid="{623B8538-4F70-4466-95E3-BEB99DFA6CBD}"/>
    <hyperlink ref="E8029" r:id="rId3751" xr:uid="{4109F39B-92BC-4EF2-A5E0-686842D3B4D4}"/>
    <hyperlink ref="E8031" r:id="rId3752" xr:uid="{45D139B9-A03B-4B6A-8F54-28FBA3141EB3}"/>
    <hyperlink ref="E8033" r:id="rId3753" xr:uid="{AA3941D2-2279-49C7-8A5E-F5CA3C92C839}"/>
  </hyperlinks>
  <pageMargins left="0.7" right="0.7" top="0.75" bottom="0.75" header="0.3" footer="0.3"/>
  <pageSetup orientation="portrait"/>
  <drawing r:id="rId3754"/>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11000000}">
          <x14:formula1>
            <xm:f>'\\192.168.166.80\SBI_Prj\SBI_SBI REMIT\2. Cá nhân\Trần Hương\[Mẫu cập nhật data cá nhân 2026_v1.xlsx]MAIL OP'!#REF!</xm:f>
          </x14:formula1>
          <xm:sqref>E6009:E6011</xm:sqref>
        </x14:dataValidation>
        <x14:dataValidation type="list" allowBlank="1" showInputMessage="1" showErrorMessage="1" xr:uid="{00000000-0002-0000-0000-000015000000}">
          <x14:formula1>
            <xm:f>'\\192.168.166.80\SBI_Prj\SBI_SBI REMIT\2. Cá nhân\85. BÙI NGỌC ÁNH\[1]MAIL OP'!#REF!</xm:f>
          </x14:formula1>
          <xm:sqref>F50813:F50863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4888"/>
  <sheetViews>
    <sheetView showGridLines="0" zoomScale="76" zoomScaleNormal="76" workbookViewId="0">
      <pane ySplit="6" topLeftCell="A1864" activePane="bottomLeft" state="frozen"/>
      <selection pane="bottomLeft" activeCell="Q2" sqref="Q2"/>
    </sheetView>
  </sheetViews>
  <sheetFormatPr defaultColWidth="9" defaultRowHeight="14.4"/>
  <cols>
    <col min="1" max="1" width="9" style="19"/>
    <col min="2" max="2" width="4.109375" style="20" customWidth="1"/>
    <col min="3" max="3" width="17" style="21" customWidth="1"/>
    <col min="4" max="4" width="6.88671875" style="22" customWidth="1"/>
    <col min="5" max="5" width="32.88671875" style="23" customWidth="1"/>
    <col min="6" max="6" width="10" style="24" customWidth="1"/>
    <col min="7" max="7" width="16.88671875" style="25" customWidth="1"/>
    <col min="8" max="8" width="13.109375" style="22" customWidth="1"/>
    <col min="9" max="11" width="16.109375" style="25" customWidth="1"/>
    <col min="12" max="12" width="21.109375" style="22" customWidth="1"/>
    <col min="13" max="13" width="10.109375" style="26" customWidth="1"/>
    <col min="14" max="14" width="9" style="27"/>
    <col min="15" max="15" width="9.88671875" style="19" customWidth="1"/>
    <col min="16" max="16" width="23.109375" style="28" customWidth="1"/>
    <col min="17" max="17" width="95" style="19" customWidth="1"/>
    <col min="18" max="18" width="9.88671875" style="19" customWidth="1"/>
    <col min="19" max="19" width="6.109375" style="19" customWidth="1"/>
    <col min="20" max="20" width="5.109375" style="19" customWidth="1"/>
    <col min="21" max="21" width="7.109375" style="19" customWidth="1"/>
    <col min="22" max="22" width="9.88671875" style="19" customWidth="1"/>
    <col min="23" max="24" width="6.109375" style="19" customWidth="1"/>
    <col min="25" max="25" width="7.109375" style="19" customWidth="1"/>
    <col min="26" max="26" width="9.88671875" style="19" customWidth="1"/>
    <col min="27" max="28" width="6.109375" style="19" customWidth="1"/>
    <col min="29" max="29" width="7.109375" style="19" customWidth="1"/>
    <col min="30" max="30" width="9.88671875" style="19" customWidth="1"/>
    <col min="31" max="32" width="6.109375" style="19" customWidth="1"/>
    <col min="33" max="33" width="7.109375" style="19" customWidth="1"/>
    <col min="34" max="34" width="9.88671875" style="19" customWidth="1"/>
    <col min="35" max="36" width="6.109375" style="19" customWidth="1"/>
    <col min="37" max="37" width="7.109375" style="19" customWidth="1"/>
    <col min="38" max="38" width="9.88671875" style="19" customWidth="1"/>
    <col min="39" max="40" width="6.109375" style="19" customWidth="1"/>
    <col min="41" max="41" width="7.109375" style="19" customWidth="1"/>
    <col min="42" max="42" width="9.88671875" style="19" customWidth="1"/>
    <col min="43" max="44" width="6.109375" style="19" customWidth="1"/>
    <col min="45" max="45" width="7.109375" style="19" customWidth="1"/>
    <col min="46" max="46" width="9.88671875" style="19" customWidth="1"/>
    <col min="47" max="48" width="6.109375" style="19" customWidth="1"/>
    <col min="49" max="49" width="7.109375" style="19" customWidth="1"/>
    <col min="50" max="50" width="9.88671875" style="19" customWidth="1"/>
    <col min="51" max="52" width="6.109375" style="19" customWidth="1"/>
    <col min="53" max="53" width="7.109375" style="19" customWidth="1"/>
    <col min="54" max="54" width="9.88671875" style="19" customWidth="1"/>
    <col min="55" max="56" width="6.109375" style="19" customWidth="1"/>
    <col min="57" max="57" width="7.109375" style="19" customWidth="1"/>
    <col min="58" max="58" width="9.88671875" style="19" customWidth="1"/>
    <col min="59" max="60" width="6.109375" style="19" customWidth="1"/>
    <col min="61" max="61" width="7.109375" style="19" customWidth="1"/>
    <col min="62" max="62" width="9.88671875" style="19" customWidth="1"/>
    <col min="63" max="64" width="6.109375" style="19" customWidth="1"/>
    <col min="65" max="65" width="7.109375" style="19" customWidth="1"/>
    <col min="66" max="66" width="9.88671875" style="19" customWidth="1"/>
    <col min="67" max="68" width="6.109375" style="19" customWidth="1"/>
    <col min="69" max="69" width="7.109375" style="19" customWidth="1"/>
    <col min="70" max="70" width="9.88671875" style="19" customWidth="1"/>
    <col min="71" max="72" width="6.109375" style="19" customWidth="1"/>
    <col min="73" max="73" width="7.109375" style="19" customWidth="1"/>
    <col min="74" max="74" width="9.88671875" style="19" customWidth="1"/>
    <col min="75" max="76" width="6.109375" style="19" customWidth="1"/>
    <col min="77" max="77" width="7.109375" style="19" customWidth="1"/>
    <col min="78" max="78" width="9.88671875" style="19" customWidth="1"/>
    <col min="79" max="80" width="6.109375" style="19" customWidth="1"/>
    <col min="81" max="81" width="7.109375" style="19" customWidth="1"/>
    <col min="82" max="82" width="9.88671875" style="19" customWidth="1"/>
    <col min="83" max="84" width="6.109375" style="19" customWidth="1"/>
    <col min="85" max="85" width="7.109375" style="19" customWidth="1"/>
    <col min="86" max="86" width="9.88671875" style="19" customWidth="1"/>
    <col min="87" max="88" width="6.109375" style="19" customWidth="1"/>
    <col min="89" max="89" width="7.109375" style="19" customWidth="1"/>
    <col min="90" max="90" width="9.88671875" style="19" customWidth="1"/>
    <col min="91" max="92" width="6.109375" style="19" customWidth="1"/>
    <col min="93" max="93" width="7.109375" style="19" customWidth="1"/>
    <col min="94" max="94" width="9.88671875" style="19" customWidth="1"/>
    <col min="95" max="96" width="6.109375" style="19" customWidth="1"/>
    <col min="97" max="97" width="7.109375" style="19" customWidth="1"/>
    <col min="98" max="98" width="9.88671875" style="19" customWidth="1"/>
    <col min="99" max="100" width="6.109375" style="19" customWidth="1"/>
    <col min="101" max="101" width="7.109375" style="19" customWidth="1"/>
    <col min="102" max="102" width="9.88671875" style="19" customWidth="1"/>
    <col min="103" max="104" width="6.109375" style="19" customWidth="1"/>
    <col min="105" max="105" width="7.109375" style="19" customWidth="1"/>
    <col min="106" max="106" width="9.88671875" style="19" customWidth="1"/>
    <col min="107" max="108" width="6.109375" style="19" customWidth="1"/>
    <col min="109" max="109" width="7.109375" style="19" customWidth="1"/>
    <col min="110" max="110" width="9.88671875" style="19" customWidth="1"/>
    <col min="111" max="112" width="6.109375" style="19" customWidth="1"/>
    <col min="113" max="113" width="7.109375" style="19" customWidth="1"/>
    <col min="114" max="114" width="9.88671875" style="19" customWidth="1"/>
    <col min="115" max="116" width="6.109375" style="19" customWidth="1"/>
    <col min="117" max="117" width="7.109375" style="19" customWidth="1"/>
    <col min="118" max="16384" width="9" style="19"/>
  </cols>
  <sheetData>
    <row r="1" spans="1:17">
      <c r="B1" s="29" t="s">
        <v>10478</v>
      </c>
      <c r="C1" s="30"/>
      <c r="D1" s="30"/>
      <c r="E1" s="30"/>
      <c r="F1" s="30"/>
      <c r="G1" s="30"/>
      <c r="H1" s="30"/>
      <c r="I1" s="30"/>
      <c r="J1" s="30"/>
      <c r="K1" s="30"/>
      <c r="L1" s="30"/>
      <c r="M1" s="31"/>
      <c r="O1" s="30"/>
      <c r="P1" s="32"/>
      <c r="Q1" s="30"/>
    </row>
    <row r="2" spans="1:17">
      <c r="B2" s="33" t="s">
        <v>10479</v>
      </c>
      <c r="C2" s="34"/>
      <c r="D2" s="30"/>
      <c r="E2" s="30"/>
      <c r="F2" s="30"/>
      <c r="G2" s="30"/>
      <c r="H2" s="30"/>
      <c r="I2" s="1114" t="s">
        <v>10480</v>
      </c>
      <c r="J2" s="1114"/>
      <c r="K2" s="1114"/>
      <c r="L2" s="1114"/>
      <c r="M2" s="1114"/>
      <c r="N2" s="35"/>
      <c r="O2" s="36"/>
      <c r="P2" s="32"/>
      <c r="Q2" s="30"/>
    </row>
    <row r="3" spans="1:17">
      <c r="B3" s="30"/>
      <c r="C3" s="30"/>
      <c r="D3" s="33"/>
      <c r="E3" s="37"/>
      <c r="F3" s="38"/>
      <c r="G3" s="39"/>
      <c r="H3" s="40"/>
      <c r="I3" s="1114"/>
      <c r="J3" s="1114"/>
      <c r="K3" s="1114"/>
      <c r="L3" s="1114"/>
      <c r="M3" s="1114"/>
      <c r="N3" s="35"/>
      <c r="O3" s="36"/>
      <c r="P3" s="32"/>
      <c r="Q3" s="30"/>
    </row>
    <row r="4" spans="1:17">
      <c r="B4" s="33"/>
      <c r="C4" s="34"/>
      <c r="D4" s="33"/>
      <c r="E4" s="37"/>
      <c r="F4" s="38"/>
      <c r="G4" s="41"/>
      <c r="H4" s="41"/>
      <c r="I4" s="41"/>
      <c r="J4" s="41"/>
      <c r="K4" s="41"/>
      <c r="L4" s="41"/>
      <c r="M4" s="42"/>
      <c r="O4" s="43"/>
      <c r="P4" s="44"/>
      <c r="Q4" s="43"/>
    </row>
    <row r="5" spans="1:17" ht="69">
      <c r="B5" s="45" t="s">
        <v>10481</v>
      </c>
      <c r="C5" s="46" t="s">
        <v>10482</v>
      </c>
      <c r="D5" s="47" t="s">
        <v>56</v>
      </c>
      <c r="E5" s="48" t="s">
        <v>10483</v>
      </c>
      <c r="F5" s="49" t="s">
        <v>10484</v>
      </c>
      <c r="G5" s="50" t="s">
        <v>10485</v>
      </c>
      <c r="H5" s="50" t="s">
        <v>10486</v>
      </c>
      <c r="I5" s="50" t="s">
        <v>10487</v>
      </c>
      <c r="J5" s="50" t="s">
        <v>275</v>
      </c>
      <c r="K5" s="50" t="s">
        <v>10488</v>
      </c>
      <c r="L5" s="1108" t="s">
        <v>10489</v>
      </c>
      <c r="M5" s="1108"/>
      <c r="P5" s="52" t="s">
        <v>10490</v>
      </c>
      <c r="Q5" s="53" t="s">
        <v>10491</v>
      </c>
    </row>
    <row r="6" spans="1:17" ht="41.4">
      <c r="B6" s="45"/>
      <c r="C6" s="46"/>
      <c r="D6" s="47"/>
      <c r="E6" s="48"/>
      <c r="F6" s="49"/>
      <c r="G6" s="50"/>
      <c r="H6" s="50"/>
      <c r="I6" s="50"/>
      <c r="J6" s="50"/>
      <c r="K6" s="50"/>
      <c r="L6" s="51"/>
      <c r="M6" s="51"/>
      <c r="P6" s="54"/>
      <c r="Q6" s="53" t="s">
        <v>10492</v>
      </c>
    </row>
    <row r="7" spans="1:17">
      <c r="A7" s="55"/>
      <c r="B7" s="56"/>
      <c r="C7" s="57">
        <v>46296</v>
      </c>
      <c r="D7" s="58"/>
      <c r="E7" s="59" t="s">
        <v>76</v>
      </c>
      <c r="F7" s="60">
        <v>6</v>
      </c>
      <c r="G7" s="60">
        <v>3.29</v>
      </c>
      <c r="H7" s="61"/>
      <c r="I7" s="61">
        <v>1.70588235294118</v>
      </c>
      <c r="J7" s="61"/>
      <c r="K7" s="61"/>
      <c r="L7" s="62" t="s">
        <v>10493</v>
      </c>
      <c r="M7" s="63"/>
      <c r="P7" s="54"/>
      <c r="Q7" s="64"/>
    </row>
    <row r="8" spans="1:17">
      <c r="B8" s="56"/>
      <c r="C8" s="57">
        <v>46296</v>
      </c>
      <c r="D8" s="58"/>
      <c r="E8" s="59" t="s">
        <v>76</v>
      </c>
      <c r="F8" s="65"/>
      <c r="G8" s="65"/>
      <c r="H8" s="65"/>
      <c r="I8" s="65"/>
      <c r="J8" s="65"/>
      <c r="K8" s="65"/>
      <c r="L8" s="62" t="s">
        <v>5215</v>
      </c>
      <c r="M8" s="63"/>
      <c r="P8" s="54"/>
      <c r="Q8" s="64"/>
    </row>
    <row r="9" spans="1:17">
      <c r="B9" s="56"/>
      <c r="C9" s="57">
        <v>46296</v>
      </c>
      <c r="D9" s="58"/>
      <c r="E9" s="59" t="s">
        <v>76</v>
      </c>
      <c r="F9" s="65"/>
      <c r="G9" s="65"/>
      <c r="H9" s="65"/>
      <c r="I9" s="65"/>
      <c r="J9" s="65"/>
      <c r="K9" s="65"/>
      <c r="L9" s="62" t="s">
        <v>10494</v>
      </c>
      <c r="M9" s="63"/>
      <c r="P9" s="54" t="s">
        <v>10495</v>
      </c>
      <c r="Q9" s="64" t="s">
        <v>10496</v>
      </c>
    </row>
    <row r="10" spans="1:17">
      <c r="B10" s="56"/>
      <c r="C10" s="57">
        <v>46296</v>
      </c>
      <c r="D10" s="58"/>
      <c r="E10" s="59" t="s">
        <v>76</v>
      </c>
      <c r="F10" s="65"/>
      <c r="G10" s="65"/>
      <c r="H10" s="65"/>
      <c r="I10" s="65"/>
      <c r="J10" s="65"/>
      <c r="K10" s="65"/>
      <c r="L10" s="62" t="s">
        <v>10497</v>
      </c>
      <c r="M10" s="63"/>
      <c r="P10" s="54" t="s">
        <v>10498</v>
      </c>
      <c r="Q10" s="64"/>
    </row>
    <row r="11" spans="1:17">
      <c r="B11" s="56"/>
      <c r="C11" s="57">
        <v>46296</v>
      </c>
      <c r="D11" s="58"/>
      <c r="E11" s="59" t="s">
        <v>76</v>
      </c>
      <c r="F11" s="65"/>
      <c r="G11" s="65"/>
      <c r="H11" s="65"/>
      <c r="I11" s="65"/>
      <c r="J11" s="65"/>
      <c r="K11" s="65"/>
      <c r="L11" s="62" t="s">
        <v>10499</v>
      </c>
      <c r="M11" s="63"/>
      <c r="P11" s="54" t="s">
        <v>10500</v>
      </c>
      <c r="Q11" s="64"/>
    </row>
    <row r="12" spans="1:17">
      <c r="B12" s="56"/>
      <c r="C12" s="57">
        <v>46296</v>
      </c>
      <c r="D12" s="58"/>
      <c r="E12" s="59" t="s">
        <v>76</v>
      </c>
      <c r="F12" s="65"/>
      <c r="G12" s="65"/>
      <c r="H12" s="65"/>
      <c r="I12" s="65"/>
      <c r="J12" s="65"/>
      <c r="K12" s="65"/>
      <c r="L12" s="62" t="s">
        <v>10501</v>
      </c>
      <c r="M12" s="63"/>
      <c r="P12" s="54" t="s">
        <v>10502</v>
      </c>
      <c r="Q12" s="64"/>
    </row>
    <row r="13" spans="1:17">
      <c r="B13" s="56"/>
      <c r="C13" s="57">
        <v>46296</v>
      </c>
      <c r="D13" s="58"/>
      <c r="E13" s="59" t="s">
        <v>76</v>
      </c>
      <c r="F13" s="65"/>
      <c r="G13" s="65"/>
      <c r="H13" s="65"/>
      <c r="I13" s="65"/>
      <c r="J13" s="65"/>
      <c r="K13" s="65"/>
      <c r="L13" s="62" t="s">
        <v>10503</v>
      </c>
      <c r="M13" s="63"/>
      <c r="P13" s="54" t="s">
        <v>25</v>
      </c>
      <c r="Q13" s="64"/>
    </row>
    <row r="14" spans="1:17">
      <c r="B14" s="56"/>
      <c r="C14" s="57">
        <v>46296</v>
      </c>
      <c r="D14" s="58"/>
      <c r="E14" s="59" t="s">
        <v>76</v>
      </c>
      <c r="F14" s="65"/>
      <c r="G14" s="65"/>
      <c r="H14" s="65"/>
      <c r="I14" s="65"/>
      <c r="J14" s="65"/>
      <c r="K14" s="65"/>
      <c r="L14" s="62" t="s">
        <v>10489</v>
      </c>
      <c r="M14" s="63">
        <v>1</v>
      </c>
      <c r="P14" s="66"/>
      <c r="Q14" s="67" t="s">
        <v>10504</v>
      </c>
    </row>
    <row r="15" spans="1:17">
      <c r="B15" s="56"/>
      <c r="C15" s="68">
        <v>46296</v>
      </c>
      <c r="D15" s="58"/>
      <c r="E15" s="69" t="s">
        <v>135</v>
      </c>
      <c r="F15" s="60">
        <f>SUM(G15:M22)-M16</f>
        <v>8</v>
      </c>
      <c r="G15" s="60">
        <v>6</v>
      </c>
      <c r="H15" s="61"/>
      <c r="I15" s="61">
        <v>1</v>
      </c>
      <c r="J15" s="61"/>
      <c r="K15" s="61"/>
      <c r="L15" s="62" t="s">
        <v>10493</v>
      </c>
      <c r="M15" s="63"/>
      <c r="P15" s="1109" t="s">
        <v>10497</v>
      </c>
      <c r="Q15" s="67" t="s">
        <v>10505</v>
      </c>
    </row>
    <row r="16" spans="1:17">
      <c r="B16" s="56"/>
      <c r="C16" s="68">
        <v>46296</v>
      </c>
      <c r="D16" s="58"/>
      <c r="E16" s="69" t="s">
        <v>135</v>
      </c>
      <c r="F16" s="60"/>
      <c r="G16" s="60"/>
      <c r="H16" s="61"/>
      <c r="I16" s="61"/>
      <c r="J16" s="61"/>
      <c r="K16" s="61"/>
      <c r="L16" s="62" t="s">
        <v>5215</v>
      </c>
      <c r="M16" s="63"/>
      <c r="P16" s="1110"/>
      <c r="Q16" s="67" t="s">
        <v>10506</v>
      </c>
    </row>
    <row r="17" spans="2:17">
      <c r="B17" s="56"/>
      <c r="C17" s="68">
        <v>46296</v>
      </c>
      <c r="D17" s="58"/>
      <c r="E17" s="69" t="s">
        <v>135</v>
      </c>
      <c r="F17" s="60"/>
      <c r="G17" s="60"/>
      <c r="H17" s="61"/>
      <c r="I17" s="61"/>
      <c r="J17" s="61"/>
      <c r="K17" s="61"/>
      <c r="L17" s="62" t="s">
        <v>10494</v>
      </c>
      <c r="M17" s="63"/>
      <c r="P17" s="1109" t="s">
        <v>10499</v>
      </c>
      <c r="Q17" s="67" t="s">
        <v>10507</v>
      </c>
    </row>
    <row r="18" spans="2:17">
      <c r="B18" s="56"/>
      <c r="C18" s="68">
        <v>46296</v>
      </c>
      <c r="D18" s="58"/>
      <c r="E18" s="69" t="s">
        <v>135</v>
      </c>
      <c r="F18" s="60"/>
      <c r="G18" s="60"/>
      <c r="H18" s="61"/>
      <c r="I18" s="61"/>
      <c r="J18" s="61"/>
      <c r="K18" s="61"/>
      <c r="L18" s="62" t="s">
        <v>10497</v>
      </c>
      <c r="M18" s="63"/>
      <c r="P18" s="1110"/>
      <c r="Q18" s="67" t="s">
        <v>10508</v>
      </c>
    </row>
    <row r="19" spans="2:17">
      <c r="B19" s="56"/>
      <c r="C19" s="68">
        <v>46296</v>
      </c>
      <c r="D19" s="58"/>
      <c r="E19" s="69" t="s">
        <v>135</v>
      </c>
      <c r="F19" s="60"/>
      <c r="G19" s="60"/>
      <c r="H19" s="61"/>
      <c r="I19" s="61"/>
      <c r="J19" s="61"/>
      <c r="K19" s="61"/>
      <c r="L19" s="62" t="s">
        <v>10499</v>
      </c>
      <c r="M19" s="63"/>
      <c r="P19" s="1109" t="s">
        <v>10501</v>
      </c>
      <c r="Q19" s="67" t="s">
        <v>10509</v>
      </c>
    </row>
    <row r="20" spans="2:17">
      <c r="B20" s="56"/>
      <c r="C20" s="68">
        <v>46296</v>
      </c>
      <c r="D20" s="58"/>
      <c r="E20" s="69" t="s">
        <v>135</v>
      </c>
      <c r="F20" s="60"/>
      <c r="G20" s="60"/>
      <c r="H20" s="61"/>
      <c r="I20" s="61"/>
      <c r="J20" s="61"/>
      <c r="K20" s="61"/>
      <c r="L20" s="62" t="s">
        <v>10501</v>
      </c>
      <c r="M20" s="63"/>
      <c r="P20" s="1111"/>
      <c r="Q20" s="67" t="s">
        <v>10510</v>
      </c>
    </row>
    <row r="21" spans="2:17">
      <c r="B21" s="56"/>
      <c r="C21" s="68">
        <v>46296</v>
      </c>
      <c r="D21" s="58"/>
      <c r="E21" s="69" t="s">
        <v>135</v>
      </c>
      <c r="F21" s="60"/>
      <c r="G21" s="60"/>
      <c r="H21" s="61"/>
      <c r="I21" s="61"/>
      <c r="J21" s="61"/>
      <c r="K21" s="61"/>
      <c r="L21" s="62" t="s">
        <v>10503</v>
      </c>
      <c r="M21" s="63"/>
      <c r="P21" s="1110"/>
      <c r="Q21" s="67" t="s">
        <v>10511</v>
      </c>
    </row>
    <row r="22" spans="2:17">
      <c r="B22" s="56"/>
      <c r="C22" s="68">
        <v>46296</v>
      </c>
      <c r="D22" s="58"/>
      <c r="E22" s="69" t="s">
        <v>135</v>
      </c>
      <c r="F22" s="60"/>
      <c r="G22" s="60"/>
      <c r="H22" s="61"/>
      <c r="I22" s="61"/>
      <c r="J22" s="61"/>
      <c r="K22" s="61"/>
      <c r="L22" s="62" t="s">
        <v>10489</v>
      </c>
      <c r="M22" s="63">
        <v>1</v>
      </c>
      <c r="P22" s="1109" t="s">
        <v>10503</v>
      </c>
      <c r="Q22" s="67" t="s">
        <v>10512</v>
      </c>
    </row>
    <row r="23" spans="2:17">
      <c r="B23" s="56"/>
      <c r="C23" s="70">
        <v>46296</v>
      </c>
      <c r="D23" s="71"/>
      <c r="E23" s="72" t="s">
        <v>179</v>
      </c>
      <c r="F23" s="73">
        <v>8</v>
      </c>
      <c r="G23" s="73">
        <f>F23-H23-I23-J23-K23-M23-M24-M25-M26-M27-M28-M29-M30</f>
        <v>5</v>
      </c>
      <c r="H23" s="73"/>
      <c r="I23" s="73">
        <f>17/17</f>
        <v>1</v>
      </c>
      <c r="J23" s="73"/>
      <c r="K23" s="73"/>
      <c r="L23" s="74" t="s">
        <v>10493</v>
      </c>
      <c r="M23" s="75"/>
      <c r="P23" s="1110"/>
      <c r="Q23" s="67" t="s">
        <v>10513</v>
      </c>
    </row>
    <row r="24" spans="2:17">
      <c r="B24" s="56"/>
      <c r="C24" s="70">
        <v>46296</v>
      </c>
      <c r="D24" s="71"/>
      <c r="E24" s="72" t="s">
        <v>179</v>
      </c>
      <c r="F24" s="76"/>
      <c r="G24" s="76"/>
      <c r="H24" s="76"/>
      <c r="I24" s="76"/>
      <c r="J24" s="76"/>
      <c r="K24" s="76"/>
      <c r="L24" s="74" t="s">
        <v>5215</v>
      </c>
      <c r="M24" s="75"/>
      <c r="P24" s="1112" t="s">
        <v>10489</v>
      </c>
      <c r="Q24" s="53" t="s">
        <v>10514</v>
      </c>
    </row>
    <row r="25" spans="2:17">
      <c r="B25" s="56"/>
      <c r="C25" s="70">
        <v>46296</v>
      </c>
      <c r="D25" s="71"/>
      <c r="E25" s="72" t="s">
        <v>179</v>
      </c>
      <c r="F25" s="76"/>
      <c r="G25" s="76"/>
      <c r="H25" s="76"/>
      <c r="I25" s="76"/>
      <c r="J25" s="76"/>
      <c r="K25" s="76"/>
      <c r="L25" s="74" t="s">
        <v>10494</v>
      </c>
      <c r="M25" s="75"/>
      <c r="P25" s="1113"/>
      <c r="Q25" s="67" t="s">
        <v>10515</v>
      </c>
    </row>
    <row r="26" spans="2:17">
      <c r="B26" s="56"/>
      <c r="C26" s="70">
        <v>46296</v>
      </c>
      <c r="D26" s="71"/>
      <c r="E26" s="72" t="s">
        <v>179</v>
      </c>
      <c r="F26" s="76"/>
      <c r="G26" s="76"/>
      <c r="H26" s="76"/>
      <c r="I26" s="76"/>
      <c r="J26" s="76"/>
      <c r="K26" s="76"/>
      <c r="L26" s="74" t="s">
        <v>10497</v>
      </c>
      <c r="M26" s="75"/>
      <c r="P26" s="54" t="s">
        <v>10516</v>
      </c>
      <c r="Q26" s="64"/>
    </row>
    <row r="27" spans="2:17">
      <c r="B27" s="56"/>
      <c r="C27" s="70">
        <v>46296</v>
      </c>
      <c r="D27" s="71"/>
      <c r="E27" s="72" t="s">
        <v>179</v>
      </c>
      <c r="F27" s="76"/>
      <c r="G27" s="76"/>
      <c r="H27" s="76"/>
      <c r="I27" s="76"/>
      <c r="J27" s="76"/>
      <c r="K27" s="76"/>
      <c r="L27" s="74" t="s">
        <v>10499</v>
      </c>
      <c r="M27" s="75"/>
      <c r="P27" s="54" t="s">
        <v>10517</v>
      </c>
      <c r="Q27" s="64"/>
    </row>
    <row r="28" spans="2:17">
      <c r="B28" s="56"/>
      <c r="C28" s="70">
        <v>46296</v>
      </c>
      <c r="D28" s="71"/>
      <c r="E28" s="72" t="s">
        <v>179</v>
      </c>
      <c r="F28" s="76"/>
      <c r="G28" s="76"/>
      <c r="H28" s="76"/>
      <c r="I28" s="76"/>
      <c r="J28" s="76"/>
      <c r="K28" s="76"/>
      <c r="L28" s="74" t="s">
        <v>10501</v>
      </c>
      <c r="M28" s="75">
        <f>60/60</f>
        <v>1</v>
      </c>
    </row>
    <row r="29" spans="2:17">
      <c r="B29" s="56"/>
      <c r="C29" s="70">
        <v>46296</v>
      </c>
      <c r="D29" s="71"/>
      <c r="E29" s="72" t="s">
        <v>179</v>
      </c>
      <c r="F29" s="76"/>
      <c r="G29" s="76"/>
      <c r="H29" s="76"/>
      <c r="I29" s="76"/>
      <c r="J29" s="76"/>
      <c r="K29" s="76"/>
      <c r="L29" s="74" t="s">
        <v>10503</v>
      </c>
      <c r="M29" s="75"/>
    </row>
    <row r="30" spans="2:17">
      <c r="B30" s="56"/>
      <c r="C30" s="70">
        <v>46296</v>
      </c>
      <c r="D30" s="71"/>
      <c r="E30" s="72" t="s">
        <v>179</v>
      </c>
      <c r="F30" s="76"/>
      <c r="G30" s="76"/>
      <c r="H30" s="76"/>
      <c r="I30" s="76"/>
      <c r="J30" s="76"/>
      <c r="K30" s="76"/>
      <c r="L30" s="74" t="s">
        <v>10489</v>
      </c>
      <c r="M30" s="75">
        <f>(60)/60</f>
        <v>1</v>
      </c>
    </row>
    <row r="31" spans="2:17">
      <c r="B31" s="56"/>
      <c r="C31" s="70">
        <v>46296</v>
      </c>
      <c r="D31" s="77"/>
      <c r="E31" s="78" t="s">
        <v>193</v>
      </c>
      <c r="F31" s="79">
        <f>SUM(G31:M38)</f>
        <v>8</v>
      </c>
      <c r="G31" s="80">
        <v>5.8</v>
      </c>
      <c r="H31" s="20"/>
      <c r="I31" s="80">
        <v>1.2</v>
      </c>
      <c r="J31" s="80"/>
      <c r="K31" s="81"/>
      <c r="L31" s="62" t="s">
        <v>10493</v>
      </c>
      <c r="M31" s="82"/>
    </row>
    <row r="32" spans="2:17">
      <c r="B32" s="56"/>
      <c r="C32" s="70">
        <v>46296</v>
      </c>
      <c r="D32" s="77"/>
      <c r="E32" s="78" t="s">
        <v>193</v>
      </c>
      <c r="F32" s="63"/>
      <c r="G32" s="83"/>
      <c r="H32" s="80"/>
      <c r="I32" s="83"/>
      <c r="J32" s="80"/>
      <c r="K32" s="80"/>
      <c r="L32" s="62" t="s">
        <v>5215</v>
      </c>
      <c r="M32" s="82"/>
    </row>
    <row r="33" spans="2:13">
      <c r="B33" s="56"/>
      <c r="C33" s="70">
        <v>46296</v>
      </c>
      <c r="D33" s="77"/>
      <c r="E33" s="78" t="s">
        <v>193</v>
      </c>
      <c r="F33" s="63"/>
      <c r="G33" s="80"/>
      <c r="H33" s="80"/>
      <c r="I33" s="80"/>
      <c r="J33" s="80"/>
      <c r="K33" s="80"/>
      <c r="L33" s="62" t="s">
        <v>10494</v>
      </c>
      <c r="M33" s="82"/>
    </row>
    <row r="34" spans="2:13">
      <c r="B34" s="56"/>
      <c r="C34" s="70">
        <v>46296</v>
      </c>
      <c r="D34" s="77"/>
      <c r="E34" s="78" t="s">
        <v>193</v>
      </c>
      <c r="F34" s="63"/>
      <c r="G34" s="80"/>
      <c r="H34" s="80"/>
      <c r="I34" s="80"/>
      <c r="J34" s="80"/>
      <c r="K34" s="80"/>
      <c r="L34" s="62" t="s">
        <v>10497</v>
      </c>
      <c r="M34" s="82"/>
    </row>
    <row r="35" spans="2:13">
      <c r="B35" s="56"/>
      <c r="C35" s="70">
        <v>46296</v>
      </c>
      <c r="D35" s="77"/>
      <c r="E35" s="78" t="s">
        <v>193</v>
      </c>
      <c r="F35" s="63"/>
      <c r="G35" s="80"/>
      <c r="H35" s="80"/>
      <c r="I35" s="80"/>
      <c r="J35" s="80"/>
      <c r="K35" s="80"/>
      <c r="L35" s="62" t="s">
        <v>10499</v>
      </c>
      <c r="M35" s="82"/>
    </row>
    <row r="36" spans="2:13">
      <c r="B36" s="56"/>
      <c r="C36" s="70">
        <v>46296</v>
      </c>
      <c r="D36" s="77"/>
      <c r="E36" s="78" t="s">
        <v>193</v>
      </c>
      <c r="F36" s="63"/>
      <c r="G36" s="80"/>
      <c r="H36" s="80"/>
      <c r="I36" s="80"/>
      <c r="J36" s="80"/>
      <c r="K36" s="80"/>
      <c r="L36" s="62" t="s">
        <v>10501</v>
      </c>
      <c r="M36" s="82"/>
    </row>
    <row r="37" spans="2:13">
      <c r="B37" s="56"/>
      <c r="C37" s="70">
        <v>46296</v>
      </c>
      <c r="D37" s="77"/>
      <c r="E37" s="78" t="s">
        <v>193</v>
      </c>
      <c r="F37" s="63"/>
      <c r="G37" s="80"/>
      <c r="H37" s="80"/>
      <c r="I37" s="80"/>
      <c r="J37" s="80"/>
      <c r="K37" s="80"/>
      <c r="L37" s="62" t="s">
        <v>10503</v>
      </c>
      <c r="M37" s="82"/>
    </row>
    <row r="38" spans="2:13">
      <c r="B38" s="56"/>
      <c r="C38" s="70">
        <v>46296</v>
      </c>
      <c r="D38" s="77"/>
      <c r="E38" s="78" t="s">
        <v>193</v>
      </c>
      <c r="F38" s="63"/>
      <c r="G38" s="80"/>
      <c r="H38" s="80"/>
      <c r="I38" s="80"/>
      <c r="J38" s="80"/>
      <c r="K38" s="80"/>
      <c r="L38" s="62" t="s">
        <v>10489</v>
      </c>
      <c r="M38" s="82">
        <v>1</v>
      </c>
    </row>
    <row r="39" spans="2:13">
      <c r="B39" s="56"/>
      <c r="C39" s="84">
        <v>46296</v>
      </c>
      <c r="D39" s="85"/>
      <c r="E39" s="86" t="s">
        <v>245</v>
      </c>
      <c r="F39" s="61">
        <f>SUM(G39:M46)</f>
        <v>8</v>
      </c>
      <c r="G39" s="61">
        <v>4.8</v>
      </c>
      <c r="H39" s="61"/>
      <c r="I39" s="61">
        <v>2</v>
      </c>
      <c r="J39" s="61">
        <v>0.2</v>
      </c>
      <c r="K39" s="61"/>
      <c r="L39" s="62" t="s">
        <v>10493</v>
      </c>
      <c r="M39" s="63"/>
    </row>
    <row r="40" spans="2:13">
      <c r="B40" s="56"/>
      <c r="C40" s="84">
        <v>46296</v>
      </c>
      <c r="D40" s="85"/>
      <c r="E40" s="87" t="s">
        <v>245</v>
      </c>
      <c r="F40" s="65"/>
      <c r="G40" s="65"/>
      <c r="H40" s="65"/>
      <c r="I40" s="65"/>
      <c r="J40" s="65"/>
      <c r="K40" s="65"/>
      <c r="L40" s="62" t="s">
        <v>5215</v>
      </c>
      <c r="M40" s="63"/>
    </row>
    <row r="41" spans="2:13">
      <c r="B41" s="56"/>
      <c r="C41" s="84">
        <v>46296</v>
      </c>
      <c r="D41" s="85"/>
      <c r="E41" s="87" t="s">
        <v>245</v>
      </c>
      <c r="F41" s="65"/>
      <c r="G41" s="65"/>
      <c r="H41" s="65"/>
      <c r="I41" s="65"/>
      <c r="J41" s="65"/>
      <c r="K41" s="65"/>
      <c r="L41" s="62" t="s">
        <v>10494</v>
      </c>
      <c r="M41" s="63"/>
    </row>
    <row r="42" spans="2:13">
      <c r="B42" s="56"/>
      <c r="C42" s="84">
        <v>46296</v>
      </c>
      <c r="D42" s="85"/>
      <c r="E42" s="87" t="s">
        <v>245</v>
      </c>
      <c r="F42" s="65"/>
      <c r="G42" s="65"/>
      <c r="H42" s="65"/>
      <c r="I42" s="65"/>
      <c r="J42" s="65"/>
      <c r="K42" s="65"/>
      <c r="L42" s="62" t="s">
        <v>10497</v>
      </c>
      <c r="M42" s="63"/>
    </row>
    <row r="43" spans="2:13">
      <c r="B43" s="56"/>
      <c r="C43" s="84">
        <v>46296</v>
      </c>
      <c r="D43" s="85"/>
      <c r="E43" s="87" t="s">
        <v>245</v>
      </c>
      <c r="F43" s="65"/>
      <c r="G43" s="65"/>
      <c r="H43" s="65"/>
      <c r="I43" s="65"/>
      <c r="J43" s="65"/>
      <c r="K43" s="65"/>
      <c r="L43" s="62" t="s">
        <v>10499</v>
      </c>
      <c r="M43" s="63"/>
    </row>
    <row r="44" spans="2:13">
      <c r="B44" s="56"/>
      <c r="C44" s="84">
        <v>46296</v>
      </c>
      <c r="D44" s="85"/>
      <c r="E44" s="87" t="s">
        <v>245</v>
      </c>
      <c r="F44" s="65"/>
      <c r="G44" s="65"/>
      <c r="H44" s="65"/>
      <c r="I44" s="65"/>
      <c r="J44" s="65"/>
      <c r="K44" s="65"/>
      <c r="L44" s="62" t="s">
        <v>10501</v>
      </c>
      <c r="M44" s="63"/>
    </row>
    <row r="45" spans="2:13">
      <c r="B45" s="56"/>
      <c r="C45" s="84">
        <v>46296</v>
      </c>
      <c r="D45" s="85"/>
      <c r="E45" s="87" t="s">
        <v>245</v>
      </c>
      <c r="F45" s="65"/>
      <c r="G45" s="65"/>
      <c r="H45" s="65"/>
      <c r="I45" s="65"/>
      <c r="J45" s="65"/>
      <c r="K45" s="65"/>
      <c r="L45" s="62" t="s">
        <v>10503</v>
      </c>
      <c r="M45" s="63"/>
    </row>
    <row r="46" spans="2:13">
      <c r="B46" s="56"/>
      <c r="C46" s="84">
        <v>46296</v>
      </c>
      <c r="D46" s="85"/>
      <c r="E46" s="87" t="s">
        <v>245</v>
      </c>
      <c r="F46" s="65"/>
      <c r="G46" s="65"/>
      <c r="H46" s="65"/>
      <c r="I46" s="65"/>
      <c r="J46" s="65"/>
      <c r="K46" s="65"/>
      <c r="L46" s="62" t="s">
        <v>10489</v>
      </c>
      <c r="M46" s="63">
        <v>1</v>
      </c>
    </row>
    <row r="47" spans="2:13">
      <c r="B47" s="56"/>
      <c r="C47" s="88">
        <v>46296</v>
      </c>
      <c r="D47" s="20"/>
      <c r="E47" s="89" t="s">
        <v>281</v>
      </c>
      <c r="F47" s="61">
        <f>SUM(G47:M54)</f>
        <v>8</v>
      </c>
      <c r="G47" s="65">
        <v>6.5</v>
      </c>
      <c r="H47" s="61"/>
      <c r="I47" s="61">
        <v>0.5</v>
      </c>
      <c r="J47" s="61"/>
      <c r="K47" s="61"/>
      <c r="L47" s="62" t="s">
        <v>10493</v>
      </c>
      <c r="M47" s="63"/>
    </row>
    <row r="48" spans="2:13">
      <c r="B48" s="56"/>
      <c r="C48" s="88">
        <v>46296</v>
      </c>
      <c r="D48" s="20"/>
      <c r="E48" s="89" t="s">
        <v>281</v>
      </c>
      <c r="F48" s="65"/>
      <c r="G48" s="65"/>
      <c r="H48" s="65"/>
      <c r="I48" s="65"/>
      <c r="J48" s="65"/>
      <c r="K48" s="65"/>
      <c r="L48" s="62" t="s">
        <v>5215</v>
      </c>
      <c r="M48" s="63"/>
    </row>
    <row r="49" spans="2:13">
      <c r="B49" s="56"/>
      <c r="C49" s="88">
        <v>46296</v>
      </c>
      <c r="D49" s="20"/>
      <c r="E49" s="89" t="s">
        <v>281</v>
      </c>
      <c r="F49" s="65"/>
      <c r="G49" s="90"/>
      <c r="H49" s="65"/>
      <c r="I49" s="65"/>
      <c r="J49" s="65"/>
      <c r="K49" s="65"/>
      <c r="L49" s="62" t="s">
        <v>10494</v>
      </c>
      <c r="M49" s="63"/>
    </row>
    <row r="50" spans="2:13">
      <c r="B50" s="56"/>
      <c r="C50" s="88">
        <v>46296</v>
      </c>
      <c r="D50" s="20"/>
      <c r="E50" s="89" t="s">
        <v>281</v>
      </c>
      <c r="F50" s="65"/>
      <c r="G50" s="65"/>
      <c r="H50" s="65"/>
      <c r="I50" s="65"/>
      <c r="J50" s="65"/>
      <c r="K50" s="65"/>
      <c r="L50" s="62" t="s">
        <v>10497</v>
      </c>
      <c r="M50" s="63"/>
    </row>
    <row r="51" spans="2:13">
      <c r="B51" s="56"/>
      <c r="C51" s="88">
        <v>46296</v>
      </c>
      <c r="D51" s="20"/>
      <c r="E51" s="89" t="s">
        <v>281</v>
      </c>
      <c r="F51" s="65"/>
      <c r="G51" s="65"/>
      <c r="H51" s="65"/>
      <c r="I51" s="65"/>
      <c r="J51" s="65"/>
      <c r="K51" s="65"/>
      <c r="L51" s="62" t="s">
        <v>10499</v>
      </c>
      <c r="M51" s="63"/>
    </row>
    <row r="52" spans="2:13">
      <c r="B52" s="56"/>
      <c r="C52" s="88">
        <v>46296</v>
      </c>
      <c r="D52" s="20"/>
      <c r="E52" s="89" t="s">
        <v>281</v>
      </c>
      <c r="F52" s="65"/>
      <c r="G52" s="65"/>
      <c r="H52" s="65"/>
      <c r="I52" s="65"/>
      <c r="J52" s="65"/>
      <c r="K52" s="65"/>
      <c r="L52" s="62" t="s">
        <v>10501</v>
      </c>
      <c r="M52" s="63"/>
    </row>
    <row r="53" spans="2:13">
      <c r="B53" s="56"/>
      <c r="C53" s="88">
        <v>46296</v>
      </c>
      <c r="D53" s="20"/>
      <c r="E53" s="89" t="s">
        <v>281</v>
      </c>
      <c r="F53" s="65"/>
      <c r="G53" s="65"/>
      <c r="H53" s="65"/>
      <c r="I53" s="65"/>
      <c r="J53" s="65"/>
      <c r="K53" s="65"/>
      <c r="L53" s="62" t="s">
        <v>10503</v>
      </c>
      <c r="M53" s="82"/>
    </row>
    <row r="54" spans="2:13">
      <c r="B54" s="56"/>
      <c r="C54" s="88">
        <v>46296</v>
      </c>
      <c r="D54" s="20"/>
      <c r="E54" s="89" t="s">
        <v>281</v>
      </c>
      <c r="F54" s="91"/>
      <c r="G54" s="91"/>
      <c r="H54" s="91"/>
      <c r="I54" s="91"/>
      <c r="J54" s="91"/>
      <c r="K54" s="91"/>
      <c r="L54" s="62" t="s">
        <v>10489</v>
      </c>
      <c r="M54" s="63">
        <v>1</v>
      </c>
    </row>
    <row r="55" spans="2:13">
      <c r="B55" s="56"/>
      <c r="C55" s="84">
        <v>46296</v>
      </c>
      <c r="D55" s="58"/>
      <c r="E55" s="92" t="s">
        <v>307</v>
      </c>
      <c r="F55" s="61">
        <v>8</v>
      </c>
      <c r="G55" s="61">
        <f>F55-I55-M62</f>
        <v>3</v>
      </c>
      <c r="H55" s="61"/>
      <c r="I55" s="61">
        <v>4</v>
      </c>
      <c r="J55" s="65"/>
      <c r="K55" s="61"/>
      <c r="L55" s="62" t="s">
        <v>10493</v>
      </c>
      <c r="M55" s="63" t="s">
        <v>1047</v>
      </c>
    </row>
    <row r="56" spans="2:13">
      <c r="B56" s="56"/>
      <c r="C56" s="84">
        <v>46296</v>
      </c>
      <c r="D56" s="58"/>
      <c r="E56" s="92" t="s">
        <v>307</v>
      </c>
      <c r="F56" s="65"/>
      <c r="G56" s="65"/>
      <c r="H56" s="65"/>
      <c r="I56" s="65"/>
      <c r="J56" s="65"/>
      <c r="K56" s="65"/>
      <c r="L56" s="62" t="s">
        <v>5215</v>
      </c>
      <c r="M56" s="63"/>
    </row>
    <row r="57" spans="2:13">
      <c r="B57" s="56"/>
      <c r="C57" s="84">
        <v>46296</v>
      </c>
      <c r="D57" s="58"/>
      <c r="E57" s="92" t="s">
        <v>307</v>
      </c>
      <c r="F57" s="65"/>
      <c r="G57" s="65"/>
      <c r="H57" s="65"/>
      <c r="I57" s="90"/>
      <c r="J57" s="65"/>
      <c r="K57" s="65"/>
      <c r="L57" s="62" t="s">
        <v>10494</v>
      </c>
      <c r="M57" s="82"/>
    </row>
    <row r="58" spans="2:13">
      <c r="B58" s="56"/>
      <c r="C58" s="84">
        <v>46296</v>
      </c>
      <c r="D58" s="58"/>
      <c r="E58" s="92" t="s">
        <v>307</v>
      </c>
      <c r="F58" s="65"/>
      <c r="G58" s="65"/>
      <c r="H58" s="65"/>
      <c r="I58" s="65"/>
      <c r="J58" s="65"/>
      <c r="K58" s="65"/>
      <c r="L58" s="62" t="s">
        <v>10497</v>
      </c>
      <c r="M58" s="82"/>
    </row>
    <row r="59" spans="2:13">
      <c r="B59" s="56"/>
      <c r="C59" s="84">
        <v>46296</v>
      </c>
      <c r="D59" s="58"/>
      <c r="E59" s="92" t="s">
        <v>307</v>
      </c>
      <c r="F59" s="65"/>
      <c r="G59" s="65"/>
      <c r="H59" s="65"/>
      <c r="I59" s="65"/>
      <c r="J59" s="65"/>
      <c r="K59" s="65"/>
      <c r="L59" s="62" t="s">
        <v>10499</v>
      </c>
      <c r="M59" s="63"/>
    </row>
    <row r="60" spans="2:13">
      <c r="B60" s="56"/>
      <c r="C60" s="84">
        <v>46296</v>
      </c>
      <c r="D60" s="58"/>
      <c r="E60" s="92" t="s">
        <v>307</v>
      </c>
      <c r="F60" s="65"/>
      <c r="G60" s="65"/>
      <c r="H60" s="65"/>
      <c r="I60" s="65"/>
      <c r="J60" s="65"/>
      <c r="K60" s="65"/>
      <c r="L60" s="62" t="s">
        <v>10501</v>
      </c>
      <c r="M60" s="63"/>
    </row>
    <row r="61" spans="2:13">
      <c r="B61" s="56"/>
      <c r="C61" s="84">
        <v>46296</v>
      </c>
      <c r="D61" s="58"/>
      <c r="E61" s="92" t="s">
        <v>307</v>
      </c>
      <c r="F61" s="65"/>
      <c r="G61" s="65"/>
      <c r="H61" s="65"/>
      <c r="I61" s="65"/>
      <c r="J61" s="65"/>
      <c r="K61" s="65"/>
      <c r="L61" s="62" t="s">
        <v>10503</v>
      </c>
      <c r="M61" s="63"/>
    </row>
    <row r="62" spans="2:13">
      <c r="B62" s="56"/>
      <c r="C62" s="84">
        <v>46296</v>
      </c>
      <c r="D62" s="58"/>
      <c r="E62" s="92" t="s">
        <v>307</v>
      </c>
      <c r="F62" s="65"/>
      <c r="G62" s="65"/>
      <c r="H62" s="65"/>
      <c r="I62" s="65"/>
      <c r="J62" s="65"/>
      <c r="K62" s="65"/>
      <c r="L62" s="62" t="s">
        <v>10489</v>
      </c>
      <c r="M62" s="63">
        <v>1</v>
      </c>
    </row>
    <row r="63" spans="2:13">
      <c r="B63" s="56"/>
      <c r="C63" s="88">
        <v>46296</v>
      </c>
      <c r="D63" s="58"/>
      <c r="E63" s="89" t="s">
        <v>457</v>
      </c>
      <c r="F63" s="61">
        <f>SUM(G63:M70)</f>
        <v>8</v>
      </c>
      <c r="G63" s="91">
        <v>5.95</v>
      </c>
      <c r="H63" s="61"/>
      <c r="I63" s="61">
        <v>1</v>
      </c>
      <c r="J63" s="61">
        <v>0.05</v>
      </c>
      <c r="K63" s="61"/>
      <c r="L63" s="62" t="s">
        <v>10493</v>
      </c>
      <c r="M63" s="63"/>
    </row>
    <row r="64" spans="2:13">
      <c r="B64" s="56"/>
      <c r="C64" s="88">
        <v>46296</v>
      </c>
      <c r="D64" s="58"/>
      <c r="E64" s="89" t="s">
        <v>457</v>
      </c>
      <c r="F64" s="65"/>
      <c r="G64" s="65"/>
      <c r="H64" s="65"/>
      <c r="I64" s="61"/>
      <c r="J64" s="65"/>
      <c r="K64" s="65"/>
      <c r="L64" s="62" t="s">
        <v>5215</v>
      </c>
      <c r="M64" s="63"/>
    </row>
    <row r="65" spans="2:13">
      <c r="B65" s="56"/>
      <c r="C65" s="88">
        <v>46296</v>
      </c>
      <c r="D65" s="58"/>
      <c r="E65" s="89" t="s">
        <v>457</v>
      </c>
      <c r="F65" s="65"/>
      <c r="G65" s="65"/>
      <c r="H65" s="65"/>
      <c r="I65" s="65"/>
      <c r="J65" s="65"/>
      <c r="K65" s="65"/>
      <c r="L65" s="62" t="s">
        <v>10494</v>
      </c>
      <c r="M65" s="63"/>
    </row>
    <row r="66" spans="2:13">
      <c r="B66" s="56"/>
      <c r="C66" s="88">
        <v>46296</v>
      </c>
      <c r="D66" s="58"/>
      <c r="E66" s="89" t="s">
        <v>457</v>
      </c>
      <c r="F66" s="65"/>
      <c r="G66" s="65"/>
      <c r="H66" s="65"/>
      <c r="I66" s="65"/>
      <c r="J66" s="65"/>
      <c r="K66" s="65"/>
      <c r="L66" s="62" t="s">
        <v>10497</v>
      </c>
      <c r="M66" s="63"/>
    </row>
    <row r="67" spans="2:13">
      <c r="B67" s="56"/>
      <c r="C67" s="88">
        <v>46296</v>
      </c>
      <c r="D67" s="58"/>
      <c r="E67" s="89" t="s">
        <v>457</v>
      </c>
      <c r="F67" s="65"/>
      <c r="G67" s="65"/>
      <c r="H67" s="65"/>
      <c r="I67" s="65"/>
      <c r="J67" s="65"/>
      <c r="K67" s="65"/>
      <c r="L67" s="62" t="s">
        <v>10499</v>
      </c>
      <c r="M67" s="63"/>
    </row>
    <row r="68" spans="2:13">
      <c r="B68" s="56"/>
      <c r="C68" s="88">
        <v>46296</v>
      </c>
      <c r="D68" s="58"/>
      <c r="E68" s="89" t="s">
        <v>457</v>
      </c>
      <c r="F68" s="65"/>
      <c r="G68" s="65"/>
      <c r="H68" s="65"/>
      <c r="I68" s="65"/>
      <c r="J68" s="65"/>
      <c r="K68" s="65"/>
      <c r="L68" s="62" t="s">
        <v>10501</v>
      </c>
      <c r="M68" s="63"/>
    </row>
    <row r="69" spans="2:13">
      <c r="B69" s="56"/>
      <c r="C69" s="88">
        <v>46296</v>
      </c>
      <c r="D69" s="58"/>
      <c r="E69" s="89" t="s">
        <v>457</v>
      </c>
      <c r="F69" s="65"/>
      <c r="G69" s="65"/>
      <c r="H69" s="65"/>
      <c r="I69" s="65"/>
      <c r="J69" s="65"/>
      <c r="K69" s="65"/>
      <c r="L69" s="62" t="s">
        <v>10503</v>
      </c>
      <c r="M69" s="63"/>
    </row>
    <row r="70" spans="2:13">
      <c r="B70" s="56"/>
      <c r="C70" s="88">
        <v>46296</v>
      </c>
      <c r="D70" s="85"/>
      <c r="E70" s="89" t="s">
        <v>457</v>
      </c>
      <c r="F70" s="91"/>
      <c r="G70" s="91"/>
      <c r="H70" s="91"/>
      <c r="I70" s="91"/>
      <c r="J70" s="91"/>
      <c r="K70" s="91"/>
      <c r="L70" s="62" t="s">
        <v>10489</v>
      </c>
      <c r="M70" s="63">
        <v>1</v>
      </c>
    </row>
    <row r="71" spans="2:13">
      <c r="B71" s="56"/>
      <c r="C71" s="93">
        <v>46032</v>
      </c>
      <c r="D71" s="94"/>
      <c r="E71" s="95" t="s">
        <v>549</v>
      </c>
      <c r="F71" s="96">
        <v>8</v>
      </c>
      <c r="G71" s="96">
        <v>5.4</v>
      </c>
      <c r="H71" s="96"/>
      <c r="I71" s="96">
        <v>1.6</v>
      </c>
      <c r="J71" s="96"/>
      <c r="K71" s="97"/>
      <c r="L71" s="98" t="s">
        <v>10493</v>
      </c>
      <c r="M71" s="99"/>
    </row>
    <row r="72" spans="2:13">
      <c r="B72" s="56"/>
      <c r="C72" s="93">
        <v>46032</v>
      </c>
      <c r="D72" s="94"/>
      <c r="E72" s="95" t="s">
        <v>549</v>
      </c>
      <c r="F72" s="100"/>
      <c r="G72" s="100"/>
      <c r="H72" s="100"/>
      <c r="I72" s="100"/>
      <c r="J72" s="100"/>
      <c r="K72" s="101"/>
      <c r="L72" s="98" t="s">
        <v>5215</v>
      </c>
      <c r="M72" s="99"/>
    </row>
    <row r="73" spans="2:13">
      <c r="B73" s="56"/>
      <c r="C73" s="93">
        <v>46032</v>
      </c>
      <c r="D73" s="94"/>
      <c r="E73" s="95" t="s">
        <v>549</v>
      </c>
      <c r="F73" s="100"/>
      <c r="G73" s="100"/>
      <c r="H73" s="100"/>
      <c r="I73" s="100"/>
      <c r="J73" s="100"/>
      <c r="K73" s="101"/>
      <c r="L73" s="98" t="s">
        <v>10494</v>
      </c>
      <c r="M73" s="99"/>
    </row>
    <row r="74" spans="2:13">
      <c r="B74" s="56"/>
      <c r="C74" s="93">
        <v>46032</v>
      </c>
      <c r="D74" s="94"/>
      <c r="E74" s="95" t="s">
        <v>549</v>
      </c>
      <c r="F74" s="100"/>
      <c r="G74" s="100"/>
      <c r="H74" s="100"/>
      <c r="I74" s="100"/>
      <c r="J74" s="100"/>
      <c r="K74" s="101"/>
      <c r="L74" s="98" t="s">
        <v>10497</v>
      </c>
      <c r="M74" s="99"/>
    </row>
    <row r="75" spans="2:13">
      <c r="B75" s="56"/>
      <c r="C75" s="93">
        <v>46032</v>
      </c>
      <c r="D75" s="94"/>
      <c r="E75" s="95" t="s">
        <v>549</v>
      </c>
      <c r="F75" s="100"/>
      <c r="G75" s="100"/>
      <c r="H75" s="100"/>
      <c r="I75" s="100"/>
      <c r="J75" s="100"/>
      <c r="K75" s="101"/>
      <c r="L75" s="98" t="s">
        <v>10499</v>
      </c>
      <c r="M75" s="99"/>
    </row>
    <row r="76" spans="2:13">
      <c r="B76" s="56"/>
      <c r="C76" s="93">
        <v>46032</v>
      </c>
      <c r="D76" s="94"/>
      <c r="E76" s="95" t="s">
        <v>549</v>
      </c>
      <c r="F76" s="100"/>
      <c r="G76" s="100"/>
      <c r="H76" s="100"/>
      <c r="I76" s="100"/>
      <c r="J76" s="100"/>
      <c r="K76" s="101"/>
      <c r="L76" s="98" t="s">
        <v>10501</v>
      </c>
      <c r="M76" s="99"/>
    </row>
    <row r="77" spans="2:13">
      <c r="B77" s="56"/>
      <c r="C77" s="93">
        <v>46032</v>
      </c>
      <c r="D77" s="94"/>
      <c r="E77" s="95" t="s">
        <v>549</v>
      </c>
      <c r="F77" s="100"/>
      <c r="G77" s="100"/>
      <c r="H77" s="100"/>
      <c r="I77" s="100"/>
      <c r="J77" s="100"/>
      <c r="K77" s="101"/>
      <c r="L77" s="98" t="s">
        <v>10503</v>
      </c>
      <c r="M77" s="99"/>
    </row>
    <row r="78" spans="2:13">
      <c r="B78" s="56"/>
      <c r="C78" s="93">
        <v>46032</v>
      </c>
      <c r="D78" s="94"/>
      <c r="E78" s="95" t="s">
        <v>549</v>
      </c>
      <c r="F78" s="102"/>
      <c r="G78" s="102"/>
      <c r="H78" s="102"/>
      <c r="I78" s="102"/>
      <c r="J78" s="102"/>
      <c r="K78" s="103"/>
      <c r="L78" s="98" t="s">
        <v>10489</v>
      </c>
      <c r="M78" s="99">
        <v>1</v>
      </c>
    </row>
    <row r="79" spans="2:13">
      <c r="B79" s="56"/>
      <c r="C79" s="88">
        <v>46296</v>
      </c>
      <c r="D79" s="58" t="s">
        <v>10518</v>
      </c>
      <c r="E79" s="104" t="s">
        <v>575</v>
      </c>
      <c r="F79" s="60">
        <f>SUM(G79:M86)-M80</f>
        <v>8</v>
      </c>
      <c r="G79" s="60">
        <v>5.6</v>
      </c>
      <c r="H79" s="61"/>
      <c r="I79" s="65">
        <v>0.9</v>
      </c>
      <c r="J79" s="61"/>
      <c r="K79" s="61"/>
      <c r="L79" s="62" t="s">
        <v>10493</v>
      </c>
      <c r="M79" s="63"/>
    </row>
    <row r="80" spans="2:13">
      <c r="B80" s="56"/>
      <c r="C80" s="88">
        <f>C79</f>
        <v>46296</v>
      </c>
      <c r="D80" s="58"/>
      <c r="E80" s="104" t="s">
        <v>575</v>
      </c>
      <c r="F80" s="65"/>
      <c r="G80" s="65"/>
      <c r="H80" s="65"/>
      <c r="I80" s="19"/>
      <c r="J80" s="65"/>
      <c r="K80" s="65"/>
      <c r="L80" s="62" t="s">
        <v>5215</v>
      </c>
      <c r="M80" s="63"/>
    </row>
    <row r="81" spans="2:13">
      <c r="B81" s="56"/>
      <c r="C81" s="88">
        <f>C79</f>
        <v>46296</v>
      </c>
      <c r="D81" s="58"/>
      <c r="E81" s="104" t="s">
        <v>575</v>
      </c>
      <c r="F81" s="65"/>
      <c r="G81" s="65"/>
      <c r="H81" s="65"/>
      <c r="I81" s="65"/>
      <c r="J81" s="65"/>
      <c r="K81" s="65"/>
      <c r="L81" s="62" t="s">
        <v>10494</v>
      </c>
      <c r="M81" s="63"/>
    </row>
    <row r="82" spans="2:13">
      <c r="B82" s="56"/>
      <c r="C82" s="88">
        <f>C79</f>
        <v>46296</v>
      </c>
      <c r="D82" s="58"/>
      <c r="E82" s="104" t="s">
        <v>575</v>
      </c>
      <c r="F82" s="65"/>
      <c r="G82" s="65"/>
      <c r="H82" s="65"/>
      <c r="I82" s="65"/>
      <c r="J82" s="65"/>
      <c r="K82" s="65"/>
      <c r="L82" s="62" t="s">
        <v>10497</v>
      </c>
      <c r="M82" s="63">
        <v>0.5</v>
      </c>
    </row>
    <row r="83" spans="2:13">
      <c r="B83" s="56"/>
      <c r="C83" s="88">
        <f>C79</f>
        <v>46296</v>
      </c>
      <c r="D83" s="58"/>
      <c r="E83" s="104" t="s">
        <v>575</v>
      </c>
      <c r="F83" s="65"/>
      <c r="G83" s="65"/>
      <c r="H83" s="65"/>
      <c r="I83" s="65"/>
      <c r="J83" s="65"/>
      <c r="K83" s="65"/>
      <c r="L83" s="62" t="s">
        <v>10499</v>
      </c>
      <c r="M83" s="63"/>
    </row>
    <row r="84" spans="2:13">
      <c r="B84" s="56"/>
      <c r="C84" s="88">
        <f>C79</f>
        <v>46296</v>
      </c>
      <c r="D84" s="58"/>
      <c r="E84" s="104" t="s">
        <v>575</v>
      </c>
      <c r="F84" s="65"/>
      <c r="G84" s="65"/>
      <c r="H84" s="65"/>
      <c r="I84" s="65"/>
      <c r="J84" s="65"/>
      <c r="K84" s="65"/>
      <c r="L84" s="62" t="s">
        <v>10501</v>
      </c>
      <c r="M84" s="63"/>
    </row>
    <row r="85" spans="2:13">
      <c r="B85" s="56"/>
      <c r="C85" s="88">
        <f>C79</f>
        <v>46296</v>
      </c>
      <c r="D85" s="58"/>
      <c r="E85" s="104" t="s">
        <v>575</v>
      </c>
      <c r="F85" s="65"/>
      <c r="G85" s="65"/>
      <c r="H85" s="65"/>
      <c r="I85" s="65"/>
      <c r="J85" s="65"/>
      <c r="K85" s="65"/>
      <c r="L85" s="62" t="s">
        <v>10503</v>
      </c>
      <c r="M85" s="63"/>
    </row>
    <row r="86" spans="2:13">
      <c r="B86" s="56"/>
      <c r="C86" s="88">
        <f>C79</f>
        <v>46296</v>
      </c>
      <c r="D86" s="58"/>
      <c r="E86" s="104" t="s">
        <v>575</v>
      </c>
      <c r="F86" s="65"/>
      <c r="G86" s="65"/>
      <c r="H86" s="65"/>
      <c r="I86" s="65"/>
      <c r="J86" s="65"/>
      <c r="K86" s="65"/>
      <c r="L86" s="62" t="s">
        <v>10489</v>
      </c>
      <c r="M86" s="63">
        <v>1</v>
      </c>
    </row>
    <row r="87" spans="2:13">
      <c r="B87" s="56"/>
      <c r="C87" s="105">
        <v>46296</v>
      </c>
      <c r="D87" s="106"/>
      <c r="E87" s="107" t="s">
        <v>601</v>
      </c>
      <c r="F87" s="61">
        <v>8</v>
      </c>
      <c r="G87" s="61">
        <f>F87-J87-M94-I87-M89-M90-M92-H87</f>
        <v>6.2941176470588198</v>
      </c>
      <c r="H87" s="61"/>
      <c r="I87" s="61">
        <f>12/17</f>
        <v>0.70588235294117696</v>
      </c>
      <c r="J87" s="61"/>
      <c r="K87" s="61"/>
      <c r="L87" s="108" t="s">
        <v>10493</v>
      </c>
      <c r="M87" s="63"/>
    </row>
    <row r="88" spans="2:13">
      <c r="B88" s="56"/>
      <c r="C88" s="105">
        <v>46296</v>
      </c>
      <c r="D88" s="58"/>
      <c r="E88" s="109" t="s">
        <v>601</v>
      </c>
      <c r="F88" s="65"/>
      <c r="G88" s="65"/>
      <c r="H88" s="65"/>
      <c r="I88" s="110"/>
      <c r="J88" s="65"/>
      <c r="K88" s="65"/>
      <c r="L88" s="62" t="s">
        <v>5215</v>
      </c>
      <c r="M88" s="63"/>
    </row>
    <row r="89" spans="2:13">
      <c r="B89" s="56"/>
      <c r="C89" s="105">
        <v>46296</v>
      </c>
      <c r="D89" s="58"/>
      <c r="E89" s="109" t="s">
        <v>601</v>
      </c>
      <c r="F89" s="65"/>
      <c r="G89" s="65"/>
      <c r="H89" s="65"/>
      <c r="I89" s="65"/>
      <c r="J89" s="65"/>
      <c r="K89" s="65"/>
      <c r="L89" s="62" t="s">
        <v>10494</v>
      </c>
      <c r="M89" s="63"/>
    </row>
    <row r="90" spans="2:13">
      <c r="B90" s="56"/>
      <c r="C90" s="105">
        <v>46296</v>
      </c>
      <c r="D90" s="58"/>
      <c r="E90" s="109" t="s">
        <v>601</v>
      </c>
      <c r="F90" s="65"/>
      <c r="G90" s="65"/>
      <c r="H90" s="65"/>
      <c r="I90" s="65"/>
      <c r="J90" s="65"/>
      <c r="K90" s="65"/>
      <c r="L90" s="62" t="s">
        <v>10497</v>
      </c>
      <c r="M90" s="63"/>
    </row>
    <row r="91" spans="2:13">
      <c r="B91" s="56"/>
      <c r="C91" s="105">
        <v>46296</v>
      </c>
      <c r="D91" s="58"/>
      <c r="E91" s="109" t="s">
        <v>601</v>
      </c>
      <c r="F91" s="65"/>
      <c r="G91" s="65"/>
      <c r="H91" s="65"/>
      <c r="I91" s="65"/>
      <c r="J91" s="65"/>
      <c r="K91" s="65"/>
      <c r="L91" s="62" t="s">
        <v>10499</v>
      </c>
      <c r="M91" s="63"/>
    </row>
    <row r="92" spans="2:13">
      <c r="B92" s="56"/>
      <c r="C92" s="105">
        <v>46296</v>
      </c>
      <c r="D92" s="58"/>
      <c r="E92" s="109" t="s">
        <v>601</v>
      </c>
      <c r="F92" s="65"/>
      <c r="G92" s="65"/>
      <c r="H92" s="65"/>
      <c r="I92" s="65"/>
      <c r="J92" s="65"/>
      <c r="K92" s="65"/>
      <c r="L92" s="62" t="s">
        <v>10501</v>
      </c>
      <c r="M92" s="63"/>
    </row>
    <row r="93" spans="2:13">
      <c r="B93" s="56"/>
      <c r="C93" s="105">
        <v>46296</v>
      </c>
      <c r="D93" s="58"/>
      <c r="E93" s="109" t="s">
        <v>601</v>
      </c>
      <c r="F93" s="65"/>
      <c r="G93" s="65"/>
      <c r="H93" s="65"/>
      <c r="I93" s="65"/>
      <c r="J93" s="65"/>
      <c r="K93" s="65"/>
      <c r="L93" s="62" t="s">
        <v>10503</v>
      </c>
      <c r="M93" s="63"/>
    </row>
    <row r="94" spans="2:13">
      <c r="B94" s="56"/>
      <c r="C94" s="105">
        <v>46296</v>
      </c>
      <c r="D94" s="58"/>
      <c r="E94" s="109" t="s">
        <v>601</v>
      </c>
      <c r="F94" s="91"/>
      <c r="G94" s="91"/>
      <c r="H94" s="91"/>
      <c r="I94" s="91"/>
      <c r="J94" s="91"/>
      <c r="K94" s="91"/>
      <c r="L94" s="62" t="s">
        <v>10489</v>
      </c>
      <c r="M94" s="63">
        <v>1</v>
      </c>
    </row>
    <row r="95" spans="2:13">
      <c r="B95" s="56"/>
      <c r="C95" s="88">
        <v>46296</v>
      </c>
      <c r="D95" s="111"/>
      <c r="E95" s="89" t="s">
        <v>629</v>
      </c>
      <c r="F95" s="112">
        <f>SUM(G95:M102)-M96</f>
        <v>8.0005882352941207</v>
      </c>
      <c r="G95" s="112">
        <v>5.53</v>
      </c>
      <c r="H95" s="61"/>
      <c r="I95" s="61">
        <f>25/17</f>
        <v>1.47058823529412</v>
      </c>
      <c r="J95" s="61"/>
      <c r="K95" s="61"/>
      <c r="L95" s="62" t="s">
        <v>10493</v>
      </c>
      <c r="M95" s="63"/>
    </row>
    <row r="96" spans="2:13">
      <c r="B96" s="56"/>
      <c r="C96" s="88">
        <v>46296</v>
      </c>
      <c r="D96" s="111"/>
      <c r="E96" s="89" t="s">
        <v>629</v>
      </c>
      <c r="F96" s="65"/>
      <c r="G96" s="65"/>
      <c r="H96" s="65"/>
      <c r="I96" s="65"/>
      <c r="J96" s="65"/>
      <c r="K96" s="65"/>
      <c r="L96" s="62" t="s">
        <v>5215</v>
      </c>
      <c r="M96" s="63"/>
    </row>
    <row r="97" spans="2:13">
      <c r="B97" s="56"/>
      <c r="C97" s="88">
        <v>46296</v>
      </c>
      <c r="D97" s="111"/>
      <c r="E97" s="89" t="s">
        <v>629</v>
      </c>
      <c r="F97" s="65"/>
      <c r="G97" s="65"/>
      <c r="H97" s="65"/>
      <c r="I97" s="65"/>
      <c r="J97" s="65"/>
      <c r="K97" s="65"/>
      <c r="L97" s="62" t="s">
        <v>10494</v>
      </c>
      <c r="M97" s="63"/>
    </row>
    <row r="98" spans="2:13">
      <c r="B98" s="56"/>
      <c r="C98" s="88">
        <v>46296</v>
      </c>
      <c r="D98" s="111"/>
      <c r="E98" s="89" t="s">
        <v>629</v>
      </c>
      <c r="F98" s="65"/>
      <c r="G98" s="65"/>
      <c r="H98" s="65"/>
      <c r="I98" s="65"/>
      <c r="J98" s="65"/>
      <c r="K98" s="65"/>
      <c r="L98" s="62" t="s">
        <v>10497</v>
      </c>
      <c r="M98" s="63"/>
    </row>
    <row r="99" spans="2:13">
      <c r="B99" s="56"/>
      <c r="C99" s="88">
        <v>46296</v>
      </c>
      <c r="D99" s="111"/>
      <c r="E99" s="89" t="s">
        <v>629</v>
      </c>
      <c r="F99" s="65"/>
      <c r="G99" s="65"/>
      <c r="H99" s="65"/>
      <c r="I99" s="65"/>
      <c r="J99" s="65"/>
      <c r="K99" s="65"/>
      <c r="L99" s="62" t="s">
        <v>10499</v>
      </c>
      <c r="M99" s="63"/>
    </row>
    <row r="100" spans="2:13">
      <c r="B100" s="56"/>
      <c r="C100" s="88">
        <v>46296</v>
      </c>
      <c r="D100" s="111"/>
      <c r="E100" s="89" t="s">
        <v>629</v>
      </c>
      <c r="F100" s="65"/>
      <c r="G100" s="65"/>
      <c r="H100" s="65"/>
      <c r="I100" s="65"/>
      <c r="J100" s="65"/>
      <c r="K100" s="65"/>
      <c r="L100" s="62" t="s">
        <v>10501</v>
      </c>
      <c r="M100" s="63"/>
    </row>
    <row r="101" spans="2:13">
      <c r="B101" s="56"/>
      <c r="C101" s="88">
        <v>46296</v>
      </c>
      <c r="D101" s="111"/>
      <c r="E101" s="89" t="s">
        <v>629</v>
      </c>
      <c r="F101" s="65"/>
      <c r="G101" s="65"/>
      <c r="H101" s="65"/>
      <c r="I101" s="65"/>
      <c r="J101" s="65"/>
      <c r="K101" s="65"/>
      <c r="L101" s="62" t="s">
        <v>10503</v>
      </c>
      <c r="M101" s="63"/>
    </row>
    <row r="102" spans="2:13">
      <c r="B102" s="56"/>
      <c r="C102" s="88">
        <v>46296</v>
      </c>
      <c r="D102" s="111"/>
      <c r="E102" s="89" t="s">
        <v>629</v>
      </c>
      <c r="F102" s="65"/>
      <c r="G102" s="65"/>
      <c r="H102" s="65"/>
      <c r="I102" s="65"/>
      <c r="J102" s="65"/>
      <c r="K102" s="65"/>
      <c r="L102" s="62" t="s">
        <v>10489</v>
      </c>
      <c r="M102" s="63">
        <v>1</v>
      </c>
    </row>
    <row r="103" spans="2:13">
      <c r="B103" s="56"/>
      <c r="C103" s="113" t="s">
        <v>645</v>
      </c>
      <c r="D103" s="58"/>
      <c r="E103" s="114" t="s">
        <v>647</v>
      </c>
      <c r="F103" s="61">
        <f>SUM(G103:M110)</f>
        <v>7.9994117647058802</v>
      </c>
      <c r="G103" s="61">
        <v>3.47</v>
      </c>
      <c r="H103" s="61"/>
      <c r="I103" s="61">
        <v>3.52941176470588</v>
      </c>
      <c r="J103" s="61"/>
      <c r="K103" s="61"/>
      <c r="L103" s="115" t="s">
        <v>10493</v>
      </c>
      <c r="M103" s="63"/>
    </row>
    <row r="104" spans="2:13">
      <c r="B104" s="56"/>
      <c r="C104" s="113" t="s">
        <v>645</v>
      </c>
      <c r="D104" s="58"/>
      <c r="E104" s="114" t="s">
        <v>647</v>
      </c>
      <c r="F104" s="65"/>
      <c r="G104" s="65"/>
      <c r="H104" s="65"/>
      <c r="I104" s="65"/>
      <c r="J104" s="65"/>
      <c r="K104" s="65"/>
      <c r="L104" s="115" t="s">
        <v>5215</v>
      </c>
      <c r="M104" s="63"/>
    </row>
    <row r="105" spans="2:13">
      <c r="B105" s="56"/>
      <c r="C105" s="113" t="s">
        <v>645</v>
      </c>
      <c r="D105" s="58"/>
      <c r="E105" s="114" t="s">
        <v>647</v>
      </c>
      <c r="F105" s="65"/>
      <c r="G105" s="65"/>
      <c r="H105" s="65"/>
      <c r="I105" s="65"/>
      <c r="J105" s="65"/>
      <c r="K105" s="65"/>
      <c r="L105" s="115" t="s">
        <v>10494</v>
      </c>
      <c r="M105" s="63"/>
    </row>
    <row r="106" spans="2:13">
      <c r="B106" s="56"/>
      <c r="C106" s="113" t="s">
        <v>645</v>
      </c>
      <c r="D106" s="58"/>
      <c r="E106" s="114" t="s">
        <v>647</v>
      </c>
      <c r="F106" s="65"/>
      <c r="G106" s="65"/>
      <c r="H106" s="65"/>
      <c r="I106" s="65"/>
      <c r="J106" s="65"/>
      <c r="K106" s="65"/>
      <c r="L106" s="115" t="s">
        <v>10497</v>
      </c>
      <c r="M106" s="63"/>
    </row>
    <row r="107" spans="2:13">
      <c r="B107" s="56"/>
      <c r="C107" s="113" t="s">
        <v>645</v>
      </c>
      <c r="D107" s="58"/>
      <c r="E107" s="114" t="s">
        <v>647</v>
      </c>
      <c r="F107" s="65"/>
      <c r="G107" s="65"/>
      <c r="H107" s="65"/>
      <c r="I107" s="65"/>
      <c r="J107" s="65"/>
      <c r="K107" s="65"/>
      <c r="L107" s="115" t="s">
        <v>10499</v>
      </c>
      <c r="M107" s="63"/>
    </row>
    <row r="108" spans="2:13">
      <c r="B108" s="56"/>
      <c r="C108" s="113" t="s">
        <v>645</v>
      </c>
      <c r="D108" s="58"/>
      <c r="E108" s="114" t="s">
        <v>647</v>
      </c>
      <c r="F108" s="65"/>
      <c r="G108" s="65"/>
      <c r="H108" s="65"/>
      <c r="I108" s="65"/>
      <c r="J108" s="65"/>
      <c r="K108" s="65"/>
      <c r="L108" s="115" t="s">
        <v>10501</v>
      </c>
      <c r="M108" s="63"/>
    </row>
    <row r="109" spans="2:13">
      <c r="B109" s="56"/>
      <c r="C109" s="113" t="s">
        <v>645</v>
      </c>
      <c r="D109" s="58"/>
      <c r="E109" s="114" t="s">
        <v>647</v>
      </c>
      <c r="F109" s="65"/>
      <c r="G109" s="65"/>
      <c r="H109" s="65"/>
      <c r="I109" s="65"/>
      <c r="J109" s="65"/>
      <c r="K109" s="65"/>
      <c r="L109" s="115" t="s">
        <v>10503</v>
      </c>
      <c r="M109" s="63"/>
    </row>
    <row r="110" spans="2:13">
      <c r="B110" s="56"/>
      <c r="C110" s="113" t="s">
        <v>645</v>
      </c>
      <c r="D110" s="58"/>
      <c r="E110" s="114" t="s">
        <v>647</v>
      </c>
      <c r="F110" s="91"/>
      <c r="G110" s="91"/>
      <c r="H110" s="91"/>
      <c r="I110" s="91"/>
      <c r="J110" s="91"/>
      <c r="K110" s="91"/>
      <c r="L110" s="115" t="s">
        <v>10489</v>
      </c>
      <c r="M110" s="63">
        <v>1</v>
      </c>
    </row>
    <row r="111" spans="2:13">
      <c r="B111" s="56"/>
      <c r="C111" s="88">
        <v>46296</v>
      </c>
      <c r="D111" s="58"/>
      <c r="E111" s="116" t="s">
        <v>764</v>
      </c>
      <c r="F111" s="60">
        <v>8</v>
      </c>
      <c r="G111" s="60">
        <f>F111-H111-I111-J111-K111-M111-M112-M113-M114-M115-M116-M117-M118</f>
        <v>4.1764705882352899</v>
      </c>
      <c r="H111" s="61"/>
      <c r="I111" s="61">
        <f>48/17</f>
        <v>2.8235294117647101</v>
      </c>
      <c r="J111" s="61"/>
      <c r="K111" s="61"/>
      <c r="L111" s="62" t="s">
        <v>10493</v>
      </c>
      <c r="M111" s="63"/>
    </row>
    <row r="112" spans="2:13">
      <c r="B112" s="56"/>
      <c r="C112" s="88">
        <v>46296</v>
      </c>
      <c r="D112" s="58"/>
      <c r="E112" s="116" t="s">
        <v>764</v>
      </c>
      <c r="F112" s="65"/>
      <c r="G112" s="65"/>
      <c r="H112" s="65"/>
      <c r="I112" s="65"/>
      <c r="J112" s="65"/>
      <c r="K112" s="65"/>
      <c r="L112" s="62" t="s">
        <v>5215</v>
      </c>
      <c r="M112" s="63"/>
    </row>
    <row r="113" spans="2:13">
      <c r="B113" s="56"/>
      <c r="C113" s="88">
        <v>46296</v>
      </c>
      <c r="D113" s="58"/>
      <c r="E113" s="116" t="s">
        <v>764</v>
      </c>
      <c r="F113" s="65"/>
      <c r="G113" s="65"/>
      <c r="H113" s="65"/>
      <c r="I113" s="65"/>
      <c r="J113" s="65"/>
      <c r="K113" s="65"/>
      <c r="L113" s="62" t="s">
        <v>10494</v>
      </c>
      <c r="M113" s="63"/>
    </row>
    <row r="114" spans="2:13">
      <c r="B114" s="56"/>
      <c r="C114" s="88">
        <v>46296</v>
      </c>
      <c r="D114" s="58"/>
      <c r="E114" s="116" t="s">
        <v>764</v>
      </c>
      <c r="F114" s="65"/>
      <c r="G114" s="65"/>
      <c r="H114" s="65"/>
      <c r="I114" s="65"/>
      <c r="J114" s="65"/>
      <c r="K114" s="65"/>
      <c r="L114" s="62" t="s">
        <v>10497</v>
      </c>
      <c r="M114" s="63"/>
    </row>
    <row r="115" spans="2:13">
      <c r="B115" s="56"/>
      <c r="C115" s="88">
        <v>46296</v>
      </c>
      <c r="D115" s="58"/>
      <c r="E115" s="116" t="s">
        <v>764</v>
      </c>
      <c r="F115" s="65"/>
      <c r="G115" s="65"/>
      <c r="H115" s="65"/>
      <c r="I115" s="65"/>
      <c r="J115" s="65"/>
      <c r="K115" s="65"/>
      <c r="L115" s="62" t="s">
        <v>10499</v>
      </c>
      <c r="M115" s="63"/>
    </row>
    <row r="116" spans="2:13">
      <c r="B116" s="56"/>
      <c r="C116" s="88">
        <v>46296</v>
      </c>
      <c r="D116" s="58"/>
      <c r="E116" s="116" t="s">
        <v>764</v>
      </c>
      <c r="F116" s="65"/>
      <c r="G116" s="65"/>
      <c r="H116" s="65"/>
      <c r="I116" s="65"/>
      <c r="J116" s="65"/>
      <c r="K116" s="65"/>
      <c r="L116" s="62" t="s">
        <v>10501</v>
      </c>
      <c r="M116" s="63"/>
    </row>
    <row r="117" spans="2:13">
      <c r="B117" s="56"/>
      <c r="C117" s="88">
        <v>46296</v>
      </c>
      <c r="D117" s="58"/>
      <c r="E117" s="116" t="s">
        <v>764</v>
      </c>
      <c r="F117" s="65"/>
      <c r="G117" s="65"/>
      <c r="H117" s="65"/>
      <c r="I117" s="65"/>
      <c r="J117" s="65"/>
      <c r="K117" s="65"/>
      <c r="L117" s="62" t="s">
        <v>10503</v>
      </c>
      <c r="M117" s="63"/>
    </row>
    <row r="118" spans="2:13">
      <c r="B118" s="56"/>
      <c r="C118" s="88">
        <v>46296</v>
      </c>
      <c r="D118" s="58"/>
      <c r="E118" s="116" t="s">
        <v>764</v>
      </c>
      <c r="F118" s="65"/>
      <c r="G118" s="65"/>
      <c r="H118" s="65"/>
      <c r="I118" s="65"/>
      <c r="J118" s="65"/>
      <c r="K118" s="65"/>
      <c r="L118" s="62" t="s">
        <v>10489</v>
      </c>
      <c r="M118" s="63">
        <v>1</v>
      </c>
    </row>
    <row r="119" spans="2:13">
      <c r="B119" s="56"/>
      <c r="C119" s="88">
        <v>46296</v>
      </c>
      <c r="D119" s="58"/>
      <c r="E119" s="117" t="s">
        <v>3640</v>
      </c>
      <c r="F119" s="60">
        <v>8</v>
      </c>
      <c r="G119" s="60">
        <v>5</v>
      </c>
      <c r="H119" s="61"/>
      <c r="I119" s="61">
        <f>51/17</f>
        <v>3</v>
      </c>
      <c r="J119" s="61"/>
      <c r="K119" s="61"/>
      <c r="L119" s="62" t="s">
        <v>10493</v>
      </c>
      <c r="M119" s="63"/>
    </row>
    <row r="120" spans="2:13">
      <c r="B120" s="56"/>
      <c r="C120" s="88">
        <v>46296</v>
      </c>
      <c r="D120" s="58"/>
      <c r="E120" s="117" t="s">
        <v>3640</v>
      </c>
      <c r="F120" s="65"/>
      <c r="G120" s="65"/>
      <c r="H120" s="65"/>
      <c r="I120" s="65"/>
      <c r="J120" s="65"/>
      <c r="K120" s="65"/>
      <c r="L120" s="62" t="s">
        <v>5215</v>
      </c>
      <c r="M120" s="63">
        <v>1</v>
      </c>
    </row>
    <row r="121" spans="2:13">
      <c r="B121" s="56"/>
      <c r="C121" s="88">
        <v>46296</v>
      </c>
      <c r="D121" s="58"/>
      <c r="E121" s="104" t="s">
        <v>3640</v>
      </c>
      <c r="F121" s="65"/>
      <c r="G121" s="65"/>
      <c r="H121" s="65"/>
      <c r="I121" s="65"/>
      <c r="J121" s="65"/>
      <c r="K121" s="65"/>
      <c r="L121" s="62" t="s">
        <v>10494</v>
      </c>
      <c r="M121" s="63"/>
    </row>
    <row r="122" spans="2:13">
      <c r="B122" s="56"/>
      <c r="C122" s="88">
        <v>46296</v>
      </c>
      <c r="D122" s="58"/>
      <c r="E122" s="104" t="s">
        <v>3640</v>
      </c>
      <c r="F122" s="65"/>
      <c r="G122" s="65"/>
      <c r="H122" s="65"/>
      <c r="I122" s="65"/>
      <c r="J122" s="65"/>
      <c r="K122" s="65"/>
      <c r="L122" s="62" t="s">
        <v>10497</v>
      </c>
      <c r="M122" s="63"/>
    </row>
    <row r="123" spans="2:13">
      <c r="B123" s="56"/>
      <c r="C123" s="88">
        <v>46296</v>
      </c>
      <c r="D123" s="58"/>
      <c r="E123" s="104" t="s">
        <v>3640</v>
      </c>
      <c r="F123" s="65"/>
      <c r="G123" s="65"/>
      <c r="H123" s="65"/>
      <c r="I123" s="65"/>
      <c r="J123" s="65"/>
      <c r="K123" s="65"/>
      <c r="L123" s="62" t="s">
        <v>10499</v>
      </c>
      <c r="M123" s="63"/>
    </row>
    <row r="124" spans="2:13">
      <c r="B124" s="56"/>
      <c r="C124" s="88">
        <v>46296</v>
      </c>
      <c r="D124" s="58"/>
      <c r="E124" s="104" t="s">
        <v>3640</v>
      </c>
      <c r="F124" s="65"/>
      <c r="G124" s="65"/>
      <c r="H124" s="65"/>
      <c r="I124" s="65"/>
      <c r="J124" s="65"/>
      <c r="K124" s="65"/>
      <c r="L124" s="62" t="s">
        <v>10501</v>
      </c>
      <c r="M124" s="63"/>
    </row>
    <row r="125" spans="2:13">
      <c r="B125" s="56"/>
      <c r="C125" s="88">
        <v>46296</v>
      </c>
      <c r="D125" s="58"/>
      <c r="E125" s="104" t="s">
        <v>3640</v>
      </c>
      <c r="F125" s="65"/>
      <c r="G125" s="65"/>
      <c r="H125" s="65"/>
      <c r="I125" s="65"/>
      <c r="J125" s="65"/>
      <c r="K125" s="65"/>
      <c r="L125" s="62" t="s">
        <v>10503</v>
      </c>
      <c r="M125" s="63"/>
    </row>
    <row r="126" spans="2:13">
      <c r="B126" s="56"/>
      <c r="C126" s="88">
        <v>46296</v>
      </c>
      <c r="D126" s="88"/>
      <c r="E126" s="116" t="s">
        <v>820</v>
      </c>
      <c r="F126" s="61">
        <f>SUM(G126:M133)</f>
        <v>8</v>
      </c>
      <c r="G126" s="61">
        <v>1.5</v>
      </c>
      <c r="H126" s="61">
        <v>3</v>
      </c>
      <c r="I126" s="61">
        <v>2</v>
      </c>
      <c r="J126" s="61"/>
      <c r="K126" s="61"/>
      <c r="L126" s="62" t="s">
        <v>10493</v>
      </c>
      <c r="M126" s="62"/>
    </row>
    <row r="127" spans="2:13">
      <c r="B127" s="56"/>
      <c r="C127" s="88">
        <v>46296</v>
      </c>
      <c r="D127" s="88"/>
      <c r="E127" s="116" t="s">
        <v>820</v>
      </c>
      <c r="F127" s="65"/>
      <c r="G127" s="65"/>
      <c r="H127" s="65"/>
      <c r="I127" s="65"/>
      <c r="J127" s="65"/>
      <c r="K127" s="65"/>
      <c r="L127" s="62" t="s">
        <v>5215</v>
      </c>
      <c r="M127" s="62"/>
    </row>
    <row r="128" spans="2:13">
      <c r="B128" s="56"/>
      <c r="C128" s="88">
        <v>46296</v>
      </c>
      <c r="D128" s="88"/>
      <c r="E128" s="116" t="s">
        <v>820</v>
      </c>
      <c r="F128" s="65"/>
      <c r="G128" s="65"/>
      <c r="H128" s="65"/>
      <c r="I128" s="65"/>
      <c r="J128" s="65"/>
      <c r="K128" s="65"/>
      <c r="L128" s="62" t="s">
        <v>10494</v>
      </c>
      <c r="M128" s="63">
        <v>0</v>
      </c>
    </row>
    <row r="129" spans="2:13">
      <c r="B129" s="56"/>
      <c r="C129" s="88">
        <v>46296</v>
      </c>
      <c r="D129" s="88"/>
      <c r="E129" s="116" t="s">
        <v>820</v>
      </c>
      <c r="F129" s="65"/>
      <c r="G129" s="65"/>
      <c r="H129" s="65"/>
      <c r="I129" s="65"/>
      <c r="J129" s="65"/>
      <c r="K129" s="65"/>
      <c r="L129" s="62" t="s">
        <v>10497</v>
      </c>
      <c r="M129" s="63"/>
    </row>
    <row r="130" spans="2:13">
      <c r="B130" s="56"/>
      <c r="C130" s="88">
        <v>46296</v>
      </c>
      <c r="D130" s="88"/>
      <c r="E130" s="116" t="s">
        <v>820</v>
      </c>
      <c r="F130" s="65"/>
      <c r="G130" s="65"/>
      <c r="H130" s="65"/>
      <c r="I130" s="65"/>
      <c r="J130" s="65"/>
      <c r="K130" s="65"/>
      <c r="L130" s="62" t="s">
        <v>10499</v>
      </c>
      <c r="M130" s="63">
        <v>0.5</v>
      </c>
    </row>
    <row r="131" spans="2:13">
      <c r="B131" s="56"/>
      <c r="C131" s="88">
        <v>46296</v>
      </c>
      <c r="D131" s="88"/>
      <c r="E131" s="116" t="s">
        <v>820</v>
      </c>
      <c r="F131" s="65"/>
      <c r="G131" s="65"/>
      <c r="H131" s="65"/>
      <c r="I131" s="65"/>
      <c r="J131" s="65"/>
      <c r="K131" s="65"/>
      <c r="L131" s="62" t="s">
        <v>10501</v>
      </c>
      <c r="M131" s="63">
        <v>0</v>
      </c>
    </row>
    <row r="132" spans="2:13">
      <c r="B132" s="56"/>
      <c r="C132" s="88">
        <v>46296</v>
      </c>
      <c r="D132" s="88"/>
      <c r="E132" s="116" t="s">
        <v>820</v>
      </c>
      <c r="F132" s="65"/>
      <c r="G132" s="65"/>
      <c r="H132" s="65"/>
      <c r="I132" s="65"/>
      <c r="J132" s="65"/>
      <c r="K132" s="65"/>
      <c r="L132" s="62" t="s">
        <v>10503</v>
      </c>
      <c r="M132" s="63"/>
    </row>
    <row r="133" spans="2:13">
      <c r="B133" s="56"/>
      <c r="C133" s="88">
        <v>46296</v>
      </c>
      <c r="D133" s="88"/>
      <c r="E133" s="116" t="s">
        <v>820</v>
      </c>
      <c r="F133" s="65"/>
      <c r="G133" s="65"/>
      <c r="H133" s="65"/>
      <c r="I133" s="65"/>
      <c r="J133" s="65"/>
      <c r="K133" s="65"/>
      <c r="L133" s="62" t="s">
        <v>10489</v>
      </c>
      <c r="M133" s="63">
        <v>1</v>
      </c>
    </row>
    <row r="134" spans="2:13">
      <c r="B134" s="56"/>
      <c r="C134" s="88" t="s">
        <v>887</v>
      </c>
      <c r="D134" s="58"/>
      <c r="E134" s="118" t="s">
        <v>889</v>
      </c>
      <c r="F134" s="60">
        <f>SUM(G134:M141)-M135</f>
        <v>8</v>
      </c>
      <c r="G134" s="60">
        <v>3.24</v>
      </c>
      <c r="H134" s="61">
        <v>3.76</v>
      </c>
      <c r="I134" s="61"/>
      <c r="J134" s="61"/>
      <c r="K134" s="61"/>
      <c r="L134" s="62" t="s">
        <v>10493</v>
      </c>
      <c r="M134" s="63"/>
    </row>
    <row r="135" spans="2:13">
      <c r="B135" s="56"/>
      <c r="C135" s="88" t="s">
        <v>887</v>
      </c>
      <c r="D135" s="58"/>
      <c r="E135" s="118" t="s">
        <v>889</v>
      </c>
      <c r="F135" s="65"/>
      <c r="G135" s="65"/>
      <c r="H135" s="65"/>
      <c r="I135" s="65"/>
      <c r="J135" s="65"/>
      <c r="K135" s="65"/>
      <c r="L135" s="62" t="s">
        <v>5215</v>
      </c>
      <c r="M135" s="63"/>
    </row>
    <row r="136" spans="2:13">
      <c r="B136" s="56"/>
      <c r="C136" s="88" t="s">
        <v>887</v>
      </c>
      <c r="D136" s="58"/>
      <c r="E136" s="118" t="s">
        <v>889</v>
      </c>
      <c r="F136" s="65"/>
      <c r="G136" s="65"/>
      <c r="H136" s="65"/>
      <c r="I136" s="65"/>
      <c r="J136" s="65"/>
      <c r="K136" s="65"/>
      <c r="L136" s="62" t="s">
        <v>10494</v>
      </c>
      <c r="M136" s="63"/>
    </row>
    <row r="137" spans="2:13">
      <c r="B137" s="56"/>
      <c r="C137" s="88" t="s">
        <v>887</v>
      </c>
      <c r="D137" s="58"/>
      <c r="E137" s="118" t="s">
        <v>889</v>
      </c>
      <c r="F137" s="65"/>
      <c r="G137" s="65"/>
      <c r="H137" s="65"/>
      <c r="I137" s="65"/>
      <c r="J137" s="65"/>
      <c r="K137" s="65"/>
      <c r="L137" s="62" t="s">
        <v>10497</v>
      </c>
      <c r="M137" s="63"/>
    </row>
    <row r="138" spans="2:13">
      <c r="B138" s="56"/>
      <c r="C138" s="88" t="s">
        <v>887</v>
      </c>
      <c r="D138" s="58"/>
      <c r="E138" s="118" t="s">
        <v>889</v>
      </c>
      <c r="F138" s="65"/>
      <c r="G138" s="65"/>
      <c r="H138" s="65"/>
      <c r="I138" s="65"/>
      <c r="J138" s="65"/>
      <c r="K138" s="65"/>
      <c r="L138" s="62" t="s">
        <v>10499</v>
      </c>
      <c r="M138" s="63"/>
    </row>
    <row r="139" spans="2:13">
      <c r="B139" s="56"/>
      <c r="C139" s="88" t="s">
        <v>887</v>
      </c>
      <c r="D139" s="58"/>
      <c r="E139" s="118" t="s">
        <v>889</v>
      </c>
      <c r="F139" s="65"/>
      <c r="G139" s="65"/>
      <c r="H139" s="65"/>
      <c r="I139" s="65"/>
      <c r="J139" s="65"/>
      <c r="K139" s="65"/>
      <c r="L139" s="62" t="s">
        <v>10501</v>
      </c>
      <c r="M139" s="63"/>
    </row>
    <row r="140" spans="2:13">
      <c r="B140" s="56"/>
      <c r="C140" s="88" t="s">
        <v>887</v>
      </c>
      <c r="D140" s="58"/>
      <c r="E140" s="118" t="s">
        <v>889</v>
      </c>
      <c r="F140" s="65"/>
      <c r="G140" s="65"/>
      <c r="H140" s="65"/>
      <c r="I140" s="65"/>
      <c r="J140" s="65"/>
      <c r="K140" s="65"/>
      <c r="L140" s="62" t="s">
        <v>10503</v>
      </c>
      <c r="M140" s="63"/>
    </row>
    <row r="141" spans="2:13">
      <c r="B141" s="56"/>
      <c r="C141" s="88" t="s">
        <v>887</v>
      </c>
      <c r="D141" s="58"/>
      <c r="E141" s="118" t="s">
        <v>889</v>
      </c>
      <c r="F141" s="65"/>
      <c r="G141" s="65"/>
      <c r="H141" s="65"/>
      <c r="I141" s="65"/>
      <c r="J141" s="65"/>
      <c r="K141" s="65"/>
      <c r="L141" s="62" t="s">
        <v>10489</v>
      </c>
      <c r="M141" s="63">
        <v>1</v>
      </c>
    </row>
    <row r="142" spans="2:13">
      <c r="B142" s="56"/>
      <c r="C142" s="57">
        <v>46296</v>
      </c>
      <c r="D142" s="58"/>
      <c r="E142" s="104" t="s">
        <v>984</v>
      </c>
      <c r="F142" s="119">
        <f>SUM(G142:M149)-M143</f>
        <v>8</v>
      </c>
      <c r="G142" s="119">
        <v>6.5</v>
      </c>
      <c r="H142" s="61"/>
      <c r="I142" s="61">
        <v>0.5</v>
      </c>
      <c r="J142" s="61"/>
      <c r="K142" s="61"/>
      <c r="L142" s="62" t="s">
        <v>10493</v>
      </c>
      <c r="M142" s="63"/>
    </row>
    <row r="143" spans="2:13">
      <c r="B143" s="56"/>
      <c r="C143" s="57">
        <v>46296</v>
      </c>
      <c r="D143" s="58"/>
      <c r="E143" s="104" t="s">
        <v>984</v>
      </c>
      <c r="F143" s="65"/>
      <c r="G143" s="65"/>
      <c r="H143" s="65"/>
      <c r="I143" s="65"/>
      <c r="J143" s="65"/>
      <c r="K143" s="65"/>
      <c r="L143" s="62" t="s">
        <v>5215</v>
      </c>
      <c r="M143" s="63"/>
    </row>
    <row r="144" spans="2:13">
      <c r="B144" s="56"/>
      <c r="C144" s="57">
        <v>46296</v>
      </c>
      <c r="D144" s="58"/>
      <c r="E144" s="104" t="s">
        <v>984</v>
      </c>
      <c r="F144" s="65"/>
      <c r="G144" s="65"/>
      <c r="H144" s="65"/>
      <c r="I144" s="65"/>
      <c r="J144" s="65"/>
      <c r="K144" s="65"/>
      <c r="L144" s="62" t="s">
        <v>10494</v>
      </c>
      <c r="M144" s="63"/>
    </row>
    <row r="145" spans="1:16">
      <c r="B145" s="56"/>
      <c r="C145" s="57">
        <v>46296</v>
      </c>
      <c r="D145" s="58"/>
      <c r="E145" s="104" t="s">
        <v>984</v>
      </c>
      <c r="F145" s="65"/>
      <c r="G145" s="65"/>
      <c r="H145" s="65"/>
      <c r="I145" s="65"/>
      <c r="J145" s="65"/>
      <c r="K145" s="65"/>
      <c r="L145" s="62" t="s">
        <v>10497</v>
      </c>
      <c r="M145" s="63"/>
    </row>
    <row r="146" spans="1:16" s="17" customFormat="1">
      <c r="A146" s="19"/>
      <c r="B146" s="56"/>
      <c r="C146" s="57">
        <v>46296</v>
      </c>
      <c r="D146" s="58"/>
      <c r="E146" s="104" t="s">
        <v>984</v>
      </c>
      <c r="F146" s="65"/>
      <c r="G146" s="65"/>
      <c r="H146" s="65"/>
      <c r="I146" s="65"/>
      <c r="J146" s="65"/>
      <c r="K146" s="65"/>
      <c r="L146" s="62" t="s">
        <v>10499</v>
      </c>
      <c r="M146" s="63"/>
      <c r="P146" s="120"/>
    </row>
    <row r="147" spans="1:16" s="17" customFormat="1">
      <c r="A147" s="19"/>
      <c r="B147" s="56"/>
      <c r="C147" s="57">
        <v>46296</v>
      </c>
      <c r="D147" s="58"/>
      <c r="E147" s="104" t="s">
        <v>984</v>
      </c>
      <c r="F147" s="65"/>
      <c r="G147" s="65"/>
      <c r="H147" s="65"/>
      <c r="I147" s="65"/>
      <c r="J147" s="65"/>
      <c r="K147" s="65"/>
      <c r="L147" s="62" t="s">
        <v>10501</v>
      </c>
      <c r="M147" s="63"/>
      <c r="P147" s="120"/>
    </row>
    <row r="148" spans="1:16" s="17" customFormat="1">
      <c r="A148" s="19"/>
      <c r="B148" s="56"/>
      <c r="C148" s="57">
        <v>46296</v>
      </c>
      <c r="D148" s="58"/>
      <c r="E148" s="104" t="s">
        <v>984</v>
      </c>
      <c r="F148" s="65"/>
      <c r="G148" s="65"/>
      <c r="H148" s="65"/>
      <c r="I148" s="65"/>
      <c r="J148" s="65"/>
      <c r="K148" s="65"/>
      <c r="L148" s="62" t="s">
        <v>10503</v>
      </c>
      <c r="M148" s="63"/>
      <c r="P148" s="120"/>
    </row>
    <row r="149" spans="1:16" s="17" customFormat="1">
      <c r="A149" s="19"/>
      <c r="B149" s="56"/>
      <c r="C149" s="57">
        <v>46296</v>
      </c>
      <c r="D149" s="58"/>
      <c r="E149" s="104" t="s">
        <v>984</v>
      </c>
      <c r="F149" s="65"/>
      <c r="G149" s="65"/>
      <c r="H149" s="65"/>
      <c r="I149" s="65"/>
      <c r="J149" s="65"/>
      <c r="K149" s="65"/>
      <c r="L149" s="62" t="s">
        <v>10489</v>
      </c>
      <c r="M149" s="63">
        <v>1</v>
      </c>
      <c r="P149" s="120"/>
    </row>
    <row r="150" spans="1:16" s="17" customFormat="1">
      <c r="A150" s="19"/>
      <c r="B150" s="56"/>
      <c r="C150" s="57"/>
      <c r="D150" s="71"/>
      <c r="E150" s="121"/>
      <c r="F150" s="76"/>
      <c r="G150" s="76"/>
      <c r="H150" s="76"/>
      <c r="I150" s="76"/>
      <c r="J150" s="76"/>
      <c r="K150" s="76"/>
      <c r="L150" s="74"/>
      <c r="M150" s="75"/>
      <c r="P150" s="120"/>
    </row>
    <row r="151" spans="1:16" s="17" customFormat="1">
      <c r="A151" s="19"/>
      <c r="B151" s="56"/>
      <c r="C151" s="57">
        <v>46296</v>
      </c>
      <c r="D151" s="71"/>
      <c r="E151" s="121" t="s">
        <v>1021</v>
      </c>
      <c r="F151" s="73">
        <v>8</v>
      </c>
      <c r="G151" s="73">
        <v>6</v>
      </c>
      <c r="H151" s="73"/>
      <c r="I151" s="73">
        <v>1</v>
      </c>
      <c r="J151" s="73"/>
      <c r="K151" s="73"/>
      <c r="L151" s="62" t="s">
        <v>10493</v>
      </c>
      <c r="M151" s="75"/>
      <c r="P151" s="120"/>
    </row>
    <row r="152" spans="1:16" s="17" customFormat="1">
      <c r="A152" s="19"/>
      <c r="B152" s="56"/>
      <c r="C152" s="57">
        <v>46296</v>
      </c>
      <c r="D152" s="71"/>
      <c r="E152" s="121" t="s">
        <v>1021</v>
      </c>
      <c r="F152" s="76"/>
      <c r="G152" s="76"/>
      <c r="H152" s="76"/>
      <c r="I152" s="76"/>
      <c r="J152" s="76"/>
      <c r="K152" s="76"/>
      <c r="L152" s="62" t="s">
        <v>5215</v>
      </c>
      <c r="M152" s="75"/>
      <c r="P152" s="120"/>
    </row>
    <row r="153" spans="1:16" s="17" customFormat="1">
      <c r="A153" s="19"/>
      <c r="B153" s="56"/>
      <c r="C153" s="57">
        <v>46296</v>
      </c>
      <c r="D153" s="71"/>
      <c r="E153" s="121" t="s">
        <v>1021</v>
      </c>
      <c r="F153" s="76"/>
      <c r="G153" s="76"/>
      <c r="H153" s="76"/>
      <c r="I153" s="76"/>
      <c r="J153" s="76"/>
      <c r="K153" s="76"/>
      <c r="L153" s="62" t="s">
        <v>10494</v>
      </c>
      <c r="M153" s="75"/>
      <c r="P153" s="120"/>
    </row>
    <row r="154" spans="1:16" s="17" customFormat="1">
      <c r="A154" s="19"/>
      <c r="B154" s="56"/>
      <c r="C154" s="57">
        <v>46296</v>
      </c>
      <c r="D154" s="71"/>
      <c r="E154" s="121" t="s">
        <v>1021</v>
      </c>
      <c r="F154" s="76"/>
      <c r="G154" s="76"/>
      <c r="H154" s="76"/>
      <c r="I154" s="76"/>
      <c r="J154" s="76"/>
      <c r="K154" s="76"/>
      <c r="L154" s="62" t="s">
        <v>10497</v>
      </c>
      <c r="M154" s="75"/>
      <c r="P154" s="120"/>
    </row>
    <row r="155" spans="1:16" s="17" customFormat="1">
      <c r="A155" s="19"/>
      <c r="B155" s="56"/>
      <c r="C155" s="57">
        <v>46296</v>
      </c>
      <c r="D155" s="71"/>
      <c r="E155" s="121" t="s">
        <v>1021</v>
      </c>
      <c r="F155" s="76"/>
      <c r="G155" s="76"/>
      <c r="H155" s="76"/>
      <c r="I155" s="76"/>
      <c r="J155" s="76"/>
      <c r="K155" s="76"/>
      <c r="L155" s="62" t="s">
        <v>10499</v>
      </c>
      <c r="M155" s="75"/>
      <c r="P155" s="120"/>
    </row>
    <row r="156" spans="1:16" s="17" customFormat="1">
      <c r="A156" s="19"/>
      <c r="B156" s="56"/>
      <c r="C156" s="57">
        <v>46296</v>
      </c>
      <c r="D156" s="71"/>
      <c r="E156" s="121" t="s">
        <v>1021</v>
      </c>
      <c r="F156" s="76"/>
      <c r="G156" s="76"/>
      <c r="H156" s="76"/>
      <c r="I156" s="76"/>
      <c r="J156" s="76"/>
      <c r="K156" s="76"/>
      <c r="L156" s="62" t="s">
        <v>10501</v>
      </c>
      <c r="M156" s="75"/>
      <c r="P156" s="120"/>
    </row>
    <row r="157" spans="1:16" s="17" customFormat="1">
      <c r="A157" s="19"/>
      <c r="B157" s="56"/>
      <c r="C157" s="57">
        <v>46296</v>
      </c>
      <c r="D157" s="71"/>
      <c r="E157" s="121" t="s">
        <v>1021</v>
      </c>
      <c r="F157" s="76"/>
      <c r="G157" s="76"/>
      <c r="H157" s="76"/>
      <c r="I157" s="76"/>
      <c r="J157" s="76"/>
      <c r="K157" s="76"/>
      <c r="L157" s="62" t="s">
        <v>10503</v>
      </c>
      <c r="M157" s="75"/>
      <c r="P157" s="120"/>
    </row>
    <row r="158" spans="1:16" s="17" customFormat="1">
      <c r="A158" s="19"/>
      <c r="B158" s="56"/>
      <c r="C158" s="57">
        <v>46296</v>
      </c>
      <c r="D158" s="71"/>
      <c r="E158" s="121" t="s">
        <v>1021</v>
      </c>
      <c r="F158" s="76"/>
      <c r="G158" s="76"/>
      <c r="H158" s="76"/>
      <c r="I158" s="76"/>
      <c r="J158" s="76"/>
      <c r="K158" s="76"/>
      <c r="L158" s="62" t="s">
        <v>10489</v>
      </c>
      <c r="M158" s="75">
        <v>1</v>
      </c>
      <c r="P158" s="120"/>
    </row>
    <row r="159" spans="1:16" s="17" customFormat="1">
      <c r="A159" s="19"/>
      <c r="B159" s="56"/>
      <c r="C159" s="70">
        <v>46297</v>
      </c>
      <c r="D159" s="77"/>
      <c r="E159" s="78" t="s">
        <v>193</v>
      </c>
      <c r="F159" s="79">
        <f>SUM(G159:M166)</f>
        <v>8</v>
      </c>
      <c r="G159" s="80">
        <v>6.5</v>
      </c>
      <c r="H159" s="20"/>
      <c r="I159" s="80">
        <v>0.5</v>
      </c>
      <c r="J159" s="80"/>
      <c r="K159" s="81"/>
      <c r="L159" s="62" t="s">
        <v>10493</v>
      </c>
      <c r="M159" s="82"/>
      <c r="P159" s="120"/>
    </row>
    <row r="160" spans="1:16">
      <c r="B160" s="56"/>
      <c r="C160" s="70">
        <v>46297</v>
      </c>
      <c r="D160" s="77"/>
      <c r="E160" s="78" t="s">
        <v>193</v>
      </c>
      <c r="F160" s="63"/>
      <c r="G160" s="83"/>
      <c r="H160" s="80"/>
      <c r="I160" s="83"/>
      <c r="J160" s="80"/>
      <c r="K160" s="80"/>
      <c r="L160" s="62" t="s">
        <v>5215</v>
      </c>
      <c r="M160" s="82"/>
    </row>
    <row r="161" spans="2:13">
      <c r="B161" s="56"/>
      <c r="C161" s="70">
        <v>46297</v>
      </c>
      <c r="D161" s="77"/>
      <c r="E161" s="78" t="s">
        <v>193</v>
      </c>
      <c r="F161" s="63"/>
      <c r="G161" s="80"/>
      <c r="H161" s="80"/>
      <c r="I161" s="80"/>
      <c r="J161" s="80"/>
      <c r="K161" s="80"/>
      <c r="L161" s="62" t="s">
        <v>10494</v>
      </c>
      <c r="M161" s="82"/>
    </row>
    <row r="162" spans="2:13">
      <c r="B162" s="56"/>
      <c r="C162" s="70">
        <v>46297</v>
      </c>
      <c r="D162" s="77"/>
      <c r="E162" s="78" t="s">
        <v>193</v>
      </c>
      <c r="F162" s="63"/>
      <c r="G162" s="80"/>
      <c r="H162" s="80"/>
      <c r="I162" s="80"/>
      <c r="J162" s="80"/>
      <c r="K162" s="80"/>
      <c r="L162" s="62" t="s">
        <v>10497</v>
      </c>
      <c r="M162" s="82"/>
    </row>
    <row r="163" spans="2:13">
      <c r="B163" s="56"/>
      <c r="C163" s="70">
        <v>46297</v>
      </c>
      <c r="D163" s="77"/>
      <c r="E163" s="78" t="s">
        <v>193</v>
      </c>
      <c r="F163" s="63"/>
      <c r="G163" s="80"/>
      <c r="H163" s="80"/>
      <c r="I163" s="80"/>
      <c r="J163" s="80"/>
      <c r="K163" s="80"/>
      <c r="L163" s="62" t="s">
        <v>10499</v>
      </c>
      <c r="M163" s="82"/>
    </row>
    <row r="164" spans="2:13">
      <c r="B164" s="56"/>
      <c r="C164" s="70">
        <v>46297</v>
      </c>
      <c r="D164" s="77"/>
      <c r="E164" s="78" t="s">
        <v>193</v>
      </c>
      <c r="F164" s="63"/>
      <c r="G164" s="80"/>
      <c r="H164" s="80"/>
      <c r="I164" s="80"/>
      <c r="J164" s="80"/>
      <c r="K164" s="80"/>
      <c r="L164" s="62" t="s">
        <v>10501</v>
      </c>
      <c r="M164" s="82"/>
    </row>
    <row r="165" spans="2:13">
      <c r="B165" s="56"/>
      <c r="C165" s="70">
        <v>46297</v>
      </c>
      <c r="D165" s="77"/>
      <c r="E165" s="78" t="s">
        <v>193</v>
      </c>
      <c r="F165" s="63"/>
      <c r="G165" s="80"/>
      <c r="H165" s="80"/>
      <c r="I165" s="80"/>
      <c r="J165" s="80"/>
      <c r="K165" s="80"/>
      <c r="L165" s="62" t="s">
        <v>10503</v>
      </c>
      <c r="M165" s="82"/>
    </row>
    <row r="166" spans="2:13">
      <c r="B166" s="56"/>
      <c r="C166" s="70">
        <v>46297</v>
      </c>
      <c r="D166" s="77"/>
      <c r="E166" s="78" t="s">
        <v>193</v>
      </c>
      <c r="F166" s="63"/>
      <c r="G166" s="80"/>
      <c r="H166" s="80"/>
      <c r="I166" s="80"/>
      <c r="J166" s="80"/>
      <c r="K166" s="80"/>
      <c r="L166" s="62" t="s">
        <v>10489</v>
      </c>
      <c r="M166" s="82">
        <v>1</v>
      </c>
    </row>
    <row r="167" spans="2:13">
      <c r="B167" s="56"/>
      <c r="C167" s="122">
        <v>46297</v>
      </c>
      <c r="D167" s="58"/>
      <c r="E167" s="89" t="s">
        <v>1071</v>
      </c>
      <c r="F167" s="61">
        <v>8</v>
      </c>
      <c r="G167" s="61">
        <f>F167-I167-M174</f>
        <v>4.9411764705882399</v>
      </c>
      <c r="H167" s="61"/>
      <c r="I167" s="61">
        <v>2.0588235294117601</v>
      </c>
      <c r="J167" s="61"/>
      <c r="K167" s="61"/>
      <c r="L167" s="62" t="s">
        <v>10493</v>
      </c>
      <c r="M167" s="63"/>
    </row>
    <row r="168" spans="2:13">
      <c r="B168" s="56"/>
      <c r="C168" s="122">
        <v>46297</v>
      </c>
      <c r="D168" s="58"/>
      <c r="E168" s="89" t="s">
        <v>1071</v>
      </c>
      <c r="F168" s="65"/>
      <c r="G168" s="65"/>
      <c r="H168" s="65"/>
      <c r="I168" s="65"/>
      <c r="J168" s="65"/>
      <c r="K168" s="65"/>
      <c r="L168" s="62" t="s">
        <v>5215</v>
      </c>
      <c r="M168" s="63"/>
    </row>
    <row r="169" spans="2:13">
      <c r="B169" s="56"/>
      <c r="C169" s="122">
        <v>46297</v>
      </c>
      <c r="D169" s="58"/>
      <c r="E169" s="89" t="s">
        <v>1071</v>
      </c>
      <c r="F169" s="65"/>
      <c r="G169" s="65"/>
      <c r="H169" s="65"/>
      <c r="I169" s="65"/>
      <c r="J169" s="65"/>
      <c r="K169" s="65"/>
      <c r="L169" s="62" t="s">
        <v>10494</v>
      </c>
      <c r="M169" s="63"/>
    </row>
    <row r="170" spans="2:13">
      <c r="B170" s="56"/>
      <c r="C170" s="122">
        <v>46297</v>
      </c>
      <c r="D170" s="58"/>
      <c r="E170" s="89" t="s">
        <v>1071</v>
      </c>
      <c r="F170" s="65"/>
      <c r="G170" s="65"/>
      <c r="H170" s="65"/>
      <c r="I170" s="65"/>
      <c r="J170" s="65"/>
      <c r="K170" s="65"/>
      <c r="L170" s="62" t="s">
        <v>10497</v>
      </c>
      <c r="M170" s="63"/>
    </row>
    <row r="171" spans="2:13">
      <c r="B171" s="56"/>
      <c r="C171" s="122">
        <v>46297</v>
      </c>
      <c r="D171" s="58"/>
      <c r="E171" s="89" t="s">
        <v>1071</v>
      </c>
      <c r="F171" s="65"/>
      <c r="G171" s="65"/>
      <c r="H171" s="65"/>
      <c r="I171" s="65"/>
      <c r="J171" s="65"/>
      <c r="K171" s="65"/>
      <c r="L171" s="62" t="s">
        <v>10499</v>
      </c>
      <c r="M171" s="63"/>
    </row>
    <row r="172" spans="2:13">
      <c r="B172" s="56"/>
      <c r="C172" s="122">
        <v>46297</v>
      </c>
      <c r="D172" s="20"/>
      <c r="E172" s="89" t="s">
        <v>1071</v>
      </c>
      <c r="F172" s="65"/>
      <c r="G172" s="65"/>
      <c r="H172" s="65"/>
      <c r="I172" s="65"/>
      <c r="J172" s="65"/>
      <c r="K172" s="65"/>
      <c r="L172" s="62" t="s">
        <v>10501</v>
      </c>
      <c r="M172" s="63"/>
    </row>
    <row r="173" spans="2:13">
      <c r="B173" s="56"/>
      <c r="C173" s="122">
        <v>46297</v>
      </c>
      <c r="D173" s="111"/>
      <c r="E173" s="89" t="s">
        <v>1071</v>
      </c>
      <c r="F173" s="65"/>
      <c r="G173" s="65"/>
      <c r="H173" s="65"/>
      <c r="I173" s="65"/>
      <c r="J173" s="65"/>
      <c r="K173" s="65"/>
      <c r="L173" s="62" t="s">
        <v>10503</v>
      </c>
      <c r="M173" s="63"/>
    </row>
    <row r="174" spans="2:13">
      <c r="B174" s="56"/>
      <c r="C174" s="122">
        <v>46297</v>
      </c>
      <c r="D174" s="20"/>
      <c r="E174" s="89" t="s">
        <v>1071</v>
      </c>
      <c r="F174" s="65"/>
      <c r="G174" s="65"/>
      <c r="H174" s="65"/>
      <c r="I174" s="65"/>
      <c r="J174" s="65"/>
      <c r="K174" s="65"/>
      <c r="L174" s="62" t="s">
        <v>10489</v>
      </c>
      <c r="M174" s="63">
        <v>1</v>
      </c>
    </row>
    <row r="175" spans="2:13" ht="16.2">
      <c r="B175" s="56"/>
      <c r="C175" s="88">
        <v>46297</v>
      </c>
      <c r="D175" s="58"/>
      <c r="E175" s="123" t="s">
        <v>1129</v>
      </c>
      <c r="F175" s="124">
        <f>SUM(G175:M182)</f>
        <v>8</v>
      </c>
      <c r="G175" s="124">
        <v>5.25</v>
      </c>
      <c r="H175" s="124"/>
      <c r="I175" s="124">
        <v>1.5</v>
      </c>
      <c r="J175" s="124"/>
      <c r="K175" s="124"/>
      <c r="L175" s="62" t="s">
        <v>10493</v>
      </c>
      <c r="M175" s="63"/>
    </row>
    <row r="176" spans="2:13" ht="16.2">
      <c r="B176" s="56"/>
      <c r="C176" s="88">
        <v>46297</v>
      </c>
      <c r="D176" s="58"/>
      <c r="E176" s="123" t="s">
        <v>1129</v>
      </c>
      <c r="F176" s="124"/>
      <c r="G176" s="124"/>
      <c r="H176" s="124"/>
      <c r="I176" s="124"/>
      <c r="J176" s="124"/>
      <c r="K176" s="124"/>
      <c r="L176" s="62" t="s">
        <v>5215</v>
      </c>
      <c r="M176" s="63"/>
    </row>
    <row r="177" spans="2:13" ht="16.2">
      <c r="B177" s="56"/>
      <c r="C177" s="88">
        <v>46297</v>
      </c>
      <c r="D177" s="58"/>
      <c r="E177" s="123" t="s">
        <v>1129</v>
      </c>
      <c r="F177" s="124"/>
      <c r="G177" s="124"/>
      <c r="H177" s="124"/>
      <c r="I177" s="124"/>
      <c r="J177" s="124"/>
      <c r="K177" s="124"/>
      <c r="L177" s="62" t="s">
        <v>10494</v>
      </c>
      <c r="M177" s="63"/>
    </row>
    <row r="178" spans="2:13" ht="16.2">
      <c r="B178" s="56"/>
      <c r="C178" s="88">
        <v>46297</v>
      </c>
      <c r="D178" s="58"/>
      <c r="E178" s="123" t="s">
        <v>1129</v>
      </c>
      <c r="F178" s="124"/>
      <c r="G178" s="124"/>
      <c r="H178" s="124"/>
      <c r="I178" s="124"/>
      <c r="J178" s="124"/>
      <c r="K178" s="124"/>
      <c r="L178" s="62" t="s">
        <v>10497</v>
      </c>
      <c r="M178" s="63">
        <v>0.25</v>
      </c>
    </row>
    <row r="179" spans="2:13" ht="16.2">
      <c r="B179" s="56"/>
      <c r="C179" s="88">
        <v>46297</v>
      </c>
      <c r="D179" s="58"/>
      <c r="E179" s="123" t="s">
        <v>1129</v>
      </c>
      <c r="F179" s="124"/>
      <c r="G179" s="124"/>
      <c r="H179" s="124"/>
      <c r="I179" s="124"/>
      <c r="J179" s="124"/>
      <c r="K179" s="124"/>
      <c r="L179" s="62" t="s">
        <v>10499</v>
      </c>
      <c r="M179" s="63"/>
    </row>
    <row r="180" spans="2:13" ht="16.2">
      <c r="B180" s="56"/>
      <c r="C180" s="88">
        <v>46297</v>
      </c>
      <c r="D180" s="58"/>
      <c r="E180" s="123" t="s">
        <v>1129</v>
      </c>
      <c r="F180" s="124"/>
      <c r="G180" s="124"/>
      <c r="H180" s="124"/>
      <c r="I180" s="124"/>
      <c r="J180" s="124"/>
      <c r="K180" s="124"/>
      <c r="L180" s="62" t="s">
        <v>10501</v>
      </c>
      <c r="M180" s="63"/>
    </row>
    <row r="181" spans="2:13" ht="16.2">
      <c r="B181" s="56"/>
      <c r="C181" s="88">
        <v>46297</v>
      </c>
      <c r="D181" s="58"/>
      <c r="E181" s="123" t="s">
        <v>1129</v>
      </c>
      <c r="F181" s="124"/>
      <c r="G181" s="124"/>
      <c r="H181" s="124"/>
      <c r="I181" s="124"/>
      <c r="J181" s="124"/>
      <c r="K181" s="124"/>
      <c r="L181" s="62" t="s">
        <v>10503</v>
      </c>
      <c r="M181" s="63"/>
    </row>
    <row r="182" spans="2:13" ht="16.2">
      <c r="B182" s="56"/>
      <c r="C182" s="88">
        <v>46297</v>
      </c>
      <c r="D182" s="58"/>
      <c r="E182" s="123" t="s">
        <v>1129</v>
      </c>
      <c r="F182" s="124"/>
      <c r="G182" s="124"/>
      <c r="H182" s="124"/>
      <c r="I182" s="124"/>
      <c r="J182" s="124"/>
      <c r="K182" s="124"/>
      <c r="L182" s="62" t="s">
        <v>10489</v>
      </c>
      <c r="M182" s="63">
        <v>1</v>
      </c>
    </row>
    <row r="183" spans="2:13">
      <c r="B183" s="56"/>
      <c r="C183" s="88">
        <v>46297</v>
      </c>
      <c r="D183" s="71"/>
      <c r="E183" s="121" t="s">
        <v>1021</v>
      </c>
      <c r="F183" s="73">
        <v>8</v>
      </c>
      <c r="G183" s="73">
        <v>5</v>
      </c>
      <c r="H183" s="73"/>
      <c r="I183" s="73">
        <v>1</v>
      </c>
      <c r="J183" s="73"/>
      <c r="K183" s="73"/>
      <c r="L183" s="62" t="s">
        <v>10493</v>
      </c>
      <c r="M183" s="75"/>
    </row>
    <row r="184" spans="2:13">
      <c r="B184" s="56"/>
      <c r="C184" s="88">
        <v>46297</v>
      </c>
      <c r="D184" s="71"/>
      <c r="E184" s="121" t="s">
        <v>1021</v>
      </c>
      <c r="F184" s="76"/>
      <c r="G184" s="76"/>
      <c r="H184" s="76"/>
      <c r="I184" s="76"/>
      <c r="J184" s="76"/>
      <c r="K184" s="76"/>
      <c r="L184" s="62" t="s">
        <v>5215</v>
      </c>
      <c r="M184" s="75"/>
    </row>
    <row r="185" spans="2:13">
      <c r="B185" s="56"/>
      <c r="C185" s="88">
        <v>46297</v>
      </c>
      <c r="D185" s="71"/>
      <c r="E185" s="121" t="s">
        <v>1021</v>
      </c>
      <c r="F185" s="76"/>
      <c r="G185" s="76"/>
      <c r="H185" s="76"/>
      <c r="I185" s="76"/>
      <c r="J185" s="76"/>
      <c r="K185" s="76"/>
      <c r="L185" s="62" t="s">
        <v>10494</v>
      </c>
      <c r="M185" s="75"/>
    </row>
    <row r="186" spans="2:13">
      <c r="B186" s="56"/>
      <c r="C186" s="88">
        <v>46297</v>
      </c>
      <c r="D186" s="71"/>
      <c r="E186" s="121" t="s">
        <v>1021</v>
      </c>
      <c r="F186" s="76"/>
      <c r="G186" s="76"/>
      <c r="H186" s="76"/>
      <c r="I186" s="76"/>
      <c r="J186" s="76"/>
      <c r="K186" s="76"/>
      <c r="L186" s="62" t="s">
        <v>10497</v>
      </c>
      <c r="M186" s="75"/>
    </row>
    <row r="187" spans="2:13">
      <c r="B187" s="56"/>
      <c r="C187" s="88">
        <v>46297</v>
      </c>
      <c r="D187" s="71"/>
      <c r="E187" s="121" t="s">
        <v>1021</v>
      </c>
      <c r="F187" s="76"/>
      <c r="G187" s="76"/>
      <c r="H187" s="76"/>
      <c r="I187" s="76"/>
      <c r="J187" s="76"/>
      <c r="K187" s="76"/>
      <c r="L187" s="62" t="s">
        <v>10499</v>
      </c>
      <c r="M187" s="75"/>
    </row>
    <row r="188" spans="2:13">
      <c r="B188" s="56"/>
      <c r="C188" s="88">
        <v>46297</v>
      </c>
      <c r="D188" s="71"/>
      <c r="E188" s="121" t="s">
        <v>1021</v>
      </c>
      <c r="F188" s="76"/>
      <c r="G188" s="76"/>
      <c r="H188" s="76"/>
      <c r="I188" s="76"/>
      <c r="J188" s="76"/>
      <c r="K188" s="76"/>
      <c r="L188" s="62" t="s">
        <v>10501</v>
      </c>
      <c r="M188" s="75">
        <v>1</v>
      </c>
    </row>
    <row r="189" spans="2:13">
      <c r="B189" s="56"/>
      <c r="C189" s="88">
        <v>46297</v>
      </c>
      <c r="D189" s="71"/>
      <c r="E189" s="121" t="s">
        <v>1021</v>
      </c>
      <c r="F189" s="76"/>
      <c r="G189" s="76"/>
      <c r="H189" s="76"/>
      <c r="I189" s="76"/>
      <c r="J189" s="76"/>
      <c r="K189" s="76"/>
      <c r="L189" s="62" t="s">
        <v>10503</v>
      </c>
      <c r="M189" s="75"/>
    </row>
    <row r="190" spans="2:13">
      <c r="B190" s="56"/>
      <c r="C190" s="88">
        <v>46297</v>
      </c>
      <c r="D190" s="71"/>
      <c r="E190" s="121" t="s">
        <v>1021</v>
      </c>
      <c r="F190" s="76"/>
      <c r="G190" s="76"/>
      <c r="H190" s="76"/>
      <c r="I190" s="76"/>
      <c r="J190" s="76"/>
      <c r="K190" s="76"/>
      <c r="L190" s="62" t="s">
        <v>10489</v>
      </c>
      <c r="M190" s="75">
        <v>1</v>
      </c>
    </row>
    <row r="191" spans="2:13">
      <c r="B191" s="56"/>
      <c r="C191" s="88">
        <v>46297</v>
      </c>
      <c r="D191" s="58"/>
      <c r="E191" s="69" t="s">
        <v>1295</v>
      </c>
      <c r="F191" s="60">
        <v>8</v>
      </c>
      <c r="G191" s="60">
        <f>8-SUM(H191:M198)</f>
        <v>4.6666666666666696</v>
      </c>
      <c r="H191" s="61"/>
      <c r="I191" s="61">
        <v>2</v>
      </c>
      <c r="J191" s="61"/>
      <c r="K191" s="61"/>
      <c r="L191" s="62" t="s">
        <v>10493</v>
      </c>
      <c r="M191" s="63"/>
    </row>
    <row r="192" spans="2:13">
      <c r="B192" s="56"/>
      <c r="C192" s="88">
        <v>46297</v>
      </c>
      <c r="D192" s="58"/>
      <c r="E192" s="69" t="s">
        <v>1295</v>
      </c>
      <c r="F192" s="65"/>
      <c r="G192" s="65"/>
      <c r="H192" s="65"/>
      <c r="I192" s="65"/>
      <c r="J192" s="65"/>
      <c r="K192" s="65"/>
      <c r="L192" s="62" t="s">
        <v>5215</v>
      </c>
      <c r="M192" s="63"/>
    </row>
    <row r="193" spans="2:13">
      <c r="B193" s="56"/>
      <c r="C193" s="88">
        <v>46297</v>
      </c>
      <c r="D193" s="58"/>
      <c r="E193" s="69" t="s">
        <v>1295</v>
      </c>
      <c r="F193" s="65"/>
      <c r="G193" s="65"/>
      <c r="H193" s="65"/>
      <c r="I193" s="65"/>
      <c r="J193" s="65"/>
      <c r="K193" s="65"/>
      <c r="L193" s="62" t="s">
        <v>10494</v>
      </c>
      <c r="M193" s="63"/>
    </row>
    <row r="194" spans="2:13">
      <c r="B194" s="56"/>
      <c r="C194" s="88">
        <v>46297</v>
      </c>
      <c r="D194" s="58"/>
      <c r="E194" s="69" t="s">
        <v>1295</v>
      </c>
      <c r="F194" s="65"/>
      <c r="G194" s="65"/>
      <c r="H194" s="65"/>
      <c r="I194" s="65"/>
      <c r="J194" s="65"/>
      <c r="K194" s="65"/>
      <c r="L194" s="62" t="s">
        <v>10497</v>
      </c>
      <c r="M194" s="63">
        <v>0.33333333333333298</v>
      </c>
    </row>
    <row r="195" spans="2:13">
      <c r="B195" s="56"/>
      <c r="C195" s="88">
        <v>46297</v>
      </c>
      <c r="D195" s="58"/>
      <c r="E195" s="69" t="s">
        <v>1295</v>
      </c>
      <c r="F195" s="65"/>
      <c r="G195" s="65"/>
      <c r="H195" s="65"/>
      <c r="I195" s="65"/>
      <c r="J195" s="65"/>
      <c r="K195" s="65"/>
      <c r="L195" s="62" t="s">
        <v>10499</v>
      </c>
      <c r="M195" s="63"/>
    </row>
    <row r="196" spans="2:13">
      <c r="B196" s="56"/>
      <c r="C196" s="88">
        <v>46297</v>
      </c>
      <c r="D196" s="58"/>
      <c r="E196" s="69" t="s">
        <v>1295</v>
      </c>
      <c r="F196" s="65"/>
      <c r="G196" s="65"/>
      <c r="H196" s="65"/>
      <c r="I196" s="65"/>
      <c r="J196" s="65"/>
      <c r="K196" s="65"/>
      <c r="L196" s="62" t="s">
        <v>10501</v>
      </c>
      <c r="M196" s="63"/>
    </row>
    <row r="197" spans="2:13">
      <c r="B197" s="56"/>
      <c r="C197" s="88">
        <v>46297</v>
      </c>
      <c r="D197" s="58"/>
      <c r="E197" s="69" t="s">
        <v>1295</v>
      </c>
      <c r="F197" s="65"/>
      <c r="G197" s="65"/>
      <c r="H197" s="65"/>
      <c r="I197" s="65"/>
      <c r="J197" s="65"/>
      <c r="K197" s="65"/>
      <c r="L197" s="62" t="s">
        <v>10503</v>
      </c>
      <c r="M197" s="63"/>
    </row>
    <row r="198" spans="2:13">
      <c r="B198" s="56"/>
      <c r="C198" s="88">
        <v>46297</v>
      </c>
      <c r="D198" s="58"/>
      <c r="E198" s="69" t="s">
        <v>1295</v>
      </c>
      <c r="F198" s="65"/>
      <c r="G198" s="65"/>
      <c r="H198" s="65"/>
      <c r="I198" s="65"/>
      <c r="J198" s="65"/>
      <c r="K198" s="65"/>
      <c r="L198" s="62" t="s">
        <v>10489</v>
      </c>
      <c r="M198" s="63">
        <v>1</v>
      </c>
    </row>
    <row r="199" spans="2:13">
      <c r="B199" s="56"/>
      <c r="C199" s="93">
        <v>46297</v>
      </c>
      <c r="D199" s="94"/>
      <c r="E199" s="95" t="s">
        <v>549</v>
      </c>
      <c r="F199" s="96">
        <v>8</v>
      </c>
      <c r="G199" s="96">
        <v>7</v>
      </c>
      <c r="H199" s="96"/>
      <c r="I199" s="96"/>
      <c r="J199" s="96"/>
      <c r="K199" s="97"/>
      <c r="L199" s="98" t="s">
        <v>10493</v>
      </c>
      <c r="M199" s="99"/>
    </row>
    <row r="200" spans="2:13">
      <c r="B200" s="56"/>
      <c r="C200" s="93">
        <v>46297</v>
      </c>
      <c r="D200" s="94"/>
      <c r="E200" s="95" t="s">
        <v>549</v>
      </c>
      <c r="F200" s="100"/>
      <c r="G200" s="100"/>
      <c r="H200" s="100"/>
      <c r="I200" s="100"/>
      <c r="J200" s="100"/>
      <c r="K200" s="101"/>
      <c r="L200" s="98" t="s">
        <v>5215</v>
      </c>
      <c r="M200" s="99"/>
    </row>
    <row r="201" spans="2:13">
      <c r="B201" s="56"/>
      <c r="C201" s="93">
        <v>46297</v>
      </c>
      <c r="D201" s="94"/>
      <c r="E201" s="95" t="s">
        <v>549</v>
      </c>
      <c r="F201" s="100"/>
      <c r="G201" s="100"/>
      <c r="H201" s="100"/>
      <c r="I201" s="100"/>
      <c r="J201" s="100"/>
      <c r="K201" s="101"/>
      <c r="L201" s="98" t="s">
        <v>10494</v>
      </c>
      <c r="M201" s="99"/>
    </row>
    <row r="202" spans="2:13">
      <c r="B202" s="56"/>
      <c r="C202" s="93">
        <v>46297</v>
      </c>
      <c r="D202" s="94"/>
      <c r="E202" s="95" t="s">
        <v>549</v>
      </c>
      <c r="F202" s="100"/>
      <c r="G202" s="100"/>
      <c r="H202" s="100"/>
      <c r="I202" s="100"/>
      <c r="J202" s="100"/>
      <c r="K202" s="101"/>
      <c r="L202" s="98" t="s">
        <v>10497</v>
      </c>
      <c r="M202" s="99"/>
    </row>
    <row r="203" spans="2:13">
      <c r="B203" s="56"/>
      <c r="C203" s="93">
        <v>46297</v>
      </c>
      <c r="D203" s="94"/>
      <c r="E203" s="95" t="s">
        <v>549</v>
      </c>
      <c r="F203" s="100"/>
      <c r="G203" s="100"/>
      <c r="H203" s="100"/>
      <c r="I203" s="100"/>
      <c r="J203" s="100"/>
      <c r="K203" s="101"/>
      <c r="L203" s="98" t="s">
        <v>10499</v>
      </c>
      <c r="M203" s="99"/>
    </row>
    <row r="204" spans="2:13">
      <c r="B204" s="56"/>
      <c r="C204" s="93">
        <v>46297</v>
      </c>
      <c r="D204" s="94"/>
      <c r="E204" s="95" t="s">
        <v>549</v>
      </c>
      <c r="F204" s="100"/>
      <c r="G204" s="100"/>
      <c r="H204" s="100"/>
      <c r="I204" s="100"/>
      <c r="J204" s="100"/>
      <c r="K204" s="101"/>
      <c r="L204" s="98" t="s">
        <v>10501</v>
      </c>
      <c r="M204" s="99"/>
    </row>
    <row r="205" spans="2:13">
      <c r="B205" s="56"/>
      <c r="C205" s="93">
        <v>46297</v>
      </c>
      <c r="D205" s="94"/>
      <c r="E205" s="95" t="s">
        <v>549</v>
      </c>
      <c r="F205" s="100"/>
      <c r="G205" s="100"/>
      <c r="H205" s="100"/>
      <c r="I205" s="100"/>
      <c r="J205" s="100"/>
      <c r="K205" s="101"/>
      <c r="L205" s="98" t="s">
        <v>10503</v>
      </c>
      <c r="M205" s="99"/>
    </row>
    <row r="206" spans="2:13">
      <c r="B206" s="56"/>
      <c r="C206" s="93">
        <v>46297</v>
      </c>
      <c r="D206" s="94"/>
      <c r="E206" s="95" t="s">
        <v>549</v>
      </c>
      <c r="F206" s="102"/>
      <c r="G206" s="102"/>
      <c r="H206" s="102"/>
      <c r="I206" s="102"/>
      <c r="J206" s="102"/>
      <c r="K206" s="103"/>
      <c r="L206" s="98" t="s">
        <v>10489</v>
      </c>
      <c r="M206" s="99">
        <v>1</v>
      </c>
    </row>
    <row r="207" spans="2:13">
      <c r="B207" s="56"/>
      <c r="C207" s="122">
        <v>46297</v>
      </c>
      <c r="D207" s="58"/>
      <c r="E207" s="117" t="s">
        <v>1348</v>
      </c>
      <c r="F207" s="61">
        <v>8</v>
      </c>
      <c r="G207" s="61">
        <f>F207-I207-M210-M214</f>
        <v>5.5137254901960802</v>
      </c>
      <c r="H207" s="61"/>
      <c r="I207" s="65">
        <v>1.3529411764705901</v>
      </c>
      <c r="J207" s="61"/>
      <c r="K207" s="61"/>
      <c r="L207" s="62" t="s">
        <v>10493</v>
      </c>
      <c r="M207" s="63"/>
    </row>
    <row r="208" spans="2:13">
      <c r="B208" s="56"/>
      <c r="C208" s="122">
        <v>46297</v>
      </c>
      <c r="D208" s="58"/>
      <c r="E208" s="117" t="s">
        <v>1348</v>
      </c>
      <c r="F208" s="65"/>
      <c r="G208" s="65"/>
      <c r="H208" s="65"/>
      <c r="I208" s="65"/>
      <c r="J208" s="65"/>
      <c r="K208" s="65"/>
      <c r="L208" s="62" t="s">
        <v>5215</v>
      </c>
      <c r="M208" s="63"/>
    </row>
    <row r="209" spans="2:13">
      <c r="B209" s="56"/>
      <c r="C209" s="122">
        <v>46297</v>
      </c>
      <c r="D209" s="58"/>
      <c r="E209" s="117" t="s">
        <v>1348</v>
      </c>
      <c r="F209" s="65"/>
      <c r="G209" s="65"/>
      <c r="H209" s="65"/>
      <c r="I209" s="65"/>
      <c r="J209" s="65"/>
      <c r="K209" s="65"/>
      <c r="L209" s="62" t="s">
        <v>10494</v>
      </c>
      <c r="M209" s="63"/>
    </row>
    <row r="210" spans="2:13">
      <c r="B210" s="56"/>
      <c r="C210" s="122">
        <v>46297</v>
      </c>
      <c r="D210" s="58"/>
      <c r="E210" s="117" t="s">
        <v>1348</v>
      </c>
      <c r="F210" s="65"/>
      <c r="G210" s="65"/>
      <c r="H210" s="65"/>
      <c r="I210" s="65"/>
      <c r="J210" s="65"/>
      <c r="K210" s="65"/>
      <c r="L210" s="62" t="s">
        <v>10497</v>
      </c>
      <c r="M210" s="63">
        <v>0.133333333333333</v>
      </c>
    </row>
    <row r="211" spans="2:13">
      <c r="B211" s="56"/>
      <c r="C211" s="122">
        <v>46297</v>
      </c>
      <c r="D211" s="58"/>
      <c r="E211" s="117" t="s">
        <v>1348</v>
      </c>
      <c r="F211" s="65"/>
      <c r="G211" s="65"/>
      <c r="H211" s="65"/>
      <c r="I211" s="65"/>
      <c r="J211" s="65"/>
      <c r="K211" s="65"/>
      <c r="L211" s="62" t="s">
        <v>10499</v>
      </c>
      <c r="M211" s="63"/>
    </row>
    <row r="212" spans="2:13">
      <c r="B212" s="56"/>
      <c r="C212" s="122">
        <v>46297</v>
      </c>
      <c r="D212" s="20"/>
      <c r="E212" s="117" t="s">
        <v>1348</v>
      </c>
      <c r="F212" s="65"/>
      <c r="G212" s="65"/>
      <c r="H212" s="65"/>
      <c r="I212" s="65"/>
      <c r="J212" s="65"/>
      <c r="K212" s="65"/>
      <c r="L212" s="62" t="s">
        <v>10501</v>
      </c>
      <c r="M212" s="63"/>
    </row>
    <row r="213" spans="2:13">
      <c r="B213" s="56"/>
      <c r="C213" s="122">
        <v>46297</v>
      </c>
      <c r="D213" s="111"/>
      <c r="E213" s="117" t="s">
        <v>1348</v>
      </c>
      <c r="F213" s="65"/>
      <c r="G213" s="65"/>
      <c r="H213" s="65"/>
      <c r="I213" s="65"/>
      <c r="J213" s="65"/>
      <c r="K213" s="65"/>
      <c r="L213" s="62" t="s">
        <v>10503</v>
      </c>
      <c r="M213" s="63"/>
    </row>
    <row r="214" spans="2:13">
      <c r="B214" s="56"/>
      <c r="C214" s="122">
        <v>46297</v>
      </c>
      <c r="D214" s="20"/>
      <c r="E214" s="117" t="s">
        <v>1348</v>
      </c>
      <c r="F214" s="65"/>
      <c r="G214" s="65"/>
      <c r="H214" s="65"/>
      <c r="I214" s="65"/>
      <c r="J214" s="65"/>
      <c r="K214" s="65"/>
      <c r="L214" s="62" t="s">
        <v>10489</v>
      </c>
      <c r="M214" s="63">
        <v>1</v>
      </c>
    </row>
    <row r="215" spans="2:13">
      <c r="B215" s="56"/>
      <c r="C215" s="113" t="s">
        <v>1373</v>
      </c>
      <c r="D215" s="58"/>
      <c r="E215" s="114" t="s">
        <v>647</v>
      </c>
      <c r="F215" s="61">
        <f>SUM(G215:M222)</f>
        <v>10</v>
      </c>
      <c r="G215" s="61">
        <v>6</v>
      </c>
      <c r="H215" s="61"/>
      <c r="I215" s="61">
        <v>3</v>
      </c>
      <c r="J215" s="61"/>
      <c r="K215" s="61"/>
      <c r="L215" s="115" t="s">
        <v>10493</v>
      </c>
      <c r="M215" s="63"/>
    </row>
    <row r="216" spans="2:13">
      <c r="B216" s="56"/>
      <c r="C216" s="113" t="s">
        <v>1373</v>
      </c>
      <c r="D216" s="58"/>
      <c r="E216" s="114" t="s">
        <v>647</v>
      </c>
      <c r="F216" s="65"/>
      <c r="G216" s="65"/>
      <c r="H216" s="65"/>
      <c r="I216" s="65"/>
      <c r="J216" s="65"/>
      <c r="K216" s="65"/>
      <c r="L216" s="115" t="s">
        <v>5215</v>
      </c>
      <c r="M216" s="63"/>
    </row>
    <row r="217" spans="2:13">
      <c r="B217" s="56"/>
      <c r="C217" s="113" t="s">
        <v>1373</v>
      </c>
      <c r="D217" s="58"/>
      <c r="E217" s="114" t="s">
        <v>647</v>
      </c>
      <c r="F217" s="65"/>
      <c r="G217" s="65"/>
      <c r="H217" s="65"/>
      <c r="I217" s="65"/>
      <c r="J217" s="65"/>
      <c r="K217" s="65"/>
      <c r="L217" s="115" t="s">
        <v>10494</v>
      </c>
      <c r="M217" s="63"/>
    </row>
    <row r="218" spans="2:13">
      <c r="B218" s="56"/>
      <c r="C218" s="113" t="s">
        <v>1373</v>
      </c>
      <c r="D218" s="58"/>
      <c r="E218" s="114" t="s">
        <v>647</v>
      </c>
      <c r="F218" s="65"/>
      <c r="G218" s="65"/>
      <c r="H218" s="65"/>
      <c r="I218" s="65"/>
      <c r="J218" s="65"/>
      <c r="K218" s="65"/>
      <c r="L218" s="115" t="s">
        <v>10497</v>
      </c>
      <c r="M218" s="63"/>
    </row>
    <row r="219" spans="2:13">
      <c r="B219" s="56"/>
      <c r="C219" s="113" t="s">
        <v>1373</v>
      </c>
      <c r="D219" s="58"/>
      <c r="E219" s="114" t="s">
        <v>647</v>
      </c>
      <c r="F219" s="65"/>
      <c r="G219" s="65"/>
      <c r="H219" s="65"/>
      <c r="I219" s="65"/>
      <c r="J219" s="65"/>
      <c r="K219" s="65"/>
      <c r="L219" s="115" t="s">
        <v>10499</v>
      </c>
      <c r="M219" s="63"/>
    </row>
    <row r="220" spans="2:13">
      <c r="B220" s="56"/>
      <c r="C220" s="113" t="s">
        <v>1373</v>
      </c>
      <c r="D220" s="58"/>
      <c r="E220" s="114" t="s">
        <v>647</v>
      </c>
      <c r="F220" s="65"/>
      <c r="G220" s="65"/>
      <c r="H220" s="65"/>
      <c r="I220" s="65"/>
      <c r="J220" s="65"/>
      <c r="K220" s="65"/>
      <c r="L220" s="115" t="s">
        <v>10501</v>
      </c>
      <c r="M220" s="63"/>
    </row>
    <row r="221" spans="2:13">
      <c r="B221" s="56"/>
      <c r="C221" s="113" t="s">
        <v>1373</v>
      </c>
      <c r="D221" s="58"/>
      <c r="E221" s="114" t="s">
        <v>647</v>
      </c>
      <c r="F221" s="65"/>
      <c r="G221" s="65"/>
      <c r="H221" s="65"/>
      <c r="I221" s="65"/>
      <c r="J221" s="65"/>
      <c r="K221" s="65"/>
      <c r="L221" s="115" t="s">
        <v>10503</v>
      </c>
      <c r="M221" s="63"/>
    </row>
    <row r="222" spans="2:13">
      <c r="B222" s="56"/>
      <c r="C222" s="113" t="s">
        <v>1373</v>
      </c>
      <c r="D222" s="58"/>
      <c r="E222" s="114" t="s">
        <v>647</v>
      </c>
      <c r="F222" s="91"/>
      <c r="G222" s="91"/>
      <c r="H222" s="91"/>
      <c r="I222" s="91"/>
      <c r="J222" s="91"/>
      <c r="K222" s="91"/>
      <c r="L222" s="115" t="s">
        <v>10489</v>
      </c>
      <c r="M222" s="63">
        <v>1</v>
      </c>
    </row>
    <row r="223" spans="2:13">
      <c r="B223" s="56"/>
      <c r="C223" s="88">
        <v>46297</v>
      </c>
      <c r="D223" s="58"/>
      <c r="E223" s="104" t="s">
        <v>3640</v>
      </c>
      <c r="F223" s="61">
        <v>8</v>
      </c>
      <c r="G223" s="61"/>
      <c r="H223" s="61"/>
      <c r="I223" s="61">
        <f>53/17</f>
        <v>3.1176470588235299</v>
      </c>
      <c r="J223" s="61"/>
      <c r="K223" s="61"/>
      <c r="L223" s="62" t="s">
        <v>10493</v>
      </c>
      <c r="M223" s="63"/>
    </row>
    <row r="224" spans="2:13">
      <c r="B224" s="56"/>
      <c r="C224" s="88">
        <v>46297</v>
      </c>
      <c r="D224" s="58"/>
      <c r="E224" s="117" t="s">
        <v>3640</v>
      </c>
      <c r="F224" s="65"/>
      <c r="G224" s="65"/>
      <c r="H224" s="65"/>
      <c r="I224" s="65"/>
      <c r="J224" s="65"/>
      <c r="K224" s="65"/>
      <c r="L224" s="62" t="s">
        <v>5215</v>
      </c>
      <c r="M224" s="63">
        <v>1</v>
      </c>
    </row>
    <row r="225" spans="2:13">
      <c r="B225" s="56"/>
      <c r="C225" s="88">
        <v>46297</v>
      </c>
      <c r="D225" s="58"/>
      <c r="E225" s="117" t="s">
        <v>3640</v>
      </c>
      <c r="F225" s="65"/>
      <c r="G225" s="65"/>
      <c r="H225" s="65"/>
      <c r="I225" s="65"/>
      <c r="J225" s="65"/>
      <c r="K225" s="65"/>
      <c r="L225" s="62" t="s">
        <v>10494</v>
      </c>
      <c r="M225" s="63"/>
    </row>
    <row r="226" spans="2:13">
      <c r="B226" s="56"/>
      <c r="C226" s="88">
        <v>46297</v>
      </c>
      <c r="D226" s="58"/>
      <c r="E226" s="117" t="s">
        <v>3640</v>
      </c>
      <c r="F226" s="65"/>
      <c r="G226" s="65"/>
      <c r="H226" s="65"/>
      <c r="I226" s="65"/>
      <c r="J226" s="65"/>
      <c r="K226" s="65"/>
      <c r="L226" s="62" t="s">
        <v>10497</v>
      </c>
      <c r="M226" s="63"/>
    </row>
    <row r="227" spans="2:13">
      <c r="B227" s="56"/>
      <c r="C227" s="88">
        <v>46297</v>
      </c>
      <c r="D227" s="58"/>
      <c r="E227" s="117" t="s">
        <v>3640</v>
      </c>
      <c r="F227" s="65"/>
      <c r="G227" s="65"/>
      <c r="H227" s="65"/>
      <c r="I227" s="65"/>
      <c r="J227" s="65"/>
      <c r="K227" s="65"/>
      <c r="L227" s="62" t="s">
        <v>10499</v>
      </c>
      <c r="M227" s="63"/>
    </row>
    <row r="228" spans="2:13">
      <c r="B228" s="56"/>
      <c r="C228" s="88">
        <v>46297</v>
      </c>
      <c r="D228" s="58"/>
      <c r="E228" s="117" t="s">
        <v>3640</v>
      </c>
      <c r="F228" s="65"/>
      <c r="G228" s="65"/>
      <c r="H228" s="65"/>
      <c r="I228" s="65"/>
      <c r="J228" s="65"/>
      <c r="K228" s="65"/>
      <c r="L228" s="62" t="s">
        <v>10501</v>
      </c>
      <c r="M228" s="63"/>
    </row>
    <row r="229" spans="2:13">
      <c r="B229" s="56"/>
      <c r="C229" s="88">
        <v>46297</v>
      </c>
      <c r="D229" s="58"/>
      <c r="E229" s="117" t="s">
        <v>3640</v>
      </c>
      <c r="F229" s="65"/>
      <c r="G229" s="65"/>
      <c r="H229" s="65"/>
      <c r="I229" s="65"/>
      <c r="J229" s="65"/>
      <c r="K229" s="65"/>
      <c r="L229" s="62" t="s">
        <v>10503</v>
      </c>
      <c r="M229" s="63"/>
    </row>
    <row r="230" spans="2:13">
      <c r="B230" s="56"/>
      <c r="C230" s="88">
        <v>46297</v>
      </c>
      <c r="D230" s="58"/>
      <c r="E230" s="117" t="s">
        <v>3640</v>
      </c>
      <c r="F230" s="65"/>
      <c r="G230" s="65"/>
      <c r="H230" s="65"/>
      <c r="I230" s="65"/>
      <c r="J230" s="65"/>
      <c r="K230" s="65"/>
      <c r="L230" s="62" t="s">
        <v>10489</v>
      </c>
      <c r="M230" s="63">
        <v>1</v>
      </c>
    </row>
    <row r="231" spans="2:13">
      <c r="B231" s="56"/>
      <c r="C231" s="88">
        <v>46063</v>
      </c>
      <c r="D231" s="58"/>
      <c r="E231" s="117" t="s">
        <v>1471</v>
      </c>
      <c r="F231" s="60">
        <f>SUM(G231:M238)-M232</f>
        <v>8</v>
      </c>
      <c r="G231" s="60">
        <v>5</v>
      </c>
      <c r="H231" s="61"/>
      <c r="I231" s="61">
        <v>1</v>
      </c>
      <c r="J231" s="61"/>
      <c r="K231" s="61"/>
      <c r="L231" s="62" t="s">
        <v>10493</v>
      </c>
      <c r="M231" s="63"/>
    </row>
    <row r="232" spans="2:13">
      <c r="B232" s="56"/>
      <c r="C232" s="88">
        <v>46063</v>
      </c>
      <c r="D232" s="58"/>
      <c r="E232" s="104" t="s">
        <v>1471</v>
      </c>
      <c r="F232" s="65"/>
      <c r="G232" s="65"/>
      <c r="H232" s="65"/>
      <c r="I232" s="65"/>
      <c r="J232" s="65"/>
      <c r="K232" s="65"/>
      <c r="L232" s="62" t="s">
        <v>5215</v>
      </c>
      <c r="M232" s="63"/>
    </row>
    <row r="233" spans="2:13">
      <c r="B233" s="56"/>
      <c r="C233" s="88">
        <v>46063</v>
      </c>
      <c r="D233" s="58"/>
      <c r="E233" s="104" t="s">
        <v>1471</v>
      </c>
      <c r="F233" s="65"/>
      <c r="G233" s="65"/>
      <c r="H233" s="65"/>
      <c r="I233" s="65"/>
      <c r="J233" s="65"/>
      <c r="K233" s="65"/>
      <c r="L233" s="62" t="s">
        <v>10494</v>
      </c>
      <c r="M233" s="63"/>
    </row>
    <row r="234" spans="2:13">
      <c r="B234" s="56"/>
      <c r="C234" s="88">
        <v>46063</v>
      </c>
      <c r="D234" s="58"/>
      <c r="E234" s="104" t="s">
        <v>1471</v>
      </c>
      <c r="F234" s="65"/>
      <c r="G234" s="65"/>
      <c r="H234" s="65"/>
      <c r="I234" s="65"/>
      <c r="J234" s="65"/>
      <c r="K234" s="65"/>
      <c r="L234" s="62" t="s">
        <v>10497</v>
      </c>
      <c r="M234" s="63"/>
    </row>
    <row r="235" spans="2:13">
      <c r="B235" s="56"/>
      <c r="C235" s="88">
        <v>46063</v>
      </c>
      <c r="D235" s="58"/>
      <c r="E235" s="104" t="s">
        <v>1471</v>
      </c>
      <c r="F235" s="65"/>
      <c r="G235" s="65"/>
      <c r="H235" s="65"/>
      <c r="I235" s="65"/>
      <c r="J235" s="65"/>
      <c r="K235" s="65"/>
      <c r="L235" s="62" t="s">
        <v>10499</v>
      </c>
      <c r="M235" s="63"/>
    </row>
    <row r="236" spans="2:13">
      <c r="B236" s="56"/>
      <c r="C236" s="88">
        <v>46063</v>
      </c>
      <c r="D236" s="58"/>
      <c r="E236" s="104" t="s">
        <v>1471</v>
      </c>
      <c r="F236" s="65"/>
      <c r="G236" s="65"/>
      <c r="H236" s="65"/>
      <c r="I236" s="65"/>
      <c r="J236" s="65"/>
      <c r="K236" s="65"/>
      <c r="L236" s="62" t="s">
        <v>10501</v>
      </c>
      <c r="M236" s="63">
        <v>1</v>
      </c>
    </row>
    <row r="237" spans="2:13">
      <c r="B237" s="56"/>
      <c r="C237" s="88">
        <v>46063</v>
      </c>
      <c r="D237" s="58"/>
      <c r="E237" s="104" t="s">
        <v>1471</v>
      </c>
      <c r="F237" s="65"/>
      <c r="G237" s="65"/>
      <c r="H237" s="65"/>
      <c r="I237" s="65"/>
      <c r="J237" s="65"/>
      <c r="K237" s="65"/>
      <c r="L237" s="62" t="s">
        <v>10503</v>
      </c>
      <c r="M237" s="63"/>
    </row>
    <row r="238" spans="2:13">
      <c r="B238" s="56"/>
      <c r="C238" s="88">
        <v>46063</v>
      </c>
      <c r="D238" s="58"/>
      <c r="E238" s="104" t="s">
        <v>1471</v>
      </c>
      <c r="F238" s="65"/>
      <c r="G238" s="65"/>
      <c r="H238" s="65"/>
      <c r="I238" s="65"/>
      <c r="J238" s="65"/>
      <c r="K238" s="65"/>
      <c r="L238" s="62" t="s">
        <v>10489</v>
      </c>
      <c r="M238" s="63">
        <v>1</v>
      </c>
    </row>
    <row r="239" spans="2:13">
      <c r="B239" s="56"/>
      <c r="C239" s="122">
        <v>46063</v>
      </c>
      <c r="D239" s="58"/>
      <c r="E239" s="118" t="s">
        <v>1485</v>
      </c>
      <c r="F239" s="61">
        <v>8</v>
      </c>
      <c r="G239" s="61">
        <v>6.18</v>
      </c>
      <c r="H239" s="61"/>
      <c r="I239" s="61">
        <v>0.82</v>
      </c>
      <c r="J239" s="61"/>
      <c r="K239" s="61"/>
      <c r="L239" s="20" t="s">
        <v>10493</v>
      </c>
      <c r="M239" s="63"/>
    </row>
    <row r="240" spans="2:13">
      <c r="B240" s="56"/>
      <c r="C240" s="122">
        <v>46063</v>
      </c>
      <c r="D240" s="58"/>
      <c r="E240" s="118" t="s">
        <v>1485</v>
      </c>
      <c r="F240" s="65"/>
      <c r="G240" s="65"/>
      <c r="H240" s="65"/>
      <c r="I240" s="65"/>
      <c r="J240" s="65"/>
      <c r="K240" s="65"/>
      <c r="L240" s="20" t="s">
        <v>5215</v>
      </c>
      <c r="M240" s="63"/>
    </row>
    <row r="241" spans="2:13">
      <c r="B241" s="56"/>
      <c r="C241" s="122">
        <v>46063</v>
      </c>
      <c r="D241" s="125"/>
      <c r="E241" s="118" t="s">
        <v>1485</v>
      </c>
      <c r="F241" s="65"/>
      <c r="G241" s="65"/>
      <c r="H241" s="65"/>
      <c r="I241" s="65"/>
      <c r="J241" s="65"/>
      <c r="K241" s="65"/>
      <c r="L241" s="20" t="s">
        <v>10494</v>
      </c>
      <c r="M241" s="63"/>
    </row>
    <row r="242" spans="2:13">
      <c r="B242" s="56"/>
      <c r="C242" s="122">
        <v>46063</v>
      </c>
      <c r="D242" s="58"/>
      <c r="E242" s="118" t="s">
        <v>1485</v>
      </c>
      <c r="F242" s="65"/>
      <c r="G242" s="65"/>
      <c r="H242" s="65"/>
      <c r="I242" s="65"/>
      <c r="J242" s="65"/>
      <c r="K242" s="65"/>
      <c r="L242" s="20" t="s">
        <v>10497</v>
      </c>
      <c r="M242" s="63"/>
    </row>
    <row r="243" spans="2:13">
      <c r="B243" s="56"/>
      <c r="C243" s="122">
        <v>46063</v>
      </c>
      <c r="D243" s="58"/>
      <c r="E243" s="118" t="s">
        <v>1485</v>
      </c>
      <c r="F243" s="65"/>
      <c r="G243" s="65"/>
      <c r="H243" s="65"/>
      <c r="I243" s="65"/>
      <c r="J243" s="65"/>
      <c r="K243" s="65"/>
      <c r="L243" s="20" t="s">
        <v>10499</v>
      </c>
      <c r="M243" s="63"/>
    </row>
    <row r="244" spans="2:13">
      <c r="B244" s="56"/>
      <c r="C244" s="122">
        <v>46063</v>
      </c>
      <c r="D244" s="58"/>
      <c r="E244" s="118" t="s">
        <v>1485</v>
      </c>
      <c r="F244" s="65"/>
      <c r="G244" s="65"/>
      <c r="H244" s="65"/>
      <c r="I244" s="65"/>
      <c r="J244" s="65"/>
      <c r="K244" s="65"/>
      <c r="L244" s="20" t="s">
        <v>10501</v>
      </c>
      <c r="M244" s="63"/>
    </row>
    <row r="245" spans="2:13">
      <c r="B245" s="56"/>
      <c r="C245" s="122">
        <v>46063</v>
      </c>
      <c r="D245" s="58"/>
      <c r="E245" s="118" t="s">
        <v>1485</v>
      </c>
      <c r="F245" s="65"/>
      <c r="G245" s="65"/>
      <c r="H245" s="65"/>
      <c r="I245" s="65"/>
      <c r="J245" s="65"/>
      <c r="K245" s="65"/>
      <c r="L245" s="20" t="s">
        <v>10503</v>
      </c>
      <c r="M245" s="63"/>
    </row>
    <row r="246" spans="2:13">
      <c r="B246" s="56"/>
      <c r="C246" s="122">
        <v>46063</v>
      </c>
      <c r="D246" s="58"/>
      <c r="E246" s="118" t="s">
        <v>1485</v>
      </c>
      <c r="F246" s="91"/>
      <c r="G246" s="91"/>
      <c r="H246" s="91"/>
      <c r="I246" s="91"/>
      <c r="J246" s="91"/>
      <c r="K246" s="91"/>
      <c r="L246" s="20" t="s">
        <v>10489</v>
      </c>
      <c r="M246" s="63">
        <v>1</v>
      </c>
    </row>
    <row r="247" spans="2:13">
      <c r="B247" s="56"/>
      <c r="C247" s="88">
        <v>46297</v>
      </c>
      <c r="D247" s="58"/>
      <c r="E247" s="116" t="s">
        <v>764</v>
      </c>
      <c r="F247" s="60">
        <v>8</v>
      </c>
      <c r="G247" s="60">
        <f>F247-H247-I247-J247-K247-M247-M248-M249-M250-M251-M252-M253-M254</f>
        <v>6.6470588235294104</v>
      </c>
      <c r="H247" s="61"/>
      <c r="I247" s="61">
        <f>6/17</f>
        <v>0.35294117647058798</v>
      </c>
      <c r="J247" s="61"/>
      <c r="K247" s="61"/>
      <c r="L247" s="62" t="s">
        <v>10493</v>
      </c>
      <c r="M247" s="63"/>
    </row>
    <row r="248" spans="2:13">
      <c r="B248" s="56"/>
      <c r="C248" s="88">
        <v>46297</v>
      </c>
      <c r="D248" s="58"/>
      <c r="E248" s="116" t="s">
        <v>764</v>
      </c>
      <c r="F248" s="65"/>
      <c r="G248" s="65"/>
      <c r="H248" s="65"/>
      <c r="I248" s="65"/>
      <c r="J248" s="65"/>
      <c r="K248" s="65"/>
      <c r="L248" s="62" t="s">
        <v>5215</v>
      </c>
      <c r="M248" s="63"/>
    </row>
    <row r="249" spans="2:13">
      <c r="B249" s="56"/>
      <c r="C249" s="88">
        <v>46297</v>
      </c>
      <c r="D249" s="58"/>
      <c r="E249" s="116" t="s">
        <v>764</v>
      </c>
      <c r="F249" s="65"/>
      <c r="G249" s="65"/>
      <c r="H249" s="65"/>
      <c r="I249" s="65"/>
      <c r="J249" s="65"/>
      <c r="K249" s="65"/>
      <c r="L249" s="62" t="s">
        <v>10494</v>
      </c>
      <c r="M249" s="63"/>
    </row>
    <row r="250" spans="2:13">
      <c r="B250" s="56"/>
      <c r="C250" s="88">
        <v>46297</v>
      </c>
      <c r="D250" s="58"/>
      <c r="E250" s="116" t="s">
        <v>764</v>
      </c>
      <c r="F250" s="65"/>
      <c r="G250" s="65"/>
      <c r="H250" s="65"/>
      <c r="I250" s="65"/>
      <c r="J250" s="65"/>
      <c r="K250" s="65"/>
      <c r="L250" s="62" t="s">
        <v>10497</v>
      </c>
      <c r="M250" s="63"/>
    </row>
    <row r="251" spans="2:13">
      <c r="B251" s="56"/>
      <c r="C251" s="88">
        <v>46297</v>
      </c>
      <c r="D251" s="58"/>
      <c r="E251" s="116" t="s">
        <v>764</v>
      </c>
      <c r="F251" s="65"/>
      <c r="G251" s="65"/>
      <c r="H251" s="65"/>
      <c r="I251" s="65"/>
      <c r="J251" s="65"/>
      <c r="K251" s="65"/>
      <c r="L251" s="62" t="s">
        <v>10499</v>
      </c>
      <c r="M251" s="63"/>
    </row>
    <row r="252" spans="2:13">
      <c r="B252" s="56"/>
      <c r="C252" s="88">
        <v>46297</v>
      </c>
      <c r="D252" s="58"/>
      <c r="E252" s="116" t="s">
        <v>764</v>
      </c>
      <c r="F252" s="65"/>
      <c r="G252" s="65"/>
      <c r="H252" s="65"/>
      <c r="I252" s="65"/>
      <c r="J252" s="65"/>
      <c r="K252" s="65"/>
      <c r="L252" s="62" t="s">
        <v>10501</v>
      </c>
      <c r="M252" s="63"/>
    </row>
    <row r="253" spans="2:13">
      <c r="B253" s="56"/>
      <c r="C253" s="88">
        <v>46297</v>
      </c>
      <c r="D253" s="58"/>
      <c r="E253" s="116" t="s">
        <v>764</v>
      </c>
      <c r="F253" s="65"/>
      <c r="G253" s="65"/>
      <c r="H253" s="65"/>
      <c r="I253" s="65"/>
      <c r="J253" s="65"/>
      <c r="K253" s="65"/>
      <c r="L253" s="62" t="s">
        <v>10503</v>
      </c>
      <c r="M253" s="63"/>
    </row>
    <row r="254" spans="2:13">
      <c r="B254" s="56"/>
      <c r="C254" s="88">
        <v>46297</v>
      </c>
      <c r="D254" s="58"/>
      <c r="E254" s="116" t="s">
        <v>764</v>
      </c>
      <c r="F254" s="65"/>
      <c r="G254" s="65"/>
      <c r="H254" s="65"/>
      <c r="I254" s="65"/>
      <c r="J254" s="65"/>
      <c r="K254" s="65"/>
      <c r="L254" s="62" t="s">
        <v>10489</v>
      </c>
      <c r="M254" s="63">
        <v>1</v>
      </c>
    </row>
    <row r="255" spans="2:13">
      <c r="B255" s="56"/>
      <c r="C255" s="105">
        <v>46297</v>
      </c>
      <c r="D255" s="106"/>
      <c r="E255" s="107" t="s">
        <v>601</v>
      </c>
      <c r="F255" s="61">
        <v>8</v>
      </c>
      <c r="G255" s="61">
        <f>F255-J255-M262-I255-M257-M258-M260-H255</f>
        <v>5.7313725490196097</v>
      </c>
      <c r="H255" s="61"/>
      <c r="I255" s="61">
        <f>21/17</f>
        <v>1.23529411764706</v>
      </c>
      <c r="J255" s="61"/>
      <c r="K255" s="61"/>
      <c r="L255" s="108" t="s">
        <v>10493</v>
      </c>
      <c r="M255" s="63"/>
    </row>
    <row r="256" spans="2:13">
      <c r="B256" s="56"/>
      <c r="C256" s="105">
        <v>46297</v>
      </c>
      <c r="D256" s="58"/>
      <c r="E256" s="109" t="s">
        <v>601</v>
      </c>
      <c r="F256" s="65"/>
      <c r="G256" s="65"/>
      <c r="H256" s="65"/>
      <c r="I256" s="110"/>
      <c r="J256" s="65"/>
      <c r="K256" s="65"/>
      <c r="L256" s="62" t="s">
        <v>5215</v>
      </c>
      <c r="M256" s="63"/>
    </row>
    <row r="257" spans="2:13">
      <c r="B257" s="56"/>
      <c r="C257" s="105">
        <v>46297</v>
      </c>
      <c r="D257" s="58"/>
      <c r="E257" s="109" t="s">
        <v>601</v>
      </c>
      <c r="F257" s="65"/>
      <c r="G257" s="65"/>
      <c r="H257" s="65"/>
      <c r="I257" s="65"/>
      <c r="J257" s="65"/>
      <c r="K257" s="65"/>
      <c r="L257" s="62" t="s">
        <v>10494</v>
      </c>
      <c r="M257" s="63"/>
    </row>
    <row r="258" spans="2:13">
      <c r="B258" s="56"/>
      <c r="C258" s="105">
        <v>46297</v>
      </c>
      <c r="D258" s="58"/>
      <c r="E258" s="109" t="s">
        <v>601</v>
      </c>
      <c r="F258" s="65"/>
      <c r="G258" s="65"/>
      <c r="H258" s="65"/>
      <c r="I258" s="65"/>
      <c r="J258" s="65"/>
      <c r="K258" s="65"/>
      <c r="L258" s="62" t="s">
        <v>10497</v>
      </c>
      <c r="M258" s="63">
        <f>2/60</f>
        <v>3.3333333333333298E-2</v>
      </c>
    </row>
    <row r="259" spans="2:13">
      <c r="B259" s="56"/>
      <c r="C259" s="105">
        <v>46297</v>
      </c>
      <c r="D259" s="58"/>
      <c r="E259" s="109" t="s">
        <v>601</v>
      </c>
      <c r="F259" s="65"/>
      <c r="G259" s="65"/>
      <c r="H259" s="65"/>
      <c r="I259" s="65"/>
      <c r="J259" s="65"/>
      <c r="K259" s="65"/>
      <c r="L259" s="62" t="s">
        <v>10499</v>
      </c>
      <c r="M259" s="63"/>
    </row>
    <row r="260" spans="2:13">
      <c r="B260" s="56"/>
      <c r="C260" s="105">
        <v>46297</v>
      </c>
      <c r="D260" s="58"/>
      <c r="E260" s="109" t="s">
        <v>601</v>
      </c>
      <c r="F260" s="65"/>
      <c r="G260" s="65"/>
      <c r="H260" s="65"/>
      <c r="I260" s="65"/>
      <c r="J260" s="65"/>
      <c r="K260" s="65"/>
      <c r="L260" s="62" t="s">
        <v>10501</v>
      </c>
      <c r="M260" s="63"/>
    </row>
    <row r="261" spans="2:13">
      <c r="B261" s="56"/>
      <c r="C261" s="105">
        <v>46297</v>
      </c>
      <c r="D261" s="58"/>
      <c r="E261" s="109" t="s">
        <v>601</v>
      </c>
      <c r="F261" s="65"/>
      <c r="G261" s="65"/>
      <c r="H261" s="65"/>
      <c r="I261" s="65"/>
      <c r="J261" s="65"/>
      <c r="K261" s="65"/>
      <c r="L261" s="62" t="s">
        <v>10503</v>
      </c>
      <c r="M261" s="63"/>
    </row>
    <row r="262" spans="2:13">
      <c r="B262" s="56"/>
      <c r="C262" s="105">
        <v>46297</v>
      </c>
      <c r="D262" s="58"/>
      <c r="E262" s="109" t="s">
        <v>601</v>
      </c>
      <c r="F262" s="91"/>
      <c r="G262" s="91"/>
      <c r="H262" s="91"/>
      <c r="I262" s="91"/>
      <c r="J262" s="91"/>
      <c r="K262" s="91"/>
      <c r="L262" s="62" t="s">
        <v>10489</v>
      </c>
      <c r="M262" s="63">
        <v>1</v>
      </c>
    </row>
    <row r="263" spans="2:13">
      <c r="B263" s="56"/>
      <c r="C263" s="88">
        <v>46297</v>
      </c>
      <c r="D263" s="58"/>
      <c r="E263" s="104" t="s">
        <v>1563</v>
      </c>
      <c r="F263" s="60">
        <v>8</v>
      </c>
      <c r="G263" s="60">
        <f>F263-I263-M270</f>
        <v>6.4705882352941204</v>
      </c>
      <c r="H263" s="61"/>
      <c r="I263" s="61">
        <f>9/17</f>
        <v>0.52941176470588203</v>
      </c>
      <c r="J263" s="61"/>
      <c r="K263" s="61"/>
      <c r="L263" s="62" t="s">
        <v>10493</v>
      </c>
      <c r="M263" s="63"/>
    </row>
    <row r="264" spans="2:13">
      <c r="B264" s="56"/>
      <c r="C264" s="88">
        <v>46297</v>
      </c>
      <c r="D264" s="58"/>
      <c r="E264" s="104" t="s">
        <v>1563</v>
      </c>
      <c r="F264" s="65"/>
      <c r="G264" s="65"/>
      <c r="H264" s="65"/>
      <c r="I264" s="65"/>
      <c r="J264" s="65"/>
      <c r="K264" s="65"/>
      <c r="L264" s="62" t="s">
        <v>5215</v>
      </c>
      <c r="M264" s="63"/>
    </row>
    <row r="265" spans="2:13">
      <c r="B265" s="56"/>
      <c r="C265" s="88">
        <v>46297</v>
      </c>
      <c r="D265" s="58"/>
      <c r="E265" s="104" t="s">
        <v>1563</v>
      </c>
      <c r="F265" s="65"/>
      <c r="G265" s="65"/>
      <c r="H265" s="65"/>
      <c r="I265" s="65"/>
      <c r="J265" s="65"/>
      <c r="K265" s="65"/>
      <c r="L265" s="62" t="s">
        <v>10494</v>
      </c>
      <c r="M265" s="63"/>
    </row>
    <row r="266" spans="2:13">
      <c r="B266" s="56"/>
      <c r="C266" s="88">
        <v>46297</v>
      </c>
      <c r="D266" s="58"/>
      <c r="E266" s="104" t="s">
        <v>1563</v>
      </c>
      <c r="F266" s="65"/>
      <c r="G266" s="65"/>
      <c r="H266" s="65"/>
      <c r="I266" s="65"/>
      <c r="J266" s="65"/>
      <c r="K266" s="65"/>
      <c r="L266" s="62" t="s">
        <v>10497</v>
      </c>
      <c r="M266" s="63"/>
    </row>
    <row r="267" spans="2:13">
      <c r="B267" s="56"/>
      <c r="C267" s="88">
        <v>46297</v>
      </c>
      <c r="D267" s="58"/>
      <c r="E267" s="104" t="s">
        <v>1563</v>
      </c>
      <c r="F267" s="65"/>
      <c r="G267" s="65"/>
      <c r="H267" s="65"/>
      <c r="I267" s="65"/>
      <c r="J267" s="65"/>
      <c r="K267" s="65"/>
      <c r="L267" s="62" t="s">
        <v>10499</v>
      </c>
      <c r="M267" s="63"/>
    </row>
    <row r="268" spans="2:13">
      <c r="B268" s="56"/>
      <c r="C268" s="88">
        <v>46297</v>
      </c>
      <c r="D268" s="58"/>
      <c r="E268" s="104" t="s">
        <v>1563</v>
      </c>
      <c r="F268" s="65"/>
      <c r="G268" s="65"/>
      <c r="H268" s="65"/>
      <c r="I268" s="65"/>
      <c r="J268" s="65"/>
      <c r="K268" s="65"/>
      <c r="L268" s="62" t="s">
        <v>10501</v>
      </c>
      <c r="M268" s="63"/>
    </row>
    <row r="269" spans="2:13">
      <c r="B269" s="56"/>
      <c r="C269" s="88">
        <v>46297</v>
      </c>
      <c r="D269" s="58"/>
      <c r="E269" s="104" t="s">
        <v>1563</v>
      </c>
      <c r="F269" s="65"/>
      <c r="G269" s="65"/>
      <c r="H269" s="65"/>
      <c r="I269" s="65"/>
      <c r="J269" s="65"/>
      <c r="K269" s="65"/>
      <c r="L269" s="62" t="s">
        <v>10503</v>
      </c>
      <c r="M269" s="63"/>
    </row>
    <row r="270" spans="2:13">
      <c r="B270" s="56"/>
      <c r="C270" s="88">
        <v>46297</v>
      </c>
      <c r="D270" s="58"/>
      <c r="E270" s="104" t="s">
        <v>1563</v>
      </c>
      <c r="F270" s="65"/>
      <c r="G270" s="65"/>
      <c r="H270" s="65"/>
      <c r="I270" s="65"/>
      <c r="J270" s="65"/>
      <c r="K270" s="65"/>
      <c r="L270" s="62" t="s">
        <v>10489</v>
      </c>
      <c r="M270" s="63">
        <v>1</v>
      </c>
    </row>
    <row r="271" spans="2:13">
      <c r="B271" s="56"/>
      <c r="C271" s="88">
        <v>46297</v>
      </c>
      <c r="D271" s="58"/>
      <c r="E271" s="104" t="s">
        <v>1563</v>
      </c>
      <c r="F271" s="60"/>
      <c r="G271" s="60"/>
      <c r="H271" s="61"/>
      <c r="I271" s="61"/>
      <c r="J271" s="61"/>
      <c r="K271" s="61"/>
      <c r="L271" s="62" t="s">
        <v>10493</v>
      </c>
      <c r="M271" s="63"/>
    </row>
    <row r="272" spans="2:13">
      <c r="B272" s="56"/>
      <c r="C272" s="88">
        <v>46297</v>
      </c>
      <c r="D272" s="111"/>
      <c r="E272" s="89" t="s">
        <v>629</v>
      </c>
      <c r="F272" s="112">
        <f>SUM(G272:M279)-M273</f>
        <v>7.9952941176470604</v>
      </c>
      <c r="G272" s="112">
        <v>4.76</v>
      </c>
      <c r="H272" s="61"/>
      <c r="I272" s="61">
        <f>38/17</f>
        <v>2.2352941176470602</v>
      </c>
      <c r="J272" s="61"/>
      <c r="K272" s="61"/>
      <c r="L272" s="62" t="s">
        <v>10493</v>
      </c>
      <c r="M272" s="63"/>
    </row>
    <row r="273" spans="2:13">
      <c r="B273" s="56"/>
      <c r="C273" s="88">
        <v>46297</v>
      </c>
      <c r="D273" s="111"/>
      <c r="E273" s="89" t="s">
        <v>629</v>
      </c>
      <c r="F273" s="65"/>
      <c r="G273" s="65"/>
      <c r="H273" s="65"/>
      <c r="I273" s="65"/>
      <c r="J273" s="65"/>
      <c r="K273" s="65"/>
      <c r="L273" s="62" t="s">
        <v>5215</v>
      </c>
      <c r="M273" s="63"/>
    </row>
    <row r="274" spans="2:13">
      <c r="B274" s="56"/>
      <c r="C274" s="88">
        <v>46297</v>
      </c>
      <c r="D274" s="111"/>
      <c r="E274" s="89" t="s">
        <v>629</v>
      </c>
      <c r="F274" s="65"/>
      <c r="G274" s="65"/>
      <c r="H274" s="65"/>
      <c r="I274" s="65"/>
      <c r="J274" s="65"/>
      <c r="K274" s="65"/>
      <c r="L274" s="62" t="s">
        <v>10494</v>
      </c>
      <c r="M274" s="63"/>
    </row>
    <row r="275" spans="2:13">
      <c r="B275" s="56"/>
      <c r="C275" s="88">
        <v>46297</v>
      </c>
      <c r="D275" s="111"/>
      <c r="E275" s="89" t="s">
        <v>629</v>
      </c>
      <c r="F275" s="65"/>
      <c r="G275" s="65"/>
      <c r="H275" s="65"/>
      <c r="I275" s="65"/>
      <c r="J275" s="65"/>
      <c r="K275" s="65"/>
      <c r="L275" s="62" t="s">
        <v>10497</v>
      </c>
      <c r="M275" s="63"/>
    </row>
    <row r="276" spans="2:13">
      <c r="B276" s="56"/>
      <c r="C276" s="88">
        <v>46297</v>
      </c>
      <c r="D276" s="111"/>
      <c r="E276" s="89" t="s">
        <v>629</v>
      </c>
      <c r="F276" s="65"/>
      <c r="G276" s="65"/>
      <c r="H276" s="65"/>
      <c r="I276" s="65"/>
      <c r="J276" s="65"/>
      <c r="K276" s="65"/>
      <c r="L276" s="62" t="s">
        <v>10499</v>
      </c>
      <c r="M276" s="63"/>
    </row>
    <row r="277" spans="2:13">
      <c r="B277" s="56"/>
      <c r="C277" s="88">
        <v>46297</v>
      </c>
      <c r="D277" s="111"/>
      <c r="E277" s="89" t="s">
        <v>629</v>
      </c>
      <c r="F277" s="65"/>
      <c r="G277" s="65"/>
      <c r="H277" s="65"/>
      <c r="I277" s="65"/>
      <c r="J277" s="65"/>
      <c r="K277" s="65"/>
      <c r="L277" s="62" t="s">
        <v>10501</v>
      </c>
      <c r="M277" s="63"/>
    </row>
    <row r="278" spans="2:13">
      <c r="B278" s="56"/>
      <c r="C278" s="88">
        <v>46297</v>
      </c>
      <c r="D278" s="111"/>
      <c r="E278" s="89" t="s">
        <v>629</v>
      </c>
      <c r="F278" s="65"/>
      <c r="G278" s="65"/>
      <c r="H278" s="65"/>
      <c r="I278" s="65"/>
      <c r="J278" s="65"/>
      <c r="K278" s="65"/>
      <c r="L278" s="62" t="s">
        <v>10503</v>
      </c>
      <c r="M278" s="63"/>
    </row>
    <row r="279" spans="2:13">
      <c r="B279" s="56"/>
      <c r="C279" s="88">
        <v>46297</v>
      </c>
      <c r="D279" s="111"/>
      <c r="E279" s="89" t="s">
        <v>629</v>
      </c>
      <c r="F279" s="65"/>
      <c r="G279" s="65"/>
      <c r="H279" s="65"/>
      <c r="I279" s="65"/>
      <c r="J279" s="65"/>
      <c r="K279" s="65"/>
      <c r="L279" s="62" t="s">
        <v>10489</v>
      </c>
      <c r="M279" s="63">
        <v>1</v>
      </c>
    </row>
    <row r="280" spans="2:13">
      <c r="B280" s="56"/>
      <c r="C280" s="88">
        <v>46297</v>
      </c>
      <c r="D280" s="20"/>
      <c r="E280" s="89" t="s">
        <v>281</v>
      </c>
      <c r="F280" s="61">
        <f>SUM(G280:M287)</f>
        <v>8</v>
      </c>
      <c r="G280" s="65">
        <v>5.75</v>
      </c>
      <c r="H280" s="61"/>
      <c r="I280" s="61">
        <v>1</v>
      </c>
      <c r="J280" s="61"/>
      <c r="K280" s="61"/>
      <c r="L280" s="62" t="s">
        <v>10493</v>
      </c>
      <c r="M280" s="63"/>
    </row>
    <row r="281" spans="2:13">
      <c r="B281" s="56"/>
      <c r="C281" s="88">
        <v>46297</v>
      </c>
      <c r="D281" s="20"/>
      <c r="E281" s="89" t="s">
        <v>281</v>
      </c>
      <c r="F281" s="65"/>
      <c r="G281" s="65"/>
      <c r="H281" s="65"/>
      <c r="I281" s="65"/>
      <c r="J281" s="65"/>
      <c r="K281" s="65"/>
      <c r="L281" s="62" t="s">
        <v>5215</v>
      </c>
      <c r="M281" s="63"/>
    </row>
    <row r="282" spans="2:13">
      <c r="B282" s="56"/>
      <c r="C282" s="88">
        <v>46297</v>
      </c>
      <c r="D282" s="20"/>
      <c r="E282" s="89" t="s">
        <v>281</v>
      </c>
      <c r="F282" s="65"/>
      <c r="G282" s="90"/>
      <c r="H282" s="65"/>
      <c r="I282" s="65"/>
      <c r="J282" s="65"/>
      <c r="K282" s="65"/>
      <c r="L282" s="62" t="s">
        <v>10494</v>
      </c>
      <c r="M282" s="63"/>
    </row>
    <row r="283" spans="2:13">
      <c r="B283" s="56"/>
      <c r="C283" s="88">
        <v>46297</v>
      </c>
      <c r="D283" s="20"/>
      <c r="E283" s="89" t="s">
        <v>281</v>
      </c>
      <c r="F283" s="65"/>
      <c r="G283" s="65"/>
      <c r="H283" s="65"/>
      <c r="I283" s="65"/>
      <c r="J283" s="65"/>
      <c r="K283" s="65"/>
      <c r="L283" s="62" t="s">
        <v>10497</v>
      </c>
      <c r="M283" s="63">
        <v>0.25</v>
      </c>
    </row>
    <row r="284" spans="2:13">
      <c r="B284" s="56"/>
      <c r="C284" s="88">
        <v>46297</v>
      </c>
      <c r="D284" s="20"/>
      <c r="E284" s="89" t="s">
        <v>281</v>
      </c>
      <c r="F284" s="65"/>
      <c r="G284" s="65"/>
      <c r="H284" s="65"/>
      <c r="I284" s="65"/>
      <c r="J284" s="65"/>
      <c r="K284" s="65"/>
      <c r="L284" s="62" t="s">
        <v>10499</v>
      </c>
      <c r="M284" s="63"/>
    </row>
    <row r="285" spans="2:13">
      <c r="B285" s="56"/>
      <c r="C285" s="88">
        <v>46297</v>
      </c>
      <c r="D285" s="20"/>
      <c r="E285" s="89" t="s">
        <v>281</v>
      </c>
      <c r="F285" s="65"/>
      <c r="G285" s="65"/>
      <c r="H285" s="65"/>
      <c r="I285" s="65"/>
      <c r="J285" s="65"/>
      <c r="K285" s="65"/>
      <c r="L285" s="62" t="s">
        <v>10501</v>
      </c>
      <c r="M285" s="63"/>
    </row>
    <row r="286" spans="2:13">
      <c r="B286" s="56"/>
      <c r="C286" s="88">
        <v>46297</v>
      </c>
      <c r="D286" s="20"/>
      <c r="E286" s="89" t="s">
        <v>281</v>
      </c>
      <c r="F286" s="65"/>
      <c r="G286" s="65"/>
      <c r="H286" s="65"/>
      <c r="I286" s="65"/>
      <c r="J286" s="65"/>
      <c r="K286" s="65"/>
      <c r="L286" s="62" t="s">
        <v>10503</v>
      </c>
      <c r="M286" s="82"/>
    </row>
    <row r="287" spans="2:13">
      <c r="B287" s="56"/>
      <c r="C287" s="88">
        <v>46297</v>
      </c>
      <c r="D287" s="20"/>
      <c r="E287" s="89" t="s">
        <v>281</v>
      </c>
      <c r="F287" s="91"/>
      <c r="G287" s="91"/>
      <c r="H287" s="91"/>
      <c r="I287" s="91"/>
      <c r="J287" s="91"/>
      <c r="K287" s="91"/>
      <c r="L287" s="62" t="s">
        <v>10489</v>
      </c>
      <c r="M287" s="63">
        <v>1</v>
      </c>
    </row>
    <row r="288" spans="2:13">
      <c r="B288" s="56"/>
      <c r="C288" s="70">
        <v>46297</v>
      </c>
      <c r="D288" s="71"/>
      <c r="E288" s="72" t="s">
        <v>1643</v>
      </c>
      <c r="F288" s="76">
        <v>8</v>
      </c>
      <c r="G288" s="76">
        <v>5.25</v>
      </c>
      <c r="H288" s="76"/>
      <c r="I288" s="76">
        <v>1.5</v>
      </c>
      <c r="J288" s="76">
        <v>0.25</v>
      </c>
      <c r="K288" s="76"/>
      <c r="L288" s="74" t="s">
        <v>10493</v>
      </c>
      <c r="M288" s="75"/>
    </row>
    <row r="289" spans="2:13">
      <c r="B289" s="56"/>
      <c r="C289" s="70">
        <v>46297</v>
      </c>
      <c r="D289" s="71"/>
      <c r="E289" s="72" t="s">
        <v>1643</v>
      </c>
      <c r="F289" s="76"/>
      <c r="G289" s="76"/>
      <c r="H289" s="76"/>
      <c r="I289" s="76"/>
      <c r="J289" s="76"/>
      <c r="K289" s="76"/>
      <c r="L289" s="74" t="s">
        <v>5215</v>
      </c>
      <c r="M289" s="75"/>
    </row>
    <row r="290" spans="2:13">
      <c r="B290" s="56"/>
      <c r="C290" s="70">
        <v>46297</v>
      </c>
      <c r="D290" s="71"/>
      <c r="E290" s="72" t="s">
        <v>1643</v>
      </c>
      <c r="F290" s="76"/>
      <c r="G290" s="76"/>
      <c r="H290" s="76"/>
      <c r="I290" s="76"/>
      <c r="J290" s="76"/>
      <c r="K290" s="76"/>
      <c r="L290" s="74" t="s">
        <v>10494</v>
      </c>
      <c r="M290" s="75"/>
    </row>
    <row r="291" spans="2:13">
      <c r="B291" s="56"/>
      <c r="C291" s="70">
        <v>46297</v>
      </c>
      <c r="D291" s="71"/>
      <c r="E291" s="72" t="s">
        <v>1643</v>
      </c>
      <c r="F291" s="76"/>
      <c r="G291" s="76"/>
      <c r="H291" s="76"/>
      <c r="I291" s="76"/>
      <c r="J291" s="76"/>
      <c r="K291" s="76"/>
      <c r="L291" s="74" t="s">
        <v>10497</v>
      </c>
      <c r="M291" s="75"/>
    </row>
    <row r="292" spans="2:13">
      <c r="B292" s="56"/>
      <c r="C292" s="70">
        <v>46297</v>
      </c>
      <c r="D292" s="71"/>
      <c r="E292" s="72" t="s">
        <v>1643</v>
      </c>
      <c r="F292" s="76"/>
      <c r="G292" s="76"/>
      <c r="H292" s="76"/>
      <c r="I292" s="76"/>
      <c r="J292" s="76"/>
      <c r="K292" s="76"/>
      <c r="L292" s="74" t="s">
        <v>10499</v>
      </c>
      <c r="M292" s="75"/>
    </row>
    <row r="293" spans="2:13">
      <c r="B293" s="56"/>
      <c r="C293" s="70">
        <v>46297</v>
      </c>
      <c r="D293" s="71"/>
      <c r="E293" s="72" t="s">
        <v>1643</v>
      </c>
      <c r="F293" s="76"/>
      <c r="G293" s="76"/>
      <c r="H293" s="76"/>
      <c r="I293" s="76"/>
      <c r="J293" s="76"/>
      <c r="K293" s="76"/>
      <c r="L293" s="74" t="s">
        <v>10501</v>
      </c>
      <c r="M293" s="75"/>
    </row>
    <row r="294" spans="2:13">
      <c r="B294" s="56"/>
      <c r="C294" s="70">
        <v>46297</v>
      </c>
      <c r="D294" s="71"/>
      <c r="E294" s="72" t="s">
        <v>1643</v>
      </c>
      <c r="F294" s="76"/>
      <c r="G294" s="76"/>
      <c r="H294" s="76"/>
      <c r="I294" s="76"/>
      <c r="J294" s="76"/>
      <c r="K294" s="76"/>
      <c r="L294" s="74" t="s">
        <v>10503</v>
      </c>
      <c r="M294" s="75"/>
    </row>
    <row r="295" spans="2:13">
      <c r="B295" s="56"/>
      <c r="C295" s="70">
        <v>46297</v>
      </c>
      <c r="D295" s="71"/>
      <c r="E295" s="72" t="s">
        <v>1643</v>
      </c>
      <c r="F295" s="73"/>
      <c r="G295" s="73"/>
      <c r="H295" s="73"/>
      <c r="I295" s="73"/>
      <c r="J295" s="73"/>
      <c r="K295" s="73"/>
      <c r="L295" s="74" t="s">
        <v>10489</v>
      </c>
      <c r="M295" s="75">
        <v>1</v>
      </c>
    </row>
    <row r="296" spans="2:13">
      <c r="B296" s="56"/>
      <c r="C296" s="105">
        <v>46297</v>
      </c>
      <c r="D296" s="106"/>
      <c r="E296" s="126" t="s">
        <v>1704</v>
      </c>
      <c r="F296" s="61">
        <v>8</v>
      </c>
      <c r="G296" s="61">
        <f>F296-J296-M303-I296-M298-M299-M301-H296</f>
        <v>6.6</v>
      </c>
      <c r="H296" s="61"/>
      <c r="I296" s="61">
        <v>0.4</v>
      </c>
      <c r="J296" s="61"/>
      <c r="K296" s="61"/>
      <c r="L296" s="108" t="s">
        <v>10493</v>
      </c>
      <c r="M296" s="63"/>
    </row>
    <row r="297" spans="2:13">
      <c r="B297" s="56"/>
      <c r="C297" s="105">
        <v>46297</v>
      </c>
      <c r="D297" s="58"/>
      <c r="E297" s="126" t="s">
        <v>1704</v>
      </c>
      <c r="F297" s="65"/>
      <c r="G297" s="65"/>
      <c r="H297" s="65"/>
      <c r="I297" s="110"/>
      <c r="J297" s="65"/>
      <c r="K297" s="65"/>
      <c r="L297" s="62" t="s">
        <v>5215</v>
      </c>
      <c r="M297" s="63"/>
    </row>
    <row r="298" spans="2:13">
      <c r="B298" s="56"/>
      <c r="C298" s="105">
        <v>46297</v>
      </c>
      <c r="D298" s="58"/>
      <c r="E298" s="126" t="s">
        <v>1704</v>
      </c>
      <c r="F298" s="65"/>
      <c r="G298" s="65"/>
      <c r="H298" s="65"/>
      <c r="I298" s="65"/>
      <c r="J298" s="65"/>
      <c r="K298" s="65"/>
      <c r="L298" s="62" t="s">
        <v>10494</v>
      </c>
      <c r="M298" s="63"/>
    </row>
    <row r="299" spans="2:13">
      <c r="B299" s="56"/>
      <c r="C299" s="105">
        <v>46297</v>
      </c>
      <c r="D299" s="58"/>
      <c r="E299" s="126" t="s">
        <v>1704</v>
      </c>
      <c r="F299" s="65"/>
      <c r="G299" s="65"/>
      <c r="H299" s="65"/>
      <c r="I299" s="65"/>
      <c r="J299" s="65"/>
      <c r="K299" s="65"/>
      <c r="L299" s="62" t="s">
        <v>10497</v>
      </c>
      <c r="M299" s="63"/>
    </row>
    <row r="300" spans="2:13">
      <c r="B300" s="56"/>
      <c r="C300" s="105">
        <v>46297</v>
      </c>
      <c r="D300" s="58"/>
      <c r="E300" s="126" t="s">
        <v>1704</v>
      </c>
      <c r="F300" s="65"/>
      <c r="G300" s="65"/>
      <c r="H300" s="65"/>
      <c r="I300" s="65"/>
      <c r="J300" s="65"/>
      <c r="K300" s="65"/>
      <c r="L300" s="62" t="s">
        <v>10499</v>
      </c>
      <c r="M300" s="63"/>
    </row>
    <row r="301" spans="2:13">
      <c r="B301" s="56"/>
      <c r="C301" s="105">
        <v>46297</v>
      </c>
      <c r="D301" s="58"/>
      <c r="E301" s="126" t="s">
        <v>1704</v>
      </c>
      <c r="F301" s="65"/>
      <c r="G301" s="65"/>
      <c r="H301" s="65"/>
      <c r="I301" s="65"/>
      <c r="J301" s="65"/>
      <c r="K301" s="65"/>
      <c r="L301" s="62" t="s">
        <v>10501</v>
      </c>
      <c r="M301" s="63"/>
    </row>
    <row r="302" spans="2:13">
      <c r="B302" s="56"/>
      <c r="C302" s="105">
        <v>46297</v>
      </c>
      <c r="D302" s="58"/>
      <c r="E302" s="126" t="s">
        <v>1704</v>
      </c>
      <c r="F302" s="65"/>
      <c r="G302" s="65"/>
      <c r="H302" s="65"/>
      <c r="I302" s="65"/>
      <c r="J302" s="65"/>
      <c r="K302" s="65"/>
      <c r="L302" s="62" t="s">
        <v>10503</v>
      </c>
      <c r="M302" s="63"/>
    </row>
    <row r="303" spans="2:13">
      <c r="B303" s="56"/>
      <c r="C303" s="105">
        <v>46297</v>
      </c>
      <c r="D303" s="58"/>
      <c r="E303" s="126" t="s">
        <v>1704</v>
      </c>
      <c r="F303" s="91"/>
      <c r="G303" s="91"/>
      <c r="H303" s="91"/>
      <c r="I303" s="91"/>
      <c r="J303" s="91"/>
      <c r="K303" s="91"/>
      <c r="L303" s="62" t="s">
        <v>10489</v>
      </c>
      <c r="M303" s="63">
        <v>1</v>
      </c>
    </row>
    <row r="304" spans="2:13">
      <c r="B304" s="56"/>
      <c r="C304" s="88">
        <v>46297</v>
      </c>
      <c r="D304" s="58"/>
      <c r="E304" s="116" t="s">
        <v>1722</v>
      </c>
      <c r="F304" s="61">
        <v>8</v>
      </c>
      <c r="G304" s="61">
        <v>5</v>
      </c>
      <c r="H304" s="61"/>
      <c r="I304" s="61">
        <v>2</v>
      </c>
      <c r="J304" s="61"/>
      <c r="K304" s="61"/>
      <c r="L304" s="62" t="s">
        <v>10493</v>
      </c>
      <c r="M304" s="63"/>
    </row>
    <row r="305" spans="2:13">
      <c r="B305" s="56"/>
      <c r="C305" s="88">
        <v>46297</v>
      </c>
      <c r="D305" s="58"/>
      <c r="E305" s="116" t="s">
        <v>1722</v>
      </c>
      <c r="F305" s="65"/>
      <c r="G305" s="65"/>
      <c r="H305" s="65"/>
      <c r="I305" s="65"/>
      <c r="J305" s="65"/>
      <c r="K305" s="65"/>
      <c r="L305" s="62" t="s">
        <v>5215</v>
      </c>
      <c r="M305" s="63"/>
    </row>
    <row r="306" spans="2:13">
      <c r="B306" s="56"/>
      <c r="C306" s="88">
        <v>46297</v>
      </c>
      <c r="D306" s="111"/>
      <c r="E306" s="116" t="s">
        <v>1722</v>
      </c>
      <c r="F306" s="65"/>
      <c r="G306" s="65"/>
      <c r="H306" s="65"/>
      <c r="I306" s="65"/>
      <c r="J306" s="65"/>
      <c r="K306" s="65"/>
      <c r="L306" s="62" t="s">
        <v>10494</v>
      </c>
      <c r="M306" s="63"/>
    </row>
    <row r="307" spans="2:13">
      <c r="B307" s="56"/>
      <c r="C307" s="88">
        <v>46297</v>
      </c>
      <c r="D307" s="58"/>
      <c r="E307" s="69" t="s">
        <v>1722</v>
      </c>
      <c r="F307" s="65"/>
      <c r="G307" s="65"/>
      <c r="H307" s="65"/>
      <c r="I307" s="65"/>
      <c r="J307" s="65"/>
      <c r="K307" s="65"/>
      <c r="L307" s="62" t="s">
        <v>10497</v>
      </c>
      <c r="M307" s="63"/>
    </row>
    <row r="308" spans="2:13">
      <c r="B308" s="56"/>
      <c r="C308" s="88">
        <v>46297</v>
      </c>
      <c r="D308" s="58"/>
      <c r="E308" s="116" t="s">
        <v>1722</v>
      </c>
      <c r="F308" s="65"/>
      <c r="G308" s="65"/>
      <c r="H308" s="65"/>
      <c r="I308" s="65"/>
      <c r="J308" s="65"/>
      <c r="K308" s="65"/>
      <c r="L308" s="62" t="s">
        <v>10499</v>
      </c>
      <c r="M308" s="63"/>
    </row>
    <row r="309" spans="2:13">
      <c r="B309" s="56"/>
      <c r="C309" s="88">
        <v>46297</v>
      </c>
      <c r="D309" s="111"/>
      <c r="E309" s="116" t="s">
        <v>1722</v>
      </c>
      <c r="F309" s="127"/>
      <c r="G309" s="90"/>
      <c r="H309" s="111"/>
      <c r="I309" s="65"/>
      <c r="J309" s="65"/>
      <c r="K309" s="65"/>
      <c r="L309" s="62" t="s">
        <v>10501</v>
      </c>
      <c r="M309" s="63"/>
    </row>
    <row r="310" spans="2:13">
      <c r="B310" s="56"/>
      <c r="C310" s="88">
        <v>46297</v>
      </c>
      <c r="D310" s="111"/>
      <c r="E310" s="116" t="s">
        <v>1722</v>
      </c>
      <c r="F310" s="127"/>
      <c r="G310" s="90"/>
      <c r="H310" s="111"/>
      <c r="I310" s="65"/>
      <c r="J310" s="65"/>
      <c r="K310" s="65"/>
      <c r="L310" s="62" t="s">
        <v>10503</v>
      </c>
      <c r="M310" s="63"/>
    </row>
    <row r="311" spans="2:13">
      <c r="B311" s="56"/>
      <c r="C311" s="88">
        <v>46297</v>
      </c>
      <c r="D311" s="111"/>
      <c r="E311" s="116" t="s">
        <v>1722</v>
      </c>
      <c r="F311" s="127"/>
      <c r="G311" s="90"/>
      <c r="H311" s="111"/>
      <c r="I311" s="65"/>
      <c r="J311" s="65"/>
      <c r="K311" s="65"/>
      <c r="L311" s="62" t="s">
        <v>10489</v>
      </c>
      <c r="M311" s="63">
        <v>1</v>
      </c>
    </row>
    <row r="312" spans="2:13">
      <c r="B312" s="56"/>
      <c r="C312" s="88">
        <v>46297</v>
      </c>
      <c r="D312" s="58"/>
      <c r="E312" s="104" t="s">
        <v>575</v>
      </c>
      <c r="F312" s="60">
        <f>SUM(G312:M319)-M313</f>
        <v>8</v>
      </c>
      <c r="G312" s="60">
        <v>6.1</v>
      </c>
      <c r="H312" s="61"/>
      <c r="I312" s="65">
        <v>0.9</v>
      </c>
      <c r="J312" s="61"/>
      <c r="K312" s="61"/>
      <c r="L312" s="62" t="s">
        <v>10493</v>
      </c>
      <c r="M312" s="63"/>
    </row>
    <row r="313" spans="2:13">
      <c r="B313" s="56"/>
      <c r="C313" s="88">
        <f>C312</f>
        <v>46297</v>
      </c>
      <c r="D313" s="58"/>
      <c r="E313" s="104" t="s">
        <v>575</v>
      </c>
      <c r="F313" s="65"/>
      <c r="G313" s="65"/>
      <c r="H313" s="65"/>
      <c r="I313" s="19"/>
      <c r="J313" s="65"/>
      <c r="K313" s="65"/>
      <c r="L313" s="62" t="s">
        <v>5215</v>
      </c>
      <c r="M313" s="63"/>
    </row>
    <row r="314" spans="2:13">
      <c r="B314" s="56"/>
      <c r="C314" s="88">
        <f>C312</f>
        <v>46297</v>
      </c>
      <c r="D314" s="58"/>
      <c r="E314" s="104" t="s">
        <v>575</v>
      </c>
      <c r="F314" s="65"/>
      <c r="G314" s="65"/>
      <c r="H314" s="65"/>
      <c r="I314" s="65"/>
      <c r="J314" s="65"/>
      <c r="K314" s="65"/>
      <c r="L314" s="62" t="s">
        <v>10494</v>
      </c>
      <c r="M314" s="63"/>
    </row>
    <row r="315" spans="2:13">
      <c r="B315" s="56"/>
      <c r="C315" s="88">
        <f>C312</f>
        <v>46297</v>
      </c>
      <c r="D315" s="58"/>
      <c r="E315" s="104" t="s">
        <v>575</v>
      </c>
      <c r="F315" s="65"/>
      <c r="G315" s="65"/>
      <c r="H315" s="65"/>
      <c r="I315" s="65"/>
      <c r="J315" s="65"/>
      <c r="K315" s="65"/>
      <c r="L315" s="62" t="s">
        <v>10497</v>
      </c>
      <c r="M315" s="63"/>
    </row>
    <row r="316" spans="2:13">
      <c r="B316" s="56"/>
      <c r="C316" s="88">
        <f>C312</f>
        <v>46297</v>
      </c>
      <c r="D316" s="58"/>
      <c r="E316" s="104" t="s">
        <v>575</v>
      </c>
      <c r="F316" s="65"/>
      <c r="G316" s="65"/>
      <c r="H316" s="65"/>
      <c r="I316" s="65"/>
      <c r="J316" s="65"/>
      <c r="K316" s="65"/>
      <c r="L316" s="62" t="s">
        <v>10499</v>
      </c>
      <c r="M316" s="63"/>
    </row>
    <row r="317" spans="2:13">
      <c r="B317" s="56"/>
      <c r="C317" s="88">
        <f>C312</f>
        <v>46297</v>
      </c>
      <c r="D317" s="58"/>
      <c r="E317" s="104" t="s">
        <v>575</v>
      </c>
      <c r="F317" s="65"/>
      <c r="G317" s="65"/>
      <c r="H317" s="65"/>
      <c r="I317" s="65"/>
      <c r="J317" s="65"/>
      <c r="K317" s="65"/>
      <c r="L317" s="62" t="s">
        <v>10501</v>
      </c>
      <c r="M317" s="63"/>
    </row>
    <row r="318" spans="2:13">
      <c r="B318" s="56"/>
      <c r="C318" s="88">
        <f>C312</f>
        <v>46297</v>
      </c>
      <c r="D318" s="58"/>
      <c r="E318" s="104" t="s">
        <v>575</v>
      </c>
      <c r="F318" s="65"/>
      <c r="G318" s="65"/>
      <c r="H318" s="65"/>
      <c r="I318" s="65"/>
      <c r="J318" s="65"/>
      <c r="K318" s="65"/>
      <c r="L318" s="62" t="s">
        <v>10503</v>
      </c>
      <c r="M318" s="63"/>
    </row>
    <row r="319" spans="2:13">
      <c r="B319" s="56"/>
      <c r="C319" s="88">
        <f>C312</f>
        <v>46297</v>
      </c>
      <c r="D319" s="58"/>
      <c r="E319" s="104" t="s">
        <v>575</v>
      </c>
      <c r="F319" s="65"/>
      <c r="G319" s="65"/>
      <c r="H319" s="65"/>
      <c r="I319" s="65"/>
      <c r="J319" s="65"/>
      <c r="K319" s="65"/>
      <c r="L319" s="62" t="s">
        <v>10489</v>
      </c>
      <c r="M319" s="63">
        <v>1</v>
      </c>
    </row>
    <row r="320" spans="2:13">
      <c r="B320" s="56"/>
      <c r="C320" s="122">
        <v>46298</v>
      </c>
      <c r="D320" s="58"/>
      <c r="E320" s="117" t="s">
        <v>1348</v>
      </c>
      <c r="F320" s="61">
        <v>4</v>
      </c>
      <c r="G320" s="61">
        <f>F320-I320-M323-M327</f>
        <v>3</v>
      </c>
      <c r="H320" s="61"/>
      <c r="I320" s="65">
        <v>1</v>
      </c>
      <c r="J320" s="61"/>
      <c r="K320" s="61"/>
      <c r="L320" s="62" t="s">
        <v>10493</v>
      </c>
      <c r="M320" s="63"/>
    </row>
    <row r="321" spans="2:17">
      <c r="B321" s="56"/>
      <c r="C321" s="122">
        <v>46298</v>
      </c>
      <c r="D321" s="58"/>
      <c r="E321" s="117" t="s">
        <v>1348</v>
      </c>
      <c r="F321" s="65"/>
      <c r="G321" s="65"/>
      <c r="H321" s="65"/>
      <c r="I321" s="65"/>
      <c r="J321" s="65"/>
      <c r="K321" s="65"/>
      <c r="L321" s="62" t="s">
        <v>5215</v>
      </c>
      <c r="M321" s="63"/>
    </row>
    <row r="322" spans="2:17">
      <c r="B322" s="56"/>
      <c r="C322" s="122">
        <v>46298</v>
      </c>
      <c r="D322" s="58"/>
      <c r="E322" s="117" t="s">
        <v>1348</v>
      </c>
      <c r="F322" s="65"/>
      <c r="G322" s="65"/>
      <c r="H322" s="65"/>
      <c r="I322" s="65"/>
      <c r="J322" s="65"/>
      <c r="K322" s="65"/>
      <c r="L322" s="62" t="s">
        <v>10494</v>
      </c>
      <c r="M322" s="63"/>
    </row>
    <row r="323" spans="2:17">
      <c r="B323" s="56"/>
      <c r="C323" s="122">
        <v>46298</v>
      </c>
      <c r="D323" s="58"/>
      <c r="E323" s="117" t="s">
        <v>1348</v>
      </c>
      <c r="F323" s="65"/>
      <c r="G323" s="65"/>
      <c r="H323" s="65"/>
      <c r="I323" s="65"/>
      <c r="J323" s="65"/>
      <c r="K323" s="65"/>
      <c r="L323" s="62" t="s">
        <v>10497</v>
      </c>
      <c r="M323" s="63"/>
    </row>
    <row r="324" spans="2:17">
      <c r="B324" s="56"/>
      <c r="C324" s="122">
        <v>46298</v>
      </c>
      <c r="D324" s="58"/>
      <c r="E324" s="117" t="s">
        <v>1348</v>
      </c>
      <c r="F324" s="65"/>
      <c r="G324" s="65"/>
      <c r="H324" s="65"/>
      <c r="I324" s="65"/>
      <c r="J324" s="65"/>
      <c r="K324" s="65"/>
      <c r="L324" s="62" t="s">
        <v>10499</v>
      </c>
      <c r="M324" s="63"/>
    </row>
    <row r="325" spans="2:17">
      <c r="B325" s="56"/>
      <c r="C325" s="122">
        <v>46298</v>
      </c>
      <c r="D325" s="20"/>
      <c r="E325" s="117" t="s">
        <v>1348</v>
      </c>
      <c r="F325" s="65"/>
      <c r="G325" s="65"/>
      <c r="H325" s="65"/>
      <c r="I325" s="65"/>
      <c r="J325" s="65"/>
      <c r="K325" s="65"/>
      <c r="L325" s="62" t="s">
        <v>10501</v>
      </c>
      <c r="M325" s="63"/>
    </row>
    <row r="326" spans="2:17">
      <c r="B326" s="56"/>
      <c r="C326" s="122">
        <v>46298</v>
      </c>
      <c r="D326" s="111"/>
      <c r="E326" s="117" t="s">
        <v>1348</v>
      </c>
      <c r="F326" s="65"/>
      <c r="G326" s="65"/>
      <c r="H326" s="65"/>
      <c r="I326" s="65"/>
      <c r="J326" s="65"/>
      <c r="K326" s="65"/>
      <c r="L326" s="62" t="s">
        <v>10503</v>
      </c>
      <c r="M326" s="63"/>
    </row>
    <row r="327" spans="2:17">
      <c r="B327" s="56"/>
      <c r="C327" s="122">
        <v>46298</v>
      </c>
      <c r="D327" s="20"/>
      <c r="E327" s="117" t="s">
        <v>1348</v>
      </c>
      <c r="F327" s="65"/>
      <c r="G327" s="65"/>
      <c r="H327" s="65"/>
      <c r="I327" s="65"/>
      <c r="J327" s="65"/>
      <c r="K327" s="65"/>
      <c r="L327" s="62" t="s">
        <v>10489</v>
      </c>
      <c r="M327" s="63"/>
    </row>
    <row r="328" spans="2:17">
      <c r="B328" s="56"/>
      <c r="C328" s="70">
        <v>46298</v>
      </c>
      <c r="D328" s="77"/>
      <c r="E328" s="78" t="s">
        <v>193</v>
      </c>
      <c r="F328" s="79">
        <f>SUM(G328:M335)</f>
        <v>4</v>
      </c>
      <c r="G328" s="80">
        <v>3</v>
      </c>
      <c r="H328" s="20"/>
      <c r="I328" s="80">
        <v>0.5</v>
      </c>
      <c r="J328" s="80"/>
      <c r="K328" s="81"/>
      <c r="L328" s="62" t="s">
        <v>10493</v>
      </c>
      <c r="M328" s="82"/>
    </row>
    <row r="329" spans="2:17">
      <c r="B329" s="56"/>
      <c r="C329" s="70">
        <v>46298</v>
      </c>
      <c r="D329" s="77"/>
      <c r="E329" s="78" t="s">
        <v>193</v>
      </c>
      <c r="F329" s="63"/>
      <c r="G329" s="83"/>
      <c r="H329" s="80"/>
      <c r="I329" s="83"/>
      <c r="J329" s="80"/>
      <c r="K329" s="80"/>
      <c r="L329" s="62" t="s">
        <v>5215</v>
      </c>
      <c r="M329" s="82"/>
    </row>
    <row r="330" spans="2:17">
      <c r="B330" s="56"/>
      <c r="C330" s="70">
        <v>46298</v>
      </c>
      <c r="D330" s="77"/>
      <c r="E330" s="78" t="s">
        <v>193</v>
      </c>
      <c r="F330" s="63"/>
      <c r="G330" s="80"/>
      <c r="H330" s="80"/>
      <c r="I330" s="80"/>
      <c r="J330" s="80"/>
      <c r="K330" s="80"/>
      <c r="L330" s="62" t="s">
        <v>10494</v>
      </c>
      <c r="M330" s="82"/>
      <c r="Q330" s="61">
        <v>8.0035294117647098</v>
      </c>
    </row>
    <row r="331" spans="2:17">
      <c r="B331" s="56"/>
      <c r="C331" s="70">
        <v>46298</v>
      </c>
      <c r="D331" s="77"/>
      <c r="E331" s="78" t="s">
        <v>193</v>
      </c>
      <c r="F331" s="63"/>
      <c r="G331" s="80"/>
      <c r="H331" s="80"/>
      <c r="I331" s="80"/>
      <c r="J331" s="80"/>
      <c r="K331" s="80"/>
      <c r="L331" s="62" t="s">
        <v>10497</v>
      </c>
      <c r="M331" s="82"/>
    </row>
    <row r="332" spans="2:17">
      <c r="B332" s="56"/>
      <c r="C332" s="70">
        <v>46298</v>
      </c>
      <c r="D332" s="77"/>
      <c r="E332" s="78" t="s">
        <v>193</v>
      </c>
      <c r="F332" s="63"/>
      <c r="G332" s="80"/>
      <c r="H332" s="80"/>
      <c r="I332" s="80"/>
      <c r="J332" s="80"/>
      <c r="K332" s="80"/>
      <c r="L332" s="62" t="s">
        <v>10499</v>
      </c>
      <c r="M332" s="82"/>
    </row>
    <row r="333" spans="2:17">
      <c r="B333" s="56"/>
      <c r="C333" s="70">
        <v>46298</v>
      </c>
      <c r="D333" s="77"/>
      <c r="E333" s="78" t="s">
        <v>193</v>
      </c>
      <c r="F333" s="63"/>
      <c r="G333" s="80"/>
      <c r="H333" s="80"/>
      <c r="I333" s="80"/>
      <c r="J333" s="80"/>
      <c r="K333" s="80"/>
      <c r="L333" s="62" t="s">
        <v>10501</v>
      </c>
      <c r="M333" s="82"/>
    </row>
    <row r="334" spans="2:17">
      <c r="B334" s="56"/>
      <c r="C334" s="70">
        <v>46298</v>
      </c>
      <c r="D334" s="77"/>
      <c r="E334" s="78" t="s">
        <v>193</v>
      </c>
      <c r="F334" s="63"/>
      <c r="G334" s="80"/>
      <c r="H334" s="80"/>
      <c r="I334" s="80"/>
      <c r="J334" s="80"/>
      <c r="K334" s="80"/>
      <c r="L334" s="62" t="s">
        <v>10503</v>
      </c>
      <c r="M334" s="82"/>
    </row>
    <row r="335" spans="2:17">
      <c r="B335" s="56"/>
      <c r="C335" s="70">
        <v>46298</v>
      </c>
      <c r="D335" s="77"/>
      <c r="E335" s="78" t="s">
        <v>193</v>
      </c>
      <c r="F335" s="63"/>
      <c r="G335" s="80"/>
      <c r="H335" s="80"/>
      <c r="I335" s="80"/>
      <c r="J335" s="80"/>
      <c r="K335" s="80"/>
      <c r="L335" s="62" t="s">
        <v>10489</v>
      </c>
      <c r="M335" s="82">
        <v>0.5</v>
      </c>
    </row>
    <row r="336" spans="2:17">
      <c r="B336" s="56"/>
      <c r="C336" s="84">
        <v>46298</v>
      </c>
      <c r="D336" s="85"/>
      <c r="E336" s="86" t="s">
        <v>245</v>
      </c>
      <c r="F336" s="61">
        <f>SUM(G336:M343)</f>
        <v>8</v>
      </c>
      <c r="G336" s="61">
        <v>4.5</v>
      </c>
      <c r="H336" s="61"/>
      <c r="I336" s="61">
        <v>2.5</v>
      </c>
      <c r="J336" s="61"/>
      <c r="K336" s="61"/>
      <c r="L336" s="62" t="s">
        <v>10493</v>
      </c>
      <c r="M336" s="63"/>
    </row>
    <row r="337" spans="2:13">
      <c r="B337" s="56"/>
      <c r="C337" s="84">
        <v>46298</v>
      </c>
      <c r="D337" s="85"/>
      <c r="E337" s="87" t="s">
        <v>245</v>
      </c>
      <c r="F337" s="65"/>
      <c r="G337" s="65"/>
      <c r="H337" s="65"/>
      <c r="I337" s="65"/>
      <c r="J337" s="65"/>
      <c r="K337" s="65"/>
      <c r="L337" s="62" t="s">
        <v>5215</v>
      </c>
      <c r="M337" s="63"/>
    </row>
    <row r="338" spans="2:13">
      <c r="B338" s="56"/>
      <c r="C338" s="84">
        <v>46298</v>
      </c>
      <c r="D338" s="85"/>
      <c r="E338" s="87" t="s">
        <v>245</v>
      </c>
      <c r="F338" s="65"/>
      <c r="G338" s="65"/>
      <c r="H338" s="65"/>
      <c r="I338" s="65"/>
      <c r="J338" s="65"/>
      <c r="K338" s="65"/>
      <c r="L338" s="62" t="s">
        <v>10494</v>
      </c>
      <c r="M338" s="63"/>
    </row>
    <row r="339" spans="2:13">
      <c r="B339" s="56"/>
      <c r="C339" s="84">
        <v>46298</v>
      </c>
      <c r="D339" s="85"/>
      <c r="E339" s="87" t="s">
        <v>245</v>
      </c>
      <c r="F339" s="65"/>
      <c r="G339" s="65"/>
      <c r="H339" s="65"/>
      <c r="I339" s="65"/>
      <c r="J339" s="65"/>
      <c r="K339" s="65"/>
      <c r="L339" s="62" t="s">
        <v>10497</v>
      </c>
      <c r="M339" s="63"/>
    </row>
    <row r="340" spans="2:13">
      <c r="B340" s="56"/>
      <c r="C340" s="84">
        <v>46298</v>
      </c>
      <c r="D340" s="85"/>
      <c r="E340" s="87" t="s">
        <v>245</v>
      </c>
      <c r="F340" s="65"/>
      <c r="G340" s="65"/>
      <c r="H340" s="65"/>
      <c r="I340" s="65"/>
      <c r="J340" s="65"/>
      <c r="K340" s="65"/>
      <c r="L340" s="62" t="s">
        <v>10499</v>
      </c>
      <c r="M340" s="63"/>
    </row>
    <row r="341" spans="2:13">
      <c r="B341" s="56"/>
      <c r="C341" s="84">
        <v>46298</v>
      </c>
      <c r="D341" s="85"/>
      <c r="E341" s="87" t="s">
        <v>245</v>
      </c>
      <c r="F341" s="65"/>
      <c r="G341" s="65"/>
      <c r="H341" s="65"/>
      <c r="I341" s="65"/>
      <c r="J341" s="65"/>
      <c r="K341" s="65"/>
      <c r="L341" s="62" t="s">
        <v>10501</v>
      </c>
      <c r="M341" s="63"/>
    </row>
    <row r="342" spans="2:13">
      <c r="B342" s="56"/>
      <c r="C342" s="84">
        <v>46298</v>
      </c>
      <c r="D342" s="85"/>
      <c r="E342" s="87" t="s">
        <v>245</v>
      </c>
      <c r="F342" s="65"/>
      <c r="G342" s="65"/>
      <c r="H342" s="65"/>
      <c r="I342" s="65"/>
      <c r="J342" s="65"/>
      <c r="K342" s="65"/>
      <c r="L342" s="62" t="s">
        <v>10503</v>
      </c>
      <c r="M342" s="63"/>
    </row>
    <row r="343" spans="2:13">
      <c r="B343" s="56"/>
      <c r="C343" s="84">
        <v>46298</v>
      </c>
      <c r="D343" s="85"/>
      <c r="E343" s="87" t="s">
        <v>245</v>
      </c>
      <c r="F343" s="65"/>
      <c r="G343" s="65"/>
      <c r="H343" s="65"/>
      <c r="I343" s="65"/>
      <c r="J343" s="65"/>
      <c r="K343" s="65"/>
      <c r="L343" s="62" t="s">
        <v>10489</v>
      </c>
      <c r="M343" s="63">
        <v>1</v>
      </c>
    </row>
    <row r="344" spans="2:13" ht="16.2">
      <c r="B344" s="56"/>
      <c r="C344" s="88">
        <v>46298</v>
      </c>
      <c r="D344" s="58"/>
      <c r="E344" s="123" t="s">
        <v>1129</v>
      </c>
      <c r="F344" s="124">
        <f>SUM(G344:M351)</f>
        <v>8</v>
      </c>
      <c r="G344" s="124">
        <v>4.75</v>
      </c>
      <c r="H344" s="124"/>
      <c r="I344" s="124">
        <v>2</v>
      </c>
      <c r="J344" s="124">
        <v>0.25</v>
      </c>
      <c r="K344" s="124"/>
      <c r="L344" s="62" t="s">
        <v>10493</v>
      </c>
      <c r="M344" s="63"/>
    </row>
    <row r="345" spans="2:13" ht="16.2">
      <c r="B345" s="56"/>
      <c r="C345" s="88">
        <v>46298</v>
      </c>
      <c r="D345" s="58"/>
      <c r="E345" s="123" t="s">
        <v>1129</v>
      </c>
      <c r="F345" s="124"/>
      <c r="G345" s="124"/>
      <c r="H345" s="124"/>
      <c r="I345" s="124"/>
      <c r="J345" s="124"/>
      <c r="K345" s="124"/>
      <c r="L345" s="62" t="s">
        <v>5215</v>
      </c>
      <c r="M345" s="63"/>
    </row>
    <row r="346" spans="2:13" ht="16.2">
      <c r="B346" s="56"/>
      <c r="C346" s="88">
        <v>46298</v>
      </c>
      <c r="D346" s="58"/>
      <c r="E346" s="123" t="s">
        <v>1129</v>
      </c>
      <c r="F346" s="124"/>
      <c r="G346" s="124"/>
      <c r="H346" s="124"/>
      <c r="I346" s="124"/>
      <c r="J346" s="124"/>
      <c r="K346" s="124"/>
      <c r="L346" s="62" t="s">
        <v>10494</v>
      </c>
      <c r="M346" s="63"/>
    </row>
    <row r="347" spans="2:13" ht="16.2">
      <c r="B347" s="56"/>
      <c r="C347" s="88">
        <v>46298</v>
      </c>
      <c r="D347" s="58"/>
      <c r="E347" s="123" t="s">
        <v>1129</v>
      </c>
      <c r="F347" s="124"/>
      <c r="G347" s="124"/>
      <c r="H347" s="124"/>
      <c r="I347" s="124"/>
      <c r="J347" s="124"/>
      <c r="K347" s="124"/>
      <c r="L347" s="62" t="s">
        <v>10497</v>
      </c>
      <c r="M347" s="63"/>
    </row>
    <row r="348" spans="2:13" ht="16.2">
      <c r="B348" s="56"/>
      <c r="C348" s="88">
        <v>46298</v>
      </c>
      <c r="D348" s="58"/>
      <c r="E348" s="123" t="s">
        <v>1129</v>
      </c>
      <c r="F348" s="124"/>
      <c r="G348" s="124"/>
      <c r="H348" s="124"/>
      <c r="I348" s="124"/>
      <c r="J348" s="124"/>
      <c r="K348" s="124"/>
      <c r="L348" s="62" t="s">
        <v>10499</v>
      </c>
      <c r="M348" s="63"/>
    </row>
    <row r="349" spans="2:13" ht="16.2">
      <c r="B349" s="56"/>
      <c r="C349" s="88">
        <v>46298</v>
      </c>
      <c r="D349" s="58"/>
      <c r="E349" s="123" t="s">
        <v>1129</v>
      </c>
      <c r="F349" s="124"/>
      <c r="G349" s="124"/>
      <c r="H349" s="124"/>
      <c r="I349" s="124"/>
      <c r="J349" s="124"/>
      <c r="K349" s="124"/>
      <c r="L349" s="62" t="s">
        <v>10501</v>
      </c>
      <c r="M349" s="63"/>
    </row>
    <row r="350" spans="2:13" ht="16.2">
      <c r="B350" s="56"/>
      <c r="C350" s="88">
        <v>46298</v>
      </c>
      <c r="D350" s="58"/>
      <c r="E350" s="123" t="s">
        <v>1129</v>
      </c>
      <c r="F350" s="124"/>
      <c r="G350" s="124"/>
      <c r="H350" s="124"/>
      <c r="I350" s="124"/>
      <c r="J350" s="124"/>
      <c r="K350" s="124"/>
      <c r="L350" s="62" t="s">
        <v>10503</v>
      </c>
      <c r="M350" s="63"/>
    </row>
    <row r="351" spans="2:13" ht="16.2">
      <c r="B351" s="56"/>
      <c r="C351" s="88">
        <v>46298</v>
      </c>
      <c r="D351" s="58"/>
      <c r="E351" s="123" t="s">
        <v>1129</v>
      </c>
      <c r="F351" s="124"/>
      <c r="G351" s="124"/>
      <c r="H351" s="124"/>
      <c r="I351" s="124"/>
      <c r="J351" s="124"/>
      <c r="K351" s="124"/>
      <c r="L351" s="62" t="s">
        <v>10489</v>
      </c>
      <c r="M351" s="63">
        <v>1</v>
      </c>
    </row>
    <row r="352" spans="2:13">
      <c r="B352" s="56"/>
      <c r="C352" s="88">
        <v>46298</v>
      </c>
      <c r="D352" s="58"/>
      <c r="E352" s="89" t="s">
        <v>457</v>
      </c>
      <c r="F352" s="61">
        <f>SUM(G352:M359)</f>
        <v>8</v>
      </c>
      <c r="G352" s="91">
        <v>6</v>
      </c>
      <c r="H352" s="61"/>
      <c r="I352" s="61">
        <v>1</v>
      </c>
      <c r="J352" s="61"/>
      <c r="K352" s="61"/>
      <c r="L352" s="62" t="s">
        <v>10493</v>
      </c>
      <c r="M352" s="63"/>
    </row>
    <row r="353" spans="2:13">
      <c r="B353" s="56"/>
      <c r="C353" s="88">
        <v>46298</v>
      </c>
      <c r="D353" s="58"/>
      <c r="E353" s="89" t="s">
        <v>457</v>
      </c>
      <c r="F353" s="65"/>
      <c r="G353" s="65"/>
      <c r="H353" s="65"/>
      <c r="I353" s="61"/>
      <c r="J353" s="65"/>
      <c r="K353" s="65"/>
      <c r="L353" s="62" t="s">
        <v>5215</v>
      </c>
      <c r="M353" s="63"/>
    </row>
    <row r="354" spans="2:13">
      <c r="B354" s="56"/>
      <c r="C354" s="88">
        <v>46298</v>
      </c>
      <c r="D354" s="58"/>
      <c r="E354" s="89" t="s">
        <v>457</v>
      </c>
      <c r="F354" s="65"/>
      <c r="G354" s="65"/>
      <c r="H354" s="65"/>
      <c r="I354" s="65"/>
      <c r="J354" s="65"/>
      <c r="K354" s="65"/>
      <c r="L354" s="62" t="s">
        <v>10494</v>
      </c>
      <c r="M354" s="63"/>
    </row>
    <row r="355" spans="2:13">
      <c r="B355" s="56"/>
      <c r="C355" s="88">
        <v>46298</v>
      </c>
      <c r="D355" s="58"/>
      <c r="E355" s="89" t="s">
        <v>457</v>
      </c>
      <c r="F355" s="65"/>
      <c r="G355" s="65"/>
      <c r="H355" s="65"/>
      <c r="I355" s="65"/>
      <c r="J355" s="65"/>
      <c r="K355" s="65"/>
      <c r="L355" s="62" t="s">
        <v>10497</v>
      </c>
      <c r="M355" s="63"/>
    </row>
    <row r="356" spans="2:13">
      <c r="B356" s="56"/>
      <c r="C356" s="88">
        <v>46298</v>
      </c>
      <c r="D356" s="58"/>
      <c r="E356" s="89" t="s">
        <v>457</v>
      </c>
      <c r="F356" s="65"/>
      <c r="G356" s="65"/>
      <c r="H356" s="65"/>
      <c r="I356" s="65"/>
      <c r="J356" s="65"/>
      <c r="K356" s="65"/>
      <c r="L356" s="62" t="s">
        <v>10499</v>
      </c>
      <c r="M356" s="63"/>
    </row>
    <row r="357" spans="2:13">
      <c r="B357" s="56"/>
      <c r="C357" s="88">
        <v>46298</v>
      </c>
      <c r="D357" s="58"/>
      <c r="E357" s="89" t="s">
        <v>457</v>
      </c>
      <c r="F357" s="65"/>
      <c r="G357" s="65"/>
      <c r="H357" s="65"/>
      <c r="I357" s="65"/>
      <c r="J357" s="65"/>
      <c r="K357" s="65"/>
      <c r="L357" s="62" t="s">
        <v>10501</v>
      </c>
      <c r="M357" s="63"/>
    </row>
    <row r="358" spans="2:13">
      <c r="B358" s="56"/>
      <c r="C358" s="88">
        <v>46298</v>
      </c>
      <c r="D358" s="58"/>
      <c r="E358" s="89" t="s">
        <v>457</v>
      </c>
      <c r="F358" s="65"/>
      <c r="G358" s="65"/>
      <c r="H358" s="65"/>
      <c r="I358" s="65"/>
      <c r="J358" s="65"/>
      <c r="K358" s="65"/>
      <c r="L358" s="62" t="s">
        <v>10503</v>
      </c>
      <c r="M358" s="63"/>
    </row>
    <row r="359" spans="2:13">
      <c r="B359" s="56"/>
      <c r="C359" s="88">
        <v>46298</v>
      </c>
      <c r="D359" s="85"/>
      <c r="E359" s="89" t="s">
        <v>457</v>
      </c>
      <c r="F359" s="91"/>
      <c r="G359" s="91"/>
      <c r="H359" s="91"/>
      <c r="I359" s="91"/>
      <c r="J359" s="91"/>
      <c r="K359" s="91"/>
      <c r="L359" s="62" t="s">
        <v>10489</v>
      </c>
      <c r="M359" s="63">
        <v>1</v>
      </c>
    </row>
    <row r="360" spans="2:13">
      <c r="B360" s="56"/>
      <c r="C360" s="88">
        <v>46298</v>
      </c>
      <c r="D360" s="58"/>
      <c r="E360" s="69" t="s">
        <v>1295</v>
      </c>
      <c r="F360" s="60">
        <v>8</v>
      </c>
      <c r="G360" s="60">
        <f>8-SUM(H360:M367)</f>
        <v>4.5176470588235302</v>
      </c>
      <c r="H360" s="61"/>
      <c r="I360" s="61">
        <v>1.8823529411764699</v>
      </c>
      <c r="J360" s="61"/>
      <c r="K360" s="61"/>
      <c r="L360" s="62" t="s">
        <v>10493</v>
      </c>
      <c r="M360" s="63"/>
    </row>
    <row r="361" spans="2:13">
      <c r="B361" s="56"/>
      <c r="C361" s="88">
        <v>46298</v>
      </c>
      <c r="D361" s="58"/>
      <c r="E361" s="69" t="s">
        <v>1295</v>
      </c>
      <c r="F361" s="65"/>
      <c r="G361" s="65"/>
      <c r="H361" s="65"/>
      <c r="I361" s="65"/>
      <c r="J361" s="65"/>
      <c r="K361" s="65"/>
      <c r="L361" s="62" t="s">
        <v>5215</v>
      </c>
      <c r="M361" s="63"/>
    </row>
    <row r="362" spans="2:13">
      <c r="B362" s="56"/>
      <c r="C362" s="88">
        <v>46298</v>
      </c>
      <c r="D362" s="58"/>
      <c r="E362" s="69" t="s">
        <v>1295</v>
      </c>
      <c r="F362" s="65"/>
      <c r="G362" s="65"/>
      <c r="H362" s="65"/>
      <c r="I362" s="65"/>
      <c r="J362" s="65"/>
      <c r="K362" s="65"/>
      <c r="L362" s="62" t="s">
        <v>10494</v>
      </c>
      <c r="M362" s="63"/>
    </row>
    <row r="363" spans="2:13">
      <c r="B363" s="56"/>
      <c r="C363" s="88">
        <v>46298</v>
      </c>
      <c r="D363" s="58"/>
      <c r="E363" s="69" t="s">
        <v>1295</v>
      </c>
      <c r="F363" s="65"/>
      <c r="G363" s="65"/>
      <c r="H363" s="65"/>
      <c r="I363" s="65"/>
      <c r="J363" s="65"/>
      <c r="K363" s="65"/>
      <c r="L363" s="62" t="s">
        <v>10497</v>
      </c>
      <c r="M363" s="63">
        <v>0.6</v>
      </c>
    </row>
    <row r="364" spans="2:13">
      <c r="B364" s="56"/>
      <c r="C364" s="88">
        <v>46298</v>
      </c>
      <c r="D364" s="58"/>
      <c r="E364" s="69" t="s">
        <v>1295</v>
      </c>
      <c r="F364" s="65"/>
      <c r="G364" s="65"/>
      <c r="H364" s="65"/>
      <c r="I364" s="65"/>
      <c r="J364" s="65"/>
      <c r="K364" s="65"/>
      <c r="L364" s="62" t="s">
        <v>10499</v>
      </c>
      <c r="M364" s="63"/>
    </row>
    <row r="365" spans="2:13">
      <c r="B365" s="56"/>
      <c r="C365" s="88">
        <v>46298</v>
      </c>
      <c r="D365" s="58"/>
      <c r="E365" s="69" t="s">
        <v>1295</v>
      </c>
      <c r="F365" s="65"/>
      <c r="G365" s="65"/>
      <c r="H365" s="65"/>
      <c r="I365" s="65"/>
      <c r="J365" s="65"/>
      <c r="K365" s="65"/>
      <c r="L365" s="62" t="s">
        <v>10501</v>
      </c>
      <c r="M365" s="63"/>
    </row>
    <row r="366" spans="2:13">
      <c r="B366" s="56"/>
      <c r="C366" s="88">
        <v>46298</v>
      </c>
      <c r="D366" s="58"/>
      <c r="E366" s="69" t="s">
        <v>1295</v>
      </c>
      <c r="F366" s="65"/>
      <c r="G366" s="65"/>
      <c r="H366" s="65"/>
      <c r="I366" s="65"/>
      <c r="J366" s="65"/>
      <c r="K366" s="65"/>
      <c r="L366" s="62" t="s">
        <v>10503</v>
      </c>
      <c r="M366" s="63"/>
    </row>
    <row r="367" spans="2:13">
      <c r="B367" s="56"/>
      <c r="C367" s="88">
        <v>46298</v>
      </c>
      <c r="D367" s="58"/>
      <c r="E367" s="69" t="s">
        <v>1295</v>
      </c>
      <c r="F367" s="65"/>
      <c r="G367" s="65"/>
      <c r="H367" s="65"/>
      <c r="I367" s="65"/>
      <c r="J367" s="65"/>
      <c r="K367" s="65"/>
      <c r="L367" s="62" t="s">
        <v>10489</v>
      </c>
      <c r="M367" s="63">
        <v>1</v>
      </c>
    </row>
    <row r="368" spans="2:13">
      <c r="B368" s="56"/>
      <c r="C368" s="88">
        <v>46298</v>
      </c>
      <c r="D368" s="58"/>
      <c r="E368" s="104" t="s">
        <v>575</v>
      </c>
      <c r="F368" s="60">
        <f>SUM(G368:M375)-M369</f>
        <v>8</v>
      </c>
      <c r="G368" s="60">
        <v>4.75</v>
      </c>
      <c r="H368" s="61"/>
      <c r="I368" s="65">
        <v>1.6</v>
      </c>
      <c r="J368" s="61"/>
      <c r="K368" s="61"/>
      <c r="L368" s="62" t="s">
        <v>10493</v>
      </c>
      <c r="M368" s="63"/>
    </row>
    <row r="369" spans="2:13">
      <c r="B369" s="56"/>
      <c r="C369" s="88">
        <f>C368</f>
        <v>46298</v>
      </c>
      <c r="D369" s="58"/>
      <c r="E369" s="104" t="s">
        <v>575</v>
      </c>
      <c r="F369" s="65"/>
      <c r="G369" s="65"/>
      <c r="H369" s="65"/>
      <c r="I369" s="19"/>
      <c r="J369" s="65"/>
      <c r="K369" s="65"/>
      <c r="L369" s="62" t="s">
        <v>5215</v>
      </c>
      <c r="M369" s="63"/>
    </row>
    <row r="370" spans="2:13">
      <c r="B370" s="56"/>
      <c r="C370" s="88">
        <f>C368</f>
        <v>46298</v>
      </c>
      <c r="D370" s="58"/>
      <c r="E370" s="104" t="s">
        <v>575</v>
      </c>
      <c r="F370" s="65"/>
      <c r="G370" s="65"/>
      <c r="H370" s="65"/>
      <c r="I370" s="65"/>
      <c r="J370" s="65"/>
      <c r="K370" s="65"/>
      <c r="L370" s="62" t="s">
        <v>10494</v>
      </c>
      <c r="M370" s="63"/>
    </row>
    <row r="371" spans="2:13">
      <c r="B371" s="56"/>
      <c r="C371" s="88">
        <f>C368</f>
        <v>46298</v>
      </c>
      <c r="D371" s="58"/>
      <c r="E371" s="104" t="s">
        <v>575</v>
      </c>
      <c r="F371" s="65"/>
      <c r="G371" s="65"/>
      <c r="H371" s="65"/>
      <c r="I371" s="65"/>
      <c r="J371" s="65"/>
      <c r="K371" s="65"/>
      <c r="L371" s="62" t="s">
        <v>10497</v>
      </c>
      <c r="M371" s="63">
        <v>0.65</v>
      </c>
    </row>
    <row r="372" spans="2:13">
      <c r="B372" s="56"/>
      <c r="C372" s="88">
        <f>C368</f>
        <v>46298</v>
      </c>
      <c r="D372" s="58"/>
      <c r="E372" s="104" t="s">
        <v>575</v>
      </c>
      <c r="F372" s="65"/>
      <c r="G372" s="65"/>
      <c r="H372" s="65"/>
      <c r="I372" s="65"/>
      <c r="J372" s="65"/>
      <c r="K372" s="65"/>
      <c r="L372" s="62" t="s">
        <v>10499</v>
      </c>
      <c r="M372" s="63"/>
    </row>
    <row r="373" spans="2:13">
      <c r="B373" s="56"/>
      <c r="C373" s="88">
        <f>C368</f>
        <v>46298</v>
      </c>
      <c r="D373" s="58"/>
      <c r="E373" s="104" t="s">
        <v>575</v>
      </c>
      <c r="F373" s="65"/>
      <c r="G373" s="65"/>
      <c r="H373" s="65"/>
      <c r="I373" s="65"/>
      <c r="J373" s="65"/>
      <c r="K373" s="65"/>
      <c r="L373" s="62" t="s">
        <v>10501</v>
      </c>
      <c r="M373" s="63"/>
    </row>
    <row r="374" spans="2:13">
      <c r="B374" s="56"/>
      <c r="C374" s="88">
        <f>C368</f>
        <v>46298</v>
      </c>
      <c r="D374" s="58"/>
      <c r="E374" s="104" t="s">
        <v>575</v>
      </c>
      <c r="F374" s="65"/>
      <c r="G374" s="65"/>
      <c r="H374" s="65"/>
      <c r="I374" s="65"/>
      <c r="J374" s="65"/>
      <c r="K374" s="65"/>
      <c r="L374" s="62" t="s">
        <v>10503</v>
      </c>
      <c r="M374" s="63"/>
    </row>
    <row r="375" spans="2:13">
      <c r="B375" s="56"/>
      <c r="C375" s="88">
        <f>C368</f>
        <v>46298</v>
      </c>
      <c r="D375" s="58"/>
      <c r="E375" s="104" t="s">
        <v>575</v>
      </c>
      <c r="F375" s="65"/>
      <c r="G375" s="65"/>
      <c r="H375" s="65"/>
      <c r="I375" s="65"/>
      <c r="J375" s="65"/>
      <c r="K375" s="65"/>
      <c r="L375" s="62" t="s">
        <v>10489</v>
      </c>
      <c r="M375" s="63">
        <v>1</v>
      </c>
    </row>
    <row r="376" spans="2:13">
      <c r="B376" s="56"/>
      <c r="C376" s="57">
        <v>46298</v>
      </c>
      <c r="D376" s="58"/>
      <c r="E376" s="89" t="s">
        <v>2086</v>
      </c>
      <c r="F376" s="61">
        <f>SUM(G376:M383)</f>
        <v>8.0016666666666705</v>
      </c>
      <c r="G376" s="61">
        <v>6.71</v>
      </c>
      <c r="H376" s="61"/>
      <c r="I376" s="61">
        <f>5*3.5/60</f>
        <v>0.29166666666666702</v>
      </c>
      <c r="J376" s="61"/>
      <c r="K376" s="61"/>
      <c r="L376" s="62" t="s">
        <v>10493</v>
      </c>
      <c r="M376" s="63" t="s">
        <v>1047</v>
      </c>
    </row>
    <row r="377" spans="2:13">
      <c r="B377" s="56"/>
      <c r="C377" s="57">
        <v>46298</v>
      </c>
      <c r="D377" s="58"/>
      <c r="E377" s="89" t="s">
        <v>2086</v>
      </c>
      <c r="F377" s="65"/>
      <c r="G377" s="65"/>
      <c r="H377" s="65"/>
      <c r="I377" s="65"/>
      <c r="J377" s="65"/>
      <c r="K377" s="65"/>
      <c r="L377" s="62" t="s">
        <v>5215</v>
      </c>
      <c r="M377" s="63"/>
    </row>
    <row r="378" spans="2:13">
      <c r="B378" s="56"/>
      <c r="C378" s="57">
        <v>46298</v>
      </c>
      <c r="D378" s="58"/>
      <c r="E378" s="89" t="s">
        <v>2086</v>
      </c>
      <c r="F378" s="65"/>
      <c r="G378" s="65"/>
      <c r="H378" s="65"/>
      <c r="I378" s="65"/>
      <c r="J378" s="65"/>
      <c r="K378" s="65"/>
      <c r="L378" s="62" t="s">
        <v>10494</v>
      </c>
      <c r="M378" s="63"/>
    </row>
    <row r="379" spans="2:13">
      <c r="B379" s="56"/>
      <c r="C379" s="57">
        <v>46298</v>
      </c>
      <c r="D379" s="58"/>
      <c r="E379" s="89" t="s">
        <v>2086</v>
      </c>
      <c r="F379" s="65"/>
      <c r="G379" s="65"/>
      <c r="H379" s="65"/>
      <c r="I379" s="65"/>
      <c r="J379" s="65"/>
      <c r="K379" s="65"/>
      <c r="L379" s="62" t="s">
        <v>10497</v>
      </c>
      <c r="M379" s="63"/>
    </row>
    <row r="380" spans="2:13">
      <c r="B380" s="56"/>
      <c r="C380" s="57">
        <v>46298</v>
      </c>
      <c r="D380" s="58"/>
      <c r="E380" s="89" t="s">
        <v>2086</v>
      </c>
      <c r="F380" s="65"/>
      <c r="G380" s="65"/>
      <c r="H380" s="65"/>
      <c r="I380" s="65"/>
      <c r="J380" s="65"/>
      <c r="K380" s="65"/>
      <c r="L380" s="62" t="s">
        <v>10499</v>
      </c>
      <c r="M380" s="63"/>
    </row>
    <row r="381" spans="2:13">
      <c r="B381" s="56"/>
      <c r="C381" s="57">
        <v>46298</v>
      </c>
      <c r="D381" s="58"/>
      <c r="E381" s="89" t="s">
        <v>2086</v>
      </c>
      <c r="F381" s="65"/>
      <c r="G381" s="65"/>
      <c r="H381" s="65"/>
      <c r="I381" s="65"/>
      <c r="J381" s="65"/>
      <c r="K381" s="65"/>
      <c r="L381" s="62" t="s">
        <v>10501</v>
      </c>
      <c r="M381" s="80"/>
    </row>
    <row r="382" spans="2:13">
      <c r="B382" s="56"/>
      <c r="C382" s="57">
        <v>46298</v>
      </c>
      <c r="D382" s="58"/>
      <c r="E382" s="89" t="s">
        <v>2086</v>
      </c>
      <c r="F382" s="65"/>
      <c r="G382" s="65"/>
      <c r="H382" s="65"/>
      <c r="I382" s="65"/>
      <c r="J382" s="65"/>
      <c r="K382" s="65"/>
      <c r="L382" s="62" t="s">
        <v>10503</v>
      </c>
      <c r="M382" s="63"/>
    </row>
    <row r="383" spans="2:13">
      <c r="B383" s="56"/>
      <c r="C383" s="57">
        <v>46298</v>
      </c>
      <c r="D383" s="58"/>
      <c r="E383" s="89" t="s">
        <v>2086</v>
      </c>
      <c r="F383" s="65"/>
      <c r="G383" s="65"/>
      <c r="H383" s="65"/>
      <c r="I383" s="65"/>
      <c r="J383" s="65"/>
      <c r="K383" s="65"/>
      <c r="L383" s="62" t="s">
        <v>10489</v>
      </c>
      <c r="M383" s="63">
        <v>1</v>
      </c>
    </row>
    <row r="384" spans="2:13">
      <c r="B384" s="56"/>
      <c r="C384" s="128">
        <v>46298</v>
      </c>
      <c r="D384" s="58"/>
      <c r="E384" s="129" t="s">
        <v>1643</v>
      </c>
      <c r="F384" s="61">
        <v>8</v>
      </c>
      <c r="G384" s="130">
        <v>3.5</v>
      </c>
      <c r="H384" s="65"/>
      <c r="I384" s="124">
        <v>3.5</v>
      </c>
      <c r="J384" s="131"/>
      <c r="K384" s="61"/>
      <c r="L384" s="62" t="s">
        <v>10493</v>
      </c>
      <c r="M384" s="63"/>
    </row>
    <row r="385" spans="2:13">
      <c r="B385" s="56"/>
      <c r="C385" s="128">
        <v>46298</v>
      </c>
      <c r="D385" s="58"/>
      <c r="E385" s="129" t="s">
        <v>1643</v>
      </c>
      <c r="F385" s="65"/>
      <c r="G385" s="61"/>
      <c r="H385" s="65"/>
      <c r="I385" s="65"/>
      <c r="J385" s="65"/>
      <c r="K385" s="65"/>
      <c r="L385" s="62" t="s">
        <v>5215</v>
      </c>
      <c r="M385" s="63"/>
    </row>
    <row r="386" spans="2:13">
      <c r="B386" s="56"/>
      <c r="C386" s="128">
        <v>46298</v>
      </c>
      <c r="D386" s="58"/>
      <c r="E386" s="132" t="s">
        <v>1643</v>
      </c>
      <c r="F386" s="65"/>
      <c r="G386" s="61"/>
      <c r="H386" s="65"/>
      <c r="I386" s="65"/>
      <c r="J386" s="65"/>
      <c r="K386" s="65"/>
      <c r="L386" s="62" t="s">
        <v>10494</v>
      </c>
      <c r="M386" s="63"/>
    </row>
    <row r="387" spans="2:13">
      <c r="B387" s="56"/>
      <c r="C387" s="128">
        <v>46298</v>
      </c>
      <c r="D387" s="58"/>
      <c r="E387" s="129" t="s">
        <v>1643</v>
      </c>
      <c r="F387" s="65"/>
      <c r="G387" s="65"/>
      <c r="H387" s="65"/>
      <c r="I387" s="65"/>
      <c r="J387" s="65"/>
      <c r="K387" s="65"/>
      <c r="L387" s="62" t="s">
        <v>10497</v>
      </c>
      <c r="M387" s="82"/>
    </row>
    <row r="388" spans="2:13">
      <c r="B388" s="56"/>
      <c r="C388" s="128">
        <v>46298</v>
      </c>
      <c r="D388" s="58"/>
      <c r="E388" s="129" t="s">
        <v>1643</v>
      </c>
      <c r="F388" s="65"/>
      <c r="G388" s="65"/>
      <c r="H388" s="65"/>
      <c r="I388" s="65"/>
      <c r="J388" s="65"/>
      <c r="K388" s="65"/>
      <c r="L388" s="62" t="s">
        <v>10499</v>
      </c>
      <c r="M388" s="63"/>
    </row>
    <row r="389" spans="2:13">
      <c r="B389" s="56"/>
      <c r="C389" s="128">
        <v>46298</v>
      </c>
      <c r="D389" s="58"/>
      <c r="E389" s="129" t="s">
        <v>1643</v>
      </c>
      <c r="F389" s="65"/>
      <c r="G389" s="65"/>
      <c r="H389" s="65"/>
      <c r="I389" s="65"/>
      <c r="J389" s="65"/>
      <c r="K389" s="65"/>
      <c r="L389" s="62" t="s">
        <v>10501</v>
      </c>
      <c r="M389" s="63"/>
    </row>
    <row r="390" spans="2:13">
      <c r="B390" s="56"/>
      <c r="C390" s="128">
        <v>46298</v>
      </c>
      <c r="D390" s="58"/>
      <c r="E390" s="129" t="s">
        <v>1643</v>
      </c>
      <c r="F390" s="65"/>
      <c r="G390" s="65"/>
      <c r="H390" s="65"/>
      <c r="I390" s="65"/>
      <c r="J390" s="65"/>
      <c r="K390" s="65"/>
      <c r="L390" s="62" t="s">
        <v>10503</v>
      </c>
      <c r="M390" s="63"/>
    </row>
    <row r="391" spans="2:13">
      <c r="B391" s="56"/>
      <c r="C391" s="128">
        <v>46298</v>
      </c>
      <c r="D391" s="58"/>
      <c r="E391" s="129" t="s">
        <v>1643</v>
      </c>
      <c r="F391" s="65"/>
      <c r="G391" s="65"/>
      <c r="H391" s="65"/>
      <c r="I391" s="65"/>
      <c r="J391" s="65"/>
      <c r="K391" s="65"/>
      <c r="L391" s="62" t="s">
        <v>10489</v>
      </c>
      <c r="M391" s="63">
        <v>1</v>
      </c>
    </row>
    <row r="392" spans="2:13">
      <c r="B392" s="56"/>
      <c r="C392" s="57">
        <v>46298</v>
      </c>
      <c r="D392" s="58"/>
      <c r="E392" s="59" t="s">
        <v>76</v>
      </c>
      <c r="F392" s="60">
        <v>8</v>
      </c>
      <c r="G392" s="60">
        <v>5.41</v>
      </c>
      <c r="H392" s="61"/>
      <c r="I392" s="61">
        <v>1.5882352941176501</v>
      </c>
      <c r="J392" s="61"/>
      <c r="K392" s="61"/>
      <c r="L392" s="62" t="s">
        <v>10493</v>
      </c>
      <c r="M392" s="63"/>
    </row>
    <row r="393" spans="2:13">
      <c r="B393" s="56"/>
      <c r="C393" s="57">
        <v>46298</v>
      </c>
      <c r="D393" s="58"/>
      <c r="E393" s="59" t="s">
        <v>76</v>
      </c>
      <c r="F393" s="65"/>
      <c r="G393" s="65"/>
      <c r="H393" s="65"/>
      <c r="I393" s="65"/>
      <c r="J393" s="65"/>
      <c r="K393" s="65"/>
      <c r="L393" s="62" t="s">
        <v>5215</v>
      </c>
      <c r="M393" s="63"/>
    </row>
    <row r="394" spans="2:13">
      <c r="B394" s="56"/>
      <c r="C394" s="57">
        <v>46298</v>
      </c>
      <c r="D394" s="58"/>
      <c r="E394" s="59" t="s">
        <v>76</v>
      </c>
      <c r="F394" s="65"/>
      <c r="G394" s="65"/>
      <c r="H394" s="65"/>
      <c r="I394" s="65"/>
      <c r="J394" s="65"/>
      <c r="K394" s="65"/>
      <c r="L394" s="62" t="s">
        <v>10494</v>
      </c>
      <c r="M394" s="63"/>
    </row>
    <row r="395" spans="2:13">
      <c r="B395" s="56"/>
      <c r="C395" s="57">
        <v>46298</v>
      </c>
      <c r="D395" s="58"/>
      <c r="E395" s="59" t="s">
        <v>76</v>
      </c>
      <c r="F395" s="65"/>
      <c r="G395" s="65"/>
      <c r="H395" s="65"/>
      <c r="I395" s="65"/>
      <c r="J395" s="65"/>
      <c r="K395" s="65"/>
      <c r="L395" s="62" t="s">
        <v>10497</v>
      </c>
      <c r="M395" s="63"/>
    </row>
    <row r="396" spans="2:13">
      <c r="B396" s="56"/>
      <c r="C396" s="57">
        <v>46298</v>
      </c>
      <c r="D396" s="58"/>
      <c r="E396" s="59" t="s">
        <v>76</v>
      </c>
      <c r="F396" s="65"/>
      <c r="G396" s="65"/>
      <c r="H396" s="65"/>
      <c r="I396" s="65"/>
      <c r="J396" s="65"/>
      <c r="K396" s="65"/>
      <c r="L396" s="62" t="s">
        <v>10499</v>
      </c>
      <c r="M396" s="63"/>
    </row>
    <row r="397" spans="2:13">
      <c r="B397" s="56"/>
      <c r="C397" s="57">
        <v>46298</v>
      </c>
      <c r="D397" s="58"/>
      <c r="E397" s="59" t="s">
        <v>76</v>
      </c>
      <c r="F397" s="65"/>
      <c r="G397" s="65"/>
      <c r="H397" s="65"/>
      <c r="I397" s="65"/>
      <c r="J397" s="65"/>
      <c r="K397" s="65"/>
      <c r="L397" s="62" t="s">
        <v>10501</v>
      </c>
      <c r="M397" s="63"/>
    </row>
    <row r="398" spans="2:13">
      <c r="B398" s="56"/>
      <c r="C398" s="57">
        <v>46298</v>
      </c>
      <c r="D398" s="58"/>
      <c r="E398" s="59" t="s">
        <v>76</v>
      </c>
      <c r="F398" s="65"/>
      <c r="G398" s="65"/>
      <c r="H398" s="65"/>
      <c r="I398" s="65"/>
      <c r="J398" s="65"/>
      <c r="K398" s="65"/>
      <c r="L398" s="62" t="s">
        <v>10503</v>
      </c>
      <c r="M398" s="63"/>
    </row>
    <row r="399" spans="2:13">
      <c r="B399" s="56"/>
      <c r="C399" s="57">
        <v>46298</v>
      </c>
      <c r="D399" s="58"/>
      <c r="E399" s="59" t="s">
        <v>76</v>
      </c>
      <c r="F399" s="65"/>
      <c r="G399" s="65"/>
      <c r="H399" s="65"/>
      <c r="I399" s="65"/>
      <c r="J399" s="65"/>
      <c r="K399" s="65"/>
      <c r="L399" s="62" t="s">
        <v>10489</v>
      </c>
      <c r="M399" s="63">
        <v>1</v>
      </c>
    </row>
    <row r="400" spans="2:13">
      <c r="B400" s="56"/>
      <c r="C400" s="122">
        <v>46298</v>
      </c>
      <c r="D400" s="58"/>
      <c r="E400" s="118" t="s">
        <v>1485</v>
      </c>
      <c r="F400" s="61">
        <v>8</v>
      </c>
      <c r="G400" s="61">
        <v>6.12</v>
      </c>
      <c r="H400" s="61"/>
      <c r="I400" s="61">
        <v>0.88</v>
      </c>
      <c r="J400" s="61"/>
      <c r="K400" s="61"/>
      <c r="L400" s="20" t="s">
        <v>10493</v>
      </c>
      <c r="M400" s="63"/>
    </row>
    <row r="401" spans="2:13">
      <c r="B401" s="56"/>
      <c r="C401" s="122">
        <v>46298</v>
      </c>
      <c r="D401" s="58"/>
      <c r="E401" s="118" t="s">
        <v>1485</v>
      </c>
      <c r="F401" s="65"/>
      <c r="G401" s="65"/>
      <c r="H401" s="65"/>
      <c r="I401" s="65"/>
      <c r="J401" s="65"/>
      <c r="K401" s="65"/>
      <c r="L401" s="20" t="s">
        <v>5215</v>
      </c>
      <c r="M401" s="63"/>
    </row>
    <row r="402" spans="2:13">
      <c r="B402" s="56"/>
      <c r="C402" s="122">
        <v>46298</v>
      </c>
      <c r="D402" s="58"/>
      <c r="E402" s="118" t="s">
        <v>1485</v>
      </c>
      <c r="F402" s="65"/>
      <c r="G402" s="65"/>
      <c r="H402" s="65"/>
      <c r="I402" s="65"/>
      <c r="J402" s="65"/>
      <c r="K402" s="65"/>
      <c r="L402" s="20" t="s">
        <v>10494</v>
      </c>
      <c r="M402" s="63"/>
    </row>
    <row r="403" spans="2:13">
      <c r="B403" s="56"/>
      <c r="C403" s="122">
        <v>46298</v>
      </c>
      <c r="D403" s="58"/>
      <c r="E403" s="118" t="s">
        <v>1485</v>
      </c>
      <c r="F403" s="65"/>
      <c r="G403" s="65"/>
      <c r="H403" s="65"/>
      <c r="I403" s="65"/>
      <c r="J403" s="65"/>
      <c r="K403" s="65"/>
      <c r="L403" s="20" t="s">
        <v>10497</v>
      </c>
      <c r="M403" s="63"/>
    </row>
    <row r="404" spans="2:13">
      <c r="B404" s="56"/>
      <c r="C404" s="122">
        <v>46298</v>
      </c>
      <c r="D404" s="58"/>
      <c r="E404" s="118" t="s">
        <v>1485</v>
      </c>
      <c r="F404" s="65"/>
      <c r="G404" s="65"/>
      <c r="H404" s="65"/>
      <c r="I404" s="65"/>
      <c r="J404" s="65"/>
      <c r="K404" s="65"/>
      <c r="L404" s="20" t="s">
        <v>10499</v>
      </c>
      <c r="M404" s="63"/>
    </row>
    <row r="405" spans="2:13">
      <c r="B405" s="56"/>
      <c r="C405" s="122">
        <v>46298</v>
      </c>
      <c r="D405" s="58"/>
      <c r="E405" s="118" t="s">
        <v>1485</v>
      </c>
      <c r="F405" s="65"/>
      <c r="G405" s="65"/>
      <c r="H405" s="65"/>
      <c r="I405" s="65"/>
      <c r="J405" s="65"/>
      <c r="K405" s="65"/>
      <c r="L405" s="20" t="s">
        <v>10501</v>
      </c>
      <c r="M405" s="63"/>
    </row>
    <row r="406" spans="2:13">
      <c r="B406" s="56"/>
      <c r="C406" s="122">
        <v>46298</v>
      </c>
      <c r="D406" s="58"/>
      <c r="E406" s="118" t="s">
        <v>1485</v>
      </c>
      <c r="F406" s="65"/>
      <c r="G406" s="65"/>
      <c r="H406" s="65"/>
      <c r="I406" s="65"/>
      <c r="J406" s="65"/>
      <c r="K406" s="65"/>
      <c r="L406" s="20" t="s">
        <v>10503</v>
      </c>
      <c r="M406" s="63"/>
    </row>
    <row r="407" spans="2:13">
      <c r="B407" s="56"/>
      <c r="C407" s="133">
        <v>46298</v>
      </c>
      <c r="D407" s="106"/>
      <c r="E407" s="118" t="s">
        <v>1485</v>
      </c>
      <c r="F407" s="65"/>
      <c r="G407" s="65"/>
      <c r="H407" s="65"/>
      <c r="I407" s="65"/>
      <c r="J407" s="65"/>
      <c r="K407" s="65"/>
      <c r="L407" s="134" t="s">
        <v>10489</v>
      </c>
      <c r="M407" s="135">
        <v>1</v>
      </c>
    </row>
    <row r="408" spans="2:13">
      <c r="B408" s="56"/>
      <c r="C408" s="122">
        <v>46298</v>
      </c>
      <c r="D408" s="58"/>
      <c r="E408" s="69" t="s">
        <v>1704</v>
      </c>
      <c r="F408" s="61">
        <v>8</v>
      </c>
      <c r="G408" s="61">
        <v>6.8</v>
      </c>
      <c r="H408" s="61"/>
      <c r="I408" s="61">
        <v>0.2</v>
      </c>
      <c r="J408" s="61"/>
      <c r="K408" s="61"/>
      <c r="L408" s="20" t="s">
        <v>10493</v>
      </c>
      <c r="M408" s="63"/>
    </row>
    <row r="409" spans="2:13">
      <c r="B409" s="56"/>
      <c r="C409" s="122">
        <v>46298</v>
      </c>
      <c r="D409" s="58"/>
      <c r="E409" s="69" t="s">
        <v>1704</v>
      </c>
      <c r="F409" s="65"/>
      <c r="G409" s="65"/>
      <c r="H409" s="65"/>
      <c r="I409" s="65"/>
      <c r="J409" s="65"/>
      <c r="K409" s="65"/>
      <c r="L409" s="20" t="s">
        <v>5215</v>
      </c>
      <c r="M409" s="63"/>
    </row>
    <row r="410" spans="2:13">
      <c r="B410" s="56"/>
      <c r="C410" s="122">
        <v>46298</v>
      </c>
      <c r="D410" s="58"/>
      <c r="E410" s="69" t="s">
        <v>1704</v>
      </c>
      <c r="F410" s="65"/>
      <c r="G410" s="65"/>
      <c r="H410" s="65"/>
      <c r="I410" s="65"/>
      <c r="J410" s="65"/>
      <c r="K410" s="65"/>
      <c r="L410" s="20" t="s">
        <v>10494</v>
      </c>
      <c r="M410" s="63"/>
    </row>
    <row r="411" spans="2:13">
      <c r="B411" s="56"/>
      <c r="C411" s="122">
        <v>46298</v>
      </c>
      <c r="D411" s="58"/>
      <c r="E411" s="69" t="s">
        <v>1704</v>
      </c>
      <c r="F411" s="65"/>
      <c r="G411" s="65"/>
      <c r="H411" s="65"/>
      <c r="I411" s="65"/>
      <c r="J411" s="65"/>
      <c r="K411" s="65"/>
      <c r="L411" s="20" t="s">
        <v>10497</v>
      </c>
      <c r="M411" s="63"/>
    </row>
    <row r="412" spans="2:13">
      <c r="B412" s="56"/>
      <c r="C412" s="122">
        <v>46298</v>
      </c>
      <c r="D412" s="58"/>
      <c r="E412" s="69" t="s">
        <v>1704</v>
      </c>
      <c r="F412" s="65"/>
      <c r="G412" s="65"/>
      <c r="H412" s="65"/>
      <c r="I412" s="65"/>
      <c r="J412" s="65"/>
      <c r="K412" s="65"/>
      <c r="L412" s="20" t="s">
        <v>10499</v>
      </c>
      <c r="M412" s="63"/>
    </row>
    <row r="413" spans="2:13">
      <c r="B413" s="56"/>
      <c r="C413" s="122">
        <v>46298</v>
      </c>
      <c r="D413" s="58"/>
      <c r="E413" s="69" t="s">
        <v>1704</v>
      </c>
      <c r="F413" s="65"/>
      <c r="G413" s="65"/>
      <c r="H413" s="65"/>
      <c r="I413" s="65"/>
      <c r="J413" s="65"/>
      <c r="K413" s="65"/>
      <c r="L413" s="20" t="s">
        <v>10501</v>
      </c>
      <c r="M413" s="63"/>
    </row>
    <row r="414" spans="2:13">
      <c r="B414" s="56"/>
      <c r="C414" s="122">
        <v>46298</v>
      </c>
      <c r="D414" s="58"/>
      <c r="E414" s="69" t="s">
        <v>1704</v>
      </c>
      <c r="F414" s="65"/>
      <c r="G414" s="65"/>
      <c r="H414" s="65"/>
      <c r="I414" s="65"/>
      <c r="J414" s="65"/>
      <c r="K414" s="65"/>
      <c r="L414" s="20" t="s">
        <v>10503</v>
      </c>
      <c r="M414" s="63"/>
    </row>
    <row r="415" spans="2:13">
      <c r="B415" s="56"/>
      <c r="C415" s="122">
        <v>46298</v>
      </c>
      <c r="D415" s="58"/>
      <c r="E415" s="69" t="s">
        <v>1704</v>
      </c>
      <c r="F415" s="91"/>
      <c r="G415" s="91"/>
      <c r="H415" s="91"/>
      <c r="I415" s="91"/>
      <c r="J415" s="91"/>
      <c r="K415" s="91"/>
      <c r="L415" s="20" t="s">
        <v>10489</v>
      </c>
      <c r="M415" s="63">
        <v>1</v>
      </c>
    </row>
    <row r="416" spans="2:13">
      <c r="B416" s="56"/>
      <c r="C416" s="88">
        <v>46091</v>
      </c>
      <c r="D416" s="58"/>
      <c r="E416" s="117" t="s">
        <v>1471</v>
      </c>
      <c r="F416" s="60">
        <f>SUM(G416:M423)-M417</f>
        <v>8</v>
      </c>
      <c r="G416" s="60">
        <v>6</v>
      </c>
      <c r="H416" s="61"/>
      <c r="I416" s="61">
        <v>1</v>
      </c>
      <c r="J416" s="61"/>
      <c r="K416" s="61"/>
      <c r="L416" s="62" t="s">
        <v>10493</v>
      </c>
      <c r="M416" s="63"/>
    </row>
    <row r="417" spans="2:13">
      <c r="B417" s="56"/>
      <c r="C417" s="88">
        <v>46091</v>
      </c>
      <c r="D417" s="58"/>
      <c r="E417" s="104" t="s">
        <v>1471</v>
      </c>
      <c r="F417" s="65"/>
      <c r="G417" s="65"/>
      <c r="H417" s="65"/>
      <c r="I417" s="65"/>
      <c r="J417" s="65"/>
      <c r="K417" s="65"/>
      <c r="L417" s="62" t="s">
        <v>5215</v>
      </c>
      <c r="M417" s="63"/>
    </row>
    <row r="418" spans="2:13">
      <c r="B418" s="56"/>
      <c r="C418" s="88">
        <v>46091</v>
      </c>
      <c r="D418" s="58"/>
      <c r="E418" s="104" t="s">
        <v>1471</v>
      </c>
      <c r="F418" s="65"/>
      <c r="G418" s="65"/>
      <c r="H418" s="65"/>
      <c r="I418" s="65"/>
      <c r="J418" s="65"/>
      <c r="K418" s="65"/>
      <c r="L418" s="62" t="s">
        <v>10494</v>
      </c>
      <c r="M418" s="63"/>
    </row>
    <row r="419" spans="2:13">
      <c r="B419" s="56"/>
      <c r="C419" s="88">
        <v>46091</v>
      </c>
      <c r="D419" s="58"/>
      <c r="E419" s="104" t="s">
        <v>1471</v>
      </c>
      <c r="F419" s="65"/>
      <c r="G419" s="65"/>
      <c r="H419" s="65"/>
      <c r="I419" s="65"/>
      <c r="J419" s="65"/>
      <c r="K419" s="65"/>
      <c r="L419" s="62" t="s">
        <v>10497</v>
      </c>
      <c r="M419" s="63"/>
    </row>
    <row r="420" spans="2:13">
      <c r="B420" s="56"/>
      <c r="C420" s="88">
        <v>46091</v>
      </c>
      <c r="D420" s="58"/>
      <c r="E420" s="104" t="s">
        <v>1471</v>
      </c>
      <c r="F420" s="65"/>
      <c r="G420" s="65"/>
      <c r="H420" s="65"/>
      <c r="I420" s="65"/>
      <c r="J420" s="65"/>
      <c r="K420" s="65"/>
      <c r="L420" s="62" t="s">
        <v>10499</v>
      </c>
      <c r="M420" s="63"/>
    </row>
    <row r="421" spans="2:13">
      <c r="B421" s="56"/>
      <c r="C421" s="88">
        <v>46091</v>
      </c>
      <c r="D421" s="58"/>
      <c r="E421" s="104" t="s">
        <v>1471</v>
      </c>
      <c r="F421" s="65"/>
      <c r="G421" s="65"/>
      <c r="H421" s="65"/>
      <c r="I421" s="65"/>
      <c r="J421" s="65"/>
      <c r="K421" s="65"/>
      <c r="L421" s="62" t="s">
        <v>10501</v>
      </c>
      <c r="M421" s="63"/>
    </row>
    <row r="422" spans="2:13">
      <c r="B422" s="56"/>
      <c r="C422" s="88">
        <v>46091</v>
      </c>
      <c r="D422" s="58"/>
      <c r="E422" s="104" t="s">
        <v>1471</v>
      </c>
      <c r="F422" s="65"/>
      <c r="G422" s="65"/>
      <c r="H422" s="65"/>
      <c r="I422" s="65"/>
      <c r="J422" s="65"/>
      <c r="K422" s="65"/>
      <c r="L422" s="62" t="s">
        <v>10503</v>
      </c>
      <c r="M422" s="63"/>
    </row>
    <row r="423" spans="2:13">
      <c r="B423" s="56"/>
      <c r="C423" s="88">
        <v>46091</v>
      </c>
      <c r="D423" s="58"/>
      <c r="E423" s="104" t="s">
        <v>1471</v>
      </c>
      <c r="F423" s="65"/>
      <c r="G423" s="65"/>
      <c r="H423" s="65"/>
      <c r="I423" s="65"/>
      <c r="J423" s="65"/>
      <c r="K423" s="65"/>
      <c r="L423" s="62" t="s">
        <v>10489</v>
      </c>
      <c r="M423" s="63">
        <v>1</v>
      </c>
    </row>
    <row r="424" spans="2:13">
      <c r="B424" s="56"/>
      <c r="C424" s="57">
        <v>46298</v>
      </c>
      <c r="D424" s="58"/>
      <c r="E424" s="116" t="s">
        <v>764</v>
      </c>
      <c r="F424" s="60">
        <v>8</v>
      </c>
      <c r="G424" s="60">
        <f>F424-H424-I424-J424-K424-M424-M425-M426-M427-M428-M429-M430-M431</f>
        <v>3.3529411764705901</v>
      </c>
      <c r="H424" s="61"/>
      <c r="I424" s="61">
        <f>62/17</f>
        <v>3.6470588235294099</v>
      </c>
      <c r="J424" s="61"/>
      <c r="K424" s="61"/>
      <c r="L424" s="62" t="s">
        <v>10493</v>
      </c>
      <c r="M424" s="63"/>
    </row>
    <row r="425" spans="2:13">
      <c r="B425" s="56"/>
      <c r="C425" s="57">
        <v>46298</v>
      </c>
      <c r="D425" s="58"/>
      <c r="E425" s="116" t="s">
        <v>764</v>
      </c>
      <c r="F425" s="65"/>
      <c r="G425" s="65"/>
      <c r="H425" s="65"/>
      <c r="I425" s="65"/>
      <c r="J425" s="65"/>
      <c r="K425" s="65"/>
      <c r="L425" s="62" t="s">
        <v>5215</v>
      </c>
      <c r="M425" s="63"/>
    </row>
    <row r="426" spans="2:13">
      <c r="B426" s="56"/>
      <c r="C426" s="57">
        <v>46298</v>
      </c>
      <c r="D426" s="58"/>
      <c r="E426" s="116" t="s">
        <v>764</v>
      </c>
      <c r="F426" s="65"/>
      <c r="G426" s="65"/>
      <c r="H426" s="65"/>
      <c r="I426" s="65"/>
      <c r="J426" s="65"/>
      <c r="K426" s="65"/>
      <c r="L426" s="62" t="s">
        <v>10494</v>
      </c>
      <c r="M426" s="63"/>
    </row>
    <row r="427" spans="2:13">
      <c r="B427" s="56"/>
      <c r="C427" s="57">
        <v>46298</v>
      </c>
      <c r="D427" s="58"/>
      <c r="E427" s="116" t="s">
        <v>764</v>
      </c>
      <c r="F427" s="65"/>
      <c r="G427" s="65"/>
      <c r="H427" s="65"/>
      <c r="I427" s="65"/>
      <c r="J427" s="65"/>
      <c r="K427" s="65"/>
      <c r="L427" s="62" t="s">
        <v>10497</v>
      </c>
      <c r="M427" s="63"/>
    </row>
    <row r="428" spans="2:13">
      <c r="B428" s="56"/>
      <c r="C428" s="57">
        <v>46298</v>
      </c>
      <c r="D428" s="58"/>
      <c r="E428" s="116" t="s">
        <v>764</v>
      </c>
      <c r="F428" s="65"/>
      <c r="G428" s="65"/>
      <c r="H428" s="65"/>
      <c r="I428" s="65"/>
      <c r="J428" s="65"/>
      <c r="K428" s="65"/>
      <c r="L428" s="62" t="s">
        <v>10499</v>
      </c>
      <c r="M428" s="63"/>
    </row>
    <row r="429" spans="2:13">
      <c r="B429" s="56"/>
      <c r="C429" s="57">
        <v>46298</v>
      </c>
      <c r="D429" s="58"/>
      <c r="E429" s="116" t="s">
        <v>764</v>
      </c>
      <c r="F429" s="65"/>
      <c r="G429" s="65"/>
      <c r="H429" s="65"/>
      <c r="I429" s="65"/>
      <c r="J429" s="65"/>
      <c r="K429" s="65"/>
      <c r="L429" s="62" t="s">
        <v>10501</v>
      </c>
      <c r="M429" s="63"/>
    </row>
    <row r="430" spans="2:13">
      <c r="B430" s="56"/>
      <c r="C430" s="57">
        <v>46298</v>
      </c>
      <c r="D430" s="58"/>
      <c r="E430" s="116" t="s">
        <v>764</v>
      </c>
      <c r="F430" s="65"/>
      <c r="G430" s="65"/>
      <c r="H430" s="65"/>
      <c r="I430" s="65"/>
      <c r="J430" s="65"/>
      <c r="K430" s="65"/>
      <c r="L430" s="62" t="s">
        <v>10503</v>
      </c>
      <c r="M430" s="63"/>
    </row>
    <row r="431" spans="2:13">
      <c r="B431" s="56"/>
      <c r="C431" s="57">
        <v>46298</v>
      </c>
      <c r="D431" s="58"/>
      <c r="E431" s="116" t="s">
        <v>764</v>
      </c>
      <c r="F431" s="65"/>
      <c r="G431" s="65"/>
      <c r="H431" s="65"/>
      <c r="I431" s="65"/>
      <c r="J431" s="65"/>
      <c r="K431" s="65"/>
      <c r="L431" s="62" t="s">
        <v>10489</v>
      </c>
      <c r="M431" s="63">
        <v>1</v>
      </c>
    </row>
    <row r="432" spans="2:13">
      <c r="B432" s="56"/>
      <c r="C432" s="68">
        <v>46298</v>
      </c>
      <c r="D432" s="58"/>
      <c r="E432" s="69" t="s">
        <v>135</v>
      </c>
      <c r="F432" s="60">
        <f>SUM(G432:M439)-M433</f>
        <v>8</v>
      </c>
      <c r="G432" s="60">
        <v>7</v>
      </c>
      <c r="H432" s="61"/>
      <c r="I432" s="61"/>
      <c r="J432" s="61"/>
      <c r="K432" s="61"/>
      <c r="L432" s="62" t="s">
        <v>10493</v>
      </c>
      <c r="M432" s="63"/>
    </row>
    <row r="433" spans="2:13">
      <c r="B433" s="56"/>
      <c r="C433" s="68">
        <v>46298</v>
      </c>
      <c r="D433" s="58"/>
      <c r="E433" s="69" t="s">
        <v>135</v>
      </c>
      <c r="F433" s="60"/>
      <c r="G433" s="60"/>
      <c r="H433" s="61"/>
      <c r="I433" s="61"/>
      <c r="J433" s="61"/>
      <c r="K433" s="61"/>
      <c r="L433" s="62" t="s">
        <v>5215</v>
      </c>
      <c r="M433" s="63"/>
    </row>
    <row r="434" spans="2:13">
      <c r="B434" s="56"/>
      <c r="C434" s="68">
        <v>46298</v>
      </c>
      <c r="D434" s="58"/>
      <c r="E434" s="69" t="s">
        <v>135</v>
      </c>
      <c r="F434" s="60"/>
      <c r="G434" s="60"/>
      <c r="H434" s="61"/>
      <c r="I434" s="61"/>
      <c r="J434" s="61"/>
      <c r="K434" s="61"/>
      <c r="L434" s="62" t="s">
        <v>10494</v>
      </c>
      <c r="M434" s="63"/>
    </row>
    <row r="435" spans="2:13">
      <c r="B435" s="56"/>
      <c r="C435" s="68">
        <v>46298</v>
      </c>
      <c r="D435" s="58"/>
      <c r="E435" s="69" t="s">
        <v>135</v>
      </c>
      <c r="F435" s="60"/>
      <c r="G435" s="60"/>
      <c r="H435" s="61"/>
      <c r="I435" s="61"/>
      <c r="J435" s="61"/>
      <c r="K435" s="61"/>
      <c r="L435" s="62" t="s">
        <v>10497</v>
      </c>
      <c r="M435" s="63"/>
    </row>
    <row r="436" spans="2:13">
      <c r="B436" s="56"/>
      <c r="C436" s="68">
        <v>46298</v>
      </c>
      <c r="D436" s="58"/>
      <c r="E436" s="69" t="s">
        <v>135</v>
      </c>
      <c r="F436" s="60"/>
      <c r="G436" s="60"/>
      <c r="H436" s="61"/>
      <c r="I436" s="61"/>
      <c r="J436" s="61"/>
      <c r="K436" s="61"/>
      <c r="L436" s="62" t="s">
        <v>10499</v>
      </c>
      <c r="M436" s="63"/>
    </row>
    <row r="437" spans="2:13">
      <c r="B437" s="56"/>
      <c r="C437" s="68">
        <v>46298</v>
      </c>
      <c r="D437" s="58"/>
      <c r="E437" s="69" t="s">
        <v>135</v>
      </c>
      <c r="F437" s="60"/>
      <c r="G437" s="60"/>
      <c r="H437" s="61"/>
      <c r="I437" s="61"/>
      <c r="J437" s="61"/>
      <c r="K437" s="61"/>
      <c r="L437" s="62" t="s">
        <v>10501</v>
      </c>
      <c r="M437" s="63"/>
    </row>
    <row r="438" spans="2:13">
      <c r="B438" s="56"/>
      <c r="C438" s="68">
        <v>46298</v>
      </c>
      <c r="D438" s="58"/>
      <c r="E438" s="69" t="s">
        <v>135</v>
      </c>
      <c r="F438" s="60"/>
      <c r="G438" s="60"/>
      <c r="H438" s="61"/>
      <c r="I438" s="61"/>
      <c r="J438" s="61"/>
      <c r="K438" s="61"/>
      <c r="L438" s="62" t="s">
        <v>10503</v>
      </c>
      <c r="M438" s="63"/>
    </row>
    <row r="439" spans="2:13">
      <c r="B439" s="56"/>
      <c r="C439" s="68">
        <v>46298</v>
      </c>
      <c r="D439" s="58"/>
      <c r="E439" s="69" t="s">
        <v>135</v>
      </c>
      <c r="F439" s="60"/>
      <c r="G439" s="60"/>
      <c r="H439" s="61"/>
      <c r="I439" s="61"/>
      <c r="J439" s="61"/>
      <c r="K439" s="61"/>
      <c r="L439" s="62" t="s">
        <v>10489</v>
      </c>
      <c r="M439" s="63">
        <v>1</v>
      </c>
    </row>
    <row r="440" spans="2:13">
      <c r="B440" s="56"/>
      <c r="C440" s="88">
        <v>46298</v>
      </c>
      <c r="D440" s="111"/>
      <c r="E440" s="89" t="s">
        <v>629</v>
      </c>
      <c r="F440" s="136">
        <f>SUM(G440:M447)-M441</f>
        <v>8.0011764705882307</v>
      </c>
      <c r="G440" s="136">
        <v>6.06</v>
      </c>
      <c r="H440" s="61"/>
      <c r="I440" s="61">
        <f>16/17</f>
        <v>0.94117647058823495</v>
      </c>
      <c r="J440" s="61"/>
      <c r="K440" s="61"/>
      <c r="L440" s="62" t="s">
        <v>10493</v>
      </c>
      <c r="M440" s="63"/>
    </row>
    <row r="441" spans="2:13">
      <c r="B441" s="56"/>
      <c r="C441" s="88">
        <v>46298</v>
      </c>
      <c r="D441" s="111"/>
      <c r="E441" s="89" t="s">
        <v>629</v>
      </c>
      <c r="F441" s="65"/>
      <c r="G441" s="65"/>
      <c r="H441" s="65"/>
      <c r="I441" s="65"/>
      <c r="J441" s="65"/>
      <c r="K441" s="65"/>
      <c r="L441" s="62" t="s">
        <v>5215</v>
      </c>
      <c r="M441" s="63"/>
    </row>
    <row r="442" spans="2:13">
      <c r="B442" s="56"/>
      <c r="C442" s="88">
        <v>46298</v>
      </c>
      <c r="D442" s="111"/>
      <c r="E442" s="89" t="s">
        <v>629</v>
      </c>
      <c r="F442" s="65"/>
      <c r="G442" s="65"/>
      <c r="H442" s="65"/>
      <c r="I442" s="65"/>
      <c r="J442" s="65"/>
      <c r="K442" s="65"/>
      <c r="L442" s="62" t="s">
        <v>10494</v>
      </c>
      <c r="M442" s="63"/>
    </row>
    <row r="443" spans="2:13">
      <c r="B443" s="56"/>
      <c r="C443" s="88">
        <v>46298</v>
      </c>
      <c r="D443" s="111"/>
      <c r="E443" s="89" t="s">
        <v>629</v>
      </c>
      <c r="F443" s="65"/>
      <c r="G443" s="65"/>
      <c r="H443" s="65"/>
      <c r="I443" s="65"/>
      <c r="J443" s="65"/>
      <c r="K443" s="65"/>
      <c r="L443" s="62" t="s">
        <v>10497</v>
      </c>
      <c r="M443" s="63"/>
    </row>
    <row r="444" spans="2:13">
      <c r="B444" s="56"/>
      <c r="C444" s="88">
        <v>46298</v>
      </c>
      <c r="D444" s="111"/>
      <c r="E444" s="89" t="s">
        <v>629</v>
      </c>
      <c r="F444" s="65"/>
      <c r="G444" s="65"/>
      <c r="H444" s="65"/>
      <c r="I444" s="65"/>
      <c r="J444" s="65"/>
      <c r="K444" s="65"/>
      <c r="L444" s="62" t="s">
        <v>10499</v>
      </c>
      <c r="M444" s="63"/>
    </row>
    <row r="445" spans="2:13">
      <c r="B445" s="56"/>
      <c r="C445" s="88">
        <v>46298</v>
      </c>
      <c r="D445" s="111"/>
      <c r="E445" s="89" t="s">
        <v>629</v>
      </c>
      <c r="F445" s="65"/>
      <c r="G445" s="65"/>
      <c r="H445" s="65"/>
      <c r="I445" s="65"/>
      <c r="J445" s="65"/>
      <c r="K445" s="65"/>
      <c r="L445" s="62" t="s">
        <v>10501</v>
      </c>
      <c r="M445" s="63"/>
    </row>
    <row r="446" spans="2:13">
      <c r="B446" s="56"/>
      <c r="C446" s="88">
        <v>46298</v>
      </c>
      <c r="D446" s="111"/>
      <c r="E446" s="89" t="s">
        <v>629</v>
      </c>
      <c r="F446" s="65"/>
      <c r="G446" s="65"/>
      <c r="H446" s="65"/>
      <c r="I446" s="65"/>
      <c r="J446" s="65"/>
      <c r="K446" s="65"/>
      <c r="L446" s="62" t="s">
        <v>10503</v>
      </c>
      <c r="M446" s="63"/>
    </row>
    <row r="447" spans="2:13">
      <c r="B447" s="56"/>
      <c r="C447" s="88">
        <v>46298</v>
      </c>
      <c r="D447" s="111"/>
      <c r="E447" s="89" t="s">
        <v>629</v>
      </c>
      <c r="F447" s="65"/>
      <c r="G447" s="65"/>
      <c r="H447" s="65"/>
      <c r="I447" s="65"/>
      <c r="J447" s="65"/>
      <c r="K447" s="65"/>
      <c r="L447" s="62" t="s">
        <v>10489</v>
      </c>
      <c r="M447" s="63">
        <v>1</v>
      </c>
    </row>
    <row r="448" spans="2:13">
      <c r="B448" s="56"/>
      <c r="C448" s="88">
        <v>46298</v>
      </c>
      <c r="D448" s="88"/>
      <c r="E448" s="116" t="s">
        <v>820</v>
      </c>
      <c r="F448" s="61">
        <f>SUM(G448:M455)</f>
        <v>8</v>
      </c>
      <c r="G448" s="61">
        <v>2</v>
      </c>
      <c r="H448" s="61">
        <v>4</v>
      </c>
      <c r="I448" s="61">
        <v>1</v>
      </c>
      <c r="J448" s="61"/>
      <c r="K448" s="61"/>
      <c r="L448" s="62" t="s">
        <v>10493</v>
      </c>
      <c r="M448" s="62"/>
    </row>
    <row r="449" spans="2:13">
      <c r="B449" s="56"/>
      <c r="C449" s="88">
        <v>46298</v>
      </c>
      <c r="D449" s="88"/>
      <c r="E449" s="116" t="s">
        <v>820</v>
      </c>
      <c r="F449" s="65"/>
      <c r="G449" s="65"/>
      <c r="H449" s="65"/>
      <c r="I449" s="65"/>
      <c r="J449" s="65"/>
      <c r="K449" s="65"/>
      <c r="L449" s="62" t="s">
        <v>5215</v>
      </c>
      <c r="M449" s="62"/>
    </row>
    <row r="450" spans="2:13">
      <c r="B450" s="56"/>
      <c r="C450" s="88">
        <v>46298</v>
      </c>
      <c r="D450" s="88"/>
      <c r="E450" s="116" t="s">
        <v>820</v>
      </c>
      <c r="F450" s="65"/>
      <c r="G450" s="65"/>
      <c r="H450" s="65"/>
      <c r="I450" s="65"/>
      <c r="J450" s="65"/>
      <c r="K450" s="65"/>
      <c r="L450" s="62" t="s">
        <v>10494</v>
      </c>
      <c r="M450" s="63">
        <v>0</v>
      </c>
    </row>
    <row r="451" spans="2:13">
      <c r="B451" s="56"/>
      <c r="C451" s="88">
        <v>46298</v>
      </c>
      <c r="D451" s="88"/>
      <c r="E451" s="116" t="s">
        <v>820</v>
      </c>
      <c r="F451" s="65"/>
      <c r="G451" s="65"/>
      <c r="H451" s="65"/>
      <c r="I451" s="65"/>
      <c r="J451" s="65"/>
      <c r="K451" s="65"/>
      <c r="L451" s="62" t="s">
        <v>10497</v>
      </c>
      <c r="M451" s="63"/>
    </row>
    <row r="452" spans="2:13">
      <c r="B452" s="56"/>
      <c r="C452" s="88">
        <v>46298</v>
      </c>
      <c r="D452" s="88"/>
      <c r="E452" s="116" t="s">
        <v>820</v>
      </c>
      <c r="F452" s="65"/>
      <c r="G452" s="65"/>
      <c r="H452" s="65"/>
      <c r="I452" s="65"/>
      <c r="J452" s="65"/>
      <c r="K452" s="65"/>
      <c r="L452" s="62" t="s">
        <v>10499</v>
      </c>
      <c r="M452" s="63">
        <v>0</v>
      </c>
    </row>
    <row r="453" spans="2:13">
      <c r="B453" s="56"/>
      <c r="C453" s="88">
        <v>46298</v>
      </c>
      <c r="D453" s="88"/>
      <c r="E453" s="116" t="s">
        <v>820</v>
      </c>
      <c r="F453" s="65"/>
      <c r="G453" s="65"/>
      <c r="H453" s="65"/>
      <c r="I453" s="65"/>
      <c r="J453" s="65"/>
      <c r="K453" s="65"/>
      <c r="L453" s="62" t="s">
        <v>10501</v>
      </c>
      <c r="M453" s="63">
        <v>0</v>
      </c>
    </row>
    <row r="454" spans="2:13">
      <c r="B454" s="56"/>
      <c r="C454" s="88">
        <v>46298</v>
      </c>
      <c r="D454" s="88"/>
      <c r="E454" s="116" t="s">
        <v>820</v>
      </c>
      <c r="F454" s="65"/>
      <c r="G454" s="65"/>
      <c r="H454" s="65"/>
      <c r="I454" s="65"/>
      <c r="J454" s="65"/>
      <c r="K454" s="65"/>
      <c r="L454" s="62" t="s">
        <v>10503</v>
      </c>
      <c r="M454" s="63"/>
    </row>
    <row r="455" spans="2:13">
      <c r="B455" s="56"/>
      <c r="C455" s="88">
        <v>46298</v>
      </c>
      <c r="D455" s="88"/>
      <c r="E455" s="116" t="s">
        <v>820</v>
      </c>
      <c r="F455" s="65"/>
      <c r="G455" s="65"/>
      <c r="H455" s="65"/>
      <c r="I455" s="65"/>
      <c r="J455" s="65"/>
      <c r="K455" s="65"/>
      <c r="L455" s="62" t="s">
        <v>10489</v>
      </c>
      <c r="M455" s="63">
        <v>1</v>
      </c>
    </row>
    <row r="456" spans="2:13">
      <c r="B456" s="56"/>
      <c r="C456" s="88">
        <v>46298</v>
      </c>
      <c r="D456" s="58"/>
      <c r="E456" s="104" t="s">
        <v>1563</v>
      </c>
      <c r="F456" s="60">
        <v>8</v>
      </c>
      <c r="G456" s="60">
        <f>F456-I456-M463</f>
        <v>4.4705882352941204</v>
      </c>
      <c r="H456" s="61"/>
      <c r="I456" s="61">
        <f>43/17</f>
        <v>2.52941176470588</v>
      </c>
      <c r="J456" s="61"/>
      <c r="K456" s="61"/>
      <c r="L456" s="62" t="s">
        <v>10493</v>
      </c>
      <c r="M456" s="63"/>
    </row>
    <row r="457" spans="2:13">
      <c r="B457" s="56"/>
      <c r="C457" s="88">
        <v>46298</v>
      </c>
      <c r="D457" s="58"/>
      <c r="E457" s="104" t="s">
        <v>1563</v>
      </c>
      <c r="F457" s="65"/>
      <c r="G457" s="65"/>
      <c r="H457" s="65"/>
      <c r="I457" s="65"/>
      <c r="J457" s="65"/>
      <c r="K457" s="65"/>
      <c r="L457" s="62" t="s">
        <v>5215</v>
      </c>
      <c r="M457" s="63"/>
    </row>
    <row r="458" spans="2:13">
      <c r="B458" s="56"/>
      <c r="C458" s="88">
        <v>46298</v>
      </c>
      <c r="D458" s="58"/>
      <c r="E458" s="104" t="s">
        <v>1563</v>
      </c>
      <c r="F458" s="65"/>
      <c r="G458" s="65"/>
      <c r="H458" s="65"/>
      <c r="I458" s="65"/>
      <c r="J458" s="65"/>
      <c r="K458" s="65"/>
      <c r="L458" s="62" t="s">
        <v>10494</v>
      </c>
      <c r="M458" s="63"/>
    </row>
    <row r="459" spans="2:13">
      <c r="B459" s="56"/>
      <c r="C459" s="88">
        <v>46298</v>
      </c>
      <c r="D459" s="58"/>
      <c r="E459" s="104" t="s">
        <v>1563</v>
      </c>
      <c r="F459" s="65"/>
      <c r="G459" s="65"/>
      <c r="H459" s="65"/>
      <c r="I459" s="65"/>
      <c r="J459" s="65"/>
      <c r="K459" s="65"/>
      <c r="L459" s="62" t="s">
        <v>10497</v>
      </c>
      <c r="M459" s="63"/>
    </row>
    <row r="460" spans="2:13">
      <c r="B460" s="56"/>
      <c r="C460" s="88">
        <v>46298</v>
      </c>
      <c r="D460" s="58"/>
      <c r="E460" s="104" t="s">
        <v>1563</v>
      </c>
      <c r="F460" s="65"/>
      <c r="G460" s="65"/>
      <c r="H460" s="65"/>
      <c r="I460" s="65"/>
      <c r="J460" s="65"/>
      <c r="K460" s="65"/>
      <c r="L460" s="62" t="s">
        <v>10499</v>
      </c>
      <c r="M460" s="63"/>
    </row>
    <row r="461" spans="2:13">
      <c r="B461" s="56"/>
      <c r="C461" s="88">
        <v>46298</v>
      </c>
      <c r="D461" s="58"/>
      <c r="E461" s="104" t="s">
        <v>1563</v>
      </c>
      <c r="F461" s="65"/>
      <c r="G461" s="65"/>
      <c r="H461" s="65"/>
      <c r="I461" s="65"/>
      <c r="J461" s="65"/>
      <c r="K461" s="65"/>
      <c r="L461" s="62" t="s">
        <v>10501</v>
      </c>
      <c r="M461" s="63"/>
    </row>
    <row r="462" spans="2:13">
      <c r="B462" s="56"/>
      <c r="C462" s="88">
        <v>46298</v>
      </c>
      <c r="D462" s="58"/>
      <c r="E462" s="104" t="s">
        <v>1563</v>
      </c>
      <c r="F462" s="65"/>
      <c r="G462" s="65"/>
      <c r="H462" s="65"/>
      <c r="I462" s="65"/>
      <c r="J462" s="65"/>
      <c r="K462" s="65"/>
      <c r="L462" s="62" t="s">
        <v>10503</v>
      </c>
      <c r="M462" s="63"/>
    </row>
    <row r="463" spans="2:13">
      <c r="B463" s="56"/>
      <c r="C463" s="88">
        <v>46298</v>
      </c>
      <c r="D463" s="58"/>
      <c r="E463" s="104" t="s">
        <v>1563</v>
      </c>
      <c r="F463" s="65"/>
      <c r="G463" s="65"/>
      <c r="H463" s="65"/>
      <c r="I463" s="65"/>
      <c r="J463" s="65"/>
      <c r="K463" s="65"/>
      <c r="L463" s="62" t="s">
        <v>10489</v>
      </c>
      <c r="M463" s="63">
        <v>1</v>
      </c>
    </row>
    <row r="464" spans="2:13">
      <c r="B464" s="56"/>
      <c r="C464" s="88">
        <v>46298</v>
      </c>
      <c r="D464" s="58"/>
      <c r="E464" s="104" t="s">
        <v>1563</v>
      </c>
      <c r="F464" s="60"/>
      <c r="G464" s="60"/>
      <c r="H464" s="61"/>
      <c r="I464" s="61"/>
      <c r="J464" s="61"/>
      <c r="K464" s="61"/>
      <c r="L464" s="62" t="s">
        <v>10493</v>
      </c>
      <c r="M464" s="63"/>
    </row>
    <row r="465" spans="2:13">
      <c r="B465" s="56"/>
      <c r="C465" s="88">
        <v>46298</v>
      </c>
      <c r="D465" s="20"/>
      <c r="E465" s="89" t="s">
        <v>281</v>
      </c>
      <c r="F465" s="61">
        <f>SUM(G465:M472)</f>
        <v>8</v>
      </c>
      <c r="G465" s="65">
        <v>5</v>
      </c>
      <c r="H465" s="61"/>
      <c r="I465" s="61">
        <v>2</v>
      </c>
      <c r="J465" s="61"/>
      <c r="K465" s="61"/>
      <c r="L465" s="62" t="s">
        <v>10493</v>
      </c>
      <c r="M465" s="63"/>
    </row>
    <row r="466" spans="2:13">
      <c r="B466" s="56"/>
      <c r="C466" s="88">
        <v>46298</v>
      </c>
      <c r="D466" s="20"/>
      <c r="E466" s="89" t="s">
        <v>281</v>
      </c>
      <c r="F466" s="65"/>
      <c r="G466" s="65"/>
      <c r="H466" s="65"/>
      <c r="I466" s="65"/>
      <c r="J466" s="65"/>
      <c r="K466" s="65"/>
      <c r="L466" s="62" t="s">
        <v>5215</v>
      </c>
      <c r="M466" s="63"/>
    </row>
    <row r="467" spans="2:13">
      <c r="B467" s="56"/>
      <c r="C467" s="88">
        <v>46298</v>
      </c>
      <c r="D467" s="20"/>
      <c r="E467" s="89" t="s">
        <v>281</v>
      </c>
      <c r="F467" s="65"/>
      <c r="G467" s="90"/>
      <c r="H467" s="65"/>
      <c r="I467" s="65"/>
      <c r="J467" s="65"/>
      <c r="K467" s="65"/>
      <c r="L467" s="62" t="s">
        <v>10494</v>
      </c>
      <c r="M467" s="63"/>
    </row>
    <row r="468" spans="2:13">
      <c r="B468" s="56"/>
      <c r="C468" s="88">
        <v>46298</v>
      </c>
      <c r="D468" s="20"/>
      <c r="E468" s="89" t="s">
        <v>281</v>
      </c>
      <c r="F468" s="65"/>
      <c r="G468" s="65"/>
      <c r="H468" s="65"/>
      <c r="I468" s="65"/>
      <c r="J468" s="65"/>
      <c r="K468" s="65"/>
      <c r="L468" s="62" t="s">
        <v>10497</v>
      </c>
      <c r="M468" s="63"/>
    </row>
    <row r="469" spans="2:13">
      <c r="B469" s="56"/>
      <c r="C469" s="88">
        <v>46298</v>
      </c>
      <c r="D469" s="20"/>
      <c r="E469" s="89" t="s">
        <v>281</v>
      </c>
      <c r="F469" s="65"/>
      <c r="G469" s="65"/>
      <c r="H469" s="65"/>
      <c r="I469" s="65"/>
      <c r="J469" s="65"/>
      <c r="K469" s="65"/>
      <c r="L469" s="62" t="s">
        <v>10499</v>
      </c>
      <c r="M469" s="63"/>
    </row>
    <row r="470" spans="2:13">
      <c r="B470" s="56"/>
      <c r="C470" s="88">
        <v>46298</v>
      </c>
      <c r="D470" s="20"/>
      <c r="E470" s="89" t="s">
        <v>281</v>
      </c>
      <c r="F470" s="65"/>
      <c r="G470" s="65"/>
      <c r="H470" s="65"/>
      <c r="I470" s="65"/>
      <c r="J470" s="65"/>
      <c r="K470" s="65"/>
      <c r="L470" s="62" t="s">
        <v>10501</v>
      </c>
      <c r="M470" s="63"/>
    </row>
    <row r="471" spans="2:13">
      <c r="B471" s="56"/>
      <c r="C471" s="88">
        <v>46298</v>
      </c>
      <c r="D471" s="20"/>
      <c r="E471" s="89" t="s">
        <v>281</v>
      </c>
      <c r="F471" s="65"/>
      <c r="G471" s="65"/>
      <c r="H471" s="65"/>
      <c r="I471" s="65"/>
      <c r="J471" s="65"/>
      <c r="K471" s="65"/>
      <c r="L471" s="62" t="s">
        <v>10503</v>
      </c>
      <c r="M471" s="82"/>
    </row>
    <row r="472" spans="2:13">
      <c r="B472" s="56"/>
      <c r="C472" s="88">
        <v>46298</v>
      </c>
      <c r="D472" s="20"/>
      <c r="E472" s="89" t="s">
        <v>281</v>
      </c>
      <c r="F472" s="91"/>
      <c r="G472" s="91"/>
      <c r="H472" s="91"/>
      <c r="I472" s="91"/>
      <c r="J472" s="91"/>
      <c r="K472" s="91"/>
      <c r="L472" s="62" t="s">
        <v>10489</v>
      </c>
      <c r="M472" s="63">
        <v>1</v>
      </c>
    </row>
    <row r="473" spans="2:13">
      <c r="B473" s="56"/>
      <c r="C473" s="128">
        <v>46298</v>
      </c>
      <c r="D473" s="58"/>
      <c r="E473" s="129" t="s">
        <v>2562</v>
      </c>
      <c r="F473" s="61">
        <f>SUM(G473,H473,I473,J473,K473,M473:M480)</f>
        <v>8</v>
      </c>
      <c r="G473" s="130">
        <v>6.7</v>
      </c>
      <c r="H473" s="65"/>
      <c r="I473" s="124">
        <v>0.3</v>
      </c>
      <c r="J473" s="131"/>
      <c r="K473" s="61"/>
      <c r="L473" s="62" t="s">
        <v>10493</v>
      </c>
      <c r="M473" s="63"/>
    </row>
    <row r="474" spans="2:13">
      <c r="B474" s="56"/>
      <c r="C474" s="128">
        <v>46298</v>
      </c>
      <c r="D474" s="58"/>
      <c r="E474" s="129" t="s">
        <v>2562</v>
      </c>
      <c r="F474" s="65"/>
      <c r="G474" s="61"/>
      <c r="H474" s="65"/>
      <c r="I474" s="65"/>
      <c r="J474" s="65"/>
      <c r="K474" s="65"/>
      <c r="L474" s="62" t="s">
        <v>5215</v>
      </c>
      <c r="M474" s="63"/>
    </row>
    <row r="475" spans="2:13">
      <c r="B475" s="56"/>
      <c r="C475" s="128">
        <v>46298</v>
      </c>
      <c r="D475" s="58"/>
      <c r="E475" s="132" t="s">
        <v>2562</v>
      </c>
      <c r="F475" s="65"/>
      <c r="G475" s="61"/>
      <c r="H475" s="65"/>
      <c r="I475" s="65"/>
      <c r="J475" s="65"/>
      <c r="K475" s="65"/>
      <c r="L475" s="62" t="s">
        <v>10494</v>
      </c>
      <c r="M475" s="63"/>
    </row>
    <row r="476" spans="2:13">
      <c r="B476" s="56"/>
      <c r="C476" s="128">
        <v>46298</v>
      </c>
      <c r="D476" s="58"/>
      <c r="E476" s="129" t="s">
        <v>2562</v>
      </c>
      <c r="F476" s="65"/>
      <c r="G476" s="65"/>
      <c r="H476" s="65"/>
      <c r="I476" s="65"/>
      <c r="J476" s="65"/>
      <c r="K476" s="65"/>
      <c r="L476" s="62" t="s">
        <v>10497</v>
      </c>
      <c r="M476" s="82"/>
    </row>
    <row r="477" spans="2:13">
      <c r="B477" s="56"/>
      <c r="C477" s="128">
        <v>46298</v>
      </c>
      <c r="D477" s="58"/>
      <c r="E477" s="129" t="s">
        <v>2562</v>
      </c>
      <c r="F477" s="65"/>
      <c r="G477" s="65"/>
      <c r="H477" s="65"/>
      <c r="I477" s="65"/>
      <c r="J477" s="65"/>
      <c r="K477" s="65"/>
      <c r="L477" s="62" t="s">
        <v>10499</v>
      </c>
      <c r="M477" s="63"/>
    </row>
    <row r="478" spans="2:13">
      <c r="B478" s="56"/>
      <c r="C478" s="128">
        <v>46298</v>
      </c>
      <c r="D478" s="58"/>
      <c r="E478" s="129" t="s">
        <v>2562</v>
      </c>
      <c r="F478" s="65"/>
      <c r="G478" s="65"/>
      <c r="H478" s="65"/>
      <c r="I478" s="65"/>
      <c r="J478" s="65"/>
      <c r="K478" s="65"/>
      <c r="L478" s="62" t="s">
        <v>10501</v>
      </c>
      <c r="M478" s="63"/>
    </row>
    <row r="479" spans="2:13">
      <c r="B479" s="56"/>
      <c r="C479" s="128">
        <v>46298</v>
      </c>
      <c r="D479" s="58"/>
      <c r="E479" s="129" t="s">
        <v>2562</v>
      </c>
      <c r="F479" s="65"/>
      <c r="G479" s="65"/>
      <c r="H479" s="65"/>
      <c r="I479" s="65"/>
      <c r="J479" s="65"/>
      <c r="K479" s="65"/>
      <c r="L479" s="62" t="s">
        <v>10503</v>
      </c>
      <c r="M479" s="63"/>
    </row>
    <row r="480" spans="2:13">
      <c r="B480" s="56"/>
      <c r="C480" s="128">
        <v>46298</v>
      </c>
      <c r="D480" s="58"/>
      <c r="E480" s="129" t="s">
        <v>2562</v>
      </c>
      <c r="F480" s="65"/>
      <c r="G480" s="65"/>
      <c r="H480" s="65"/>
      <c r="I480" s="65"/>
      <c r="J480" s="65"/>
      <c r="K480" s="65"/>
      <c r="L480" s="62" t="s">
        <v>10489</v>
      </c>
      <c r="M480" s="63">
        <v>1</v>
      </c>
    </row>
    <row r="481" spans="2:13">
      <c r="B481" s="56"/>
      <c r="C481" s="88">
        <v>46298</v>
      </c>
      <c r="D481" s="58"/>
      <c r="E481" s="116" t="s">
        <v>1722</v>
      </c>
      <c r="F481" s="61">
        <v>8</v>
      </c>
      <c r="G481" s="61">
        <v>4</v>
      </c>
      <c r="H481" s="61"/>
      <c r="I481" s="61">
        <v>3</v>
      </c>
      <c r="J481" s="61"/>
      <c r="K481" s="61"/>
      <c r="L481" s="62" t="s">
        <v>10493</v>
      </c>
      <c r="M481" s="63"/>
    </row>
    <row r="482" spans="2:13">
      <c r="B482" s="56"/>
      <c r="C482" s="88">
        <v>46298</v>
      </c>
      <c r="D482" s="58"/>
      <c r="E482" s="116" t="s">
        <v>1722</v>
      </c>
      <c r="F482" s="65"/>
      <c r="G482" s="65"/>
      <c r="H482" s="65"/>
      <c r="I482" s="65"/>
      <c r="J482" s="65"/>
      <c r="K482" s="65"/>
      <c r="L482" s="62" t="s">
        <v>5215</v>
      </c>
      <c r="M482" s="63"/>
    </row>
    <row r="483" spans="2:13">
      <c r="B483" s="56"/>
      <c r="C483" s="88">
        <v>46298</v>
      </c>
      <c r="D483" s="111"/>
      <c r="E483" s="116" t="s">
        <v>1722</v>
      </c>
      <c r="F483" s="65"/>
      <c r="G483" s="65"/>
      <c r="H483" s="65"/>
      <c r="I483" s="65"/>
      <c r="J483" s="65"/>
      <c r="K483" s="65"/>
      <c r="L483" s="62" t="s">
        <v>10494</v>
      </c>
      <c r="M483" s="63"/>
    </row>
    <row r="484" spans="2:13">
      <c r="B484" s="56"/>
      <c r="C484" s="88">
        <v>46298</v>
      </c>
      <c r="D484" s="58"/>
      <c r="E484" s="69" t="s">
        <v>1722</v>
      </c>
      <c r="F484" s="65"/>
      <c r="G484" s="65"/>
      <c r="H484" s="65"/>
      <c r="I484" s="65"/>
      <c r="J484" s="65"/>
      <c r="K484" s="65"/>
      <c r="L484" s="62" t="s">
        <v>10497</v>
      </c>
      <c r="M484" s="63"/>
    </row>
    <row r="485" spans="2:13">
      <c r="B485" s="56"/>
      <c r="C485" s="88">
        <v>46298</v>
      </c>
      <c r="D485" s="58"/>
      <c r="E485" s="116" t="s">
        <v>1722</v>
      </c>
      <c r="F485" s="65"/>
      <c r="G485" s="65"/>
      <c r="H485" s="65"/>
      <c r="I485" s="65"/>
      <c r="J485" s="65"/>
      <c r="K485" s="65"/>
      <c r="L485" s="62" t="s">
        <v>10499</v>
      </c>
      <c r="M485" s="63"/>
    </row>
    <row r="486" spans="2:13">
      <c r="B486" s="56"/>
      <c r="C486" s="88">
        <v>46298</v>
      </c>
      <c r="D486" s="111"/>
      <c r="E486" s="116" t="s">
        <v>1722</v>
      </c>
      <c r="F486" s="127"/>
      <c r="G486" s="90"/>
      <c r="H486" s="111"/>
      <c r="I486" s="65"/>
      <c r="J486" s="65"/>
      <c r="K486" s="65"/>
      <c r="L486" s="62" t="s">
        <v>10501</v>
      </c>
      <c r="M486" s="63"/>
    </row>
    <row r="487" spans="2:13">
      <c r="B487" s="56"/>
      <c r="C487" s="88">
        <v>46298</v>
      </c>
      <c r="D487" s="111"/>
      <c r="E487" s="116" t="s">
        <v>1722</v>
      </c>
      <c r="F487" s="127"/>
      <c r="G487" s="90"/>
      <c r="H487" s="111"/>
      <c r="I487" s="65"/>
      <c r="J487" s="65"/>
      <c r="K487" s="65"/>
      <c r="L487" s="62" t="s">
        <v>10503</v>
      </c>
      <c r="M487" s="63"/>
    </row>
    <row r="488" spans="2:13">
      <c r="B488" s="56"/>
      <c r="C488" s="88">
        <v>46298</v>
      </c>
      <c r="D488" s="111"/>
      <c r="E488" s="116" t="s">
        <v>1722</v>
      </c>
      <c r="F488" s="127"/>
      <c r="G488" s="90"/>
      <c r="H488" s="111"/>
      <c r="I488" s="65"/>
      <c r="J488" s="65"/>
      <c r="K488" s="65"/>
      <c r="L488" s="62" t="s">
        <v>10489</v>
      </c>
      <c r="M488" s="63">
        <v>1</v>
      </c>
    </row>
    <row r="489" spans="2:13">
      <c r="B489" s="56"/>
      <c r="C489" s="113" t="s">
        <v>2704</v>
      </c>
      <c r="D489" s="58"/>
      <c r="E489" s="114" t="s">
        <v>647</v>
      </c>
      <c r="F489" s="61">
        <f>SUM(G489:M496)</f>
        <v>4</v>
      </c>
      <c r="G489" s="61">
        <v>2.5</v>
      </c>
      <c r="H489" s="61"/>
      <c r="I489" s="61">
        <v>1</v>
      </c>
      <c r="J489" s="61"/>
      <c r="K489" s="61"/>
      <c r="L489" s="115" t="s">
        <v>10493</v>
      </c>
      <c r="M489" s="63"/>
    </row>
    <row r="490" spans="2:13">
      <c r="B490" s="56"/>
      <c r="C490" s="113" t="s">
        <v>2704</v>
      </c>
      <c r="D490" s="58"/>
      <c r="E490" s="114" t="s">
        <v>647</v>
      </c>
      <c r="F490" s="65"/>
      <c r="G490" s="65"/>
      <c r="H490" s="65"/>
      <c r="I490" s="65"/>
      <c r="J490" s="65"/>
      <c r="K490" s="65"/>
      <c r="L490" s="115" t="s">
        <v>5215</v>
      </c>
      <c r="M490" s="63"/>
    </row>
    <row r="491" spans="2:13">
      <c r="B491" s="56"/>
      <c r="C491" s="113" t="s">
        <v>2704</v>
      </c>
      <c r="D491" s="58"/>
      <c r="E491" s="114" t="s">
        <v>647</v>
      </c>
      <c r="F491" s="65"/>
      <c r="G491" s="65"/>
      <c r="H491" s="65"/>
      <c r="I491" s="65"/>
      <c r="J491" s="65"/>
      <c r="K491" s="65"/>
      <c r="L491" s="115" t="s">
        <v>10494</v>
      </c>
      <c r="M491" s="63"/>
    </row>
    <row r="492" spans="2:13">
      <c r="B492" s="56"/>
      <c r="C492" s="113" t="s">
        <v>2704</v>
      </c>
      <c r="D492" s="58"/>
      <c r="E492" s="114" t="s">
        <v>647</v>
      </c>
      <c r="F492" s="65"/>
      <c r="G492" s="65"/>
      <c r="H492" s="65"/>
      <c r="I492" s="65"/>
      <c r="J492" s="65"/>
      <c r="K492" s="65"/>
      <c r="L492" s="115" t="s">
        <v>10497</v>
      </c>
      <c r="M492" s="63"/>
    </row>
    <row r="493" spans="2:13">
      <c r="B493" s="56"/>
      <c r="C493" s="113" t="s">
        <v>2704</v>
      </c>
      <c r="D493" s="58"/>
      <c r="E493" s="114" t="s">
        <v>647</v>
      </c>
      <c r="F493" s="65"/>
      <c r="G493" s="65"/>
      <c r="H493" s="65"/>
      <c r="I493" s="65"/>
      <c r="J493" s="65"/>
      <c r="K493" s="65"/>
      <c r="L493" s="115" t="s">
        <v>10499</v>
      </c>
      <c r="M493" s="63"/>
    </row>
    <row r="494" spans="2:13">
      <c r="B494" s="56"/>
      <c r="C494" s="113" t="s">
        <v>2704</v>
      </c>
      <c r="D494" s="58"/>
      <c r="E494" s="114" t="s">
        <v>647</v>
      </c>
      <c r="F494" s="65"/>
      <c r="G494" s="65"/>
      <c r="H494" s="65"/>
      <c r="I494" s="65"/>
      <c r="J494" s="65"/>
      <c r="K494" s="65"/>
      <c r="L494" s="115" t="s">
        <v>10501</v>
      </c>
      <c r="M494" s="63"/>
    </row>
    <row r="495" spans="2:13">
      <c r="B495" s="56"/>
      <c r="C495" s="113" t="s">
        <v>2704</v>
      </c>
      <c r="D495" s="58"/>
      <c r="E495" s="114" t="s">
        <v>647</v>
      </c>
      <c r="F495" s="65"/>
      <c r="G495" s="65"/>
      <c r="H495" s="65"/>
      <c r="I495" s="65"/>
      <c r="J495" s="65"/>
      <c r="K495" s="65"/>
      <c r="L495" s="115" t="s">
        <v>10503</v>
      </c>
      <c r="M495" s="63"/>
    </row>
    <row r="496" spans="2:13">
      <c r="B496" s="56"/>
      <c r="C496" s="113" t="s">
        <v>2704</v>
      </c>
      <c r="D496" s="58"/>
      <c r="E496" s="114" t="s">
        <v>647</v>
      </c>
      <c r="F496" s="91"/>
      <c r="G496" s="91"/>
      <c r="H496" s="91"/>
      <c r="I496" s="91"/>
      <c r="J496" s="91"/>
      <c r="K496" s="91"/>
      <c r="L496" s="115" t="s">
        <v>10489</v>
      </c>
      <c r="M496" s="63">
        <v>0.5</v>
      </c>
    </row>
    <row r="497" spans="2:13">
      <c r="B497" s="56"/>
      <c r="C497" s="68">
        <v>46299</v>
      </c>
      <c r="D497" s="58"/>
      <c r="E497" s="69" t="s">
        <v>135</v>
      </c>
      <c r="F497" s="60">
        <f>SUM(G497:M504)-M498</f>
        <v>8</v>
      </c>
      <c r="G497" s="60">
        <v>5</v>
      </c>
      <c r="H497" s="61"/>
      <c r="I497" s="61">
        <v>2</v>
      </c>
      <c r="J497" s="61"/>
      <c r="K497" s="61"/>
      <c r="L497" s="62" t="s">
        <v>10493</v>
      </c>
      <c r="M497" s="63"/>
    </row>
    <row r="498" spans="2:13">
      <c r="B498" s="56"/>
      <c r="C498" s="68">
        <v>46299</v>
      </c>
      <c r="D498" s="58"/>
      <c r="E498" s="69" t="s">
        <v>135</v>
      </c>
      <c r="F498" s="65"/>
      <c r="G498" s="65"/>
      <c r="H498" s="65"/>
      <c r="I498" s="65"/>
      <c r="J498" s="65"/>
      <c r="K498" s="65"/>
      <c r="L498" s="62" t="s">
        <v>5215</v>
      </c>
      <c r="M498" s="63"/>
    </row>
    <row r="499" spans="2:13">
      <c r="B499" s="56"/>
      <c r="C499" s="68">
        <v>46299</v>
      </c>
      <c r="D499" s="58"/>
      <c r="E499" s="69" t="s">
        <v>135</v>
      </c>
      <c r="F499" s="65"/>
      <c r="G499" s="65"/>
      <c r="H499" s="65"/>
      <c r="I499" s="65"/>
      <c r="J499" s="65"/>
      <c r="K499" s="65"/>
      <c r="L499" s="62" t="s">
        <v>10494</v>
      </c>
      <c r="M499" s="63"/>
    </row>
    <row r="500" spans="2:13">
      <c r="B500" s="56"/>
      <c r="C500" s="68">
        <v>46299</v>
      </c>
      <c r="D500" s="58"/>
      <c r="E500" s="69" t="s">
        <v>135</v>
      </c>
      <c r="F500" s="65"/>
      <c r="G500" s="65"/>
      <c r="H500" s="65"/>
      <c r="I500" s="65"/>
      <c r="J500" s="65"/>
      <c r="K500" s="65"/>
      <c r="L500" s="62" t="s">
        <v>10497</v>
      </c>
      <c r="M500" s="63"/>
    </row>
    <row r="501" spans="2:13">
      <c r="B501" s="56"/>
      <c r="C501" s="68">
        <v>46299</v>
      </c>
      <c r="D501" s="58"/>
      <c r="E501" s="69" t="s">
        <v>135</v>
      </c>
      <c r="F501" s="65"/>
      <c r="G501" s="65"/>
      <c r="H501" s="65"/>
      <c r="I501" s="65"/>
      <c r="J501" s="65"/>
      <c r="K501" s="65"/>
      <c r="L501" s="62" t="s">
        <v>10499</v>
      </c>
      <c r="M501" s="63"/>
    </row>
    <row r="502" spans="2:13">
      <c r="B502" s="56"/>
      <c r="C502" s="68">
        <v>46299</v>
      </c>
      <c r="D502" s="58"/>
      <c r="E502" s="69" t="s">
        <v>135</v>
      </c>
      <c r="F502" s="65"/>
      <c r="G502" s="65"/>
      <c r="H502" s="65"/>
      <c r="I502" s="65"/>
      <c r="J502" s="65"/>
      <c r="K502" s="65"/>
      <c r="L502" s="62" t="s">
        <v>10501</v>
      </c>
      <c r="M502" s="63"/>
    </row>
    <row r="503" spans="2:13">
      <c r="B503" s="56"/>
      <c r="C503" s="68">
        <v>46299</v>
      </c>
      <c r="D503" s="58"/>
      <c r="E503" s="69" t="s">
        <v>135</v>
      </c>
      <c r="F503" s="65"/>
      <c r="G503" s="65"/>
      <c r="H503" s="65"/>
      <c r="I503" s="65"/>
      <c r="J503" s="65"/>
      <c r="K503" s="65"/>
      <c r="L503" s="62" t="s">
        <v>10503</v>
      </c>
      <c r="M503" s="63"/>
    </row>
    <row r="504" spans="2:13">
      <c r="B504" s="56"/>
      <c r="C504" s="68">
        <v>46299</v>
      </c>
      <c r="D504" s="58"/>
      <c r="E504" s="69" t="s">
        <v>135</v>
      </c>
      <c r="F504" s="65"/>
      <c r="G504" s="65"/>
      <c r="H504" s="65"/>
      <c r="I504" s="65"/>
      <c r="J504" s="65"/>
      <c r="K504" s="65"/>
      <c r="L504" s="62" t="s">
        <v>10489</v>
      </c>
      <c r="M504" s="63">
        <v>1</v>
      </c>
    </row>
    <row r="505" spans="2:13">
      <c r="B505" s="56"/>
      <c r="C505" s="88">
        <v>46299</v>
      </c>
      <c r="D505" s="58"/>
      <c r="E505" s="89" t="s">
        <v>457</v>
      </c>
      <c r="F505" s="61">
        <f>SUM(G505:M512)</f>
        <v>8</v>
      </c>
      <c r="G505" s="91">
        <v>4</v>
      </c>
      <c r="H505" s="61"/>
      <c r="I505" s="61">
        <v>3</v>
      </c>
      <c r="J505" s="61"/>
      <c r="K505" s="61"/>
      <c r="L505" s="62" t="s">
        <v>10493</v>
      </c>
      <c r="M505" s="63"/>
    </row>
    <row r="506" spans="2:13">
      <c r="B506" s="56"/>
      <c r="C506" s="88">
        <v>46299</v>
      </c>
      <c r="D506" s="58"/>
      <c r="E506" s="89" t="s">
        <v>457</v>
      </c>
      <c r="F506" s="65"/>
      <c r="G506" s="65"/>
      <c r="H506" s="65"/>
      <c r="I506" s="61"/>
      <c r="J506" s="65"/>
      <c r="K506" s="65"/>
      <c r="L506" s="62" t="s">
        <v>5215</v>
      </c>
      <c r="M506" s="63"/>
    </row>
    <row r="507" spans="2:13">
      <c r="B507" s="56"/>
      <c r="C507" s="88">
        <v>46299</v>
      </c>
      <c r="D507" s="58"/>
      <c r="E507" s="89" t="s">
        <v>457</v>
      </c>
      <c r="F507" s="65"/>
      <c r="G507" s="65"/>
      <c r="H507" s="65"/>
      <c r="I507" s="65"/>
      <c r="J507" s="65"/>
      <c r="K507" s="65"/>
      <c r="L507" s="62" t="s">
        <v>10494</v>
      </c>
      <c r="M507" s="63"/>
    </row>
    <row r="508" spans="2:13">
      <c r="B508" s="56"/>
      <c r="C508" s="88">
        <v>46299</v>
      </c>
      <c r="D508" s="58"/>
      <c r="E508" s="89" t="s">
        <v>457</v>
      </c>
      <c r="F508" s="65"/>
      <c r="G508" s="65"/>
      <c r="H508" s="65"/>
      <c r="I508" s="65"/>
      <c r="J508" s="65"/>
      <c r="K508" s="65"/>
      <c r="L508" s="62" t="s">
        <v>10497</v>
      </c>
      <c r="M508" s="63"/>
    </row>
    <row r="509" spans="2:13">
      <c r="B509" s="56"/>
      <c r="C509" s="88">
        <v>46299</v>
      </c>
      <c r="D509" s="58"/>
      <c r="E509" s="89" t="s">
        <v>457</v>
      </c>
      <c r="F509" s="65"/>
      <c r="G509" s="65"/>
      <c r="H509" s="65"/>
      <c r="I509" s="65"/>
      <c r="J509" s="65"/>
      <c r="K509" s="65"/>
      <c r="L509" s="62" t="s">
        <v>10499</v>
      </c>
      <c r="M509" s="63"/>
    </row>
    <row r="510" spans="2:13">
      <c r="B510" s="56"/>
      <c r="C510" s="88">
        <v>46299</v>
      </c>
      <c r="D510" s="58"/>
      <c r="E510" s="89" t="s">
        <v>457</v>
      </c>
      <c r="F510" s="65"/>
      <c r="G510" s="65"/>
      <c r="H510" s="65"/>
      <c r="I510" s="65"/>
      <c r="J510" s="65"/>
      <c r="K510" s="65"/>
      <c r="L510" s="62" t="s">
        <v>10501</v>
      </c>
      <c r="M510" s="63"/>
    </row>
    <row r="511" spans="2:13">
      <c r="B511" s="56"/>
      <c r="C511" s="88">
        <v>46299</v>
      </c>
      <c r="D511" s="58"/>
      <c r="E511" s="89" t="s">
        <v>457</v>
      </c>
      <c r="F511" s="65"/>
      <c r="G511" s="65"/>
      <c r="H511" s="65"/>
      <c r="I511" s="65"/>
      <c r="J511" s="65"/>
      <c r="K511" s="65"/>
      <c r="L511" s="62" t="s">
        <v>10503</v>
      </c>
      <c r="M511" s="63"/>
    </row>
    <row r="512" spans="2:13">
      <c r="B512" s="56"/>
      <c r="C512" s="88">
        <v>46299</v>
      </c>
      <c r="D512" s="85"/>
      <c r="E512" s="89" t="s">
        <v>457</v>
      </c>
      <c r="F512" s="91"/>
      <c r="G512" s="91"/>
      <c r="H512" s="91"/>
      <c r="I512" s="91"/>
      <c r="J512" s="91"/>
      <c r="K512" s="91"/>
      <c r="L512" s="62" t="s">
        <v>10489</v>
      </c>
      <c r="M512" s="63">
        <v>1</v>
      </c>
    </row>
    <row r="513" spans="2:13" ht="16.2">
      <c r="B513" s="56"/>
      <c r="C513" s="88">
        <v>46299</v>
      </c>
      <c r="D513" s="58"/>
      <c r="E513" s="123" t="s">
        <v>1129</v>
      </c>
      <c r="F513" s="124">
        <f>SUM(G513:M520)</f>
        <v>8</v>
      </c>
      <c r="G513" s="124">
        <v>4.84</v>
      </c>
      <c r="H513" s="124"/>
      <c r="I513" s="124">
        <v>2</v>
      </c>
      <c r="J513" s="124"/>
      <c r="K513" s="124"/>
      <c r="L513" s="62" t="s">
        <v>10493</v>
      </c>
      <c r="M513" s="63"/>
    </row>
    <row r="514" spans="2:13" ht="16.2">
      <c r="B514" s="56"/>
      <c r="C514" s="88">
        <v>46299</v>
      </c>
      <c r="D514" s="58"/>
      <c r="E514" s="123" t="s">
        <v>1129</v>
      </c>
      <c r="F514" s="124"/>
      <c r="G514" s="124"/>
      <c r="H514" s="124"/>
      <c r="I514" s="124"/>
      <c r="J514" s="124"/>
      <c r="K514" s="124"/>
      <c r="L514" s="62" t="s">
        <v>5215</v>
      </c>
      <c r="M514" s="63"/>
    </row>
    <row r="515" spans="2:13" ht="16.2">
      <c r="B515" s="56"/>
      <c r="C515" s="88">
        <v>46299</v>
      </c>
      <c r="D515" s="58"/>
      <c r="E515" s="123" t="s">
        <v>1129</v>
      </c>
      <c r="F515" s="124"/>
      <c r="G515" s="124"/>
      <c r="H515" s="124"/>
      <c r="I515" s="124"/>
      <c r="J515" s="124"/>
      <c r="K515" s="124"/>
      <c r="L515" s="62" t="s">
        <v>10494</v>
      </c>
      <c r="M515" s="63"/>
    </row>
    <row r="516" spans="2:13" ht="16.2">
      <c r="B516" s="56"/>
      <c r="C516" s="88">
        <v>46299</v>
      </c>
      <c r="D516" s="58"/>
      <c r="E516" s="123" t="s">
        <v>1129</v>
      </c>
      <c r="F516" s="124"/>
      <c r="G516" s="124"/>
      <c r="H516" s="124"/>
      <c r="I516" s="124"/>
      <c r="J516" s="124"/>
      <c r="K516" s="124"/>
      <c r="L516" s="62" t="s">
        <v>10497</v>
      </c>
      <c r="M516" s="63">
        <v>0.16</v>
      </c>
    </row>
    <row r="517" spans="2:13" ht="16.2">
      <c r="B517" s="56"/>
      <c r="C517" s="88">
        <v>46299</v>
      </c>
      <c r="D517" s="58"/>
      <c r="E517" s="123" t="s">
        <v>1129</v>
      </c>
      <c r="F517" s="124"/>
      <c r="G517" s="124"/>
      <c r="H517" s="124"/>
      <c r="I517" s="124"/>
      <c r="J517" s="124"/>
      <c r="K517" s="124"/>
      <c r="L517" s="62" t="s">
        <v>10499</v>
      </c>
      <c r="M517" s="63"/>
    </row>
    <row r="518" spans="2:13" ht="16.2">
      <c r="B518" s="56"/>
      <c r="C518" s="88">
        <v>46299</v>
      </c>
      <c r="D518" s="58"/>
      <c r="E518" s="123" t="s">
        <v>1129</v>
      </c>
      <c r="F518" s="124"/>
      <c r="G518" s="124"/>
      <c r="H518" s="124"/>
      <c r="I518" s="124"/>
      <c r="J518" s="124"/>
      <c r="K518" s="124"/>
      <c r="L518" s="62" t="s">
        <v>10501</v>
      </c>
      <c r="M518" s="63"/>
    </row>
    <row r="519" spans="2:13" ht="16.2">
      <c r="B519" s="56"/>
      <c r="C519" s="88">
        <v>46299</v>
      </c>
      <c r="D519" s="58"/>
      <c r="E519" s="123" t="s">
        <v>1129</v>
      </c>
      <c r="F519" s="124"/>
      <c r="G519" s="124"/>
      <c r="H519" s="124"/>
      <c r="I519" s="124"/>
      <c r="J519" s="124"/>
      <c r="K519" s="124"/>
      <c r="L519" s="62" t="s">
        <v>10503</v>
      </c>
      <c r="M519" s="63"/>
    </row>
    <row r="520" spans="2:13" ht="16.2">
      <c r="B520" s="56"/>
      <c r="C520" s="88">
        <v>46299</v>
      </c>
      <c r="D520" s="58"/>
      <c r="E520" s="123" t="s">
        <v>1129</v>
      </c>
      <c r="F520" s="124"/>
      <c r="G520" s="124"/>
      <c r="H520" s="124"/>
      <c r="I520" s="124"/>
      <c r="J520" s="124"/>
      <c r="K520" s="124"/>
      <c r="L520" s="62" t="s">
        <v>10489</v>
      </c>
      <c r="M520" s="63">
        <v>1</v>
      </c>
    </row>
    <row r="521" spans="2:13">
      <c r="B521" s="56"/>
      <c r="C521" s="137">
        <v>46299</v>
      </c>
      <c r="D521" s="58"/>
      <c r="E521" s="104" t="s">
        <v>984</v>
      </c>
      <c r="F521" s="119">
        <f>SUM(G521:M528)-M522</f>
        <v>8</v>
      </c>
      <c r="G521" s="119">
        <v>4</v>
      </c>
      <c r="H521" s="61"/>
      <c r="I521" s="61">
        <v>3</v>
      </c>
      <c r="J521" s="61"/>
      <c r="K521" s="61"/>
      <c r="L521" s="62" t="s">
        <v>10493</v>
      </c>
      <c r="M521" s="63"/>
    </row>
    <row r="522" spans="2:13">
      <c r="B522" s="56"/>
      <c r="C522" s="137">
        <v>46299</v>
      </c>
      <c r="D522" s="58"/>
      <c r="E522" s="104" t="s">
        <v>984</v>
      </c>
      <c r="F522" s="65"/>
      <c r="G522" s="65"/>
      <c r="H522" s="65"/>
      <c r="I522" s="65"/>
      <c r="J522" s="65"/>
      <c r="K522" s="65"/>
      <c r="L522" s="62" t="s">
        <v>5215</v>
      </c>
      <c r="M522" s="63"/>
    </row>
    <row r="523" spans="2:13">
      <c r="B523" s="56"/>
      <c r="C523" s="137">
        <v>46299</v>
      </c>
      <c r="D523" s="58"/>
      <c r="E523" s="104" t="s">
        <v>984</v>
      </c>
      <c r="F523" s="65"/>
      <c r="G523" s="65"/>
      <c r="H523" s="65"/>
      <c r="I523" s="65"/>
      <c r="J523" s="65"/>
      <c r="K523" s="65"/>
      <c r="L523" s="62" t="s">
        <v>10494</v>
      </c>
      <c r="M523" s="63"/>
    </row>
    <row r="524" spans="2:13">
      <c r="B524" s="56"/>
      <c r="C524" s="137">
        <v>46299</v>
      </c>
      <c r="D524" s="58"/>
      <c r="E524" s="104" t="s">
        <v>984</v>
      </c>
      <c r="F524" s="65"/>
      <c r="G524" s="65"/>
      <c r="H524" s="65"/>
      <c r="I524" s="65"/>
      <c r="J524" s="65"/>
      <c r="K524" s="65"/>
      <c r="L524" s="62" t="s">
        <v>10497</v>
      </c>
      <c r="M524" s="63"/>
    </row>
    <row r="525" spans="2:13">
      <c r="B525" s="56"/>
      <c r="C525" s="137">
        <v>46299</v>
      </c>
      <c r="D525" s="58"/>
      <c r="E525" s="104" t="s">
        <v>984</v>
      </c>
      <c r="F525" s="65"/>
      <c r="G525" s="65"/>
      <c r="H525" s="65"/>
      <c r="I525" s="65"/>
      <c r="J525" s="65"/>
      <c r="K525" s="65"/>
      <c r="L525" s="62" t="s">
        <v>10499</v>
      </c>
      <c r="M525" s="63"/>
    </row>
    <row r="526" spans="2:13">
      <c r="B526" s="56"/>
      <c r="C526" s="137">
        <v>46299</v>
      </c>
      <c r="D526" s="58"/>
      <c r="E526" s="104" t="s">
        <v>984</v>
      </c>
      <c r="F526" s="65"/>
      <c r="G526" s="65"/>
      <c r="H526" s="65"/>
      <c r="I526" s="65"/>
      <c r="J526" s="65"/>
      <c r="K526" s="65"/>
      <c r="L526" s="62" t="s">
        <v>10501</v>
      </c>
      <c r="M526" s="63"/>
    </row>
    <row r="527" spans="2:13">
      <c r="B527" s="56"/>
      <c r="C527" s="137">
        <v>46299</v>
      </c>
      <c r="D527" s="58"/>
      <c r="E527" s="104" t="s">
        <v>984</v>
      </c>
      <c r="F527" s="65"/>
      <c r="G527" s="65"/>
      <c r="H527" s="65"/>
      <c r="I527" s="65"/>
      <c r="J527" s="65"/>
      <c r="K527" s="65"/>
      <c r="L527" s="62" t="s">
        <v>10503</v>
      </c>
      <c r="M527" s="63"/>
    </row>
    <row r="528" spans="2:13">
      <c r="B528" s="56"/>
      <c r="C528" s="137">
        <v>46299</v>
      </c>
      <c r="D528" s="58"/>
      <c r="E528" s="104" t="s">
        <v>984</v>
      </c>
      <c r="F528" s="65"/>
      <c r="G528" s="65"/>
      <c r="H528" s="65"/>
      <c r="I528" s="65"/>
      <c r="J528" s="65"/>
      <c r="K528" s="65"/>
      <c r="L528" s="62" t="s">
        <v>10489</v>
      </c>
      <c r="M528" s="63">
        <v>1</v>
      </c>
    </row>
    <row r="529" spans="2:13">
      <c r="B529" s="56"/>
      <c r="C529" s="122">
        <v>46299</v>
      </c>
      <c r="D529" s="58"/>
      <c r="E529" s="117" t="s">
        <v>1348</v>
      </c>
      <c r="F529" s="61">
        <v>8</v>
      </c>
      <c r="G529" s="61">
        <f>F529-I529-M532-M536</f>
        <v>4.55</v>
      </c>
      <c r="H529" s="61"/>
      <c r="I529" s="65">
        <v>2</v>
      </c>
      <c r="J529" s="61"/>
      <c r="K529" s="61"/>
      <c r="L529" s="62" t="s">
        <v>10493</v>
      </c>
      <c r="M529" s="63"/>
    </row>
    <row r="530" spans="2:13">
      <c r="B530" s="56"/>
      <c r="C530" s="122">
        <v>46299</v>
      </c>
      <c r="D530" s="58"/>
      <c r="E530" s="117" t="s">
        <v>1348</v>
      </c>
      <c r="F530" s="65"/>
      <c r="G530" s="65"/>
      <c r="H530" s="65"/>
      <c r="I530" s="65"/>
      <c r="J530" s="65"/>
      <c r="K530" s="65"/>
      <c r="L530" s="62" t="s">
        <v>5215</v>
      </c>
      <c r="M530" s="63"/>
    </row>
    <row r="531" spans="2:13">
      <c r="B531" s="56"/>
      <c r="C531" s="122">
        <v>46299</v>
      </c>
      <c r="D531" s="58"/>
      <c r="E531" s="117" t="s">
        <v>1348</v>
      </c>
      <c r="F531" s="65"/>
      <c r="G531" s="65"/>
      <c r="H531" s="65"/>
      <c r="I531" s="65"/>
      <c r="J531" s="65"/>
      <c r="K531" s="65"/>
      <c r="L531" s="62" t="s">
        <v>10494</v>
      </c>
      <c r="M531" s="63"/>
    </row>
    <row r="532" spans="2:13">
      <c r="B532" s="56"/>
      <c r="C532" s="122">
        <v>46299</v>
      </c>
      <c r="D532" s="58"/>
      <c r="E532" s="117" t="s">
        <v>1348</v>
      </c>
      <c r="F532" s="65"/>
      <c r="G532" s="65"/>
      <c r="H532" s="65"/>
      <c r="I532" s="65"/>
      <c r="J532" s="65"/>
      <c r="K532" s="65"/>
      <c r="L532" s="62" t="s">
        <v>10497</v>
      </c>
      <c r="M532" s="63">
        <v>0.45</v>
      </c>
    </row>
    <row r="533" spans="2:13">
      <c r="B533" s="56"/>
      <c r="C533" s="122">
        <v>46299</v>
      </c>
      <c r="D533" s="58"/>
      <c r="E533" s="117" t="s">
        <v>1348</v>
      </c>
      <c r="F533" s="65"/>
      <c r="G533" s="65"/>
      <c r="H533" s="65"/>
      <c r="I533" s="65"/>
      <c r="J533" s="65"/>
      <c r="K533" s="65"/>
      <c r="L533" s="62" t="s">
        <v>10499</v>
      </c>
      <c r="M533" s="63"/>
    </row>
    <row r="534" spans="2:13">
      <c r="B534" s="56"/>
      <c r="C534" s="122">
        <v>46299</v>
      </c>
      <c r="D534" s="20"/>
      <c r="E534" s="117" t="s">
        <v>1348</v>
      </c>
      <c r="F534" s="65"/>
      <c r="G534" s="65"/>
      <c r="H534" s="65"/>
      <c r="I534" s="65"/>
      <c r="J534" s="65"/>
      <c r="K534" s="65"/>
      <c r="L534" s="62" t="s">
        <v>10501</v>
      </c>
      <c r="M534" s="63"/>
    </row>
    <row r="535" spans="2:13">
      <c r="B535" s="56"/>
      <c r="C535" s="122">
        <v>46299</v>
      </c>
      <c r="D535" s="111"/>
      <c r="E535" s="117" t="s">
        <v>1348</v>
      </c>
      <c r="F535" s="65"/>
      <c r="G535" s="65"/>
      <c r="H535" s="65"/>
      <c r="I535" s="65"/>
      <c r="J535" s="65"/>
      <c r="K535" s="65"/>
      <c r="L535" s="62" t="s">
        <v>10503</v>
      </c>
      <c r="M535" s="63"/>
    </row>
    <row r="536" spans="2:13">
      <c r="B536" s="56"/>
      <c r="C536" s="122">
        <v>46299</v>
      </c>
      <c r="D536" s="20"/>
      <c r="E536" s="117" t="s">
        <v>1348</v>
      </c>
      <c r="F536" s="65"/>
      <c r="G536" s="65"/>
      <c r="H536" s="65"/>
      <c r="I536" s="65"/>
      <c r="J536" s="65"/>
      <c r="K536" s="65"/>
      <c r="L536" s="62" t="s">
        <v>10489</v>
      </c>
      <c r="M536" s="63">
        <v>1</v>
      </c>
    </row>
    <row r="537" spans="2:13">
      <c r="B537" s="56"/>
      <c r="C537" s="88">
        <v>46299</v>
      </c>
      <c r="D537" s="58"/>
      <c r="E537" s="69" t="s">
        <v>1295</v>
      </c>
      <c r="F537" s="60">
        <v>8</v>
      </c>
      <c r="G537" s="60">
        <f>8-SUM(H537:M544)</f>
        <v>5.6470588235294104</v>
      </c>
      <c r="H537" s="61"/>
      <c r="I537" s="61">
        <v>1.3529411764705901</v>
      </c>
      <c r="J537" s="61"/>
      <c r="K537" s="61"/>
      <c r="L537" s="62" t="s">
        <v>10493</v>
      </c>
      <c r="M537" s="63"/>
    </row>
    <row r="538" spans="2:13">
      <c r="B538" s="56"/>
      <c r="C538" s="88">
        <v>46299</v>
      </c>
      <c r="D538" s="58"/>
      <c r="E538" s="69" t="s">
        <v>1295</v>
      </c>
      <c r="F538" s="65"/>
      <c r="G538" s="65"/>
      <c r="H538" s="65"/>
      <c r="I538" s="65"/>
      <c r="J538" s="65"/>
      <c r="K538" s="65"/>
      <c r="L538" s="62" t="s">
        <v>5215</v>
      </c>
      <c r="M538" s="63"/>
    </row>
    <row r="539" spans="2:13">
      <c r="B539" s="56"/>
      <c r="C539" s="88">
        <v>46299</v>
      </c>
      <c r="D539" s="58"/>
      <c r="E539" s="69" t="s">
        <v>1295</v>
      </c>
      <c r="F539" s="65"/>
      <c r="G539" s="65"/>
      <c r="H539" s="65"/>
      <c r="I539" s="65"/>
      <c r="J539" s="65"/>
      <c r="K539" s="65"/>
      <c r="L539" s="62" t="s">
        <v>10494</v>
      </c>
      <c r="M539" s="63"/>
    </row>
    <row r="540" spans="2:13">
      <c r="B540" s="56"/>
      <c r="C540" s="88">
        <v>46299</v>
      </c>
      <c r="D540" s="58"/>
      <c r="E540" s="69" t="s">
        <v>1295</v>
      </c>
      <c r="F540" s="65"/>
      <c r="G540" s="65"/>
      <c r="H540" s="65"/>
      <c r="I540" s="65"/>
      <c r="J540" s="65"/>
      <c r="K540" s="65"/>
      <c r="L540" s="62" t="s">
        <v>10497</v>
      </c>
      <c r="M540" s="63"/>
    </row>
    <row r="541" spans="2:13">
      <c r="B541" s="56"/>
      <c r="C541" s="88">
        <v>46299</v>
      </c>
      <c r="D541" s="58"/>
      <c r="E541" s="69" t="s">
        <v>1295</v>
      </c>
      <c r="F541" s="65"/>
      <c r="G541" s="65"/>
      <c r="H541" s="65"/>
      <c r="I541" s="65"/>
      <c r="J541" s="65"/>
      <c r="K541" s="65"/>
      <c r="L541" s="62" t="s">
        <v>10499</v>
      </c>
      <c r="M541" s="63"/>
    </row>
    <row r="542" spans="2:13">
      <c r="B542" s="56"/>
      <c r="C542" s="88">
        <v>46299</v>
      </c>
      <c r="D542" s="58"/>
      <c r="E542" s="69" t="s">
        <v>1295</v>
      </c>
      <c r="F542" s="65"/>
      <c r="G542" s="65"/>
      <c r="H542" s="65"/>
      <c r="I542" s="65"/>
      <c r="J542" s="65"/>
      <c r="K542" s="65"/>
      <c r="L542" s="62" t="s">
        <v>10501</v>
      </c>
      <c r="M542" s="63"/>
    </row>
    <row r="543" spans="2:13">
      <c r="B543" s="56"/>
      <c r="C543" s="88">
        <v>46299</v>
      </c>
      <c r="D543" s="58"/>
      <c r="E543" s="69" t="s">
        <v>1295</v>
      </c>
      <c r="F543" s="65"/>
      <c r="G543" s="65"/>
      <c r="H543" s="65"/>
      <c r="I543" s="65"/>
      <c r="J543" s="65"/>
      <c r="K543" s="65"/>
      <c r="L543" s="62" t="s">
        <v>10503</v>
      </c>
      <c r="M543" s="63"/>
    </row>
    <row r="544" spans="2:13">
      <c r="B544" s="56"/>
      <c r="C544" s="88">
        <v>46299</v>
      </c>
      <c r="D544" s="58"/>
      <c r="E544" s="69" t="s">
        <v>1295</v>
      </c>
      <c r="F544" s="65"/>
      <c r="G544" s="65"/>
      <c r="H544" s="65"/>
      <c r="I544" s="65"/>
      <c r="J544" s="65"/>
      <c r="K544" s="65"/>
      <c r="L544" s="62" t="s">
        <v>10489</v>
      </c>
      <c r="M544" s="63">
        <v>1</v>
      </c>
    </row>
    <row r="545" spans="2:13">
      <c r="B545" s="56"/>
      <c r="C545" s="122">
        <v>46299</v>
      </c>
      <c r="D545" s="58"/>
      <c r="E545" s="89" t="s">
        <v>1071</v>
      </c>
      <c r="F545" s="61">
        <v>8</v>
      </c>
      <c r="G545" s="61">
        <f>F545-I545-M548-M552</f>
        <v>5.6411764705882401</v>
      </c>
      <c r="H545" s="61"/>
      <c r="I545" s="61">
        <v>1.0588235294117601</v>
      </c>
      <c r="J545" s="61"/>
      <c r="K545" s="61"/>
      <c r="L545" s="62" t="s">
        <v>10493</v>
      </c>
      <c r="M545" s="63"/>
    </row>
    <row r="546" spans="2:13">
      <c r="B546" s="56"/>
      <c r="C546" s="122">
        <v>46299</v>
      </c>
      <c r="D546" s="58"/>
      <c r="E546" s="89" t="s">
        <v>1071</v>
      </c>
      <c r="F546" s="65"/>
      <c r="G546" s="65"/>
      <c r="H546" s="65"/>
      <c r="I546" s="65"/>
      <c r="J546" s="65"/>
      <c r="K546" s="65"/>
      <c r="L546" s="62" t="s">
        <v>5215</v>
      </c>
      <c r="M546" s="63"/>
    </row>
    <row r="547" spans="2:13">
      <c r="B547" s="56"/>
      <c r="C547" s="122">
        <v>46299</v>
      </c>
      <c r="D547" s="58"/>
      <c r="E547" s="89" t="s">
        <v>1071</v>
      </c>
      <c r="F547" s="65"/>
      <c r="G547" s="65"/>
      <c r="H547" s="65"/>
      <c r="I547" s="65"/>
      <c r="J547" s="65"/>
      <c r="K547" s="65"/>
      <c r="L547" s="62" t="s">
        <v>10494</v>
      </c>
      <c r="M547" s="63"/>
    </row>
    <row r="548" spans="2:13">
      <c r="B548" s="56"/>
      <c r="C548" s="122">
        <v>46299</v>
      </c>
      <c r="D548" s="58"/>
      <c r="E548" s="89" t="s">
        <v>1071</v>
      </c>
      <c r="F548" s="65"/>
      <c r="G548" s="65"/>
      <c r="H548" s="65"/>
      <c r="I548" s="65"/>
      <c r="J548" s="65"/>
      <c r="K548" s="65"/>
      <c r="L548" s="62" t="s">
        <v>10497</v>
      </c>
      <c r="M548" s="63">
        <v>0.3</v>
      </c>
    </row>
    <row r="549" spans="2:13">
      <c r="B549" s="56"/>
      <c r="C549" s="122">
        <v>46299</v>
      </c>
      <c r="D549" s="58"/>
      <c r="E549" s="89" t="s">
        <v>1071</v>
      </c>
      <c r="F549" s="65"/>
      <c r="G549" s="65"/>
      <c r="H549" s="65"/>
      <c r="I549" s="65"/>
      <c r="J549" s="65"/>
      <c r="K549" s="65"/>
      <c r="L549" s="62" t="s">
        <v>10499</v>
      </c>
      <c r="M549" s="63"/>
    </row>
    <row r="550" spans="2:13">
      <c r="B550" s="56"/>
      <c r="C550" s="122">
        <v>46299</v>
      </c>
      <c r="D550" s="20"/>
      <c r="E550" s="89" t="s">
        <v>1071</v>
      </c>
      <c r="F550" s="65"/>
      <c r="G550" s="65"/>
      <c r="H550" s="65"/>
      <c r="I550" s="65"/>
      <c r="J550" s="65"/>
      <c r="K550" s="65"/>
      <c r="L550" s="62" t="s">
        <v>10501</v>
      </c>
      <c r="M550" s="63"/>
    </row>
    <row r="551" spans="2:13">
      <c r="B551" s="56"/>
      <c r="C551" s="122">
        <v>46299</v>
      </c>
      <c r="D551" s="111"/>
      <c r="E551" s="89" t="s">
        <v>1071</v>
      </c>
      <c r="F551" s="65"/>
      <c r="G551" s="65"/>
      <c r="H551" s="65"/>
      <c r="I551" s="65"/>
      <c r="J551" s="65"/>
      <c r="K551" s="65"/>
      <c r="L551" s="62" t="s">
        <v>10503</v>
      </c>
      <c r="M551" s="63"/>
    </row>
    <row r="552" spans="2:13">
      <c r="B552" s="56"/>
      <c r="C552" s="122">
        <v>46299</v>
      </c>
      <c r="D552" s="20"/>
      <c r="E552" s="89" t="s">
        <v>1071</v>
      </c>
      <c r="F552" s="65"/>
      <c r="G552" s="65"/>
      <c r="H552" s="65"/>
      <c r="I552" s="65"/>
      <c r="J552" s="65"/>
      <c r="K552" s="65"/>
      <c r="L552" s="62" t="s">
        <v>10489</v>
      </c>
      <c r="M552" s="63">
        <v>1</v>
      </c>
    </row>
    <row r="553" spans="2:13">
      <c r="B553" s="56"/>
      <c r="C553" s="88">
        <v>46299</v>
      </c>
      <c r="D553" s="58"/>
      <c r="E553" s="116" t="s">
        <v>1722</v>
      </c>
      <c r="F553" s="61">
        <v>8</v>
      </c>
      <c r="G553" s="61">
        <v>5</v>
      </c>
      <c r="H553" s="61"/>
      <c r="I553" s="61">
        <v>2</v>
      </c>
      <c r="J553" s="61"/>
      <c r="K553" s="61"/>
      <c r="L553" s="62" t="s">
        <v>10493</v>
      </c>
      <c r="M553" s="63"/>
    </row>
    <row r="554" spans="2:13">
      <c r="B554" s="56"/>
      <c r="C554" s="88">
        <v>46299</v>
      </c>
      <c r="D554" s="58"/>
      <c r="E554" s="116" t="s">
        <v>1722</v>
      </c>
      <c r="F554" s="65"/>
      <c r="G554" s="65"/>
      <c r="H554" s="65"/>
      <c r="I554" s="65"/>
      <c r="J554" s="65"/>
      <c r="K554" s="65"/>
      <c r="L554" s="62" t="s">
        <v>5215</v>
      </c>
      <c r="M554" s="63"/>
    </row>
    <row r="555" spans="2:13">
      <c r="B555" s="56"/>
      <c r="C555" s="88">
        <v>46299</v>
      </c>
      <c r="D555" s="111"/>
      <c r="E555" s="116" t="s">
        <v>1722</v>
      </c>
      <c r="F555" s="65"/>
      <c r="G555" s="65"/>
      <c r="H555" s="65"/>
      <c r="I555" s="65"/>
      <c r="J555" s="65"/>
      <c r="K555" s="65"/>
      <c r="L555" s="62" t="s">
        <v>10494</v>
      </c>
      <c r="M555" s="63"/>
    </row>
    <row r="556" spans="2:13">
      <c r="B556" s="56"/>
      <c r="C556" s="88">
        <v>46299</v>
      </c>
      <c r="D556" s="58"/>
      <c r="E556" s="69" t="s">
        <v>1722</v>
      </c>
      <c r="F556" s="65"/>
      <c r="G556" s="65"/>
      <c r="H556" s="65"/>
      <c r="I556" s="65"/>
      <c r="J556" s="65"/>
      <c r="K556" s="65"/>
      <c r="L556" s="62" t="s">
        <v>10497</v>
      </c>
      <c r="M556" s="63"/>
    </row>
    <row r="557" spans="2:13">
      <c r="B557" s="56"/>
      <c r="C557" s="88">
        <v>46299</v>
      </c>
      <c r="D557" s="58"/>
      <c r="E557" s="116" t="s">
        <v>1722</v>
      </c>
      <c r="F557" s="65"/>
      <c r="G557" s="65"/>
      <c r="H557" s="65"/>
      <c r="I557" s="65"/>
      <c r="J557" s="65"/>
      <c r="K557" s="65"/>
      <c r="L557" s="62" t="s">
        <v>10499</v>
      </c>
      <c r="M557" s="63"/>
    </row>
    <row r="558" spans="2:13">
      <c r="B558" s="56"/>
      <c r="C558" s="88">
        <v>46299</v>
      </c>
      <c r="D558" s="111"/>
      <c r="E558" s="116" t="s">
        <v>1722</v>
      </c>
      <c r="F558" s="127"/>
      <c r="G558" s="90"/>
      <c r="H558" s="111"/>
      <c r="I558" s="65"/>
      <c r="J558" s="65"/>
      <c r="K558" s="65"/>
      <c r="L558" s="62" t="s">
        <v>10501</v>
      </c>
      <c r="M558" s="63"/>
    </row>
    <row r="559" spans="2:13">
      <c r="B559" s="56"/>
      <c r="C559" s="88">
        <v>46299</v>
      </c>
      <c r="D559" s="111"/>
      <c r="E559" s="116" t="s">
        <v>1722</v>
      </c>
      <c r="F559" s="127"/>
      <c r="G559" s="90"/>
      <c r="H559" s="111"/>
      <c r="I559" s="65"/>
      <c r="J559" s="65"/>
      <c r="K559" s="65"/>
      <c r="L559" s="62" t="s">
        <v>10503</v>
      </c>
      <c r="M559" s="63"/>
    </row>
    <row r="560" spans="2:13">
      <c r="B560" s="56"/>
      <c r="C560" s="88">
        <v>46299</v>
      </c>
      <c r="D560" s="111"/>
      <c r="E560" s="116" t="s">
        <v>1722</v>
      </c>
      <c r="F560" s="127"/>
      <c r="G560" s="90"/>
      <c r="H560" s="111"/>
      <c r="I560" s="65"/>
      <c r="J560" s="65"/>
      <c r="K560" s="65"/>
      <c r="L560" s="62" t="s">
        <v>10489</v>
      </c>
      <c r="M560" s="63">
        <v>1</v>
      </c>
    </row>
    <row r="561" spans="2:13">
      <c r="B561" s="56"/>
      <c r="C561" s="70">
        <v>46299</v>
      </c>
      <c r="D561" s="77"/>
      <c r="E561" s="78" t="s">
        <v>193</v>
      </c>
      <c r="F561" s="79">
        <f>SUM(G561:M568)</f>
        <v>8</v>
      </c>
      <c r="G561" s="80">
        <v>4</v>
      </c>
      <c r="H561" s="20"/>
      <c r="I561" s="80">
        <v>3</v>
      </c>
      <c r="J561" s="80"/>
      <c r="K561" s="81"/>
      <c r="L561" s="62" t="s">
        <v>10493</v>
      </c>
      <c r="M561" s="82"/>
    </row>
    <row r="562" spans="2:13">
      <c r="B562" s="56"/>
      <c r="C562" s="70">
        <v>46299</v>
      </c>
      <c r="D562" s="77"/>
      <c r="E562" s="78" t="s">
        <v>193</v>
      </c>
      <c r="F562" s="63"/>
      <c r="G562" s="83"/>
      <c r="H562" s="80"/>
      <c r="I562" s="83"/>
      <c r="J562" s="80"/>
      <c r="K562" s="80"/>
      <c r="L562" s="62" t="s">
        <v>5215</v>
      </c>
      <c r="M562" s="82"/>
    </row>
    <row r="563" spans="2:13">
      <c r="B563" s="56"/>
      <c r="C563" s="70">
        <v>46299</v>
      </c>
      <c r="D563" s="77"/>
      <c r="E563" s="78" t="s">
        <v>193</v>
      </c>
      <c r="F563" s="63"/>
      <c r="G563" s="80"/>
      <c r="H563" s="80"/>
      <c r="I563" s="80"/>
      <c r="J563" s="80"/>
      <c r="K563" s="80"/>
      <c r="L563" s="62" t="s">
        <v>10494</v>
      </c>
      <c r="M563" s="82"/>
    </row>
    <row r="564" spans="2:13">
      <c r="B564" s="56"/>
      <c r="C564" s="70">
        <v>46299</v>
      </c>
      <c r="D564" s="77"/>
      <c r="E564" s="78" t="s">
        <v>193</v>
      </c>
      <c r="F564" s="63"/>
      <c r="G564" s="80"/>
      <c r="H564" s="80"/>
      <c r="I564" s="80"/>
      <c r="J564" s="80"/>
      <c r="K564" s="80"/>
      <c r="L564" s="62" t="s">
        <v>10497</v>
      </c>
      <c r="M564" s="82"/>
    </row>
    <row r="565" spans="2:13">
      <c r="B565" s="56"/>
      <c r="C565" s="70">
        <v>46299</v>
      </c>
      <c r="D565" s="77"/>
      <c r="E565" s="78" t="s">
        <v>193</v>
      </c>
      <c r="F565" s="63"/>
      <c r="G565" s="80"/>
      <c r="H565" s="80"/>
      <c r="I565" s="80"/>
      <c r="J565" s="80"/>
      <c r="K565" s="80"/>
      <c r="L565" s="62" t="s">
        <v>10499</v>
      </c>
      <c r="M565" s="82"/>
    </row>
    <row r="566" spans="2:13">
      <c r="B566" s="56"/>
      <c r="C566" s="70">
        <v>46299</v>
      </c>
      <c r="D566" s="77"/>
      <c r="E566" s="78" t="s">
        <v>193</v>
      </c>
      <c r="F566" s="63"/>
      <c r="G566" s="80"/>
      <c r="H566" s="80"/>
      <c r="I566" s="80"/>
      <c r="J566" s="80"/>
      <c r="K566" s="80"/>
      <c r="L566" s="62" t="s">
        <v>10501</v>
      </c>
      <c r="M566" s="82"/>
    </row>
    <row r="567" spans="2:13">
      <c r="B567" s="56"/>
      <c r="C567" s="70">
        <v>46299</v>
      </c>
      <c r="D567" s="77"/>
      <c r="E567" s="78" t="s">
        <v>193</v>
      </c>
      <c r="F567" s="63"/>
      <c r="G567" s="80"/>
      <c r="H567" s="80"/>
      <c r="I567" s="80"/>
      <c r="J567" s="80"/>
      <c r="K567" s="80"/>
      <c r="L567" s="62" t="s">
        <v>10503</v>
      </c>
      <c r="M567" s="82"/>
    </row>
    <row r="568" spans="2:13">
      <c r="B568" s="56"/>
      <c r="C568" s="70">
        <v>46299</v>
      </c>
      <c r="D568" s="77"/>
      <c r="E568" s="78" t="s">
        <v>193</v>
      </c>
      <c r="F568" s="63"/>
      <c r="G568" s="80"/>
      <c r="H568" s="80"/>
      <c r="I568" s="80"/>
      <c r="J568" s="80"/>
      <c r="K568" s="80"/>
      <c r="L568" s="62" t="s">
        <v>10489</v>
      </c>
      <c r="M568" s="82">
        <v>1</v>
      </c>
    </row>
    <row r="569" spans="2:13">
      <c r="B569" s="56"/>
      <c r="C569" s="57">
        <v>46299</v>
      </c>
      <c r="D569" s="58"/>
      <c r="E569" s="89" t="s">
        <v>2086</v>
      </c>
      <c r="F569" s="61">
        <f>SUM(G569:M576)</f>
        <v>8.0033333333333303</v>
      </c>
      <c r="G569" s="61">
        <v>6.27</v>
      </c>
      <c r="H569" s="61"/>
      <c r="I569" s="61">
        <f>4*3.5/60</f>
        <v>0.233333333333333</v>
      </c>
      <c r="J569" s="61"/>
      <c r="K569" s="61"/>
      <c r="L569" s="62" t="s">
        <v>10493</v>
      </c>
      <c r="M569" s="63" t="s">
        <v>1047</v>
      </c>
    </row>
    <row r="570" spans="2:13">
      <c r="B570" s="56"/>
      <c r="C570" s="57">
        <v>46299</v>
      </c>
      <c r="D570" s="58"/>
      <c r="E570" s="89" t="s">
        <v>2086</v>
      </c>
      <c r="F570" s="65"/>
      <c r="G570" s="65"/>
      <c r="H570" s="65"/>
      <c r="I570" s="65"/>
      <c r="J570" s="65"/>
      <c r="K570" s="65"/>
      <c r="L570" s="62" t="s">
        <v>5215</v>
      </c>
      <c r="M570" s="63"/>
    </row>
    <row r="571" spans="2:13">
      <c r="B571" s="56"/>
      <c r="C571" s="57">
        <v>46299</v>
      </c>
      <c r="D571" s="58"/>
      <c r="E571" s="89" t="s">
        <v>2086</v>
      </c>
      <c r="F571" s="65"/>
      <c r="G571" s="65"/>
      <c r="H571" s="65"/>
      <c r="I571" s="65"/>
      <c r="J571" s="65"/>
      <c r="K571" s="65"/>
      <c r="L571" s="62" t="s">
        <v>10494</v>
      </c>
      <c r="M571" s="63"/>
    </row>
    <row r="572" spans="2:13">
      <c r="B572" s="56"/>
      <c r="C572" s="57">
        <v>46299</v>
      </c>
      <c r="D572" s="58"/>
      <c r="E572" s="89" t="s">
        <v>2086</v>
      </c>
      <c r="F572" s="65"/>
      <c r="G572" s="65"/>
      <c r="H572" s="65"/>
      <c r="I572" s="65"/>
      <c r="J572" s="65"/>
      <c r="K572" s="65"/>
      <c r="L572" s="62" t="s">
        <v>10497</v>
      </c>
      <c r="M572" s="63">
        <v>0.5</v>
      </c>
    </row>
    <row r="573" spans="2:13">
      <c r="B573" s="56"/>
      <c r="C573" s="57">
        <v>46299</v>
      </c>
      <c r="D573" s="58"/>
      <c r="E573" s="89" t="s">
        <v>2086</v>
      </c>
      <c r="F573" s="65"/>
      <c r="G573" s="65"/>
      <c r="H573" s="65"/>
      <c r="I573" s="65"/>
      <c r="J573" s="65"/>
      <c r="K573" s="65"/>
      <c r="L573" s="62" t="s">
        <v>10499</v>
      </c>
      <c r="M573" s="63"/>
    </row>
    <row r="574" spans="2:13">
      <c r="B574" s="56"/>
      <c r="C574" s="57">
        <v>46299</v>
      </c>
      <c r="D574" s="58"/>
      <c r="E574" s="89" t="s">
        <v>2086</v>
      </c>
      <c r="F574" s="65"/>
      <c r="G574" s="65"/>
      <c r="H574" s="65"/>
      <c r="I574" s="65"/>
      <c r="J574" s="65"/>
      <c r="K574" s="65"/>
      <c r="L574" s="62" t="s">
        <v>10501</v>
      </c>
      <c r="M574" s="80"/>
    </row>
    <row r="575" spans="2:13">
      <c r="B575" s="56"/>
      <c r="C575" s="57">
        <v>46299</v>
      </c>
      <c r="D575" s="58"/>
      <c r="E575" s="89" t="s">
        <v>2086</v>
      </c>
      <c r="F575" s="65"/>
      <c r="G575" s="65"/>
      <c r="H575" s="65"/>
      <c r="I575" s="65"/>
      <c r="J575" s="65"/>
      <c r="K575" s="65"/>
      <c r="L575" s="62" t="s">
        <v>10503</v>
      </c>
      <c r="M575" s="63"/>
    </row>
    <row r="576" spans="2:13">
      <c r="B576" s="56"/>
      <c r="C576" s="57">
        <v>46299</v>
      </c>
      <c r="D576" s="58"/>
      <c r="E576" s="89" t="s">
        <v>2086</v>
      </c>
      <c r="F576" s="65"/>
      <c r="G576" s="65"/>
      <c r="H576" s="65"/>
      <c r="I576" s="65"/>
      <c r="J576" s="65"/>
      <c r="K576" s="65"/>
      <c r="L576" s="62" t="s">
        <v>10489</v>
      </c>
      <c r="M576" s="63">
        <v>1</v>
      </c>
    </row>
    <row r="577" spans="2:13">
      <c r="B577" s="56"/>
      <c r="C577" s="88">
        <v>46299</v>
      </c>
      <c r="D577" s="20"/>
      <c r="E577" s="89" t="s">
        <v>281</v>
      </c>
      <c r="F577" s="61">
        <f>SUM(G577:M584)</f>
        <v>8</v>
      </c>
      <c r="G577" s="65">
        <v>7</v>
      </c>
      <c r="H577" s="61"/>
      <c r="I577" s="61"/>
      <c r="J577" s="61"/>
      <c r="K577" s="61"/>
      <c r="L577" s="62" t="s">
        <v>10493</v>
      </c>
      <c r="M577" s="63"/>
    </row>
    <row r="578" spans="2:13">
      <c r="B578" s="56"/>
      <c r="C578" s="88">
        <v>46299</v>
      </c>
      <c r="D578" s="20"/>
      <c r="E578" s="89" t="s">
        <v>281</v>
      </c>
      <c r="F578" s="65"/>
      <c r="G578" s="65"/>
      <c r="H578" s="65"/>
      <c r="I578" s="65"/>
      <c r="J578" s="65"/>
      <c r="K578" s="65"/>
      <c r="L578" s="62" t="s">
        <v>5215</v>
      </c>
      <c r="M578" s="63"/>
    </row>
    <row r="579" spans="2:13">
      <c r="B579" s="56"/>
      <c r="C579" s="88">
        <v>46299</v>
      </c>
      <c r="D579" s="20"/>
      <c r="E579" s="89" t="s">
        <v>281</v>
      </c>
      <c r="F579" s="65"/>
      <c r="G579" s="90"/>
      <c r="H579" s="65"/>
      <c r="I579" s="65"/>
      <c r="J579" s="65"/>
      <c r="K579" s="65"/>
      <c r="L579" s="62" t="s">
        <v>10494</v>
      </c>
      <c r="M579" s="63"/>
    </row>
    <row r="580" spans="2:13">
      <c r="B580" s="56"/>
      <c r="C580" s="88">
        <v>46299</v>
      </c>
      <c r="D580" s="20"/>
      <c r="E580" s="89" t="s">
        <v>281</v>
      </c>
      <c r="F580" s="65"/>
      <c r="G580" s="65"/>
      <c r="H580" s="65"/>
      <c r="I580" s="65"/>
      <c r="J580" s="65"/>
      <c r="K580" s="65"/>
      <c r="L580" s="62" t="s">
        <v>10497</v>
      </c>
      <c r="M580" s="63"/>
    </row>
    <row r="581" spans="2:13">
      <c r="B581" s="56"/>
      <c r="C581" s="88">
        <v>46299</v>
      </c>
      <c r="D581" s="20"/>
      <c r="E581" s="89" t="s">
        <v>281</v>
      </c>
      <c r="F581" s="65"/>
      <c r="G581" s="65"/>
      <c r="H581" s="65"/>
      <c r="I581" s="65"/>
      <c r="J581" s="65"/>
      <c r="K581" s="65"/>
      <c r="L581" s="62" t="s">
        <v>10499</v>
      </c>
      <c r="M581" s="63"/>
    </row>
    <row r="582" spans="2:13">
      <c r="B582" s="56"/>
      <c r="C582" s="88">
        <v>46299</v>
      </c>
      <c r="D582" s="20"/>
      <c r="E582" s="89" t="s">
        <v>281</v>
      </c>
      <c r="F582" s="65"/>
      <c r="G582" s="65"/>
      <c r="H582" s="65"/>
      <c r="I582" s="65"/>
      <c r="J582" s="65"/>
      <c r="K582" s="65"/>
      <c r="L582" s="62" t="s">
        <v>10501</v>
      </c>
      <c r="M582" s="63"/>
    </row>
    <row r="583" spans="2:13">
      <c r="B583" s="56"/>
      <c r="C583" s="88">
        <v>46299</v>
      </c>
      <c r="D583" s="20"/>
      <c r="E583" s="89" t="s">
        <v>281</v>
      </c>
      <c r="F583" s="65"/>
      <c r="G583" s="65"/>
      <c r="H583" s="65"/>
      <c r="I583" s="65"/>
      <c r="J583" s="65"/>
      <c r="K583" s="65"/>
      <c r="L583" s="62" t="s">
        <v>10503</v>
      </c>
      <c r="M583" s="82"/>
    </row>
    <row r="584" spans="2:13">
      <c r="B584" s="56"/>
      <c r="C584" s="88">
        <v>46299</v>
      </c>
      <c r="D584" s="20"/>
      <c r="E584" s="89" t="s">
        <v>281</v>
      </c>
      <c r="F584" s="91"/>
      <c r="G584" s="91"/>
      <c r="H584" s="91"/>
      <c r="I584" s="91"/>
      <c r="J584" s="91"/>
      <c r="K584" s="91"/>
      <c r="L584" s="62" t="s">
        <v>10489</v>
      </c>
      <c r="M584" s="63">
        <v>1</v>
      </c>
    </row>
    <row r="585" spans="2:13">
      <c r="B585" s="56"/>
      <c r="C585" s="88">
        <v>46122</v>
      </c>
      <c r="D585" s="58"/>
      <c r="E585" s="117" t="s">
        <v>1471</v>
      </c>
      <c r="F585" s="60">
        <f>SUM(G585:M592)-M586</f>
        <v>8</v>
      </c>
      <c r="G585" s="60">
        <v>6</v>
      </c>
      <c r="H585" s="61"/>
      <c r="I585" s="61">
        <v>1</v>
      </c>
      <c r="J585" s="61"/>
      <c r="K585" s="61"/>
      <c r="L585" s="62" t="s">
        <v>10493</v>
      </c>
      <c r="M585" s="63"/>
    </row>
    <row r="586" spans="2:13">
      <c r="B586" s="56"/>
      <c r="C586" s="88">
        <v>46122</v>
      </c>
      <c r="D586" s="58"/>
      <c r="E586" s="104" t="s">
        <v>1471</v>
      </c>
      <c r="F586" s="65"/>
      <c r="G586" s="65"/>
      <c r="H586" s="65"/>
      <c r="I586" s="65"/>
      <c r="J586" s="65"/>
      <c r="K586" s="65"/>
      <c r="L586" s="62" t="s">
        <v>5215</v>
      </c>
      <c r="M586" s="63"/>
    </row>
    <row r="587" spans="2:13">
      <c r="B587" s="56"/>
      <c r="C587" s="88">
        <v>46122</v>
      </c>
      <c r="D587" s="58"/>
      <c r="E587" s="104" t="s">
        <v>1471</v>
      </c>
      <c r="F587" s="65"/>
      <c r="G587" s="65"/>
      <c r="H587" s="65"/>
      <c r="I587" s="65"/>
      <c r="J587" s="65"/>
      <c r="K587" s="65"/>
      <c r="L587" s="62" t="s">
        <v>10494</v>
      </c>
      <c r="M587" s="63"/>
    </row>
    <row r="588" spans="2:13">
      <c r="B588" s="56"/>
      <c r="C588" s="88">
        <v>46122</v>
      </c>
      <c r="D588" s="58"/>
      <c r="E588" s="104" t="s">
        <v>1471</v>
      </c>
      <c r="F588" s="65"/>
      <c r="G588" s="65"/>
      <c r="H588" s="65"/>
      <c r="I588" s="65"/>
      <c r="J588" s="65"/>
      <c r="K588" s="65"/>
      <c r="L588" s="62" t="s">
        <v>10497</v>
      </c>
      <c r="M588" s="63"/>
    </row>
    <row r="589" spans="2:13">
      <c r="B589" s="56"/>
      <c r="C589" s="88">
        <v>46122</v>
      </c>
      <c r="D589" s="58"/>
      <c r="E589" s="104" t="s">
        <v>1471</v>
      </c>
      <c r="F589" s="65"/>
      <c r="G589" s="65"/>
      <c r="H589" s="65"/>
      <c r="I589" s="65"/>
      <c r="J589" s="65"/>
      <c r="K589" s="65"/>
      <c r="L589" s="62" t="s">
        <v>10499</v>
      </c>
      <c r="M589" s="63"/>
    </row>
    <row r="590" spans="2:13">
      <c r="B590" s="56"/>
      <c r="C590" s="88">
        <v>46122</v>
      </c>
      <c r="D590" s="58"/>
      <c r="E590" s="104" t="s">
        <v>1471</v>
      </c>
      <c r="F590" s="65"/>
      <c r="G590" s="65"/>
      <c r="H590" s="65"/>
      <c r="I590" s="65"/>
      <c r="J590" s="65"/>
      <c r="K590" s="65"/>
      <c r="L590" s="62" t="s">
        <v>10501</v>
      </c>
      <c r="M590" s="63"/>
    </row>
    <row r="591" spans="2:13">
      <c r="B591" s="56"/>
      <c r="C591" s="88">
        <v>46122</v>
      </c>
      <c r="D591" s="58"/>
      <c r="E591" s="104" t="s">
        <v>1471</v>
      </c>
      <c r="F591" s="65"/>
      <c r="G591" s="65"/>
      <c r="H591" s="65"/>
      <c r="I591" s="65"/>
      <c r="J591" s="65"/>
      <c r="K591" s="65"/>
      <c r="L591" s="62" t="s">
        <v>10503</v>
      </c>
      <c r="M591" s="63"/>
    </row>
    <row r="592" spans="2:13">
      <c r="B592" s="56"/>
      <c r="C592" s="88">
        <v>46122</v>
      </c>
      <c r="D592" s="58"/>
      <c r="E592" s="104" t="s">
        <v>1471</v>
      </c>
      <c r="F592" s="65"/>
      <c r="G592" s="65"/>
      <c r="H592" s="65"/>
      <c r="I592" s="65"/>
      <c r="J592" s="65"/>
      <c r="K592" s="65"/>
      <c r="L592" s="62" t="s">
        <v>10489</v>
      </c>
      <c r="M592" s="63">
        <v>1</v>
      </c>
    </row>
    <row r="593" spans="2:13">
      <c r="B593" s="56"/>
      <c r="C593" s="57">
        <v>46299</v>
      </c>
      <c r="D593" s="58"/>
      <c r="E593" s="59" t="s">
        <v>76</v>
      </c>
      <c r="F593" s="60">
        <v>8</v>
      </c>
      <c r="G593" s="60">
        <v>4.67</v>
      </c>
      <c r="H593" s="61"/>
      <c r="I593" s="61">
        <v>2.1764705882352899</v>
      </c>
      <c r="J593" s="61"/>
      <c r="K593" s="61"/>
      <c r="L593" s="62" t="s">
        <v>10493</v>
      </c>
      <c r="M593" s="63"/>
    </row>
    <row r="594" spans="2:13">
      <c r="B594" s="56"/>
      <c r="C594" s="57">
        <v>46299</v>
      </c>
      <c r="D594" s="58"/>
      <c r="E594" s="59" t="s">
        <v>76</v>
      </c>
      <c r="F594" s="65"/>
      <c r="G594" s="65"/>
      <c r="H594" s="65"/>
      <c r="I594" s="65"/>
      <c r="J594" s="65"/>
      <c r="K594" s="65"/>
      <c r="L594" s="62" t="s">
        <v>5215</v>
      </c>
      <c r="M594" s="63"/>
    </row>
    <row r="595" spans="2:13">
      <c r="B595" s="56"/>
      <c r="C595" s="57">
        <v>46299</v>
      </c>
      <c r="D595" s="58"/>
      <c r="E595" s="59" t="s">
        <v>76</v>
      </c>
      <c r="F595" s="65"/>
      <c r="G595" s="65"/>
      <c r="H595" s="65"/>
      <c r="I595" s="65"/>
      <c r="J595" s="65"/>
      <c r="K595" s="65"/>
      <c r="L595" s="62" t="s">
        <v>10494</v>
      </c>
      <c r="M595" s="63"/>
    </row>
    <row r="596" spans="2:13">
      <c r="B596" s="56"/>
      <c r="C596" s="57">
        <v>46299</v>
      </c>
      <c r="D596" s="58"/>
      <c r="E596" s="59" t="s">
        <v>76</v>
      </c>
      <c r="F596" s="65"/>
      <c r="G596" s="65"/>
      <c r="H596" s="65"/>
      <c r="I596" s="65"/>
      <c r="J596" s="65"/>
      <c r="K596" s="65"/>
      <c r="L596" s="62" t="s">
        <v>10497</v>
      </c>
      <c r="M596" s="63">
        <v>0.15</v>
      </c>
    </row>
    <row r="597" spans="2:13">
      <c r="B597" s="56"/>
      <c r="C597" s="57">
        <v>46299</v>
      </c>
      <c r="D597" s="58"/>
      <c r="E597" s="59" t="s">
        <v>76</v>
      </c>
      <c r="F597" s="65"/>
      <c r="G597" s="65"/>
      <c r="H597" s="65"/>
      <c r="I597" s="65"/>
      <c r="J597" s="65"/>
      <c r="K597" s="65"/>
      <c r="L597" s="62" t="s">
        <v>10499</v>
      </c>
      <c r="M597" s="63"/>
    </row>
    <row r="598" spans="2:13">
      <c r="B598" s="56"/>
      <c r="C598" s="57">
        <v>46299</v>
      </c>
      <c r="D598" s="58"/>
      <c r="E598" s="59" t="s">
        <v>76</v>
      </c>
      <c r="F598" s="65"/>
      <c r="G598" s="65"/>
      <c r="H598" s="65"/>
      <c r="I598" s="65"/>
      <c r="J598" s="65"/>
      <c r="K598" s="65"/>
      <c r="L598" s="62" t="s">
        <v>10501</v>
      </c>
      <c r="M598" s="63"/>
    </row>
    <row r="599" spans="2:13">
      <c r="B599" s="56"/>
      <c r="C599" s="57">
        <v>46299</v>
      </c>
      <c r="D599" s="58"/>
      <c r="E599" s="59" t="s">
        <v>76</v>
      </c>
      <c r="F599" s="65"/>
      <c r="G599" s="65"/>
      <c r="H599" s="65"/>
      <c r="I599" s="65"/>
      <c r="J599" s="65"/>
      <c r="K599" s="65"/>
      <c r="L599" s="62" t="s">
        <v>10503</v>
      </c>
      <c r="M599" s="63"/>
    </row>
    <row r="600" spans="2:13">
      <c r="B600" s="56"/>
      <c r="C600" s="57">
        <v>46299</v>
      </c>
      <c r="D600" s="58"/>
      <c r="E600" s="59" t="s">
        <v>76</v>
      </c>
      <c r="F600" s="65"/>
      <c r="G600" s="65"/>
      <c r="H600" s="65"/>
      <c r="I600" s="65"/>
      <c r="J600" s="65"/>
      <c r="K600" s="65"/>
      <c r="L600" s="62" t="s">
        <v>10489</v>
      </c>
      <c r="M600" s="63">
        <v>1</v>
      </c>
    </row>
    <row r="601" spans="2:13">
      <c r="B601" s="56"/>
      <c r="C601" s="128">
        <v>46299</v>
      </c>
      <c r="D601" s="58"/>
      <c r="E601" s="129" t="s">
        <v>2562</v>
      </c>
      <c r="F601" s="61">
        <f>SUM(G601,H601,I601,J601,K601,M601:M608)</f>
        <v>8</v>
      </c>
      <c r="G601" s="130">
        <v>6.8</v>
      </c>
      <c r="H601" s="65"/>
      <c r="I601" s="124">
        <v>0.2</v>
      </c>
      <c r="J601" s="131"/>
      <c r="K601" s="61"/>
      <c r="L601" s="62" t="s">
        <v>10493</v>
      </c>
      <c r="M601" s="63"/>
    </row>
    <row r="602" spans="2:13">
      <c r="B602" s="56"/>
      <c r="C602" s="128">
        <v>46299</v>
      </c>
      <c r="D602" s="58"/>
      <c r="E602" s="129" t="s">
        <v>2562</v>
      </c>
      <c r="F602" s="65"/>
      <c r="G602" s="61"/>
      <c r="H602" s="65"/>
      <c r="I602" s="65"/>
      <c r="J602" s="65"/>
      <c r="K602" s="65"/>
      <c r="L602" s="62" t="s">
        <v>5215</v>
      </c>
      <c r="M602" s="63"/>
    </row>
    <row r="603" spans="2:13">
      <c r="B603" s="56"/>
      <c r="C603" s="128">
        <v>46299</v>
      </c>
      <c r="D603" s="58"/>
      <c r="E603" s="132" t="s">
        <v>2562</v>
      </c>
      <c r="F603" s="65"/>
      <c r="G603" s="61"/>
      <c r="H603" s="65"/>
      <c r="I603" s="65"/>
      <c r="J603" s="65"/>
      <c r="K603" s="65"/>
      <c r="L603" s="62" t="s">
        <v>10494</v>
      </c>
      <c r="M603" s="63"/>
    </row>
    <row r="604" spans="2:13">
      <c r="B604" s="56"/>
      <c r="C604" s="128">
        <v>46299</v>
      </c>
      <c r="D604" s="58"/>
      <c r="E604" s="129" t="s">
        <v>2562</v>
      </c>
      <c r="F604" s="65"/>
      <c r="G604" s="65"/>
      <c r="H604" s="65"/>
      <c r="I604" s="65"/>
      <c r="J604" s="65"/>
      <c r="K604" s="65"/>
      <c r="L604" s="62" t="s">
        <v>10497</v>
      </c>
      <c r="M604" s="82"/>
    </row>
    <row r="605" spans="2:13">
      <c r="B605" s="56"/>
      <c r="C605" s="128">
        <v>46299</v>
      </c>
      <c r="D605" s="58"/>
      <c r="E605" s="129" t="s">
        <v>2562</v>
      </c>
      <c r="F605" s="65"/>
      <c r="G605" s="65"/>
      <c r="H605" s="65"/>
      <c r="I605" s="65"/>
      <c r="J605" s="65"/>
      <c r="K605" s="65"/>
      <c r="L605" s="62" t="s">
        <v>10499</v>
      </c>
      <c r="M605" s="63"/>
    </row>
    <row r="606" spans="2:13">
      <c r="B606" s="56"/>
      <c r="C606" s="128">
        <v>46299</v>
      </c>
      <c r="D606" s="58"/>
      <c r="E606" s="129" t="s">
        <v>2562</v>
      </c>
      <c r="F606" s="65"/>
      <c r="G606" s="65"/>
      <c r="H606" s="65"/>
      <c r="I606" s="65"/>
      <c r="J606" s="65"/>
      <c r="K606" s="65"/>
      <c r="L606" s="62" t="s">
        <v>10501</v>
      </c>
      <c r="M606" s="63"/>
    </row>
    <row r="607" spans="2:13">
      <c r="B607" s="56"/>
      <c r="C607" s="128">
        <v>46299</v>
      </c>
      <c r="D607" s="58"/>
      <c r="E607" s="129" t="s">
        <v>2562</v>
      </c>
      <c r="F607" s="65"/>
      <c r="G607" s="65"/>
      <c r="H607" s="65"/>
      <c r="I607" s="65"/>
      <c r="J607" s="65"/>
      <c r="K607" s="65"/>
      <c r="L607" s="62" t="s">
        <v>10503</v>
      </c>
      <c r="M607" s="63"/>
    </row>
    <row r="608" spans="2:13">
      <c r="B608" s="56"/>
      <c r="C608" s="128">
        <v>46299</v>
      </c>
      <c r="D608" s="58"/>
      <c r="E608" s="129" t="s">
        <v>2562</v>
      </c>
      <c r="F608" s="65"/>
      <c r="G608" s="65"/>
      <c r="H608" s="65"/>
      <c r="I608" s="65"/>
      <c r="J608" s="65"/>
      <c r="K608" s="65"/>
      <c r="L608" s="62" t="s">
        <v>10489</v>
      </c>
      <c r="M608" s="63">
        <v>1</v>
      </c>
    </row>
    <row r="609" spans="2:13">
      <c r="B609" s="56"/>
      <c r="C609" s="88" t="s">
        <v>3398</v>
      </c>
      <c r="D609" s="58"/>
      <c r="E609" s="118" t="s">
        <v>889</v>
      </c>
      <c r="F609" s="60">
        <f>SUM(G609:M616)-M610</f>
        <v>8</v>
      </c>
      <c r="G609" s="60">
        <v>5.0599999999999996</v>
      </c>
      <c r="H609" s="61"/>
      <c r="I609" s="61">
        <v>1.94</v>
      </c>
      <c r="J609" s="61"/>
      <c r="K609" s="61"/>
      <c r="L609" s="62" t="s">
        <v>10493</v>
      </c>
      <c r="M609" s="63"/>
    </row>
    <row r="610" spans="2:13">
      <c r="B610" s="56"/>
      <c r="C610" s="88" t="s">
        <v>3398</v>
      </c>
      <c r="D610" s="58"/>
      <c r="E610" s="118" t="s">
        <v>889</v>
      </c>
      <c r="F610" s="65"/>
      <c r="G610" s="65"/>
      <c r="H610" s="65"/>
      <c r="I610" s="65"/>
      <c r="J610" s="65"/>
      <c r="K610" s="65"/>
      <c r="L610" s="62" t="s">
        <v>5215</v>
      </c>
      <c r="M610" s="63"/>
    </row>
    <row r="611" spans="2:13">
      <c r="B611" s="56"/>
      <c r="C611" s="88" t="s">
        <v>3398</v>
      </c>
      <c r="D611" s="58"/>
      <c r="E611" s="118" t="s">
        <v>889</v>
      </c>
      <c r="F611" s="65"/>
      <c r="G611" s="65"/>
      <c r="H611" s="65"/>
      <c r="I611" s="65"/>
      <c r="J611" s="65"/>
      <c r="K611" s="65"/>
      <c r="L611" s="62" t="s">
        <v>10494</v>
      </c>
      <c r="M611" s="63"/>
    </row>
    <row r="612" spans="2:13">
      <c r="B612" s="56"/>
      <c r="C612" s="88" t="s">
        <v>3398</v>
      </c>
      <c r="D612" s="58"/>
      <c r="E612" s="118" t="s">
        <v>889</v>
      </c>
      <c r="F612" s="65"/>
      <c r="G612" s="65"/>
      <c r="H612" s="65"/>
      <c r="I612" s="65"/>
      <c r="J612" s="65"/>
      <c r="K612" s="65"/>
      <c r="L612" s="62" t="s">
        <v>10497</v>
      </c>
      <c r="M612" s="63"/>
    </row>
    <row r="613" spans="2:13">
      <c r="B613" s="56"/>
      <c r="C613" s="88" t="s">
        <v>3398</v>
      </c>
      <c r="D613" s="58"/>
      <c r="E613" s="118" t="s">
        <v>889</v>
      </c>
      <c r="F613" s="65"/>
      <c r="G613" s="65"/>
      <c r="H613" s="65"/>
      <c r="I613" s="65"/>
      <c r="J613" s="65"/>
      <c r="K613" s="65"/>
      <c r="L613" s="62" t="s">
        <v>10499</v>
      </c>
      <c r="M613" s="63"/>
    </row>
    <row r="614" spans="2:13">
      <c r="B614" s="56"/>
      <c r="C614" s="88" t="s">
        <v>3398</v>
      </c>
      <c r="D614" s="58"/>
      <c r="E614" s="118" t="s">
        <v>889</v>
      </c>
      <c r="F614" s="65"/>
      <c r="G614" s="65"/>
      <c r="H614" s="65"/>
      <c r="I614" s="65"/>
      <c r="J614" s="65"/>
      <c r="K614" s="65"/>
      <c r="L614" s="62" t="s">
        <v>10501</v>
      </c>
      <c r="M614" s="63"/>
    </row>
    <row r="615" spans="2:13">
      <c r="B615" s="56"/>
      <c r="C615" s="88" t="s">
        <v>3398</v>
      </c>
      <c r="D615" s="58"/>
      <c r="E615" s="118" t="s">
        <v>889</v>
      </c>
      <c r="F615" s="65"/>
      <c r="G615" s="65"/>
      <c r="H615" s="65"/>
      <c r="I615" s="65"/>
      <c r="J615" s="65"/>
      <c r="K615" s="65"/>
      <c r="L615" s="62" t="s">
        <v>10503</v>
      </c>
      <c r="M615" s="63"/>
    </row>
    <row r="616" spans="2:13">
      <c r="B616" s="56"/>
      <c r="C616" s="88" t="s">
        <v>3398</v>
      </c>
      <c r="D616" s="58"/>
      <c r="E616" s="118" t="s">
        <v>889</v>
      </c>
      <c r="F616" s="65"/>
      <c r="G616" s="65"/>
      <c r="H616" s="65"/>
      <c r="I616" s="65"/>
      <c r="J616" s="65"/>
      <c r="K616" s="65"/>
      <c r="L616" s="62" t="s">
        <v>10489</v>
      </c>
      <c r="M616" s="63">
        <v>1</v>
      </c>
    </row>
    <row r="617" spans="2:13">
      <c r="B617" s="56"/>
      <c r="C617" s="88">
        <v>46299</v>
      </c>
      <c r="D617" s="111"/>
      <c r="E617" s="89" t="s">
        <v>629</v>
      </c>
      <c r="F617" s="138">
        <f>SUM(G617:M624)-M618</f>
        <v>8.0035294117647098</v>
      </c>
      <c r="G617" s="138">
        <v>5.18</v>
      </c>
      <c r="H617" s="61"/>
      <c r="I617" s="61">
        <f>31/17</f>
        <v>1.8235294117647101</v>
      </c>
      <c r="J617" s="61"/>
      <c r="K617" s="61"/>
      <c r="L617" s="62" t="s">
        <v>10493</v>
      </c>
      <c r="M617" s="63"/>
    </row>
    <row r="618" spans="2:13">
      <c r="B618" s="56"/>
      <c r="C618" s="88">
        <v>46299</v>
      </c>
      <c r="D618" s="111"/>
      <c r="E618" s="89" t="s">
        <v>629</v>
      </c>
      <c r="F618" s="65"/>
      <c r="G618" s="65"/>
      <c r="H618" s="65"/>
      <c r="I618" s="65"/>
      <c r="J618" s="65"/>
      <c r="K618" s="65"/>
      <c r="L618" s="62" t="s">
        <v>5215</v>
      </c>
      <c r="M618" s="63"/>
    </row>
    <row r="619" spans="2:13">
      <c r="B619" s="56"/>
      <c r="C619" s="88">
        <v>46299</v>
      </c>
      <c r="D619" s="111"/>
      <c r="E619" s="89" t="s">
        <v>629</v>
      </c>
      <c r="F619" s="65"/>
      <c r="G619" s="65"/>
      <c r="H619" s="65"/>
      <c r="I619" s="65"/>
      <c r="J619" s="65"/>
      <c r="K619" s="65"/>
      <c r="L619" s="62" t="s">
        <v>10494</v>
      </c>
      <c r="M619" s="63"/>
    </row>
    <row r="620" spans="2:13">
      <c r="B620" s="56"/>
      <c r="C620" s="88">
        <v>46299</v>
      </c>
      <c r="D620" s="111"/>
      <c r="E620" s="89" t="s">
        <v>629</v>
      </c>
      <c r="F620" s="65"/>
      <c r="G620" s="65"/>
      <c r="H620" s="65"/>
      <c r="I620" s="65"/>
      <c r="J620" s="65"/>
      <c r="K620" s="65"/>
      <c r="L620" s="62" t="s">
        <v>10497</v>
      </c>
      <c r="M620" s="63"/>
    </row>
    <row r="621" spans="2:13">
      <c r="B621" s="56"/>
      <c r="C621" s="88">
        <v>46299</v>
      </c>
      <c r="D621" s="111"/>
      <c r="E621" s="89" t="s">
        <v>629</v>
      </c>
      <c r="F621" s="65"/>
      <c r="G621" s="65"/>
      <c r="H621" s="65"/>
      <c r="I621" s="65"/>
      <c r="J621" s="65"/>
      <c r="K621" s="65"/>
      <c r="L621" s="62" t="s">
        <v>10499</v>
      </c>
      <c r="M621" s="63"/>
    </row>
    <row r="622" spans="2:13">
      <c r="B622" s="56"/>
      <c r="C622" s="88">
        <v>46299</v>
      </c>
      <c r="D622" s="111"/>
      <c r="E622" s="89" t="s">
        <v>629</v>
      </c>
      <c r="F622" s="65"/>
      <c r="G622" s="65"/>
      <c r="H622" s="65"/>
      <c r="I622" s="65"/>
      <c r="J622" s="65"/>
      <c r="K622" s="65"/>
      <c r="L622" s="62" t="s">
        <v>10501</v>
      </c>
      <c r="M622" s="63"/>
    </row>
    <row r="623" spans="2:13">
      <c r="B623" s="56"/>
      <c r="C623" s="88">
        <v>46299</v>
      </c>
      <c r="D623" s="111"/>
      <c r="E623" s="89" t="s">
        <v>629</v>
      </c>
      <c r="F623" s="65"/>
      <c r="G623" s="65"/>
      <c r="H623" s="65"/>
      <c r="I623" s="65"/>
      <c r="J623" s="65"/>
      <c r="K623" s="65"/>
      <c r="L623" s="62" t="s">
        <v>10503</v>
      </c>
      <c r="M623" s="63"/>
    </row>
    <row r="624" spans="2:13">
      <c r="B624" s="56"/>
      <c r="C624" s="88">
        <v>46299</v>
      </c>
      <c r="D624" s="111"/>
      <c r="E624" s="89" t="s">
        <v>629</v>
      </c>
      <c r="F624" s="65"/>
      <c r="G624" s="65"/>
      <c r="H624" s="65"/>
      <c r="I624" s="65"/>
      <c r="J624" s="65"/>
      <c r="K624" s="65"/>
      <c r="L624" s="62" t="s">
        <v>10489</v>
      </c>
      <c r="M624" s="63">
        <v>1</v>
      </c>
    </row>
    <row r="625" spans="2:13">
      <c r="B625" s="56"/>
      <c r="C625" s="122">
        <v>46299</v>
      </c>
      <c r="D625" s="58"/>
      <c r="E625" s="118" t="s">
        <v>1485</v>
      </c>
      <c r="F625" s="61">
        <v>8</v>
      </c>
      <c r="G625" s="61">
        <v>6.24</v>
      </c>
      <c r="H625" s="61"/>
      <c r="I625" s="61">
        <v>0.76</v>
      </c>
      <c r="J625" s="61"/>
      <c r="K625" s="61"/>
      <c r="L625" s="20" t="s">
        <v>10493</v>
      </c>
      <c r="M625" s="63"/>
    </row>
    <row r="626" spans="2:13">
      <c r="B626" s="56"/>
      <c r="C626" s="122">
        <v>46299</v>
      </c>
      <c r="D626" s="58"/>
      <c r="E626" s="118" t="s">
        <v>1485</v>
      </c>
      <c r="F626" s="65"/>
      <c r="G626" s="65"/>
      <c r="H626" s="65"/>
      <c r="I626" s="65"/>
      <c r="J626" s="65"/>
      <c r="K626" s="65"/>
      <c r="L626" s="20" t="s">
        <v>5215</v>
      </c>
      <c r="M626" s="63"/>
    </row>
    <row r="627" spans="2:13">
      <c r="B627" s="56"/>
      <c r="C627" s="122">
        <v>46299</v>
      </c>
      <c r="D627" s="58"/>
      <c r="E627" s="118" t="s">
        <v>1485</v>
      </c>
      <c r="F627" s="65"/>
      <c r="G627" s="65"/>
      <c r="H627" s="65"/>
      <c r="I627" s="65"/>
      <c r="J627" s="65"/>
      <c r="K627" s="65"/>
      <c r="L627" s="20" t="s">
        <v>10494</v>
      </c>
      <c r="M627" s="63"/>
    </row>
    <row r="628" spans="2:13">
      <c r="B628" s="56"/>
      <c r="C628" s="122">
        <v>46299</v>
      </c>
      <c r="D628" s="58"/>
      <c r="E628" s="118" t="s">
        <v>1485</v>
      </c>
      <c r="F628" s="65"/>
      <c r="G628" s="65"/>
      <c r="H628" s="65"/>
      <c r="I628" s="65"/>
      <c r="J628" s="65"/>
      <c r="K628" s="65"/>
      <c r="L628" s="20" t="s">
        <v>10497</v>
      </c>
      <c r="M628" s="63"/>
    </row>
    <row r="629" spans="2:13">
      <c r="B629" s="56"/>
      <c r="C629" s="122">
        <v>46299</v>
      </c>
      <c r="D629" s="58"/>
      <c r="E629" s="118" t="s">
        <v>1485</v>
      </c>
      <c r="F629" s="65"/>
      <c r="G629" s="65"/>
      <c r="H629" s="65"/>
      <c r="I629" s="65"/>
      <c r="J629" s="65"/>
      <c r="K629" s="65"/>
      <c r="L629" s="20" t="s">
        <v>10499</v>
      </c>
      <c r="M629" s="63"/>
    </row>
    <row r="630" spans="2:13">
      <c r="B630" s="56"/>
      <c r="C630" s="122">
        <v>46299</v>
      </c>
      <c r="D630" s="58"/>
      <c r="E630" s="118" t="s">
        <v>1485</v>
      </c>
      <c r="F630" s="65"/>
      <c r="G630" s="65"/>
      <c r="H630" s="65"/>
      <c r="I630" s="65"/>
      <c r="J630" s="65"/>
      <c r="K630" s="65"/>
      <c r="L630" s="20" t="s">
        <v>10501</v>
      </c>
      <c r="M630" s="63"/>
    </row>
    <row r="631" spans="2:13">
      <c r="B631" s="56"/>
      <c r="C631" s="122">
        <v>46299</v>
      </c>
      <c r="D631" s="58"/>
      <c r="E631" s="118" t="s">
        <v>1485</v>
      </c>
      <c r="F631" s="65"/>
      <c r="G631" s="65"/>
      <c r="H631" s="65"/>
      <c r="I631" s="65"/>
      <c r="J631" s="65"/>
      <c r="K631" s="65"/>
      <c r="L631" s="20" t="s">
        <v>10503</v>
      </c>
      <c r="M631" s="63"/>
    </row>
    <row r="632" spans="2:13">
      <c r="B632" s="56"/>
      <c r="C632" s="122">
        <v>46299</v>
      </c>
      <c r="D632" s="58"/>
      <c r="E632" s="118" t="s">
        <v>1485</v>
      </c>
      <c r="F632" s="91"/>
      <c r="G632" s="91"/>
      <c r="H632" s="91"/>
      <c r="I632" s="91"/>
      <c r="J632" s="91"/>
      <c r="K632" s="91"/>
      <c r="L632" s="20" t="s">
        <v>10489</v>
      </c>
      <c r="M632" s="63">
        <v>1</v>
      </c>
    </row>
    <row r="633" spans="2:13">
      <c r="B633" s="56"/>
      <c r="C633" s="88">
        <v>46299</v>
      </c>
      <c r="D633" s="88"/>
      <c r="E633" s="116" t="s">
        <v>820</v>
      </c>
      <c r="F633" s="61">
        <f>SUM(G633:M640)</f>
        <v>8</v>
      </c>
      <c r="G633" s="61">
        <v>2.5</v>
      </c>
      <c r="H633" s="61">
        <v>2</v>
      </c>
      <c r="I633" s="61">
        <v>2</v>
      </c>
      <c r="J633" s="61"/>
      <c r="K633" s="61"/>
      <c r="L633" s="62" t="s">
        <v>10493</v>
      </c>
      <c r="M633" s="62"/>
    </row>
    <row r="634" spans="2:13">
      <c r="B634" s="56"/>
      <c r="C634" s="88">
        <v>46299</v>
      </c>
      <c r="D634" s="88"/>
      <c r="E634" s="116" t="s">
        <v>820</v>
      </c>
      <c r="F634" s="65"/>
      <c r="G634" s="65"/>
      <c r="H634" s="65"/>
      <c r="I634" s="65"/>
      <c r="J634" s="65"/>
      <c r="K634" s="65"/>
      <c r="L634" s="62" t="s">
        <v>5215</v>
      </c>
      <c r="M634" s="62"/>
    </row>
    <row r="635" spans="2:13">
      <c r="B635" s="56"/>
      <c r="C635" s="88">
        <v>46299</v>
      </c>
      <c r="D635" s="88"/>
      <c r="E635" s="116" t="s">
        <v>820</v>
      </c>
      <c r="F635" s="65"/>
      <c r="G635" s="65"/>
      <c r="H635" s="65"/>
      <c r="I635" s="65"/>
      <c r="J635" s="65"/>
      <c r="K635" s="65"/>
      <c r="L635" s="62" t="s">
        <v>10494</v>
      </c>
      <c r="M635" s="63">
        <v>0</v>
      </c>
    </row>
    <row r="636" spans="2:13">
      <c r="B636" s="56"/>
      <c r="C636" s="88">
        <v>46299</v>
      </c>
      <c r="D636" s="88"/>
      <c r="E636" s="116" t="s">
        <v>820</v>
      </c>
      <c r="F636" s="65"/>
      <c r="G636" s="65"/>
      <c r="H636" s="65"/>
      <c r="I636" s="65"/>
      <c r="J636" s="65"/>
      <c r="K636" s="65"/>
      <c r="L636" s="62" t="s">
        <v>10497</v>
      </c>
      <c r="M636" s="63"/>
    </row>
    <row r="637" spans="2:13">
      <c r="B637" s="56"/>
      <c r="C637" s="88">
        <v>46299</v>
      </c>
      <c r="D637" s="88"/>
      <c r="E637" s="116" t="s">
        <v>820</v>
      </c>
      <c r="F637" s="65"/>
      <c r="G637" s="65"/>
      <c r="H637" s="65"/>
      <c r="I637" s="65"/>
      <c r="J637" s="65"/>
      <c r="K637" s="65"/>
      <c r="L637" s="62" t="s">
        <v>10499</v>
      </c>
      <c r="M637" s="63">
        <v>0.5</v>
      </c>
    </row>
    <row r="638" spans="2:13">
      <c r="B638" s="56"/>
      <c r="C638" s="88">
        <v>46299</v>
      </c>
      <c r="D638" s="88"/>
      <c r="E638" s="116" t="s">
        <v>820</v>
      </c>
      <c r="F638" s="65"/>
      <c r="G638" s="65"/>
      <c r="H638" s="65"/>
      <c r="I638" s="65"/>
      <c r="J638" s="65"/>
      <c r="K638" s="65"/>
      <c r="L638" s="62" t="s">
        <v>10501</v>
      </c>
      <c r="M638" s="63">
        <v>0</v>
      </c>
    </row>
    <row r="639" spans="2:13">
      <c r="B639" s="56"/>
      <c r="C639" s="88">
        <v>46299</v>
      </c>
      <c r="D639" s="88"/>
      <c r="E639" s="116" t="s">
        <v>820</v>
      </c>
      <c r="F639" s="65"/>
      <c r="G639" s="65"/>
      <c r="H639" s="65"/>
      <c r="I639" s="65"/>
      <c r="J639" s="65"/>
      <c r="K639" s="65"/>
      <c r="L639" s="62" t="s">
        <v>10503</v>
      </c>
      <c r="M639" s="63"/>
    </row>
    <row r="640" spans="2:13">
      <c r="B640" s="56"/>
      <c r="C640" s="88">
        <v>46299</v>
      </c>
      <c r="D640" s="88"/>
      <c r="E640" s="116" t="s">
        <v>820</v>
      </c>
      <c r="F640" s="65"/>
      <c r="G640" s="65"/>
      <c r="H640" s="65"/>
      <c r="I640" s="65"/>
      <c r="J640" s="65"/>
      <c r="K640" s="65"/>
      <c r="L640" s="62" t="s">
        <v>10489</v>
      </c>
      <c r="M640" s="63">
        <v>1</v>
      </c>
    </row>
    <row r="641" spans="2:13">
      <c r="B641" s="56"/>
      <c r="C641" s="84">
        <v>46299</v>
      </c>
      <c r="D641" s="58"/>
      <c r="E641" s="92" t="s">
        <v>307</v>
      </c>
      <c r="F641" s="61">
        <v>8</v>
      </c>
      <c r="G641" s="61">
        <f>F641-I641-M648</f>
        <v>2.5</v>
      </c>
      <c r="H641" s="61"/>
      <c r="I641" s="61">
        <v>4.5</v>
      </c>
      <c r="J641" s="61"/>
      <c r="K641" s="61"/>
      <c r="L641" s="62" t="s">
        <v>10493</v>
      </c>
      <c r="M641" s="63" t="s">
        <v>1047</v>
      </c>
    </row>
    <row r="642" spans="2:13">
      <c r="B642" s="56"/>
      <c r="C642" s="84">
        <v>46299</v>
      </c>
      <c r="D642" s="58"/>
      <c r="E642" s="92" t="s">
        <v>307</v>
      </c>
      <c r="F642" s="65"/>
      <c r="G642" s="65"/>
      <c r="H642" s="65"/>
      <c r="I642" s="65"/>
      <c r="J642" s="65"/>
      <c r="K642" s="65"/>
      <c r="L642" s="62" t="s">
        <v>5215</v>
      </c>
      <c r="M642" s="63"/>
    </row>
    <row r="643" spans="2:13">
      <c r="B643" s="56"/>
      <c r="C643" s="84">
        <v>46299</v>
      </c>
      <c r="D643" s="58"/>
      <c r="E643" s="92" t="s">
        <v>307</v>
      </c>
      <c r="F643" s="65"/>
      <c r="G643" s="65"/>
      <c r="H643" s="65"/>
      <c r="I643" s="90"/>
      <c r="J643" s="65"/>
      <c r="K643" s="65"/>
      <c r="L643" s="62" t="s">
        <v>10494</v>
      </c>
      <c r="M643" s="82"/>
    </row>
    <row r="644" spans="2:13">
      <c r="B644" s="56"/>
      <c r="C644" s="84">
        <v>46299</v>
      </c>
      <c r="D644" s="58"/>
      <c r="E644" s="92" t="s">
        <v>307</v>
      </c>
      <c r="F644" s="65"/>
      <c r="G644" s="65"/>
      <c r="H644" s="65"/>
      <c r="I644" s="65"/>
      <c r="J644" s="65"/>
      <c r="K644" s="65"/>
      <c r="L644" s="62" t="s">
        <v>10497</v>
      </c>
      <c r="M644" s="82"/>
    </row>
    <row r="645" spans="2:13">
      <c r="B645" s="56"/>
      <c r="C645" s="84">
        <v>46299</v>
      </c>
      <c r="D645" s="58"/>
      <c r="E645" s="92" t="s">
        <v>307</v>
      </c>
      <c r="F645" s="65"/>
      <c r="G645" s="65"/>
      <c r="H645" s="65"/>
      <c r="I645" s="65"/>
      <c r="J645" s="65"/>
      <c r="K645" s="65"/>
      <c r="L645" s="62" t="s">
        <v>10499</v>
      </c>
      <c r="M645" s="63"/>
    </row>
    <row r="646" spans="2:13">
      <c r="B646" s="56"/>
      <c r="C646" s="84">
        <v>46299</v>
      </c>
      <c r="D646" s="58"/>
      <c r="E646" s="92" t="s">
        <v>307</v>
      </c>
      <c r="F646" s="65"/>
      <c r="G646" s="65"/>
      <c r="H646" s="65"/>
      <c r="I646" s="65"/>
      <c r="J646" s="65"/>
      <c r="K646" s="65"/>
      <c r="L646" s="62" t="s">
        <v>10501</v>
      </c>
      <c r="M646" s="63"/>
    </row>
    <row r="647" spans="2:13">
      <c r="B647" s="56"/>
      <c r="C647" s="84">
        <v>46299</v>
      </c>
      <c r="D647" s="58"/>
      <c r="E647" s="92" t="s">
        <v>307</v>
      </c>
      <c r="F647" s="65"/>
      <c r="G647" s="65"/>
      <c r="H647" s="65"/>
      <c r="I647" s="65"/>
      <c r="J647" s="65"/>
      <c r="K647" s="65"/>
      <c r="L647" s="62" t="s">
        <v>10503</v>
      </c>
      <c r="M647" s="63"/>
    </row>
    <row r="648" spans="2:13">
      <c r="B648" s="56"/>
      <c r="C648" s="84">
        <v>46299</v>
      </c>
      <c r="D648" s="58"/>
      <c r="E648" s="92" t="s">
        <v>307</v>
      </c>
      <c r="F648" s="91"/>
      <c r="G648" s="91"/>
      <c r="H648" s="91"/>
      <c r="I648" s="91"/>
      <c r="J648" s="91"/>
      <c r="K648" s="91"/>
      <c r="L648" s="62" t="s">
        <v>10489</v>
      </c>
      <c r="M648" s="63">
        <v>1</v>
      </c>
    </row>
    <row r="649" spans="2:13">
      <c r="B649" s="56"/>
      <c r="C649" s="88">
        <v>46299</v>
      </c>
      <c r="D649" s="58"/>
      <c r="E649" s="104" t="s">
        <v>3640</v>
      </c>
      <c r="F649" s="61">
        <v>8</v>
      </c>
      <c r="G649" s="61">
        <v>6.62</v>
      </c>
      <c r="H649" s="61"/>
      <c r="I649" s="61">
        <v>0.35</v>
      </c>
      <c r="J649" s="61"/>
      <c r="K649" s="61"/>
      <c r="L649" s="108" t="s">
        <v>10493</v>
      </c>
      <c r="M649" s="63"/>
    </row>
    <row r="650" spans="2:13">
      <c r="B650" s="56"/>
      <c r="C650" s="88">
        <v>46299</v>
      </c>
      <c r="D650" s="58"/>
      <c r="E650" s="104" t="s">
        <v>3640</v>
      </c>
      <c r="F650" s="65"/>
      <c r="G650" s="65"/>
      <c r="H650" s="65"/>
      <c r="I650" s="110"/>
      <c r="J650" s="65"/>
      <c r="K650" s="65"/>
      <c r="L650" s="62" t="s">
        <v>5215</v>
      </c>
      <c r="M650" s="63"/>
    </row>
    <row r="651" spans="2:13">
      <c r="B651" s="56"/>
      <c r="C651" s="88">
        <v>46299</v>
      </c>
      <c r="D651" s="58"/>
      <c r="E651" s="104" t="s">
        <v>3640</v>
      </c>
      <c r="F651" s="65"/>
      <c r="G651" s="65"/>
      <c r="H651" s="65"/>
      <c r="I651" s="65"/>
      <c r="J651" s="65"/>
      <c r="K651" s="65"/>
      <c r="L651" s="62" t="s">
        <v>10494</v>
      </c>
      <c r="M651" s="63"/>
    </row>
    <row r="652" spans="2:13">
      <c r="B652" s="56"/>
      <c r="C652" s="88">
        <v>46299</v>
      </c>
      <c r="D652" s="58"/>
      <c r="E652" s="104" t="s">
        <v>3640</v>
      </c>
      <c r="F652" s="65"/>
      <c r="G652" s="65"/>
      <c r="H652" s="65"/>
      <c r="I652" s="65"/>
      <c r="J652" s="65"/>
      <c r="K652" s="65"/>
      <c r="L652" s="62" t="s">
        <v>10497</v>
      </c>
      <c r="M652" s="63">
        <v>3.3333333333333298E-2</v>
      </c>
    </row>
    <row r="653" spans="2:13">
      <c r="B653" s="56"/>
      <c r="C653" s="88">
        <v>46299</v>
      </c>
      <c r="D653" s="58"/>
      <c r="E653" s="104" t="s">
        <v>3640</v>
      </c>
      <c r="F653" s="65"/>
      <c r="G653" s="65"/>
      <c r="H653" s="65"/>
      <c r="I653" s="65"/>
      <c r="J653" s="65"/>
      <c r="K653" s="65"/>
      <c r="L653" s="62" t="s">
        <v>10499</v>
      </c>
      <c r="M653" s="63"/>
    </row>
    <row r="654" spans="2:13">
      <c r="B654" s="56"/>
      <c r="C654" s="88">
        <v>46299</v>
      </c>
      <c r="D654" s="58"/>
      <c r="E654" s="104" t="s">
        <v>3640</v>
      </c>
      <c r="F654" s="65"/>
      <c r="G654" s="65"/>
      <c r="H654" s="65"/>
      <c r="I654" s="65"/>
      <c r="J654" s="65"/>
      <c r="K654" s="65"/>
      <c r="L654" s="62" t="s">
        <v>10501</v>
      </c>
      <c r="M654" s="63"/>
    </row>
    <row r="655" spans="2:13">
      <c r="B655" s="56"/>
      <c r="C655" s="88">
        <v>46299</v>
      </c>
      <c r="D655" s="58"/>
      <c r="E655" s="104" t="s">
        <v>3640</v>
      </c>
      <c r="F655" s="65"/>
      <c r="G655" s="65"/>
      <c r="H655" s="65"/>
      <c r="I655" s="65"/>
      <c r="J655" s="65"/>
      <c r="K655" s="65"/>
      <c r="L655" s="62" t="s">
        <v>10503</v>
      </c>
      <c r="M655" s="63"/>
    </row>
    <row r="656" spans="2:13">
      <c r="B656" s="56"/>
      <c r="C656" s="88">
        <v>46299</v>
      </c>
      <c r="D656" s="58"/>
      <c r="E656" s="104" t="s">
        <v>3640</v>
      </c>
      <c r="F656" s="91"/>
      <c r="G656" s="91"/>
      <c r="H656" s="91"/>
      <c r="I656" s="91"/>
      <c r="J656" s="91"/>
      <c r="K656" s="91"/>
      <c r="L656" s="62" t="s">
        <v>10489</v>
      </c>
      <c r="M656" s="63">
        <v>1</v>
      </c>
    </row>
    <row r="657" spans="2:13">
      <c r="B657" s="56"/>
      <c r="C657" s="139">
        <v>46299</v>
      </c>
      <c r="D657" s="20"/>
      <c r="E657" s="140" t="s">
        <v>9475</v>
      </c>
      <c r="F657" s="61">
        <f t="shared" ref="F657" si="0">SUM(G657:M664)</f>
        <v>8</v>
      </c>
      <c r="G657" s="65">
        <v>7</v>
      </c>
      <c r="H657" s="61"/>
      <c r="I657" s="61"/>
      <c r="J657" s="61"/>
      <c r="K657" s="61"/>
      <c r="L657" s="4" t="s">
        <v>10493</v>
      </c>
      <c r="M657" s="4"/>
    </row>
    <row r="658" spans="2:13">
      <c r="B658" s="56"/>
      <c r="C658" s="139">
        <v>46299</v>
      </c>
      <c r="D658" s="20"/>
      <c r="E658" s="140" t="s">
        <v>9475</v>
      </c>
      <c r="F658" s="65"/>
      <c r="G658" s="65"/>
      <c r="H658" s="65"/>
      <c r="I658" s="65"/>
      <c r="J658" s="65"/>
      <c r="K658" s="65"/>
      <c r="L658" s="4" t="s">
        <v>5215</v>
      </c>
      <c r="M658" s="4"/>
    </row>
    <row r="659" spans="2:13">
      <c r="B659" s="56"/>
      <c r="C659" s="139">
        <v>46299</v>
      </c>
      <c r="D659" s="20"/>
      <c r="E659" s="140" t="s">
        <v>9475</v>
      </c>
      <c r="F659" s="65"/>
      <c r="G659" s="65"/>
      <c r="H659" s="65"/>
      <c r="I659" s="65"/>
      <c r="J659" s="65"/>
      <c r="K659" s="65"/>
      <c r="L659" s="4" t="s">
        <v>10494</v>
      </c>
      <c r="M659" s="4"/>
    </row>
    <row r="660" spans="2:13">
      <c r="B660" s="56"/>
      <c r="C660" s="139">
        <v>46299</v>
      </c>
      <c r="D660" s="20"/>
      <c r="E660" s="140" t="s">
        <v>9475</v>
      </c>
      <c r="F660" s="141"/>
      <c r="G660" s="141"/>
      <c r="H660" s="141"/>
      <c r="I660" s="141"/>
      <c r="J660" s="141"/>
      <c r="K660" s="141"/>
      <c r="L660" s="4" t="s">
        <v>10497</v>
      </c>
      <c r="M660" s="4"/>
    </row>
    <row r="661" spans="2:13">
      <c r="B661" s="56"/>
      <c r="C661" s="139">
        <v>46299</v>
      </c>
      <c r="D661" s="20"/>
      <c r="E661" s="140" t="s">
        <v>9475</v>
      </c>
      <c r="F661" s="65"/>
      <c r="G661" s="65"/>
      <c r="H661" s="65"/>
      <c r="I661" s="65"/>
      <c r="J661" s="65"/>
      <c r="K661" s="65"/>
      <c r="L661" s="4" t="s">
        <v>10499</v>
      </c>
      <c r="M661" s="4"/>
    </row>
    <row r="662" spans="2:13">
      <c r="B662" s="56"/>
      <c r="C662" s="139">
        <v>46299</v>
      </c>
      <c r="D662" s="20"/>
      <c r="E662" s="140" t="s">
        <v>9475</v>
      </c>
      <c r="F662" s="65"/>
      <c r="G662" s="65"/>
      <c r="H662" s="65"/>
      <c r="I662" s="65"/>
      <c r="J662" s="65"/>
      <c r="K662" s="65"/>
      <c r="L662" s="4" t="s">
        <v>10501</v>
      </c>
      <c r="M662" s="4"/>
    </row>
    <row r="663" spans="2:13">
      <c r="B663" s="56"/>
      <c r="C663" s="139">
        <v>46299</v>
      </c>
      <c r="D663" s="20"/>
      <c r="E663" s="140" t="s">
        <v>9475</v>
      </c>
      <c r="F663" s="65"/>
      <c r="G663" s="65"/>
      <c r="H663" s="65"/>
      <c r="I663" s="65"/>
      <c r="J663" s="65"/>
      <c r="K663" s="65"/>
      <c r="L663" s="4" t="s">
        <v>10503</v>
      </c>
      <c r="M663" s="4"/>
    </row>
    <row r="664" spans="2:13">
      <c r="B664" s="56"/>
      <c r="C664" s="139">
        <v>46299</v>
      </c>
      <c r="D664" s="20"/>
      <c r="E664" s="140" t="s">
        <v>9475</v>
      </c>
      <c r="F664" s="91"/>
      <c r="G664" s="91"/>
      <c r="H664" s="91"/>
      <c r="I664" s="91"/>
      <c r="J664" s="91"/>
      <c r="K664" s="91"/>
      <c r="L664" s="4" t="s">
        <v>10489</v>
      </c>
      <c r="M664" s="4">
        <v>1</v>
      </c>
    </row>
    <row r="665" spans="2:13">
      <c r="B665" s="56"/>
      <c r="C665" s="142">
        <v>46300</v>
      </c>
      <c r="D665" s="58"/>
      <c r="E665" s="89" t="s">
        <v>457</v>
      </c>
      <c r="F665" s="61">
        <f>SUM(G665:M672)</f>
        <v>8</v>
      </c>
      <c r="G665" s="91">
        <v>6</v>
      </c>
      <c r="H665" s="61"/>
      <c r="I665" s="61">
        <v>1</v>
      </c>
      <c r="J665" s="61"/>
      <c r="K665" s="61"/>
      <c r="L665" s="62" t="s">
        <v>10493</v>
      </c>
      <c r="M665" s="63"/>
    </row>
    <row r="666" spans="2:13">
      <c r="B666" s="56"/>
      <c r="C666" s="142">
        <v>46300</v>
      </c>
      <c r="D666" s="58"/>
      <c r="E666" s="89" t="s">
        <v>457</v>
      </c>
      <c r="F666" s="65"/>
      <c r="G666" s="65"/>
      <c r="H666" s="65"/>
      <c r="I666" s="61"/>
      <c r="J666" s="65"/>
      <c r="K666" s="65"/>
      <c r="L666" s="62" t="s">
        <v>5215</v>
      </c>
      <c r="M666" s="63"/>
    </row>
    <row r="667" spans="2:13">
      <c r="B667" s="56"/>
      <c r="C667" s="142">
        <v>46300</v>
      </c>
      <c r="D667" s="58"/>
      <c r="E667" s="89" t="s">
        <v>457</v>
      </c>
      <c r="F667" s="65"/>
      <c r="G667" s="65"/>
      <c r="H667" s="65"/>
      <c r="I667" s="65"/>
      <c r="J667" s="65"/>
      <c r="K667" s="65"/>
      <c r="L667" s="62" t="s">
        <v>10494</v>
      </c>
      <c r="M667" s="63"/>
    </row>
    <row r="668" spans="2:13">
      <c r="B668" s="56"/>
      <c r="C668" s="142">
        <v>46300</v>
      </c>
      <c r="D668" s="58"/>
      <c r="E668" s="89" t="s">
        <v>457</v>
      </c>
      <c r="F668" s="65"/>
      <c r="G668" s="65"/>
      <c r="H668" s="65"/>
      <c r="I668" s="65"/>
      <c r="J668" s="65"/>
      <c r="K668" s="65"/>
      <c r="L668" s="62" t="s">
        <v>10497</v>
      </c>
      <c r="M668" s="63"/>
    </row>
    <row r="669" spans="2:13">
      <c r="B669" s="56"/>
      <c r="C669" s="142">
        <v>46300</v>
      </c>
      <c r="D669" s="58"/>
      <c r="E669" s="89" t="s">
        <v>457</v>
      </c>
      <c r="F669" s="65"/>
      <c r="G669" s="65"/>
      <c r="H669" s="65"/>
      <c r="I669" s="65"/>
      <c r="J669" s="65"/>
      <c r="K669" s="65"/>
      <c r="L669" s="62" t="s">
        <v>10499</v>
      </c>
      <c r="M669" s="63"/>
    </row>
    <row r="670" spans="2:13">
      <c r="B670" s="56"/>
      <c r="C670" s="142">
        <v>46300</v>
      </c>
      <c r="D670" s="58"/>
      <c r="E670" s="89" t="s">
        <v>457</v>
      </c>
      <c r="F670" s="65"/>
      <c r="G670" s="65"/>
      <c r="H670" s="65"/>
      <c r="I670" s="65"/>
      <c r="J670" s="65"/>
      <c r="K670" s="65"/>
      <c r="L670" s="62" t="s">
        <v>10501</v>
      </c>
      <c r="M670" s="63"/>
    </row>
    <row r="671" spans="2:13">
      <c r="B671" s="56"/>
      <c r="C671" s="142">
        <v>46300</v>
      </c>
      <c r="D671" s="58"/>
      <c r="E671" s="89" t="s">
        <v>457</v>
      </c>
      <c r="F671" s="65"/>
      <c r="G671" s="65"/>
      <c r="H671" s="65"/>
      <c r="I671" s="65"/>
      <c r="J671" s="65"/>
      <c r="K671" s="65"/>
      <c r="L671" s="62" t="s">
        <v>10503</v>
      </c>
      <c r="M671" s="63"/>
    </row>
    <row r="672" spans="2:13">
      <c r="B672" s="56"/>
      <c r="C672" s="142">
        <v>46300</v>
      </c>
      <c r="D672" s="85"/>
      <c r="E672" s="89" t="s">
        <v>457</v>
      </c>
      <c r="F672" s="91"/>
      <c r="G672" s="91"/>
      <c r="H672" s="91"/>
      <c r="I672" s="91"/>
      <c r="J672" s="91"/>
      <c r="K672" s="91"/>
      <c r="L672" s="62" t="s">
        <v>10489</v>
      </c>
      <c r="M672" s="63">
        <v>1</v>
      </c>
    </row>
    <row r="673" spans="2:13">
      <c r="B673" s="56"/>
      <c r="C673" s="105">
        <v>46300</v>
      </c>
      <c r="D673" s="106"/>
      <c r="E673" s="107" t="s">
        <v>601</v>
      </c>
      <c r="F673" s="61">
        <v>8</v>
      </c>
      <c r="G673" s="61">
        <f>F673-J673-M680-I673-M675-M676-M678-H673</f>
        <v>5.8235294117647101</v>
      </c>
      <c r="H673" s="61"/>
      <c r="I673" s="61">
        <f>20/17</f>
        <v>1.1764705882352899</v>
      </c>
      <c r="J673" s="61"/>
      <c r="K673" s="61"/>
      <c r="L673" s="108" t="s">
        <v>10493</v>
      </c>
      <c r="M673" s="63"/>
    </row>
    <row r="674" spans="2:13">
      <c r="B674" s="56"/>
      <c r="C674" s="105">
        <v>46300</v>
      </c>
      <c r="D674" s="58"/>
      <c r="E674" s="109" t="s">
        <v>601</v>
      </c>
      <c r="F674" s="65"/>
      <c r="G674" s="65"/>
      <c r="H674" s="65"/>
      <c r="I674" s="110"/>
      <c r="J674" s="65"/>
      <c r="K674" s="65"/>
      <c r="L674" s="62" t="s">
        <v>5215</v>
      </c>
      <c r="M674" s="63"/>
    </row>
    <row r="675" spans="2:13">
      <c r="B675" s="56"/>
      <c r="C675" s="105">
        <v>46300</v>
      </c>
      <c r="D675" s="58"/>
      <c r="E675" s="109" t="s">
        <v>601</v>
      </c>
      <c r="F675" s="65"/>
      <c r="G675" s="65"/>
      <c r="H675" s="65"/>
      <c r="I675" s="65"/>
      <c r="J675" s="65"/>
      <c r="K675" s="65"/>
      <c r="L675" s="62" t="s">
        <v>10494</v>
      </c>
      <c r="M675" s="63"/>
    </row>
    <row r="676" spans="2:13">
      <c r="B676" s="56"/>
      <c r="C676" s="105">
        <v>46300</v>
      </c>
      <c r="D676" s="58"/>
      <c r="E676" s="109" t="s">
        <v>601</v>
      </c>
      <c r="F676" s="65"/>
      <c r="G676" s="65"/>
      <c r="H676" s="65"/>
      <c r="I676" s="65"/>
      <c r="J676" s="65"/>
      <c r="K676" s="65"/>
      <c r="L676" s="62" t="s">
        <v>10497</v>
      </c>
      <c r="M676" s="63"/>
    </row>
    <row r="677" spans="2:13">
      <c r="B677" s="56"/>
      <c r="C677" s="105">
        <v>46300</v>
      </c>
      <c r="D677" s="58"/>
      <c r="E677" s="109" t="s">
        <v>601</v>
      </c>
      <c r="F677" s="65"/>
      <c r="G677" s="65"/>
      <c r="H677" s="65"/>
      <c r="I677" s="65"/>
      <c r="J677" s="65"/>
      <c r="K677" s="65"/>
      <c r="L677" s="62" t="s">
        <v>10499</v>
      </c>
      <c r="M677" s="63"/>
    </row>
    <row r="678" spans="2:13">
      <c r="B678" s="56"/>
      <c r="C678" s="105">
        <v>46300</v>
      </c>
      <c r="D678" s="58"/>
      <c r="E678" s="109" t="s">
        <v>601</v>
      </c>
      <c r="F678" s="65"/>
      <c r="G678" s="65"/>
      <c r="H678" s="65"/>
      <c r="I678" s="65"/>
      <c r="J678" s="65"/>
      <c r="K678" s="65"/>
      <c r="L678" s="62" t="s">
        <v>10501</v>
      </c>
      <c r="M678" s="63"/>
    </row>
    <row r="679" spans="2:13">
      <c r="B679" s="56"/>
      <c r="C679" s="105">
        <v>46300</v>
      </c>
      <c r="D679" s="58"/>
      <c r="E679" s="109" t="s">
        <v>601</v>
      </c>
      <c r="F679" s="65"/>
      <c r="G679" s="65"/>
      <c r="H679" s="65"/>
      <c r="I679" s="65"/>
      <c r="J679" s="65"/>
      <c r="K679" s="65"/>
      <c r="L679" s="62" t="s">
        <v>10503</v>
      </c>
      <c r="M679" s="63"/>
    </row>
    <row r="680" spans="2:13">
      <c r="B680" s="56"/>
      <c r="C680" s="105">
        <v>46300</v>
      </c>
      <c r="D680" s="58"/>
      <c r="E680" s="109" t="s">
        <v>601</v>
      </c>
      <c r="F680" s="91"/>
      <c r="G680" s="91"/>
      <c r="H680" s="91"/>
      <c r="I680" s="91"/>
      <c r="J680" s="91"/>
      <c r="K680" s="91"/>
      <c r="L680" s="62" t="s">
        <v>10489</v>
      </c>
      <c r="M680" s="63">
        <v>1</v>
      </c>
    </row>
    <row r="681" spans="2:13">
      <c r="B681" s="56"/>
      <c r="C681" s="122">
        <v>46300</v>
      </c>
      <c r="D681" s="58"/>
      <c r="E681" s="89" t="s">
        <v>1071</v>
      </c>
      <c r="F681" s="61">
        <v>8</v>
      </c>
      <c r="G681" s="61">
        <f>F681-I681-M684-M688</f>
        <v>4.2352941176470598</v>
      </c>
      <c r="H681" s="61"/>
      <c r="I681" s="61">
        <v>2.7647058823529398</v>
      </c>
      <c r="J681" s="61"/>
      <c r="K681" s="61"/>
      <c r="L681" s="62" t="s">
        <v>10493</v>
      </c>
      <c r="M681" s="63"/>
    </row>
    <row r="682" spans="2:13">
      <c r="B682" s="56"/>
      <c r="C682" s="122">
        <v>46300</v>
      </c>
      <c r="D682" s="58"/>
      <c r="E682" s="89" t="s">
        <v>1071</v>
      </c>
      <c r="F682" s="65"/>
      <c r="G682" s="65"/>
      <c r="H682" s="65"/>
      <c r="I682" s="65"/>
      <c r="J682" s="65"/>
      <c r="K682" s="65"/>
      <c r="L682" s="62" t="s">
        <v>5215</v>
      </c>
      <c r="M682" s="63"/>
    </row>
    <row r="683" spans="2:13">
      <c r="B683" s="56"/>
      <c r="C683" s="122">
        <v>46300</v>
      </c>
      <c r="D683" s="58"/>
      <c r="E683" s="89" t="s">
        <v>1071</v>
      </c>
      <c r="F683" s="65"/>
      <c r="G683" s="65"/>
      <c r="H683" s="65"/>
      <c r="I683" s="65"/>
      <c r="J683" s="65"/>
      <c r="K683" s="65"/>
      <c r="L683" s="62" t="s">
        <v>10494</v>
      </c>
      <c r="M683" s="63"/>
    </row>
    <row r="684" spans="2:13">
      <c r="B684" s="56"/>
      <c r="C684" s="122">
        <v>46300</v>
      </c>
      <c r="D684" s="58"/>
      <c r="E684" s="89" t="s">
        <v>1071</v>
      </c>
      <c r="F684" s="65"/>
      <c r="G684" s="65"/>
      <c r="H684" s="65"/>
      <c r="I684" s="65"/>
      <c r="J684" s="65"/>
      <c r="K684" s="65"/>
      <c r="L684" s="62" t="s">
        <v>10497</v>
      </c>
      <c r="M684" s="63"/>
    </row>
    <row r="685" spans="2:13">
      <c r="B685" s="56"/>
      <c r="C685" s="122">
        <v>46300</v>
      </c>
      <c r="D685" s="58"/>
      <c r="E685" s="89" t="s">
        <v>1071</v>
      </c>
      <c r="F685" s="65"/>
      <c r="G685" s="65"/>
      <c r="H685" s="65"/>
      <c r="I685" s="65"/>
      <c r="J685" s="65"/>
      <c r="K685" s="65"/>
      <c r="L685" s="62" t="s">
        <v>10499</v>
      </c>
      <c r="M685" s="63"/>
    </row>
    <row r="686" spans="2:13">
      <c r="B686" s="56"/>
      <c r="C686" s="122">
        <v>46300</v>
      </c>
      <c r="D686" s="20"/>
      <c r="E686" s="89" t="s">
        <v>1071</v>
      </c>
      <c r="F686" s="65"/>
      <c r="G686" s="65"/>
      <c r="H686" s="65"/>
      <c r="I686" s="65"/>
      <c r="J686" s="65"/>
      <c r="K686" s="65"/>
      <c r="L686" s="62" t="s">
        <v>10501</v>
      </c>
      <c r="M686" s="63"/>
    </row>
    <row r="687" spans="2:13">
      <c r="B687" s="56"/>
      <c r="C687" s="122">
        <v>46300</v>
      </c>
      <c r="D687" s="111"/>
      <c r="E687" s="89" t="s">
        <v>1071</v>
      </c>
      <c r="F687" s="65"/>
      <c r="G687" s="65"/>
      <c r="H687" s="65"/>
      <c r="I687" s="65"/>
      <c r="J687" s="65"/>
      <c r="K687" s="65"/>
      <c r="L687" s="62" t="s">
        <v>10503</v>
      </c>
      <c r="M687" s="63"/>
    </row>
    <row r="688" spans="2:13">
      <c r="B688" s="56"/>
      <c r="C688" s="122">
        <v>46300</v>
      </c>
      <c r="D688" s="20"/>
      <c r="E688" s="89" t="s">
        <v>1071</v>
      </c>
      <c r="F688" s="65"/>
      <c r="G688" s="65"/>
      <c r="H688" s="65"/>
      <c r="I688" s="65"/>
      <c r="J688" s="65"/>
      <c r="K688" s="65"/>
      <c r="L688" s="62" t="s">
        <v>10489</v>
      </c>
      <c r="M688" s="63">
        <v>1</v>
      </c>
    </row>
    <row r="689" spans="2:13">
      <c r="B689" s="56"/>
      <c r="C689" s="57">
        <v>46300</v>
      </c>
      <c r="D689" s="58"/>
      <c r="E689" s="89" t="s">
        <v>2086</v>
      </c>
      <c r="F689" s="61">
        <f>SUM(G689:M696)</f>
        <v>8</v>
      </c>
      <c r="G689" s="61">
        <v>6.15</v>
      </c>
      <c r="H689" s="61"/>
      <c r="I689" s="61">
        <f>6*3.5/60</f>
        <v>0.35</v>
      </c>
      <c r="J689" s="61"/>
      <c r="K689" s="61"/>
      <c r="L689" s="62" t="s">
        <v>10493</v>
      </c>
      <c r="M689" s="63" t="s">
        <v>1047</v>
      </c>
    </row>
    <row r="690" spans="2:13">
      <c r="B690" s="56"/>
      <c r="C690" s="57">
        <v>46300</v>
      </c>
      <c r="D690" s="58"/>
      <c r="E690" s="89" t="s">
        <v>2086</v>
      </c>
      <c r="F690" s="65"/>
      <c r="G690" s="65"/>
      <c r="H690" s="65"/>
      <c r="I690" s="65"/>
      <c r="J690" s="65"/>
      <c r="K690" s="65"/>
      <c r="L690" s="62" t="s">
        <v>5215</v>
      </c>
      <c r="M690" s="63"/>
    </row>
    <row r="691" spans="2:13">
      <c r="B691" s="56"/>
      <c r="C691" s="57">
        <v>46300</v>
      </c>
      <c r="D691" s="58"/>
      <c r="E691" s="89" t="s">
        <v>2086</v>
      </c>
      <c r="F691" s="65"/>
      <c r="G691" s="65"/>
      <c r="H691" s="65"/>
      <c r="I691" s="65"/>
      <c r="J691" s="65"/>
      <c r="K691" s="65"/>
      <c r="L691" s="62" t="s">
        <v>10494</v>
      </c>
      <c r="M691" s="63"/>
    </row>
    <row r="692" spans="2:13">
      <c r="B692" s="56"/>
      <c r="C692" s="57">
        <v>46300</v>
      </c>
      <c r="D692" s="58"/>
      <c r="E692" s="89" t="s">
        <v>2086</v>
      </c>
      <c r="F692" s="65"/>
      <c r="G692" s="65"/>
      <c r="H692" s="65"/>
      <c r="I692" s="65"/>
      <c r="J692" s="65"/>
      <c r="K692" s="65"/>
      <c r="L692" s="62" t="s">
        <v>10497</v>
      </c>
      <c r="M692" s="63">
        <v>0.5</v>
      </c>
    </row>
    <row r="693" spans="2:13">
      <c r="B693" s="56"/>
      <c r="C693" s="57">
        <v>46300</v>
      </c>
      <c r="D693" s="58"/>
      <c r="E693" s="89" t="s">
        <v>2086</v>
      </c>
      <c r="F693" s="65"/>
      <c r="G693" s="65"/>
      <c r="H693" s="65"/>
      <c r="I693" s="65"/>
      <c r="J693" s="65"/>
      <c r="K693" s="65"/>
      <c r="L693" s="62" t="s">
        <v>10499</v>
      </c>
      <c r="M693" s="63"/>
    </row>
    <row r="694" spans="2:13">
      <c r="B694" s="56"/>
      <c r="C694" s="57">
        <v>46300</v>
      </c>
      <c r="D694" s="58"/>
      <c r="E694" s="89" t="s">
        <v>2086</v>
      </c>
      <c r="F694" s="65"/>
      <c r="G694" s="65"/>
      <c r="H694" s="65"/>
      <c r="I694" s="65"/>
      <c r="J694" s="65"/>
      <c r="K694" s="65"/>
      <c r="L694" s="62" t="s">
        <v>10501</v>
      </c>
      <c r="M694" s="80"/>
    </row>
    <row r="695" spans="2:13">
      <c r="B695" s="56"/>
      <c r="C695" s="57">
        <v>46300</v>
      </c>
      <c r="D695" s="58"/>
      <c r="E695" s="89" t="s">
        <v>2086</v>
      </c>
      <c r="F695" s="65"/>
      <c r="G695" s="65"/>
      <c r="H695" s="65"/>
      <c r="I695" s="65"/>
      <c r="J695" s="65"/>
      <c r="K695" s="65"/>
      <c r="L695" s="62" t="s">
        <v>10503</v>
      </c>
      <c r="M695" s="63"/>
    </row>
    <row r="696" spans="2:13">
      <c r="B696" s="56"/>
      <c r="C696" s="57">
        <v>46300</v>
      </c>
      <c r="D696" s="58"/>
      <c r="E696" s="89" t="s">
        <v>2086</v>
      </c>
      <c r="F696" s="65"/>
      <c r="G696" s="65"/>
      <c r="H696" s="65"/>
      <c r="I696" s="65"/>
      <c r="J696" s="65"/>
      <c r="K696" s="65"/>
      <c r="L696" s="62" t="s">
        <v>10489</v>
      </c>
      <c r="M696" s="63">
        <v>1</v>
      </c>
    </row>
    <row r="697" spans="2:13">
      <c r="B697" s="56"/>
      <c r="C697" s="88" t="s">
        <v>3820</v>
      </c>
      <c r="D697" s="58"/>
      <c r="E697" s="118" t="s">
        <v>889</v>
      </c>
      <c r="F697" s="60">
        <f>SUM(G697:M704)-M698</f>
        <v>8</v>
      </c>
      <c r="G697" s="60">
        <v>2.06</v>
      </c>
      <c r="H697" s="61"/>
      <c r="I697" s="61">
        <v>4.9400000000000004</v>
      </c>
      <c r="J697" s="61"/>
      <c r="K697" s="61"/>
      <c r="L697" s="62" t="s">
        <v>10493</v>
      </c>
      <c r="M697" s="63"/>
    </row>
    <row r="698" spans="2:13">
      <c r="B698" s="56"/>
      <c r="C698" s="88" t="s">
        <v>3820</v>
      </c>
      <c r="D698" s="58"/>
      <c r="E698" s="118" t="s">
        <v>889</v>
      </c>
      <c r="F698" s="65"/>
      <c r="G698" s="65"/>
      <c r="H698" s="65"/>
      <c r="I698" s="65"/>
      <c r="J698" s="65"/>
      <c r="K698" s="65"/>
      <c r="L698" s="62" t="s">
        <v>5215</v>
      </c>
      <c r="M698" s="63"/>
    </row>
    <row r="699" spans="2:13">
      <c r="B699" s="56"/>
      <c r="C699" s="88" t="s">
        <v>3820</v>
      </c>
      <c r="D699" s="58"/>
      <c r="E699" s="118" t="s">
        <v>889</v>
      </c>
      <c r="F699" s="65"/>
      <c r="G699" s="65"/>
      <c r="H699" s="65"/>
      <c r="I699" s="65"/>
      <c r="J699" s="65"/>
      <c r="K699" s="65"/>
      <c r="L699" s="62" t="s">
        <v>10494</v>
      </c>
      <c r="M699" s="63"/>
    </row>
    <row r="700" spans="2:13">
      <c r="B700" s="56"/>
      <c r="C700" s="88" t="s">
        <v>3820</v>
      </c>
      <c r="D700" s="58"/>
      <c r="E700" s="118" t="s">
        <v>889</v>
      </c>
      <c r="F700" s="65"/>
      <c r="G700" s="65"/>
      <c r="H700" s="65"/>
      <c r="I700" s="65"/>
      <c r="J700" s="65"/>
      <c r="K700" s="65"/>
      <c r="L700" s="62" t="s">
        <v>10497</v>
      </c>
      <c r="M700" s="63"/>
    </row>
    <row r="701" spans="2:13">
      <c r="B701" s="56"/>
      <c r="C701" s="88" t="s">
        <v>3820</v>
      </c>
      <c r="D701" s="58"/>
      <c r="E701" s="118" t="s">
        <v>889</v>
      </c>
      <c r="F701" s="65"/>
      <c r="G701" s="65"/>
      <c r="H701" s="65"/>
      <c r="I701" s="65"/>
      <c r="J701" s="65"/>
      <c r="K701" s="65"/>
      <c r="L701" s="62" t="s">
        <v>10499</v>
      </c>
      <c r="M701" s="63"/>
    </row>
    <row r="702" spans="2:13">
      <c r="B702" s="56"/>
      <c r="C702" s="88" t="s">
        <v>3820</v>
      </c>
      <c r="D702" s="58"/>
      <c r="E702" s="118" t="s">
        <v>889</v>
      </c>
      <c r="F702" s="65"/>
      <c r="G702" s="65"/>
      <c r="H702" s="65"/>
      <c r="I702" s="65"/>
      <c r="J702" s="65"/>
      <c r="K702" s="65"/>
      <c r="L702" s="62" t="s">
        <v>10501</v>
      </c>
      <c r="M702" s="63"/>
    </row>
    <row r="703" spans="2:13">
      <c r="B703" s="56"/>
      <c r="C703" s="88" t="s">
        <v>3820</v>
      </c>
      <c r="D703" s="58"/>
      <c r="E703" s="118" t="s">
        <v>889</v>
      </c>
      <c r="F703" s="65"/>
      <c r="G703" s="65"/>
      <c r="H703" s="65"/>
      <c r="I703" s="65"/>
      <c r="J703" s="65"/>
      <c r="K703" s="65"/>
      <c r="L703" s="62" t="s">
        <v>10503</v>
      </c>
      <c r="M703" s="63"/>
    </row>
    <row r="704" spans="2:13">
      <c r="B704" s="56"/>
      <c r="C704" s="88" t="s">
        <v>3820</v>
      </c>
      <c r="D704" s="58"/>
      <c r="E704" s="118" t="s">
        <v>889</v>
      </c>
      <c r="F704" s="65"/>
      <c r="G704" s="65"/>
      <c r="H704" s="65"/>
      <c r="I704" s="65"/>
      <c r="J704" s="65"/>
      <c r="K704" s="65"/>
      <c r="L704" s="62" t="s">
        <v>10489</v>
      </c>
      <c r="M704" s="63">
        <v>1</v>
      </c>
    </row>
    <row r="705" spans="2:13">
      <c r="B705" s="56"/>
      <c r="C705" s="88">
        <v>46300</v>
      </c>
      <c r="D705" s="111"/>
      <c r="E705" s="89" t="s">
        <v>1643</v>
      </c>
      <c r="F705" s="65">
        <v>8</v>
      </c>
      <c r="G705" s="65">
        <v>5.4</v>
      </c>
      <c r="H705" s="65"/>
      <c r="I705" s="65">
        <v>1.6</v>
      </c>
      <c r="J705" s="65"/>
      <c r="K705" s="65"/>
      <c r="L705" s="62" t="s">
        <v>10493</v>
      </c>
      <c r="M705" s="63"/>
    </row>
    <row r="706" spans="2:13">
      <c r="B706" s="56"/>
      <c r="C706" s="88">
        <v>46300</v>
      </c>
      <c r="D706" s="111"/>
      <c r="E706" s="89" t="s">
        <v>1643</v>
      </c>
      <c r="F706" s="65"/>
      <c r="G706" s="65"/>
      <c r="H706" s="65"/>
      <c r="I706" s="65"/>
      <c r="J706" s="65"/>
      <c r="K706" s="65"/>
      <c r="L706" s="62" t="s">
        <v>5215</v>
      </c>
      <c r="M706" s="63"/>
    </row>
    <row r="707" spans="2:13">
      <c r="B707" s="56"/>
      <c r="C707" s="88">
        <v>46300</v>
      </c>
      <c r="D707" s="111"/>
      <c r="E707" s="89" t="s">
        <v>1643</v>
      </c>
      <c r="F707" s="65"/>
      <c r="G707" s="65"/>
      <c r="H707" s="65"/>
      <c r="I707" s="65"/>
      <c r="J707" s="65"/>
      <c r="K707" s="65"/>
      <c r="L707" s="62" t="s">
        <v>10494</v>
      </c>
      <c r="M707" s="63"/>
    </row>
    <row r="708" spans="2:13">
      <c r="B708" s="56"/>
      <c r="C708" s="88">
        <v>46300</v>
      </c>
      <c r="D708" s="111"/>
      <c r="E708" s="89" t="s">
        <v>1643</v>
      </c>
      <c r="F708" s="65"/>
      <c r="G708" s="65"/>
      <c r="H708" s="65"/>
      <c r="I708" s="65"/>
      <c r="J708" s="65"/>
      <c r="K708" s="65"/>
      <c r="L708" s="62" t="s">
        <v>10497</v>
      </c>
      <c r="M708" s="63"/>
    </row>
    <row r="709" spans="2:13">
      <c r="B709" s="56"/>
      <c r="C709" s="88">
        <v>46300</v>
      </c>
      <c r="D709" s="111"/>
      <c r="E709" s="89" t="s">
        <v>1643</v>
      </c>
      <c r="F709" s="65"/>
      <c r="G709" s="65"/>
      <c r="H709" s="65"/>
      <c r="I709" s="65"/>
      <c r="J709" s="65"/>
      <c r="K709" s="65"/>
      <c r="L709" s="62" t="s">
        <v>10499</v>
      </c>
      <c r="M709" s="63"/>
    </row>
    <row r="710" spans="2:13">
      <c r="B710" s="56"/>
      <c r="C710" s="88">
        <v>46300</v>
      </c>
      <c r="D710" s="111"/>
      <c r="E710" s="89" t="s">
        <v>1643</v>
      </c>
      <c r="F710" s="65"/>
      <c r="G710" s="65"/>
      <c r="H710" s="65"/>
      <c r="I710" s="65"/>
      <c r="J710" s="65"/>
      <c r="K710" s="65"/>
      <c r="L710" s="62" t="s">
        <v>10501</v>
      </c>
      <c r="M710" s="63"/>
    </row>
    <row r="711" spans="2:13">
      <c r="B711" s="56"/>
      <c r="C711" s="88">
        <v>46300</v>
      </c>
      <c r="D711" s="111"/>
      <c r="E711" s="89" t="s">
        <v>1643</v>
      </c>
      <c r="F711" s="65"/>
      <c r="G711" s="65"/>
      <c r="H711" s="65"/>
      <c r="I711" s="65"/>
      <c r="J711" s="65"/>
      <c r="K711" s="65"/>
      <c r="L711" s="62" t="s">
        <v>10503</v>
      </c>
      <c r="M711" s="63"/>
    </row>
    <row r="712" spans="2:13">
      <c r="B712" s="56"/>
      <c r="C712" s="57">
        <v>46300</v>
      </c>
      <c r="D712" s="58"/>
      <c r="E712" s="59" t="s">
        <v>1643</v>
      </c>
      <c r="F712" s="60"/>
      <c r="G712" s="60"/>
      <c r="H712" s="61"/>
      <c r="I712" s="61"/>
      <c r="J712" s="61"/>
      <c r="K712" s="61"/>
      <c r="L712" s="62" t="s">
        <v>10489</v>
      </c>
      <c r="M712" s="63">
        <v>1</v>
      </c>
    </row>
    <row r="713" spans="2:13">
      <c r="B713" s="56"/>
      <c r="C713" s="84">
        <v>46300</v>
      </c>
      <c r="D713" s="85"/>
      <c r="E713" s="86" t="s">
        <v>245</v>
      </c>
      <c r="F713" s="61">
        <f>SUM(G713:M720)</f>
        <v>8</v>
      </c>
      <c r="G713" s="61">
        <v>6.5</v>
      </c>
      <c r="H713" s="61"/>
      <c r="I713" s="61">
        <v>0.5</v>
      </c>
      <c r="J713" s="61"/>
      <c r="K713" s="61"/>
      <c r="L713" s="62" t="s">
        <v>10493</v>
      </c>
      <c r="M713" s="63"/>
    </row>
    <row r="714" spans="2:13">
      <c r="B714" s="56"/>
      <c r="C714" s="84">
        <v>46300</v>
      </c>
      <c r="D714" s="85"/>
      <c r="E714" s="87" t="s">
        <v>245</v>
      </c>
      <c r="F714" s="65"/>
      <c r="G714" s="65"/>
      <c r="H714" s="65"/>
      <c r="I714" s="65"/>
      <c r="J714" s="65"/>
      <c r="K714" s="65"/>
      <c r="L714" s="62" t="s">
        <v>5215</v>
      </c>
      <c r="M714" s="63"/>
    </row>
    <row r="715" spans="2:13">
      <c r="B715" s="56"/>
      <c r="C715" s="84">
        <v>46300</v>
      </c>
      <c r="D715" s="85"/>
      <c r="E715" s="87" t="s">
        <v>245</v>
      </c>
      <c r="F715" s="65"/>
      <c r="G715" s="65"/>
      <c r="H715" s="65"/>
      <c r="I715" s="65"/>
      <c r="J715" s="65"/>
      <c r="K715" s="65"/>
      <c r="L715" s="62" t="s">
        <v>10494</v>
      </c>
      <c r="M715" s="63"/>
    </row>
    <row r="716" spans="2:13">
      <c r="B716" s="56"/>
      <c r="C716" s="84">
        <v>46300</v>
      </c>
      <c r="D716" s="85"/>
      <c r="E716" s="87" t="s">
        <v>245</v>
      </c>
      <c r="F716" s="65"/>
      <c r="G716" s="65"/>
      <c r="H716" s="65"/>
      <c r="I716" s="65"/>
      <c r="J716" s="65"/>
      <c r="K716" s="65"/>
      <c r="L716" s="62" t="s">
        <v>10497</v>
      </c>
      <c r="M716" s="63"/>
    </row>
    <row r="717" spans="2:13">
      <c r="B717" s="56"/>
      <c r="C717" s="84">
        <v>46300</v>
      </c>
      <c r="D717" s="85"/>
      <c r="E717" s="87" t="s">
        <v>245</v>
      </c>
      <c r="F717" s="65"/>
      <c r="G717" s="65"/>
      <c r="H717" s="65"/>
      <c r="I717" s="65"/>
      <c r="J717" s="65"/>
      <c r="K717" s="65"/>
      <c r="L717" s="62" t="s">
        <v>10499</v>
      </c>
      <c r="M717" s="63"/>
    </row>
    <row r="718" spans="2:13">
      <c r="B718" s="56"/>
      <c r="C718" s="84">
        <v>46300</v>
      </c>
      <c r="D718" s="85"/>
      <c r="E718" s="87" t="s">
        <v>245</v>
      </c>
      <c r="F718" s="65"/>
      <c r="G718" s="65"/>
      <c r="H718" s="65"/>
      <c r="I718" s="65"/>
      <c r="J718" s="65"/>
      <c r="K718" s="65"/>
      <c r="L718" s="62" t="s">
        <v>10501</v>
      </c>
      <c r="M718" s="63"/>
    </row>
    <row r="719" spans="2:13">
      <c r="B719" s="56"/>
      <c r="C719" s="84">
        <v>46300</v>
      </c>
      <c r="D719" s="85"/>
      <c r="E719" s="87" t="s">
        <v>245</v>
      </c>
      <c r="F719" s="65"/>
      <c r="G719" s="65"/>
      <c r="H719" s="65"/>
      <c r="I719" s="65"/>
      <c r="J719" s="65"/>
      <c r="K719" s="65"/>
      <c r="L719" s="62" t="s">
        <v>10503</v>
      </c>
      <c r="M719" s="63"/>
    </row>
    <row r="720" spans="2:13">
      <c r="B720" s="56"/>
      <c r="C720" s="84">
        <v>46300</v>
      </c>
      <c r="D720" s="85"/>
      <c r="E720" s="87" t="s">
        <v>245</v>
      </c>
      <c r="F720" s="65"/>
      <c r="G720" s="65"/>
      <c r="H720" s="65"/>
      <c r="I720" s="65"/>
      <c r="J720" s="65"/>
      <c r="K720" s="65"/>
      <c r="L720" s="62" t="s">
        <v>10489</v>
      </c>
      <c r="M720" s="63">
        <v>1</v>
      </c>
    </row>
    <row r="721" spans="2:13">
      <c r="B721" s="56"/>
      <c r="C721" s="122">
        <v>46300</v>
      </c>
      <c r="D721" s="58"/>
      <c r="E721" s="117" t="s">
        <v>1348</v>
      </c>
      <c r="F721" s="61">
        <v>8</v>
      </c>
      <c r="G721" s="61">
        <f>F721-I721-M724-M728</f>
        <v>4</v>
      </c>
      <c r="H721" s="61"/>
      <c r="I721" s="65">
        <v>3</v>
      </c>
      <c r="J721" s="61"/>
      <c r="K721" s="61"/>
      <c r="L721" s="62" t="s">
        <v>10493</v>
      </c>
      <c r="M721" s="63"/>
    </row>
    <row r="722" spans="2:13">
      <c r="B722" s="56"/>
      <c r="C722" s="122">
        <v>46300</v>
      </c>
      <c r="D722" s="58"/>
      <c r="E722" s="117" t="s">
        <v>1348</v>
      </c>
      <c r="F722" s="65"/>
      <c r="G722" s="65"/>
      <c r="H722" s="65"/>
      <c r="I722" s="65"/>
      <c r="J722" s="65"/>
      <c r="K722" s="65"/>
      <c r="L722" s="62" t="s">
        <v>5215</v>
      </c>
      <c r="M722" s="63"/>
    </row>
    <row r="723" spans="2:13">
      <c r="B723" s="56"/>
      <c r="C723" s="122">
        <v>46300</v>
      </c>
      <c r="D723" s="58"/>
      <c r="E723" s="117" t="s">
        <v>1348</v>
      </c>
      <c r="F723" s="65"/>
      <c r="G723" s="65"/>
      <c r="H723" s="65"/>
      <c r="I723" s="65"/>
      <c r="J723" s="65"/>
      <c r="K723" s="65"/>
      <c r="L723" s="62" t="s">
        <v>10494</v>
      </c>
      <c r="M723" s="63"/>
    </row>
    <row r="724" spans="2:13">
      <c r="B724" s="56"/>
      <c r="C724" s="122">
        <v>46300</v>
      </c>
      <c r="D724" s="58"/>
      <c r="E724" s="117" t="s">
        <v>1348</v>
      </c>
      <c r="F724" s="65"/>
      <c r="G724" s="65"/>
      <c r="H724" s="65"/>
      <c r="I724" s="65"/>
      <c r="J724" s="65"/>
      <c r="K724" s="65"/>
      <c r="L724" s="62" t="s">
        <v>10497</v>
      </c>
      <c r="M724" s="63"/>
    </row>
    <row r="725" spans="2:13">
      <c r="B725" s="56"/>
      <c r="C725" s="122">
        <v>46300</v>
      </c>
      <c r="D725" s="58"/>
      <c r="E725" s="117" t="s">
        <v>1348</v>
      </c>
      <c r="F725" s="65"/>
      <c r="G725" s="65"/>
      <c r="H725" s="65"/>
      <c r="I725" s="65"/>
      <c r="J725" s="65"/>
      <c r="K725" s="65"/>
      <c r="L725" s="62" t="s">
        <v>10499</v>
      </c>
      <c r="M725" s="63"/>
    </row>
    <row r="726" spans="2:13">
      <c r="B726" s="56"/>
      <c r="C726" s="122">
        <v>46300</v>
      </c>
      <c r="D726" s="20"/>
      <c r="E726" s="117" t="s">
        <v>1348</v>
      </c>
      <c r="F726" s="65"/>
      <c r="G726" s="65"/>
      <c r="H726" s="65"/>
      <c r="I726" s="65"/>
      <c r="J726" s="65"/>
      <c r="K726" s="65"/>
      <c r="L726" s="62" t="s">
        <v>10501</v>
      </c>
      <c r="M726" s="63"/>
    </row>
    <row r="727" spans="2:13">
      <c r="B727" s="56"/>
      <c r="C727" s="122">
        <v>46300</v>
      </c>
      <c r="D727" s="111"/>
      <c r="E727" s="117" t="s">
        <v>1348</v>
      </c>
      <c r="F727" s="65"/>
      <c r="G727" s="65"/>
      <c r="H727" s="65"/>
      <c r="I727" s="65"/>
      <c r="J727" s="65"/>
      <c r="K727" s="65"/>
      <c r="L727" s="62" t="s">
        <v>10503</v>
      </c>
      <c r="M727" s="63"/>
    </row>
    <row r="728" spans="2:13">
      <c r="B728" s="56"/>
      <c r="C728" s="122">
        <v>46300</v>
      </c>
      <c r="D728" s="20"/>
      <c r="E728" s="117" t="s">
        <v>1348</v>
      </c>
      <c r="F728" s="65"/>
      <c r="G728" s="65"/>
      <c r="H728" s="65"/>
      <c r="I728" s="65"/>
      <c r="J728" s="65"/>
      <c r="K728" s="65"/>
      <c r="L728" s="62" t="s">
        <v>10489</v>
      </c>
      <c r="M728" s="63">
        <v>1</v>
      </c>
    </row>
    <row r="729" spans="2:13">
      <c r="B729" s="56"/>
      <c r="C729" s="93">
        <v>46300</v>
      </c>
      <c r="D729" s="94"/>
      <c r="E729" s="95" t="s">
        <v>549</v>
      </c>
      <c r="F729" s="96">
        <v>8</v>
      </c>
      <c r="G729" s="96">
        <v>4</v>
      </c>
      <c r="H729" s="96"/>
      <c r="I729" s="96">
        <v>3</v>
      </c>
      <c r="J729" s="96"/>
      <c r="K729" s="97"/>
      <c r="L729" s="98" t="s">
        <v>10493</v>
      </c>
      <c r="M729" s="99"/>
    </row>
    <row r="730" spans="2:13">
      <c r="B730" s="56"/>
      <c r="C730" s="93">
        <v>46300</v>
      </c>
      <c r="D730" s="94"/>
      <c r="E730" s="95" t="s">
        <v>549</v>
      </c>
      <c r="F730" s="100"/>
      <c r="G730" s="100"/>
      <c r="H730" s="100"/>
      <c r="I730" s="100"/>
      <c r="J730" s="100"/>
      <c r="K730" s="101"/>
      <c r="L730" s="98" t="s">
        <v>5215</v>
      </c>
      <c r="M730" s="99"/>
    </row>
    <row r="731" spans="2:13">
      <c r="B731" s="56"/>
      <c r="C731" s="93">
        <v>46300</v>
      </c>
      <c r="D731" s="94"/>
      <c r="E731" s="95" t="s">
        <v>549</v>
      </c>
      <c r="F731" s="100"/>
      <c r="G731" s="100"/>
      <c r="H731" s="100"/>
      <c r="I731" s="100"/>
      <c r="J731" s="100"/>
      <c r="K731" s="101"/>
      <c r="L731" s="98" t="s">
        <v>10494</v>
      </c>
      <c r="M731" s="99"/>
    </row>
    <row r="732" spans="2:13">
      <c r="B732" s="56"/>
      <c r="C732" s="93">
        <v>46300</v>
      </c>
      <c r="D732" s="94"/>
      <c r="E732" s="95" t="s">
        <v>549</v>
      </c>
      <c r="F732" s="100"/>
      <c r="G732" s="100"/>
      <c r="H732" s="100"/>
      <c r="I732" s="100"/>
      <c r="J732" s="100"/>
      <c r="K732" s="101"/>
      <c r="L732" s="98" t="s">
        <v>10497</v>
      </c>
      <c r="M732" s="99"/>
    </row>
    <row r="733" spans="2:13">
      <c r="B733" s="56"/>
      <c r="C733" s="93">
        <v>46300</v>
      </c>
      <c r="D733" s="94"/>
      <c r="E733" s="95" t="s">
        <v>549</v>
      </c>
      <c r="F733" s="100"/>
      <c r="G733" s="100"/>
      <c r="H733" s="100"/>
      <c r="I733" s="100"/>
      <c r="J733" s="100"/>
      <c r="K733" s="101"/>
      <c r="L733" s="98" t="s">
        <v>10499</v>
      </c>
      <c r="M733" s="99"/>
    </row>
    <row r="734" spans="2:13">
      <c r="B734" s="56"/>
      <c r="C734" s="93">
        <v>46300</v>
      </c>
      <c r="D734" s="94"/>
      <c r="E734" s="95" t="s">
        <v>549</v>
      </c>
      <c r="F734" s="100"/>
      <c r="G734" s="100"/>
      <c r="H734" s="100"/>
      <c r="I734" s="100"/>
      <c r="J734" s="100"/>
      <c r="K734" s="101"/>
      <c r="L734" s="98" t="s">
        <v>10501</v>
      </c>
      <c r="M734" s="99"/>
    </row>
    <row r="735" spans="2:13">
      <c r="B735" s="56"/>
      <c r="C735" s="93">
        <v>46300</v>
      </c>
      <c r="D735" s="94"/>
      <c r="E735" s="95" t="s">
        <v>549</v>
      </c>
      <c r="F735" s="100"/>
      <c r="G735" s="100"/>
      <c r="H735" s="100"/>
      <c r="I735" s="100"/>
      <c r="J735" s="100"/>
      <c r="K735" s="101"/>
      <c r="L735" s="98" t="s">
        <v>10503</v>
      </c>
      <c r="M735" s="99"/>
    </row>
    <row r="736" spans="2:13">
      <c r="B736" s="56"/>
      <c r="C736" s="93">
        <v>46300</v>
      </c>
      <c r="D736" s="94"/>
      <c r="E736" s="95" t="s">
        <v>549</v>
      </c>
      <c r="F736" s="102"/>
      <c r="G736" s="102"/>
      <c r="H736" s="102"/>
      <c r="I736" s="102"/>
      <c r="J736" s="102"/>
      <c r="K736" s="103"/>
      <c r="L736" s="98" t="s">
        <v>10489</v>
      </c>
      <c r="M736" s="99">
        <v>1</v>
      </c>
    </row>
    <row r="737" spans="2:13">
      <c r="B737" s="56"/>
      <c r="C737" s="88">
        <v>46300</v>
      </c>
      <c r="D737" s="58"/>
      <c r="E737" s="104" t="s">
        <v>575</v>
      </c>
      <c r="F737" s="60">
        <f>SUM(G737:M744)-M738</f>
        <v>8</v>
      </c>
      <c r="G737" s="60">
        <v>6.4</v>
      </c>
      <c r="H737" s="61"/>
      <c r="I737" s="65">
        <v>0.6</v>
      </c>
      <c r="J737" s="61"/>
      <c r="K737" s="61"/>
      <c r="L737" s="62" t="s">
        <v>10493</v>
      </c>
      <c r="M737" s="63"/>
    </row>
    <row r="738" spans="2:13">
      <c r="B738" s="56"/>
      <c r="C738" s="88">
        <f>C737</f>
        <v>46300</v>
      </c>
      <c r="D738" s="58"/>
      <c r="E738" s="104" t="s">
        <v>575</v>
      </c>
      <c r="F738" s="65"/>
      <c r="G738" s="65"/>
      <c r="H738" s="65"/>
      <c r="I738" s="19"/>
      <c r="J738" s="65"/>
      <c r="K738" s="65"/>
      <c r="L738" s="62" t="s">
        <v>5215</v>
      </c>
      <c r="M738" s="63"/>
    </row>
    <row r="739" spans="2:13">
      <c r="B739" s="56"/>
      <c r="C739" s="88">
        <f>C737</f>
        <v>46300</v>
      </c>
      <c r="D739" s="58"/>
      <c r="E739" s="104" t="s">
        <v>575</v>
      </c>
      <c r="F739" s="65"/>
      <c r="G739" s="65"/>
      <c r="H739" s="65"/>
      <c r="I739" s="65"/>
      <c r="J739" s="65"/>
      <c r="K739" s="65"/>
      <c r="L739" s="62" t="s">
        <v>10494</v>
      </c>
      <c r="M739" s="63"/>
    </row>
    <row r="740" spans="2:13">
      <c r="B740" s="56"/>
      <c r="C740" s="88">
        <f>C737</f>
        <v>46300</v>
      </c>
      <c r="D740" s="58"/>
      <c r="E740" s="104" t="s">
        <v>575</v>
      </c>
      <c r="F740" s="65"/>
      <c r="G740" s="65"/>
      <c r="H740" s="65"/>
      <c r="I740" s="65"/>
      <c r="J740" s="65"/>
      <c r="K740" s="65"/>
      <c r="L740" s="62" t="s">
        <v>10497</v>
      </c>
      <c r="M740" s="63"/>
    </row>
    <row r="741" spans="2:13">
      <c r="B741" s="56"/>
      <c r="C741" s="88">
        <f>C737</f>
        <v>46300</v>
      </c>
      <c r="D741" s="58"/>
      <c r="E741" s="104" t="s">
        <v>575</v>
      </c>
      <c r="F741" s="65"/>
      <c r="G741" s="65"/>
      <c r="H741" s="65"/>
      <c r="I741" s="65"/>
      <c r="J741" s="65"/>
      <c r="K741" s="65"/>
      <c r="L741" s="62" t="s">
        <v>10499</v>
      </c>
      <c r="M741" s="63"/>
    </row>
    <row r="742" spans="2:13">
      <c r="B742" s="56"/>
      <c r="C742" s="88">
        <f>C737</f>
        <v>46300</v>
      </c>
      <c r="D742" s="58"/>
      <c r="E742" s="104" t="s">
        <v>575</v>
      </c>
      <c r="F742" s="65"/>
      <c r="G742" s="65"/>
      <c r="H742" s="65"/>
      <c r="I742" s="65"/>
      <c r="J742" s="65"/>
      <c r="K742" s="65"/>
      <c r="L742" s="62" t="s">
        <v>10501</v>
      </c>
      <c r="M742" s="63"/>
    </row>
    <row r="743" spans="2:13">
      <c r="B743" s="56"/>
      <c r="C743" s="88">
        <f>C737</f>
        <v>46300</v>
      </c>
      <c r="D743" s="58"/>
      <c r="E743" s="104" t="s">
        <v>575</v>
      </c>
      <c r="F743" s="65"/>
      <c r="G743" s="65"/>
      <c r="H743" s="65"/>
      <c r="I743" s="65"/>
      <c r="J743" s="65"/>
      <c r="K743" s="65"/>
      <c r="L743" s="62" t="s">
        <v>10503</v>
      </c>
      <c r="M743" s="63"/>
    </row>
    <row r="744" spans="2:13">
      <c r="B744" s="56"/>
      <c r="C744" s="88">
        <f>C737</f>
        <v>46300</v>
      </c>
      <c r="D744" s="58"/>
      <c r="E744" s="104" t="s">
        <v>575</v>
      </c>
      <c r="F744" s="65"/>
      <c r="G744" s="65"/>
      <c r="H744" s="65"/>
      <c r="I744" s="65"/>
      <c r="J744" s="65"/>
      <c r="K744" s="65"/>
      <c r="L744" s="62" t="s">
        <v>10489</v>
      </c>
      <c r="M744" s="63">
        <v>1</v>
      </c>
    </row>
    <row r="745" spans="2:13" ht="15.6">
      <c r="B745" s="56"/>
      <c r="C745" s="143">
        <v>46300</v>
      </c>
      <c r="D745" s="58"/>
      <c r="E745" s="144" t="s">
        <v>2226</v>
      </c>
      <c r="F745" s="61">
        <v>8</v>
      </c>
      <c r="G745" s="61">
        <v>4.0999999999999996</v>
      </c>
      <c r="H745" s="61"/>
      <c r="I745" s="61">
        <v>2.9</v>
      </c>
      <c r="J745" s="61"/>
      <c r="K745" s="61"/>
      <c r="L745" s="62" t="s">
        <v>10493</v>
      </c>
      <c r="M745" s="63"/>
    </row>
    <row r="746" spans="2:13" ht="15.6">
      <c r="B746" s="56"/>
      <c r="C746" s="143">
        <v>46300</v>
      </c>
      <c r="D746" s="58"/>
      <c r="E746" s="144" t="s">
        <v>2226</v>
      </c>
      <c r="F746" s="65"/>
      <c r="G746" s="65"/>
      <c r="H746" s="65"/>
      <c r="I746" s="65"/>
      <c r="J746" s="65"/>
      <c r="K746" s="65"/>
      <c r="L746" s="62" t="s">
        <v>5215</v>
      </c>
      <c r="M746" s="63"/>
    </row>
    <row r="747" spans="2:13" ht="15.6">
      <c r="B747" s="56"/>
      <c r="C747" s="143">
        <v>46300</v>
      </c>
      <c r="D747" s="58"/>
      <c r="E747" s="144" t="s">
        <v>2226</v>
      </c>
      <c r="F747" s="65"/>
      <c r="G747" s="65"/>
      <c r="H747" s="65"/>
      <c r="I747" s="65"/>
      <c r="J747" s="65"/>
      <c r="K747" s="65"/>
      <c r="L747" s="62" t="s">
        <v>10494</v>
      </c>
      <c r="M747" s="63"/>
    </row>
    <row r="748" spans="2:13" ht="15.6">
      <c r="B748" s="56"/>
      <c r="C748" s="143">
        <v>46300</v>
      </c>
      <c r="D748" s="58"/>
      <c r="E748" s="144" t="s">
        <v>2226</v>
      </c>
      <c r="F748" s="65"/>
      <c r="G748" s="65"/>
      <c r="H748" s="65"/>
      <c r="I748" s="65"/>
      <c r="J748" s="65"/>
      <c r="K748" s="65"/>
      <c r="L748" s="62" t="s">
        <v>10497</v>
      </c>
      <c r="M748" s="63"/>
    </row>
    <row r="749" spans="2:13" ht="15.6">
      <c r="B749" s="56"/>
      <c r="C749" s="143">
        <v>46300</v>
      </c>
      <c r="D749" s="58"/>
      <c r="E749" s="144" t="s">
        <v>2226</v>
      </c>
      <c r="F749" s="65"/>
      <c r="G749" s="65"/>
      <c r="H749" s="65"/>
      <c r="I749" s="65"/>
      <c r="J749" s="65"/>
      <c r="K749" s="65"/>
      <c r="L749" s="62" t="s">
        <v>10499</v>
      </c>
      <c r="M749" s="63"/>
    </row>
    <row r="750" spans="2:13" ht="15.6">
      <c r="B750" s="56"/>
      <c r="C750" s="143">
        <v>46300</v>
      </c>
      <c r="D750" s="58"/>
      <c r="E750" s="144" t="s">
        <v>2226</v>
      </c>
      <c r="F750" s="65"/>
      <c r="G750" s="65"/>
      <c r="H750" s="65"/>
      <c r="I750" s="65"/>
      <c r="J750" s="65"/>
      <c r="K750" s="65"/>
      <c r="L750" s="62" t="s">
        <v>10501</v>
      </c>
      <c r="M750" s="63"/>
    </row>
    <row r="751" spans="2:13" ht="15.6">
      <c r="B751" s="56"/>
      <c r="C751" s="143">
        <v>46300</v>
      </c>
      <c r="D751" s="58"/>
      <c r="E751" s="144" t="s">
        <v>2226</v>
      </c>
      <c r="F751" s="65"/>
      <c r="G751" s="65"/>
      <c r="H751" s="65"/>
      <c r="I751" s="65"/>
      <c r="J751" s="65"/>
      <c r="K751" s="65"/>
      <c r="L751" s="62" t="s">
        <v>10503</v>
      </c>
      <c r="M751" s="63"/>
    </row>
    <row r="752" spans="2:13" ht="15.6">
      <c r="B752" s="56"/>
      <c r="C752" s="143">
        <v>46300</v>
      </c>
      <c r="D752" s="58"/>
      <c r="E752" s="144" t="s">
        <v>2226</v>
      </c>
      <c r="F752" s="65"/>
      <c r="G752" s="65"/>
      <c r="H752" s="65"/>
      <c r="I752" s="65"/>
      <c r="J752" s="65"/>
      <c r="K752" s="65"/>
      <c r="L752" s="62" t="s">
        <v>10489</v>
      </c>
      <c r="M752" s="63">
        <v>1</v>
      </c>
    </row>
    <row r="753" spans="2:13" ht="15.6">
      <c r="B753" s="56"/>
      <c r="C753" s="143">
        <v>46300</v>
      </c>
      <c r="D753" s="58"/>
      <c r="E753" s="145" t="s">
        <v>1021</v>
      </c>
      <c r="F753" s="65">
        <v>8</v>
      </c>
      <c r="G753" s="65">
        <v>4</v>
      </c>
      <c r="H753" s="65"/>
      <c r="I753" s="65">
        <v>3</v>
      </c>
      <c r="J753" s="65"/>
      <c r="K753" s="65"/>
      <c r="L753" s="62" t="s">
        <v>10493</v>
      </c>
      <c r="M753" s="63"/>
    </row>
    <row r="754" spans="2:13" ht="15.6">
      <c r="B754" s="56"/>
      <c r="C754" s="143">
        <v>46300</v>
      </c>
      <c r="D754" s="58"/>
      <c r="E754" s="145" t="s">
        <v>1021</v>
      </c>
      <c r="F754" s="65"/>
      <c r="G754" s="65"/>
      <c r="H754" s="65"/>
      <c r="I754" s="65"/>
      <c r="J754" s="65"/>
      <c r="K754" s="65"/>
      <c r="L754" s="62" t="s">
        <v>5215</v>
      </c>
      <c r="M754" s="63"/>
    </row>
    <row r="755" spans="2:13" ht="15.6">
      <c r="B755" s="56"/>
      <c r="C755" s="143">
        <v>46300</v>
      </c>
      <c r="D755" s="58"/>
      <c r="E755" s="145" t="s">
        <v>1021</v>
      </c>
      <c r="F755" s="65"/>
      <c r="G755" s="65"/>
      <c r="H755" s="65"/>
      <c r="I755" s="65"/>
      <c r="J755" s="65"/>
      <c r="K755" s="65"/>
      <c r="L755" s="62" t="s">
        <v>10494</v>
      </c>
      <c r="M755" s="63"/>
    </row>
    <row r="756" spans="2:13" ht="15.6">
      <c r="B756" s="56"/>
      <c r="C756" s="143">
        <v>46300</v>
      </c>
      <c r="D756" s="58"/>
      <c r="E756" s="145" t="s">
        <v>1021</v>
      </c>
      <c r="F756" s="65"/>
      <c r="G756" s="65"/>
      <c r="H756" s="65"/>
      <c r="I756" s="65"/>
      <c r="J756" s="65"/>
      <c r="K756" s="65"/>
      <c r="L756" s="62" t="s">
        <v>10497</v>
      </c>
      <c r="M756" s="63"/>
    </row>
    <row r="757" spans="2:13" ht="15.6">
      <c r="B757" s="56"/>
      <c r="C757" s="143">
        <v>46300</v>
      </c>
      <c r="D757" s="58"/>
      <c r="E757" s="145" t="s">
        <v>1021</v>
      </c>
      <c r="F757" s="65"/>
      <c r="G757" s="65"/>
      <c r="H757" s="65"/>
      <c r="I757" s="65"/>
      <c r="J757" s="65"/>
      <c r="K757" s="65"/>
      <c r="L757" s="62" t="s">
        <v>10499</v>
      </c>
      <c r="M757" s="63"/>
    </row>
    <row r="758" spans="2:13" ht="15.6">
      <c r="B758" s="56"/>
      <c r="C758" s="143">
        <v>46300</v>
      </c>
      <c r="D758" s="58"/>
      <c r="E758" s="145" t="s">
        <v>1021</v>
      </c>
      <c r="F758" s="65"/>
      <c r="G758" s="65"/>
      <c r="H758" s="65"/>
      <c r="I758" s="65"/>
      <c r="J758" s="65"/>
      <c r="K758" s="65"/>
      <c r="L758" s="62" t="s">
        <v>10501</v>
      </c>
      <c r="M758" s="63"/>
    </row>
    <row r="759" spans="2:13" ht="15.6">
      <c r="B759" s="56"/>
      <c r="C759" s="143">
        <v>46300</v>
      </c>
      <c r="D759" s="58"/>
      <c r="E759" s="145" t="s">
        <v>1021</v>
      </c>
      <c r="F759" s="65"/>
      <c r="G759" s="65"/>
      <c r="H759" s="65"/>
      <c r="I759" s="65"/>
      <c r="J759" s="65"/>
      <c r="K759" s="65"/>
      <c r="L759" s="62" t="s">
        <v>10503</v>
      </c>
      <c r="M759" s="63"/>
    </row>
    <row r="760" spans="2:13" ht="15.6">
      <c r="B760" s="56"/>
      <c r="C760" s="143">
        <v>46300</v>
      </c>
      <c r="D760" s="58"/>
      <c r="E760" s="145" t="s">
        <v>1021</v>
      </c>
      <c r="F760" s="91"/>
      <c r="G760" s="91"/>
      <c r="H760" s="91"/>
      <c r="I760" s="91"/>
      <c r="J760" s="91"/>
      <c r="K760" s="91"/>
      <c r="L760" s="62" t="s">
        <v>10489</v>
      </c>
      <c r="M760" s="63">
        <v>1</v>
      </c>
    </row>
    <row r="761" spans="2:13">
      <c r="B761" s="56"/>
      <c r="C761" s="88">
        <v>46300</v>
      </c>
      <c r="D761" s="111"/>
      <c r="E761" s="89" t="s">
        <v>629</v>
      </c>
      <c r="F761" s="146">
        <f>SUM(G761:M768)-M762</f>
        <v>8.0023529411764702</v>
      </c>
      <c r="G761" s="146">
        <v>6.12</v>
      </c>
      <c r="H761" s="61"/>
      <c r="I761" s="61">
        <f>15/17</f>
        <v>0.88235294117647101</v>
      </c>
      <c r="J761" s="61"/>
      <c r="K761" s="61"/>
      <c r="L761" s="62" t="s">
        <v>10493</v>
      </c>
      <c r="M761" s="63"/>
    </row>
    <row r="762" spans="2:13">
      <c r="B762" s="56"/>
      <c r="C762" s="88">
        <v>46300</v>
      </c>
      <c r="D762" s="111"/>
      <c r="E762" s="89" t="s">
        <v>629</v>
      </c>
      <c r="F762" s="65"/>
      <c r="G762" s="65"/>
      <c r="H762" s="65"/>
      <c r="I762" s="65"/>
      <c r="J762" s="65"/>
      <c r="K762" s="65"/>
      <c r="L762" s="62" t="s">
        <v>5215</v>
      </c>
      <c r="M762" s="63"/>
    </row>
    <row r="763" spans="2:13">
      <c r="B763" s="56"/>
      <c r="C763" s="88">
        <v>46300</v>
      </c>
      <c r="D763" s="111"/>
      <c r="E763" s="89" t="s">
        <v>629</v>
      </c>
      <c r="F763" s="65"/>
      <c r="G763" s="65"/>
      <c r="H763" s="65"/>
      <c r="I763" s="65"/>
      <c r="J763" s="65"/>
      <c r="K763" s="65"/>
      <c r="L763" s="62" t="s">
        <v>10494</v>
      </c>
      <c r="M763" s="63"/>
    </row>
    <row r="764" spans="2:13">
      <c r="B764" s="56"/>
      <c r="C764" s="88">
        <v>46300</v>
      </c>
      <c r="D764" s="111"/>
      <c r="E764" s="89" t="s">
        <v>629</v>
      </c>
      <c r="F764" s="65"/>
      <c r="G764" s="65"/>
      <c r="H764" s="65"/>
      <c r="I764" s="65"/>
      <c r="J764" s="65"/>
      <c r="K764" s="65"/>
      <c r="L764" s="62" t="s">
        <v>10497</v>
      </c>
      <c r="M764" s="63"/>
    </row>
    <row r="765" spans="2:13">
      <c r="B765" s="56"/>
      <c r="C765" s="88">
        <v>46300</v>
      </c>
      <c r="D765" s="111"/>
      <c r="E765" s="89" t="s">
        <v>629</v>
      </c>
      <c r="F765" s="65"/>
      <c r="G765" s="65"/>
      <c r="H765" s="65"/>
      <c r="I765" s="65"/>
      <c r="J765" s="65"/>
      <c r="K765" s="65"/>
      <c r="L765" s="62" t="s">
        <v>10499</v>
      </c>
      <c r="M765" s="63"/>
    </row>
    <row r="766" spans="2:13">
      <c r="B766" s="56"/>
      <c r="C766" s="88">
        <v>46300</v>
      </c>
      <c r="D766" s="111"/>
      <c r="E766" s="89" t="s">
        <v>629</v>
      </c>
      <c r="F766" s="65"/>
      <c r="G766" s="65"/>
      <c r="H766" s="65"/>
      <c r="I766" s="65"/>
      <c r="J766" s="65"/>
      <c r="K766" s="65"/>
      <c r="L766" s="62" t="s">
        <v>10501</v>
      </c>
      <c r="M766" s="63"/>
    </row>
    <row r="767" spans="2:13">
      <c r="B767" s="56"/>
      <c r="C767" s="88">
        <v>46300</v>
      </c>
      <c r="D767" s="111"/>
      <c r="E767" s="89" t="s">
        <v>629</v>
      </c>
      <c r="F767" s="65"/>
      <c r="G767" s="65"/>
      <c r="H767" s="65"/>
      <c r="I767" s="65"/>
      <c r="J767" s="65"/>
      <c r="K767" s="65"/>
      <c r="L767" s="62" t="s">
        <v>10503</v>
      </c>
      <c r="M767" s="63"/>
    </row>
    <row r="768" spans="2:13">
      <c r="B768" s="56"/>
      <c r="C768" s="88">
        <v>46300</v>
      </c>
      <c r="D768" s="111"/>
      <c r="E768" s="89" t="s">
        <v>629</v>
      </c>
      <c r="F768" s="65"/>
      <c r="G768" s="65"/>
      <c r="H768" s="65"/>
      <c r="I768" s="65"/>
      <c r="J768" s="65"/>
      <c r="K768" s="65"/>
      <c r="L768" s="62" t="s">
        <v>10489</v>
      </c>
      <c r="M768" s="63">
        <v>1</v>
      </c>
    </row>
    <row r="769" spans="2:13">
      <c r="B769" s="56"/>
      <c r="C769" s="88">
        <v>46300</v>
      </c>
      <c r="D769" s="58"/>
      <c r="E769" s="117" t="s">
        <v>3640</v>
      </c>
      <c r="F769" s="60">
        <v>8</v>
      </c>
      <c r="G769" s="60">
        <v>5</v>
      </c>
      <c r="H769" s="61">
        <v>2</v>
      </c>
      <c r="I769" s="61"/>
      <c r="J769" s="61">
        <f>10/17</f>
        <v>0.58823529411764697</v>
      </c>
      <c r="K769" s="61"/>
      <c r="L769" s="62" t="s">
        <v>10493</v>
      </c>
      <c r="M769" s="63"/>
    </row>
    <row r="770" spans="2:13">
      <c r="B770" s="56"/>
      <c r="C770" s="88">
        <v>46300</v>
      </c>
      <c r="D770" s="58"/>
      <c r="E770" s="117" t="s">
        <v>3640</v>
      </c>
      <c r="F770" s="65"/>
      <c r="G770" s="65"/>
      <c r="H770" s="65"/>
      <c r="I770" s="65"/>
      <c r="J770" s="65"/>
      <c r="K770" s="65"/>
      <c r="L770" s="62" t="s">
        <v>5215</v>
      </c>
      <c r="M770" s="63">
        <v>1</v>
      </c>
    </row>
    <row r="771" spans="2:13">
      <c r="B771" s="56"/>
      <c r="C771" s="88">
        <v>46300</v>
      </c>
      <c r="D771" s="58"/>
      <c r="E771" s="117" t="s">
        <v>3640</v>
      </c>
      <c r="F771" s="65"/>
      <c r="G771" s="65"/>
      <c r="H771" s="65"/>
      <c r="I771" s="65"/>
      <c r="J771" s="65"/>
      <c r="K771" s="65"/>
      <c r="L771" s="62" t="s">
        <v>10494</v>
      </c>
      <c r="M771" s="63"/>
    </row>
    <row r="772" spans="2:13">
      <c r="B772" s="56"/>
      <c r="C772" s="88">
        <v>46300</v>
      </c>
      <c r="D772" s="58"/>
      <c r="E772" s="117" t="s">
        <v>3640</v>
      </c>
      <c r="F772" s="65"/>
      <c r="G772" s="65"/>
      <c r="H772" s="65"/>
      <c r="I772" s="65"/>
      <c r="J772" s="65"/>
      <c r="K772" s="65"/>
      <c r="L772" s="62" t="s">
        <v>10497</v>
      </c>
      <c r="M772" s="63"/>
    </row>
    <row r="773" spans="2:13">
      <c r="B773" s="56"/>
      <c r="C773" s="88">
        <v>46300</v>
      </c>
      <c r="D773" s="58"/>
      <c r="E773" s="117" t="s">
        <v>3640</v>
      </c>
      <c r="F773" s="65"/>
      <c r="G773" s="65"/>
      <c r="H773" s="65"/>
      <c r="I773" s="65"/>
      <c r="J773" s="65"/>
      <c r="K773" s="65"/>
      <c r="L773" s="62" t="s">
        <v>10499</v>
      </c>
      <c r="M773" s="63"/>
    </row>
    <row r="774" spans="2:13">
      <c r="B774" s="56"/>
      <c r="C774" s="88">
        <v>46300</v>
      </c>
      <c r="D774" s="58"/>
      <c r="E774" s="117" t="s">
        <v>3640</v>
      </c>
      <c r="F774" s="65"/>
      <c r="G774" s="65"/>
      <c r="H774" s="65"/>
      <c r="I774" s="65"/>
      <c r="J774" s="65"/>
      <c r="K774" s="65"/>
      <c r="L774" s="62" t="s">
        <v>10501</v>
      </c>
      <c r="M774" s="63"/>
    </row>
    <row r="775" spans="2:13">
      <c r="B775" s="56"/>
      <c r="C775" s="88">
        <v>46300</v>
      </c>
      <c r="D775" s="58"/>
      <c r="E775" s="117" t="s">
        <v>3640</v>
      </c>
      <c r="F775" s="65"/>
      <c r="G775" s="65"/>
      <c r="H775" s="65"/>
      <c r="I775" s="65"/>
      <c r="J775" s="65"/>
      <c r="K775" s="65"/>
      <c r="L775" s="62" t="s">
        <v>10503</v>
      </c>
      <c r="M775" s="63"/>
    </row>
    <row r="776" spans="2:13">
      <c r="B776" s="56"/>
      <c r="C776" s="88">
        <v>46300</v>
      </c>
      <c r="D776" s="58"/>
      <c r="E776" s="117" t="s">
        <v>3640</v>
      </c>
      <c r="F776" s="65"/>
      <c r="G776" s="65"/>
      <c r="H776" s="65"/>
      <c r="I776" s="65"/>
      <c r="J776" s="65"/>
      <c r="K776" s="65"/>
      <c r="L776" s="62" t="s">
        <v>10489</v>
      </c>
      <c r="M776" s="63">
        <v>1</v>
      </c>
    </row>
    <row r="777" spans="2:13">
      <c r="B777" s="56"/>
      <c r="C777" s="88">
        <v>46300</v>
      </c>
      <c r="D777" s="20"/>
      <c r="E777" s="89" t="s">
        <v>281</v>
      </c>
      <c r="F777" s="61">
        <f>SUM(G777:M784)</f>
        <v>8</v>
      </c>
      <c r="G777" s="65">
        <v>7</v>
      </c>
      <c r="H777" s="61"/>
      <c r="I777" s="61"/>
      <c r="J777" s="61"/>
      <c r="K777" s="61"/>
      <c r="L777" s="62" t="s">
        <v>10493</v>
      </c>
      <c r="M777" s="63"/>
    </row>
    <row r="778" spans="2:13">
      <c r="B778" s="56"/>
      <c r="C778" s="88">
        <v>46300</v>
      </c>
      <c r="D778" s="20"/>
      <c r="E778" s="89" t="s">
        <v>281</v>
      </c>
      <c r="F778" s="65"/>
      <c r="G778" s="65"/>
      <c r="H778" s="65"/>
      <c r="I778" s="65"/>
      <c r="J778" s="65"/>
      <c r="K778" s="65"/>
      <c r="L778" s="62" t="s">
        <v>5215</v>
      </c>
      <c r="M778" s="63"/>
    </row>
    <row r="779" spans="2:13">
      <c r="B779" s="56"/>
      <c r="C779" s="88">
        <v>46300</v>
      </c>
      <c r="D779" s="20"/>
      <c r="E779" s="89" t="s">
        <v>281</v>
      </c>
      <c r="F779" s="65"/>
      <c r="G779" s="90"/>
      <c r="H779" s="65"/>
      <c r="I779" s="65"/>
      <c r="J779" s="65"/>
      <c r="K779" s="65"/>
      <c r="L779" s="62" t="s">
        <v>10494</v>
      </c>
      <c r="M779" s="63"/>
    </row>
    <row r="780" spans="2:13">
      <c r="B780" s="56"/>
      <c r="C780" s="88">
        <v>46300</v>
      </c>
      <c r="D780" s="20"/>
      <c r="E780" s="89" t="s">
        <v>281</v>
      </c>
      <c r="F780" s="65"/>
      <c r="G780" s="65"/>
      <c r="H780" s="65"/>
      <c r="I780" s="65"/>
      <c r="J780" s="65"/>
      <c r="K780" s="65"/>
      <c r="L780" s="62" t="s">
        <v>10497</v>
      </c>
      <c r="M780" s="63"/>
    </row>
    <row r="781" spans="2:13">
      <c r="B781" s="56"/>
      <c r="C781" s="88">
        <v>46300</v>
      </c>
      <c r="D781" s="20"/>
      <c r="E781" s="89" t="s">
        <v>281</v>
      </c>
      <c r="F781" s="65"/>
      <c r="G781" s="65"/>
      <c r="H781" s="65"/>
      <c r="I781" s="65"/>
      <c r="J781" s="65"/>
      <c r="K781" s="65"/>
      <c r="L781" s="62" t="s">
        <v>10499</v>
      </c>
      <c r="M781" s="63"/>
    </row>
    <row r="782" spans="2:13">
      <c r="B782" s="56"/>
      <c r="C782" s="88">
        <v>46300</v>
      </c>
      <c r="D782" s="20"/>
      <c r="E782" s="89" t="s">
        <v>281</v>
      </c>
      <c r="F782" s="65"/>
      <c r="G782" s="65"/>
      <c r="H782" s="65"/>
      <c r="I782" s="65"/>
      <c r="J782" s="65"/>
      <c r="K782" s="65"/>
      <c r="L782" s="62" t="s">
        <v>10501</v>
      </c>
      <c r="M782" s="63"/>
    </row>
    <row r="783" spans="2:13">
      <c r="B783" s="56"/>
      <c r="C783" s="88">
        <v>46300</v>
      </c>
      <c r="D783" s="20"/>
      <c r="E783" s="89" t="s">
        <v>281</v>
      </c>
      <c r="F783" s="65"/>
      <c r="G783" s="65"/>
      <c r="H783" s="65"/>
      <c r="I783" s="65"/>
      <c r="J783" s="65"/>
      <c r="K783" s="65"/>
      <c r="L783" s="62" t="s">
        <v>10503</v>
      </c>
      <c r="M783" s="82"/>
    </row>
    <row r="784" spans="2:13">
      <c r="B784" s="56"/>
      <c r="C784" s="88">
        <v>46300</v>
      </c>
      <c r="D784" s="20"/>
      <c r="E784" s="89" t="s">
        <v>281</v>
      </c>
      <c r="F784" s="91"/>
      <c r="G784" s="91"/>
      <c r="H784" s="91"/>
      <c r="I784" s="91"/>
      <c r="J784" s="91"/>
      <c r="K784" s="91"/>
      <c r="L784" s="62" t="s">
        <v>10489</v>
      </c>
      <c r="M784" s="63">
        <v>1</v>
      </c>
    </row>
    <row r="785" spans="2:13">
      <c r="B785" s="56"/>
      <c r="C785" s="88">
        <v>46300</v>
      </c>
      <c r="D785" s="58"/>
      <c r="E785" s="89" t="s">
        <v>4399</v>
      </c>
      <c r="F785" s="124">
        <f>SUM(G785:M792)</f>
        <v>8</v>
      </c>
      <c r="G785" s="124">
        <v>5</v>
      </c>
      <c r="H785" s="124"/>
      <c r="I785" s="124">
        <v>2</v>
      </c>
      <c r="J785" s="124"/>
      <c r="K785" s="124"/>
      <c r="L785" s="62" t="s">
        <v>10493</v>
      </c>
      <c r="M785" s="63"/>
    </row>
    <row r="786" spans="2:13">
      <c r="B786" s="56"/>
      <c r="C786" s="88">
        <v>46300</v>
      </c>
      <c r="D786" s="58"/>
      <c r="E786" s="89" t="s">
        <v>4399</v>
      </c>
      <c r="F786" s="61"/>
      <c r="G786" s="61"/>
      <c r="H786" s="61"/>
      <c r="I786" s="61"/>
      <c r="J786" s="61"/>
      <c r="K786" s="61"/>
      <c r="L786" s="62" t="s">
        <v>5215</v>
      </c>
      <c r="M786" s="63"/>
    </row>
    <row r="787" spans="2:13">
      <c r="B787" s="56"/>
      <c r="C787" s="88">
        <v>46300</v>
      </c>
      <c r="D787" s="58"/>
      <c r="E787" s="89" t="s">
        <v>4399</v>
      </c>
      <c r="F787" s="65"/>
      <c r="G787" s="65"/>
      <c r="H787" s="65"/>
      <c r="I787" s="65"/>
      <c r="J787" s="65"/>
      <c r="K787" s="65"/>
      <c r="L787" s="62" t="s">
        <v>10494</v>
      </c>
      <c r="M787" s="63"/>
    </row>
    <row r="788" spans="2:13">
      <c r="B788" s="56"/>
      <c r="C788" s="88">
        <v>46300</v>
      </c>
      <c r="D788" s="58"/>
      <c r="E788" s="89" t="s">
        <v>4399</v>
      </c>
      <c r="F788" s="65"/>
      <c r="G788" s="65"/>
      <c r="H788" s="65"/>
      <c r="I788" s="65"/>
      <c r="J788" s="65"/>
      <c r="K788" s="65"/>
      <c r="L788" s="62" t="s">
        <v>10497</v>
      </c>
      <c r="M788" s="63"/>
    </row>
    <row r="789" spans="2:13">
      <c r="B789" s="56"/>
      <c r="C789" s="88">
        <v>46300</v>
      </c>
      <c r="D789" s="58"/>
      <c r="E789" s="89" t="s">
        <v>4399</v>
      </c>
      <c r="F789" s="65"/>
      <c r="G789" s="65"/>
      <c r="H789" s="65"/>
      <c r="I789" s="65"/>
      <c r="J789" s="65"/>
      <c r="K789" s="65"/>
      <c r="L789" s="62" t="s">
        <v>10499</v>
      </c>
      <c r="M789" s="63"/>
    </row>
    <row r="790" spans="2:13">
      <c r="B790" s="56"/>
      <c r="C790" s="88">
        <v>46300</v>
      </c>
      <c r="D790" s="58"/>
      <c r="E790" s="89" t="s">
        <v>4399</v>
      </c>
      <c r="F790" s="65"/>
      <c r="G790" s="65"/>
      <c r="H790" s="65"/>
      <c r="I790" s="65"/>
      <c r="J790" s="65"/>
      <c r="K790" s="65"/>
      <c r="L790" s="108" t="s">
        <v>10501</v>
      </c>
      <c r="M790" s="63"/>
    </row>
    <row r="791" spans="2:13">
      <c r="B791" s="56"/>
      <c r="C791" s="88">
        <v>46300</v>
      </c>
      <c r="D791" s="58"/>
      <c r="E791" s="89" t="s">
        <v>4399</v>
      </c>
      <c r="F791" s="65"/>
      <c r="G791" s="65"/>
      <c r="H791" s="65"/>
      <c r="I791" s="65"/>
      <c r="J791" s="65"/>
      <c r="K791" s="65"/>
      <c r="L791" s="62" t="s">
        <v>10503</v>
      </c>
      <c r="M791" s="63"/>
    </row>
    <row r="792" spans="2:13">
      <c r="B792" s="56"/>
      <c r="C792" s="88">
        <v>46300</v>
      </c>
      <c r="D792" s="58"/>
      <c r="E792" s="89" t="s">
        <v>4399</v>
      </c>
      <c r="F792" s="91"/>
      <c r="G792" s="91"/>
      <c r="H792" s="91"/>
      <c r="I792" s="91"/>
      <c r="J792" s="91"/>
      <c r="K792" s="91"/>
      <c r="L792" s="62" t="s">
        <v>10489</v>
      </c>
      <c r="M792" s="63">
        <v>1</v>
      </c>
    </row>
    <row r="793" spans="2:13">
      <c r="B793" s="56"/>
      <c r="C793" s="84">
        <v>46300</v>
      </c>
      <c r="D793" s="58"/>
      <c r="E793" s="92" t="s">
        <v>307</v>
      </c>
      <c r="F793" s="61">
        <v>8</v>
      </c>
      <c r="G793" s="61">
        <f>F793-I793-M800</f>
        <v>2</v>
      </c>
      <c r="H793" s="61"/>
      <c r="I793" s="61">
        <v>5</v>
      </c>
      <c r="J793" s="61"/>
      <c r="K793" s="61"/>
      <c r="L793" s="62" t="s">
        <v>10493</v>
      </c>
      <c r="M793" s="63" t="s">
        <v>1047</v>
      </c>
    </row>
    <row r="794" spans="2:13">
      <c r="B794" s="56"/>
      <c r="C794" s="84">
        <v>46300</v>
      </c>
      <c r="D794" s="58"/>
      <c r="E794" s="92" t="s">
        <v>307</v>
      </c>
      <c r="F794" s="65"/>
      <c r="G794" s="65"/>
      <c r="H794" s="65"/>
      <c r="I794" s="65"/>
      <c r="J794" s="65"/>
      <c r="K794" s="65"/>
      <c r="L794" s="62" t="s">
        <v>5215</v>
      </c>
      <c r="M794" s="63"/>
    </row>
    <row r="795" spans="2:13">
      <c r="B795" s="56"/>
      <c r="C795" s="84">
        <v>46300</v>
      </c>
      <c r="D795" s="58"/>
      <c r="E795" s="92" t="s">
        <v>307</v>
      </c>
      <c r="F795" s="65"/>
      <c r="G795" s="65"/>
      <c r="H795" s="65"/>
      <c r="I795" s="90"/>
      <c r="J795" s="65"/>
      <c r="K795" s="65"/>
      <c r="L795" s="62" t="s">
        <v>10494</v>
      </c>
      <c r="M795" s="82"/>
    </row>
    <row r="796" spans="2:13">
      <c r="B796" s="56"/>
      <c r="C796" s="84">
        <v>46300</v>
      </c>
      <c r="D796" s="58"/>
      <c r="E796" s="92" t="s">
        <v>307</v>
      </c>
      <c r="F796" s="65"/>
      <c r="G796" s="65"/>
      <c r="H796" s="65"/>
      <c r="I796" s="65"/>
      <c r="J796" s="65"/>
      <c r="K796" s="65"/>
      <c r="L796" s="62" t="s">
        <v>10497</v>
      </c>
      <c r="M796" s="82"/>
    </row>
    <row r="797" spans="2:13">
      <c r="B797" s="56"/>
      <c r="C797" s="84">
        <v>46300</v>
      </c>
      <c r="D797" s="58"/>
      <c r="E797" s="92" t="s">
        <v>307</v>
      </c>
      <c r="F797" s="65"/>
      <c r="G797" s="65"/>
      <c r="H797" s="65"/>
      <c r="I797" s="65"/>
      <c r="J797" s="65"/>
      <c r="K797" s="65"/>
      <c r="L797" s="62" t="s">
        <v>10499</v>
      </c>
      <c r="M797" s="63"/>
    </row>
    <row r="798" spans="2:13">
      <c r="B798" s="56"/>
      <c r="C798" s="84">
        <v>46300</v>
      </c>
      <c r="D798" s="58"/>
      <c r="E798" s="92" t="s">
        <v>307</v>
      </c>
      <c r="F798" s="65"/>
      <c r="G798" s="65"/>
      <c r="H798" s="65"/>
      <c r="I798" s="65"/>
      <c r="J798" s="65"/>
      <c r="K798" s="65"/>
      <c r="L798" s="62" t="s">
        <v>10501</v>
      </c>
      <c r="M798" s="63"/>
    </row>
    <row r="799" spans="2:13">
      <c r="B799" s="56"/>
      <c r="C799" s="84">
        <v>46300</v>
      </c>
      <c r="D799" s="58"/>
      <c r="E799" s="92" t="s">
        <v>307</v>
      </c>
      <c r="F799" s="65"/>
      <c r="G799" s="65"/>
      <c r="H799" s="65"/>
      <c r="I799" s="65"/>
      <c r="J799" s="65"/>
      <c r="K799" s="65"/>
      <c r="L799" s="62" t="s">
        <v>10503</v>
      </c>
      <c r="M799" s="63"/>
    </row>
    <row r="800" spans="2:13">
      <c r="B800" s="56"/>
      <c r="C800" s="84">
        <v>46300</v>
      </c>
      <c r="D800" s="58"/>
      <c r="E800" s="92" t="s">
        <v>307</v>
      </c>
      <c r="F800" s="91"/>
      <c r="G800" s="91"/>
      <c r="H800" s="91"/>
      <c r="I800" s="91"/>
      <c r="J800" s="91"/>
      <c r="K800" s="91"/>
      <c r="L800" s="62" t="s">
        <v>10489</v>
      </c>
      <c r="M800" s="63">
        <v>1</v>
      </c>
    </row>
    <row r="801" spans="2:13" ht="16.2">
      <c r="B801" s="56"/>
      <c r="C801" s="84">
        <v>46300</v>
      </c>
      <c r="D801" s="58"/>
      <c r="E801" s="147" t="s">
        <v>1704</v>
      </c>
      <c r="F801" s="61">
        <v>8</v>
      </c>
      <c r="G801" s="61">
        <f>F801-I801-M808</f>
        <v>7</v>
      </c>
      <c r="H801" s="61"/>
      <c r="I801" s="61"/>
      <c r="J801" s="61"/>
      <c r="K801" s="61"/>
      <c r="L801" s="62" t="s">
        <v>10493</v>
      </c>
      <c r="M801" s="63" t="s">
        <v>1047</v>
      </c>
    </row>
    <row r="802" spans="2:13" ht="16.2">
      <c r="B802" s="56"/>
      <c r="C802" s="84">
        <v>46300</v>
      </c>
      <c r="D802" s="20"/>
      <c r="E802" s="147" t="s">
        <v>10519</v>
      </c>
      <c r="F802" s="65"/>
      <c r="G802" s="65"/>
      <c r="H802" s="65"/>
      <c r="I802" s="65"/>
      <c r="J802" s="65"/>
      <c r="K802" s="65"/>
      <c r="L802" s="62" t="s">
        <v>5215</v>
      </c>
      <c r="M802" s="63"/>
    </row>
    <row r="803" spans="2:13" ht="16.2">
      <c r="B803" s="56"/>
      <c r="C803" s="84">
        <v>46300</v>
      </c>
      <c r="D803" s="58"/>
      <c r="E803" s="147" t="s">
        <v>10520</v>
      </c>
      <c r="F803" s="65"/>
      <c r="G803" s="65"/>
      <c r="H803" s="65"/>
      <c r="I803" s="90"/>
      <c r="J803" s="65"/>
      <c r="K803" s="65"/>
      <c r="L803" s="62" t="s">
        <v>10494</v>
      </c>
      <c r="M803" s="82"/>
    </row>
    <row r="804" spans="2:13" ht="16.2">
      <c r="B804" s="56"/>
      <c r="C804" s="84">
        <v>46300</v>
      </c>
      <c r="D804" s="58"/>
      <c r="E804" s="147" t="s">
        <v>10521</v>
      </c>
      <c r="F804" s="65"/>
      <c r="G804" s="65"/>
      <c r="H804" s="65"/>
      <c r="I804" s="65"/>
      <c r="J804" s="65"/>
      <c r="K804" s="65"/>
      <c r="L804" s="62" t="s">
        <v>10497</v>
      </c>
      <c r="M804" s="82"/>
    </row>
    <row r="805" spans="2:13" ht="16.2">
      <c r="B805" s="56"/>
      <c r="C805" s="84">
        <v>46300</v>
      </c>
      <c r="D805" s="20"/>
      <c r="E805" s="147" t="s">
        <v>10522</v>
      </c>
      <c r="F805" s="65"/>
      <c r="G805" s="65"/>
      <c r="H805" s="65"/>
      <c r="I805" s="65"/>
      <c r="J805" s="65"/>
      <c r="K805" s="65"/>
      <c r="L805" s="62" t="s">
        <v>10499</v>
      </c>
      <c r="M805" s="63"/>
    </row>
    <row r="806" spans="2:13" ht="16.2">
      <c r="B806" s="56"/>
      <c r="C806" s="84">
        <v>46300</v>
      </c>
      <c r="D806" s="20"/>
      <c r="E806" s="147" t="s">
        <v>10523</v>
      </c>
      <c r="F806" s="65"/>
      <c r="G806" s="65"/>
      <c r="H806" s="65"/>
      <c r="I806" s="65"/>
      <c r="J806" s="65"/>
      <c r="K806" s="65"/>
      <c r="L806" s="62" t="s">
        <v>10501</v>
      </c>
      <c r="M806" s="63"/>
    </row>
    <row r="807" spans="2:13" ht="16.2">
      <c r="B807" s="56"/>
      <c r="C807" s="84">
        <v>46300</v>
      </c>
      <c r="D807" s="20"/>
      <c r="E807" s="147" t="s">
        <v>10524</v>
      </c>
      <c r="F807" s="65"/>
      <c r="G807" s="65"/>
      <c r="H807" s="65"/>
      <c r="I807" s="65"/>
      <c r="J807" s="65"/>
      <c r="K807" s="65"/>
      <c r="L807" s="62" t="s">
        <v>10503</v>
      </c>
      <c r="M807" s="63"/>
    </row>
    <row r="808" spans="2:13" ht="16.2">
      <c r="B808" s="56"/>
      <c r="C808" s="84">
        <v>46300</v>
      </c>
      <c r="D808" s="58"/>
      <c r="E808" s="147" t="s">
        <v>10525</v>
      </c>
      <c r="F808" s="91"/>
      <c r="G808" s="91"/>
      <c r="H808" s="91"/>
      <c r="I808" s="91"/>
      <c r="J808" s="91"/>
      <c r="K808" s="91"/>
      <c r="L808" s="62" t="s">
        <v>10489</v>
      </c>
      <c r="M808" s="63">
        <v>1</v>
      </c>
    </row>
    <row r="809" spans="2:13">
      <c r="B809" s="56"/>
      <c r="C809" s="137">
        <v>46300</v>
      </c>
      <c r="D809" s="58"/>
      <c r="E809" s="104" t="s">
        <v>984</v>
      </c>
      <c r="F809" s="119">
        <f>SUM(G809:M816)-M810</f>
        <v>8</v>
      </c>
      <c r="G809" s="119">
        <v>6</v>
      </c>
      <c r="H809" s="61"/>
      <c r="I809" s="61">
        <v>1</v>
      </c>
      <c r="J809" s="61"/>
      <c r="K809" s="61"/>
      <c r="L809" s="62" t="s">
        <v>10493</v>
      </c>
      <c r="M809" s="63"/>
    </row>
    <row r="810" spans="2:13">
      <c r="B810" s="56"/>
      <c r="C810" s="137">
        <v>46300</v>
      </c>
      <c r="D810" s="58"/>
      <c r="E810" s="104" t="s">
        <v>984</v>
      </c>
      <c r="F810" s="65"/>
      <c r="G810" s="65"/>
      <c r="H810" s="65"/>
      <c r="I810" s="65"/>
      <c r="J810" s="65"/>
      <c r="K810" s="65"/>
      <c r="L810" s="62" t="s">
        <v>5215</v>
      </c>
      <c r="M810" s="63"/>
    </row>
    <row r="811" spans="2:13">
      <c r="B811" s="56"/>
      <c r="C811" s="137">
        <v>46300</v>
      </c>
      <c r="D811" s="58"/>
      <c r="E811" s="104" t="s">
        <v>984</v>
      </c>
      <c r="F811" s="65"/>
      <c r="G811" s="65"/>
      <c r="H811" s="65"/>
      <c r="I811" s="65"/>
      <c r="J811" s="65"/>
      <c r="K811" s="65"/>
      <c r="L811" s="62" t="s">
        <v>10494</v>
      </c>
      <c r="M811" s="63"/>
    </row>
    <row r="812" spans="2:13">
      <c r="B812" s="56"/>
      <c r="C812" s="137">
        <v>46300</v>
      </c>
      <c r="D812" s="58"/>
      <c r="E812" s="104" t="s">
        <v>984</v>
      </c>
      <c r="F812" s="65"/>
      <c r="G812" s="65"/>
      <c r="H812" s="65"/>
      <c r="I812" s="65"/>
      <c r="J812" s="65"/>
      <c r="K812" s="65"/>
      <c r="L812" s="62" t="s">
        <v>10497</v>
      </c>
      <c r="M812" s="63"/>
    </row>
    <row r="813" spans="2:13">
      <c r="B813" s="56"/>
      <c r="C813" s="137">
        <v>46300</v>
      </c>
      <c r="D813" s="58"/>
      <c r="E813" s="104" t="s">
        <v>984</v>
      </c>
      <c r="F813" s="65"/>
      <c r="G813" s="65"/>
      <c r="H813" s="65"/>
      <c r="I813" s="65"/>
      <c r="J813" s="65"/>
      <c r="K813" s="65"/>
      <c r="L813" s="62" t="s">
        <v>10499</v>
      </c>
      <c r="M813" s="63"/>
    </row>
    <row r="814" spans="2:13">
      <c r="B814" s="56"/>
      <c r="C814" s="137">
        <v>46300</v>
      </c>
      <c r="D814" s="58"/>
      <c r="E814" s="104" t="s">
        <v>984</v>
      </c>
      <c r="F814" s="65"/>
      <c r="G814" s="65"/>
      <c r="H814" s="65"/>
      <c r="I814" s="65"/>
      <c r="J814" s="65"/>
      <c r="K814" s="65"/>
      <c r="L814" s="62" t="s">
        <v>10501</v>
      </c>
      <c r="M814" s="63"/>
    </row>
    <row r="815" spans="2:13">
      <c r="B815" s="56"/>
      <c r="C815" s="137">
        <v>46300</v>
      </c>
      <c r="D815" s="58"/>
      <c r="E815" s="104" t="s">
        <v>984</v>
      </c>
      <c r="F815" s="65"/>
      <c r="G815" s="65"/>
      <c r="H815" s="65"/>
      <c r="I815" s="65"/>
      <c r="J815" s="65"/>
      <c r="K815" s="65"/>
      <c r="L815" s="62" t="s">
        <v>10503</v>
      </c>
      <c r="M815" s="63"/>
    </row>
    <row r="816" spans="2:13">
      <c r="B816" s="56"/>
      <c r="C816" s="137">
        <v>46300</v>
      </c>
      <c r="D816" s="58"/>
      <c r="E816" s="104" t="s">
        <v>984</v>
      </c>
      <c r="F816" s="65"/>
      <c r="G816" s="65"/>
      <c r="H816" s="65"/>
      <c r="I816" s="65"/>
      <c r="J816" s="65"/>
      <c r="K816" s="65"/>
      <c r="L816" s="62" t="s">
        <v>10489</v>
      </c>
      <c r="M816" s="63">
        <v>1</v>
      </c>
    </row>
    <row r="817" spans="2:13">
      <c r="B817" s="56"/>
      <c r="C817" s="128">
        <v>46300</v>
      </c>
      <c r="D817" s="58"/>
      <c r="E817" s="129" t="s">
        <v>2562</v>
      </c>
      <c r="F817" s="61">
        <f>SUM(G817,H817,I817,J817,K817,M817:M824)</f>
        <v>8</v>
      </c>
      <c r="G817" s="130">
        <v>6</v>
      </c>
      <c r="H817" s="65"/>
      <c r="I817" s="124">
        <v>1</v>
      </c>
      <c r="J817" s="131"/>
      <c r="K817" s="61"/>
      <c r="L817" s="62" t="s">
        <v>10493</v>
      </c>
      <c r="M817" s="63"/>
    </row>
    <row r="818" spans="2:13">
      <c r="B818" s="56"/>
      <c r="C818" s="128">
        <v>46300</v>
      </c>
      <c r="D818" s="58"/>
      <c r="E818" s="129" t="s">
        <v>2562</v>
      </c>
      <c r="F818" s="65"/>
      <c r="G818" s="61"/>
      <c r="H818" s="65"/>
      <c r="I818" s="65"/>
      <c r="J818" s="65"/>
      <c r="K818" s="65"/>
      <c r="L818" s="62" t="s">
        <v>5215</v>
      </c>
      <c r="M818" s="63"/>
    </row>
    <row r="819" spans="2:13">
      <c r="B819" s="56"/>
      <c r="C819" s="128">
        <v>46300</v>
      </c>
      <c r="D819" s="58"/>
      <c r="E819" s="132" t="s">
        <v>2562</v>
      </c>
      <c r="F819" s="65"/>
      <c r="G819" s="61"/>
      <c r="H819" s="65"/>
      <c r="I819" s="65"/>
      <c r="J819" s="65"/>
      <c r="K819" s="65"/>
      <c r="L819" s="62" t="s">
        <v>10494</v>
      </c>
      <c r="M819" s="63"/>
    </row>
    <row r="820" spans="2:13">
      <c r="B820" s="56"/>
      <c r="C820" s="128">
        <v>46300</v>
      </c>
      <c r="D820" s="58"/>
      <c r="E820" s="129" t="s">
        <v>2562</v>
      </c>
      <c r="F820" s="65"/>
      <c r="G820" s="65"/>
      <c r="H820" s="65"/>
      <c r="I820" s="65"/>
      <c r="J820" s="65"/>
      <c r="K820" s="65"/>
      <c r="L820" s="62" t="s">
        <v>10497</v>
      </c>
      <c r="M820" s="82"/>
    </row>
    <row r="821" spans="2:13">
      <c r="B821" s="56"/>
      <c r="C821" s="128">
        <v>46300</v>
      </c>
      <c r="D821" s="58"/>
      <c r="E821" s="129" t="s">
        <v>2562</v>
      </c>
      <c r="F821" s="65"/>
      <c r="G821" s="65"/>
      <c r="H821" s="65"/>
      <c r="I821" s="65"/>
      <c r="J821" s="65"/>
      <c r="K821" s="65"/>
      <c r="L821" s="62" t="s">
        <v>10499</v>
      </c>
      <c r="M821" s="63"/>
    </row>
    <row r="822" spans="2:13">
      <c r="B822" s="56"/>
      <c r="C822" s="128">
        <v>46300</v>
      </c>
      <c r="D822" s="58"/>
      <c r="E822" s="129" t="s">
        <v>2562</v>
      </c>
      <c r="F822" s="65"/>
      <c r="G822" s="65"/>
      <c r="H822" s="65"/>
      <c r="I822" s="65"/>
      <c r="J822" s="65"/>
      <c r="K822" s="65"/>
      <c r="L822" s="62" t="s">
        <v>10501</v>
      </c>
      <c r="M822" s="63"/>
    </row>
    <row r="823" spans="2:13">
      <c r="B823" s="56"/>
      <c r="C823" s="128">
        <v>46300</v>
      </c>
      <c r="D823" s="58"/>
      <c r="E823" s="129" t="s">
        <v>2562</v>
      </c>
      <c r="F823" s="65"/>
      <c r="G823" s="65"/>
      <c r="H823" s="65"/>
      <c r="I823" s="65"/>
      <c r="J823" s="65"/>
      <c r="K823" s="65"/>
      <c r="L823" s="62" t="s">
        <v>10503</v>
      </c>
      <c r="M823" s="63"/>
    </row>
    <row r="824" spans="2:13">
      <c r="B824" s="56"/>
      <c r="C824" s="128">
        <v>46300</v>
      </c>
      <c r="D824" s="58"/>
      <c r="E824" s="129" t="s">
        <v>2562</v>
      </c>
      <c r="F824" s="65"/>
      <c r="G824" s="65"/>
      <c r="H824" s="65"/>
      <c r="I824" s="65"/>
      <c r="J824" s="65"/>
      <c r="K824" s="65"/>
      <c r="L824" s="62" t="s">
        <v>10489</v>
      </c>
      <c r="M824" s="63">
        <v>1</v>
      </c>
    </row>
    <row r="825" spans="2:13">
      <c r="B825" s="56"/>
      <c r="C825" s="88">
        <v>46300</v>
      </c>
      <c r="D825" s="58"/>
      <c r="E825" s="116" t="s">
        <v>764</v>
      </c>
      <c r="F825" s="60">
        <v>8</v>
      </c>
      <c r="G825" s="60">
        <f>F825-H825-I825-J825-K825-M825-M826-M827-M828-M829-M830-M831-M832</f>
        <v>5.8235294117647101</v>
      </c>
      <c r="H825" s="61"/>
      <c r="I825" s="61">
        <f>20/17</f>
        <v>1.1764705882352899</v>
      </c>
      <c r="J825" s="61"/>
      <c r="K825" s="61"/>
      <c r="L825" s="62" t="s">
        <v>10493</v>
      </c>
      <c r="M825" s="63"/>
    </row>
    <row r="826" spans="2:13">
      <c r="B826" s="56"/>
      <c r="C826" s="88">
        <v>46300</v>
      </c>
      <c r="D826" s="58"/>
      <c r="E826" s="116" t="s">
        <v>764</v>
      </c>
      <c r="F826" s="65"/>
      <c r="G826" s="65"/>
      <c r="H826" s="65"/>
      <c r="I826" s="65"/>
      <c r="J826" s="65"/>
      <c r="K826" s="65"/>
      <c r="L826" s="62" t="s">
        <v>5215</v>
      </c>
      <c r="M826" s="63"/>
    </row>
    <row r="827" spans="2:13">
      <c r="B827" s="56"/>
      <c r="C827" s="88">
        <v>46300</v>
      </c>
      <c r="D827" s="58"/>
      <c r="E827" s="116" t="s">
        <v>764</v>
      </c>
      <c r="F827" s="65"/>
      <c r="G827" s="65"/>
      <c r="H827" s="65"/>
      <c r="I827" s="65"/>
      <c r="J827" s="65"/>
      <c r="K827" s="65"/>
      <c r="L827" s="62" t="s">
        <v>10494</v>
      </c>
      <c r="M827" s="63"/>
    </row>
    <row r="828" spans="2:13">
      <c r="B828" s="56"/>
      <c r="C828" s="88">
        <v>46300</v>
      </c>
      <c r="D828" s="58"/>
      <c r="E828" s="116" t="s">
        <v>764</v>
      </c>
      <c r="F828" s="65"/>
      <c r="G828" s="65"/>
      <c r="H828" s="65"/>
      <c r="I828" s="65"/>
      <c r="J828" s="65"/>
      <c r="K828" s="65"/>
      <c r="L828" s="62" t="s">
        <v>10497</v>
      </c>
      <c r="M828" s="63"/>
    </row>
    <row r="829" spans="2:13">
      <c r="B829" s="56"/>
      <c r="C829" s="88">
        <v>46300</v>
      </c>
      <c r="D829" s="58"/>
      <c r="E829" s="116" t="s">
        <v>764</v>
      </c>
      <c r="F829" s="65"/>
      <c r="G829" s="65"/>
      <c r="H829" s="65"/>
      <c r="I829" s="65"/>
      <c r="J829" s="65"/>
      <c r="K829" s="65"/>
      <c r="L829" s="62" t="s">
        <v>10499</v>
      </c>
      <c r="M829" s="63"/>
    </row>
    <row r="830" spans="2:13">
      <c r="B830" s="56"/>
      <c r="C830" s="88">
        <v>46300</v>
      </c>
      <c r="D830" s="58"/>
      <c r="E830" s="116" t="s">
        <v>764</v>
      </c>
      <c r="F830" s="65"/>
      <c r="G830" s="65"/>
      <c r="H830" s="65"/>
      <c r="I830" s="65"/>
      <c r="J830" s="65"/>
      <c r="K830" s="65"/>
      <c r="L830" s="62" t="s">
        <v>10501</v>
      </c>
      <c r="M830" s="63"/>
    </row>
    <row r="831" spans="2:13">
      <c r="B831" s="56"/>
      <c r="C831" s="88">
        <v>46300</v>
      </c>
      <c r="D831" s="58"/>
      <c r="E831" s="116" t="s">
        <v>764</v>
      </c>
      <c r="F831" s="65"/>
      <c r="G831" s="65"/>
      <c r="H831" s="65"/>
      <c r="I831" s="65"/>
      <c r="J831" s="65"/>
      <c r="K831" s="65"/>
      <c r="L831" s="62" t="s">
        <v>10503</v>
      </c>
      <c r="M831" s="63"/>
    </row>
    <row r="832" spans="2:13">
      <c r="B832" s="56"/>
      <c r="C832" s="88">
        <v>46300</v>
      </c>
      <c r="D832" s="58"/>
      <c r="E832" s="116" t="s">
        <v>764</v>
      </c>
      <c r="F832" s="65"/>
      <c r="G832" s="65"/>
      <c r="H832" s="65"/>
      <c r="I832" s="65"/>
      <c r="J832" s="65"/>
      <c r="K832" s="65"/>
      <c r="L832" s="62" t="s">
        <v>10489</v>
      </c>
      <c r="M832" s="63">
        <v>1</v>
      </c>
    </row>
    <row r="833" spans="2:13">
      <c r="B833" s="56"/>
      <c r="C833" s="88">
        <v>46301</v>
      </c>
      <c r="D833" s="58"/>
      <c r="E833" s="89" t="s">
        <v>457</v>
      </c>
      <c r="F833" s="61">
        <f>SUM(G833:M840)</f>
        <v>8</v>
      </c>
      <c r="G833" s="91">
        <v>6</v>
      </c>
      <c r="H833" s="61"/>
      <c r="I833" s="61">
        <v>1</v>
      </c>
      <c r="J833" s="61"/>
      <c r="K833" s="61"/>
      <c r="L833" s="62" t="s">
        <v>10493</v>
      </c>
      <c r="M833" s="63"/>
    </row>
    <row r="834" spans="2:13">
      <c r="B834" s="56"/>
      <c r="C834" s="88">
        <v>46301</v>
      </c>
      <c r="D834" s="58"/>
      <c r="E834" s="89" t="s">
        <v>457</v>
      </c>
      <c r="F834" s="65"/>
      <c r="G834" s="65"/>
      <c r="H834" s="65"/>
      <c r="I834" s="61"/>
      <c r="J834" s="65"/>
      <c r="K834" s="65"/>
      <c r="L834" s="62" t="s">
        <v>5215</v>
      </c>
      <c r="M834" s="63"/>
    </row>
    <row r="835" spans="2:13">
      <c r="B835" s="56"/>
      <c r="C835" s="88">
        <v>46301</v>
      </c>
      <c r="D835" s="58"/>
      <c r="E835" s="89" t="s">
        <v>457</v>
      </c>
      <c r="F835" s="65"/>
      <c r="G835" s="65"/>
      <c r="H835" s="65"/>
      <c r="I835" s="65"/>
      <c r="J835" s="65"/>
      <c r="K835" s="65"/>
      <c r="L835" s="62" t="s">
        <v>10494</v>
      </c>
      <c r="M835" s="63"/>
    </row>
    <row r="836" spans="2:13">
      <c r="B836" s="56"/>
      <c r="C836" s="88">
        <v>46301</v>
      </c>
      <c r="D836" s="58"/>
      <c r="E836" s="89" t="s">
        <v>457</v>
      </c>
      <c r="F836" s="65"/>
      <c r="G836" s="65"/>
      <c r="H836" s="65"/>
      <c r="I836" s="65"/>
      <c r="J836" s="65"/>
      <c r="K836" s="65"/>
      <c r="L836" s="62" t="s">
        <v>10497</v>
      </c>
      <c r="M836" s="63"/>
    </row>
    <row r="837" spans="2:13">
      <c r="B837" s="56"/>
      <c r="C837" s="88">
        <v>46301</v>
      </c>
      <c r="D837" s="58"/>
      <c r="E837" s="89" t="s">
        <v>457</v>
      </c>
      <c r="F837" s="65"/>
      <c r="G837" s="65"/>
      <c r="H837" s="65"/>
      <c r="I837" s="65"/>
      <c r="J837" s="65"/>
      <c r="K837" s="65"/>
      <c r="L837" s="62" t="s">
        <v>10499</v>
      </c>
      <c r="M837" s="63"/>
    </row>
    <row r="838" spans="2:13">
      <c r="B838" s="56"/>
      <c r="C838" s="88">
        <v>46301</v>
      </c>
      <c r="D838" s="58"/>
      <c r="E838" s="89" t="s">
        <v>457</v>
      </c>
      <c r="F838" s="65"/>
      <c r="G838" s="65"/>
      <c r="H838" s="65"/>
      <c r="I838" s="65"/>
      <c r="J838" s="65"/>
      <c r="K838" s="65"/>
      <c r="L838" s="62" t="s">
        <v>10501</v>
      </c>
      <c r="M838" s="63"/>
    </row>
    <row r="839" spans="2:13">
      <c r="B839" s="56"/>
      <c r="C839" s="88">
        <v>46301</v>
      </c>
      <c r="D839" s="58"/>
      <c r="E839" s="89" t="s">
        <v>457</v>
      </c>
      <c r="F839" s="65"/>
      <c r="G839" s="65"/>
      <c r="H839" s="65"/>
      <c r="I839" s="65"/>
      <c r="J839" s="65"/>
      <c r="K839" s="65"/>
      <c r="L839" s="62" t="s">
        <v>10503</v>
      </c>
      <c r="M839" s="63"/>
    </row>
    <row r="840" spans="2:13">
      <c r="B840" s="56"/>
      <c r="C840" s="88">
        <v>46301</v>
      </c>
      <c r="D840" s="85"/>
      <c r="E840" s="89" t="s">
        <v>457</v>
      </c>
      <c r="F840" s="91"/>
      <c r="G840" s="91"/>
      <c r="H840" s="91"/>
      <c r="I840" s="91"/>
      <c r="J840" s="91"/>
      <c r="K840" s="91"/>
      <c r="L840" s="62" t="s">
        <v>10489</v>
      </c>
      <c r="M840" s="63">
        <v>1</v>
      </c>
    </row>
    <row r="841" spans="2:13" ht="16.2">
      <c r="B841" s="56"/>
      <c r="C841" s="88">
        <v>46301</v>
      </c>
      <c r="D841" s="58"/>
      <c r="E841" s="123" t="s">
        <v>1129</v>
      </c>
      <c r="F841" s="124">
        <f>SUM(G841:M848)</f>
        <v>8</v>
      </c>
      <c r="G841" s="124">
        <v>5</v>
      </c>
      <c r="H841" s="124"/>
      <c r="I841" s="124">
        <v>2</v>
      </c>
      <c r="J841" s="124"/>
      <c r="K841" s="124"/>
      <c r="L841" s="62" t="s">
        <v>10493</v>
      </c>
      <c r="M841" s="63"/>
    </row>
    <row r="842" spans="2:13" ht="16.2">
      <c r="B842" s="56"/>
      <c r="C842" s="88">
        <v>46301</v>
      </c>
      <c r="D842" s="58"/>
      <c r="E842" s="123" t="s">
        <v>1129</v>
      </c>
      <c r="F842" s="124"/>
      <c r="G842" s="124"/>
      <c r="H842" s="124"/>
      <c r="I842" s="124"/>
      <c r="J842" s="124"/>
      <c r="K842" s="124"/>
      <c r="L842" s="62" t="s">
        <v>5215</v>
      </c>
      <c r="M842" s="63"/>
    </row>
    <row r="843" spans="2:13" ht="16.2">
      <c r="B843" s="56"/>
      <c r="C843" s="88">
        <v>46301</v>
      </c>
      <c r="D843" s="58"/>
      <c r="E843" s="123" t="s">
        <v>1129</v>
      </c>
      <c r="F843" s="124"/>
      <c r="G843" s="124"/>
      <c r="H843" s="124"/>
      <c r="I843" s="124"/>
      <c r="J843" s="124"/>
      <c r="K843" s="124"/>
      <c r="L843" s="62" t="s">
        <v>10494</v>
      </c>
      <c r="M843" s="63"/>
    </row>
    <row r="844" spans="2:13" ht="16.2">
      <c r="B844" s="56"/>
      <c r="C844" s="88">
        <v>46301</v>
      </c>
      <c r="D844" s="58"/>
      <c r="E844" s="123" t="s">
        <v>1129</v>
      </c>
      <c r="F844" s="124"/>
      <c r="G844" s="124"/>
      <c r="H844" s="124"/>
      <c r="I844" s="124"/>
      <c r="J844" s="124"/>
      <c r="K844" s="124"/>
      <c r="L844" s="62" t="s">
        <v>10497</v>
      </c>
      <c r="M844" s="63"/>
    </row>
    <row r="845" spans="2:13" ht="16.2">
      <c r="B845" s="56"/>
      <c r="C845" s="88">
        <v>46301</v>
      </c>
      <c r="D845" s="58"/>
      <c r="E845" s="123" t="s">
        <v>1129</v>
      </c>
      <c r="F845" s="124"/>
      <c r="G845" s="124"/>
      <c r="H845" s="124"/>
      <c r="I845" s="124"/>
      <c r="J845" s="124"/>
      <c r="K845" s="124"/>
      <c r="L845" s="62" t="s">
        <v>10499</v>
      </c>
      <c r="M845" s="63"/>
    </row>
    <row r="846" spans="2:13" ht="16.2">
      <c r="B846" s="56"/>
      <c r="C846" s="88">
        <v>46301</v>
      </c>
      <c r="D846" s="58"/>
      <c r="E846" s="123" t="s">
        <v>1129</v>
      </c>
      <c r="F846" s="124"/>
      <c r="G846" s="124"/>
      <c r="H846" s="124"/>
      <c r="I846" s="124"/>
      <c r="J846" s="124"/>
      <c r="K846" s="124"/>
      <c r="L846" s="62" t="s">
        <v>10501</v>
      </c>
      <c r="M846" s="63"/>
    </row>
    <row r="847" spans="2:13" ht="16.2">
      <c r="B847" s="56"/>
      <c r="C847" s="88">
        <v>46301</v>
      </c>
      <c r="D847" s="58"/>
      <c r="E847" s="123" t="s">
        <v>1129</v>
      </c>
      <c r="F847" s="124"/>
      <c r="G847" s="124"/>
      <c r="H847" s="124"/>
      <c r="I847" s="124"/>
      <c r="J847" s="124"/>
      <c r="K847" s="124"/>
      <c r="L847" s="62" t="s">
        <v>10503</v>
      </c>
      <c r="M847" s="63"/>
    </row>
    <row r="848" spans="2:13" ht="16.2">
      <c r="B848" s="56"/>
      <c r="C848" s="88">
        <v>46301</v>
      </c>
      <c r="D848" s="58"/>
      <c r="E848" s="123" t="s">
        <v>1129</v>
      </c>
      <c r="F848" s="124"/>
      <c r="G848" s="124"/>
      <c r="H848" s="124"/>
      <c r="I848" s="124"/>
      <c r="J848" s="124"/>
      <c r="K848" s="124"/>
      <c r="L848" s="62" t="s">
        <v>10489</v>
      </c>
      <c r="M848" s="63">
        <v>1</v>
      </c>
    </row>
    <row r="849" spans="2:13">
      <c r="B849" s="56"/>
      <c r="C849" s="84">
        <v>46301</v>
      </c>
      <c r="D849" s="85"/>
      <c r="E849" s="86" t="s">
        <v>245</v>
      </c>
      <c r="F849" s="61">
        <f>SUM(G849:M856)</f>
        <v>8</v>
      </c>
      <c r="G849" s="61">
        <v>4.7</v>
      </c>
      <c r="H849" s="61"/>
      <c r="I849" s="61">
        <v>2.2000000000000002</v>
      </c>
      <c r="J849" s="61">
        <f>2/20</f>
        <v>0.1</v>
      </c>
      <c r="K849" s="61"/>
      <c r="L849" s="62" t="s">
        <v>10493</v>
      </c>
      <c r="M849" s="63"/>
    </row>
    <row r="850" spans="2:13">
      <c r="B850" s="56"/>
      <c r="C850" s="84">
        <v>46301</v>
      </c>
      <c r="D850" s="85"/>
      <c r="E850" s="87" t="s">
        <v>245</v>
      </c>
      <c r="F850" s="65"/>
      <c r="G850" s="65"/>
      <c r="H850" s="65"/>
      <c r="I850" s="65"/>
      <c r="J850" s="65"/>
      <c r="K850" s="65"/>
      <c r="L850" s="62" t="s">
        <v>5215</v>
      </c>
      <c r="M850" s="63"/>
    </row>
    <row r="851" spans="2:13">
      <c r="B851" s="56"/>
      <c r="C851" s="84">
        <v>46301</v>
      </c>
      <c r="D851" s="85"/>
      <c r="E851" s="87" t="s">
        <v>245</v>
      </c>
      <c r="F851" s="65"/>
      <c r="G851" s="65"/>
      <c r="H851" s="65"/>
      <c r="I851" s="65"/>
      <c r="J851" s="65"/>
      <c r="K851" s="65"/>
      <c r="L851" s="62" t="s">
        <v>10494</v>
      </c>
      <c r="M851" s="63"/>
    </row>
    <row r="852" spans="2:13">
      <c r="B852" s="56"/>
      <c r="C852" s="84">
        <v>46301</v>
      </c>
      <c r="D852" s="85"/>
      <c r="E852" s="87" t="s">
        <v>245</v>
      </c>
      <c r="F852" s="65"/>
      <c r="G852" s="65"/>
      <c r="H852" s="65"/>
      <c r="I852" s="65"/>
      <c r="J852" s="65"/>
      <c r="K852" s="65"/>
      <c r="L852" s="62" t="s">
        <v>10497</v>
      </c>
      <c r="M852" s="63"/>
    </row>
    <row r="853" spans="2:13">
      <c r="B853" s="56"/>
      <c r="C853" s="84">
        <v>46301</v>
      </c>
      <c r="D853" s="85"/>
      <c r="E853" s="87" t="s">
        <v>245</v>
      </c>
      <c r="F853" s="65"/>
      <c r="G853" s="65"/>
      <c r="H853" s="65"/>
      <c r="I853" s="65"/>
      <c r="J853" s="65"/>
      <c r="K853" s="65"/>
      <c r="L853" s="62" t="s">
        <v>10499</v>
      </c>
      <c r="M853" s="63"/>
    </row>
    <row r="854" spans="2:13">
      <c r="B854" s="56"/>
      <c r="C854" s="84">
        <v>46301</v>
      </c>
      <c r="D854" s="85"/>
      <c r="E854" s="87" t="s">
        <v>245</v>
      </c>
      <c r="F854" s="65"/>
      <c r="G854" s="65"/>
      <c r="H854" s="65"/>
      <c r="I854" s="65"/>
      <c r="J854" s="65"/>
      <c r="K854" s="65"/>
      <c r="L854" s="62" t="s">
        <v>10501</v>
      </c>
      <c r="M854" s="63"/>
    </row>
    <row r="855" spans="2:13">
      <c r="B855" s="56"/>
      <c r="C855" s="84">
        <v>46301</v>
      </c>
      <c r="D855" s="85"/>
      <c r="E855" s="87" t="s">
        <v>245</v>
      </c>
      <c r="F855" s="65"/>
      <c r="G855" s="65"/>
      <c r="H855" s="65"/>
      <c r="I855" s="65"/>
      <c r="J855" s="65"/>
      <c r="K855" s="65"/>
      <c r="L855" s="62" t="s">
        <v>10503</v>
      </c>
      <c r="M855" s="63"/>
    </row>
    <row r="856" spans="2:13">
      <c r="B856" s="56"/>
      <c r="C856" s="84">
        <v>46301</v>
      </c>
      <c r="D856" s="85"/>
      <c r="E856" s="87" t="s">
        <v>245</v>
      </c>
      <c r="F856" s="65"/>
      <c r="G856" s="65"/>
      <c r="H856" s="65"/>
      <c r="I856" s="65"/>
      <c r="J856" s="65"/>
      <c r="K856" s="65"/>
      <c r="L856" s="62" t="s">
        <v>10489</v>
      </c>
      <c r="M856" s="63">
        <v>1</v>
      </c>
    </row>
    <row r="857" spans="2:13">
      <c r="B857" s="56"/>
      <c r="C857" s="137">
        <v>46301</v>
      </c>
      <c r="D857" s="58"/>
      <c r="E857" s="104" t="s">
        <v>984</v>
      </c>
      <c r="F857" s="119">
        <f>SUM(G857:M864)-M858</f>
        <v>8</v>
      </c>
      <c r="G857" s="119">
        <v>6</v>
      </c>
      <c r="H857" s="61"/>
      <c r="I857" s="61">
        <v>1</v>
      </c>
      <c r="J857" s="61"/>
      <c r="K857" s="61"/>
      <c r="L857" s="62" t="s">
        <v>10493</v>
      </c>
      <c r="M857" s="63"/>
    </row>
    <row r="858" spans="2:13">
      <c r="B858" s="56"/>
      <c r="C858" s="137">
        <v>46301</v>
      </c>
      <c r="D858" s="58"/>
      <c r="E858" s="104" t="s">
        <v>984</v>
      </c>
      <c r="F858" s="65"/>
      <c r="G858" s="65"/>
      <c r="H858" s="65"/>
      <c r="I858" s="65"/>
      <c r="J858" s="65"/>
      <c r="K858" s="65"/>
      <c r="L858" s="62" t="s">
        <v>5215</v>
      </c>
      <c r="M858" s="63"/>
    </row>
    <row r="859" spans="2:13">
      <c r="B859" s="56"/>
      <c r="C859" s="137">
        <v>46301</v>
      </c>
      <c r="D859" s="58"/>
      <c r="E859" s="104" t="s">
        <v>984</v>
      </c>
      <c r="F859" s="65"/>
      <c r="G859" s="65"/>
      <c r="H859" s="65"/>
      <c r="I859" s="65"/>
      <c r="J859" s="65"/>
      <c r="K859" s="65"/>
      <c r="L859" s="62" t="s">
        <v>10494</v>
      </c>
      <c r="M859" s="63"/>
    </row>
    <row r="860" spans="2:13">
      <c r="B860" s="56"/>
      <c r="C860" s="137">
        <v>46301</v>
      </c>
      <c r="D860" s="58"/>
      <c r="E860" s="104" t="s">
        <v>984</v>
      </c>
      <c r="F860" s="65"/>
      <c r="G860" s="65"/>
      <c r="H860" s="65"/>
      <c r="I860" s="65"/>
      <c r="J860" s="65"/>
      <c r="K860" s="65"/>
      <c r="L860" s="62" t="s">
        <v>10497</v>
      </c>
      <c r="M860" s="63"/>
    </row>
    <row r="861" spans="2:13">
      <c r="B861" s="56"/>
      <c r="C861" s="137">
        <v>46301</v>
      </c>
      <c r="D861" s="58"/>
      <c r="E861" s="104" t="s">
        <v>984</v>
      </c>
      <c r="F861" s="65"/>
      <c r="G861" s="65"/>
      <c r="H861" s="65"/>
      <c r="I861" s="65"/>
      <c r="J861" s="65"/>
      <c r="K861" s="65"/>
      <c r="L861" s="62" t="s">
        <v>10499</v>
      </c>
      <c r="M861" s="63"/>
    </row>
    <row r="862" spans="2:13">
      <c r="B862" s="56"/>
      <c r="C862" s="137">
        <v>46301</v>
      </c>
      <c r="D862" s="58"/>
      <c r="E862" s="104" t="s">
        <v>984</v>
      </c>
      <c r="F862" s="65"/>
      <c r="G862" s="65"/>
      <c r="H862" s="65"/>
      <c r="I862" s="65"/>
      <c r="J862" s="65"/>
      <c r="K862" s="65"/>
      <c r="L862" s="62" t="s">
        <v>10501</v>
      </c>
      <c r="M862" s="63"/>
    </row>
    <row r="863" spans="2:13">
      <c r="B863" s="56"/>
      <c r="C863" s="137">
        <v>46301</v>
      </c>
      <c r="D863" s="58"/>
      <c r="E863" s="104" t="s">
        <v>984</v>
      </c>
      <c r="F863" s="65"/>
      <c r="G863" s="65"/>
      <c r="H863" s="65"/>
      <c r="I863" s="65"/>
      <c r="J863" s="65"/>
      <c r="K863" s="65"/>
      <c r="L863" s="62" t="s">
        <v>10503</v>
      </c>
      <c r="M863" s="63"/>
    </row>
    <row r="864" spans="2:13">
      <c r="B864" s="56"/>
      <c r="C864" s="137">
        <v>46301</v>
      </c>
      <c r="D864" s="58"/>
      <c r="E864" s="104" t="s">
        <v>984</v>
      </c>
      <c r="F864" s="65"/>
      <c r="G864" s="65"/>
      <c r="H864" s="65"/>
      <c r="I864" s="65"/>
      <c r="J864" s="65"/>
      <c r="K864" s="65"/>
      <c r="L864" s="62" t="s">
        <v>10489</v>
      </c>
      <c r="M864" s="63">
        <v>1</v>
      </c>
    </row>
    <row r="865" spans="2:13">
      <c r="B865" s="56"/>
      <c r="C865" s="88">
        <v>46301</v>
      </c>
      <c r="D865" s="58"/>
      <c r="E865" s="69" t="s">
        <v>1295</v>
      </c>
      <c r="F865" s="60">
        <v>8</v>
      </c>
      <c r="G865" s="60">
        <f>8-SUM(H865:M872)</f>
        <v>5.1176470588235299</v>
      </c>
      <c r="H865" s="61"/>
      <c r="I865" s="61">
        <v>1.8823529411764699</v>
      </c>
      <c r="J865" s="61"/>
      <c r="K865" s="61"/>
      <c r="L865" s="62" t="s">
        <v>10493</v>
      </c>
      <c r="M865" s="63"/>
    </row>
    <row r="866" spans="2:13">
      <c r="B866" s="56"/>
      <c r="C866" s="88">
        <v>46301</v>
      </c>
      <c r="D866" s="58"/>
      <c r="E866" s="69" t="s">
        <v>1295</v>
      </c>
      <c r="F866" s="65"/>
      <c r="G866" s="65"/>
      <c r="H866" s="65"/>
      <c r="I866" s="65"/>
      <c r="J866" s="65"/>
      <c r="K866" s="65"/>
      <c r="L866" s="62" t="s">
        <v>5215</v>
      </c>
      <c r="M866" s="63"/>
    </row>
    <row r="867" spans="2:13">
      <c r="B867" s="56"/>
      <c r="C867" s="88">
        <v>46301</v>
      </c>
      <c r="D867" s="58"/>
      <c r="E867" s="69" t="s">
        <v>1295</v>
      </c>
      <c r="F867" s="65"/>
      <c r="G867" s="65"/>
      <c r="H867" s="65"/>
      <c r="I867" s="65"/>
      <c r="J867" s="65"/>
      <c r="K867" s="65"/>
      <c r="L867" s="62" t="s">
        <v>10494</v>
      </c>
      <c r="M867" s="63"/>
    </row>
    <row r="868" spans="2:13">
      <c r="B868" s="56"/>
      <c r="C868" s="88">
        <v>46301</v>
      </c>
      <c r="D868" s="58"/>
      <c r="E868" s="69" t="s">
        <v>1295</v>
      </c>
      <c r="F868" s="65"/>
      <c r="G868" s="65"/>
      <c r="H868" s="65"/>
      <c r="I868" s="65"/>
      <c r="J868" s="65"/>
      <c r="K868" s="65"/>
      <c r="L868" s="62" t="s">
        <v>10497</v>
      </c>
      <c r="M868" s="63"/>
    </row>
    <row r="869" spans="2:13">
      <c r="B869" s="56"/>
      <c r="C869" s="88">
        <v>46301</v>
      </c>
      <c r="D869" s="58"/>
      <c r="E869" s="69" t="s">
        <v>1295</v>
      </c>
      <c r="F869" s="65"/>
      <c r="G869" s="65"/>
      <c r="H869" s="65"/>
      <c r="I869" s="65"/>
      <c r="J869" s="65"/>
      <c r="K869" s="65"/>
      <c r="L869" s="62" t="s">
        <v>10499</v>
      </c>
      <c r="M869" s="63"/>
    </row>
    <row r="870" spans="2:13">
      <c r="B870" s="56"/>
      <c r="C870" s="88">
        <v>46301</v>
      </c>
      <c r="D870" s="58"/>
      <c r="E870" s="69" t="s">
        <v>1295</v>
      </c>
      <c r="F870" s="65"/>
      <c r="G870" s="65"/>
      <c r="H870" s="65"/>
      <c r="I870" s="65"/>
      <c r="J870" s="65"/>
      <c r="K870" s="65"/>
      <c r="L870" s="62" t="s">
        <v>10501</v>
      </c>
      <c r="M870" s="63"/>
    </row>
    <row r="871" spans="2:13">
      <c r="B871" s="56"/>
      <c r="C871" s="88">
        <v>46301</v>
      </c>
      <c r="D871" s="58"/>
      <c r="E871" s="69" t="s">
        <v>1295</v>
      </c>
      <c r="F871" s="65"/>
      <c r="G871" s="65"/>
      <c r="H871" s="65"/>
      <c r="I871" s="65"/>
      <c r="J871" s="65"/>
      <c r="K871" s="65"/>
      <c r="L871" s="62" t="s">
        <v>10503</v>
      </c>
      <c r="M871" s="63"/>
    </row>
    <row r="872" spans="2:13">
      <c r="B872" s="56"/>
      <c r="C872" s="88">
        <v>46301</v>
      </c>
      <c r="D872" s="58"/>
      <c r="E872" s="69" t="s">
        <v>1295</v>
      </c>
      <c r="F872" s="65"/>
      <c r="G872" s="65"/>
      <c r="H872" s="65"/>
      <c r="I872" s="65"/>
      <c r="J872" s="65"/>
      <c r="K872" s="65"/>
      <c r="L872" s="62" t="s">
        <v>10489</v>
      </c>
      <c r="M872" s="63">
        <v>1</v>
      </c>
    </row>
    <row r="873" spans="2:13">
      <c r="B873" s="56"/>
      <c r="C873" s="57">
        <v>46301</v>
      </c>
      <c r="D873" s="58"/>
      <c r="E873" s="89" t="s">
        <v>2086</v>
      </c>
      <c r="F873" s="61">
        <f>SUM(G873:M880)</f>
        <v>7.9950000000000001</v>
      </c>
      <c r="G873" s="61">
        <v>4.47</v>
      </c>
      <c r="H873" s="61"/>
      <c r="I873" s="61">
        <f>9*3.5/60</f>
        <v>0.52500000000000002</v>
      </c>
      <c r="J873" s="61"/>
      <c r="K873" s="61"/>
      <c r="L873" s="62" t="s">
        <v>10493</v>
      </c>
      <c r="M873" s="63" t="s">
        <v>1047</v>
      </c>
    </row>
    <row r="874" spans="2:13">
      <c r="B874" s="56"/>
      <c r="C874" s="57">
        <v>46301</v>
      </c>
      <c r="D874" s="58"/>
      <c r="E874" s="89" t="s">
        <v>2086</v>
      </c>
      <c r="F874" s="65"/>
      <c r="G874" s="65"/>
      <c r="H874" s="65"/>
      <c r="I874" s="65"/>
      <c r="J874" s="65"/>
      <c r="K874" s="65"/>
      <c r="L874" s="62" t="s">
        <v>5215</v>
      </c>
      <c r="M874" s="63">
        <v>2</v>
      </c>
    </row>
    <row r="875" spans="2:13">
      <c r="B875" s="56"/>
      <c r="C875" s="57">
        <v>46301</v>
      </c>
      <c r="D875" s="58"/>
      <c r="E875" s="89" t="s">
        <v>2086</v>
      </c>
      <c r="F875" s="65"/>
      <c r="G875" s="65"/>
      <c r="H875" s="65"/>
      <c r="I875" s="65"/>
      <c r="J875" s="65"/>
      <c r="K875" s="65"/>
      <c r="L875" s="62" t="s">
        <v>10494</v>
      </c>
      <c r="M875" s="63"/>
    </row>
    <row r="876" spans="2:13">
      <c r="B876" s="56"/>
      <c r="C876" s="57">
        <v>46301</v>
      </c>
      <c r="D876" s="58"/>
      <c r="E876" s="89" t="s">
        <v>2086</v>
      </c>
      <c r="F876" s="65"/>
      <c r="G876" s="65"/>
      <c r="H876" s="65"/>
      <c r="I876" s="65"/>
      <c r="J876" s="65"/>
      <c r="K876" s="65"/>
      <c r="L876" s="62" t="s">
        <v>10497</v>
      </c>
      <c r="M876" s="63"/>
    </row>
    <row r="877" spans="2:13">
      <c r="B877" s="56"/>
      <c r="C877" s="57">
        <v>46301</v>
      </c>
      <c r="D877" s="58"/>
      <c r="E877" s="89" t="s">
        <v>2086</v>
      </c>
      <c r="F877" s="65"/>
      <c r="G877" s="65"/>
      <c r="H877" s="65"/>
      <c r="I877" s="65"/>
      <c r="J877" s="65"/>
      <c r="K877" s="65"/>
      <c r="L877" s="62" t="s">
        <v>10499</v>
      </c>
      <c r="M877" s="63"/>
    </row>
    <row r="878" spans="2:13">
      <c r="B878" s="56"/>
      <c r="C878" s="57">
        <v>46301</v>
      </c>
      <c r="D878" s="58"/>
      <c r="E878" s="89" t="s">
        <v>2086</v>
      </c>
      <c r="F878" s="65"/>
      <c r="G878" s="65"/>
      <c r="H878" s="65"/>
      <c r="I878" s="65"/>
      <c r="J878" s="65"/>
      <c r="K878" s="65"/>
      <c r="L878" s="62" t="s">
        <v>10501</v>
      </c>
      <c r="M878" s="80"/>
    </row>
    <row r="879" spans="2:13">
      <c r="B879" s="56"/>
      <c r="C879" s="57">
        <v>46301</v>
      </c>
      <c r="D879" s="58"/>
      <c r="E879" s="89" t="s">
        <v>2086</v>
      </c>
      <c r="F879" s="65"/>
      <c r="G879" s="65"/>
      <c r="H879" s="65"/>
      <c r="I879" s="65"/>
      <c r="J879" s="65"/>
      <c r="K879" s="65"/>
      <c r="L879" s="62" t="s">
        <v>10503</v>
      </c>
      <c r="M879" s="63"/>
    </row>
    <row r="880" spans="2:13">
      <c r="B880" s="56"/>
      <c r="C880" s="57">
        <v>46301</v>
      </c>
      <c r="D880" s="58"/>
      <c r="E880" s="89" t="s">
        <v>2086</v>
      </c>
      <c r="F880" s="65"/>
      <c r="G880" s="65"/>
      <c r="H880" s="65"/>
      <c r="I880" s="65"/>
      <c r="J880" s="65"/>
      <c r="K880" s="65"/>
      <c r="L880" s="62" t="s">
        <v>10489</v>
      </c>
      <c r="M880" s="63">
        <v>1</v>
      </c>
    </row>
    <row r="881" spans="2:13" ht="15.6">
      <c r="B881" s="56"/>
      <c r="C881" s="143">
        <v>46301</v>
      </c>
      <c r="D881" s="58"/>
      <c r="E881" s="144" t="s">
        <v>2226</v>
      </c>
      <c r="F881" s="61">
        <v>8</v>
      </c>
      <c r="G881" s="61">
        <v>4.5</v>
      </c>
      <c r="H881" s="61"/>
      <c r="I881" s="61">
        <v>2.5</v>
      </c>
      <c r="J881" s="61"/>
      <c r="K881" s="61"/>
      <c r="L881" s="62" t="s">
        <v>10493</v>
      </c>
      <c r="M881" s="63"/>
    </row>
    <row r="882" spans="2:13" ht="15.6">
      <c r="B882" s="56"/>
      <c r="C882" s="143">
        <v>46301</v>
      </c>
      <c r="D882" s="58"/>
      <c r="E882" s="144" t="s">
        <v>2226</v>
      </c>
      <c r="F882" s="65"/>
      <c r="G882" s="65"/>
      <c r="H882" s="65"/>
      <c r="I882" s="65"/>
      <c r="J882" s="65"/>
      <c r="K882" s="65"/>
      <c r="L882" s="62" t="s">
        <v>5215</v>
      </c>
      <c r="M882" s="63"/>
    </row>
    <row r="883" spans="2:13" ht="15.6">
      <c r="B883" s="56"/>
      <c r="C883" s="143">
        <v>46301</v>
      </c>
      <c r="D883" s="58"/>
      <c r="E883" s="144" t="s">
        <v>2226</v>
      </c>
      <c r="F883" s="65"/>
      <c r="G883" s="65"/>
      <c r="H883" s="65"/>
      <c r="I883" s="65"/>
      <c r="J883" s="65"/>
      <c r="K883" s="65"/>
      <c r="L883" s="62" t="s">
        <v>10494</v>
      </c>
      <c r="M883" s="63"/>
    </row>
    <row r="884" spans="2:13" ht="15.6">
      <c r="B884" s="56"/>
      <c r="C884" s="143">
        <v>46301</v>
      </c>
      <c r="D884" s="58"/>
      <c r="E884" s="144" t="s">
        <v>2226</v>
      </c>
      <c r="F884" s="65"/>
      <c r="G884" s="65"/>
      <c r="H884" s="65"/>
      <c r="I884" s="65"/>
      <c r="J884" s="65"/>
      <c r="K884" s="65"/>
      <c r="L884" s="62" t="s">
        <v>10497</v>
      </c>
      <c r="M884" s="63"/>
    </row>
    <row r="885" spans="2:13" ht="15.6">
      <c r="B885" s="56"/>
      <c r="C885" s="143">
        <v>46301</v>
      </c>
      <c r="D885" s="58"/>
      <c r="E885" s="144" t="s">
        <v>2226</v>
      </c>
      <c r="F885" s="65"/>
      <c r="G885" s="65"/>
      <c r="H885" s="65"/>
      <c r="I885" s="65"/>
      <c r="J885" s="65"/>
      <c r="K885" s="65"/>
      <c r="L885" s="62" t="s">
        <v>10499</v>
      </c>
      <c r="M885" s="63"/>
    </row>
    <row r="886" spans="2:13" ht="15.6">
      <c r="B886" s="56"/>
      <c r="C886" s="143">
        <v>46301</v>
      </c>
      <c r="D886" s="58"/>
      <c r="E886" s="144" t="s">
        <v>2226</v>
      </c>
      <c r="F886" s="65"/>
      <c r="G886" s="65"/>
      <c r="H886" s="65"/>
      <c r="I886" s="65"/>
      <c r="J886" s="65"/>
      <c r="K886" s="65"/>
      <c r="L886" s="62" t="s">
        <v>10501</v>
      </c>
      <c r="M886" s="63"/>
    </row>
    <row r="887" spans="2:13" ht="15.6">
      <c r="B887" s="56"/>
      <c r="C887" s="143">
        <v>46301</v>
      </c>
      <c r="D887" s="58"/>
      <c r="E887" s="144" t="s">
        <v>2226</v>
      </c>
      <c r="F887" s="65"/>
      <c r="G887" s="65"/>
      <c r="H887" s="65"/>
      <c r="I887" s="65"/>
      <c r="J887" s="65"/>
      <c r="K887" s="65"/>
      <c r="L887" s="62" t="s">
        <v>10503</v>
      </c>
      <c r="M887" s="63"/>
    </row>
    <row r="888" spans="2:13" ht="15.6">
      <c r="B888" s="56"/>
      <c r="C888" s="143">
        <v>46301</v>
      </c>
      <c r="D888" s="58"/>
      <c r="E888" s="144" t="s">
        <v>2226</v>
      </c>
      <c r="F888" s="65"/>
      <c r="G888" s="65"/>
      <c r="H888" s="65"/>
      <c r="I888" s="65"/>
      <c r="J888" s="65"/>
      <c r="K888" s="65"/>
      <c r="L888" s="62" t="s">
        <v>10489</v>
      </c>
      <c r="M888" s="63">
        <v>1</v>
      </c>
    </row>
    <row r="889" spans="2:13">
      <c r="B889" s="56"/>
      <c r="C889" s="88">
        <v>46301</v>
      </c>
      <c r="D889" s="58"/>
      <c r="E889" s="116" t="s">
        <v>764</v>
      </c>
      <c r="F889" s="60">
        <v>8</v>
      </c>
      <c r="G889" s="60">
        <f>F889-H889-I889-J889-K889-M889-M890-M891-M892-M893-M894-M895-M896</f>
        <v>5.9411764705882399</v>
      </c>
      <c r="H889" s="61"/>
      <c r="I889" s="61">
        <f>18/17</f>
        <v>1.0588235294117601</v>
      </c>
      <c r="J889" s="61"/>
      <c r="K889" s="61"/>
      <c r="L889" s="62" t="s">
        <v>10493</v>
      </c>
      <c r="M889" s="63"/>
    </row>
    <row r="890" spans="2:13">
      <c r="B890" s="56"/>
      <c r="C890" s="88">
        <v>46301</v>
      </c>
      <c r="D890" s="58"/>
      <c r="E890" s="116" t="s">
        <v>764</v>
      </c>
      <c r="F890" s="65"/>
      <c r="G890" s="65"/>
      <c r="H890" s="65"/>
      <c r="I890" s="65"/>
      <c r="J890" s="65"/>
      <c r="K890" s="65"/>
      <c r="L890" s="62" t="s">
        <v>5215</v>
      </c>
      <c r="M890" s="63"/>
    </row>
    <row r="891" spans="2:13">
      <c r="B891" s="56"/>
      <c r="C891" s="88">
        <v>46301</v>
      </c>
      <c r="D891" s="58"/>
      <c r="E891" s="116" t="s">
        <v>764</v>
      </c>
      <c r="F891" s="65"/>
      <c r="G891" s="65"/>
      <c r="H891" s="65"/>
      <c r="I891" s="65"/>
      <c r="J891" s="65"/>
      <c r="K891" s="65"/>
      <c r="L891" s="62" t="s">
        <v>10494</v>
      </c>
      <c r="M891" s="63"/>
    </row>
    <row r="892" spans="2:13">
      <c r="B892" s="56"/>
      <c r="C892" s="88">
        <v>46301</v>
      </c>
      <c r="D892" s="58"/>
      <c r="E892" s="116" t="s">
        <v>764</v>
      </c>
      <c r="F892" s="65"/>
      <c r="G892" s="65"/>
      <c r="H892" s="65"/>
      <c r="I892" s="65"/>
      <c r="J892" s="65"/>
      <c r="K892" s="65"/>
      <c r="L892" s="62" t="s">
        <v>10497</v>
      </c>
      <c r="M892" s="63"/>
    </row>
    <row r="893" spans="2:13">
      <c r="B893" s="56"/>
      <c r="C893" s="88">
        <v>46301</v>
      </c>
      <c r="D893" s="58"/>
      <c r="E893" s="116" t="s">
        <v>764</v>
      </c>
      <c r="F893" s="65"/>
      <c r="G893" s="65"/>
      <c r="H893" s="65"/>
      <c r="I893" s="65"/>
      <c r="J893" s="65"/>
      <c r="K893" s="65"/>
      <c r="L893" s="62" t="s">
        <v>10499</v>
      </c>
      <c r="M893" s="63"/>
    </row>
    <row r="894" spans="2:13">
      <c r="B894" s="56"/>
      <c r="C894" s="88">
        <v>46301</v>
      </c>
      <c r="D894" s="58"/>
      <c r="E894" s="116" t="s">
        <v>764</v>
      </c>
      <c r="F894" s="65"/>
      <c r="G894" s="65"/>
      <c r="H894" s="65"/>
      <c r="I894" s="65"/>
      <c r="J894" s="65"/>
      <c r="K894" s="65"/>
      <c r="L894" s="62" t="s">
        <v>10501</v>
      </c>
      <c r="M894" s="63"/>
    </row>
    <row r="895" spans="2:13">
      <c r="B895" s="56"/>
      <c r="C895" s="88">
        <v>46301</v>
      </c>
      <c r="D895" s="58"/>
      <c r="E895" s="116" t="s">
        <v>764</v>
      </c>
      <c r="F895" s="65"/>
      <c r="G895" s="65"/>
      <c r="H895" s="65"/>
      <c r="I895" s="65"/>
      <c r="J895" s="65"/>
      <c r="K895" s="65"/>
      <c r="L895" s="62" t="s">
        <v>10503</v>
      </c>
      <c r="M895" s="63"/>
    </row>
    <row r="896" spans="2:13">
      <c r="B896" s="56"/>
      <c r="C896" s="88">
        <v>46301</v>
      </c>
      <c r="D896" s="58"/>
      <c r="E896" s="116" t="s">
        <v>764</v>
      </c>
      <c r="F896" s="65"/>
      <c r="G896" s="65"/>
      <c r="H896" s="65"/>
      <c r="I896" s="65"/>
      <c r="J896" s="65"/>
      <c r="K896" s="65"/>
      <c r="L896" s="62" t="s">
        <v>10489</v>
      </c>
      <c r="M896" s="63">
        <v>1</v>
      </c>
    </row>
    <row r="897" spans="2:13">
      <c r="B897" s="56"/>
      <c r="C897" s="122">
        <v>46301</v>
      </c>
      <c r="D897" s="58"/>
      <c r="E897" s="89" t="s">
        <v>1071</v>
      </c>
      <c r="F897" s="61">
        <v>8</v>
      </c>
      <c r="G897" s="61">
        <f>F897-I897-M900-M904</f>
        <v>4.6470588235294104</v>
      </c>
      <c r="H897" s="61"/>
      <c r="I897" s="61">
        <v>2.3529411764705901</v>
      </c>
      <c r="J897" s="61"/>
      <c r="K897" s="61"/>
      <c r="L897" s="62" t="s">
        <v>10493</v>
      </c>
      <c r="M897" s="63"/>
    </row>
    <row r="898" spans="2:13">
      <c r="B898" s="56"/>
      <c r="C898" s="122">
        <v>46301</v>
      </c>
      <c r="D898" s="58"/>
      <c r="E898" s="89" t="s">
        <v>1071</v>
      </c>
      <c r="F898" s="65"/>
      <c r="G898" s="65"/>
      <c r="H898" s="65"/>
      <c r="I898" s="65"/>
      <c r="J898" s="65"/>
      <c r="K898" s="65"/>
      <c r="L898" s="62" t="s">
        <v>5215</v>
      </c>
      <c r="M898" s="63"/>
    </row>
    <row r="899" spans="2:13">
      <c r="B899" s="56"/>
      <c r="C899" s="122">
        <v>46301</v>
      </c>
      <c r="D899" s="58"/>
      <c r="E899" s="89" t="s">
        <v>1071</v>
      </c>
      <c r="F899" s="65"/>
      <c r="G899" s="65"/>
      <c r="H899" s="65"/>
      <c r="I899" s="65"/>
      <c r="J899" s="65"/>
      <c r="K899" s="65"/>
      <c r="L899" s="62" t="s">
        <v>10494</v>
      </c>
      <c r="M899" s="63"/>
    </row>
    <row r="900" spans="2:13">
      <c r="B900" s="56"/>
      <c r="C900" s="122">
        <v>46301</v>
      </c>
      <c r="D900" s="58"/>
      <c r="E900" s="89" t="s">
        <v>1071</v>
      </c>
      <c r="F900" s="65"/>
      <c r="G900" s="65"/>
      <c r="H900" s="65"/>
      <c r="I900" s="65"/>
      <c r="J900" s="65"/>
      <c r="K900" s="65"/>
      <c r="L900" s="62" t="s">
        <v>10497</v>
      </c>
      <c r="M900" s="63"/>
    </row>
    <row r="901" spans="2:13">
      <c r="B901" s="56"/>
      <c r="C901" s="122">
        <v>46301</v>
      </c>
      <c r="D901" s="58"/>
      <c r="E901" s="89" t="s">
        <v>1071</v>
      </c>
      <c r="F901" s="65"/>
      <c r="G901" s="65"/>
      <c r="H901" s="65"/>
      <c r="I901" s="65"/>
      <c r="J901" s="65"/>
      <c r="K901" s="65"/>
      <c r="L901" s="62" t="s">
        <v>10499</v>
      </c>
      <c r="M901" s="63"/>
    </row>
    <row r="902" spans="2:13">
      <c r="B902" s="56"/>
      <c r="C902" s="122">
        <v>46301</v>
      </c>
      <c r="D902" s="20"/>
      <c r="E902" s="89" t="s">
        <v>1071</v>
      </c>
      <c r="F902" s="65"/>
      <c r="G902" s="65"/>
      <c r="H902" s="65"/>
      <c r="I902" s="65"/>
      <c r="J902" s="65"/>
      <c r="K902" s="65"/>
      <c r="L902" s="62" t="s">
        <v>10501</v>
      </c>
      <c r="M902" s="63"/>
    </row>
    <row r="903" spans="2:13">
      <c r="B903" s="56"/>
      <c r="C903" s="122">
        <v>46301</v>
      </c>
      <c r="D903" s="111"/>
      <c r="E903" s="89" t="s">
        <v>1071</v>
      </c>
      <c r="F903" s="65"/>
      <c r="G903" s="65"/>
      <c r="H903" s="65"/>
      <c r="I903" s="65"/>
      <c r="J903" s="65"/>
      <c r="K903" s="65"/>
      <c r="L903" s="62" t="s">
        <v>10503</v>
      </c>
      <c r="M903" s="63"/>
    </row>
    <row r="904" spans="2:13">
      <c r="B904" s="56"/>
      <c r="C904" s="122">
        <v>46301</v>
      </c>
      <c r="D904" s="20"/>
      <c r="E904" s="89" t="s">
        <v>1071</v>
      </c>
      <c r="F904" s="65"/>
      <c r="G904" s="65"/>
      <c r="H904" s="65"/>
      <c r="I904" s="65"/>
      <c r="J904" s="65"/>
      <c r="K904" s="65"/>
      <c r="L904" s="62" t="s">
        <v>10489</v>
      </c>
      <c r="M904" s="63">
        <v>1</v>
      </c>
    </row>
    <row r="905" spans="2:13">
      <c r="B905" s="56"/>
      <c r="C905" s="105">
        <v>46301</v>
      </c>
      <c r="D905" s="106"/>
      <c r="E905" s="107" t="s">
        <v>601</v>
      </c>
      <c r="F905" s="61">
        <v>8</v>
      </c>
      <c r="G905" s="61">
        <f>F905-J905-M912-I905-M907-M908-M910-H905</f>
        <v>6</v>
      </c>
      <c r="H905" s="61"/>
      <c r="I905" s="61">
        <f>17/17</f>
        <v>1</v>
      </c>
      <c r="J905" s="61"/>
      <c r="K905" s="61"/>
      <c r="L905" s="108" t="s">
        <v>10493</v>
      </c>
      <c r="M905" s="63"/>
    </row>
    <row r="906" spans="2:13">
      <c r="B906" s="56"/>
      <c r="C906" s="105">
        <v>46301</v>
      </c>
      <c r="D906" s="58"/>
      <c r="E906" s="109" t="s">
        <v>601</v>
      </c>
      <c r="F906" s="65"/>
      <c r="G906" s="65"/>
      <c r="H906" s="65"/>
      <c r="I906" s="110"/>
      <c r="J906" s="65"/>
      <c r="K906" s="65"/>
      <c r="L906" s="62" t="s">
        <v>5215</v>
      </c>
      <c r="M906" s="63"/>
    </row>
    <row r="907" spans="2:13">
      <c r="B907" s="56"/>
      <c r="C907" s="105">
        <v>46301</v>
      </c>
      <c r="D907" s="58"/>
      <c r="E907" s="109" t="s">
        <v>601</v>
      </c>
      <c r="F907" s="65"/>
      <c r="G907" s="65"/>
      <c r="H907" s="65"/>
      <c r="I907" s="65"/>
      <c r="J907" s="65"/>
      <c r="K907" s="65"/>
      <c r="L907" s="62" t="s">
        <v>10494</v>
      </c>
      <c r="M907" s="63"/>
    </row>
    <row r="908" spans="2:13">
      <c r="B908" s="56"/>
      <c r="C908" s="105">
        <v>46301</v>
      </c>
      <c r="D908" s="58"/>
      <c r="E908" s="109" t="s">
        <v>601</v>
      </c>
      <c r="F908" s="65"/>
      <c r="G908" s="65"/>
      <c r="H908" s="65"/>
      <c r="I908" s="65"/>
      <c r="J908" s="65"/>
      <c r="K908" s="65"/>
      <c r="L908" s="62" t="s">
        <v>10497</v>
      </c>
      <c r="M908" s="63"/>
    </row>
    <row r="909" spans="2:13">
      <c r="B909" s="56"/>
      <c r="C909" s="105">
        <v>46301</v>
      </c>
      <c r="D909" s="58"/>
      <c r="E909" s="109" t="s">
        <v>601</v>
      </c>
      <c r="F909" s="65"/>
      <c r="G909" s="65"/>
      <c r="H909" s="65"/>
      <c r="I909" s="65"/>
      <c r="J909" s="65"/>
      <c r="K909" s="65"/>
      <c r="L909" s="62" t="s">
        <v>10499</v>
      </c>
      <c r="M909" s="63"/>
    </row>
    <row r="910" spans="2:13">
      <c r="B910" s="56"/>
      <c r="C910" s="105">
        <v>46301</v>
      </c>
      <c r="D910" s="58"/>
      <c r="E910" s="109" t="s">
        <v>601</v>
      </c>
      <c r="F910" s="65"/>
      <c r="G910" s="65"/>
      <c r="H910" s="65"/>
      <c r="I910" s="65"/>
      <c r="J910" s="65"/>
      <c r="K910" s="65"/>
      <c r="L910" s="62" t="s">
        <v>10501</v>
      </c>
      <c r="M910" s="63"/>
    </row>
    <row r="911" spans="2:13">
      <c r="B911" s="56"/>
      <c r="C911" s="105">
        <v>46301</v>
      </c>
      <c r="D911" s="58"/>
      <c r="E911" s="109" t="s">
        <v>601</v>
      </c>
      <c r="F911" s="65"/>
      <c r="G911" s="65"/>
      <c r="H911" s="65"/>
      <c r="I911" s="65"/>
      <c r="J911" s="65"/>
      <c r="K911" s="65"/>
      <c r="L911" s="62" t="s">
        <v>10503</v>
      </c>
      <c r="M911" s="63"/>
    </row>
    <row r="912" spans="2:13">
      <c r="B912" s="56"/>
      <c r="C912" s="105">
        <v>46301</v>
      </c>
      <c r="D912" s="58"/>
      <c r="E912" s="109" t="s">
        <v>601</v>
      </c>
      <c r="F912" s="91"/>
      <c r="G912" s="91"/>
      <c r="H912" s="91"/>
      <c r="I912" s="91"/>
      <c r="J912" s="91"/>
      <c r="K912" s="91"/>
      <c r="L912" s="62" t="s">
        <v>10489</v>
      </c>
      <c r="M912" s="63">
        <v>1</v>
      </c>
    </row>
    <row r="913" spans="2:13">
      <c r="B913" s="56"/>
      <c r="C913" s="93">
        <v>46301</v>
      </c>
      <c r="D913" s="94"/>
      <c r="E913" s="95" t="s">
        <v>549</v>
      </c>
      <c r="F913" s="96">
        <v>8</v>
      </c>
      <c r="G913" s="96">
        <v>5</v>
      </c>
      <c r="H913" s="96"/>
      <c r="I913" s="96">
        <v>1.5</v>
      </c>
      <c r="J913" s="96"/>
      <c r="K913" s="97"/>
      <c r="L913" s="98" t="s">
        <v>10493</v>
      </c>
      <c r="M913" s="99"/>
    </row>
    <row r="914" spans="2:13">
      <c r="B914" s="56"/>
      <c r="C914" s="93">
        <v>46301</v>
      </c>
      <c r="D914" s="94"/>
      <c r="E914" s="95" t="s">
        <v>549</v>
      </c>
      <c r="F914" s="100"/>
      <c r="G914" s="100"/>
      <c r="H914" s="100"/>
      <c r="I914" s="100"/>
      <c r="J914" s="100"/>
      <c r="K914" s="101"/>
      <c r="L914" s="98" t="s">
        <v>5215</v>
      </c>
      <c r="M914" s="99"/>
    </row>
    <row r="915" spans="2:13">
      <c r="B915" s="56"/>
      <c r="C915" s="93">
        <v>46301</v>
      </c>
      <c r="D915" s="94"/>
      <c r="E915" s="95" t="s">
        <v>549</v>
      </c>
      <c r="F915" s="100"/>
      <c r="G915" s="100"/>
      <c r="H915" s="100"/>
      <c r="I915" s="100"/>
      <c r="J915" s="100"/>
      <c r="K915" s="101"/>
      <c r="L915" s="98" t="s">
        <v>10494</v>
      </c>
      <c r="M915" s="99"/>
    </row>
    <row r="916" spans="2:13">
      <c r="B916" s="56"/>
      <c r="C916" s="93">
        <v>46301</v>
      </c>
      <c r="D916" s="94"/>
      <c r="E916" s="95" t="s">
        <v>549</v>
      </c>
      <c r="F916" s="100"/>
      <c r="G916" s="100"/>
      <c r="H916" s="100"/>
      <c r="I916" s="100"/>
      <c r="J916" s="100"/>
      <c r="K916" s="101"/>
      <c r="L916" s="98" t="s">
        <v>10497</v>
      </c>
      <c r="M916" s="99">
        <v>0.5</v>
      </c>
    </row>
    <row r="917" spans="2:13">
      <c r="B917" s="56"/>
      <c r="C917" s="93">
        <v>46301</v>
      </c>
      <c r="D917" s="94"/>
      <c r="E917" s="95" t="s">
        <v>549</v>
      </c>
      <c r="F917" s="100"/>
      <c r="G917" s="100"/>
      <c r="H917" s="100"/>
      <c r="I917" s="100"/>
      <c r="J917" s="100"/>
      <c r="K917" s="101"/>
      <c r="L917" s="98" t="s">
        <v>10499</v>
      </c>
      <c r="M917" s="99"/>
    </row>
    <row r="918" spans="2:13">
      <c r="B918" s="56"/>
      <c r="C918" s="93">
        <v>46301</v>
      </c>
      <c r="D918" s="94"/>
      <c r="E918" s="95" t="s">
        <v>549</v>
      </c>
      <c r="F918" s="100"/>
      <c r="G918" s="100"/>
      <c r="H918" s="100"/>
      <c r="I918" s="100"/>
      <c r="J918" s="100"/>
      <c r="K918" s="101"/>
      <c r="L918" s="98" t="s">
        <v>10501</v>
      </c>
      <c r="M918" s="99"/>
    </row>
    <row r="919" spans="2:13">
      <c r="B919" s="56"/>
      <c r="C919" s="93">
        <v>46301</v>
      </c>
      <c r="D919" s="94"/>
      <c r="E919" s="95" t="s">
        <v>549</v>
      </c>
      <c r="F919" s="100"/>
      <c r="G919" s="100"/>
      <c r="H919" s="100"/>
      <c r="I919" s="100"/>
      <c r="J919" s="100"/>
      <c r="K919" s="101"/>
      <c r="L919" s="98" t="s">
        <v>10503</v>
      </c>
      <c r="M919" s="99"/>
    </row>
    <row r="920" spans="2:13">
      <c r="B920" s="56"/>
      <c r="C920" s="93">
        <v>46301</v>
      </c>
      <c r="D920" s="94"/>
      <c r="E920" s="95" t="s">
        <v>549</v>
      </c>
      <c r="F920" s="102"/>
      <c r="G920" s="102"/>
      <c r="H920" s="102"/>
      <c r="I920" s="102"/>
      <c r="J920" s="102"/>
      <c r="K920" s="103"/>
      <c r="L920" s="98" t="s">
        <v>10489</v>
      </c>
      <c r="M920" s="99">
        <v>1</v>
      </c>
    </row>
    <row r="921" spans="2:13">
      <c r="B921" s="56"/>
      <c r="C921" s="70">
        <v>46301</v>
      </c>
      <c r="D921" s="71"/>
      <c r="E921" s="72" t="s">
        <v>179</v>
      </c>
      <c r="F921" s="73">
        <v>8</v>
      </c>
      <c r="G921" s="73">
        <f>F921-H921-I921-J921-K921-M921-M922-M923-M924-M925-M926-M927-M928</f>
        <v>4.4705882352941204</v>
      </c>
      <c r="H921" s="73"/>
      <c r="I921" s="73">
        <f>26/17</f>
        <v>1.52941176470588</v>
      </c>
      <c r="J921" s="73"/>
      <c r="K921" s="73"/>
      <c r="L921" s="74" t="s">
        <v>10493</v>
      </c>
      <c r="M921" s="75"/>
    </row>
    <row r="922" spans="2:13">
      <c r="B922" s="56"/>
      <c r="C922" s="70">
        <v>46301</v>
      </c>
      <c r="D922" s="71"/>
      <c r="E922" s="72" t="s">
        <v>179</v>
      </c>
      <c r="F922" s="76"/>
      <c r="G922" s="76"/>
      <c r="H922" s="76"/>
      <c r="I922" s="76"/>
      <c r="J922" s="76"/>
      <c r="K922" s="76"/>
      <c r="L922" s="74" t="s">
        <v>5215</v>
      </c>
      <c r="M922" s="75"/>
    </row>
    <row r="923" spans="2:13">
      <c r="B923" s="56"/>
      <c r="C923" s="70">
        <v>46301</v>
      </c>
      <c r="D923" s="71"/>
      <c r="E923" s="72" t="s">
        <v>179</v>
      </c>
      <c r="F923" s="76"/>
      <c r="G923" s="76"/>
      <c r="H923" s="76"/>
      <c r="I923" s="76"/>
      <c r="J923" s="76"/>
      <c r="K923" s="76"/>
      <c r="L923" s="74" t="s">
        <v>10494</v>
      </c>
      <c r="M923" s="75"/>
    </row>
    <row r="924" spans="2:13">
      <c r="B924" s="56"/>
      <c r="C924" s="70">
        <v>46301</v>
      </c>
      <c r="D924" s="71"/>
      <c r="E924" s="72" t="s">
        <v>179</v>
      </c>
      <c r="F924" s="76"/>
      <c r="G924" s="76"/>
      <c r="H924" s="76"/>
      <c r="I924" s="76"/>
      <c r="J924" s="76"/>
      <c r="K924" s="76"/>
      <c r="L924" s="74" t="s">
        <v>10497</v>
      </c>
      <c r="M924" s="75"/>
    </row>
    <row r="925" spans="2:13">
      <c r="B925" s="56"/>
      <c r="C925" s="70">
        <v>46301</v>
      </c>
      <c r="D925" s="71"/>
      <c r="E925" s="72" t="s">
        <v>179</v>
      </c>
      <c r="F925" s="76"/>
      <c r="G925" s="76"/>
      <c r="H925" s="76"/>
      <c r="I925" s="76"/>
      <c r="J925" s="76"/>
      <c r="K925" s="76"/>
      <c r="L925" s="74" t="s">
        <v>10499</v>
      </c>
      <c r="M925" s="75"/>
    </row>
    <row r="926" spans="2:13">
      <c r="B926" s="56"/>
      <c r="C926" s="70">
        <v>46301</v>
      </c>
      <c r="D926" s="71"/>
      <c r="E926" s="72" t="s">
        <v>179</v>
      </c>
      <c r="F926" s="76"/>
      <c r="G926" s="76"/>
      <c r="H926" s="76"/>
      <c r="I926" s="76"/>
      <c r="J926" s="76"/>
      <c r="K926" s="76"/>
      <c r="L926" s="74" t="s">
        <v>10501</v>
      </c>
      <c r="M926" s="75">
        <f>60/60</f>
        <v>1</v>
      </c>
    </row>
    <row r="927" spans="2:13">
      <c r="B927" s="56"/>
      <c r="C927" s="70">
        <v>46301</v>
      </c>
      <c r="D927" s="71"/>
      <c r="E927" s="72" t="s">
        <v>179</v>
      </c>
      <c r="F927" s="76"/>
      <c r="G927" s="76"/>
      <c r="H927" s="76"/>
      <c r="I927" s="76"/>
      <c r="J927" s="76"/>
      <c r="K927" s="76"/>
      <c r="L927" s="74" t="s">
        <v>10503</v>
      </c>
      <c r="M927" s="75"/>
    </row>
    <row r="928" spans="2:13">
      <c r="B928" s="56"/>
      <c r="C928" s="70">
        <v>46301</v>
      </c>
      <c r="D928" s="71"/>
      <c r="E928" s="72" t="s">
        <v>179</v>
      </c>
      <c r="F928" s="76"/>
      <c r="G928" s="76"/>
      <c r="H928" s="76"/>
      <c r="I928" s="76"/>
      <c r="J928" s="76"/>
      <c r="K928" s="76"/>
      <c r="L928" s="74" t="s">
        <v>10489</v>
      </c>
      <c r="M928" s="75">
        <f>(60)/60</f>
        <v>1</v>
      </c>
    </row>
    <row r="929" spans="2:13">
      <c r="B929" s="56"/>
      <c r="C929" s="88">
        <v>46183</v>
      </c>
      <c r="D929" s="58"/>
      <c r="E929" s="117" t="s">
        <v>1471</v>
      </c>
      <c r="F929" s="60">
        <f>SUM(G929:M936)-M930</f>
        <v>8</v>
      </c>
      <c r="G929" s="60">
        <v>5</v>
      </c>
      <c r="H929" s="61"/>
      <c r="I929" s="61">
        <v>2</v>
      </c>
      <c r="J929" s="61"/>
      <c r="K929" s="61"/>
      <c r="L929" s="62" t="s">
        <v>10493</v>
      </c>
      <c r="M929" s="63"/>
    </row>
    <row r="930" spans="2:13">
      <c r="B930" s="56"/>
      <c r="C930" s="88">
        <v>46183</v>
      </c>
      <c r="D930" s="58"/>
      <c r="E930" s="104" t="s">
        <v>1471</v>
      </c>
      <c r="F930" s="65"/>
      <c r="G930" s="65"/>
      <c r="H930" s="65"/>
      <c r="I930" s="65"/>
      <c r="J930" s="65"/>
      <c r="K930" s="65"/>
      <c r="L930" s="62" t="s">
        <v>5215</v>
      </c>
      <c r="M930" s="63"/>
    </row>
    <row r="931" spans="2:13">
      <c r="B931" s="56"/>
      <c r="C931" s="88">
        <v>46183</v>
      </c>
      <c r="D931" s="58"/>
      <c r="E931" s="104" t="s">
        <v>1471</v>
      </c>
      <c r="F931" s="65"/>
      <c r="G931" s="65"/>
      <c r="H931" s="65"/>
      <c r="I931" s="65"/>
      <c r="J931" s="65"/>
      <c r="K931" s="65"/>
      <c r="L931" s="62" t="s">
        <v>10494</v>
      </c>
      <c r="M931" s="63"/>
    </row>
    <row r="932" spans="2:13">
      <c r="B932" s="56"/>
      <c r="C932" s="88">
        <v>46183</v>
      </c>
      <c r="D932" s="58"/>
      <c r="E932" s="104" t="s">
        <v>1471</v>
      </c>
      <c r="F932" s="65"/>
      <c r="G932" s="65"/>
      <c r="H932" s="65"/>
      <c r="I932" s="65"/>
      <c r="J932" s="65"/>
      <c r="K932" s="65"/>
      <c r="L932" s="62" t="s">
        <v>10497</v>
      </c>
      <c r="M932" s="63"/>
    </row>
    <row r="933" spans="2:13">
      <c r="B933" s="56"/>
      <c r="C933" s="88">
        <v>46183</v>
      </c>
      <c r="D933" s="58"/>
      <c r="E933" s="104" t="s">
        <v>1471</v>
      </c>
      <c r="F933" s="65"/>
      <c r="G933" s="65"/>
      <c r="H933" s="65"/>
      <c r="I933" s="65"/>
      <c r="J933" s="65"/>
      <c r="K933" s="65"/>
      <c r="L933" s="62" t="s">
        <v>10499</v>
      </c>
      <c r="M933" s="63"/>
    </row>
    <row r="934" spans="2:13">
      <c r="B934" s="56"/>
      <c r="C934" s="88">
        <v>46183</v>
      </c>
      <c r="D934" s="58"/>
      <c r="E934" s="104" t="s">
        <v>1471</v>
      </c>
      <c r="F934" s="65"/>
      <c r="G934" s="65"/>
      <c r="H934" s="65"/>
      <c r="I934" s="65"/>
      <c r="J934" s="65"/>
      <c r="K934" s="65"/>
      <c r="L934" s="62" t="s">
        <v>10501</v>
      </c>
      <c r="M934" s="63"/>
    </row>
    <row r="935" spans="2:13">
      <c r="B935" s="56"/>
      <c r="C935" s="88">
        <v>46183</v>
      </c>
      <c r="D935" s="58"/>
      <c r="E935" s="104" t="s">
        <v>1471</v>
      </c>
      <c r="F935" s="65"/>
      <c r="G935" s="65"/>
      <c r="H935" s="65"/>
      <c r="I935" s="65"/>
      <c r="J935" s="65"/>
      <c r="K935" s="65"/>
      <c r="L935" s="62" t="s">
        <v>10503</v>
      </c>
      <c r="M935" s="63"/>
    </row>
    <row r="936" spans="2:13">
      <c r="B936" s="56"/>
      <c r="C936" s="88">
        <v>46183</v>
      </c>
      <c r="D936" s="58"/>
      <c r="E936" s="104" t="s">
        <v>1471</v>
      </c>
      <c r="F936" s="65"/>
      <c r="G936" s="65"/>
      <c r="H936" s="65"/>
      <c r="I936" s="65"/>
      <c r="J936" s="65"/>
      <c r="K936" s="65"/>
      <c r="L936" s="62" t="s">
        <v>10489</v>
      </c>
      <c r="M936" s="63">
        <v>1</v>
      </c>
    </row>
    <row r="937" spans="2:13">
      <c r="B937" s="56"/>
      <c r="C937" s="88">
        <v>46301</v>
      </c>
      <c r="D937" s="58"/>
      <c r="E937" s="104" t="s">
        <v>1563</v>
      </c>
      <c r="F937" s="60">
        <v>8</v>
      </c>
      <c r="G937" s="60">
        <f>F937-I937-M944</f>
        <v>5.1764705882352899</v>
      </c>
      <c r="H937" s="61"/>
      <c r="I937" s="61">
        <f>31/17</f>
        <v>1.8235294117647101</v>
      </c>
      <c r="J937" s="61"/>
      <c r="K937" s="61"/>
      <c r="L937" s="62" t="s">
        <v>10493</v>
      </c>
      <c r="M937" s="63"/>
    </row>
    <row r="938" spans="2:13">
      <c r="B938" s="56"/>
      <c r="C938" s="88">
        <v>46301</v>
      </c>
      <c r="D938" s="58"/>
      <c r="E938" s="104" t="s">
        <v>1563</v>
      </c>
      <c r="F938" s="65"/>
      <c r="G938" s="65"/>
      <c r="H938" s="65"/>
      <c r="I938" s="65"/>
      <c r="J938" s="65"/>
      <c r="K938" s="65"/>
      <c r="L938" s="62" t="s">
        <v>5215</v>
      </c>
      <c r="M938" s="63"/>
    </row>
    <row r="939" spans="2:13">
      <c r="B939" s="56"/>
      <c r="C939" s="88">
        <v>46301</v>
      </c>
      <c r="D939" s="58"/>
      <c r="E939" s="104" t="s">
        <v>1563</v>
      </c>
      <c r="F939" s="65"/>
      <c r="G939" s="65"/>
      <c r="H939" s="65"/>
      <c r="I939" s="65"/>
      <c r="J939" s="65"/>
      <c r="K939" s="65"/>
      <c r="L939" s="62" t="s">
        <v>10494</v>
      </c>
      <c r="M939" s="63"/>
    </row>
    <row r="940" spans="2:13">
      <c r="B940" s="56"/>
      <c r="C940" s="88">
        <v>46301</v>
      </c>
      <c r="D940" s="58"/>
      <c r="E940" s="104" t="s">
        <v>1563</v>
      </c>
      <c r="F940" s="65"/>
      <c r="G940" s="65"/>
      <c r="H940" s="65"/>
      <c r="I940" s="65"/>
      <c r="J940" s="65"/>
      <c r="K940" s="65"/>
      <c r="L940" s="62" t="s">
        <v>10497</v>
      </c>
      <c r="M940" s="63"/>
    </row>
    <row r="941" spans="2:13">
      <c r="B941" s="56"/>
      <c r="C941" s="88">
        <v>46301</v>
      </c>
      <c r="D941" s="58"/>
      <c r="E941" s="104" t="s">
        <v>1563</v>
      </c>
      <c r="F941" s="65"/>
      <c r="G941" s="65"/>
      <c r="H941" s="65"/>
      <c r="I941" s="65"/>
      <c r="J941" s="65"/>
      <c r="K941" s="65"/>
      <c r="L941" s="62" t="s">
        <v>10499</v>
      </c>
      <c r="M941" s="63"/>
    </row>
    <row r="942" spans="2:13">
      <c r="B942" s="56"/>
      <c r="C942" s="88">
        <v>46301</v>
      </c>
      <c r="D942" s="58"/>
      <c r="E942" s="104" t="s">
        <v>1563</v>
      </c>
      <c r="F942" s="65"/>
      <c r="G942" s="65"/>
      <c r="H942" s="65"/>
      <c r="I942" s="65"/>
      <c r="J942" s="65"/>
      <c r="K942" s="65"/>
      <c r="L942" s="62" t="s">
        <v>10501</v>
      </c>
      <c r="M942" s="63"/>
    </row>
    <row r="943" spans="2:13">
      <c r="B943" s="56"/>
      <c r="C943" s="88">
        <v>46301</v>
      </c>
      <c r="D943" s="58"/>
      <c r="E943" s="104" t="s">
        <v>1563</v>
      </c>
      <c r="F943" s="65"/>
      <c r="G943" s="65"/>
      <c r="H943" s="65"/>
      <c r="I943" s="65"/>
      <c r="J943" s="65"/>
      <c r="K943" s="65"/>
      <c r="L943" s="62" t="s">
        <v>10503</v>
      </c>
      <c r="M943" s="63"/>
    </row>
    <row r="944" spans="2:13">
      <c r="B944" s="56"/>
      <c r="C944" s="88">
        <v>46301</v>
      </c>
      <c r="D944" s="58"/>
      <c r="E944" s="104" t="s">
        <v>1563</v>
      </c>
      <c r="F944" s="65"/>
      <c r="G944" s="65"/>
      <c r="H944" s="65"/>
      <c r="I944" s="65"/>
      <c r="J944" s="65"/>
      <c r="K944" s="65"/>
      <c r="L944" s="62" t="s">
        <v>10489</v>
      </c>
      <c r="M944" s="63">
        <v>1</v>
      </c>
    </row>
    <row r="945" spans="2:13">
      <c r="B945" s="56"/>
      <c r="C945" s="88">
        <v>46301</v>
      </c>
      <c r="D945" s="58"/>
      <c r="E945" s="104" t="s">
        <v>575</v>
      </c>
      <c r="F945" s="60">
        <f>SUM(G945:M952)-M946</f>
        <v>8</v>
      </c>
      <c r="G945" s="60">
        <v>6</v>
      </c>
      <c r="H945" s="61"/>
      <c r="I945" s="65">
        <v>0.5</v>
      </c>
      <c r="J945" s="61"/>
      <c r="K945" s="61"/>
      <c r="L945" s="62" t="s">
        <v>10493</v>
      </c>
      <c r="M945" s="63"/>
    </row>
    <row r="946" spans="2:13">
      <c r="B946" s="56"/>
      <c r="C946" s="88">
        <f>C945</f>
        <v>46301</v>
      </c>
      <c r="D946" s="58"/>
      <c r="E946" s="104" t="s">
        <v>575</v>
      </c>
      <c r="F946" s="65"/>
      <c r="G946" s="65"/>
      <c r="H946" s="65"/>
      <c r="I946" s="19"/>
      <c r="J946" s="65"/>
      <c r="K946" s="65"/>
      <c r="L946" s="62" t="s">
        <v>5215</v>
      </c>
      <c r="M946" s="63"/>
    </row>
    <row r="947" spans="2:13">
      <c r="B947" s="56"/>
      <c r="C947" s="88">
        <f>C945</f>
        <v>46301</v>
      </c>
      <c r="D947" s="58"/>
      <c r="E947" s="104" t="s">
        <v>575</v>
      </c>
      <c r="F947" s="65"/>
      <c r="G947" s="65"/>
      <c r="H947" s="65"/>
      <c r="I947" s="65"/>
      <c r="J947" s="65"/>
      <c r="K947" s="65"/>
      <c r="L947" s="62" t="s">
        <v>10494</v>
      </c>
      <c r="M947" s="63"/>
    </row>
    <row r="948" spans="2:13">
      <c r="B948" s="56"/>
      <c r="C948" s="88">
        <f>C945</f>
        <v>46301</v>
      </c>
      <c r="D948" s="58"/>
      <c r="E948" s="104" t="s">
        <v>575</v>
      </c>
      <c r="F948" s="65"/>
      <c r="G948" s="65"/>
      <c r="H948" s="65"/>
      <c r="I948" s="65"/>
      <c r="J948" s="65"/>
      <c r="K948" s="65"/>
      <c r="L948" s="62" t="s">
        <v>10497</v>
      </c>
      <c r="M948" s="63">
        <v>0.5</v>
      </c>
    </row>
    <row r="949" spans="2:13">
      <c r="B949" s="56"/>
      <c r="C949" s="88">
        <f>C945</f>
        <v>46301</v>
      </c>
      <c r="D949" s="58"/>
      <c r="E949" s="104" t="s">
        <v>575</v>
      </c>
      <c r="F949" s="65"/>
      <c r="G949" s="65"/>
      <c r="H949" s="65"/>
      <c r="I949" s="65"/>
      <c r="J949" s="65"/>
      <c r="K949" s="65"/>
      <c r="L949" s="62" t="s">
        <v>10499</v>
      </c>
      <c r="M949" s="63"/>
    </row>
    <row r="950" spans="2:13">
      <c r="B950" s="56"/>
      <c r="C950" s="88">
        <f>C945</f>
        <v>46301</v>
      </c>
      <c r="D950" s="58"/>
      <c r="E950" s="104" t="s">
        <v>575</v>
      </c>
      <c r="F950" s="65"/>
      <c r="G950" s="65"/>
      <c r="H950" s="65"/>
      <c r="I950" s="65"/>
      <c r="J950" s="65"/>
      <c r="K950" s="65"/>
      <c r="L950" s="62" t="s">
        <v>10501</v>
      </c>
      <c r="M950" s="63"/>
    </row>
    <row r="951" spans="2:13">
      <c r="B951" s="56"/>
      <c r="C951" s="88">
        <f>C945</f>
        <v>46301</v>
      </c>
      <c r="D951" s="58"/>
      <c r="E951" s="104" t="s">
        <v>575</v>
      </c>
      <c r="F951" s="65"/>
      <c r="G951" s="65"/>
      <c r="H951" s="65"/>
      <c r="I951" s="65"/>
      <c r="J951" s="65"/>
      <c r="K951" s="65"/>
      <c r="L951" s="62" t="s">
        <v>10503</v>
      </c>
      <c r="M951" s="63"/>
    </row>
    <row r="952" spans="2:13">
      <c r="B952" s="56"/>
      <c r="C952" s="88">
        <f>C945</f>
        <v>46301</v>
      </c>
      <c r="D952" s="58"/>
      <c r="E952" s="104" t="s">
        <v>575</v>
      </c>
      <c r="F952" s="65"/>
      <c r="G952" s="65"/>
      <c r="H952" s="65"/>
      <c r="I952" s="65"/>
      <c r="J952" s="65"/>
      <c r="K952" s="65"/>
      <c r="L952" s="62" t="s">
        <v>10489</v>
      </c>
      <c r="M952" s="63">
        <v>1</v>
      </c>
    </row>
    <row r="953" spans="2:13">
      <c r="B953" s="56"/>
      <c r="C953" s="88">
        <v>46301</v>
      </c>
      <c r="D953" s="88"/>
      <c r="E953" s="116" t="s">
        <v>1643</v>
      </c>
      <c r="F953" s="65">
        <v>8.0500000000000007</v>
      </c>
      <c r="G953" s="65">
        <v>5.9</v>
      </c>
      <c r="H953" s="65"/>
      <c r="I953" s="65">
        <v>1.1499999999999999</v>
      </c>
      <c r="J953" s="65"/>
      <c r="K953" s="65"/>
      <c r="L953" s="62" t="s">
        <v>10493</v>
      </c>
      <c r="M953" s="63"/>
    </row>
    <row r="954" spans="2:13">
      <c r="B954" s="56"/>
      <c r="C954" s="88">
        <v>46301</v>
      </c>
      <c r="D954" s="88"/>
      <c r="E954" s="116" t="s">
        <v>1643</v>
      </c>
      <c r="F954" s="65"/>
      <c r="G954" s="65"/>
      <c r="H954" s="65"/>
      <c r="I954" s="65"/>
      <c r="J954" s="65"/>
      <c r="K954" s="65"/>
      <c r="L954" s="62" t="s">
        <v>5215</v>
      </c>
      <c r="M954" s="63"/>
    </row>
    <row r="955" spans="2:13">
      <c r="B955" s="56"/>
      <c r="C955" s="88">
        <v>46301</v>
      </c>
      <c r="D955" s="88"/>
      <c r="E955" s="116" t="s">
        <v>1643</v>
      </c>
      <c r="F955" s="65"/>
      <c r="G955" s="65"/>
      <c r="H955" s="65"/>
      <c r="I955" s="65"/>
      <c r="J955" s="65"/>
      <c r="K955" s="65"/>
      <c r="L955" s="62" t="s">
        <v>10494</v>
      </c>
      <c r="M955" s="63"/>
    </row>
    <row r="956" spans="2:13">
      <c r="B956" s="56"/>
      <c r="C956" s="88">
        <v>46301</v>
      </c>
      <c r="D956" s="88"/>
      <c r="E956" s="116" t="s">
        <v>1643</v>
      </c>
      <c r="F956" s="65"/>
      <c r="G956" s="65"/>
      <c r="H956" s="65"/>
      <c r="I956" s="65"/>
      <c r="J956" s="65"/>
      <c r="K956" s="65"/>
      <c r="L956" s="62" t="s">
        <v>10497</v>
      </c>
      <c r="M956" s="63"/>
    </row>
    <row r="957" spans="2:13">
      <c r="B957" s="56"/>
      <c r="C957" s="88">
        <v>46301</v>
      </c>
      <c r="D957" s="88"/>
      <c r="E957" s="116" t="s">
        <v>1643</v>
      </c>
      <c r="F957" s="65"/>
      <c r="G957" s="65"/>
      <c r="H957" s="65"/>
      <c r="I957" s="65"/>
      <c r="J957" s="65"/>
      <c r="K957" s="65"/>
      <c r="L957" s="62" t="s">
        <v>10499</v>
      </c>
      <c r="M957" s="63"/>
    </row>
    <row r="958" spans="2:13">
      <c r="B958" s="56"/>
      <c r="C958" s="88">
        <v>46301</v>
      </c>
      <c r="D958" s="88"/>
      <c r="E958" s="116" t="s">
        <v>1643</v>
      </c>
      <c r="F958" s="65"/>
      <c r="G958" s="65"/>
      <c r="H958" s="65"/>
      <c r="I958" s="65"/>
      <c r="J958" s="65"/>
      <c r="K958" s="65"/>
      <c r="L958" s="62" t="s">
        <v>10501</v>
      </c>
      <c r="M958" s="63"/>
    </row>
    <row r="959" spans="2:13">
      <c r="B959" s="56"/>
      <c r="C959" s="84">
        <v>46301</v>
      </c>
      <c r="D959" s="58"/>
      <c r="E959" s="92" t="s">
        <v>1643</v>
      </c>
      <c r="F959" s="61"/>
      <c r="G959" s="61"/>
      <c r="H959" s="61"/>
      <c r="I959" s="61"/>
      <c r="J959" s="61"/>
      <c r="K959" s="61"/>
      <c r="L959" s="62" t="s">
        <v>10503</v>
      </c>
      <c r="M959" s="63"/>
    </row>
    <row r="960" spans="2:13">
      <c r="B960" s="56"/>
      <c r="C960" s="84">
        <v>46301</v>
      </c>
      <c r="D960" s="58"/>
      <c r="E960" s="92" t="s">
        <v>1643</v>
      </c>
      <c r="F960" s="65"/>
      <c r="G960" s="65"/>
      <c r="H960" s="65"/>
      <c r="I960" s="65"/>
      <c r="J960" s="65"/>
      <c r="K960" s="65"/>
      <c r="L960" s="62" t="s">
        <v>10489</v>
      </c>
      <c r="M960" s="63">
        <v>1</v>
      </c>
    </row>
    <row r="961" spans="2:13">
      <c r="B961" s="56"/>
      <c r="C961" s="57">
        <v>46301</v>
      </c>
      <c r="D961" s="58"/>
      <c r="E961" s="59" t="s">
        <v>76</v>
      </c>
      <c r="F961" s="60">
        <v>8</v>
      </c>
      <c r="G961" s="60">
        <v>6.59</v>
      </c>
      <c r="H961" s="61"/>
      <c r="I961" s="61">
        <v>0.41176470588235298</v>
      </c>
      <c r="J961" s="61"/>
      <c r="K961" s="61"/>
      <c r="L961" s="62" t="s">
        <v>10493</v>
      </c>
      <c r="M961" s="63"/>
    </row>
    <row r="962" spans="2:13">
      <c r="B962" s="56"/>
      <c r="C962" s="57">
        <v>46301</v>
      </c>
      <c r="D962" s="58"/>
      <c r="E962" s="59" t="s">
        <v>76</v>
      </c>
      <c r="F962" s="65"/>
      <c r="G962" s="65"/>
      <c r="H962" s="65"/>
      <c r="I962" s="65"/>
      <c r="J962" s="65"/>
      <c r="K962" s="65"/>
      <c r="L962" s="62" t="s">
        <v>5215</v>
      </c>
      <c r="M962" s="63"/>
    </row>
    <row r="963" spans="2:13">
      <c r="B963" s="56"/>
      <c r="C963" s="57">
        <v>46301</v>
      </c>
      <c r="D963" s="58"/>
      <c r="E963" s="59" t="s">
        <v>76</v>
      </c>
      <c r="F963" s="65"/>
      <c r="G963" s="65"/>
      <c r="H963" s="65"/>
      <c r="I963" s="65"/>
      <c r="J963" s="65"/>
      <c r="K963" s="65"/>
      <c r="L963" s="62" t="s">
        <v>10494</v>
      </c>
      <c r="M963" s="63"/>
    </row>
    <row r="964" spans="2:13">
      <c r="B964" s="56"/>
      <c r="C964" s="57">
        <v>46301</v>
      </c>
      <c r="D964" s="58"/>
      <c r="E964" s="59" t="s">
        <v>76</v>
      </c>
      <c r="F964" s="65"/>
      <c r="G964" s="65"/>
      <c r="H964" s="65"/>
      <c r="I964" s="65"/>
      <c r="J964" s="65"/>
      <c r="K964" s="65"/>
      <c r="L964" s="62" t="s">
        <v>10497</v>
      </c>
      <c r="M964" s="63"/>
    </row>
    <row r="965" spans="2:13">
      <c r="B965" s="56"/>
      <c r="C965" s="57">
        <v>46301</v>
      </c>
      <c r="D965" s="58"/>
      <c r="E965" s="59" t="s">
        <v>76</v>
      </c>
      <c r="F965" s="65"/>
      <c r="G965" s="65"/>
      <c r="H965" s="65"/>
      <c r="I965" s="65"/>
      <c r="J965" s="65"/>
      <c r="K965" s="65"/>
      <c r="L965" s="62" t="s">
        <v>10499</v>
      </c>
      <c r="M965" s="63"/>
    </row>
    <row r="966" spans="2:13">
      <c r="B966" s="56"/>
      <c r="C966" s="57">
        <v>46301</v>
      </c>
      <c r="D966" s="58"/>
      <c r="E966" s="59" t="s">
        <v>76</v>
      </c>
      <c r="F966" s="65"/>
      <c r="G966" s="65"/>
      <c r="H966" s="65"/>
      <c r="I966" s="65"/>
      <c r="J966" s="65"/>
      <c r="K966" s="65"/>
      <c r="L966" s="62" t="s">
        <v>10501</v>
      </c>
      <c r="M966" s="63"/>
    </row>
    <row r="967" spans="2:13">
      <c r="B967" s="56"/>
      <c r="C967" s="57">
        <v>46301</v>
      </c>
      <c r="D967" s="58"/>
      <c r="E967" s="59" t="s">
        <v>76</v>
      </c>
      <c r="F967" s="65"/>
      <c r="G967" s="65"/>
      <c r="H967" s="65"/>
      <c r="I967" s="65"/>
      <c r="J967" s="65"/>
      <c r="K967" s="65"/>
      <c r="L967" s="62" t="s">
        <v>10503</v>
      </c>
      <c r="M967" s="63"/>
    </row>
    <row r="968" spans="2:13">
      <c r="B968" s="56"/>
      <c r="C968" s="57">
        <v>46301</v>
      </c>
      <c r="D968" s="58"/>
      <c r="E968" s="59" t="s">
        <v>76</v>
      </c>
      <c r="F968" s="65"/>
      <c r="G968" s="65"/>
      <c r="H968" s="65"/>
      <c r="I968" s="65"/>
      <c r="J968" s="65"/>
      <c r="K968" s="65"/>
      <c r="L968" s="62" t="s">
        <v>10489</v>
      </c>
      <c r="M968" s="63">
        <v>1</v>
      </c>
    </row>
    <row r="969" spans="2:13">
      <c r="B969" s="56"/>
      <c r="C969" s="68">
        <v>46301</v>
      </c>
      <c r="D969" s="58"/>
      <c r="E969" s="69" t="s">
        <v>135</v>
      </c>
      <c r="F969" s="60">
        <f>SUM(G969:M976)-M970</f>
        <v>8</v>
      </c>
      <c r="G969" s="60">
        <v>6.5</v>
      </c>
      <c r="H969" s="61"/>
      <c r="I969" s="61">
        <v>0.5</v>
      </c>
      <c r="J969" s="61"/>
      <c r="K969" s="61"/>
      <c r="L969" s="62" t="s">
        <v>10493</v>
      </c>
      <c r="M969" s="63"/>
    </row>
    <row r="970" spans="2:13">
      <c r="B970" s="56"/>
      <c r="C970" s="68">
        <v>46301</v>
      </c>
      <c r="D970" s="58"/>
      <c r="E970" s="69" t="s">
        <v>135</v>
      </c>
      <c r="F970" s="65"/>
      <c r="G970" s="65"/>
      <c r="H970" s="65"/>
      <c r="I970" s="65"/>
      <c r="J970" s="65"/>
      <c r="K970" s="65"/>
      <c r="L970" s="62" t="s">
        <v>5215</v>
      </c>
      <c r="M970" s="63"/>
    </row>
    <row r="971" spans="2:13">
      <c r="B971" s="56"/>
      <c r="C971" s="68">
        <v>46301</v>
      </c>
      <c r="D971" s="58"/>
      <c r="E971" s="69" t="s">
        <v>135</v>
      </c>
      <c r="F971" s="65"/>
      <c r="G971" s="65"/>
      <c r="H971" s="65"/>
      <c r="I971" s="65"/>
      <c r="J971" s="65"/>
      <c r="K971" s="65"/>
      <c r="L971" s="62" t="s">
        <v>10494</v>
      </c>
      <c r="M971" s="63"/>
    </row>
    <row r="972" spans="2:13">
      <c r="B972" s="56"/>
      <c r="C972" s="68">
        <v>46301</v>
      </c>
      <c r="D972" s="58"/>
      <c r="E972" s="69" t="s">
        <v>135</v>
      </c>
      <c r="F972" s="65"/>
      <c r="G972" s="65"/>
      <c r="H972" s="65"/>
      <c r="I972" s="65"/>
      <c r="J972" s="65"/>
      <c r="K972" s="65"/>
      <c r="L972" s="62" t="s">
        <v>10497</v>
      </c>
      <c r="M972" s="63"/>
    </row>
    <row r="973" spans="2:13">
      <c r="B973" s="56"/>
      <c r="C973" s="68">
        <v>46301</v>
      </c>
      <c r="D973" s="58"/>
      <c r="E973" s="69" t="s">
        <v>135</v>
      </c>
      <c r="F973" s="65"/>
      <c r="G973" s="65"/>
      <c r="H973" s="65"/>
      <c r="I973" s="65"/>
      <c r="J973" s="65"/>
      <c r="K973" s="65"/>
      <c r="L973" s="62" t="s">
        <v>10499</v>
      </c>
      <c r="M973" s="63"/>
    </row>
    <row r="974" spans="2:13">
      <c r="B974" s="56"/>
      <c r="C974" s="68">
        <v>46301</v>
      </c>
      <c r="D974" s="58"/>
      <c r="E974" s="69" t="s">
        <v>135</v>
      </c>
      <c r="F974" s="65"/>
      <c r="G974" s="65"/>
      <c r="H974" s="65"/>
      <c r="I974" s="65"/>
      <c r="J974" s="65"/>
      <c r="K974" s="65"/>
      <c r="L974" s="62" t="s">
        <v>10501</v>
      </c>
      <c r="M974" s="63"/>
    </row>
    <row r="975" spans="2:13">
      <c r="B975" s="56"/>
      <c r="C975" s="68">
        <v>46301</v>
      </c>
      <c r="D975" s="58"/>
      <c r="E975" s="69" t="s">
        <v>135</v>
      </c>
      <c r="F975" s="65"/>
      <c r="G975" s="65"/>
      <c r="H975" s="65"/>
      <c r="I975" s="65"/>
      <c r="J975" s="65"/>
      <c r="K975" s="65"/>
      <c r="L975" s="62" t="s">
        <v>10503</v>
      </c>
      <c r="M975" s="63"/>
    </row>
    <row r="976" spans="2:13">
      <c r="B976" s="56"/>
      <c r="C976" s="68">
        <v>46301</v>
      </c>
      <c r="D976" s="58"/>
      <c r="E976" s="69" t="s">
        <v>135</v>
      </c>
      <c r="F976" s="65"/>
      <c r="G976" s="65"/>
      <c r="H976" s="65"/>
      <c r="I976" s="65"/>
      <c r="J976" s="65"/>
      <c r="K976" s="65"/>
      <c r="L976" s="62" t="s">
        <v>10489</v>
      </c>
      <c r="M976" s="63">
        <v>1</v>
      </c>
    </row>
    <row r="977" spans="2:13">
      <c r="B977" s="56"/>
      <c r="C977" s="128">
        <v>46301</v>
      </c>
      <c r="D977" s="58"/>
      <c r="E977" s="129" t="s">
        <v>2562</v>
      </c>
      <c r="F977" s="61">
        <f>SUM(G977,H977,I977,J977,K977,M977:M984)</f>
        <v>8</v>
      </c>
      <c r="G977" s="130">
        <v>6.5</v>
      </c>
      <c r="H977" s="65"/>
      <c r="I977" s="124">
        <v>0.5</v>
      </c>
      <c r="J977" s="131"/>
      <c r="K977" s="61"/>
      <c r="L977" s="62" t="s">
        <v>10493</v>
      </c>
      <c r="M977" s="63"/>
    </row>
    <row r="978" spans="2:13">
      <c r="B978" s="56"/>
      <c r="C978" s="128">
        <v>46301</v>
      </c>
      <c r="D978" s="58"/>
      <c r="E978" s="129" t="s">
        <v>2562</v>
      </c>
      <c r="F978" s="65"/>
      <c r="G978" s="61"/>
      <c r="H978" s="65"/>
      <c r="I978" s="65"/>
      <c r="J978" s="65"/>
      <c r="K978" s="65"/>
      <c r="L978" s="62" t="s">
        <v>5215</v>
      </c>
      <c r="M978" s="63"/>
    </row>
    <row r="979" spans="2:13">
      <c r="B979" s="56"/>
      <c r="C979" s="128">
        <v>46301</v>
      </c>
      <c r="D979" s="58"/>
      <c r="E979" s="132" t="s">
        <v>2562</v>
      </c>
      <c r="F979" s="65"/>
      <c r="G979" s="61"/>
      <c r="H979" s="65"/>
      <c r="I979" s="65"/>
      <c r="J979" s="65"/>
      <c r="K979" s="65"/>
      <c r="L979" s="62" t="s">
        <v>10494</v>
      </c>
      <c r="M979" s="63"/>
    </row>
    <row r="980" spans="2:13">
      <c r="B980" s="56"/>
      <c r="C980" s="128">
        <v>46301</v>
      </c>
      <c r="D980" s="58"/>
      <c r="E980" s="129" t="s">
        <v>2562</v>
      </c>
      <c r="F980" s="65"/>
      <c r="G980" s="65"/>
      <c r="H980" s="65"/>
      <c r="I980" s="65"/>
      <c r="J980" s="65"/>
      <c r="K980" s="65"/>
      <c r="L980" s="62" t="s">
        <v>10497</v>
      </c>
      <c r="M980" s="82"/>
    </row>
    <row r="981" spans="2:13">
      <c r="B981" s="56"/>
      <c r="C981" s="128">
        <v>46301</v>
      </c>
      <c r="D981" s="58"/>
      <c r="E981" s="129" t="s">
        <v>2562</v>
      </c>
      <c r="F981" s="65"/>
      <c r="G981" s="65"/>
      <c r="H981" s="65"/>
      <c r="I981" s="65"/>
      <c r="J981" s="65"/>
      <c r="K981" s="65"/>
      <c r="L981" s="62" t="s">
        <v>10499</v>
      </c>
      <c r="M981" s="63"/>
    </row>
    <row r="982" spans="2:13">
      <c r="B982" s="56"/>
      <c r="C982" s="128">
        <v>46301</v>
      </c>
      <c r="D982" s="58"/>
      <c r="E982" s="129" t="s">
        <v>2562</v>
      </c>
      <c r="F982" s="65"/>
      <c r="G982" s="65"/>
      <c r="H982" s="65"/>
      <c r="I982" s="65"/>
      <c r="J982" s="65"/>
      <c r="K982" s="65"/>
      <c r="L982" s="62" t="s">
        <v>10501</v>
      </c>
      <c r="M982" s="63"/>
    </row>
    <row r="983" spans="2:13">
      <c r="B983" s="56"/>
      <c r="C983" s="128">
        <v>46301</v>
      </c>
      <c r="D983" s="58"/>
      <c r="E983" s="129" t="s">
        <v>2562</v>
      </c>
      <c r="F983" s="65"/>
      <c r="G983" s="65"/>
      <c r="H983" s="65"/>
      <c r="I983" s="65"/>
      <c r="J983" s="65"/>
      <c r="K983" s="65"/>
      <c r="L983" s="62" t="s">
        <v>10503</v>
      </c>
      <c r="M983" s="63"/>
    </row>
    <row r="984" spans="2:13">
      <c r="B984" s="56"/>
      <c r="C984" s="128">
        <v>46301</v>
      </c>
      <c r="D984" s="58"/>
      <c r="E984" s="129" t="s">
        <v>2562</v>
      </c>
      <c r="F984" s="65"/>
      <c r="G984" s="65"/>
      <c r="H984" s="65"/>
      <c r="I984" s="65"/>
      <c r="J984" s="65"/>
      <c r="K984" s="65"/>
      <c r="L984" s="62" t="s">
        <v>10489</v>
      </c>
      <c r="M984" s="63">
        <v>1</v>
      </c>
    </row>
    <row r="985" spans="2:13">
      <c r="B985" s="56"/>
      <c r="C985" s="88">
        <v>46301</v>
      </c>
      <c r="D985" s="20"/>
      <c r="E985" s="89" t="s">
        <v>281</v>
      </c>
      <c r="F985" s="61">
        <f>SUM(G985:M992)</f>
        <v>8</v>
      </c>
      <c r="G985" s="65">
        <v>6</v>
      </c>
      <c r="H985" s="61"/>
      <c r="I985" s="61"/>
      <c r="J985" s="61"/>
      <c r="K985" s="61"/>
      <c r="L985" s="62" t="s">
        <v>10493</v>
      </c>
      <c r="M985" s="63"/>
    </row>
    <row r="986" spans="2:13">
      <c r="B986" s="56"/>
      <c r="C986" s="88">
        <v>46301</v>
      </c>
      <c r="D986" s="20"/>
      <c r="E986" s="89" t="s">
        <v>281</v>
      </c>
      <c r="F986" s="65"/>
      <c r="G986" s="65"/>
      <c r="H986" s="65"/>
      <c r="I986" s="65"/>
      <c r="J986" s="65"/>
      <c r="K986" s="65"/>
      <c r="L986" s="62" t="s">
        <v>5215</v>
      </c>
      <c r="M986" s="63">
        <v>1</v>
      </c>
    </row>
    <row r="987" spans="2:13">
      <c r="B987" s="56"/>
      <c r="C987" s="88">
        <v>46301</v>
      </c>
      <c r="D987" s="20"/>
      <c r="E987" s="89" t="s">
        <v>281</v>
      </c>
      <c r="F987" s="65"/>
      <c r="G987" s="90"/>
      <c r="H987" s="65"/>
      <c r="I987" s="65"/>
      <c r="J987" s="65"/>
      <c r="K987" s="65"/>
      <c r="L987" s="62" t="s">
        <v>10494</v>
      </c>
      <c r="M987" s="63"/>
    </row>
    <row r="988" spans="2:13">
      <c r="B988" s="56"/>
      <c r="C988" s="88">
        <v>46301</v>
      </c>
      <c r="D988" s="20"/>
      <c r="E988" s="89" t="s">
        <v>281</v>
      </c>
      <c r="F988" s="65"/>
      <c r="G988" s="65"/>
      <c r="H988" s="65"/>
      <c r="I988" s="65"/>
      <c r="J988" s="65"/>
      <c r="K988" s="65"/>
      <c r="L988" s="62" t="s">
        <v>10497</v>
      </c>
      <c r="M988" s="63"/>
    </row>
    <row r="989" spans="2:13">
      <c r="B989" s="56"/>
      <c r="C989" s="88">
        <v>46301</v>
      </c>
      <c r="D989" s="20"/>
      <c r="E989" s="89" t="s">
        <v>281</v>
      </c>
      <c r="F989" s="65"/>
      <c r="G989" s="65"/>
      <c r="H989" s="65"/>
      <c r="I989" s="65"/>
      <c r="J989" s="65"/>
      <c r="K989" s="65"/>
      <c r="L989" s="62" t="s">
        <v>10499</v>
      </c>
      <c r="M989" s="63"/>
    </row>
    <row r="990" spans="2:13">
      <c r="B990" s="56"/>
      <c r="C990" s="88">
        <v>46301</v>
      </c>
      <c r="D990" s="20"/>
      <c r="E990" s="89" t="s">
        <v>281</v>
      </c>
      <c r="F990" s="65"/>
      <c r="G990" s="65"/>
      <c r="H990" s="65"/>
      <c r="I990" s="65"/>
      <c r="J990" s="65"/>
      <c r="K990" s="65"/>
      <c r="L990" s="62" t="s">
        <v>10501</v>
      </c>
      <c r="M990" s="63"/>
    </row>
    <row r="991" spans="2:13">
      <c r="B991" s="56"/>
      <c r="C991" s="88">
        <v>46301</v>
      </c>
      <c r="D991" s="20"/>
      <c r="E991" s="89" t="s">
        <v>281</v>
      </c>
      <c r="F991" s="65"/>
      <c r="G991" s="65"/>
      <c r="H991" s="65"/>
      <c r="I991" s="65"/>
      <c r="J991" s="65"/>
      <c r="K991" s="65"/>
      <c r="L991" s="62" t="s">
        <v>10503</v>
      </c>
      <c r="M991" s="82"/>
    </row>
    <row r="992" spans="2:13">
      <c r="B992" s="56"/>
      <c r="C992" s="88">
        <v>46301</v>
      </c>
      <c r="D992" s="20"/>
      <c r="E992" s="89" t="s">
        <v>281</v>
      </c>
      <c r="F992" s="91"/>
      <c r="G992" s="91"/>
      <c r="H992" s="91"/>
      <c r="I992" s="91"/>
      <c r="J992" s="91"/>
      <c r="K992" s="91"/>
      <c r="L992" s="62" t="s">
        <v>10489</v>
      </c>
      <c r="M992" s="63">
        <v>1</v>
      </c>
    </row>
    <row r="993" spans="2:13">
      <c r="B993" s="56"/>
      <c r="C993" s="88">
        <v>46301</v>
      </c>
      <c r="D993" s="58"/>
      <c r="E993" s="89" t="s">
        <v>4399</v>
      </c>
      <c r="F993" s="124">
        <f>SUM(G993:M1000)</f>
        <v>8.0017647058823496</v>
      </c>
      <c r="G993" s="124">
        <v>5.59</v>
      </c>
      <c r="H993" s="124"/>
      <c r="I993" s="124">
        <v>1.4117647058823499</v>
      </c>
      <c r="J993" s="124"/>
      <c r="K993" s="124"/>
      <c r="L993" s="62" t="s">
        <v>10493</v>
      </c>
      <c r="M993" s="63"/>
    </row>
    <row r="994" spans="2:13">
      <c r="B994" s="56"/>
      <c r="C994" s="88">
        <v>46301</v>
      </c>
      <c r="D994" s="58"/>
      <c r="E994" s="89" t="s">
        <v>4399</v>
      </c>
      <c r="F994" s="61"/>
      <c r="G994" s="61"/>
      <c r="H994" s="61"/>
      <c r="I994" s="61"/>
      <c r="J994" s="61"/>
      <c r="K994" s="61"/>
      <c r="L994" s="62" t="s">
        <v>5215</v>
      </c>
      <c r="M994" s="63"/>
    </row>
    <row r="995" spans="2:13">
      <c r="B995" s="56"/>
      <c r="C995" s="88">
        <v>46301</v>
      </c>
      <c r="D995" s="58"/>
      <c r="E995" s="89" t="s">
        <v>4399</v>
      </c>
      <c r="F995" s="65"/>
      <c r="G995" s="65"/>
      <c r="H995" s="65"/>
      <c r="I995" s="65"/>
      <c r="J995" s="65"/>
      <c r="K995" s="65"/>
      <c r="L995" s="62" t="s">
        <v>10494</v>
      </c>
      <c r="M995" s="63"/>
    </row>
    <row r="996" spans="2:13">
      <c r="B996" s="56"/>
      <c r="C996" s="88">
        <v>46301</v>
      </c>
      <c r="D996" s="58"/>
      <c r="E996" s="89" t="s">
        <v>4399</v>
      </c>
      <c r="F996" s="65"/>
      <c r="G996" s="65"/>
      <c r="H996" s="65"/>
      <c r="I996" s="65"/>
      <c r="J996" s="65"/>
      <c r="K996" s="65"/>
      <c r="L996" s="62" t="s">
        <v>10497</v>
      </c>
      <c r="M996" s="63"/>
    </row>
    <row r="997" spans="2:13">
      <c r="B997" s="56"/>
      <c r="C997" s="88">
        <v>46301</v>
      </c>
      <c r="D997" s="58"/>
      <c r="E997" s="89" t="s">
        <v>4399</v>
      </c>
      <c r="F997" s="65"/>
      <c r="G997" s="65"/>
      <c r="H997" s="65"/>
      <c r="I997" s="65"/>
      <c r="J997" s="65"/>
      <c r="K997" s="65"/>
      <c r="L997" s="62" t="s">
        <v>10499</v>
      </c>
      <c r="M997" s="63"/>
    </row>
    <row r="998" spans="2:13">
      <c r="B998" s="56"/>
      <c r="C998" s="88">
        <v>46301</v>
      </c>
      <c r="D998" s="58"/>
      <c r="E998" s="89" t="s">
        <v>4399</v>
      </c>
      <c r="F998" s="65"/>
      <c r="G998" s="65"/>
      <c r="H998" s="65"/>
      <c r="I998" s="65"/>
      <c r="J998" s="65"/>
      <c r="K998" s="65"/>
      <c r="L998" s="108" t="s">
        <v>10501</v>
      </c>
      <c r="M998" s="63"/>
    </row>
    <row r="999" spans="2:13">
      <c r="B999" s="56"/>
      <c r="C999" s="88">
        <v>46301</v>
      </c>
      <c r="D999" s="58"/>
      <c r="E999" s="89" t="s">
        <v>4399</v>
      </c>
      <c r="F999" s="65"/>
      <c r="G999" s="65"/>
      <c r="H999" s="65"/>
      <c r="I999" s="65"/>
      <c r="J999" s="65"/>
      <c r="K999" s="65"/>
      <c r="L999" s="62" t="s">
        <v>10503</v>
      </c>
      <c r="M999" s="63"/>
    </row>
    <row r="1000" spans="2:13">
      <c r="B1000" s="56"/>
      <c r="C1000" s="88">
        <v>46301</v>
      </c>
      <c r="D1000" s="58"/>
      <c r="E1000" s="89" t="s">
        <v>4399</v>
      </c>
      <c r="F1000" s="91"/>
      <c r="G1000" s="91"/>
      <c r="H1000" s="91"/>
      <c r="I1000" s="91"/>
      <c r="J1000" s="91"/>
      <c r="K1000" s="91"/>
      <c r="L1000" s="62" t="s">
        <v>10489</v>
      </c>
      <c r="M1000" s="63">
        <v>1</v>
      </c>
    </row>
    <row r="1001" spans="2:13">
      <c r="B1001" s="56"/>
      <c r="C1001" s="88">
        <v>46301</v>
      </c>
      <c r="D1001" s="58"/>
      <c r="E1001" s="116" t="s">
        <v>1722</v>
      </c>
      <c r="F1001" s="61">
        <v>8</v>
      </c>
      <c r="G1001" s="61">
        <v>4</v>
      </c>
      <c r="H1001" s="61"/>
      <c r="I1001" s="61">
        <v>3</v>
      </c>
      <c r="J1001" s="61"/>
      <c r="K1001" s="61"/>
      <c r="L1001" s="62" t="s">
        <v>10493</v>
      </c>
      <c r="M1001" s="63"/>
    </row>
    <row r="1002" spans="2:13">
      <c r="B1002" s="56"/>
      <c r="C1002" s="88">
        <v>46301</v>
      </c>
      <c r="D1002" s="58"/>
      <c r="E1002" s="116" t="s">
        <v>1722</v>
      </c>
      <c r="F1002" s="65"/>
      <c r="G1002" s="65"/>
      <c r="H1002" s="65"/>
      <c r="I1002" s="65"/>
      <c r="J1002" s="65"/>
      <c r="K1002" s="65"/>
      <c r="L1002" s="62" t="s">
        <v>5215</v>
      </c>
      <c r="M1002" s="63"/>
    </row>
    <row r="1003" spans="2:13">
      <c r="B1003" s="56"/>
      <c r="C1003" s="88">
        <v>46301</v>
      </c>
      <c r="D1003" s="111"/>
      <c r="E1003" s="116" t="s">
        <v>1722</v>
      </c>
      <c r="F1003" s="65"/>
      <c r="G1003" s="65"/>
      <c r="H1003" s="65"/>
      <c r="I1003" s="65"/>
      <c r="J1003" s="65"/>
      <c r="K1003" s="65"/>
      <c r="L1003" s="62" t="s">
        <v>10494</v>
      </c>
      <c r="M1003" s="63"/>
    </row>
    <row r="1004" spans="2:13">
      <c r="B1004" s="56"/>
      <c r="C1004" s="88">
        <v>46301</v>
      </c>
      <c r="D1004" s="58"/>
      <c r="E1004" s="69" t="s">
        <v>1722</v>
      </c>
      <c r="F1004" s="65"/>
      <c r="G1004" s="65"/>
      <c r="H1004" s="65"/>
      <c r="I1004" s="65"/>
      <c r="J1004" s="65"/>
      <c r="K1004" s="65"/>
      <c r="L1004" s="62" t="s">
        <v>10497</v>
      </c>
      <c r="M1004" s="63"/>
    </row>
    <row r="1005" spans="2:13">
      <c r="B1005" s="56"/>
      <c r="C1005" s="88">
        <v>46301</v>
      </c>
      <c r="D1005" s="58"/>
      <c r="E1005" s="116" t="s">
        <v>1722</v>
      </c>
      <c r="F1005" s="65"/>
      <c r="G1005" s="65"/>
      <c r="H1005" s="65"/>
      <c r="I1005" s="65"/>
      <c r="J1005" s="65"/>
      <c r="K1005" s="65"/>
      <c r="L1005" s="62" t="s">
        <v>10499</v>
      </c>
      <c r="M1005" s="63"/>
    </row>
    <row r="1006" spans="2:13">
      <c r="B1006" s="56"/>
      <c r="C1006" s="88">
        <v>46301</v>
      </c>
      <c r="D1006" s="111"/>
      <c r="E1006" s="116" t="s">
        <v>1722</v>
      </c>
      <c r="F1006" s="127"/>
      <c r="G1006" s="90"/>
      <c r="H1006" s="111"/>
      <c r="I1006" s="65"/>
      <c r="J1006" s="65"/>
      <c r="K1006" s="65"/>
      <c r="L1006" s="62" t="s">
        <v>10501</v>
      </c>
      <c r="M1006" s="63"/>
    </row>
    <row r="1007" spans="2:13">
      <c r="B1007" s="56"/>
      <c r="C1007" s="88">
        <v>46301</v>
      </c>
      <c r="D1007" s="111"/>
      <c r="E1007" s="116" t="s">
        <v>1722</v>
      </c>
      <c r="F1007" s="127"/>
      <c r="G1007" s="90"/>
      <c r="H1007" s="111"/>
      <c r="I1007" s="65"/>
      <c r="J1007" s="65"/>
      <c r="K1007" s="65"/>
      <c r="L1007" s="62" t="s">
        <v>10503</v>
      </c>
      <c r="M1007" s="63"/>
    </row>
    <row r="1008" spans="2:13">
      <c r="B1008" s="56"/>
      <c r="C1008" s="88">
        <v>46301</v>
      </c>
      <c r="D1008" s="111"/>
      <c r="E1008" s="116" t="s">
        <v>1722</v>
      </c>
      <c r="F1008" s="127"/>
      <c r="G1008" s="90"/>
      <c r="H1008" s="111"/>
      <c r="I1008" s="65"/>
      <c r="J1008" s="65"/>
      <c r="K1008" s="65"/>
      <c r="L1008" s="62" t="s">
        <v>10489</v>
      </c>
      <c r="M1008" s="63">
        <v>1</v>
      </c>
    </row>
    <row r="1009" spans="2:13">
      <c r="B1009" s="56"/>
      <c r="C1009" s="122">
        <v>46302</v>
      </c>
      <c r="D1009" s="58"/>
      <c r="E1009" s="117" t="s">
        <v>1348</v>
      </c>
      <c r="F1009" s="61">
        <v>8</v>
      </c>
      <c r="G1009" s="61">
        <v>5.25</v>
      </c>
      <c r="H1009" s="61"/>
      <c r="I1009" s="65">
        <v>1.5</v>
      </c>
      <c r="J1009" s="61"/>
      <c r="K1009" s="61"/>
      <c r="L1009" s="62" t="s">
        <v>10493</v>
      </c>
      <c r="M1009" s="63"/>
    </row>
    <row r="1010" spans="2:13">
      <c r="B1010" s="56"/>
      <c r="C1010" s="122">
        <v>46302</v>
      </c>
      <c r="D1010" s="58"/>
      <c r="E1010" s="117" t="s">
        <v>1348</v>
      </c>
      <c r="F1010" s="65"/>
      <c r="G1010" s="65"/>
      <c r="H1010" s="65"/>
      <c r="I1010" s="65"/>
      <c r="J1010" s="65"/>
      <c r="K1010" s="65"/>
      <c r="L1010" s="62" t="s">
        <v>5215</v>
      </c>
      <c r="M1010" s="63"/>
    </row>
    <row r="1011" spans="2:13">
      <c r="B1011" s="56"/>
      <c r="C1011" s="122">
        <v>46302</v>
      </c>
      <c r="D1011" s="58"/>
      <c r="E1011" s="117" t="s">
        <v>1348</v>
      </c>
      <c r="F1011" s="65"/>
      <c r="G1011" s="65"/>
      <c r="H1011" s="65"/>
      <c r="I1011" s="65"/>
      <c r="J1011" s="65"/>
      <c r="K1011" s="65"/>
      <c r="L1011" s="62" t="s">
        <v>10494</v>
      </c>
      <c r="M1011" s="63">
        <v>0.25</v>
      </c>
    </row>
    <row r="1012" spans="2:13">
      <c r="B1012" s="56"/>
      <c r="C1012" s="122">
        <v>46302</v>
      </c>
      <c r="D1012" s="58"/>
      <c r="E1012" s="117" t="s">
        <v>1348</v>
      </c>
      <c r="F1012" s="65"/>
      <c r="G1012" s="65"/>
      <c r="H1012" s="65"/>
      <c r="I1012" s="65"/>
      <c r="J1012" s="65"/>
      <c r="K1012" s="65"/>
      <c r="L1012" s="62" t="s">
        <v>10497</v>
      </c>
      <c r="M1012" s="63"/>
    </row>
    <row r="1013" spans="2:13">
      <c r="B1013" s="56"/>
      <c r="C1013" s="122">
        <v>46302</v>
      </c>
      <c r="D1013" s="58"/>
      <c r="E1013" s="117" t="s">
        <v>1348</v>
      </c>
      <c r="F1013" s="65"/>
      <c r="G1013" s="65"/>
      <c r="H1013" s="65"/>
      <c r="I1013" s="65"/>
      <c r="J1013" s="65"/>
      <c r="K1013" s="65"/>
      <c r="L1013" s="62" t="s">
        <v>10499</v>
      </c>
      <c r="M1013" s="63"/>
    </row>
    <row r="1014" spans="2:13">
      <c r="B1014" s="56"/>
      <c r="C1014" s="122">
        <v>46302</v>
      </c>
      <c r="D1014" s="20"/>
      <c r="E1014" s="117" t="s">
        <v>1348</v>
      </c>
      <c r="F1014" s="65"/>
      <c r="G1014" s="65"/>
      <c r="H1014" s="65"/>
      <c r="I1014" s="65"/>
      <c r="J1014" s="65"/>
      <c r="K1014" s="65"/>
      <c r="L1014" s="62" t="s">
        <v>10501</v>
      </c>
      <c r="M1014" s="63"/>
    </row>
    <row r="1015" spans="2:13">
      <c r="B1015" s="56"/>
      <c r="C1015" s="122">
        <v>46302</v>
      </c>
      <c r="D1015" s="111"/>
      <c r="E1015" s="117" t="s">
        <v>1348</v>
      </c>
      <c r="F1015" s="65"/>
      <c r="G1015" s="65"/>
      <c r="H1015" s="65"/>
      <c r="I1015" s="65"/>
      <c r="J1015" s="65"/>
      <c r="K1015" s="65"/>
      <c r="L1015" s="62" t="s">
        <v>10503</v>
      </c>
      <c r="M1015" s="63"/>
    </row>
    <row r="1016" spans="2:13">
      <c r="B1016" s="56"/>
      <c r="C1016" s="122">
        <v>46302</v>
      </c>
      <c r="D1016" s="20"/>
      <c r="E1016" s="117" t="s">
        <v>1348</v>
      </c>
      <c r="F1016" s="65"/>
      <c r="G1016" s="65"/>
      <c r="H1016" s="65"/>
      <c r="I1016" s="65"/>
      <c r="J1016" s="65"/>
      <c r="K1016" s="65"/>
      <c r="L1016" s="62" t="s">
        <v>10489</v>
      </c>
      <c r="M1016" s="63">
        <v>1</v>
      </c>
    </row>
    <row r="1017" spans="2:13">
      <c r="B1017" s="56"/>
      <c r="C1017" s="122">
        <v>46302</v>
      </c>
      <c r="D1017" s="58"/>
      <c r="E1017" s="89" t="s">
        <v>1071</v>
      </c>
      <c r="F1017" s="61">
        <v>8</v>
      </c>
      <c r="G1017" s="61">
        <f>F1017-I1017-M1020-M1024</f>
        <v>4.7058823529411802</v>
      </c>
      <c r="H1017" s="61"/>
      <c r="I1017" s="61">
        <v>2.2941176470588198</v>
      </c>
      <c r="J1017" s="61">
        <v>0.05</v>
      </c>
      <c r="K1017" s="61"/>
      <c r="L1017" s="62" t="s">
        <v>10493</v>
      </c>
      <c r="M1017" s="63"/>
    </row>
    <row r="1018" spans="2:13">
      <c r="B1018" s="56"/>
      <c r="C1018" s="122">
        <v>46302</v>
      </c>
      <c r="D1018" s="58"/>
      <c r="E1018" s="89" t="s">
        <v>1071</v>
      </c>
      <c r="F1018" s="65"/>
      <c r="G1018" s="65"/>
      <c r="H1018" s="65"/>
      <c r="I1018" s="65"/>
      <c r="J1018" s="65"/>
      <c r="K1018" s="65"/>
      <c r="L1018" s="62" t="s">
        <v>5215</v>
      </c>
      <c r="M1018" s="63"/>
    </row>
    <row r="1019" spans="2:13">
      <c r="B1019" s="56"/>
      <c r="C1019" s="122">
        <v>46302</v>
      </c>
      <c r="D1019" s="58"/>
      <c r="E1019" s="89" t="s">
        <v>1071</v>
      </c>
      <c r="F1019" s="65"/>
      <c r="G1019" s="65"/>
      <c r="H1019" s="65"/>
      <c r="I1019" s="65"/>
      <c r="J1019" s="65"/>
      <c r="K1019" s="65"/>
      <c r="L1019" s="62" t="s">
        <v>10494</v>
      </c>
      <c r="M1019" s="63"/>
    </row>
    <row r="1020" spans="2:13">
      <c r="B1020" s="56"/>
      <c r="C1020" s="122">
        <v>46302</v>
      </c>
      <c r="D1020" s="58"/>
      <c r="E1020" s="89" t="s">
        <v>1071</v>
      </c>
      <c r="F1020" s="65"/>
      <c r="G1020" s="65"/>
      <c r="H1020" s="65"/>
      <c r="I1020" s="65"/>
      <c r="J1020" s="65"/>
      <c r="K1020" s="65"/>
      <c r="L1020" s="62" t="s">
        <v>10497</v>
      </c>
      <c r="M1020" s="63"/>
    </row>
    <row r="1021" spans="2:13">
      <c r="B1021" s="56"/>
      <c r="C1021" s="122">
        <v>46302</v>
      </c>
      <c r="D1021" s="58"/>
      <c r="E1021" s="89" t="s">
        <v>1071</v>
      </c>
      <c r="F1021" s="65"/>
      <c r="G1021" s="65"/>
      <c r="H1021" s="65"/>
      <c r="I1021" s="65"/>
      <c r="J1021" s="65"/>
      <c r="K1021" s="65"/>
      <c r="L1021" s="62" t="s">
        <v>10499</v>
      </c>
      <c r="M1021" s="63"/>
    </row>
    <row r="1022" spans="2:13">
      <c r="B1022" s="56"/>
      <c r="C1022" s="122">
        <v>46302</v>
      </c>
      <c r="D1022" s="20"/>
      <c r="E1022" s="89" t="s">
        <v>1071</v>
      </c>
      <c r="F1022" s="65"/>
      <c r="G1022" s="65"/>
      <c r="H1022" s="65"/>
      <c r="I1022" s="65"/>
      <c r="J1022" s="65"/>
      <c r="K1022" s="65"/>
      <c r="L1022" s="62" t="s">
        <v>10501</v>
      </c>
      <c r="M1022" s="63"/>
    </row>
    <row r="1023" spans="2:13">
      <c r="B1023" s="56"/>
      <c r="C1023" s="122">
        <v>46302</v>
      </c>
      <c r="D1023" s="111"/>
      <c r="E1023" s="89" t="s">
        <v>1071</v>
      </c>
      <c r="F1023" s="65"/>
      <c r="G1023" s="65"/>
      <c r="H1023" s="65"/>
      <c r="I1023" s="65"/>
      <c r="J1023" s="65"/>
      <c r="K1023" s="65"/>
      <c r="L1023" s="62" t="s">
        <v>10503</v>
      </c>
      <c r="M1023" s="63"/>
    </row>
    <row r="1024" spans="2:13">
      <c r="B1024" s="56"/>
      <c r="C1024" s="122">
        <v>46302</v>
      </c>
      <c r="D1024" s="20"/>
      <c r="E1024" s="89" t="s">
        <v>1071</v>
      </c>
      <c r="F1024" s="65"/>
      <c r="G1024" s="65"/>
      <c r="H1024" s="65"/>
      <c r="I1024" s="65"/>
      <c r="J1024" s="65"/>
      <c r="K1024" s="65"/>
      <c r="L1024" s="62" t="s">
        <v>10489</v>
      </c>
      <c r="M1024" s="63">
        <v>1</v>
      </c>
    </row>
    <row r="1025" spans="2:13">
      <c r="B1025" s="56"/>
      <c r="C1025" s="88">
        <v>46302</v>
      </c>
      <c r="D1025" s="58"/>
      <c r="E1025" s="116" t="s">
        <v>1722</v>
      </c>
      <c r="F1025" s="61">
        <v>8</v>
      </c>
      <c r="G1025" s="61">
        <v>4.75</v>
      </c>
      <c r="H1025" s="61"/>
      <c r="I1025" s="61">
        <v>2</v>
      </c>
      <c r="J1025" s="61"/>
      <c r="K1025" s="61"/>
      <c r="L1025" s="62" t="s">
        <v>10493</v>
      </c>
      <c r="M1025" s="63"/>
    </row>
    <row r="1026" spans="2:13">
      <c r="B1026" s="56"/>
      <c r="C1026" s="88">
        <v>46302</v>
      </c>
      <c r="D1026" s="58"/>
      <c r="E1026" s="116" t="s">
        <v>1722</v>
      </c>
      <c r="F1026" s="65"/>
      <c r="G1026" s="65"/>
      <c r="H1026" s="65"/>
      <c r="I1026" s="65"/>
      <c r="J1026" s="65"/>
      <c r="K1026" s="65"/>
      <c r="L1026" s="62" t="s">
        <v>5215</v>
      </c>
      <c r="M1026" s="63"/>
    </row>
    <row r="1027" spans="2:13">
      <c r="B1027" s="56"/>
      <c r="C1027" s="88">
        <v>46302</v>
      </c>
      <c r="D1027" s="111"/>
      <c r="E1027" s="116" t="s">
        <v>1722</v>
      </c>
      <c r="F1027" s="65"/>
      <c r="G1027" s="65"/>
      <c r="H1027" s="65"/>
      <c r="I1027" s="65"/>
      <c r="J1027" s="65"/>
      <c r="K1027" s="65"/>
      <c r="L1027" s="62" t="s">
        <v>10494</v>
      </c>
      <c r="M1027" s="63">
        <v>0.25</v>
      </c>
    </row>
    <row r="1028" spans="2:13">
      <c r="B1028" s="56"/>
      <c r="C1028" s="88">
        <v>46302</v>
      </c>
      <c r="D1028" s="58"/>
      <c r="E1028" s="69" t="s">
        <v>1722</v>
      </c>
      <c r="F1028" s="65"/>
      <c r="G1028" s="65"/>
      <c r="H1028" s="65"/>
      <c r="I1028" s="65"/>
      <c r="J1028" s="65"/>
      <c r="K1028" s="65"/>
      <c r="L1028" s="62" t="s">
        <v>10497</v>
      </c>
      <c r="M1028" s="63"/>
    </row>
    <row r="1029" spans="2:13">
      <c r="B1029" s="56"/>
      <c r="C1029" s="88">
        <v>46302</v>
      </c>
      <c r="D1029" s="58"/>
      <c r="E1029" s="116" t="s">
        <v>1722</v>
      </c>
      <c r="F1029" s="65"/>
      <c r="G1029" s="65"/>
      <c r="H1029" s="65"/>
      <c r="I1029" s="65"/>
      <c r="J1029" s="65"/>
      <c r="K1029" s="65"/>
      <c r="L1029" s="62" t="s">
        <v>10499</v>
      </c>
      <c r="M1029" s="63"/>
    </row>
    <row r="1030" spans="2:13">
      <c r="B1030" s="56"/>
      <c r="C1030" s="88">
        <v>46302</v>
      </c>
      <c r="D1030" s="111"/>
      <c r="E1030" s="116" t="s">
        <v>1722</v>
      </c>
      <c r="F1030" s="127"/>
      <c r="G1030" s="90"/>
      <c r="H1030" s="111"/>
      <c r="I1030" s="65"/>
      <c r="J1030" s="65"/>
      <c r="K1030" s="65"/>
      <c r="L1030" s="62" t="s">
        <v>10501</v>
      </c>
      <c r="M1030" s="63"/>
    </row>
    <row r="1031" spans="2:13">
      <c r="B1031" s="56"/>
      <c r="C1031" s="88">
        <v>46302</v>
      </c>
      <c r="D1031" s="111"/>
      <c r="E1031" s="116" t="s">
        <v>1722</v>
      </c>
      <c r="F1031" s="127"/>
      <c r="G1031" s="90"/>
      <c r="H1031" s="111"/>
      <c r="I1031" s="65"/>
      <c r="J1031" s="65"/>
      <c r="K1031" s="65"/>
      <c r="L1031" s="62" t="s">
        <v>10503</v>
      </c>
      <c r="M1031" s="63"/>
    </row>
    <row r="1032" spans="2:13">
      <c r="B1032" s="56"/>
      <c r="C1032" s="88">
        <v>46302</v>
      </c>
      <c r="D1032" s="111"/>
      <c r="E1032" s="116" t="s">
        <v>1722</v>
      </c>
      <c r="F1032" s="127"/>
      <c r="G1032" s="90"/>
      <c r="H1032" s="111"/>
      <c r="I1032" s="65"/>
      <c r="J1032" s="65"/>
      <c r="K1032" s="65"/>
      <c r="L1032" s="62" t="s">
        <v>10489</v>
      </c>
      <c r="M1032" s="63">
        <v>1</v>
      </c>
    </row>
    <row r="1033" spans="2:13">
      <c r="B1033" s="56"/>
      <c r="C1033" s="70">
        <v>46302</v>
      </c>
      <c r="D1033" s="71"/>
      <c r="E1033" s="72" t="s">
        <v>179</v>
      </c>
      <c r="F1033" s="73">
        <v>8</v>
      </c>
      <c r="G1033" s="73">
        <f>F1033-H1033-I1033-J1033-K1033-M1033-M1034-M1035-M1036-M1037-M1038-M1039-M1040</f>
        <v>4.6470588235294104</v>
      </c>
      <c r="H1033" s="73"/>
      <c r="I1033" s="73">
        <f>23/17</f>
        <v>1.3529411764705901</v>
      </c>
      <c r="J1033" s="73"/>
      <c r="K1033" s="73"/>
      <c r="L1033" s="74" t="s">
        <v>10493</v>
      </c>
      <c r="M1033" s="75"/>
    </row>
    <row r="1034" spans="2:13">
      <c r="B1034" s="56"/>
      <c r="C1034" s="70">
        <v>46302</v>
      </c>
      <c r="D1034" s="71"/>
      <c r="E1034" s="72" t="s">
        <v>179</v>
      </c>
      <c r="F1034" s="76"/>
      <c r="G1034" s="76"/>
      <c r="H1034" s="76"/>
      <c r="I1034" s="76"/>
      <c r="J1034" s="76"/>
      <c r="K1034" s="76"/>
      <c r="L1034" s="74" t="s">
        <v>5215</v>
      </c>
      <c r="M1034" s="75"/>
    </row>
    <row r="1035" spans="2:13">
      <c r="B1035" s="56"/>
      <c r="C1035" s="70">
        <v>46302</v>
      </c>
      <c r="D1035" s="71"/>
      <c r="E1035" s="72" t="s">
        <v>179</v>
      </c>
      <c r="F1035" s="76"/>
      <c r="G1035" s="76"/>
      <c r="H1035" s="76"/>
      <c r="I1035" s="76"/>
      <c r="J1035" s="76"/>
      <c r="K1035" s="76"/>
      <c r="L1035" s="74" t="s">
        <v>10494</v>
      </c>
      <c r="M1035" s="75"/>
    </row>
    <row r="1036" spans="2:13">
      <c r="B1036" s="56"/>
      <c r="C1036" s="70">
        <v>46302</v>
      </c>
      <c r="D1036" s="71"/>
      <c r="E1036" s="72" t="s">
        <v>179</v>
      </c>
      <c r="F1036" s="76"/>
      <c r="G1036" s="76"/>
      <c r="H1036" s="76"/>
      <c r="I1036" s="76"/>
      <c r="J1036" s="76"/>
      <c r="K1036" s="76"/>
      <c r="L1036" s="74" t="s">
        <v>10497</v>
      </c>
      <c r="M1036" s="75"/>
    </row>
    <row r="1037" spans="2:13">
      <c r="B1037" s="56"/>
      <c r="C1037" s="70">
        <v>46302</v>
      </c>
      <c r="D1037" s="71"/>
      <c r="E1037" s="72" t="s">
        <v>179</v>
      </c>
      <c r="F1037" s="76"/>
      <c r="G1037" s="76"/>
      <c r="H1037" s="76"/>
      <c r="I1037" s="76"/>
      <c r="J1037" s="76"/>
      <c r="K1037" s="76"/>
      <c r="L1037" s="74" t="s">
        <v>10499</v>
      </c>
      <c r="M1037" s="75"/>
    </row>
    <row r="1038" spans="2:13">
      <c r="B1038" s="56"/>
      <c r="C1038" s="70">
        <v>46302</v>
      </c>
      <c r="D1038" s="71"/>
      <c r="E1038" s="72" t="s">
        <v>179</v>
      </c>
      <c r="F1038" s="76"/>
      <c r="G1038" s="76"/>
      <c r="H1038" s="76"/>
      <c r="I1038" s="76"/>
      <c r="J1038" s="76"/>
      <c r="K1038" s="76"/>
      <c r="L1038" s="74" t="s">
        <v>10501</v>
      </c>
      <c r="M1038" s="75">
        <f>60/60</f>
        <v>1</v>
      </c>
    </row>
    <row r="1039" spans="2:13">
      <c r="B1039" s="56"/>
      <c r="C1039" s="70">
        <v>46302</v>
      </c>
      <c r="D1039" s="71"/>
      <c r="E1039" s="72" t="s">
        <v>179</v>
      </c>
      <c r="F1039" s="76"/>
      <c r="G1039" s="76"/>
      <c r="H1039" s="76"/>
      <c r="I1039" s="76"/>
      <c r="J1039" s="76"/>
      <c r="K1039" s="76"/>
      <c r="L1039" s="74" t="s">
        <v>10503</v>
      </c>
      <c r="M1039" s="75"/>
    </row>
    <row r="1040" spans="2:13">
      <c r="B1040" s="56"/>
      <c r="C1040" s="70">
        <v>46302</v>
      </c>
      <c r="D1040" s="71"/>
      <c r="E1040" s="72" t="s">
        <v>179</v>
      </c>
      <c r="F1040" s="76"/>
      <c r="G1040" s="76"/>
      <c r="H1040" s="76"/>
      <c r="I1040" s="76"/>
      <c r="J1040" s="76"/>
      <c r="K1040" s="76"/>
      <c r="L1040" s="74" t="s">
        <v>10489</v>
      </c>
      <c r="M1040" s="75">
        <f>(60)/60</f>
        <v>1</v>
      </c>
    </row>
    <row r="1041" spans="2:13">
      <c r="B1041" s="56"/>
      <c r="C1041" s="88">
        <v>46302</v>
      </c>
      <c r="D1041" s="58"/>
      <c r="E1041" s="104" t="s">
        <v>575</v>
      </c>
      <c r="F1041" s="60">
        <f>SUM(G1041:M1048)-M1042</f>
        <v>8</v>
      </c>
      <c r="G1041" s="60">
        <v>5.75</v>
      </c>
      <c r="H1041" s="61"/>
      <c r="I1041" s="65">
        <v>1</v>
      </c>
      <c r="J1041" s="61"/>
      <c r="K1041" s="61"/>
      <c r="L1041" s="62" t="s">
        <v>10493</v>
      </c>
      <c r="M1041" s="63"/>
    </row>
    <row r="1042" spans="2:13">
      <c r="B1042" s="56"/>
      <c r="C1042" s="88">
        <f>C1041</f>
        <v>46302</v>
      </c>
      <c r="D1042" s="58"/>
      <c r="E1042" s="104" t="s">
        <v>575</v>
      </c>
      <c r="F1042" s="65"/>
      <c r="G1042" s="65"/>
      <c r="H1042" s="65"/>
      <c r="I1042" s="19"/>
      <c r="J1042" s="65"/>
      <c r="K1042" s="65"/>
      <c r="L1042" s="62" t="s">
        <v>5215</v>
      </c>
      <c r="M1042" s="63"/>
    </row>
    <row r="1043" spans="2:13">
      <c r="B1043" s="56"/>
      <c r="C1043" s="88">
        <f>C1041</f>
        <v>46302</v>
      </c>
      <c r="D1043" s="58"/>
      <c r="E1043" s="104" t="s">
        <v>575</v>
      </c>
      <c r="F1043" s="65"/>
      <c r="G1043" s="65"/>
      <c r="H1043" s="65"/>
      <c r="I1043" s="65"/>
      <c r="J1043" s="65"/>
      <c r="K1043" s="65"/>
      <c r="L1043" s="62" t="s">
        <v>10494</v>
      </c>
      <c r="M1043" s="63">
        <v>0.25</v>
      </c>
    </row>
    <row r="1044" spans="2:13">
      <c r="B1044" s="56"/>
      <c r="C1044" s="88">
        <f>C1041</f>
        <v>46302</v>
      </c>
      <c r="D1044" s="58"/>
      <c r="E1044" s="104" t="s">
        <v>575</v>
      </c>
      <c r="F1044" s="65"/>
      <c r="G1044" s="65"/>
      <c r="H1044" s="65"/>
      <c r="I1044" s="65"/>
      <c r="J1044" s="65"/>
      <c r="K1044" s="65"/>
      <c r="L1044" s="62" t="s">
        <v>10497</v>
      </c>
      <c r="M1044" s="63"/>
    </row>
    <row r="1045" spans="2:13">
      <c r="B1045" s="56"/>
      <c r="C1045" s="88">
        <f>C1041</f>
        <v>46302</v>
      </c>
      <c r="D1045" s="58"/>
      <c r="E1045" s="104" t="s">
        <v>575</v>
      </c>
      <c r="F1045" s="65"/>
      <c r="G1045" s="65"/>
      <c r="H1045" s="65"/>
      <c r="I1045" s="65"/>
      <c r="J1045" s="65"/>
      <c r="K1045" s="65"/>
      <c r="L1045" s="62" t="s">
        <v>10499</v>
      </c>
      <c r="M1045" s="63"/>
    </row>
    <row r="1046" spans="2:13">
      <c r="B1046" s="56"/>
      <c r="C1046" s="88">
        <f>C1041</f>
        <v>46302</v>
      </c>
      <c r="D1046" s="58"/>
      <c r="E1046" s="104" t="s">
        <v>575</v>
      </c>
      <c r="F1046" s="65"/>
      <c r="G1046" s="65"/>
      <c r="H1046" s="65"/>
      <c r="I1046" s="65"/>
      <c r="J1046" s="65"/>
      <c r="K1046" s="65"/>
      <c r="L1046" s="62" t="s">
        <v>10501</v>
      </c>
      <c r="M1046" s="63"/>
    </row>
    <row r="1047" spans="2:13">
      <c r="B1047" s="56"/>
      <c r="C1047" s="88">
        <f>C1041</f>
        <v>46302</v>
      </c>
      <c r="D1047" s="58"/>
      <c r="E1047" s="104" t="s">
        <v>575</v>
      </c>
      <c r="F1047" s="65"/>
      <c r="G1047" s="65"/>
      <c r="H1047" s="65"/>
      <c r="I1047" s="65"/>
      <c r="J1047" s="65"/>
      <c r="K1047" s="65"/>
      <c r="L1047" s="62" t="s">
        <v>10503</v>
      </c>
      <c r="M1047" s="63"/>
    </row>
    <row r="1048" spans="2:13">
      <c r="B1048" s="56"/>
      <c r="C1048" s="88">
        <f>C1041</f>
        <v>46302</v>
      </c>
      <c r="D1048" s="58"/>
      <c r="E1048" s="104" t="s">
        <v>575</v>
      </c>
      <c r="F1048" s="65"/>
      <c r="G1048" s="65"/>
      <c r="H1048" s="65"/>
      <c r="I1048" s="65"/>
      <c r="J1048" s="65"/>
      <c r="K1048" s="65"/>
      <c r="L1048" s="62" t="s">
        <v>10489</v>
      </c>
      <c r="M1048" s="63">
        <v>1</v>
      </c>
    </row>
    <row r="1049" spans="2:13">
      <c r="B1049" s="56"/>
      <c r="C1049" s="88">
        <v>46302</v>
      </c>
      <c r="D1049" s="58"/>
      <c r="E1049" s="116" t="s">
        <v>764</v>
      </c>
      <c r="F1049" s="60">
        <v>8</v>
      </c>
      <c r="G1049" s="60">
        <f>F1049-H1049-I1049-J1049-K1049-M1049-M1050-M1051-M1052-M1053-M1054-M1055-M1056</f>
        <v>6.2941176470588198</v>
      </c>
      <c r="H1049" s="61"/>
      <c r="I1049" s="61">
        <f>12/17</f>
        <v>0.70588235294117696</v>
      </c>
      <c r="J1049" s="61"/>
      <c r="K1049" s="61"/>
      <c r="L1049" s="62" t="s">
        <v>10493</v>
      </c>
      <c r="M1049" s="63"/>
    </row>
    <row r="1050" spans="2:13">
      <c r="B1050" s="56"/>
      <c r="C1050" s="88">
        <v>46302</v>
      </c>
      <c r="D1050" s="58"/>
      <c r="E1050" s="116" t="s">
        <v>764</v>
      </c>
      <c r="F1050" s="65"/>
      <c r="G1050" s="65"/>
      <c r="H1050" s="65"/>
      <c r="I1050" s="65"/>
      <c r="J1050" s="65"/>
      <c r="K1050" s="65"/>
      <c r="L1050" s="62" t="s">
        <v>5215</v>
      </c>
      <c r="M1050" s="63"/>
    </row>
    <row r="1051" spans="2:13">
      <c r="B1051" s="56"/>
      <c r="C1051" s="88">
        <v>46302</v>
      </c>
      <c r="D1051" s="58"/>
      <c r="E1051" s="116" t="s">
        <v>764</v>
      </c>
      <c r="F1051" s="65"/>
      <c r="G1051" s="65"/>
      <c r="H1051" s="65"/>
      <c r="I1051" s="65"/>
      <c r="J1051" s="65"/>
      <c r="K1051" s="65"/>
      <c r="L1051" s="62" t="s">
        <v>10494</v>
      </c>
      <c r="M1051" s="63"/>
    </row>
    <row r="1052" spans="2:13">
      <c r="B1052" s="56"/>
      <c r="C1052" s="88">
        <v>46302</v>
      </c>
      <c r="D1052" s="58"/>
      <c r="E1052" s="116" t="s">
        <v>764</v>
      </c>
      <c r="F1052" s="65"/>
      <c r="G1052" s="65"/>
      <c r="H1052" s="65"/>
      <c r="I1052" s="65"/>
      <c r="J1052" s="65"/>
      <c r="K1052" s="65"/>
      <c r="L1052" s="62" t="s">
        <v>10497</v>
      </c>
      <c r="M1052" s="63"/>
    </row>
    <row r="1053" spans="2:13">
      <c r="B1053" s="56"/>
      <c r="C1053" s="88">
        <v>46302</v>
      </c>
      <c r="D1053" s="58"/>
      <c r="E1053" s="116" t="s">
        <v>764</v>
      </c>
      <c r="F1053" s="65"/>
      <c r="G1053" s="65"/>
      <c r="H1053" s="65"/>
      <c r="I1053" s="65"/>
      <c r="J1053" s="65"/>
      <c r="K1053" s="65"/>
      <c r="L1053" s="62" t="s">
        <v>10499</v>
      </c>
      <c r="M1053" s="63"/>
    </row>
    <row r="1054" spans="2:13">
      <c r="B1054" s="56"/>
      <c r="C1054" s="88">
        <v>46302</v>
      </c>
      <c r="D1054" s="58"/>
      <c r="E1054" s="116" t="s">
        <v>764</v>
      </c>
      <c r="F1054" s="65"/>
      <c r="G1054" s="65"/>
      <c r="H1054" s="65"/>
      <c r="I1054" s="65"/>
      <c r="J1054" s="65"/>
      <c r="K1054" s="65"/>
      <c r="L1054" s="62" t="s">
        <v>10501</v>
      </c>
      <c r="M1054" s="63"/>
    </row>
    <row r="1055" spans="2:13">
      <c r="B1055" s="56"/>
      <c r="C1055" s="88">
        <v>46302</v>
      </c>
      <c r="D1055" s="58"/>
      <c r="E1055" s="116" t="s">
        <v>764</v>
      </c>
      <c r="F1055" s="65"/>
      <c r="G1055" s="65"/>
      <c r="H1055" s="65"/>
      <c r="I1055" s="65"/>
      <c r="J1055" s="65"/>
      <c r="K1055" s="65"/>
      <c r="L1055" s="62" t="s">
        <v>10503</v>
      </c>
      <c r="M1055" s="63"/>
    </row>
    <row r="1056" spans="2:13">
      <c r="B1056" s="56"/>
      <c r="C1056" s="88">
        <v>46302</v>
      </c>
      <c r="D1056" s="58"/>
      <c r="E1056" s="116" t="s">
        <v>764</v>
      </c>
      <c r="F1056" s="65"/>
      <c r="G1056" s="65"/>
      <c r="H1056" s="65"/>
      <c r="I1056" s="65"/>
      <c r="J1056" s="65"/>
      <c r="K1056" s="65"/>
      <c r="L1056" s="62" t="s">
        <v>10489</v>
      </c>
      <c r="M1056" s="63">
        <v>1</v>
      </c>
    </row>
    <row r="1057" spans="2:13">
      <c r="B1057" s="56"/>
      <c r="C1057" s="88">
        <v>46302</v>
      </c>
      <c r="D1057" s="58"/>
      <c r="E1057" s="104" t="s">
        <v>1563</v>
      </c>
      <c r="F1057" s="60">
        <v>8</v>
      </c>
      <c r="G1057" s="60">
        <f>F1057-I1057-M1064</f>
        <v>6.2941176470588198</v>
      </c>
      <c r="H1057" s="61"/>
      <c r="I1057" s="61">
        <f>12/17</f>
        <v>0.70588235294117696</v>
      </c>
      <c r="J1057" s="61"/>
      <c r="K1057" s="61"/>
      <c r="L1057" s="62" t="s">
        <v>10493</v>
      </c>
      <c r="M1057" s="63"/>
    </row>
    <row r="1058" spans="2:13">
      <c r="B1058" s="56"/>
      <c r="C1058" s="88">
        <v>46302</v>
      </c>
      <c r="D1058" s="58"/>
      <c r="E1058" s="104" t="s">
        <v>1563</v>
      </c>
      <c r="F1058" s="65"/>
      <c r="G1058" s="65"/>
      <c r="H1058" s="65"/>
      <c r="I1058" s="65"/>
      <c r="J1058" s="65"/>
      <c r="K1058" s="65"/>
      <c r="L1058" s="62" t="s">
        <v>5215</v>
      </c>
      <c r="M1058" s="63"/>
    </row>
    <row r="1059" spans="2:13">
      <c r="B1059" s="56"/>
      <c r="C1059" s="88">
        <v>46302</v>
      </c>
      <c r="D1059" s="58"/>
      <c r="E1059" s="104" t="s">
        <v>1563</v>
      </c>
      <c r="F1059" s="65"/>
      <c r="G1059" s="65"/>
      <c r="H1059" s="65"/>
      <c r="I1059" s="65"/>
      <c r="J1059" s="65"/>
      <c r="K1059" s="65"/>
      <c r="L1059" s="62" t="s">
        <v>10494</v>
      </c>
      <c r="M1059" s="63"/>
    </row>
    <row r="1060" spans="2:13">
      <c r="B1060" s="56"/>
      <c r="C1060" s="88">
        <v>46302</v>
      </c>
      <c r="D1060" s="58"/>
      <c r="E1060" s="104" t="s">
        <v>1563</v>
      </c>
      <c r="F1060" s="65"/>
      <c r="G1060" s="65"/>
      <c r="H1060" s="65"/>
      <c r="I1060" s="65"/>
      <c r="J1060" s="65"/>
      <c r="K1060" s="65"/>
      <c r="L1060" s="62" t="s">
        <v>10497</v>
      </c>
      <c r="M1060" s="63"/>
    </row>
    <row r="1061" spans="2:13">
      <c r="B1061" s="56"/>
      <c r="C1061" s="88">
        <v>46302</v>
      </c>
      <c r="D1061" s="58"/>
      <c r="E1061" s="104" t="s">
        <v>1563</v>
      </c>
      <c r="F1061" s="65"/>
      <c r="G1061" s="65"/>
      <c r="H1061" s="65"/>
      <c r="I1061" s="65"/>
      <c r="J1061" s="65"/>
      <c r="K1061" s="65"/>
      <c r="L1061" s="62" t="s">
        <v>10499</v>
      </c>
      <c r="M1061" s="63"/>
    </row>
    <row r="1062" spans="2:13">
      <c r="B1062" s="56"/>
      <c r="C1062" s="88">
        <v>46302</v>
      </c>
      <c r="D1062" s="58"/>
      <c r="E1062" s="104" t="s">
        <v>1563</v>
      </c>
      <c r="F1062" s="65"/>
      <c r="G1062" s="65"/>
      <c r="H1062" s="65"/>
      <c r="I1062" s="65"/>
      <c r="J1062" s="65"/>
      <c r="K1062" s="65"/>
      <c r="L1062" s="62" t="s">
        <v>10501</v>
      </c>
      <c r="M1062" s="63"/>
    </row>
    <row r="1063" spans="2:13">
      <c r="B1063" s="56"/>
      <c r="C1063" s="88">
        <v>46302</v>
      </c>
      <c r="D1063" s="58"/>
      <c r="E1063" s="104" t="s">
        <v>1563</v>
      </c>
      <c r="F1063" s="65"/>
      <c r="G1063" s="65"/>
      <c r="H1063" s="65"/>
      <c r="I1063" s="65"/>
      <c r="J1063" s="65"/>
      <c r="K1063" s="65"/>
      <c r="L1063" s="62" t="s">
        <v>10503</v>
      </c>
      <c r="M1063" s="63"/>
    </row>
    <row r="1064" spans="2:13">
      <c r="B1064" s="56"/>
      <c r="C1064" s="88">
        <v>46302</v>
      </c>
      <c r="D1064" s="58"/>
      <c r="E1064" s="104" t="s">
        <v>1563</v>
      </c>
      <c r="F1064" s="65"/>
      <c r="G1064" s="65"/>
      <c r="H1064" s="65"/>
      <c r="I1064" s="65"/>
      <c r="J1064" s="65"/>
      <c r="K1064" s="65"/>
      <c r="L1064" s="62" t="s">
        <v>10489</v>
      </c>
      <c r="M1064" s="63">
        <v>1</v>
      </c>
    </row>
    <row r="1065" spans="2:13">
      <c r="B1065" s="56"/>
      <c r="C1065" s="88">
        <v>46302</v>
      </c>
      <c r="D1065" s="58"/>
      <c r="E1065" s="104" t="s">
        <v>1563</v>
      </c>
      <c r="F1065" s="60"/>
      <c r="G1065" s="60"/>
      <c r="H1065" s="61"/>
      <c r="I1065" s="61"/>
      <c r="J1065" s="61"/>
      <c r="K1065" s="61"/>
      <c r="L1065" s="62" t="s">
        <v>10493</v>
      </c>
      <c r="M1065" s="63"/>
    </row>
    <row r="1066" spans="2:13">
      <c r="B1066" s="56"/>
      <c r="C1066" s="84">
        <v>46302</v>
      </c>
      <c r="D1066" s="85"/>
      <c r="E1066" s="86" t="s">
        <v>245</v>
      </c>
      <c r="F1066" s="61">
        <f>SUM(G1066:M1073)</f>
        <v>8</v>
      </c>
      <c r="G1066" s="61">
        <v>4.3</v>
      </c>
      <c r="H1066" s="61"/>
      <c r="I1066" s="61">
        <v>2.4500000000000002</v>
      </c>
      <c r="J1066" s="61"/>
      <c r="K1066" s="61"/>
      <c r="L1066" s="62" t="s">
        <v>10493</v>
      </c>
      <c r="M1066" s="63"/>
    </row>
    <row r="1067" spans="2:13">
      <c r="B1067" s="56"/>
      <c r="C1067" s="84">
        <v>46302</v>
      </c>
      <c r="D1067" s="85"/>
      <c r="E1067" s="87" t="s">
        <v>245</v>
      </c>
      <c r="F1067" s="65"/>
      <c r="G1067" s="65"/>
      <c r="H1067" s="65"/>
      <c r="I1067" s="65"/>
      <c r="J1067" s="65"/>
      <c r="K1067" s="65"/>
      <c r="L1067" s="62" t="s">
        <v>5215</v>
      </c>
      <c r="M1067" s="63"/>
    </row>
    <row r="1068" spans="2:13">
      <c r="B1068" s="56"/>
      <c r="C1068" s="84">
        <v>46302</v>
      </c>
      <c r="D1068" s="85"/>
      <c r="E1068" s="87" t="s">
        <v>245</v>
      </c>
      <c r="F1068" s="65"/>
      <c r="G1068" s="65"/>
      <c r="H1068" s="65"/>
      <c r="I1068" s="65"/>
      <c r="J1068" s="65"/>
      <c r="K1068" s="65"/>
      <c r="L1068" s="62" t="s">
        <v>10494</v>
      </c>
      <c r="M1068" s="63">
        <f>15/60</f>
        <v>0.25</v>
      </c>
    </row>
    <row r="1069" spans="2:13">
      <c r="B1069" s="56"/>
      <c r="C1069" s="84">
        <v>46302</v>
      </c>
      <c r="D1069" s="85"/>
      <c r="E1069" s="87" t="s">
        <v>245</v>
      </c>
      <c r="F1069" s="65"/>
      <c r="G1069" s="65"/>
      <c r="H1069" s="65"/>
      <c r="I1069" s="65"/>
      <c r="J1069" s="65"/>
      <c r="K1069" s="65"/>
      <c r="L1069" s="62" t="s">
        <v>10497</v>
      </c>
      <c r="M1069" s="63"/>
    </row>
    <row r="1070" spans="2:13">
      <c r="B1070" s="56"/>
      <c r="C1070" s="84">
        <v>46302</v>
      </c>
      <c r="D1070" s="85"/>
      <c r="E1070" s="87" t="s">
        <v>245</v>
      </c>
      <c r="F1070" s="65"/>
      <c r="G1070" s="65"/>
      <c r="H1070" s="65"/>
      <c r="I1070" s="65"/>
      <c r="J1070" s="65"/>
      <c r="K1070" s="65"/>
      <c r="L1070" s="62" t="s">
        <v>10499</v>
      </c>
      <c r="M1070" s="63"/>
    </row>
    <row r="1071" spans="2:13">
      <c r="B1071" s="56"/>
      <c r="C1071" s="84">
        <v>46302</v>
      </c>
      <c r="D1071" s="85"/>
      <c r="E1071" s="87" t="s">
        <v>245</v>
      </c>
      <c r="F1071" s="65"/>
      <c r="G1071" s="65"/>
      <c r="H1071" s="65"/>
      <c r="I1071" s="65"/>
      <c r="J1071" s="65"/>
      <c r="K1071" s="65"/>
      <c r="L1071" s="62" t="s">
        <v>10501</v>
      </c>
      <c r="M1071" s="63"/>
    </row>
    <row r="1072" spans="2:13">
      <c r="B1072" s="56"/>
      <c r="C1072" s="84">
        <v>46302</v>
      </c>
      <c r="D1072" s="85"/>
      <c r="E1072" s="87" t="s">
        <v>245</v>
      </c>
      <c r="F1072" s="65"/>
      <c r="G1072" s="65"/>
      <c r="H1072" s="65"/>
      <c r="I1072" s="65"/>
      <c r="J1072" s="65"/>
      <c r="K1072" s="65"/>
      <c r="L1072" s="62" t="s">
        <v>10503</v>
      </c>
      <c r="M1072" s="63"/>
    </row>
    <row r="1073" spans="2:13">
      <c r="B1073" s="56"/>
      <c r="C1073" s="84">
        <v>46302</v>
      </c>
      <c r="D1073" s="85"/>
      <c r="E1073" s="87" t="s">
        <v>245</v>
      </c>
      <c r="F1073" s="65"/>
      <c r="G1073" s="65"/>
      <c r="H1073" s="65"/>
      <c r="I1073" s="65"/>
      <c r="J1073" s="65"/>
      <c r="K1073" s="65"/>
      <c r="L1073" s="62" t="s">
        <v>10489</v>
      </c>
      <c r="M1073" s="63">
        <v>1</v>
      </c>
    </row>
    <row r="1074" spans="2:13" ht="15.6">
      <c r="B1074" s="56"/>
      <c r="C1074" s="143">
        <v>46302</v>
      </c>
      <c r="D1074" s="58"/>
      <c r="E1074" s="144" t="s">
        <v>2226</v>
      </c>
      <c r="F1074" s="61">
        <v>8</v>
      </c>
      <c r="G1074" s="61">
        <v>4.7</v>
      </c>
      <c r="H1074" s="61"/>
      <c r="I1074" s="61">
        <v>2.2999999999999998</v>
      </c>
      <c r="J1074" s="61"/>
      <c r="K1074" s="61"/>
      <c r="L1074" s="62" t="s">
        <v>10493</v>
      </c>
      <c r="M1074" s="63"/>
    </row>
    <row r="1075" spans="2:13" ht="15.6">
      <c r="B1075" s="56"/>
      <c r="C1075" s="143">
        <v>46302</v>
      </c>
      <c r="D1075" s="58"/>
      <c r="E1075" s="144" t="s">
        <v>2226</v>
      </c>
      <c r="F1075" s="65"/>
      <c r="G1075" s="65"/>
      <c r="H1075" s="65"/>
      <c r="I1075" s="65"/>
      <c r="J1075" s="65"/>
      <c r="K1075" s="65"/>
      <c r="L1075" s="62" t="s">
        <v>5215</v>
      </c>
      <c r="M1075" s="63"/>
    </row>
    <row r="1076" spans="2:13" ht="15.6">
      <c r="B1076" s="56"/>
      <c r="C1076" s="143">
        <v>46302</v>
      </c>
      <c r="D1076" s="58"/>
      <c r="E1076" s="144" t="s">
        <v>2226</v>
      </c>
      <c r="F1076" s="65"/>
      <c r="G1076" s="65"/>
      <c r="H1076" s="65"/>
      <c r="I1076" s="65"/>
      <c r="J1076" s="65"/>
      <c r="K1076" s="65"/>
      <c r="L1076" s="62" t="s">
        <v>10494</v>
      </c>
      <c r="M1076" s="63"/>
    </row>
    <row r="1077" spans="2:13" ht="15.6">
      <c r="B1077" s="56"/>
      <c r="C1077" s="143">
        <v>46302</v>
      </c>
      <c r="D1077" s="58"/>
      <c r="E1077" s="144" t="s">
        <v>2226</v>
      </c>
      <c r="F1077" s="65"/>
      <c r="G1077" s="65"/>
      <c r="H1077" s="65"/>
      <c r="I1077" s="65"/>
      <c r="J1077" s="65"/>
      <c r="K1077" s="65"/>
      <c r="L1077" s="62" t="s">
        <v>10497</v>
      </c>
      <c r="M1077" s="63"/>
    </row>
    <row r="1078" spans="2:13" ht="15.6">
      <c r="B1078" s="56"/>
      <c r="C1078" s="143">
        <v>46302</v>
      </c>
      <c r="D1078" s="58"/>
      <c r="E1078" s="144" t="s">
        <v>2226</v>
      </c>
      <c r="F1078" s="65"/>
      <c r="G1078" s="65"/>
      <c r="H1078" s="65"/>
      <c r="I1078" s="65"/>
      <c r="J1078" s="65"/>
      <c r="K1078" s="65"/>
      <c r="L1078" s="62" t="s">
        <v>10499</v>
      </c>
      <c r="M1078" s="63"/>
    </row>
    <row r="1079" spans="2:13" ht="15.6">
      <c r="B1079" s="56"/>
      <c r="C1079" s="143">
        <v>46302</v>
      </c>
      <c r="D1079" s="58"/>
      <c r="E1079" s="144" t="s">
        <v>2226</v>
      </c>
      <c r="F1079" s="65"/>
      <c r="G1079" s="65"/>
      <c r="H1079" s="65"/>
      <c r="I1079" s="65"/>
      <c r="J1079" s="65"/>
      <c r="K1079" s="65"/>
      <c r="L1079" s="62" t="s">
        <v>10501</v>
      </c>
      <c r="M1079" s="63"/>
    </row>
    <row r="1080" spans="2:13" ht="15.6">
      <c r="B1080" s="56"/>
      <c r="C1080" s="143">
        <v>46302</v>
      </c>
      <c r="D1080" s="58"/>
      <c r="E1080" s="144" t="s">
        <v>2226</v>
      </c>
      <c r="F1080" s="65"/>
      <c r="G1080" s="65"/>
      <c r="H1080" s="65"/>
      <c r="I1080" s="65"/>
      <c r="J1080" s="65"/>
      <c r="K1080" s="65"/>
      <c r="L1080" s="62" t="s">
        <v>10503</v>
      </c>
      <c r="M1080" s="63"/>
    </row>
    <row r="1081" spans="2:13" ht="15.6">
      <c r="B1081" s="56"/>
      <c r="C1081" s="143">
        <v>46302</v>
      </c>
      <c r="D1081" s="58"/>
      <c r="E1081" s="144" t="s">
        <v>2226</v>
      </c>
      <c r="F1081" s="65"/>
      <c r="G1081" s="65"/>
      <c r="H1081" s="65"/>
      <c r="I1081" s="65"/>
      <c r="J1081" s="65"/>
      <c r="K1081" s="65"/>
      <c r="L1081" s="62" t="s">
        <v>10489</v>
      </c>
      <c r="M1081" s="63">
        <v>1</v>
      </c>
    </row>
    <row r="1082" spans="2:13">
      <c r="B1082" s="56"/>
      <c r="C1082" s="68">
        <v>46302</v>
      </c>
      <c r="D1082" s="58"/>
      <c r="E1082" s="69" t="s">
        <v>135</v>
      </c>
      <c r="F1082" s="60">
        <f>SUM(G1082:M1089)-M1083</f>
        <v>8</v>
      </c>
      <c r="G1082" s="60">
        <v>4</v>
      </c>
      <c r="H1082" s="61"/>
      <c r="I1082" s="61">
        <v>2.75</v>
      </c>
      <c r="J1082" s="61"/>
      <c r="K1082" s="61"/>
      <c r="L1082" s="62" t="s">
        <v>10493</v>
      </c>
      <c r="M1082" s="63"/>
    </row>
    <row r="1083" spans="2:13">
      <c r="B1083" s="56"/>
      <c r="C1083" s="68">
        <v>46302</v>
      </c>
      <c r="D1083" s="58"/>
      <c r="E1083" s="69" t="s">
        <v>135</v>
      </c>
      <c r="F1083" s="60"/>
      <c r="G1083" s="60"/>
      <c r="H1083" s="61"/>
      <c r="I1083" s="61"/>
      <c r="J1083" s="61"/>
      <c r="K1083" s="61"/>
      <c r="L1083" s="62" t="s">
        <v>5215</v>
      </c>
      <c r="M1083" s="63"/>
    </row>
    <row r="1084" spans="2:13">
      <c r="B1084" s="56"/>
      <c r="C1084" s="68">
        <v>46302</v>
      </c>
      <c r="D1084" s="58"/>
      <c r="E1084" s="69" t="s">
        <v>135</v>
      </c>
      <c r="F1084" s="60"/>
      <c r="G1084" s="60"/>
      <c r="H1084" s="61"/>
      <c r="I1084" s="61"/>
      <c r="J1084" s="61"/>
      <c r="K1084" s="61"/>
      <c r="L1084" s="62" t="s">
        <v>10494</v>
      </c>
      <c r="M1084" s="63">
        <v>0.25</v>
      </c>
    </row>
    <row r="1085" spans="2:13">
      <c r="B1085" s="56"/>
      <c r="C1085" s="68">
        <v>46302</v>
      </c>
      <c r="D1085" s="58"/>
      <c r="E1085" s="69" t="s">
        <v>135</v>
      </c>
      <c r="F1085" s="60"/>
      <c r="G1085" s="60"/>
      <c r="H1085" s="61"/>
      <c r="I1085" s="61"/>
      <c r="J1085" s="61"/>
      <c r="K1085" s="61"/>
      <c r="L1085" s="62" t="s">
        <v>10497</v>
      </c>
      <c r="M1085" s="63"/>
    </row>
    <row r="1086" spans="2:13">
      <c r="B1086" s="56"/>
      <c r="C1086" s="68">
        <v>46302</v>
      </c>
      <c r="D1086" s="58"/>
      <c r="E1086" s="69" t="s">
        <v>135</v>
      </c>
      <c r="F1086" s="60"/>
      <c r="G1086" s="60"/>
      <c r="H1086" s="61"/>
      <c r="I1086" s="61"/>
      <c r="J1086" s="61"/>
      <c r="K1086" s="61"/>
      <c r="L1086" s="62" t="s">
        <v>10499</v>
      </c>
      <c r="M1086" s="63"/>
    </row>
    <row r="1087" spans="2:13">
      <c r="B1087" s="56"/>
      <c r="C1087" s="68">
        <v>46302</v>
      </c>
      <c r="D1087" s="58"/>
      <c r="E1087" s="69" t="s">
        <v>135</v>
      </c>
      <c r="F1087" s="60"/>
      <c r="G1087" s="60"/>
      <c r="H1087" s="61"/>
      <c r="I1087" s="61"/>
      <c r="J1087" s="61"/>
      <c r="K1087" s="61"/>
      <c r="L1087" s="62" t="s">
        <v>10501</v>
      </c>
      <c r="M1087" s="63"/>
    </row>
    <row r="1088" spans="2:13">
      <c r="B1088" s="56"/>
      <c r="C1088" s="68">
        <v>46302</v>
      </c>
      <c r="D1088" s="58"/>
      <c r="E1088" s="69" t="s">
        <v>135</v>
      </c>
      <c r="F1088" s="60"/>
      <c r="G1088" s="60"/>
      <c r="H1088" s="61"/>
      <c r="I1088" s="61"/>
      <c r="J1088" s="61"/>
      <c r="K1088" s="61"/>
      <c r="L1088" s="62" t="s">
        <v>10503</v>
      </c>
      <c r="M1088" s="63"/>
    </row>
    <row r="1089" spans="2:13">
      <c r="B1089" s="56"/>
      <c r="C1089" s="68">
        <v>46302</v>
      </c>
      <c r="D1089" s="58"/>
      <c r="E1089" s="69" t="s">
        <v>135</v>
      </c>
      <c r="F1089" s="60"/>
      <c r="G1089" s="60"/>
      <c r="H1089" s="61"/>
      <c r="I1089" s="61"/>
      <c r="J1089" s="61"/>
      <c r="K1089" s="61"/>
      <c r="L1089" s="62" t="s">
        <v>10489</v>
      </c>
      <c r="M1089" s="63">
        <v>1</v>
      </c>
    </row>
    <row r="1090" spans="2:13">
      <c r="B1090" s="56"/>
      <c r="C1090" s="88">
        <v>46213</v>
      </c>
      <c r="D1090" s="58"/>
      <c r="E1090" s="117" t="s">
        <v>1471</v>
      </c>
      <c r="F1090" s="60">
        <f>SUM(G1090:M1097)-M1091</f>
        <v>8</v>
      </c>
      <c r="G1090" s="60">
        <v>6</v>
      </c>
      <c r="H1090" s="61"/>
      <c r="I1090" s="61">
        <v>1</v>
      </c>
      <c r="J1090" s="61"/>
      <c r="K1090" s="61"/>
      <c r="L1090" s="62" t="s">
        <v>10493</v>
      </c>
      <c r="M1090" s="63"/>
    </row>
    <row r="1091" spans="2:13">
      <c r="B1091" s="56"/>
      <c r="C1091" s="88">
        <v>46213</v>
      </c>
      <c r="D1091" s="58"/>
      <c r="E1091" s="104" t="s">
        <v>1471</v>
      </c>
      <c r="F1091" s="65"/>
      <c r="G1091" s="65"/>
      <c r="H1091" s="65"/>
      <c r="I1091" s="65"/>
      <c r="J1091" s="65"/>
      <c r="K1091" s="65"/>
      <c r="L1091" s="62" t="s">
        <v>5215</v>
      </c>
      <c r="M1091" s="63"/>
    </row>
    <row r="1092" spans="2:13">
      <c r="B1092" s="56"/>
      <c r="C1092" s="88">
        <v>46213</v>
      </c>
      <c r="D1092" s="58"/>
      <c r="E1092" s="104" t="s">
        <v>1471</v>
      </c>
      <c r="F1092" s="65"/>
      <c r="G1092" s="65"/>
      <c r="H1092" s="65"/>
      <c r="I1092" s="65"/>
      <c r="J1092" s="65"/>
      <c r="K1092" s="65"/>
      <c r="L1092" s="62" t="s">
        <v>10494</v>
      </c>
      <c r="M1092" s="63"/>
    </row>
    <row r="1093" spans="2:13">
      <c r="B1093" s="56"/>
      <c r="C1093" s="88">
        <v>46213</v>
      </c>
      <c r="D1093" s="58"/>
      <c r="E1093" s="104" t="s">
        <v>1471</v>
      </c>
      <c r="F1093" s="65"/>
      <c r="G1093" s="65"/>
      <c r="H1093" s="65"/>
      <c r="I1093" s="65"/>
      <c r="J1093" s="65"/>
      <c r="K1093" s="65"/>
      <c r="L1093" s="62" t="s">
        <v>10497</v>
      </c>
      <c r="M1093" s="63"/>
    </row>
    <row r="1094" spans="2:13">
      <c r="B1094" s="56"/>
      <c r="C1094" s="88">
        <v>46213</v>
      </c>
      <c r="D1094" s="58"/>
      <c r="E1094" s="104" t="s">
        <v>1471</v>
      </c>
      <c r="F1094" s="65"/>
      <c r="G1094" s="65"/>
      <c r="H1094" s="65"/>
      <c r="I1094" s="65"/>
      <c r="J1094" s="65"/>
      <c r="K1094" s="65"/>
      <c r="L1094" s="62" t="s">
        <v>10499</v>
      </c>
      <c r="M1094" s="63"/>
    </row>
    <row r="1095" spans="2:13">
      <c r="B1095" s="56"/>
      <c r="C1095" s="88">
        <v>46213</v>
      </c>
      <c r="D1095" s="58"/>
      <c r="E1095" s="104" t="s">
        <v>1471</v>
      </c>
      <c r="F1095" s="65"/>
      <c r="G1095" s="65"/>
      <c r="H1095" s="65"/>
      <c r="I1095" s="65"/>
      <c r="J1095" s="65"/>
      <c r="K1095" s="65"/>
      <c r="L1095" s="62" t="s">
        <v>10501</v>
      </c>
      <c r="M1095" s="63"/>
    </row>
    <row r="1096" spans="2:13">
      <c r="B1096" s="56"/>
      <c r="C1096" s="88">
        <v>46213</v>
      </c>
      <c r="D1096" s="58"/>
      <c r="E1096" s="104" t="s">
        <v>1471</v>
      </c>
      <c r="F1096" s="65"/>
      <c r="G1096" s="65"/>
      <c r="H1096" s="65"/>
      <c r="I1096" s="65"/>
      <c r="J1096" s="65"/>
      <c r="K1096" s="65"/>
      <c r="L1096" s="62" t="s">
        <v>10503</v>
      </c>
      <c r="M1096" s="63"/>
    </row>
    <row r="1097" spans="2:13">
      <c r="B1097" s="56"/>
      <c r="C1097" s="88">
        <v>46213</v>
      </c>
      <c r="D1097" s="58"/>
      <c r="E1097" s="104" t="s">
        <v>1471</v>
      </c>
      <c r="F1097" s="65"/>
      <c r="G1097" s="65"/>
      <c r="H1097" s="65"/>
      <c r="I1097" s="65"/>
      <c r="J1097" s="65"/>
      <c r="K1097" s="65"/>
      <c r="L1097" s="62" t="s">
        <v>10489</v>
      </c>
      <c r="M1097" s="63">
        <v>1</v>
      </c>
    </row>
    <row r="1098" spans="2:13">
      <c r="B1098" s="56"/>
      <c r="C1098" s="57">
        <v>46302</v>
      </c>
      <c r="D1098" s="58"/>
      <c r="E1098" s="89" t="s">
        <v>2086</v>
      </c>
      <c r="F1098" s="61">
        <f>SUM(G1098:M1105)</f>
        <v>7.9950000000000001</v>
      </c>
      <c r="G1098" s="61">
        <v>5.52</v>
      </c>
      <c r="H1098" s="61"/>
      <c r="I1098" s="61">
        <f>21*3.5/60</f>
        <v>1.2250000000000001</v>
      </c>
      <c r="J1098" s="61"/>
      <c r="K1098" s="61"/>
      <c r="L1098" s="62" t="s">
        <v>10493</v>
      </c>
      <c r="M1098" s="63" t="s">
        <v>1047</v>
      </c>
    </row>
    <row r="1099" spans="2:13">
      <c r="B1099" s="56"/>
      <c r="C1099" s="57">
        <v>46302</v>
      </c>
      <c r="D1099" s="58"/>
      <c r="E1099" s="89" t="s">
        <v>2086</v>
      </c>
      <c r="F1099" s="65"/>
      <c r="G1099" s="65"/>
      <c r="H1099" s="65"/>
      <c r="I1099" s="65"/>
      <c r="J1099" s="65"/>
      <c r="K1099" s="65"/>
      <c r="L1099" s="62" t="s">
        <v>5215</v>
      </c>
      <c r="M1099" s="63"/>
    </row>
    <row r="1100" spans="2:13">
      <c r="B1100" s="56"/>
      <c r="C1100" s="57">
        <v>46302</v>
      </c>
      <c r="D1100" s="58"/>
      <c r="E1100" s="89" t="s">
        <v>2086</v>
      </c>
      <c r="F1100" s="65"/>
      <c r="G1100" s="65"/>
      <c r="H1100" s="65"/>
      <c r="I1100" s="65"/>
      <c r="J1100" s="65"/>
      <c r="K1100" s="65"/>
      <c r="L1100" s="62" t="s">
        <v>10494</v>
      </c>
      <c r="M1100" s="63">
        <v>0.25</v>
      </c>
    </row>
    <row r="1101" spans="2:13">
      <c r="B1101" s="56"/>
      <c r="C1101" s="57">
        <v>46302</v>
      </c>
      <c r="D1101" s="58"/>
      <c r="E1101" s="89" t="s">
        <v>2086</v>
      </c>
      <c r="F1101" s="65"/>
      <c r="G1101" s="65"/>
      <c r="H1101" s="65"/>
      <c r="I1101" s="65"/>
      <c r="J1101" s="65"/>
      <c r="K1101" s="65"/>
      <c r="L1101" s="62" t="s">
        <v>10497</v>
      </c>
      <c r="M1101" s="63"/>
    </row>
    <row r="1102" spans="2:13">
      <c r="B1102" s="56"/>
      <c r="C1102" s="57">
        <v>46302</v>
      </c>
      <c r="D1102" s="58"/>
      <c r="E1102" s="89" t="s">
        <v>2086</v>
      </c>
      <c r="F1102" s="65"/>
      <c r="G1102" s="65"/>
      <c r="H1102" s="65"/>
      <c r="I1102" s="65"/>
      <c r="J1102" s="65"/>
      <c r="K1102" s="65"/>
      <c r="L1102" s="62" t="s">
        <v>10499</v>
      </c>
      <c r="M1102" s="63"/>
    </row>
    <row r="1103" spans="2:13">
      <c r="B1103" s="56"/>
      <c r="C1103" s="57">
        <v>46302</v>
      </c>
      <c r="D1103" s="58"/>
      <c r="E1103" s="89" t="s">
        <v>2086</v>
      </c>
      <c r="F1103" s="65"/>
      <c r="G1103" s="65"/>
      <c r="H1103" s="65"/>
      <c r="I1103" s="65"/>
      <c r="J1103" s="65"/>
      <c r="K1103" s="65"/>
      <c r="L1103" s="62" t="s">
        <v>10501</v>
      </c>
      <c r="M1103" s="80"/>
    </row>
    <row r="1104" spans="2:13">
      <c r="B1104" s="56"/>
      <c r="C1104" s="57">
        <v>46302</v>
      </c>
      <c r="D1104" s="58"/>
      <c r="E1104" s="89" t="s">
        <v>2086</v>
      </c>
      <c r="F1104" s="65"/>
      <c r="G1104" s="65"/>
      <c r="H1104" s="65"/>
      <c r="I1104" s="65"/>
      <c r="J1104" s="65"/>
      <c r="K1104" s="65"/>
      <c r="L1104" s="62" t="s">
        <v>10503</v>
      </c>
      <c r="M1104" s="63"/>
    </row>
    <row r="1105" spans="2:13">
      <c r="B1105" s="56"/>
      <c r="C1105" s="57">
        <v>46302</v>
      </c>
      <c r="D1105" s="58"/>
      <c r="E1105" s="89" t="s">
        <v>2086</v>
      </c>
      <c r="F1105" s="65"/>
      <c r="G1105" s="65"/>
      <c r="H1105" s="65"/>
      <c r="I1105" s="65"/>
      <c r="J1105" s="65"/>
      <c r="K1105" s="65"/>
      <c r="L1105" s="62" t="s">
        <v>10489</v>
      </c>
      <c r="M1105" s="63">
        <v>1</v>
      </c>
    </row>
    <row r="1106" spans="2:13">
      <c r="B1106" s="56"/>
      <c r="C1106" s="70">
        <v>46302</v>
      </c>
      <c r="D1106" s="77"/>
      <c r="E1106" s="78" t="s">
        <v>193</v>
      </c>
      <c r="F1106" s="79">
        <f>SUM(G1106:M1113)</f>
        <v>9</v>
      </c>
      <c r="G1106" s="80">
        <v>4.3</v>
      </c>
      <c r="H1106" s="20"/>
      <c r="I1106" s="80">
        <v>3.45</v>
      </c>
      <c r="J1106" s="80"/>
      <c r="K1106" s="81"/>
      <c r="L1106" s="62" t="s">
        <v>10493</v>
      </c>
      <c r="M1106" s="82"/>
    </row>
    <row r="1107" spans="2:13">
      <c r="B1107" s="56"/>
      <c r="C1107" s="70">
        <v>46302</v>
      </c>
      <c r="D1107" s="77"/>
      <c r="E1107" s="78" t="s">
        <v>193</v>
      </c>
      <c r="F1107" s="63"/>
      <c r="G1107" s="83"/>
      <c r="H1107" s="80"/>
      <c r="I1107" s="83"/>
      <c r="J1107" s="80"/>
      <c r="K1107" s="80"/>
      <c r="L1107" s="62" t="s">
        <v>5215</v>
      </c>
      <c r="M1107" s="82"/>
    </row>
    <row r="1108" spans="2:13">
      <c r="B1108" s="56"/>
      <c r="C1108" s="70">
        <v>46302</v>
      </c>
      <c r="D1108" s="77"/>
      <c r="E1108" s="78" t="s">
        <v>193</v>
      </c>
      <c r="F1108" s="63"/>
      <c r="G1108" s="80"/>
      <c r="H1108" s="80"/>
      <c r="I1108" s="80"/>
      <c r="J1108" s="80"/>
      <c r="K1108" s="80"/>
      <c r="L1108" s="62" t="s">
        <v>10494</v>
      </c>
      <c r="M1108" s="82">
        <v>0.25</v>
      </c>
    </row>
    <row r="1109" spans="2:13">
      <c r="B1109" s="56"/>
      <c r="C1109" s="70">
        <v>46302</v>
      </c>
      <c r="D1109" s="77"/>
      <c r="E1109" s="78" t="s">
        <v>193</v>
      </c>
      <c r="F1109" s="63"/>
      <c r="G1109" s="80"/>
      <c r="H1109" s="80"/>
      <c r="I1109" s="80"/>
      <c r="J1109" s="80"/>
      <c r="K1109" s="80"/>
      <c r="L1109" s="62" t="s">
        <v>10497</v>
      </c>
      <c r="M1109" s="82"/>
    </row>
    <row r="1110" spans="2:13">
      <c r="B1110" s="56"/>
      <c r="C1110" s="70">
        <v>46302</v>
      </c>
      <c r="D1110" s="77"/>
      <c r="E1110" s="78" t="s">
        <v>193</v>
      </c>
      <c r="F1110" s="63"/>
      <c r="G1110" s="80"/>
      <c r="H1110" s="80"/>
      <c r="I1110" s="80"/>
      <c r="J1110" s="80"/>
      <c r="K1110" s="80"/>
      <c r="L1110" s="62" t="s">
        <v>10499</v>
      </c>
      <c r="M1110" s="82"/>
    </row>
    <row r="1111" spans="2:13">
      <c r="B1111" s="56"/>
      <c r="C1111" s="70">
        <v>46302</v>
      </c>
      <c r="D1111" s="77"/>
      <c r="E1111" s="78" t="s">
        <v>193</v>
      </c>
      <c r="F1111" s="63"/>
      <c r="G1111" s="80"/>
      <c r="H1111" s="80"/>
      <c r="I1111" s="80"/>
      <c r="J1111" s="80"/>
      <c r="K1111" s="80"/>
      <c r="L1111" s="62" t="s">
        <v>10501</v>
      </c>
      <c r="M1111" s="82"/>
    </row>
    <row r="1112" spans="2:13">
      <c r="B1112" s="56"/>
      <c r="C1112" s="70">
        <v>46302</v>
      </c>
      <c r="D1112" s="77"/>
      <c r="E1112" s="78" t="s">
        <v>193</v>
      </c>
      <c r="F1112" s="63"/>
      <c r="G1112" s="80"/>
      <c r="H1112" s="80"/>
      <c r="I1112" s="80"/>
      <c r="J1112" s="80"/>
      <c r="K1112" s="80"/>
      <c r="L1112" s="62" t="s">
        <v>10503</v>
      </c>
      <c r="M1112" s="82"/>
    </row>
    <row r="1113" spans="2:13">
      <c r="B1113" s="56"/>
      <c r="C1113" s="70">
        <v>46302</v>
      </c>
      <c r="D1113" s="77"/>
      <c r="E1113" s="78" t="s">
        <v>193</v>
      </c>
      <c r="F1113" s="63"/>
      <c r="G1113" s="80"/>
      <c r="H1113" s="80"/>
      <c r="I1113" s="80"/>
      <c r="J1113" s="80"/>
      <c r="K1113" s="80"/>
      <c r="L1113" s="62" t="s">
        <v>10489</v>
      </c>
      <c r="M1113" s="82">
        <v>1</v>
      </c>
    </row>
    <row r="1114" spans="2:13">
      <c r="B1114" s="56"/>
      <c r="C1114" s="88">
        <v>46302</v>
      </c>
      <c r="D1114" s="58"/>
      <c r="E1114" s="89" t="s">
        <v>4399</v>
      </c>
      <c r="F1114" s="124">
        <f>SUM(G1114:M1121)</f>
        <v>8</v>
      </c>
      <c r="G1114" s="124">
        <v>6</v>
      </c>
      <c r="H1114" s="124"/>
      <c r="I1114" s="124">
        <v>1</v>
      </c>
      <c r="J1114" s="124"/>
      <c r="K1114" s="124"/>
      <c r="L1114" s="62" t="s">
        <v>10493</v>
      </c>
      <c r="M1114" s="63"/>
    </row>
    <row r="1115" spans="2:13">
      <c r="B1115" s="56"/>
      <c r="C1115" s="88">
        <v>46302</v>
      </c>
      <c r="D1115" s="58"/>
      <c r="E1115" s="89" t="s">
        <v>4399</v>
      </c>
      <c r="F1115" s="61"/>
      <c r="G1115" s="61"/>
      <c r="H1115" s="61"/>
      <c r="I1115" s="61"/>
      <c r="J1115" s="61"/>
      <c r="K1115" s="61"/>
      <c r="L1115" s="62" t="s">
        <v>5215</v>
      </c>
      <c r="M1115" s="63"/>
    </row>
    <row r="1116" spans="2:13">
      <c r="B1116" s="56"/>
      <c r="C1116" s="88">
        <v>46302</v>
      </c>
      <c r="D1116" s="58"/>
      <c r="E1116" s="89" t="s">
        <v>4399</v>
      </c>
      <c r="F1116" s="65"/>
      <c r="G1116" s="65"/>
      <c r="H1116" s="65"/>
      <c r="I1116" s="65"/>
      <c r="J1116" s="65"/>
      <c r="K1116" s="65"/>
      <c r="L1116" s="62" t="s">
        <v>10494</v>
      </c>
      <c r="M1116" s="63"/>
    </row>
    <row r="1117" spans="2:13">
      <c r="B1117" s="56"/>
      <c r="C1117" s="88">
        <v>46302</v>
      </c>
      <c r="D1117" s="58"/>
      <c r="E1117" s="89" t="s">
        <v>4399</v>
      </c>
      <c r="F1117" s="65"/>
      <c r="G1117" s="65"/>
      <c r="H1117" s="65"/>
      <c r="I1117" s="65"/>
      <c r="J1117" s="65"/>
      <c r="K1117" s="65"/>
      <c r="L1117" s="62" t="s">
        <v>10497</v>
      </c>
      <c r="M1117" s="63"/>
    </row>
    <row r="1118" spans="2:13">
      <c r="B1118" s="56"/>
      <c r="C1118" s="88">
        <v>46302</v>
      </c>
      <c r="D1118" s="58"/>
      <c r="E1118" s="89" t="s">
        <v>4399</v>
      </c>
      <c r="F1118" s="65"/>
      <c r="G1118" s="65"/>
      <c r="H1118" s="65"/>
      <c r="I1118" s="65"/>
      <c r="J1118" s="65"/>
      <c r="K1118" s="65"/>
      <c r="L1118" s="62" t="s">
        <v>10499</v>
      </c>
      <c r="M1118" s="63"/>
    </row>
    <row r="1119" spans="2:13">
      <c r="B1119" s="56"/>
      <c r="C1119" s="88">
        <v>46302</v>
      </c>
      <c r="D1119" s="58"/>
      <c r="E1119" s="89" t="s">
        <v>4399</v>
      </c>
      <c r="F1119" s="65"/>
      <c r="G1119" s="65"/>
      <c r="H1119" s="65"/>
      <c r="I1119" s="65"/>
      <c r="J1119" s="65"/>
      <c r="K1119" s="65"/>
      <c r="L1119" s="108" t="s">
        <v>10501</v>
      </c>
      <c r="M1119" s="63"/>
    </row>
    <row r="1120" spans="2:13">
      <c r="B1120" s="56"/>
      <c r="C1120" s="88">
        <v>46302</v>
      </c>
      <c r="D1120" s="58"/>
      <c r="E1120" s="89" t="s">
        <v>4399</v>
      </c>
      <c r="F1120" s="65"/>
      <c r="G1120" s="65"/>
      <c r="H1120" s="65"/>
      <c r="I1120" s="65"/>
      <c r="J1120" s="65"/>
      <c r="K1120" s="65"/>
      <c r="L1120" s="62" t="s">
        <v>10503</v>
      </c>
      <c r="M1120" s="63"/>
    </row>
    <row r="1121" spans="2:13">
      <c r="B1121" s="56"/>
      <c r="C1121" s="88">
        <v>46302</v>
      </c>
      <c r="D1121" s="58"/>
      <c r="E1121" s="89" t="s">
        <v>4399</v>
      </c>
      <c r="F1121" s="91"/>
      <c r="G1121" s="91"/>
      <c r="H1121" s="91"/>
      <c r="I1121" s="91"/>
      <c r="J1121" s="91"/>
      <c r="K1121" s="91"/>
      <c r="L1121" s="62" t="s">
        <v>10489</v>
      </c>
      <c r="M1121" s="63">
        <v>1</v>
      </c>
    </row>
    <row r="1122" spans="2:13">
      <c r="B1122" s="56"/>
      <c r="C1122" s="113" t="s">
        <v>5945</v>
      </c>
      <c r="D1122" s="58"/>
      <c r="E1122" s="114" t="s">
        <v>647</v>
      </c>
      <c r="F1122" s="61">
        <f>SUM(G1122:M1129)</f>
        <v>6.0047058823529396</v>
      </c>
      <c r="G1122" s="61">
        <v>2.99</v>
      </c>
      <c r="H1122" s="61"/>
      <c r="I1122" s="61">
        <v>1.76470588235294</v>
      </c>
      <c r="J1122" s="61"/>
      <c r="K1122" s="61"/>
      <c r="L1122" s="115" t="s">
        <v>10493</v>
      </c>
      <c r="M1122" s="63"/>
    </row>
    <row r="1123" spans="2:13">
      <c r="B1123" s="56"/>
      <c r="C1123" s="113" t="s">
        <v>5945</v>
      </c>
      <c r="D1123" s="58"/>
      <c r="E1123" s="114" t="s">
        <v>647</v>
      </c>
      <c r="F1123" s="65"/>
      <c r="G1123" s="65"/>
      <c r="H1123" s="65"/>
      <c r="I1123" s="65"/>
      <c r="J1123" s="65"/>
      <c r="K1123" s="65"/>
      <c r="L1123" s="115" t="s">
        <v>5215</v>
      </c>
      <c r="M1123" s="63"/>
    </row>
    <row r="1124" spans="2:13">
      <c r="B1124" s="56"/>
      <c r="C1124" s="113" t="s">
        <v>5945</v>
      </c>
      <c r="D1124" s="58"/>
      <c r="E1124" s="114" t="s">
        <v>647</v>
      </c>
      <c r="F1124" s="65"/>
      <c r="G1124" s="65"/>
      <c r="H1124" s="65"/>
      <c r="I1124" s="65"/>
      <c r="J1124" s="65"/>
      <c r="K1124" s="65"/>
      <c r="L1124" s="115" t="s">
        <v>10494</v>
      </c>
      <c r="M1124" s="63">
        <v>0.25</v>
      </c>
    </row>
    <row r="1125" spans="2:13">
      <c r="B1125" s="56"/>
      <c r="C1125" s="113" t="s">
        <v>5945</v>
      </c>
      <c r="D1125" s="58"/>
      <c r="E1125" s="114" t="s">
        <v>647</v>
      </c>
      <c r="F1125" s="65"/>
      <c r="G1125" s="65"/>
      <c r="H1125" s="65"/>
      <c r="I1125" s="65"/>
      <c r="J1125" s="65"/>
      <c r="K1125" s="65"/>
      <c r="L1125" s="115" t="s">
        <v>10497</v>
      </c>
      <c r="M1125" s="63"/>
    </row>
    <row r="1126" spans="2:13">
      <c r="B1126" s="56"/>
      <c r="C1126" s="113" t="s">
        <v>5945</v>
      </c>
      <c r="D1126" s="58"/>
      <c r="E1126" s="114" t="s">
        <v>647</v>
      </c>
      <c r="F1126" s="65"/>
      <c r="G1126" s="65"/>
      <c r="H1126" s="65"/>
      <c r="I1126" s="65"/>
      <c r="J1126" s="65"/>
      <c r="K1126" s="65"/>
      <c r="L1126" s="115" t="s">
        <v>10499</v>
      </c>
      <c r="M1126" s="63"/>
    </row>
    <row r="1127" spans="2:13">
      <c r="B1127" s="56"/>
      <c r="C1127" s="113" t="s">
        <v>5945</v>
      </c>
      <c r="D1127" s="58"/>
      <c r="E1127" s="114" t="s">
        <v>647</v>
      </c>
      <c r="F1127" s="65"/>
      <c r="G1127" s="65"/>
      <c r="H1127" s="65"/>
      <c r="I1127" s="65"/>
      <c r="J1127" s="65"/>
      <c r="K1127" s="65"/>
      <c r="L1127" s="115" t="s">
        <v>10501</v>
      </c>
      <c r="M1127" s="63"/>
    </row>
    <row r="1128" spans="2:13">
      <c r="B1128" s="111"/>
      <c r="C1128" s="113" t="s">
        <v>5945</v>
      </c>
      <c r="D1128" s="58"/>
      <c r="E1128" s="114" t="s">
        <v>647</v>
      </c>
      <c r="F1128" s="65"/>
      <c r="G1128" s="65"/>
      <c r="H1128" s="65"/>
      <c r="I1128" s="65"/>
      <c r="J1128" s="65"/>
      <c r="K1128" s="65"/>
      <c r="L1128" s="115" t="s">
        <v>10503</v>
      </c>
      <c r="M1128" s="63"/>
    </row>
    <row r="1129" spans="2:13">
      <c r="B1129" s="111"/>
      <c r="C1129" s="113" t="s">
        <v>5945</v>
      </c>
      <c r="D1129" s="58"/>
      <c r="E1129" s="114" t="s">
        <v>647</v>
      </c>
      <c r="F1129" s="91"/>
      <c r="G1129" s="91"/>
      <c r="H1129" s="91"/>
      <c r="I1129" s="91"/>
      <c r="J1129" s="91"/>
      <c r="K1129" s="91"/>
      <c r="L1129" s="115" t="s">
        <v>10489</v>
      </c>
      <c r="M1129" s="63">
        <v>1</v>
      </c>
    </row>
    <row r="1130" spans="2:13">
      <c r="B1130" s="111"/>
      <c r="C1130" s="70">
        <v>46302</v>
      </c>
      <c r="D1130" s="77"/>
      <c r="E1130" s="69" t="s">
        <v>1704</v>
      </c>
      <c r="F1130" s="79">
        <f>SUM(G1130:M1137)</f>
        <v>8</v>
      </c>
      <c r="G1130" s="80">
        <v>6.35</v>
      </c>
      <c r="H1130" s="20"/>
      <c r="I1130" s="80">
        <v>0.4</v>
      </c>
      <c r="J1130" s="80"/>
      <c r="K1130" s="81"/>
      <c r="L1130" s="62" t="s">
        <v>10493</v>
      </c>
      <c r="M1130" s="82"/>
    </row>
    <row r="1131" spans="2:13">
      <c r="B1131" s="111"/>
      <c r="C1131" s="70">
        <v>46302</v>
      </c>
      <c r="D1131" s="77"/>
      <c r="E1131" s="69" t="s">
        <v>1704</v>
      </c>
      <c r="F1131" s="63"/>
      <c r="G1131" s="83"/>
      <c r="H1131" s="80"/>
      <c r="I1131" s="83"/>
      <c r="J1131" s="80"/>
      <c r="K1131" s="80"/>
      <c r="L1131" s="62" t="s">
        <v>5215</v>
      </c>
      <c r="M1131" s="82"/>
    </row>
    <row r="1132" spans="2:13">
      <c r="B1132" s="111"/>
      <c r="C1132" s="70">
        <v>46302</v>
      </c>
      <c r="D1132" s="77"/>
      <c r="E1132" s="69" t="s">
        <v>1704</v>
      </c>
      <c r="F1132" s="63"/>
      <c r="G1132" s="80"/>
      <c r="H1132" s="80"/>
      <c r="I1132" s="80"/>
      <c r="J1132" s="80"/>
      <c r="K1132" s="80"/>
      <c r="L1132" s="62" t="s">
        <v>10494</v>
      </c>
      <c r="M1132" s="82">
        <v>0.25</v>
      </c>
    </row>
    <row r="1133" spans="2:13">
      <c r="B1133" s="111"/>
      <c r="C1133" s="70">
        <v>46302</v>
      </c>
      <c r="D1133" s="77"/>
      <c r="E1133" s="69" t="s">
        <v>1704</v>
      </c>
      <c r="F1133" s="63"/>
      <c r="G1133" s="80"/>
      <c r="H1133" s="80"/>
      <c r="I1133" s="80"/>
      <c r="J1133" s="80"/>
      <c r="K1133" s="80"/>
      <c r="L1133" s="62" t="s">
        <v>10497</v>
      </c>
      <c r="M1133" s="82"/>
    </row>
    <row r="1134" spans="2:13">
      <c r="B1134" s="111"/>
      <c r="C1134" s="70">
        <v>46302</v>
      </c>
      <c r="D1134" s="77"/>
      <c r="E1134" s="69" t="s">
        <v>1704</v>
      </c>
      <c r="F1134" s="63"/>
      <c r="G1134" s="80"/>
      <c r="H1134" s="80"/>
      <c r="I1134" s="80"/>
      <c r="J1134" s="80"/>
      <c r="K1134" s="80"/>
      <c r="L1134" s="62" t="s">
        <v>10499</v>
      </c>
      <c r="M1134" s="82"/>
    </row>
    <row r="1135" spans="2:13">
      <c r="B1135" s="111"/>
      <c r="C1135" s="70">
        <v>46302</v>
      </c>
      <c r="D1135" s="77"/>
      <c r="E1135" s="69" t="s">
        <v>1704</v>
      </c>
      <c r="F1135" s="63"/>
      <c r="G1135" s="80"/>
      <c r="H1135" s="80"/>
      <c r="I1135" s="80"/>
      <c r="J1135" s="80"/>
      <c r="K1135" s="80"/>
      <c r="L1135" s="62" t="s">
        <v>10501</v>
      </c>
      <c r="M1135" s="82"/>
    </row>
    <row r="1136" spans="2:13">
      <c r="B1136" s="56"/>
      <c r="C1136" s="70">
        <v>46302</v>
      </c>
      <c r="D1136" s="77"/>
      <c r="E1136" s="69" t="s">
        <v>1704</v>
      </c>
      <c r="F1136" s="63"/>
      <c r="G1136" s="80"/>
      <c r="H1136" s="80"/>
      <c r="I1136" s="80"/>
      <c r="J1136" s="80"/>
      <c r="K1136" s="80"/>
      <c r="L1136" s="62" t="s">
        <v>10503</v>
      </c>
      <c r="M1136" s="82"/>
    </row>
    <row r="1137" spans="2:13">
      <c r="B1137" s="56"/>
      <c r="C1137" s="70">
        <v>46302</v>
      </c>
      <c r="D1137" s="77"/>
      <c r="E1137" s="69" t="s">
        <v>1704</v>
      </c>
      <c r="F1137" s="63"/>
      <c r="G1137" s="80"/>
      <c r="H1137" s="80"/>
      <c r="I1137" s="80"/>
      <c r="J1137" s="80"/>
      <c r="K1137" s="80"/>
      <c r="L1137" s="62" t="s">
        <v>10489</v>
      </c>
      <c r="M1137" s="82">
        <v>1</v>
      </c>
    </row>
    <row r="1138" spans="2:13">
      <c r="B1138" s="56"/>
      <c r="C1138" s="88">
        <v>46302</v>
      </c>
      <c r="D1138" s="58"/>
      <c r="E1138" s="69" t="s">
        <v>1295</v>
      </c>
      <c r="F1138" s="60">
        <v>8</v>
      </c>
      <c r="G1138" s="60">
        <f>8-SUM(H1138:M1145)</f>
        <v>4.4058823529411804</v>
      </c>
      <c r="H1138" s="61"/>
      <c r="I1138" s="61">
        <v>2.2941176470588198</v>
      </c>
      <c r="J1138" s="61"/>
      <c r="K1138" s="61"/>
      <c r="L1138" s="62" t="s">
        <v>10493</v>
      </c>
      <c r="M1138" s="63"/>
    </row>
    <row r="1139" spans="2:13">
      <c r="B1139" s="56"/>
      <c r="C1139" s="88">
        <v>46302</v>
      </c>
      <c r="D1139" s="58"/>
      <c r="E1139" s="69" t="s">
        <v>1295</v>
      </c>
      <c r="F1139" s="65"/>
      <c r="G1139" s="65"/>
      <c r="H1139" s="65"/>
      <c r="I1139" s="65"/>
      <c r="J1139" s="65"/>
      <c r="K1139" s="65"/>
      <c r="L1139" s="62" t="s">
        <v>5215</v>
      </c>
      <c r="M1139" s="63"/>
    </row>
    <row r="1140" spans="2:13">
      <c r="B1140" s="56"/>
      <c r="C1140" s="88">
        <v>46302</v>
      </c>
      <c r="D1140" s="58"/>
      <c r="E1140" s="69" t="s">
        <v>1295</v>
      </c>
      <c r="F1140" s="65"/>
      <c r="G1140" s="65"/>
      <c r="H1140" s="65"/>
      <c r="I1140" s="65"/>
      <c r="J1140" s="65"/>
      <c r="K1140" s="65"/>
      <c r="L1140" s="62" t="s">
        <v>10494</v>
      </c>
      <c r="M1140" s="63">
        <v>0.3</v>
      </c>
    </row>
    <row r="1141" spans="2:13">
      <c r="B1141" s="56"/>
      <c r="C1141" s="88">
        <v>46302</v>
      </c>
      <c r="D1141" s="58"/>
      <c r="E1141" s="69" t="s">
        <v>1295</v>
      </c>
      <c r="F1141" s="65"/>
      <c r="G1141" s="65"/>
      <c r="H1141" s="65"/>
      <c r="I1141" s="65"/>
      <c r="J1141" s="65"/>
      <c r="K1141" s="65"/>
      <c r="L1141" s="62" t="s">
        <v>10497</v>
      </c>
      <c r="M1141" s="63"/>
    </row>
    <row r="1142" spans="2:13">
      <c r="B1142" s="56"/>
      <c r="C1142" s="88">
        <v>46302</v>
      </c>
      <c r="D1142" s="58"/>
      <c r="E1142" s="69" t="s">
        <v>1295</v>
      </c>
      <c r="F1142" s="65"/>
      <c r="G1142" s="65"/>
      <c r="H1142" s="65"/>
      <c r="I1142" s="65"/>
      <c r="J1142" s="65"/>
      <c r="K1142" s="65"/>
      <c r="L1142" s="62" t="s">
        <v>10499</v>
      </c>
      <c r="M1142" s="63"/>
    </row>
    <row r="1143" spans="2:13">
      <c r="B1143" s="56"/>
      <c r="C1143" s="88">
        <v>46302</v>
      </c>
      <c r="D1143" s="58"/>
      <c r="E1143" s="69" t="s">
        <v>1295</v>
      </c>
      <c r="F1143" s="65"/>
      <c r="G1143" s="65"/>
      <c r="H1143" s="65"/>
      <c r="I1143" s="65"/>
      <c r="J1143" s="65"/>
      <c r="K1143" s="65"/>
      <c r="L1143" s="62" t="s">
        <v>10501</v>
      </c>
      <c r="M1143" s="63"/>
    </row>
    <row r="1144" spans="2:13">
      <c r="B1144" s="56"/>
      <c r="C1144" s="88">
        <v>46302</v>
      </c>
      <c r="D1144" s="58"/>
      <c r="E1144" s="69" t="s">
        <v>1295</v>
      </c>
      <c r="F1144" s="65"/>
      <c r="G1144" s="65"/>
      <c r="H1144" s="65"/>
      <c r="I1144" s="65"/>
      <c r="J1144" s="65"/>
      <c r="K1144" s="65"/>
      <c r="L1144" s="62" t="s">
        <v>10503</v>
      </c>
      <c r="M1144" s="63"/>
    </row>
    <row r="1145" spans="2:13">
      <c r="B1145" s="56"/>
      <c r="C1145" s="88">
        <v>46302</v>
      </c>
      <c r="D1145" s="58"/>
      <c r="E1145" s="69" t="s">
        <v>1295</v>
      </c>
      <c r="F1145" s="65"/>
      <c r="G1145" s="65"/>
      <c r="H1145" s="65"/>
      <c r="I1145" s="65"/>
      <c r="J1145" s="65"/>
      <c r="K1145" s="65"/>
      <c r="L1145" s="62" t="s">
        <v>10489</v>
      </c>
      <c r="M1145" s="63">
        <v>1</v>
      </c>
    </row>
    <row r="1146" spans="2:13">
      <c r="B1146" s="56"/>
      <c r="C1146" s="88">
        <v>46302</v>
      </c>
      <c r="D1146" s="88"/>
      <c r="E1146" s="116" t="s">
        <v>820</v>
      </c>
      <c r="F1146" s="61">
        <f>SUM(G1146:M1153)</f>
        <v>8</v>
      </c>
      <c r="G1146" s="61">
        <v>1</v>
      </c>
      <c r="H1146" s="61">
        <v>4</v>
      </c>
      <c r="I1146" s="61">
        <v>1.5</v>
      </c>
      <c r="J1146" s="61"/>
      <c r="K1146" s="61"/>
      <c r="L1146" s="62" t="s">
        <v>10493</v>
      </c>
      <c r="M1146" s="62"/>
    </row>
    <row r="1147" spans="2:13">
      <c r="B1147" s="56"/>
      <c r="C1147" s="88">
        <v>46302</v>
      </c>
      <c r="D1147" s="88"/>
      <c r="E1147" s="116" t="s">
        <v>820</v>
      </c>
      <c r="F1147" s="65"/>
      <c r="G1147" s="65"/>
      <c r="H1147" s="65"/>
      <c r="I1147" s="65"/>
      <c r="J1147" s="65"/>
      <c r="K1147" s="65"/>
      <c r="L1147" s="62" t="s">
        <v>5215</v>
      </c>
      <c r="M1147" s="62"/>
    </row>
    <row r="1148" spans="2:13">
      <c r="B1148" s="56"/>
      <c r="C1148" s="88">
        <v>46302</v>
      </c>
      <c r="D1148" s="88"/>
      <c r="E1148" s="116" t="s">
        <v>820</v>
      </c>
      <c r="F1148" s="65"/>
      <c r="G1148" s="65"/>
      <c r="H1148" s="65"/>
      <c r="I1148" s="65"/>
      <c r="J1148" s="65"/>
      <c r="K1148" s="65"/>
      <c r="L1148" s="62" t="s">
        <v>10494</v>
      </c>
      <c r="M1148" s="63" t="s">
        <v>10526</v>
      </c>
    </row>
    <row r="1149" spans="2:13">
      <c r="B1149" s="56"/>
      <c r="C1149" s="88">
        <v>46302</v>
      </c>
      <c r="D1149" s="88"/>
      <c r="E1149" s="116" t="s">
        <v>820</v>
      </c>
      <c r="F1149" s="65"/>
      <c r="G1149" s="65"/>
      <c r="H1149" s="65"/>
      <c r="I1149" s="65"/>
      <c r="J1149" s="65"/>
      <c r="K1149" s="65"/>
      <c r="L1149" s="62" t="s">
        <v>10497</v>
      </c>
      <c r="M1149" s="63" t="s">
        <v>10526</v>
      </c>
    </row>
    <row r="1150" spans="2:13">
      <c r="B1150" s="56"/>
      <c r="C1150" s="88">
        <v>46302</v>
      </c>
      <c r="D1150" s="88"/>
      <c r="E1150" s="116" t="s">
        <v>820</v>
      </c>
      <c r="F1150" s="65"/>
      <c r="G1150" s="65"/>
      <c r="H1150" s="65"/>
      <c r="I1150" s="65"/>
      <c r="J1150" s="65"/>
      <c r="K1150" s="65"/>
      <c r="L1150" s="62" t="s">
        <v>10499</v>
      </c>
      <c r="M1150" s="63">
        <v>0.5</v>
      </c>
    </row>
    <row r="1151" spans="2:13">
      <c r="B1151" s="56"/>
      <c r="C1151" s="88">
        <v>46302</v>
      </c>
      <c r="D1151" s="88"/>
      <c r="E1151" s="116" t="s">
        <v>820</v>
      </c>
      <c r="F1151" s="65"/>
      <c r="G1151" s="65"/>
      <c r="H1151" s="65"/>
      <c r="I1151" s="65"/>
      <c r="J1151" s="65"/>
      <c r="K1151" s="65"/>
      <c r="L1151" s="62" t="s">
        <v>10501</v>
      </c>
      <c r="M1151" s="63">
        <v>0</v>
      </c>
    </row>
    <row r="1152" spans="2:13">
      <c r="B1152" s="56"/>
      <c r="C1152" s="88">
        <v>46302</v>
      </c>
      <c r="D1152" s="88"/>
      <c r="E1152" s="116" t="s">
        <v>820</v>
      </c>
      <c r="F1152" s="65"/>
      <c r="G1152" s="65"/>
      <c r="H1152" s="65"/>
      <c r="I1152" s="65"/>
      <c r="J1152" s="65"/>
      <c r="K1152" s="65"/>
      <c r="L1152" s="62" t="s">
        <v>10503</v>
      </c>
      <c r="M1152" s="63"/>
    </row>
    <row r="1153" spans="2:13">
      <c r="B1153" s="56"/>
      <c r="C1153" s="88">
        <v>46302</v>
      </c>
      <c r="D1153" s="88"/>
      <c r="E1153" s="116" t="s">
        <v>820</v>
      </c>
      <c r="F1153" s="65"/>
      <c r="G1153" s="65"/>
      <c r="H1153" s="65"/>
      <c r="I1153" s="65"/>
      <c r="J1153" s="65"/>
      <c r="K1153" s="65"/>
      <c r="L1153" s="62" t="s">
        <v>10489</v>
      </c>
      <c r="M1153" s="63">
        <v>1</v>
      </c>
    </row>
    <row r="1154" spans="2:13">
      <c r="B1154" s="56"/>
      <c r="C1154" s="122">
        <v>46302</v>
      </c>
      <c r="D1154" s="58"/>
      <c r="E1154" s="118" t="s">
        <v>1643</v>
      </c>
      <c r="F1154" s="65">
        <v>8</v>
      </c>
      <c r="G1154" s="65">
        <v>5</v>
      </c>
      <c r="H1154" s="65"/>
      <c r="I1154" s="65">
        <v>2</v>
      </c>
      <c r="J1154" s="65"/>
      <c r="K1154" s="65"/>
      <c r="L1154" s="20" t="s">
        <v>10493</v>
      </c>
      <c r="M1154" s="63"/>
    </row>
    <row r="1155" spans="2:13">
      <c r="B1155" s="56"/>
      <c r="C1155" s="122">
        <v>46302</v>
      </c>
      <c r="D1155" s="58"/>
      <c r="E1155" s="118" t="s">
        <v>1643</v>
      </c>
      <c r="F1155" s="65"/>
      <c r="G1155" s="65"/>
      <c r="H1155" s="65"/>
      <c r="I1155" s="65"/>
      <c r="J1155" s="65"/>
      <c r="K1155" s="65"/>
      <c r="L1155" s="20" t="s">
        <v>5215</v>
      </c>
      <c r="M1155" s="63"/>
    </row>
    <row r="1156" spans="2:13">
      <c r="B1156" s="56"/>
      <c r="C1156" s="122">
        <v>46302</v>
      </c>
      <c r="D1156" s="58"/>
      <c r="E1156" s="118" t="s">
        <v>1643</v>
      </c>
      <c r="F1156" s="65"/>
      <c r="G1156" s="65"/>
      <c r="H1156" s="65"/>
      <c r="I1156" s="65"/>
      <c r="J1156" s="65"/>
      <c r="K1156" s="65"/>
      <c r="L1156" s="20" t="s">
        <v>10494</v>
      </c>
      <c r="M1156" s="63"/>
    </row>
    <row r="1157" spans="2:13">
      <c r="B1157" s="56"/>
      <c r="C1157" s="122">
        <v>46302</v>
      </c>
      <c r="D1157" s="58"/>
      <c r="E1157" s="118" t="s">
        <v>1643</v>
      </c>
      <c r="F1157" s="65"/>
      <c r="G1157" s="65"/>
      <c r="H1157" s="65"/>
      <c r="I1157" s="65"/>
      <c r="J1157" s="65"/>
      <c r="K1157" s="65"/>
      <c r="L1157" s="20" t="s">
        <v>10497</v>
      </c>
      <c r="M1157" s="63"/>
    </row>
    <row r="1158" spans="2:13">
      <c r="B1158" s="56"/>
      <c r="C1158" s="122">
        <v>46302</v>
      </c>
      <c r="D1158" s="58"/>
      <c r="E1158" s="118" t="s">
        <v>1643</v>
      </c>
      <c r="F1158" s="65"/>
      <c r="G1158" s="65"/>
      <c r="H1158" s="65"/>
      <c r="I1158" s="65"/>
      <c r="J1158" s="65"/>
      <c r="K1158" s="65"/>
      <c r="L1158" s="20" t="s">
        <v>10499</v>
      </c>
      <c r="M1158" s="63"/>
    </row>
    <row r="1159" spans="2:13">
      <c r="B1159" s="56"/>
      <c r="C1159" s="122">
        <v>46302</v>
      </c>
      <c r="D1159" s="58"/>
      <c r="E1159" s="118" t="s">
        <v>1643</v>
      </c>
      <c r="F1159" s="91"/>
      <c r="G1159" s="91"/>
      <c r="H1159" s="91"/>
      <c r="I1159" s="91"/>
      <c r="J1159" s="91"/>
      <c r="K1159" s="91"/>
      <c r="L1159" s="20" t="s">
        <v>10501</v>
      </c>
      <c r="M1159" s="63"/>
    </row>
    <row r="1160" spans="2:13">
      <c r="B1160" s="56"/>
      <c r="C1160" s="57">
        <v>46302</v>
      </c>
      <c r="D1160" s="58"/>
      <c r="E1160" s="89" t="s">
        <v>1643</v>
      </c>
      <c r="F1160" s="61"/>
      <c r="G1160" s="61"/>
      <c r="H1160" s="61"/>
      <c r="I1160" s="61"/>
      <c r="J1160" s="61"/>
      <c r="K1160" s="61"/>
      <c r="L1160" s="62" t="s">
        <v>10503</v>
      </c>
      <c r="M1160" s="63"/>
    </row>
    <row r="1161" spans="2:13">
      <c r="B1161" s="56"/>
      <c r="C1161" s="57">
        <v>46302</v>
      </c>
      <c r="D1161" s="58"/>
      <c r="E1161" s="89" t="s">
        <v>1643</v>
      </c>
      <c r="F1161" s="65"/>
      <c r="G1161" s="65"/>
      <c r="H1161" s="65"/>
      <c r="I1161" s="65"/>
      <c r="J1161" s="65"/>
      <c r="K1161" s="65"/>
      <c r="L1161" s="62" t="s">
        <v>10489</v>
      </c>
      <c r="M1161" s="63">
        <v>1</v>
      </c>
    </row>
    <row r="1162" spans="2:13">
      <c r="B1162" s="56"/>
      <c r="C1162" s="88">
        <v>46302</v>
      </c>
      <c r="D1162" s="111"/>
      <c r="E1162" s="89" t="s">
        <v>629</v>
      </c>
      <c r="F1162" s="148">
        <f>SUM(G1162:M1169)-M1163</f>
        <v>7.9994117647058802</v>
      </c>
      <c r="G1162" s="148">
        <v>5.47</v>
      </c>
      <c r="H1162" s="61"/>
      <c r="I1162" s="61">
        <f>26/17</f>
        <v>1.52941176470588</v>
      </c>
      <c r="J1162" s="61"/>
      <c r="K1162" s="61"/>
      <c r="L1162" s="62" t="s">
        <v>10493</v>
      </c>
      <c r="M1162" s="63"/>
    </row>
    <row r="1163" spans="2:13">
      <c r="B1163" s="56"/>
      <c r="C1163" s="88">
        <v>46302</v>
      </c>
      <c r="D1163" s="111"/>
      <c r="E1163" s="89" t="s">
        <v>629</v>
      </c>
      <c r="F1163" s="65"/>
      <c r="G1163" s="65"/>
      <c r="H1163" s="65"/>
      <c r="I1163" s="65"/>
      <c r="J1163" s="65"/>
      <c r="K1163" s="65"/>
      <c r="L1163" s="62" t="s">
        <v>5215</v>
      </c>
      <c r="M1163" s="63"/>
    </row>
    <row r="1164" spans="2:13">
      <c r="B1164" s="56"/>
      <c r="C1164" s="88">
        <v>46302</v>
      </c>
      <c r="D1164" s="111"/>
      <c r="E1164" s="89" t="s">
        <v>629</v>
      </c>
      <c r="F1164" s="65"/>
      <c r="G1164" s="65"/>
      <c r="H1164" s="65"/>
      <c r="I1164" s="65"/>
      <c r="J1164" s="65"/>
      <c r="K1164" s="65"/>
      <c r="L1164" s="62" t="s">
        <v>10494</v>
      </c>
      <c r="M1164" s="63"/>
    </row>
    <row r="1165" spans="2:13">
      <c r="B1165" s="56"/>
      <c r="C1165" s="88">
        <v>46302</v>
      </c>
      <c r="D1165" s="111"/>
      <c r="E1165" s="89" t="s">
        <v>629</v>
      </c>
      <c r="F1165" s="65"/>
      <c r="G1165" s="65"/>
      <c r="H1165" s="65"/>
      <c r="I1165" s="65"/>
      <c r="J1165" s="65"/>
      <c r="K1165" s="65"/>
      <c r="L1165" s="62" t="s">
        <v>10497</v>
      </c>
      <c r="M1165" s="63"/>
    </row>
    <row r="1166" spans="2:13">
      <c r="B1166" s="56"/>
      <c r="C1166" s="88">
        <v>46302</v>
      </c>
      <c r="D1166" s="111"/>
      <c r="E1166" s="89" t="s">
        <v>629</v>
      </c>
      <c r="F1166" s="65"/>
      <c r="G1166" s="65"/>
      <c r="H1166" s="65"/>
      <c r="I1166" s="65"/>
      <c r="J1166" s="65"/>
      <c r="K1166" s="65"/>
      <c r="L1166" s="62" t="s">
        <v>10499</v>
      </c>
      <c r="M1166" s="63"/>
    </row>
    <row r="1167" spans="2:13">
      <c r="B1167" s="56"/>
      <c r="C1167" s="88">
        <v>46302</v>
      </c>
      <c r="D1167" s="111"/>
      <c r="E1167" s="89" t="s">
        <v>629</v>
      </c>
      <c r="F1167" s="65"/>
      <c r="G1167" s="65"/>
      <c r="H1167" s="65"/>
      <c r="I1167" s="65"/>
      <c r="J1167" s="65"/>
      <c r="K1167" s="65"/>
      <c r="L1167" s="62" t="s">
        <v>10501</v>
      </c>
      <c r="M1167" s="63"/>
    </row>
    <row r="1168" spans="2:13">
      <c r="B1168" s="56"/>
      <c r="C1168" s="88">
        <v>46302</v>
      </c>
      <c r="D1168" s="111"/>
      <c r="E1168" s="89" t="s">
        <v>629</v>
      </c>
      <c r="F1168" s="65"/>
      <c r="G1168" s="65"/>
      <c r="H1168" s="65"/>
      <c r="I1168" s="65"/>
      <c r="J1168" s="65"/>
      <c r="K1168" s="65"/>
      <c r="L1168" s="62" t="s">
        <v>10503</v>
      </c>
      <c r="M1168" s="63"/>
    </row>
    <row r="1169" spans="2:13">
      <c r="B1169" s="56"/>
      <c r="C1169" s="88">
        <v>46302</v>
      </c>
      <c r="D1169" s="111"/>
      <c r="E1169" s="89" t="s">
        <v>629</v>
      </c>
      <c r="F1169" s="65"/>
      <c r="G1169" s="65"/>
      <c r="H1169" s="65"/>
      <c r="I1169" s="65"/>
      <c r="J1169" s="65"/>
      <c r="K1169" s="65"/>
      <c r="L1169" s="62" t="s">
        <v>10489</v>
      </c>
      <c r="M1169" s="63">
        <v>1</v>
      </c>
    </row>
    <row r="1170" spans="2:13">
      <c r="B1170" s="56"/>
      <c r="C1170" s="88">
        <v>46302</v>
      </c>
      <c r="D1170" s="58"/>
      <c r="E1170" s="117" t="s">
        <v>3640</v>
      </c>
      <c r="F1170" s="60">
        <v>8</v>
      </c>
      <c r="G1170" s="60">
        <v>5</v>
      </c>
      <c r="H1170" s="61"/>
      <c r="I1170" s="61">
        <f>28/17</f>
        <v>1.6470588235294099</v>
      </c>
      <c r="J1170" s="61"/>
      <c r="K1170" s="61"/>
      <c r="L1170" s="62" t="s">
        <v>10493</v>
      </c>
      <c r="M1170" s="63"/>
    </row>
    <row r="1171" spans="2:13">
      <c r="B1171" s="56"/>
      <c r="C1171" s="88">
        <v>46302</v>
      </c>
      <c r="D1171" s="58"/>
      <c r="E1171" s="117" t="s">
        <v>3640</v>
      </c>
      <c r="F1171" s="65"/>
      <c r="G1171" s="65"/>
      <c r="H1171" s="65"/>
      <c r="I1171" s="65"/>
      <c r="J1171" s="65"/>
      <c r="K1171" s="65"/>
      <c r="L1171" s="62" t="s">
        <v>5215</v>
      </c>
      <c r="M1171" s="63"/>
    </row>
    <row r="1172" spans="2:13">
      <c r="B1172" s="56"/>
      <c r="C1172" s="88">
        <v>46302</v>
      </c>
      <c r="D1172" s="58"/>
      <c r="E1172" s="117" t="s">
        <v>3640</v>
      </c>
      <c r="F1172" s="65"/>
      <c r="G1172" s="65"/>
      <c r="H1172" s="65"/>
      <c r="I1172" s="65"/>
      <c r="J1172" s="65"/>
      <c r="K1172" s="65"/>
      <c r="L1172" s="62" t="s">
        <v>10494</v>
      </c>
      <c r="M1172" s="63"/>
    </row>
    <row r="1173" spans="2:13">
      <c r="B1173" s="56"/>
      <c r="C1173" s="88">
        <v>46302</v>
      </c>
      <c r="D1173" s="58"/>
      <c r="E1173" s="117" t="s">
        <v>3640</v>
      </c>
      <c r="F1173" s="65"/>
      <c r="G1173" s="65"/>
      <c r="H1173" s="65"/>
      <c r="I1173" s="65"/>
      <c r="J1173" s="65"/>
      <c r="K1173" s="65"/>
      <c r="L1173" s="62" t="s">
        <v>10497</v>
      </c>
      <c r="M1173" s="63"/>
    </row>
    <row r="1174" spans="2:13">
      <c r="B1174" s="56"/>
      <c r="C1174" s="88">
        <v>46302</v>
      </c>
      <c r="D1174" s="58"/>
      <c r="E1174" s="117" t="s">
        <v>3640</v>
      </c>
      <c r="F1174" s="65"/>
      <c r="G1174" s="65"/>
      <c r="H1174" s="65"/>
      <c r="I1174" s="65"/>
      <c r="J1174" s="65"/>
      <c r="K1174" s="65"/>
      <c r="L1174" s="62" t="s">
        <v>10499</v>
      </c>
      <c r="M1174" s="63"/>
    </row>
    <row r="1175" spans="2:13">
      <c r="B1175" s="56"/>
      <c r="C1175" s="88">
        <v>46302</v>
      </c>
      <c r="D1175" s="58"/>
      <c r="E1175" s="117" t="s">
        <v>3640</v>
      </c>
      <c r="F1175" s="65"/>
      <c r="G1175" s="65"/>
      <c r="H1175" s="65"/>
      <c r="I1175" s="65"/>
      <c r="J1175" s="65"/>
      <c r="K1175" s="65"/>
      <c r="L1175" s="62" t="s">
        <v>10501</v>
      </c>
      <c r="M1175" s="63"/>
    </row>
    <row r="1176" spans="2:13">
      <c r="B1176" s="56"/>
      <c r="C1176" s="88">
        <v>46302</v>
      </c>
      <c r="D1176" s="58"/>
      <c r="E1176" s="117" t="s">
        <v>3640</v>
      </c>
      <c r="F1176" s="65"/>
      <c r="G1176" s="65"/>
      <c r="H1176" s="65"/>
      <c r="I1176" s="65"/>
      <c r="J1176" s="65"/>
      <c r="K1176" s="65"/>
      <c r="L1176" s="62" t="s">
        <v>10503</v>
      </c>
      <c r="M1176" s="63"/>
    </row>
    <row r="1177" spans="2:13">
      <c r="B1177" s="56"/>
      <c r="C1177" s="57">
        <v>46302</v>
      </c>
      <c r="D1177" s="58"/>
      <c r="E1177" s="59" t="s">
        <v>76</v>
      </c>
      <c r="F1177" s="60">
        <v>8</v>
      </c>
      <c r="G1177" s="60">
        <v>5.63</v>
      </c>
      <c r="H1177" s="61"/>
      <c r="I1177" s="61">
        <v>1.1176470588235301</v>
      </c>
      <c r="J1177" s="61"/>
      <c r="K1177" s="61"/>
      <c r="L1177" s="62" t="s">
        <v>10493</v>
      </c>
      <c r="M1177" s="63"/>
    </row>
    <row r="1178" spans="2:13">
      <c r="B1178" s="56"/>
      <c r="C1178" s="57">
        <v>46302</v>
      </c>
      <c r="D1178" s="58"/>
      <c r="E1178" s="59" t="s">
        <v>76</v>
      </c>
      <c r="F1178" s="65"/>
      <c r="G1178" s="65"/>
      <c r="H1178" s="65"/>
      <c r="I1178" s="65"/>
      <c r="J1178" s="65"/>
      <c r="K1178" s="65"/>
      <c r="L1178" s="62" t="s">
        <v>5215</v>
      </c>
      <c r="M1178" s="63"/>
    </row>
    <row r="1179" spans="2:13">
      <c r="B1179" s="56"/>
      <c r="C1179" s="57">
        <v>46302</v>
      </c>
      <c r="D1179" s="58"/>
      <c r="E1179" s="59" t="s">
        <v>76</v>
      </c>
      <c r="F1179" s="65"/>
      <c r="G1179" s="65"/>
      <c r="H1179" s="65"/>
      <c r="I1179" s="65"/>
      <c r="J1179" s="65"/>
      <c r="K1179" s="65"/>
      <c r="L1179" s="62" t="s">
        <v>10494</v>
      </c>
      <c r="M1179" s="63">
        <v>0.25</v>
      </c>
    </row>
    <row r="1180" spans="2:13">
      <c r="B1180" s="56"/>
      <c r="C1180" s="57">
        <v>46302</v>
      </c>
      <c r="D1180" s="58"/>
      <c r="E1180" s="59" t="s">
        <v>76</v>
      </c>
      <c r="F1180" s="65"/>
      <c r="G1180" s="65"/>
      <c r="H1180" s="65"/>
      <c r="I1180" s="65"/>
      <c r="J1180" s="65"/>
      <c r="K1180" s="65"/>
      <c r="L1180" s="62" t="s">
        <v>10497</v>
      </c>
      <c r="M1180" s="63"/>
    </row>
    <row r="1181" spans="2:13">
      <c r="B1181" s="56"/>
      <c r="C1181" s="57">
        <v>46302</v>
      </c>
      <c r="D1181" s="58"/>
      <c r="E1181" s="59" t="s">
        <v>76</v>
      </c>
      <c r="F1181" s="65"/>
      <c r="G1181" s="65"/>
      <c r="H1181" s="65"/>
      <c r="I1181" s="65"/>
      <c r="J1181" s="65"/>
      <c r="K1181" s="65"/>
      <c r="L1181" s="62" t="s">
        <v>10499</v>
      </c>
      <c r="M1181" s="63"/>
    </row>
    <row r="1182" spans="2:13">
      <c r="B1182" s="56"/>
      <c r="C1182" s="57">
        <v>46302</v>
      </c>
      <c r="D1182" s="58"/>
      <c r="E1182" s="59" t="s">
        <v>76</v>
      </c>
      <c r="F1182" s="65"/>
      <c r="G1182" s="65"/>
      <c r="H1182" s="65"/>
      <c r="I1182" s="65"/>
      <c r="J1182" s="65"/>
      <c r="K1182" s="65"/>
      <c r="L1182" s="62" t="s">
        <v>10501</v>
      </c>
      <c r="M1182" s="63"/>
    </row>
    <row r="1183" spans="2:13">
      <c r="B1183" s="56"/>
      <c r="C1183" s="57">
        <v>46302</v>
      </c>
      <c r="D1183" s="58"/>
      <c r="E1183" s="59" t="s">
        <v>76</v>
      </c>
      <c r="F1183" s="65"/>
      <c r="G1183" s="65"/>
      <c r="H1183" s="65"/>
      <c r="I1183" s="65"/>
      <c r="J1183" s="65"/>
      <c r="K1183" s="65"/>
      <c r="L1183" s="62" t="s">
        <v>10503</v>
      </c>
      <c r="M1183" s="63"/>
    </row>
    <row r="1184" spans="2:13">
      <c r="B1184" s="56"/>
      <c r="C1184" s="57">
        <v>46302</v>
      </c>
      <c r="D1184" s="58"/>
      <c r="E1184" s="59" t="s">
        <v>76</v>
      </c>
      <c r="F1184" s="65"/>
      <c r="G1184" s="65"/>
      <c r="H1184" s="65"/>
      <c r="I1184" s="65"/>
      <c r="J1184" s="65"/>
      <c r="K1184" s="65"/>
      <c r="L1184" s="62" t="s">
        <v>10489</v>
      </c>
      <c r="M1184" s="63">
        <v>1</v>
      </c>
    </row>
    <row r="1185" spans="2:13">
      <c r="B1185" s="56"/>
      <c r="C1185" s="88">
        <v>46303</v>
      </c>
      <c r="D1185" s="58"/>
      <c r="E1185" s="104" t="s">
        <v>575</v>
      </c>
      <c r="F1185" s="60">
        <f>SUM(G1185:M1192)-M1186</f>
        <v>8</v>
      </c>
      <c r="G1185" s="60">
        <v>4.8499999999999996</v>
      </c>
      <c r="H1185" s="61"/>
      <c r="I1185" s="65">
        <v>1.4</v>
      </c>
      <c r="J1185" s="61"/>
      <c r="K1185" s="61"/>
      <c r="L1185" s="62" t="s">
        <v>10493</v>
      </c>
      <c r="M1185" s="63"/>
    </row>
    <row r="1186" spans="2:13">
      <c r="B1186" s="56"/>
      <c r="C1186" s="88">
        <f>C1185</f>
        <v>46303</v>
      </c>
      <c r="D1186" s="58"/>
      <c r="E1186" s="104" t="s">
        <v>575</v>
      </c>
      <c r="F1186" s="65"/>
      <c r="G1186" s="65"/>
      <c r="H1186" s="65"/>
      <c r="I1186" s="19"/>
      <c r="J1186" s="65"/>
      <c r="K1186" s="65"/>
      <c r="L1186" s="62" t="s">
        <v>5215</v>
      </c>
      <c r="M1186" s="63"/>
    </row>
    <row r="1187" spans="2:13">
      <c r="B1187" s="56"/>
      <c r="C1187" s="88">
        <f>C1185</f>
        <v>46303</v>
      </c>
      <c r="D1187" s="58"/>
      <c r="E1187" s="104" t="s">
        <v>575</v>
      </c>
      <c r="F1187" s="65"/>
      <c r="G1187" s="65"/>
      <c r="H1187" s="65"/>
      <c r="I1187" s="65"/>
      <c r="J1187" s="65"/>
      <c r="K1187" s="65"/>
      <c r="L1187" s="62" t="s">
        <v>10494</v>
      </c>
      <c r="M1187" s="63">
        <v>0.25</v>
      </c>
    </row>
    <row r="1188" spans="2:13">
      <c r="B1188" s="56"/>
      <c r="C1188" s="88">
        <f>C1185</f>
        <v>46303</v>
      </c>
      <c r="D1188" s="58"/>
      <c r="E1188" s="104" t="s">
        <v>575</v>
      </c>
      <c r="F1188" s="65"/>
      <c r="G1188" s="65"/>
      <c r="H1188" s="65"/>
      <c r="I1188" s="65"/>
      <c r="J1188" s="65"/>
      <c r="K1188" s="65"/>
      <c r="L1188" s="62" t="s">
        <v>10497</v>
      </c>
      <c r="M1188" s="63">
        <v>0.5</v>
      </c>
    </row>
    <row r="1189" spans="2:13">
      <c r="B1189" s="56"/>
      <c r="C1189" s="88">
        <f>C1185</f>
        <v>46303</v>
      </c>
      <c r="D1189" s="58"/>
      <c r="E1189" s="104" t="s">
        <v>575</v>
      </c>
      <c r="F1189" s="65"/>
      <c r="G1189" s="65"/>
      <c r="H1189" s="65"/>
      <c r="I1189" s="65"/>
      <c r="J1189" s="65"/>
      <c r="K1189" s="65"/>
      <c r="L1189" s="62" t="s">
        <v>10499</v>
      </c>
      <c r="M1189" s="63"/>
    </row>
    <row r="1190" spans="2:13">
      <c r="B1190" s="56"/>
      <c r="C1190" s="88">
        <f>C1185</f>
        <v>46303</v>
      </c>
      <c r="D1190" s="58"/>
      <c r="E1190" s="104" t="s">
        <v>575</v>
      </c>
      <c r="F1190" s="65"/>
      <c r="G1190" s="65"/>
      <c r="H1190" s="65"/>
      <c r="I1190" s="65"/>
      <c r="J1190" s="65"/>
      <c r="K1190" s="65"/>
      <c r="L1190" s="62" t="s">
        <v>10501</v>
      </c>
      <c r="M1190" s="63"/>
    </row>
    <row r="1191" spans="2:13">
      <c r="B1191" s="56"/>
      <c r="C1191" s="88">
        <f>C1185</f>
        <v>46303</v>
      </c>
      <c r="D1191" s="58"/>
      <c r="E1191" s="104" t="s">
        <v>575</v>
      </c>
      <c r="F1191" s="65"/>
      <c r="G1191" s="65"/>
      <c r="H1191" s="65"/>
      <c r="I1191" s="65"/>
      <c r="J1191" s="65"/>
      <c r="K1191" s="65"/>
      <c r="L1191" s="62" t="s">
        <v>10503</v>
      </c>
      <c r="M1191" s="63"/>
    </row>
    <row r="1192" spans="2:13">
      <c r="B1192" s="56"/>
      <c r="C1192" s="88">
        <f>C1185</f>
        <v>46303</v>
      </c>
      <c r="D1192" s="58"/>
      <c r="E1192" s="104" t="s">
        <v>575</v>
      </c>
      <c r="F1192" s="65"/>
      <c r="G1192" s="65"/>
      <c r="H1192" s="65"/>
      <c r="I1192" s="65"/>
      <c r="J1192" s="65"/>
      <c r="K1192" s="65"/>
      <c r="L1192" s="62" t="s">
        <v>10489</v>
      </c>
      <c r="M1192" s="63">
        <v>1</v>
      </c>
    </row>
    <row r="1193" spans="2:13">
      <c r="B1193" s="56"/>
      <c r="C1193" s="122">
        <v>46303</v>
      </c>
      <c r="D1193" s="58"/>
      <c r="E1193" s="117" t="s">
        <v>1348</v>
      </c>
      <c r="F1193" s="61">
        <v>8</v>
      </c>
      <c r="G1193" s="61">
        <v>4</v>
      </c>
      <c r="H1193" s="61"/>
      <c r="I1193" s="65">
        <v>2.5</v>
      </c>
      <c r="J1193" s="61"/>
      <c r="K1193" s="61"/>
      <c r="L1193" s="62" t="s">
        <v>10493</v>
      </c>
      <c r="M1193" s="63"/>
    </row>
    <row r="1194" spans="2:13">
      <c r="B1194" s="56"/>
      <c r="C1194" s="122">
        <v>46303</v>
      </c>
      <c r="D1194" s="58"/>
      <c r="E1194" s="117" t="s">
        <v>1348</v>
      </c>
      <c r="F1194" s="65"/>
      <c r="G1194" s="65"/>
      <c r="H1194" s="65"/>
      <c r="I1194" s="65"/>
      <c r="J1194" s="65"/>
      <c r="K1194" s="65"/>
      <c r="L1194" s="62" t="s">
        <v>5215</v>
      </c>
      <c r="M1194" s="63"/>
    </row>
    <row r="1195" spans="2:13">
      <c r="B1195" s="56"/>
      <c r="C1195" s="122">
        <v>46303</v>
      </c>
      <c r="D1195" s="58"/>
      <c r="E1195" s="117" t="s">
        <v>1348</v>
      </c>
      <c r="F1195" s="65"/>
      <c r="G1195" s="65"/>
      <c r="H1195" s="65"/>
      <c r="I1195" s="65"/>
      <c r="J1195" s="65"/>
      <c r="K1195" s="65"/>
      <c r="L1195" s="62" t="s">
        <v>10494</v>
      </c>
      <c r="M1195" s="63">
        <v>0.25</v>
      </c>
    </row>
    <row r="1196" spans="2:13">
      <c r="B1196" s="56"/>
      <c r="C1196" s="122">
        <v>46303</v>
      </c>
      <c r="D1196" s="58"/>
      <c r="E1196" s="117" t="s">
        <v>1348</v>
      </c>
      <c r="F1196" s="65"/>
      <c r="G1196" s="65"/>
      <c r="H1196" s="65"/>
      <c r="I1196" s="65"/>
      <c r="J1196" s="65"/>
      <c r="K1196" s="65"/>
      <c r="L1196" s="62" t="s">
        <v>10497</v>
      </c>
      <c r="M1196" s="63">
        <v>0.25</v>
      </c>
    </row>
    <row r="1197" spans="2:13">
      <c r="B1197" s="56"/>
      <c r="C1197" s="122">
        <v>46303</v>
      </c>
      <c r="D1197" s="58"/>
      <c r="E1197" s="117" t="s">
        <v>1348</v>
      </c>
      <c r="F1197" s="65"/>
      <c r="G1197" s="65"/>
      <c r="H1197" s="65"/>
      <c r="I1197" s="65"/>
      <c r="J1197" s="65"/>
      <c r="K1197" s="65"/>
      <c r="L1197" s="62" t="s">
        <v>10499</v>
      </c>
      <c r="M1197" s="63"/>
    </row>
    <row r="1198" spans="2:13">
      <c r="B1198" s="56"/>
      <c r="C1198" s="122">
        <v>46303</v>
      </c>
      <c r="D1198" s="20"/>
      <c r="E1198" s="117" t="s">
        <v>1348</v>
      </c>
      <c r="F1198" s="65"/>
      <c r="G1198" s="65"/>
      <c r="H1198" s="65"/>
      <c r="I1198" s="65"/>
      <c r="J1198" s="65"/>
      <c r="K1198" s="65"/>
      <c r="L1198" s="62" t="s">
        <v>10501</v>
      </c>
      <c r="M1198" s="63"/>
    </row>
    <row r="1199" spans="2:13">
      <c r="B1199" s="56"/>
      <c r="C1199" s="122">
        <v>46303</v>
      </c>
      <c r="D1199" s="111"/>
      <c r="E1199" s="117" t="s">
        <v>1348</v>
      </c>
      <c r="F1199" s="65"/>
      <c r="G1199" s="65"/>
      <c r="H1199" s="65"/>
      <c r="I1199" s="65"/>
      <c r="J1199" s="65"/>
      <c r="K1199" s="65"/>
      <c r="L1199" s="62" t="s">
        <v>10503</v>
      </c>
      <c r="M1199" s="63"/>
    </row>
    <row r="1200" spans="2:13">
      <c r="B1200" s="56"/>
      <c r="C1200" s="122">
        <v>46303</v>
      </c>
      <c r="D1200" s="20"/>
      <c r="E1200" s="117" t="s">
        <v>1348</v>
      </c>
      <c r="F1200" s="65"/>
      <c r="G1200" s="65"/>
      <c r="H1200" s="65"/>
      <c r="I1200" s="65"/>
      <c r="J1200" s="65"/>
      <c r="K1200" s="65"/>
      <c r="L1200" s="62" t="s">
        <v>10489</v>
      </c>
      <c r="M1200" s="63">
        <v>1</v>
      </c>
    </row>
    <row r="1201" spans="2:13">
      <c r="B1201" s="56"/>
      <c r="C1201" s="68">
        <v>46303</v>
      </c>
      <c r="D1201" s="58"/>
      <c r="E1201" s="69" t="s">
        <v>135</v>
      </c>
      <c r="F1201" s="60">
        <f>SUM(G1201:M1208)-M1202</f>
        <v>8</v>
      </c>
      <c r="G1201" s="60">
        <v>4.75</v>
      </c>
      <c r="H1201" s="61"/>
      <c r="I1201" s="61">
        <v>2</v>
      </c>
      <c r="J1201" s="61"/>
      <c r="K1201" s="61"/>
      <c r="L1201" s="62" t="s">
        <v>10493</v>
      </c>
      <c r="M1201" s="63"/>
    </row>
    <row r="1202" spans="2:13">
      <c r="B1202" s="56"/>
      <c r="C1202" s="68">
        <v>46303</v>
      </c>
      <c r="D1202" s="58"/>
      <c r="E1202" s="69" t="s">
        <v>135</v>
      </c>
      <c r="F1202" s="65"/>
      <c r="G1202" s="65"/>
      <c r="H1202" s="65"/>
      <c r="I1202" s="65"/>
      <c r="J1202" s="65"/>
      <c r="K1202" s="65"/>
      <c r="L1202" s="62" t="s">
        <v>5215</v>
      </c>
      <c r="M1202" s="63"/>
    </row>
    <row r="1203" spans="2:13">
      <c r="B1203" s="56"/>
      <c r="C1203" s="68">
        <v>46303</v>
      </c>
      <c r="D1203" s="58"/>
      <c r="E1203" s="69" t="s">
        <v>135</v>
      </c>
      <c r="F1203" s="65"/>
      <c r="G1203" s="65"/>
      <c r="H1203" s="65"/>
      <c r="I1203" s="65"/>
      <c r="J1203" s="65"/>
      <c r="K1203" s="65"/>
      <c r="L1203" s="62" t="s">
        <v>10494</v>
      </c>
      <c r="M1203" s="63">
        <v>0.25</v>
      </c>
    </row>
    <row r="1204" spans="2:13">
      <c r="B1204" s="56"/>
      <c r="C1204" s="68">
        <v>46303</v>
      </c>
      <c r="D1204" s="58"/>
      <c r="E1204" s="69" t="s">
        <v>135</v>
      </c>
      <c r="F1204" s="65"/>
      <c r="G1204" s="65"/>
      <c r="H1204" s="65"/>
      <c r="I1204" s="65"/>
      <c r="J1204" s="65"/>
      <c r="K1204" s="65"/>
      <c r="L1204" s="62" t="s">
        <v>10497</v>
      </c>
      <c r="M1204" s="63"/>
    </row>
    <row r="1205" spans="2:13">
      <c r="B1205" s="56"/>
      <c r="C1205" s="68">
        <v>46303</v>
      </c>
      <c r="D1205" s="58"/>
      <c r="E1205" s="69" t="s">
        <v>135</v>
      </c>
      <c r="F1205" s="65"/>
      <c r="G1205" s="65"/>
      <c r="H1205" s="65"/>
      <c r="I1205" s="65"/>
      <c r="J1205" s="65"/>
      <c r="K1205" s="65"/>
      <c r="L1205" s="62" t="s">
        <v>10499</v>
      </c>
      <c r="M1205" s="63"/>
    </row>
    <row r="1206" spans="2:13">
      <c r="B1206" s="56"/>
      <c r="C1206" s="68">
        <v>46303</v>
      </c>
      <c r="D1206" s="58"/>
      <c r="E1206" s="69" t="s">
        <v>135</v>
      </c>
      <c r="F1206" s="65"/>
      <c r="G1206" s="65"/>
      <c r="H1206" s="65"/>
      <c r="I1206" s="65"/>
      <c r="J1206" s="65"/>
      <c r="K1206" s="65"/>
      <c r="L1206" s="62" t="s">
        <v>10501</v>
      </c>
      <c r="M1206" s="63"/>
    </row>
    <row r="1207" spans="2:13">
      <c r="B1207" s="56"/>
      <c r="C1207" s="68">
        <v>46303</v>
      </c>
      <c r="D1207" s="58"/>
      <c r="E1207" s="69" t="s">
        <v>135</v>
      </c>
      <c r="F1207" s="65"/>
      <c r="G1207" s="65"/>
      <c r="H1207" s="65"/>
      <c r="I1207" s="65"/>
      <c r="J1207" s="65"/>
      <c r="K1207" s="65"/>
      <c r="L1207" s="62" t="s">
        <v>10503</v>
      </c>
      <c r="M1207" s="63"/>
    </row>
    <row r="1208" spans="2:13">
      <c r="B1208" s="56"/>
      <c r="C1208" s="68">
        <v>46303</v>
      </c>
      <c r="D1208" s="58"/>
      <c r="E1208" s="69" t="s">
        <v>135</v>
      </c>
      <c r="F1208" s="65"/>
      <c r="G1208" s="65"/>
      <c r="H1208" s="65"/>
      <c r="I1208" s="65"/>
      <c r="J1208" s="65"/>
      <c r="K1208" s="65"/>
      <c r="L1208" s="62" t="s">
        <v>10489</v>
      </c>
      <c r="M1208" s="63">
        <v>1</v>
      </c>
    </row>
    <row r="1209" spans="2:13">
      <c r="B1209" s="56"/>
      <c r="C1209" s="88">
        <v>46303</v>
      </c>
      <c r="D1209" s="58"/>
      <c r="E1209" s="89" t="s">
        <v>457</v>
      </c>
      <c r="F1209" s="61">
        <f>SUM(G1209:M1216)</f>
        <v>8</v>
      </c>
      <c r="G1209" s="91">
        <v>5.75</v>
      </c>
      <c r="H1209" s="61"/>
      <c r="I1209" s="61">
        <v>1</v>
      </c>
      <c r="J1209" s="61"/>
      <c r="K1209" s="61"/>
      <c r="L1209" s="62" t="s">
        <v>10493</v>
      </c>
      <c r="M1209" s="63"/>
    </row>
    <row r="1210" spans="2:13">
      <c r="B1210" s="56"/>
      <c r="C1210" s="88">
        <v>46303</v>
      </c>
      <c r="D1210" s="58"/>
      <c r="E1210" s="89" t="s">
        <v>457</v>
      </c>
      <c r="F1210" s="65"/>
      <c r="G1210" s="65"/>
      <c r="H1210" s="65"/>
      <c r="I1210" s="61"/>
      <c r="J1210" s="65"/>
      <c r="K1210" s="65"/>
      <c r="L1210" s="62" t="s">
        <v>5215</v>
      </c>
      <c r="M1210" s="63"/>
    </row>
    <row r="1211" spans="2:13">
      <c r="B1211" s="56"/>
      <c r="C1211" s="88">
        <v>46303</v>
      </c>
      <c r="D1211" s="58"/>
      <c r="E1211" s="89" t="s">
        <v>457</v>
      </c>
      <c r="F1211" s="65"/>
      <c r="G1211" s="65"/>
      <c r="H1211" s="65"/>
      <c r="I1211" s="65"/>
      <c r="J1211" s="65"/>
      <c r="K1211" s="65"/>
      <c r="L1211" s="62" t="s">
        <v>10494</v>
      </c>
      <c r="M1211" s="63">
        <v>0.25</v>
      </c>
    </row>
    <row r="1212" spans="2:13">
      <c r="B1212" s="56"/>
      <c r="C1212" s="88">
        <v>46303</v>
      </c>
      <c r="D1212" s="58"/>
      <c r="E1212" s="89" t="s">
        <v>457</v>
      </c>
      <c r="F1212" s="65"/>
      <c r="G1212" s="65"/>
      <c r="H1212" s="65"/>
      <c r="I1212" s="65"/>
      <c r="J1212" s="65"/>
      <c r="K1212" s="65"/>
      <c r="L1212" s="62" t="s">
        <v>10497</v>
      </c>
      <c r="M1212" s="63"/>
    </row>
    <row r="1213" spans="2:13">
      <c r="B1213" s="56"/>
      <c r="C1213" s="88">
        <v>46303</v>
      </c>
      <c r="D1213" s="58"/>
      <c r="E1213" s="89" t="s">
        <v>457</v>
      </c>
      <c r="F1213" s="65"/>
      <c r="G1213" s="65"/>
      <c r="H1213" s="65"/>
      <c r="I1213" s="65"/>
      <c r="J1213" s="65"/>
      <c r="K1213" s="65"/>
      <c r="L1213" s="62" t="s">
        <v>10499</v>
      </c>
      <c r="M1213" s="63"/>
    </row>
    <row r="1214" spans="2:13">
      <c r="B1214" s="56"/>
      <c r="C1214" s="88">
        <v>46303</v>
      </c>
      <c r="D1214" s="58"/>
      <c r="E1214" s="89" t="s">
        <v>457</v>
      </c>
      <c r="F1214" s="65"/>
      <c r="G1214" s="65"/>
      <c r="H1214" s="65"/>
      <c r="I1214" s="65"/>
      <c r="J1214" s="65"/>
      <c r="K1214" s="65"/>
      <c r="L1214" s="62" t="s">
        <v>10501</v>
      </c>
      <c r="M1214" s="63"/>
    </row>
    <row r="1215" spans="2:13">
      <c r="B1215" s="56"/>
      <c r="C1215" s="88">
        <v>46303</v>
      </c>
      <c r="D1215" s="58"/>
      <c r="E1215" s="89" t="s">
        <v>457</v>
      </c>
      <c r="F1215" s="65"/>
      <c r="G1215" s="65"/>
      <c r="H1215" s="65"/>
      <c r="I1215" s="65"/>
      <c r="J1215" s="65"/>
      <c r="K1215" s="65"/>
      <c r="L1215" s="62" t="s">
        <v>10503</v>
      </c>
      <c r="M1215" s="63"/>
    </row>
    <row r="1216" spans="2:13">
      <c r="B1216" s="56"/>
      <c r="C1216" s="88">
        <v>46303</v>
      </c>
      <c r="D1216" s="85"/>
      <c r="E1216" s="89" t="s">
        <v>457</v>
      </c>
      <c r="F1216" s="91"/>
      <c r="G1216" s="91"/>
      <c r="H1216" s="91"/>
      <c r="I1216" s="91"/>
      <c r="J1216" s="91"/>
      <c r="K1216" s="91"/>
      <c r="L1216" s="62" t="s">
        <v>10489</v>
      </c>
      <c r="M1216" s="63">
        <v>1</v>
      </c>
    </row>
    <row r="1217" spans="2:13">
      <c r="B1217" s="56"/>
      <c r="C1217" s="128">
        <v>46303</v>
      </c>
      <c r="D1217" s="58"/>
      <c r="E1217" s="129" t="s">
        <v>2562</v>
      </c>
      <c r="F1217" s="61">
        <f>SUM(G1217,H1217,I1217,J1217,K1217,M1217:M1224)</f>
        <v>8</v>
      </c>
      <c r="G1217" s="130">
        <v>6</v>
      </c>
      <c r="H1217" s="65"/>
      <c r="I1217" s="124">
        <v>0.75</v>
      </c>
      <c r="J1217" s="131"/>
      <c r="K1217" s="61"/>
      <c r="L1217" s="62" t="s">
        <v>10493</v>
      </c>
      <c r="M1217" s="63"/>
    </row>
    <row r="1218" spans="2:13">
      <c r="B1218" s="56"/>
      <c r="C1218" s="128">
        <v>46303</v>
      </c>
      <c r="D1218" s="58"/>
      <c r="E1218" s="129" t="s">
        <v>2562</v>
      </c>
      <c r="F1218" s="65"/>
      <c r="G1218" s="61"/>
      <c r="H1218" s="65"/>
      <c r="I1218" s="65"/>
      <c r="J1218" s="65"/>
      <c r="K1218" s="65"/>
      <c r="L1218" s="62" t="s">
        <v>5215</v>
      </c>
      <c r="M1218" s="63"/>
    </row>
    <row r="1219" spans="2:13">
      <c r="B1219" s="56"/>
      <c r="C1219" s="128">
        <v>46303</v>
      </c>
      <c r="D1219" s="58"/>
      <c r="E1219" s="132" t="s">
        <v>2562</v>
      </c>
      <c r="F1219" s="65"/>
      <c r="G1219" s="61"/>
      <c r="H1219" s="65"/>
      <c r="I1219" s="65"/>
      <c r="J1219" s="65"/>
      <c r="K1219" s="65"/>
      <c r="L1219" s="62" t="s">
        <v>10494</v>
      </c>
      <c r="M1219" s="63">
        <v>0.25</v>
      </c>
    </row>
    <row r="1220" spans="2:13">
      <c r="B1220" s="56"/>
      <c r="C1220" s="128">
        <v>46303</v>
      </c>
      <c r="D1220" s="58"/>
      <c r="E1220" s="129" t="s">
        <v>2562</v>
      </c>
      <c r="F1220" s="65"/>
      <c r="G1220" s="65"/>
      <c r="H1220" s="65"/>
      <c r="I1220" s="65"/>
      <c r="J1220" s="65"/>
      <c r="K1220" s="65"/>
      <c r="L1220" s="62" t="s">
        <v>10497</v>
      </c>
      <c r="M1220" s="82"/>
    </row>
    <row r="1221" spans="2:13">
      <c r="B1221" s="56"/>
      <c r="C1221" s="128">
        <v>46303</v>
      </c>
      <c r="D1221" s="58"/>
      <c r="E1221" s="129" t="s">
        <v>2562</v>
      </c>
      <c r="F1221" s="65"/>
      <c r="G1221" s="65"/>
      <c r="H1221" s="65"/>
      <c r="I1221" s="65"/>
      <c r="J1221" s="65"/>
      <c r="K1221" s="65"/>
      <c r="L1221" s="62" t="s">
        <v>10499</v>
      </c>
      <c r="M1221" s="63"/>
    </row>
    <row r="1222" spans="2:13">
      <c r="B1222" s="56"/>
      <c r="C1222" s="128">
        <v>46303</v>
      </c>
      <c r="D1222" s="58"/>
      <c r="E1222" s="129" t="s">
        <v>2562</v>
      </c>
      <c r="F1222" s="65"/>
      <c r="G1222" s="65"/>
      <c r="H1222" s="65"/>
      <c r="I1222" s="65"/>
      <c r="J1222" s="65"/>
      <c r="K1222" s="65"/>
      <c r="L1222" s="62" t="s">
        <v>10501</v>
      </c>
      <c r="M1222" s="63"/>
    </row>
    <row r="1223" spans="2:13">
      <c r="B1223" s="56"/>
      <c r="C1223" s="128">
        <v>46303</v>
      </c>
      <c r="D1223" s="58"/>
      <c r="E1223" s="129" t="s">
        <v>2562</v>
      </c>
      <c r="F1223" s="65"/>
      <c r="G1223" s="65"/>
      <c r="H1223" s="65"/>
      <c r="I1223" s="65"/>
      <c r="J1223" s="65"/>
      <c r="K1223" s="65"/>
      <c r="L1223" s="62" t="s">
        <v>10503</v>
      </c>
      <c r="M1223" s="63"/>
    </row>
    <row r="1224" spans="2:13">
      <c r="B1224" s="56"/>
      <c r="C1224" s="128">
        <v>46303</v>
      </c>
      <c r="D1224" s="58"/>
      <c r="E1224" s="129" t="s">
        <v>2562</v>
      </c>
      <c r="F1224" s="65"/>
      <c r="G1224" s="65"/>
      <c r="H1224" s="65"/>
      <c r="I1224" s="65"/>
      <c r="J1224" s="65"/>
      <c r="K1224" s="65"/>
      <c r="L1224" s="62" t="s">
        <v>10489</v>
      </c>
      <c r="M1224" s="63">
        <v>1</v>
      </c>
    </row>
    <row r="1225" spans="2:13">
      <c r="B1225" s="56"/>
      <c r="C1225" s="88">
        <v>46303</v>
      </c>
      <c r="D1225" s="58"/>
      <c r="E1225" s="104" t="s">
        <v>1563</v>
      </c>
      <c r="F1225" s="60">
        <v>8</v>
      </c>
      <c r="G1225" s="60">
        <f>F1225-I1225-M1232</f>
        <v>5.6470588235294104</v>
      </c>
      <c r="H1225" s="61"/>
      <c r="I1225" s="61">
        <f>23/17</f>
        <v>1.3529411764705901</v>
      </c>
      <c r="J1225" s="61"/>
      <c r="K1225" s="61"/>
      <c r="L1225" s="62" t="s">
        <v>10493</v>
      </c>
      <c r="M1225" s="63"/>
    </row>
    <row r="1226" spans="2:13">
      <c r="B1226" s="56"/>
      <c r="C1226" s="88">
        <v>46303</v>
      </c>
      <c r="D1226" s="58"/>
      <c r="E1226" s="104" t="s">
        <v>1563</v>
      </c>
      <c r="F1226" s="65"/>
      <c r="G1226" s="65"/>
      <c r="H1226" s="65"/>
      <c r="I1226" s="65"/>
      <c r="J1226" s="65"/>
      <c r="K1226" s="65"/>
      <c r="L1226" s="62" t="s">
        <v>5215</v>
      </c>
      <c r="M1226" s="63"/>
    </row>
    <row r="1227" spans="2:13">
      <c r="B1227" s="56"/>
      <c r="C1227" s="88">
        <v>46303</v>
      </c>
      <c r="D1227" s="58"/>
      <c r="E1227" s="104" t="s">
        <v>1563</v>
      </c>
      <c r="F1227" s="65"/>
      <c r="G1227" s="65"/>
      <c r="H1227" s="65"/>
      <c r="I1227" s="65"/>
      <c r="J1227" s="65"/>
      <c r="K1227" s="65"/>
      <c r="L1227" s="62" t="s">
        <v>10494</v>
      </c>
      <c r="M1227" s="63"/>
    </row>
    <row r="1228" spans="2:13">
      <c r="B1228" s="56"/>
      <c r="C1228" s="88">
        <v>46303</v>
      </c>
      <c r="D1228" s="58"/>
      <c r="E1228" s="104" t="s">
        <v>1563</v>
      </c>
      <c r="F1228" s="65"/>
      <c r="G1228" s="65"/>
      <c r="H1228" s="65"/>
      <c r="I1228" s="65"/>
      <c r="J1228" s="65"/>
      <c r="K1228" s="65"/>
      <c r="L1228" s="62" t="s">
        <v>10497</v>
      </c>
      <c r="M1228" s="63"/>
    </row>
    <row r="1229" spans="2:13">
      <c r="B1229" s="56"/>
      <c r="C1229" s="88">
        <v>46303</v>
      </c>
      <c r="D1229" s="58"/>
      <c r="E1229" s="104" t="s">
        <v>1563</v>
      </c>
      <c r="F1229" s="65"/>
      <c r="G1229" s="65"/>
      <c r="H1229" s="65"/>
      <c r="I1229" s="65"/>
      <c r="J1229" s="65"/>
      <c r="K1229" s="65"/>
      <c r="L1229" s="62" t="s">
        <v>10499</v>
      </c>
      <c r="M1229" s="63"/>
    </row>
    <row r="1230" spans="2:13">
      <c r="B1230" s="56"/>
      <c r="C1230" s="88">
        <v>46303</v>
      </c>
      <c r="D1230" s="58"/>
      <c r="E1230" s="104" t="s">
        <v>1563</v>
      </c>
      <c r="F1230" s="65"/>
      <c r="G1230" s="65"/>
      <c r="H1230" s="65"/>
      <c r="I1230" s="65"/>
      <c r="J1230" s="65"/>
      <c r="K1230" s="65"/>
      <c r="L1230" s="62" t="s">
        <v>10501</v>
      </c>
      <c r="M1230" s="63"/>
    </row>
    <row r="1231" spans="2:13">
      <c r="B1231" s="56"/>
      <c r="C1231" s="88">
        <v>46303</v>
      </c>
      <c r="D1231" s="58"/>
      <c r="E1231" s="104" t="s">
        <v>1563</v>
      </c>
      <c r="F1231" s="65"/>
      <c r="G1231" s="65"/>
      <c r="H1231" s="65"/>
      <c r="I1231" s="65"/>
      <c r="J1231" s="65"/>
      <c r="K1231" s="65"/>
      <c r="L1231" s="62" t="s">
        <v>10503</v>
      </c>
      <c r="M1231" s="63"/>
    </row>
    <row r="1232" spans="2:13">
      <c r="B1232" s="56"/>
      <c r="C1232" s="88">
        <v>46303</v>
      </c>
      <c r="D1232" s="58"/>
      <c r="E1232" s="104" t="s">
        <v>1563</v>
      </c>
      <c r="F1232" s="65"/>
      <c r="G1232" s="65"/>
      <c r="H1232" s="65"/>
      <c r="I1232" s="65"/>
      <c r="J1232" s="65"/>
      <c r="K1232" s="65"/>
      <c r="L1232" s="62" t="s">
        <v>10489</v>
      </c>
      <c r="M1232" s="63">
        <v>1</v>
      </c>
    </row>
    <row r="1233" spans="2:13" ht="15.6">
      <c r="B1233" s="56"/>
      <c r="C1233" s="143">
        <v>46303</v>
      </c>
      <c r="D1233" s="58"/>
      <c r="E1233" s="144" t="s">
        <v>2226</v>
      </c>
      <c r="F1233" s="61">
        <v>8</v>
      </c>
      <c r="G1233" s="61">
        <v>4.7</v>
      </c>
      <c r="H1233" s="61"/>
      <c r="I1233" s="61">
        <v>2.2999999999999998</v>
      </c>
      <c r="J1233" s="61"/>
      <c r="K1233" s="61"/>
      <c r="L1233" s="62" t="s">
        <v>10493</v>
      </c>
      <c r="M1233" s="63"/>
    </row>
    <row r="1234" spans="2:13" ht="15.6">
      <c r="B1234" s="56"/>
      <c r="C1234" s="143">
        <v>46303</v>
      </c>
      <c r="D1234" s="58"/>
      <c r="E1234" s="144" t="s">
        <v>2226</v>
      </c>
      <c r="F1234" s="65"/>
      <c r="G1234" s="65"/>
      <c r="H1234" s="65"/>
      <c r="I1234" s="65"/>
      <c r="J1234" s="65"/>
      <c r="K1234" s="65"/>
      <c r="L1234" s="62" t="s">
        <v>5215</v>
      </c>
      <c r="M1234" s="63"/>
    </row>
    <row r="1235" spans="2:13" ht="15.6">
      <c r="B1235" s="56"/>
      <c r="C1235" s="143">
        <v>46303</v>
      </c>
      <c r="D1235" s="58"/>
      <c r="E1235" s="144" t="s">
        <v>2226</v>
      </c>
      <c r="F1235" s="65"/>
      <c r="G1235" s="65"/>
      <c r="H1235" s="65"/>
      <c r="I1235" s="65"/>
      <c r="J1235" s="65"/>
      <c r="K1235" s="65"/>
      <c r="L1235" s="62" t="s">
        <v>10494</v>
      </c>
      <c r="M1235" s="63"/>
    </row>
    <row r="1236" spans="2:13" ht="15.6">
      <c r="B1236" s="56"/>
      <c r="C1236" s="143">
        <v>46303</v>
      </c>
      <c r="D1236" s="58"/>
      <c r="E1236" s="144" t="s">
        <v>2226</v>
      </c>
      <c r="F1236" s="65"/>
      <c r="G1236" s="65"/>
      <c r="H1236" s="65"/>
      <c r="I1236" s="65"/>
      <c r="J1236" s="65"/>
      <c r="K1236" s="65"/>
      <c r="L1236" s="62" t="s">
        <v>10497</v>
      </c>
      <c r="M1236" s="63"/>
    </row>
    <row r="1237" spans="2:13" ht="15.6">
      <c r="B1237" s="56"/>
      <c r="C1237" s="143">
        <v>46303</v>
      </c>
      <c r="D1237" s="58"/>
      <c r="E1237" s="144" t="s">
        <v>2226</v>
      </c>
      <c r="F1237" s="65"/>
      <c r="G1237" s="65"/>
      <c r="H1237" s="65"/>
      <c r="I1237" s="65"/>
      <c r="J1237" s="65"/>
      <c r="K1237" s="65"/>
      <c r="L1237" s="62" t="s">
        <v>10499</v>
      </c>
      <c r="M1237" s="63"/>
    </row>
    <row r="1238" spans="2:13" ht="15.6">
      <c r="B1238" s="56"/>
      <c r="C1238" s="143">
        <v>46303</v>
      </c>
      <c r="D1238" s="58"/>
      <c r="E1238" s="144" t="s">
        <v>2226</v>
      </c>
      <c r="F1238" s="65"/>
      <c r="G1238" s="65"/>
      <c r="H1238" s="65"/>
      <c r="I1238" s="65"/>
      <c r="J1238" s="65"/>
      <c r="K1238" s="65"/>
      <c r="L1238" s="62" t="s">
        <v>10501</v>
      </c>
      <c r="M1238" s="63"/>
    </row>
    <row r="1239" spans="2:13" ht="15.6">
      <c r="B1239" s="56"/>
      <c r="C1239" s="143">
        <v>46303</v>
      </c>
      <c r="D1239" s="58"/>
      <c r="E1239" s="144" t="s">
        <v>2226</v>
      </c>
      <c r="F1239" s="65"/>
      <c r="G1239" s="65"/>
      <c r="H1239" s="65"/>
      <c r="I1239" s="65"/>
      <c r="J1239" s="65"/>
      <c r="K1239" s="65"/>
      <c r="L1239" s="62" t="s">
        <v>10503</v>
      </c>
      <c r="M1239" s="63"/>
    </row>
    <row r="1240" spans="2:13" ht="15.6">
      <c r="B1240" s="56"/>
      <c r="C1240" s="143">
        <v>46303</v>
      </c>
      <c r="D1240" s="58"/>
      <c r="E1240" s="144" t="s">
        <v>2226</v>
      </c>
      <c r="F1240" s="65"/>
      <c r="G1240" s="65"/>
      <c r="H1240" s="65"/>
      <c r="I1240" s="65"/>
      <c r="J1240" s="65"/>
      <c r="K1240" s="65"/>
      <c r="L1240" s="62" t="s">
        <v>10489</v>
      </c>
      <c r="M1240" s="63">
        <v>1</v>
      </c>
    </row>
    <row r="1241" spans="2:13">
      <c r="B1241" s="56"/>
      <c r="C1241" s="137">
        <v>46303</v>
      </c>
      <c r="D1241" s="58"/>
      <c r="E1241" s="104" t="s">
        <v>984</v>
      </c>
      <c r="F1241" s="119">
        <f>SUM(G1241:M1248)-M1242</f>
        <v>8</v>
      </c>
      <c r="G1241" s="119">
        <v>5.05</v>
      </c>
      <c r="H1241" s="61"/>
      <c r="I1241" s="61">
        <v>1.7</v>
      </c>
      <c r="J1241" s="61"/>
      <c r="K1241" s="61"/>
      <c r="L1241" s="62" t="s">
        <v>10493</v>
      </c>
      <c r="M1241" s="63"/>
    </row>
    <row r="1242" spans="2:13">
      <c r="B1242" s="56"/>
      <c r="C1242" s="137">
        <v>46303</v>
      </c>
      <c r="D1242" s="58"/>
      <c r="E1242" s="104" t="s">
        <v>984</v>
      </c>
      <c r="F1242" s="65"/>
      <c r="G1242" s="65"/>
      <c r="H1242" s="65"/>
      <c r="I1242" s="65"/>
      <c r="J1242" s="65"/>
      <c r="K1242" s="65"/>
      <c r="L1242" s="62" t="s">
        <v>5215</v>
      </c>
      <c r="M1242" s="63"/>
    </row>
    <row r="1243" spans="2:13">
      <c r="B1243" s="56"/>
      <c r="C1243" s="137">
        <v>46303</v>
      </c>
      <c r="D1243" s="58"/>
      <c r="E1243" s="104" t="s">
        <v>984</v>
      </c>
      <c r="F1243" s="65"/>
      <c r="G1243" s="65"/>
      <c r="H1243" s="65"/>
      <c r="I1243" s="65"/>
      <c r="J1243" s="65"/>
      <c r="K1243" s="65"/>
      <c r="L1243" s="62" t="s">
        <v>10494</v>
      </c>
      <c r="M1243" s="63">
        <v>0.25</v>
      </c>
    </row>
    <row r="1244" spans="2:13">
      <c r="B1244" s="56"/>
      <c r="C1244" s="137">
        <v>46303</v>
      </c>
      <c r="D1244" s="58"/>
      <c r="E1244" s="104" t="s">
        <v>984</v>
      </c>
      <c r="F1244" s="65"/>
      <c r="G1244" s="65"/>
      <c r="H1244" s="65"/>
      <c r="I1244" s="65"/>
      <c r="J1244" s="65"/>
      <c r="K1244" s="65"/>
      <c r="L1244" s="62" t="s">
        <v>10497</v>
      </c>
      <c r="M1244" s="63"/>
    </row>
    <row r="1245" spans="2:13">
      <c r="B1245" s="56"/>
      <c r="C1245" s="137">
        <v>46303</v>
      </c>
      <c r="D1245" s="58"/>
      <c r="E1245" s="104" t="s">
        <v>984</v>
      </c>
      <c r="F1245" s="65"/>
      <c r="G1245" s="65"/>
      <c r="H1245" s="65"/>
      <c r="I1245" s="65"/>
      <c r="J1245" s="65"/>
      <c r="K1245" s="65"/>
      <c r="L1245" s="62" t="s">
        <v>10499</v>
      </c>
      <c r="M1245" s="63"/>
    </row>
    <row r="1246" spans="2:13">
      <c r="B1246" s="56"/>
      <c r="C1246" s="137">
        <v>46303</v>
      </c>
      <c r="D1246" s="58"/>
      <c r="E1246" s="104" t="s">
        <v>984</v>
      </c>
      <c r="F1246" s="65"/>
      <c r="G1246" s="65"/>
      <c r="H1246" s="65"/>
      <c r="I1246" s="65"/>
      <c r="J1246" s="65"/>
      <c r="K1246" s="65"/>
      <c r="L1246" s="62" t="s">
        <v>10501</v>
      </c>
      <c r="M1246" s="63"/>
    </row>
    <row r="1247" spans="2:13">
      <c r="B1247" s="56"/>
      <c r="C1247" s="137">
        <v>46303</v>
      </c>
      <c r="D1247" s="58"/>
      <c r="E1247" s="104" t="s">
        <v>984</v>
      </c>
      <c r="F1247" s="65"/>
      <c r="G1247" s="65"/>
      <c r="H1247" s="65"/>
      <c r="I1247" s="65"/>
      <c r="J1247" s="65"/>
      <c r="K1247" s="65"/>
      <c r="L1247" s="62" t="s">
        <v>10503</v>
      </c>
      <c r="M1247" s="63"/>
    </row>
    <row r="1248" spans="2:13">
      <c r="B1248" s="56"/>
      <c r="C1248" s="137">
        <v>46303</v>
      </c>
      <c r="D1248" s="58"/>
      <c r="E1248" s="104" t="s">
        <v>984</v>
      </c>
      <c r="F1248" s="65"/>
      <c r="G1248" s="65"/>
      <c r="H1248" s="65"/>
      <c r="I1248" s="65"/>
      <c r="J1248" s="65"/>
      <c r="K1248" s="65"/>
      <c r="L1248" s="62" t="s">
        <v>10489</v>
      </c>
      <c r="M1248" s="63">
        <v>1</v>
      </c>
    </row>
    <row r="1249" spans="2:13">
      <c r="B1249" s="56"/>
      <c r="C1249" s="84">
        <v>46303</v>
      </c>
      <c r="D1249" s="58"/>
      <c r="E1249" s="92" t="s">
        <v>307</v>
      </c>
      <c r="F1249" s="61">
        <v>8</v>
      </c>
      <c r="G1249" s="61">
        <f>F1249-M1256-M1251-I1249</f>
        <v>2.95</v>
      </c>
      <c r="H1249" s="61"/>
      <c r="I1249" s="61">
        <v>3.8</v>
      </c>
      <c r="J1249" s="61"/>
      <c r="K1249" s="61"/>
      <c r="L1249" s="62" t="s">
        <v>10493</v>
      </c>
      <c r="M1249" s="63" t="s">
        <v>1047</v>
      </c>
    </row>
    <row r="1250" spans="2:13">
      <c r="B1250" s="56"/>
      <c r="C1250" s="84">
        <v>46303</v>
      </c>
      <c r="D1250" s="58"/>
      <c r="E1250" s="92" t="s">
        <v>307</v>
      </c>
      <c r="F1250" s="65"/>
      <c r="G1250" s="65"/>
      <c r="H1250" s="65"/>
      <c r="I1250" s="65"/>
      <c r="J1250" s="65"/>
      <c r="K1250" s="65"/>
      <c r="L1250" s="62" t="s">
        <v>5215</v>
      </c>
      <c r="M1250" s="63"/>
    </row>
    <row r="1251" spans="2:13">
      <c r="B1251" s="56"/>
      <c r="C1251" s="84">
        <v>46303</v>
      </c>
      <c r="D1251" s="58"/>
      <c r="E1251" s="92" t="s">
        <v>307</v>
      </c>
      <c r="F1251" s="65"/>
      <c r="G1251" s="65"/>
      <c r="H1251" s="65"/>
      <c r="I1251" s="90"/>
      <c r="J1251" s="65"/>
      <c r="K1251" s="65"/>
      <c r="L1251" s="62" t="s">
        <v>10494</v>
      </c>
      <c r="M1251" s="82">
        <v>0.25</v>
      </c>
    </row>
    <row r="1252" spans="2:13">
      <c r="B1252" s="56"/>
      <c r="C1252" s="84">
        <v>46303</v>
      </c>
      <c r="D1252" s="58"/>
      <c r="E1252" s="92" t="s">
        <v>307</v>
      </c>
      <c r="F1252" s="65"/>
      <c r="G1252" s="65"/>
      <c r="H1252" s="65"/>
      <c r="I1252" s="65"/>
      <c r="J1252" s="65"/>
      <c r="K1252" s="65"/>
      <c r="L1252" s="62" t="s">
        <v>10497</v>
      </c>
      <c r="M1252" s="82"/>
    </row>
    <row r="1253" spans="2:13">
      <c r="B1253" s="56"/>
      <c r="C1253" s="84">
        <v>46303</v>
      </c>
      <c r="D1253" s="58"/>
      <c r="E1253" s="92" t="s">
        <v>307</v>
      </c>
      <c r="F1253" s="65"/>
      <c r="G1253" s="65"/>
      <c r="H1253" s="65"/>
      <c r="I1253" s="65"/>
      <c r="J1253" s="65"/>
      <c r="K1253" s="65"/>
      <c r="L1253" s="62" t="s">
        <v>10499</v>
      </c>
      <c r="M1253" s="63"/>
    </row>
    <row r="1254" spans="2:13">
      <c r="B1254" s="56"/>
      <c r="C1254" s="84">
        <v>46303</v>
      </c>
      <c r="D1254" s="58"/>
      <c r="E1254" s="92" t="s">
        <v>307</v>
      </c>
      <c r="F1254" s="65"/>
      <c r="G1254" s="65"/>
      <c r="H1254" s="65"/>
      <c r="I1254" s="65"/>
      <c r="J1254" s="65"/>
      <c r="K1254" s="65"/>
      <c r="L1254" s="62" t="s">
        <v>10501</v>
      </c>
      <c r="M1254" s="63"/>
    </row>
    <row r="1255" spans="2:13">
      <c r="B1255" s="56"/>
      <c r="C1255" s="84">
        <v>46303</v>
      </c>
      <c r="D1255" s="58"/>
      <c r="E1255" s="92" t="s">
        <v>307</v>
      </c>
      <c r="F1255" s="65"/>
      <c r="G1255" s="65"/>
      <c r="H1255" s="65"/>
      <c r="I1255" s="65"/>
      <c r="J1255" s="65"/>
      <c r="K1255" s="65"/>
      <c r="L1255" s="62" t="s">
        <v>10503</v>
      </c>
      <c r="M1255" s="63"/>
    </row>
    <row r="1256" spans="2:13">
      <c r="B1256" s="56"/>
      <c r="C1256" s="84">
        <v>46303</v>
      </c>
      <c r="D1256" s="58"/>
      <c r="E1256" s="92" t="s">
        <v>307</v>
      </c>
      <c r="F1256" s="91"/>
      <c r="G1256" s="91"/>
      <c r="H1256" s="91"/>
      <c r="I1256" s="91"/>
      <c r="J1256" s="91"/>
      <c r="K1256" s="91"/>
      <c r="L1256" s="62" t="s">
        <v>10489</v>
      </c>
      <c r="M1256" s="63">
        <v>1</v>
      </c>
    </row>
    <row r="1257" spans="2:13">
      <c r="B1257" s="56"/>
      <c r="C1257" s="88">
        <v>46303</v>
      </c>
      <c r="D1257" s="111"/>
      <c r="E1257" s="89" t="s">
        <v>629</v>
      </c>
      <c r="F1257" s="149">
        <f>SUM(G1257:M1264)-M1258</f>
        <v>8.0047058823529404</v>
      </c>
      <c r="G1257" s="149">
        <v>3.24</v>
      </c>
      <c r="H1257" s="61"/>
      <c r="I1257" s="61">
        <f>64/17</f>
        <v>3.7647058823529398</v>
      </c>
      <c r="J1257" s="61"/>
      <c r="K1257" s="61"/>
      <c r="L1257" s="62" t="s">
        <v>10493</v>
      </c>
      <c r="M1257" s="63"/>
    </row>
    <row r="1258" spans="2:13">
      <c r="B1258" s="56"/>
      <c r="C1258" s="88">
        <v>46303</v>
      </c>
      <c r="D1258" s="111"/>
      <c r="E1258" s="89" t="s">
        <v>629</v>
      </c>
      <c r="F1258" s="65"/>
      <c r="G1258" s="65"/>
      <c r="H1258" s="65"/>
      <c r="I1258" s="65"/>
      <c r="J1258" s="65"/>
      <c r="K1258" s="65"/>
      <c r="L1258" s="62" t="s">
        <v>5215</v>
      </c>
      <c r="M1258" s="63"/>
    </row>
    <row r="1259" spans="2:13">
      <c r="B1259" s="56"/>
      <c r="C1259" s="88">
        <v>46303</v>
      </c>
      <c r="D1259" s="111"/>
      <c r="E1259" s="89" t="s">
        <v>629</v>
      </c>
      <c r="F1259" s="65"/>
      <c r="G1259" s="65"/>
      <c r="H1259" s="65"/>
      <c r="I1259" s="65"/>
      <c r="J1259" s="65"/>
      <c r="K1259" s="65"/>
      <c r="L1259" s="62" t="s">
        <v>10494</v>
      </c>
      <c r="M1259" s="63"/>
    </row>
    <row r="1260" spans="2:13">
      <c r="B1260" s="56"/>
      <c r="C1260" s="88">
        <v>46303</v>
      </c>
      <c r="D1260" s="111"/>
      <c r="E1260" s="89" t="s">
        <v>629</v>
      </c>
      <c r="F1260" s="65"/>
      <c r="G1260" s="65"/>
      <c r="H1260" s="65"/>
      <c r="I1260" s="65"/>
      <c r="J1260" s="65"/>
      <c r="K1260" s="65"/>
      <c r="L1260" s="62" t="s">
        <v>10497</v>
      </c>
      <c r="M1260" s="63"/>
    </row>
    <row r="1261" spans="2:13">
      <c r="B1261" s="56"/>
      <c r="C1261" s="88">
        <v>46303</v>
      </c>
      <c r="D1261" s="111"/>
      <c r="E1261" s="89" t="s">
        <v>629</v>
      </c>
      <c r="F1261" s="65"/>
      <c r="G1261" s="65"/>
      <c r="H1261" s="65"/>
      <c r="I1261" s="65"/>
      <c r="J1261" s="65"/>
      <c r="K1261" s="65"/>
      <c r="L1261" s="62" t="s">
        <v>10499</v>
      </c>
      <c r="M1261" s="63"/>
    </row>
    <row r="1262" spans="2:13">
      <c r="B1262" s="56"/>
      <c r="C1262" s="88">
        <v>46303</v>
      </c>
      <c r="D1262" s="111"/>
      <c r="E1262" s="89" t="s">
        <v>629</v>
      </c>
      <c r="F1262" s="65"/>
      <c r="G1262" s="65"/>
      <c r="H1262" s="65"/>
      <c r="I1262" s="65"/>
      <c r="J1262" s="65"/>
      <c r="K1262" s="65"/>
      <c r="L1262" s="62" t="s">
        <v>10501</v>
      </c>
      <c r="M1262" s="63"/>
    </row>
    <row r="1263" spans="2:13">
      <c r="B1263" s="56"/>
      <c r="C1263" s="88">
        <v>46303</v>
      </c>
      <c r="D1263" s="111"/>
      <c r="E1263" s="89" t="s">
        <v>629</v>
      </c>
      <c r="F1263" s="65"/>
      <c r="G1263" s="65"/>
      <c r="H1263" s="65"/>
      <c r="I1263" s="65"/>
      <c r="J1263" s="65"/>
      <c r="K1263" s="65"/>
      <c r="L1263" s="62" t="s">
        <v>10503</v>
      </c>
      <c r="M1263" s="63"/>
    </row>
    <row r="1264" spans="2:13">
      <c r="B1264" s="56"/>
      <c r="C1264" s="88">
        <v>46303</v>
      </c>
      <c r="D1264" s="111"/>
      <c r="E1264" s="89" t="s">
        <v>629</v>
      </c>
      <c r="F1264" s="65"/>
      <c r="G1264" s="65"/>
      <c r="H1264" s="65"/>
      <c r="I1264" s="65"/>
      <c r="J1264" s="65"/>
      <c r="K1264" s="65"/>
      <c r="L1264" s="62" t="s">
        <v>10489</v>
      </c>
      <c r="M1264" s="63">
        <v>1</v>
      </c>
    </row>
    <row r="1265" spans="2:13" ht="16.2">
      <c r="B1265" s="56"/>
      <c r="C1265" s="88">
        <v>46303</v>
      </c>
      <c r="D1265" s="58"/>
      <c r="E1265" s="123" t="s">
        <v>1129</v>
      </c>
      <c r="F1265" s="124">
        <f>SUM(G1265:M1272)</f>
        <v>8</v>
      </c>
      <c r="G1265" s="124">
        <v>3.25</v>
      </c>
      <c r="H1265" s="124"/>
      <c r="I1265" s="124">
        <v>3.5</v>
      </c>
      <c r="J1265" s="124"/>
      <c r="K1265" s="124"/>
      <c r="L1265" s="62" t="s">
        <v>10493</v>
      </c>
      <c r="M1265" s="63"/>
    </row>
    <row r="1266" spans="2:13" ht="16.2">
      <c r="B1266" s="56"/>
      <c r="C1266" s="88">
        <v>46303</v>
      </c>
      <c r="D1266" s="58"/>
      <c r="E1266" s="123" t="s">
        <v>1129</v>
      </c>
      <c r="F1266" s="124"/>
      <c r="G1266" s="124"/>
      <c r="H1266" s="124"/>
      <c r="I1266" s="124"/>
      <c r="J1266" s="124"/>
      <c r="K1266" s="124"/>
      <c r="L1266" s="62" t="s">
        <v>5215</v>
      </c>
      <c r="M1266" s="63"/>
    </row>
    <row r="1267" spans="2:13" ht="16.2">
      <c r="B1267" s="56"/>
      <c r="C1267" s="88">
        <v>46303</v>
      </c>
      <c r="D1267" s="58"/>
      <c r="E1267" s="123" t="s">
        <v>1129</v>
      </c>
      <c r="F1267" s="124"/>
      <c r="G1267" s="124"/>
      <c r="H1267" s="124"/>
      <c r="I1267" s="124"/>
      <c r="J1267" s="124"/>
      <c r="K1267" s="124"/>
      <c r="L1267" s="62" t="s">
        <v>10494</v>
      </c>
      <c r="M1267" s="63">
        <v>0.25</v>
      </c>
    </row>
    <row r="1268" spans="2:13" ht="16.2">
      <c r="B1268" s="56"/>
      <c r="C1268" s="88">
        <v>46303</v>
      </c>
      <c r="D1268" s="58"/>
      <c r="E1268" s="123" t="s">
        <v>1129</v>
      </c>
      <c r="F1268" s="124"/>
      <c r="G1268" s="124"/>
      <c r="H1268" s="124"/>
      <c r="I1268" s="124"/>
      <c r="J1268" s="124"/>
      <c r="K1268" s="124"/>
      <c r="L1268" s="62" t="s">
        <v>10497</v>
      </c>
      <c r="M1268" s="63"/>
    </row>
    <row r="1269" spans="2:13" ht="16.2">
      <c r="B1269" s="56"/>
      <c r="C1269" s="88">
        <v>46303</v>
      </c>
      <c r="D1269" s="58"/>
      <c r="E1269" s="123" t="s">
        <v>1129</v>
      </c>
      <c r="F1269" s="124"/>
      <c r="G1269" s="124"/>
      <c r="H1269" s="124"/>
      <c r="I1269" s="124"/>
      <c r="J1269" s="124"/>
      <c r="K1269" s="124"/>
      <c r="L1269" s="62" t="s">
        <v>10499</v>
      </c>
      <c r="M1269" s="63"/>
    </row>
    <row r="1270" spans="2:13" ht="16.2">
      <c r="B1270" s="56"/>
      <c r="C1270" s="88">
        <v>46303</v>
      </c>
      <c r="D1270" s="58"/>
      <c r="E1270" s="123" t="s">
        <v>1129</v>
      </c>
      <c r="F1270" s="124"/>
      <c r="G1270" s="124"/>
      <c r="H1270" s="124"/>
      <c r="I1270" s="124"/>
      <c r="J1270" s="124"/>
      <c r="K1270" s="124"/>
      <c r="L1270" s="62" t="s">
        <v>10501</v>
      </c>
      <c r="M1270" s="63"/>
    </row>
    <row r="1271" spans="2:13" ht="16.2">
      <c r="B1271" s="56"/>
      <c r="C1271" s="88">
        <v>46303</v>
      </c>
      <c r="D1271" s="58"/>
      <c r="E1271" s="123" t="s">
        <v>1129</v>
      </c>
      <c r="F1271" s="124"/>
      <c r="G1271" s="124"/>
      <c r="H1271" s="124"/>
      <c r="I1271" s="124"/>
      <c r="J1271" s="124"/>
      <c r="K1271" s="124"/>
      <c r="L1271" s="62" t="s">
        <v>10503</v>
      </c>
      <c r="M1271" s="63"/>
    </row>
    <row r="1272" spans="2:13" ht="16.2">
      <c r="B1272" s="56"/>
      <c r="C1272" s="88">
        <v>46303</v>
      </c>
      <c r="D1272" s="58"/>
      <c r="E1272" s="123" t="s">
        <v>1129</v>
      </c>
      <c r="F1272" s="124"/>
      <c r="G1272" s="124"/>
      <c r="H1272" s="124"/>
      <c r="I1272" s="124"/>
      <c r="J1272" s="124"/>
      <c r="K1272" s="124"/>
      <c r="L1272" s="62" t="s">
        <v>10489</v>
      </c>
      <c r="M1272" s="63">
        <v>1</v>
      </c>
    </row>
    <row r="1273" spans="2:13">
      <c r="B1273" s="56"/>
      <c r="C1273" s="88">
        <v>46303</v>
      </c>
      <c r="D1273" s="58"/>
      <c r="E1273" s="116" t="s">
        <v>1722</v>
      </c>
      <c r="F1273" s="61">
        <v>8</v>
      </c>
      <c r="G1273" s="61">
        <v>2.75</v>
      </c>
      <c r="H1273" s="61"/>
      <c r="I1273" s="61">
        <v>4</v>
      </c>
      <c r="J1273" s="61"/>
      <c r="K1273" s="61"/>
      <c r="L1273" s="62" t="s">
        <v>10493</v>
      </c>
      <c r="M1273" s="63"/>
    </row>
    <row r="1274" spans="2:13">
      <c r="B1274" s="56"/>
      <c r="C1274" s="88">
        <v>46303</v>
      </c>
      <c r="D1274" s="58"/>
      <c r="E1274" s="116" t="s">
        <v>1722</v>
      </c>
      <c r="F1274" s="65"/>
      <c r="G1274" s="65"/>
      <c r="H1274" s="65"/>
      <c r="I1274" s="65"/>
      <c r="J1274" s="65"/>
      <c r="K1274" s="65"/>
      <c r="L1274" s="62" t="s">
        <v>5215</v>
      </c>
      <c r="M1274" s="63"/>
    </row>
    <row r="1275" spans="2:13">
      <c r="B1275" s="56"/>
      <c r="C1275" s="88">
        <v>46303</v>
      </c>
      <c r="D1275" s="111"/>
      <c r="E1275" s="116" t="s">
        <v>1722</v>
      </c>
      <c r="F1275" s="65"/>
      <c r="G1275" s="65"/>
      <c r="H1275" s="65"/>
      <c r="I1275" s="65"/>
      <c r="J1275" s="65"/>
      <c r="K1275" s="65"/>
      <c r="L1275" s="62" t="s">
        <v>10494</v>
      </c>
      <c r="M1275" s="63">
        <v>0.25</v>
      </c>
    </row>
    <row r="1276" spans="2:13">
      <c r="B1276" s="56"/>
      <c r="C1276" s="88">
        <v>46303</v>
      </c>
      <c r="D1276" s="58"/>
      <c r="E1276" s="69" t="s">
        <v>1722</v>
      </c>
      <c r="F1276" s="65"/>
      <c r="G1276" s="65"/>
      <c r="H1276" s="65"/>
      <c r="I1276" s="65"/>
      <c r="J1276" s="65"/>
      <c r="K1276" s="65"/>
      <c r="L1276" s="62" t="s">
        <v>10497</v>
      </c>
      <c r="M1276" s="63"/>
    </row>
    <row r="1277" spans="2:13">
      <c r="B1277" s="56"/>
      <c r="C1277" s="88">
        <v>46303</v>
      </c>
      <c r="D1277" s="58"/>
      <c r="E1277" s="116" t="s">
        <v>1722</v>
      </c>
      <c r="F1277" s="65"/>
      <c r="G1277" s="65"/>
      <c r="H1277" s="65"/>
      <c r="I1277" s="65"/>
      <c r="J1277" s="65"/>
      <c r="K1277" s="65"/>
      <c r="L1277" s="62" t="s">
        <v>10499</v>
      </c>
      <c r="M1277" s="63"/>
    </row>
    <row r="1278" spans="2:13">
      <c r="B1278" s="56"/>
      <c r="C1278" s="88">
        <v>46303</v>
      </c>
      <c r="D1278" s="111"/>
      <c r="E1278" s="116" t="s">
        <v>1722</v>
      </c>
      <c r="F1278" s="127"/>
      <c r="G1278" s="90"/>
      <c r="H1278" s="111"/>
      <c r="I1278" s="65"/>
      <c r="J1278" s="65"/>
      <c r="K1278" s="65"/>
      <c r="L1278" s="62" t="s">
        <v>10501</v>
      </c>
      <c r="M1278" s="63"/>
    </row>
    <row r="1279" spans="2:13">
      <c r="B1279" s="56"/>
      <c r="C1279" s="88">
        <v>46303</v>
      </c>
      <c r="D1279" s="111"/>
      <c r="E1279" s="116" t="s">
        <v>1722</v>
      </c>
      <c r="F1279" s="127"/>
      <c r="G1279" s="90"/>
      <c r="H1279" s="111"/>
      <c r="I1279" s="65"/>
      <c r="J1279" s="65"/>
      <c r="K1279" s="65"/>
      <c r="L1279" s="62" t="s">
        <v>10503</v>
      </c>
      <c r="M1279" s="63"/>
    </row>
    <row r="1280" spans="2:13">
      <c r="B1280" s="111"/>
      <c r="C1280" s="88">
        <v>46303</v>
      </c>
      <c r="D1280" s="111"/>
      <c r="E1280" s="116" t="s">
        <v>1722</v>
      </c>
      <c r="F1280" s="127"/>
      <c r="G1280" s="90"/>
      <c r="H1280" s="111"/>
      <c r="I1280" s="65"/>
      <c r="J1280" s="65"/>
      <c r="K1280" s="65"/>
      <c r="L1280" s="62" t="s">
        <v>10489</v>
      </c>
      <c r="M1280" s="63">
        <v>1</v>
      </c>
    </row>
    <row r="1281" spans="2:13">
      <c r="B1281" s="111"/>
      <c r="C1281" s="88">
        <v>46244</v>
      </c>
      <c r="D1281" s="58"/>
      <c r="E1281" s="117" t="s">
        <v>1471</v>
      </c>
      <c r="F1281" s="60">
        <f>SUM(G1281:M1288)-M1282</f>
        <v>8</v>
      </c>
      <c r="G1281" s="60">
        <v>2</v>
      </c>
      <c r="H1281" s="61"/>
      <c r="I1281" s="61">
        <v>2</v>
      </c>
      <c r="J1281" s="61"/>
      <c r="K1281" s="61"/>
      <c r="L1281" s="62" t="s">
        <v>10493</v>
      </c>
      <c r="M1281" s="63"/>
    </row>
    <row r="1282" spans="2:13">
      <c r="B1282" s="111"/>
      <c r="C1282" s="88">
        <v>46244</v>
      </c>
      <c r="D1282" s="58"/>
      <c r="E1282" s="104" t="s">
        <v>1471</v>
      </c>
      <c r="F1282" s="65"/>
      <c r="G1282" s="65"/>
      <c r="H1282" s="65"/>
      <c r="I1282" s="65"/>
      <c r="J1282" s="65"/>
      <c r="K1282" s="65"/>
      <c r="L1282" s="62" t="s">
        <v>5215</v>
      </c>
      <c r="M1282" s="63"/>
    </row>
    <row r="1283" spans="2:13">
      <c r="B1283" s="111"/>
      <c r="C1283" s="88">
        <v>46244</v>
      </c>
      <c r="D1283" s="58"/>
      <c r="E1283" s="104" t="s">
        <v>1471</v>
      </c>
      <c r="F1283" s="65"/>
      <c r="G1283" s="65"/>
      <c r="H1283" s="65"/>
      <c r="I1283" s="65"/>
      <c r="J1283" s="65"/>
      <c r="K1283" s="65"/>
      <c r="L1283" s="62" t="s">
        <v>10494</v>
      </c>
      <c r="M1283" s="63"/>
    </row>
    <row r="1284" spans="2:13">
      <c r="B1284" s="111"/>
      <c r="C1284" s="88">
        <v>46244</v>
      </c>
      <c r="D1284" s="58"/>
      <c r="E1284" s="104" t="s">
        <v>1471</v>
      </c>
      <c r="F1284" s="65"/>
      <c r="G1284" s="65"/>
      <c r="H1284" s="65"/>
      <c r="I1284" s="65"/>
      <c r="J1284" s="65"/>
      <c r="K1284" s="65"/>
      <c r="L1284" s="62" t="s">
        <v>10497</v>
      </c>
      <c r="M1284" s="63"/>
    </row>
    <row r="1285" spans="2:13">
      <c r="B1285" s="111"/>
      <c r="C1285" s="88">
        <v>46244</v>
      </c>
      <c r="D1285" s="58"/>
      <c r="E1285" s="104" t="s">
        <v>1471</v>
      </c>
      <c r="F1285" s="65"/>
      <c r="G1285" s="65"/>
      <c r="H1285" s="65"/>
      <c r="I1285" s="65"/>
      <c r="J1285" s="65"/>
      <c r="K1285" s="65"/>
      <c r="L1285" s="62" t="s">
        <v>10499</v>
      </c>
      <c r="M1285" s="63"/>
    </row>
    <row r="1286" spans="2:13">
      <c r="B1286" s="111"/>
      <c r="C1286" s="88">
        <v>46244</v>
      </c>
      <c r="D1286" s="58"/>
      <c r="E1286" s="104" t="s">
        <v>1471</v>
      </c>
      <c r="F1286" s="65"/>
      <c r="G1286" s="65"/>
      <c r="H1286" s="65"/>
      <c r="I1286" s="65"/>
      <c r="J1286" s="65"/>
      <c r="K1286" s="65"/>
      <c r="L1286" s="62" t="s">
        <v>10501</v>
      </c>
      <c r="M1286" s="63">
        <v>3</v>
      </c>
    </row>
    <row r="1287" spans="2:13">
      <c r="B1287" s="111"/>
      <c r="C1287" s="88">
        <v>46244</v>
      </c>
      <c r="D1287" s="58"/>
      <c r="E1287" s="104" t="s">
        <v>1471</v>
      </c>
      <c r="F1287" s="65"/>
      <c r="G1287" s="65"/>
      <c r="H1287" s="65"/>
      <c r="I1287" s="65"/>
      <c r="J1287" s="65"/>
      <c r="K1287" s="65"/>
      <c r="L1287" s="62" t="s">
        <v>10503</v>
      </c>
      <c r="M1287" s="63"/>
    </row>
    <row r="1288" spans="2:13">
      <c r="B1288" s="56"/>
      <c r="C1288" s="88">
        <v>46244</v>
      </c>
      <c r="D1288" s="58"/>
      <c r="E1288" s="104" t="s">
        <v>1471</v>
      </c>
      <c r="F1288" s="65"/>
      <c r="G1288" s="65"/>
      <c r="H1288" s="65"/>
      <c r="I1288" s="65"/>
      <c r="J1288" s="65"/>
      <c r="K1288" s="65"/>
      <c r="L1288" s="62" t="s">
        <v>10489</v>
      </c>
      <c r="M1288" s="63">
        <v>1</v>
      </c>
    </row>
    <row r="1289" spans="2:13">
      <c r="B1289" s="56"/>
      <c r="C1289" s="70">
        <v>46303</v>
      </c>
      <c r="D1289" s="71"/>
      <c r="E1289" s="72" t="s">
        <v>179</v>
      </c>
      <c r="F1289" s="73">
        <v>8</v>
      </c>
      <c r="G1289" s="73">
        <f>F1289-H1289-I1289-J1289-K1289-M1289-M1290-M1291-M1292-M1293-M1294-M1295-M1296</f>
        <v>2.47058823529412</v>
      </c>
      <c r="H1289" s="73"/>
      <c r="I1289" s="73">
        <f>9/17</f>
        <v>0.52941176470588203</v>
      </c>
      <c r="J1289" s="73"/>
      <c r="K1289" s="73"/>
      <c r="L1289" s="74" t="s">
        <v>10493</v>
      </c>
      <c r="M1289" s="75"/>
    </row>
    <row r="1290" spans="2:13">
      <c r="B1290" s="56"/>
      <c r="C1290" s="70">
        <v>46303</v>
      </c>
      <c r="D1290" s="71"/>
      <c r="E1290" s="72" t="s">
        <v>179</v>
      </c>
      <c r="F1290" s="76"/>
      <c r="G1290" s="76"/>
      <c r="H1290" s="76"/>
      <c r="I1290" s="76"/>
      <c r="J1290" s="76"/>
      <c r="K1290" s="76"/>
      <c r="L1290" s="74" t="s">
        <v>5215</v>
      </c>
      <c r="M1290" s="75"/>
    </row>
    <row r="1291" spans="2:13">
      <c r="B1291" s="56"/>
      <c r="C1291" s="70">
        <v>46303</v>
      </c>
      <c r="D1291" s="71"/>
      <c r="E1291" s="72" t="s">
        <v>179</v>
      </c>
      <c r="F1291" s="76"/>
      <c r="G1291" s="76"/>
      <c r="H1291" s="76"/>
      <c r="I1291" s="76"/>
      <c r="J1291" s="76"/>
      <c r="K1291" s="76"/>
      <c r="L1291" s="74" t="s">
        <v>10494</v>
      </c>
      <c r="M1291" s="75"/>
    </row>
    <row r="1292" spans="2:13">
      <c r="B1292" s="56"/>
      <c r="C1292" s="70">
        <v>46303</v>
      </c>
      <c r="D1292" s="71"/>
      <c r="E1292" s="72" t="s">
        <v>179</v>
      </c>
      <c r="F1292" s="76"/>
      <c r="G1292" s="76"/>
      <c r="H1292" s="76"/>
      <c r="I1292" s="76"/>
      <c r="J1292" s="76"/>
      <c r="K1292" s="76"/>
      <c r="L1292" s="74" t="s">
        <v>10497</v>
      </c>
      <c r="M1292" s="75"/>
    </row>
    <row r="1293" spans="2:13">
      <c r="B1293" s="56"/>
      <c r="C1293" s="70">
        <v>46303</v>
      </c>
      <c r="D1293" s="71"/>
      <c r="E1293" s="72" t="s">
        <v>179</v>
      </c>
      <c r="F1293" s="76"/>
      <c r="G1293" s="76"/>
      <c r="H1293" s="76"/>
      <c r="I1293" s="76"/>
      <c r="J1293" s="76"/>
      <c r="K1293" s="76"/>
      <c r="L1293" s="74" t="s">
        <v>10499</v>
      </c>
      <c r="M1293" s="75"/>
    </row>
    <row r="1294" spans="2:13">
      <c r="B1294" s="56"/>
      <c r="C1294" s="70">
        <v>46303</v>
      </c>
      <c r="D1294" s="71"/>
      <c r="E1294" s="72" t="s">
        <v>179</v>
      </c>
      <c r="F1294" s="76"/>
      <c r="G1294" s="76"/>
      <c r="H1294" s="76"/>
      <c r="I1294" s="76"/>
      <c r="J1294" s="76"/>
      <c r="K1294" s="76"/>
      <c r="L1294" s="74" t="s">
        <v>10501</v>
      </c>
      <c r="M1294" s="75">
        <f>60*4/60</f>
        <v>4</v>
      </c>
    </row>
    <row r="1295" spans="2:13">
      <c r="B1295" s="56"/>
      <c r="C1295" s="70">
        <v>46303</v>
      </c>
      <c r="D1295" s="71"/>
      <c r="E1295" s="72" t="s">
        <v>179</v>
      </c>
      <c r="F1295" s="76"/>
      <c r="G1295" s="76"/>
      <c r="H1295" s="76"/>
      <c r="I1295" s="76"/>
      <c r="J1295" s="76"/>
      <c r="K1295" s="76"/>
      <c r="L1295" s="74" t="s">
        <v>10503</v>
      </c>
      <c r="M1295" s="75"/>
    </row>
    <row r="1296" spans="2:13">
      <c r="B1296" s="56"/>
      <c r="C1296" s="70">
        <v>46303</v>
      </c>
      <c r="D1296" s="71"/>
      <c r="E1296" s="72" t="s">
        <v>179</v>
      </c>
      <c r="F1296" s="76"/>
      <c r="G1296" s="76"/>
      <c r="H1296" s="76"/>
      <c r="I1296" s="76"/>
      <c r="J1296" s="76"/>
      <c r="K1296" s="76"/>
      <c r="L1296" s="74" t="s">
        <v>10489</v>
      </c>
      <c r="M1296" s="75">
        <f>(60)/60</f>
        <v>1</v>
      </c>
    </row>
    <row r="1297" spans="2:13">
      <c r="B1297" s="56"/>
      <c r="C1297" s="105">
        <v>46303</v>
      </c>
      <c r="D1297" s="106"/>
      <c r="E1297" s="107" t="s">
        <v>601</v>
      </c>
      <c r="F1297" s="61">
        <v>8</v>
      </c>
      <c r="G1297" s="61">
        <f>F1297-J1297-M1304-I1297-M1299-M1300-M1302-H1297</f>
        <v>5.9264705882352899</v>
      </c>
      <c r="H1297" s="61"/>
      <c r="I1297" s="61">
        <f>14/17</f>
        <v>0.82352941176470595</v>
      </c>
      <c r="J1297" s="61"/>
      <c r="K1297" s="61"/>
      <c r="L1297" s="108" t="s">
        <v>10493</v>
      </c>
      <c r="M1297" s="63"/>
    </row>
    <row r="1298" spans="2:13">
      <c r="B1298" s="56"/>
      <c r="C1298" s="105">
        <v>46303</v>
      </c>
      <c r="D1298" s="58"/>
      <c r="E1298" s="109" t="s">
        <v>601</v>
      </c>
      <c r="F1298" s="65"/>
      <c r="G1298" s="65"/>
      <c r="H1298" s="65"/>
      <c r="I1298" s="110"/>
      <c r="J1298" s="65"/>
      <c r="K1298" s="65"/>
      <c r="L1298" s="62" t="s">
        <v>5215</v>
      </c>
      <c r="M1298" s="63"/>
    </row>
    <row r="1299" spans="2:13">
      <c r="B1299" s="56"/>
      <c r="C1299" s="105">
        <v>46303</v>
      </c>
      <c r="D1299" s="58"/>
      <c r="E1299" s="109" t="s">
        <v>601</v>
      </c>
      <c r="F1299" s="65"/>
      <c r="G1299" s="65"/>
      <c r="H1299" s="65"/>
      <c r="I1299" s="65"/>
      <c r="J1299" s="65"/>
      <c r="K1299" s="65"/>
      <c r="L1299" s="62" t="s">
        <v>10494</v>
      </c>
      <c r="M1299" s="63">
        <v>0.25</v>
      </c>
    </row>
    <row r="1300" spans="2:13">
      <c r="B1300" s="56"/>
      <c r="C1300" s="105">
        <v>46303</v>
      </c>
      <c r="D1300" s="58"/>
      <c r="E1300" s="109" t="s">
        <v>601</v>
      </c>
      <c r="F1300" s="65"/>
      <c r="G1300" s="65"/>
      <c r="H1300" s="65"/>
      <c r="I1300" s="65"/>
      <c r="J1300" s="65"/>
      <c r="K1300" s="65"/>
      <c r="L1300" s="62" t="s">
        <v>10497</v>
      </c>
      <c r="M1300" s="63"/>
    </row>
    <row r="1301" spans="2:13">
      <c r="B1301" s="56"/>
      <c r="C1301" s="105">
        <v>46303</v>
      </c>
      <c r="D1301" s="58"/>
      <c r="E1301" s="109" t="s">
        <v>601</v>
      </c>
      <c r="F1301" s="65"/>
      <c r="G1301" s="65"/>
      <c r="H1301" s="65"/>
      <c r="I1301" s="65"/>
      <c r="J1301" s="65"/>
      <c r="K1301" s="65"/>
      <c r="L1301" s="62" t="s">
        <v>10499</v>
      </c>
      <c r="M1301" s="63"/>
    </row>
    <row r="1302" spans="2:13">
      <c r="B1302" s="56"/>
      <c r="C1302" s="105">
        <v>46303</v>
      </c>
      <c r="D1302" s="58"/>
      <c r="E1302" s="109" t="s">
        <v>601</v>
      </c>
      <c r="F1302" s="65"/>
      <c r="G1302" s="65"/>
      <c r="H1302" s="65"/>
      <c r="I1302" s="65"/>
      <c r="J1302" s="65"/>
      <c r="K1302" s="65"/>
      <c r="L1302" s="62" t="s">
        <v>10501</v>
      </c>
      <c r="M1302" s="63"/>
    </row>
    <row r="1303" spans="2:13">
      <c r="B1303" s="56"/>
      <c r="C1303" s="105">
        <v>46303</v>
      </c>
      <c r="D1303" s="58"/>
      <c r="E1303" s="109" t="s">
        <v>601</v>
      </c>
      <c r="F1303" s="65"/>
      <c r="G1303" s="65"/>
      <c r="H1303" s="65"/>
      <c r="I1303" s="65"/>
      <c r="J1303" s="65"/>
      <c r="K1303" s="65"/>
      <c r="L1303" s="62" t="s">
        <v>10503</v>
      </c>
      <c r="M1303" s="63"/>
    </row>
    <row r="1304" spans="2:13">
      <c r="B1304" s="56"/>
      <c r="C1304" s="105">
        <v>46303</v>
      </c>
      <c r="D1304" s="58"/>
      <c r="E1304" s="109" t="s">
        <v>601</v>
      </c>
      <c r="F1304" s="91"/>
      <c r="G1304" s="91"/>
      <c r="H1304" s="91"/>
      <c r="I1304" s="91"/>
      <c r="J1304" s="91"/>
      <c r="K1304" s="91"/>
      <c r="L1304" s="62" t="s">
        <v>10489</v>
      </c>
      <c r="M1304" s="63">
        <v>1</v>
      </c>
    </row>
    <row r="1305" spans="2:13">
      <c r="B1305" s="56"/>
      <c r="C1305" s="88">
        <v>46303</v>
      </c>
      <c r="D1305" s="58"/>
      <c r="E1305" s="89" t="s">
        <v>4399</v>
      </c>
      <c r="F1305" s="124">
        <f>SUM(G1305:M1312)</f>
        <v>8</v>
      </c>
      <c r="G1305" s="124">
        <v>3.75</v>
      </c>
      <c r="H1305" s="124"/>
      <c r="I1305" s="124">
        <v>1.5</v>
      </c>
      <c r="J1305" s="124"/>
      <c r="K1305" s="124"/>
      <c r="L1305" s="62" t="s">
        <v>10493</v>
      </c>
      <c r="M1305" s="63"/>
    </row>
    <row r="1306" spans="2:13">
      <c r="B1306" s="56"/>
      <c r="C1306" s="88">
        <v>46303</v>
      </c>
      <c r="D1306" s="58"/>
      <c r="E1306" s="89" t="s">
        <v>4399</v>
      </c>
      <c r="F1306" s="61"/>
      <c r="G1306" s="61"/>
      <c r="H1306" s="61"/>
      <c r="I1306" s="61"/>
      <c r="J1306" s="61"/>
      <c r="K1306" s="61"/>
      <c r="L1306" s="62" t="s">
        <v>5215</v>
      </c>
      <c r="M1306" s="63">
        <v>1.5</v>
      </c>
    </row>
    <row r="1307" spans="2:13">
      <c r="B1307" s="56"/>
      <c r="C1307" s="88">
        <v>46303</v>
      </c>
      <c r="D1307" s="58"/>
      <c r="E1307" s="89" t="s">
        <v>4399</v>
      </c>
      <c r="F1307" s="65"/>
      <c r="G1307" s="65"/>
      <c r="H1307" s="65"/>
      <c r="I1307" s="65"/>
      <c r="J1307" s="65"/>
      <c r="K1307" s="65"/>
      <c r="L1307" s="62" t="s">
        <v>10494</v>
      </c>
      <c r="M1307" s="63">
        <v>0.25</v>
      </c>
    </row>
    <row r="1308" spans="2:13">
      <c r="B1308" s="56"/>
      <c r="C1308" s="88">
        <v>46303</v>
      </c>
      <c r="D1308" s="58"/>
      <c r="E1308" s="89" t="s">
        <v>4399</v>
      </c>
      <c r="F1308" s="65"/>
      <c r="G1308" s="65"/>
      <c r="H1308" s="65"/>
      <c r="I1308" s="65"/>
      <c r="J1308" s="65"/>
      <c r="K1308" s="65"/>
      <c r="L1308" s="62" t="s">
        <v>10497</v>
      </c>
      <c r="M1308" s="63"/>
    </row>
    <row r="1309" spans="2:13">
      <c r="B1309" s="56"/>
      <c r="C1309" s="88">
        <v>46303</v>
      </c>
      <c r="D1309" s="58"/>
      <c r="E1309" s="89" t="s">
        <v>4399</v>
      </c>
      <c r="F1309" s="65"/>
      <c r="G1309" s="65"/>
      <c r="H1309" s="65"/>
      <c r="I1309" s="65"/>
      <c r="J1309" s="65"/>
      <c r="K1309" s="65"/>
      <c r="L1309" s="62" t="s">
        <v>10499</v>
      </c>
      <c r="M1309" s="63"/>
    </row>
    <row r="1310" spans="2:13">
      <c r="B1310" s="56"/>
      <c r="C1310" s="88">
        <v>46303</v>
      </c>
      <c r="D1310" s="58"/>
      <c r="E1310" s="89" t="s">
        <v>4399</v>
      </c>
      <c r="F1310" s="65"/>
      <c r="G1310" s="65"/>
      <c r="H1310" s="65"/>
      <c r="I1310" s="65"/>
      <c r="J1310" s="65"/>
      <c r="K1310" s="65"/>
      <c r="L1310" s="108" t="s">
        <v>10501</v>
      </c>
      <c r="M1310" s="63"/>
    </row>
    <row r="1311" spans="2:13">
      <c r="B1311" s="56"/>
      <c r="C1311" s="88">
        <v>46303</v>
      </c>
      <c r="D1311" s="58"/>
      <c r="E1311" s="89" t="s">
        <v>4399</v>
      </c>
      <c r="F1311" s="65"/>
      <c r="G1311" s="65"/>
      <c r="H1311" s="65"/>
      <c r="I1311" s="65"/>
      <c r="J1311" s="65"/>
      <c r="K1311" s="65"/>
      <c r="L1311" s="62" t="s">
        <v>10503</v>
      </c>
      <c r="M1311" s="63"/>
    </row>
    <row r="1312" spans="2:13">
      <c r="B1312" s="56"/>
      <c r="C1312" s="88">
        <v>46303</v>
      </c>
      <c r="D1312" s="58"/>
      <c r="E1312" s="89" t="s">
        <v>4399</v>
      </c>
      <c r="F1312" s="91"/>
      <c r="G1312" s="91"/>
      <c r="H1312" s="91"/>
      <c r="I1312" s="91"/>
      <c r="J1312" s="91"/>
      <c r="K1312" s="91"/>
      <c r="L1312" s="62" t="s">
        <v>10489</v>
      </c>
      <c r="M1312" s="63">
        <v>1</v>
      </c>
    </row>
    <row r="1313" spans="2:13">
      <c r="B1313" s="56"/>
      <c r="C1313" s="57">
        <v>46303</v>
      </c>
      <c r="D1313" s="58"/>
      <c r="E1313" s="59" t="s">
        <v>76</v>
      </c>
      <c r="F1313" s="60">
        <v>8</v>
      </c>
      <c r="G1313" s="60">
        <v>3.46</v>
      </c>
      <c r="H1313" s="61"/>
      <c r="I1313" s="61">
        <v>3.2941176470588198</v>
      </c>
      <c r="J1313" s="61"/>
      <c r="K1313" s="61"/>
      <c r="L1313" s="62" t="s">
        <v>10493</v>
      </c>
      <c r="M1313" s="63"/>
    </row>
    <row r="1314" spans="2:13">
      <c r="B1314" s="56"/>
      <c r="C1314" s="57">
        <v>46303</v>
      </c>
      <c r="D1314" s="58"/>
      <c r="E1314" s="59" t="s">
        <v>76</v>
      </c>
      <c r="F1314" s="65"/>
      <c r="G1314" s="65"/>
      <c r="H1314" s="65"/>
      <c r="I1314" s="65"/>
      <c r="J1314" s="65"/>
      <c r="K1314" s="65"/>
      <c r="L1314" s="62" t="s">
        <v>5215</v>
      </c>
      <c r="M1314" s="63"/>
    </row>
    <row r="1315" spans="2:13">
      <c r="B1315" s="56"/>
      <c r="C1315" s="57">
        <v>46303</v>
      </c>
      <c r="D1315" s="58"/>
      <c r="E1315" s="59" t="s">
        <v>76</v>
      </c>
      <c r="F1315" s="65"/>
      <c r="G1315" s="65"/>
      <c r="H1315" s="65"/>
      <c r="I1315" s="65"/>
      <c r="J1315" s="65"/>
      <c r="K1315" s="65"/>
      <c r="L1315" s="62" t="s">
        <v>10494</v>
      </c>
      <c r="M1315" s="63">
        <v>0.25</v>
      </c>
    </row>
    <row r="1316" spans="2:13">
      <c r="B1316" s="56"/>
      <c r="C1316" s="57">
        <v>46303</v>
      </c>
      <c r="D1316" s="58"/>
      <c r="E1316" s="59" t="s">
        <v>76</v>
      </c>
      <c r="F1316" s="65"/>
      <c r="G1316" s="65"/>
      <c r="H1316" s="65"/>
      <c r="I1316" s="65"/>
      <c r="J1316" s="65"/>
      <c r="K1316" s="65"/>
      <c r="L1316" s="62" t="s">
        <v>10497</v>
      </c>
      <c r="M1316" s="63"/>
    </row>
    <row r="1317" spans="2:13">
      <c r="B1317" s="56"/>
      <c r="C1317" s="57">
        <v>46303</v>
      </c>
      <c r="D1317" s="58"/>
      <c r="E1317" s="59" t="s">
        <v>76</v>
      </c>
      <c r="F1317" s="65"/>
      <c r="G1317" s="65"/>
      <c r="H1317" s="65"/>
      <c r="I1317" s="65"/>
      <c r="J1317" s="65"/>
      <c r="K1317" s="65"/>
      <c r="L1317" s="62" t="s">
        <v>10499</v>
      </c>
      <c r="M1317" s="63"/>
    </row>
    <row r="1318" spans="2:13">
      <c r="B1318" s="56"/>
      <c r="C1318" s="57">
        <v>46303</v>
      </c>
      <c r="D1318" s="58"/>
      <c r="E1318" s="59" t="s">
        <v>76</v>
      </c>
      <c r="F1318" s="65"/>
      <c r="G1318" s="65"/>
      <c r="H1318" s="65"/>
      <c r="I1318" s="65"/>
      <c r="J1318" s="65"/>
      <c r="K1318" s="65"/>
      <c r="L1318" s="62" t="s">
        <v>10501</v>
      </c>
      <c r="M1318" s="63"/>
    </row>
    <row r="1319" spans="2:13">
      <c r="B1319" s="56"/>
      <c r="C1319" s="57">
        <v>46303</v>
      </c>
      <c r="D1319" s="58"/>
      <c r="E1319" s="59" t="s">
        <v>76</v>
      </c>
      <c r="F1319" s="65"/>
      <c r="G1319" s="65"/>
      <c r="H1319" s="65"/>
      <c r="I1319" s="65"/>
      <c r="J1319" s="65"/>
      <c r="K1319" s="65"/>
      <c r="L1319" s="62" t="s">
        <v>10503</v>
      </c>
      <c r="M1319" s="63"/>
    </row>
    <row r="1320" spans="2:13">
      <c r="B1320" s="56"/>
      <c r="C1320" s="57">
        <v>46303</v>
      </c>
      <c r="D1320" s="58"/>
      <c r="E1320" s="59" t="s">
        <v>76</v>
      </c>
      <c r="F1320" s="65"/>
      <c r="G1320" s="65"/>
      <c r="H1320" s="65"/>
      <c r="I1320" s="65"/>
      <c r="J1320" s="65"/>
      <c r="K1320" s="65"/>
      <c r="L1320" s="62" t="s">
        <v>10489</v>
      </c>
      <c r="M1320" s="63">
        <v>1</v>
      </c>
    </row>
    <row r="1321" spans="2:13">
      <c r="B1321" s="56"/>
      <c r="C1321" s="88">
        <v>46303</v>
      </c>
      <c r="D1321" s="88"/>
      <c r="E1321" s="116" t="s">
        <v>820</v>
      </c>
      <c r="F1321" s="61">
        <f>SUM(G1321:M1328)</f>
        <v>8</v>
      </c>
      <c r="G1321" s="61">
        <v>0.5</v>
      </c>
      <c r="H1321" s="61">
        <v>4.25</v>
      </c>
      <c r="I1321" s="61">
        <v>1.5</v>
      </c>
      <c r="J1321" s="61"/>
      <c r="K1321" s="61"/>
      <c r="L1321" s="62" t="s">
        <v>10493</v>
      </c>
      <c r="M1321" s="62"/>
    </row>
    <row r="1322" spans="2:13">
      <c r="B1322" s="56"/>
      <c r="C1322" s="88">
        <v>46303</v>
      </c>
      <c r="D1322" s="88"/>
      <c r="E1322" s="116" t="s">
        <v>820</v>
      </c>
      <c r="F1322" s="65"/>
      <c r="G1322" s="65"/>
      <c r="H1322" s="65"/>
      <c r="I1322" s="65"/>
      <c r="J1322" s="65"/>
      <c r="K1322" s="65"/>
      <c r="L1322" s="62" t="s">
        <v>5215</v>
      </c>
      <c r="M1322" s="62"/>
    </row>
    <row r="1323" spans="2:13">
      <c r="B1323" s="56"/>
      <c r="C1323" s="88">
        <v>46303</v>
      </c>
      <c r="D1323" s="88"/>
      <c r="E1323" s="116" t="s">
        <v>820</v>
      </c>
      <c r="F1323" s="65"/>
      <c r="G1323" s="65"/>
      <c r="H1323" s="65"/>
      <c r="I1323" s="65"/>
      <c r="J1323" s="65"/>
      <c r="K1323" s="65"/>
      <c r="L1323" s="62" t="s">
        <v>10494</v>
      </c>
      <c r="M1323" s="63">
        <v>0.25</v>
      </c>
    </row>
    <row r="1324" spans="2:13">
      <c r="B1324" s="56"/>
      <c r="C1324" s="88">
        <v>46303</v>
      </c>
      <c r="D1324" s="88"/>
      <c r="E1324" s="116" t="s">
        <v>820</v>
      </c>
      <c r="F1324" s="65"/>
      <c r="G1324" s="65"/>
      <c r="H1324" s="65"/>
      <c r="I1324" s="65"/>
      <c r="J1324" s="65"/>
      <c r="K1324" s="65"/>
      <c r="L1324" s="62" t="s">
        <v>10497</v>
      </c>
      <c r="M1324" s="63">
        <v>0.25</v>
      </c>
    </row>
    <row r="1325" spans="2:13">
      <c r="B1325" s="56"/>
      <c r="C1325" s="88">
        <v>46303</v>
      </c>
      <c r="D1325" s="88"/>
      <c r="E1325" s="116" t="s">
        <v>820</v>
      </c>
      <c r="F1325" s="65"/>
      <c r="G1325" s="65"/>
      <c r="H1325" s="65"/>
      <c r="I1325" s="65"/>
      <c r="J1325" s="65"/>
      <c r="K1325" s="65"/>
      <c r="L1325" s="62" t="s">
        <v>10499</v>
      </c>
      <c r="M1325" s="63">
        <v>0.25</v>
      </c>
    </row>
    <row r="1326" spans="2:13">
      <c r="B1326" s="56"/>
      <c r="C1326" s="88">
        <v>46303</v>
      </c>
      <c r="D1326" s="88"/>
      <c r="E1326" s="116" t="s">
        <v>820</v>
      </c>
      <c r="F1326" s="65"/>
      <c r="G1326" s="65"/>
      <c r="H1326" s="65"/>
      <c r="I1326" s="65"/>
      <c r="J1326" s="65"/>
      <c r="K1326" s="65"/>
      <c r="L1326" s="62" t="s">
        <v>10501</v>
      </c>
      <c r="M1326" s="63">
        <v>0</v>
      </c>
    </row>
    <row r="1327" spans="2:13">
      <c r="B1327" s="56"/>
      <c r="C1327" s="88">
        <v>46303</v>
      </c>
      <c r="D1327" s="88"/>
      <c r="E1327" s="116" t="s">
        <v>820</v>
      </c>
      <c r="F1327" s="65"/>
      <c r="G1327" s="65"/>
      <c r="H1327" s="65"/>
      <c r="I1327" s="65"/>
      <c r="J1327" s="65"/>
      <c r="K1327" s="65"/>
      <c r="L1327" s="62" t="s">
        <v>10503</v>
      </c>
      <c r="M1327" s="63"/>
    </row>
    <row r="1328" spans="2:13">
      <c r="B1328" s="56"/>
      <c r="C1328" s="88">
        <v>46303</v>
      </c>
      <c r="D1328" s="88"/>
      <c r="E1328" s="116" t="s">
        <v>820</v>
      </c>
      <c r="F1328" s="65"/>
      <c r="G1328" s="65"/>
      <c r="H1328" s="65"/>
      <c r="I1328" s="65"/>
      <c r="J1328" s="65"/>
      <c r="K1328" s="65"/>
      <c r="L1328" s="62" t="s">
        <v>10489</v>
      </c>
      <c r="M1328" s="63">
        <v>1</v>
      </c>
    </row>
    <row r="1329" spans="2:13">
      <c r="B1329" s="56"/>
      <c r="C1329" s="88">
        <v>46303</v>
      </c>
      <c r="D1329" s="58"/>
      <c r="E1329" s="150" t="s">
        <v>1021</v>
      </c>
      <c r="F1329" s="61">
        <v>8</v>
      </c>
      <c r="G1329" s="61">
        <v>3</v>
      </c>
      <c r="H1329" s="61"/>
      <c r="I1329" s="61">
        <v>1</v>
      </c>
      <c r="J1329" s="61"/>
      <c r="K1329" s="61"/>
      <c r="L1329" s="62" t="s">
        <v>10493</v>
      </c>
      <c r="M1329" s="63"/>
    </row>
    <row r="1330" spans="2:13">
      <c r="B1330" s="56"/>
      <c r="C1330" s="88">
        <v>46303</v>
      </c>
      <c r="D1330" s="58"/>
      <c r="E1330" s="150" t="s">
        <v>1021</v>
      </c>
      <c r="F1330" s="65"/>
      <c r="G1330" s="65"/>
      <c r="H1330" s="65"/>
      <c r="I1330" s="65"/>
      <c r="J1330" s="65"/>
      <c r="K1330" s="65"/>
      <c r="L1330" s="62" t="s">
        <v>5215</v>
      </c>
      <c r="M1330" s="63"/>
    </row>
    <row r="1331" spans="2:13">
      <c r="B1331" s="56"/>
      <c r="C1331" s="88">
        <v>46303</v>
      </c>
      <c r="D1331" s="58"/>
      <c r="E1331" s="150" t="s">
        <v>1021</v>
      </c>
      <c r="F1331" s="65"/>
      <c r="G1331" s="65"/>
      <c r="H1331" s="65"/>
      <c r="I1331" s="65"/>
      <c r="J1331" s="65"/>
      <c r="K1331" s="65"/>
      <c r="L1331" s="62" t="s">
        <v>10494</v>
      </c>
      <c r="M1331" s="63"/>
    </row>
    <row r="1332" spans="2:13">
      <c r="B1332" s="56"/>
      <c r="C1332" s="88">
        <v>46303</v>
      </c>
      <c r="D1332" s="58"/>
      <c r="E1332" s="150" t="s">
        <v>1021</v>
      </c>
      <c r="F1332" s="65"/>
      <c r="G1332" s="65"/>
      <c r="H1332" s="65"/>
      <c r="I1332" s="65"/>
      <c r="J1332" s="65"/>
      <c r="K1332" s="65"/>
      <c r="L1332" s="62" t="s">
        <v>10497</v>
      </c>
      <c r="M1332" s="63"/>
    </row>
    <row r="1333" spans="2:13">
      <c r="B1333" s="56"/>
      <c r="C1333" s="88">
        <v>46303</v>
      </c>
      <c r="D1333" s="58"/>
      <c r="E1333" s="150" t="s">
        <v>1021</v>
      </c>
      <c r="F1333" s="65"/>
      <c r="G1333" s="65"/>
      <c r="H1333" s="65"/>
      <c r="I1333" s="65"/>
      <c r="J1333" s="65"/>
      <c r="K1333" s="65"/>
      <c r="L1333" s="62" t="s">
        <v>10499</v>
      </c>
      <c r="M1333" s="63"/>
    </row>
    <row r="1334" spans="2:13">
      <c r="B1334" s="56"/>
      <c r="C1334" s="88">
        <v>46303</v>
      </c>
      <c r="D1334" s="58"/>
      <c r="E1334" s="150" t="s">
        <v>1021</v>
      </c>
      <c r="F1334" s="65"/>
      <c r="G1334" s="65"/>
      <c r="H1334" s="65"/>
      <c r="I1334" s="65"/>
      <c r="J1334" s="65"/>
      <c r="K1334" s="65"/>
      <c r="L1334" s="62" t="s">
        <v>10501</v>
      </c>
      <c r="M1334" s="63">
        <v>3</v>
      </c>
    </row>
    <row r="1335" spans="2:13">
      <c r="B1335" s="56"/>
      <c r="C1335" s="88">
        <v>46303</v>
      </c>
      <c r="D1335" s="58"/>
      <c r="E1335" s="121" t="s">
        <v>1021</v>
      </c>
      <c r="F1335" s="65"/>
      <c r="G1335" s="65"/>
      <c r="H1335" s="65"/>
      <c r="I1335" s="65"/>
      <c r="J1335" s="65"/>
      <c r="K1335" s="65"/>
      <c r="L1335" s="62" t="s">
        <v>10503</v>
      </c>
      <c r="M1335" s="63"/>
    </row>
    <row r="1336" spans="2:13">
      <c r="B1336" s="56"/>
      <c r="C1336" s="88">
        <v>46303</v>
      </c>
      <c r="D1336" s="94"/>
      <c r="E1336" s="121" t="s">
        <v>1021</v>
      </c>
      <c r="F1336" s="102"/>
      <c r="G1336" s="102"/>
      <c r="H1336" s="102"/>
      <c r="I1336" s="102"/>
      <c r="J1336" s="102"/>
      <c r="K1336" s="102"/>
      <c r="L1336" s="62" t="s">
        <v>10489</v>
      </c>
      <c r="M1336" s="99">
        <v>1</v>
      </c>
    </row>
    <row r="1337" spans="2:13">
      <c r="B1337" s="56"/>
      <c r="C1337" s="122">
        <v>46303</v>
      </c>
      <c r="D1337" s="58"/>
      <c r="E1337" s="118" t="s">
        <v>1485</v>
      </c>
      <c r="F1337" s="61">
        <v>8</v>
      </c>
      <c r="G1337" s="61">
        <v>5.83</v>
      </c>
      <c r="H1337" s="61"/>
      <c r="I1337" s="61">
        <v>1.17</v>
      </c>
      <c r="J1337" s="61"/>
      <c r="K1337" s="61"/>
      <c r="L1337" s="20" t="s">
        <v>10493</v>
      </c>
      <c r="M1337" s="63"/>
    </row>
    <row r="1338" spans="2:13">
      <c r="B1338" s="56"/>
      <c r="C1338" s="122">
        <v>46303</v>
      </c>
      <c r="D1338" s="58"/>
      <c r="E1338" s="118" t="s">
        <v>1485</v>
      </c>
      <c r="F1338" s="65"/>
      <c r="G1338" s="65"/>
      <c r="H1338" s="65"/>
      <c r="I1338" s="65"/>
      <c r="J1338" s="65"/>
      <c r="K1338" s="65"/>
      <c r="L1338" s="20" t="s">
        <v>5215</v>
      </c>
      <c r="M1338" s="63"/>
    </row>
    <row r="1339" spans="2:13">
      <c r="B1339" s="56"/>
      <c r="C1339" s="122">
        <v>46303</v>
      </c>
      <c r="D1339" s="58"/>
      <c r="E1339" s="118" t="s">
        <v>1485</v>
      </c>
      <c r="F1339" s="65"/>
      <c r="G1339" s="65"/>
      <c r="H1339" s="65"/>
      <c r="I1339" s="65"/>
      <c r="J1339" s="65"/>
      <c r="K1339" s="65"/>
      <c r="L1339" s="20" t="s">
        <v>10494</v>
      </c>
      <c r="M1339" s="63"/>
    </row>
    <row r="1340" spans="2:13">
      <c r="B1340" s="56"/>
      <c r="C1340" s="122">
        <v>46303</v>
      </c>
      <c r="D1340" s="58"/>
      <c r="E1340" s="118" t="s">
        <v>1485</v>
      </c>
      <c r="F1340" s="65"/>
      <c r="G1340" s="65"/>
      <c r="H1340" s="65"/>
      <c r="I1340" s="65"/>
      <c r="J1340" s="65"/>
      <c r="K1340" s="65"/>
      <c r="L1340" s="20" t="s">
        <v>10497</v>
      </c>
      <c r="M1340" s="63"/>
    </row>
    <row r="1341" spans="2:13">
      <c r="B1341" s="56"/>
      <c r="C1341" s="122">
        <v>46303</v>
      </c>
      <c r="D1341" s="58"/>
      <c r="E1341" s="118" t="s">
        <v>1485</v>
      </c>
      <c r="F1341" s="65"/>
      <c r="G1341" s="65"/>
      <c r="H1341" s="65"/>
      <c r="I1341" s="65"/>
      <c r="J1341" s="65"/>
      <c r="K1341" s="65"/>
      <c r="L1341" s="20" t="s">
        <v>10499</v>
      </c>
      <c r="M1341" s="63"/>
    </row>
    <row r="1342" spans="2:13">
      <c r="B1342" s="56"/>
      <c r="C1342" s="122">
        <v>46303</v>
      </c>
      <c r="D1342" s="58"/>
      <c r="E1342" s="118" t="s">
        <v>1485</v>
      </c>
      <c r="F1342" s="65"/>
      <c r="G1342" s="65"/>
      <c r="H1342" s="65"/>
      <c r="I1342" s="65"/>
      <c r="J1342" s="65"/>
      <c r="K1342" s="65"/>
      <c r="L1342" s="20" t="s">
        <v>10501</v>
      </c>
      <c r="M1342" s="63"/>
    </row>
    <row r="1343" spans="2:13">
      <c r="B1343" s="56"/>
      <c r="C1343" s="122">
        <v>46303</v>
      </c>
      <c r="D1343" s="58"/>
      <c r="E1343" s="118" t="s">
        <v>1485</v>
      </c>
      <c r="F1343" s="65"/>
      <c r="G1343" s="65"/>
      <c r="H1343" s="65"/>
      <c r="I1343" s="65"/>
      <c r="J1343" s="65"/>
      <c r="K1343" s="65"/>
      <c r="L1343" s="20" t="s">
        <v>10503</v>
      </c>
      <c r="M1343" s="63"/>
    </row>
    <row r="1344" spans="2:13">
      <c r="B1344" s="56"/>
      <c r="C1344" s="122">
        <v>46303</v>
      </c>
      <c r="D1344" s="58"/>
      <c r="E1344" s="118" t="s">
        <v>1485</v>
      </c>
      <c r="F1344" s="91"/>
      <c r="G1344" s="91"/>
      <c r="H1344" s="91"/>
      <c r="I1344" s="91"/>
      <c r="J1344" s="91"/>
      <c r="K1344" s="91"/>
      <c r="L1344" s="20" t="s">
        <v>10489</v>
      </c>
      <c r="M1344" s="63">
        <v>1</v>
      </c>
    </row>
    <row r="1345" spans="2:13">
      <c r="B1345" s="56"/>
      <c r="C1345" s="88">
        <v>46303</v>
      </c>
      <c r="D1345" s="20"/>
      <c r="E1345" s="89" t="s">
        <v>281</v>
      </c>
      <c r="F1345" s="61">
        <f>SUM(G1345:M1352)</f>
        <v>8</v>
      </c>
      <c r="G1345" s="65">
        <v>5</v>
      </c>
      <c r="H1345" s="61"/>
      <c r="I1345" s="61">
        <v>2</v>
      </c>
      <c r="J1345" s="61"/>
      <c r="K1345" s="61"/>
      <c r="L1345" s="62" t="s">
        <v>10493</v>
      </c>
      <c r="M1345" s="63"/>
    </row>
    <row r="1346" spans="2:13">
      <c r="B1346" s="56"/>
      <c r="C1346" s="88">
        <v>46303</v>
      </c>
      <c r="D1346" s="20"/>
      <c r="E1346" s="89" t="s">
        <v>281</v>
      </c>
      <c r="F1346" s="65"/>
      <c r="G1346" s="65"/>
      <c r="H1346" s="65"/>
      <c r="I1346" s="65"/>
      <c r="J1346" s="65"/>
      <c r="K1346" s="65"/>
      <c r="L1346" s="62" t="s">
        <v>5215</v>
      </c>
      <c r="M1346" s="63"/>
    </row>
    <row r="1347" spans="2:13">
      <c r="B1347" s="56"/>
      <c r="C1347" s="88">
        <v>46303</v>
      </c>
      <c r="D1347" s="20"/>
      <c r="E1347" s="89" t="s">
        <v>281</v>
      </c>
      <c r="F1347" s="65"/>
      <c r="G1347" s="90"/>
      <c r="H1347" s="65"/>
      <c r="I1347" s="65"/>
      <c r="J1347" s="65"/>
      <c r="K1347" s="65"/>
      <c r="L1347" s="62" t="s">
        <v>10494</v>
      </c>
      <c r="M1347" s="63"/>
    </row>
    <row r="1348" spans="2:13">
      <c r="B1348" s="56"/>
      <c r="C1348" s="88">
        <v>46303</v>
      </c>
      <c r="D1348" s="20"/>
      <c r="E1348" s="89" t="s">
        <v>281</v>
      </c>
      <c r="F1348" s="65"/>
      <c r="G1348" s="65"/>
      <c r="H1348" s="65"/>
      <c r="I1348" s="65"/>
      <c r="J1348" s="65"/>
      <c r="K1348" s="65"/>
      <c r="L1348" s="62" t="s">
        <v>10497</v>
      </c>
      <c r="M1348" s="63"/>
    </row>
    <row r="1349" spans="2:13">
      <c r="B1349" s="56"/>
      <c r="C1349" s="88">
        <v>46303</v>
      </c>
      <c r="D1349" s="20"/>
      <c r="E1349" s="89" t="s">
        <v>281</v>
      </c>
      <c r="F1349" s="65"/>
      <c r="G1349" s="65"/>
      <c r="H1349" s="65"/>
      <c r="I1349" s="65"/>
      <c r="J1349" s="65"/>
      <c r="K1349" s="65"/>
      <c r="L1349" s="62" t="s">
        <v>10499</v>
      </c>
      <c r="M1349" s="63"/>
    </row>
    <row r="1350" spans="2:13">
      <c r="B1350" s="56"/>
      <c r="C1350" s="88">
        <v>46303</v>
      </c>
      <c r="D1350" s="20"/>
      <c r="E1350" s="89" t="s">
        <v>281</v>
      </c>
      <c r="F1350" s="65"/>
      <c r="G1350" s="65"/>
      <c r="H1350" s="65"/>
      <c r="I1350" s="65"/>
      <c r="J1350" s="65"/>
      <c r="K1350" s="65"/>
      <c r="L1350" s="62" t="s">
        <v>10501</v>
      </c>
      <c r="M1350" s="63"/>
    </row>
    <row r="1351" spans="2:13">
      <c r="B1351" s="56"/>
      <c r="C1351" s="88">
        <v>46303</v>
      </c>
      <c r="D1351" s="20"/>
      <c r="E1351" s="89" t="s">
        <v>281</v>
      </c>
      <c r="F1351" s="65"/>
      <c r="G1351" s="65"/>
      <c r="H1351" s="65"/>
      <c r="I1351" s="65"/>
      <c r="J1351" s="65"/>
      <c r="K1351" s="65"/>
      <c r="L1351" s="62" t="s">
        <v>10503</v>
      </c>
      <c r="M1351" s="82"/>
    </row>
    <row r="1352" spans="2:13">
      <c r="B1352" s="56"/>
      <c r="C1352" s="88">
        <v>46303</v>
      </c>
      <c r="D1352" s="20"/>
      <c r="E1352" s="89" t="s">
        <v>281</v>
      </c>
      <c r="F1352" s="91"/>
      <c r="G1352" s="91"/>
      <c r="H1352" s="91"/>
      <c r="I1352" s="91"/>
      <c r="J1352" s="91"/>
      <c r="K1352" s="91"/>
      <c r="L1352" s="62" t="s">
        <v>10489</v>
      </c>
      <c r="M1352" s="63">
        <v>1</v>
      </c>
    </row>
    <row r="1353" spans="2:13">
      <c r="B1353" s="56"/>
      <c r="C1353" s="113" t="s">
        <v>7291</v>
      </c>
      <c r="D1353" s="58"/>
      <c r="E1353" s="114" t="s">
        <v>647</v>
      </c>
      <c r="F1353" s="61">
        <f>SUM(G1353:M1360)</f>
        <v>7.99705882352941</v>
      </c>
      <c r="G1353" s="61">
        <v>4.0999999999999996</v>
      </c>
      <c r="H1353" s="61"/>
      <c r="I1353" s="61">
        <v>2.6470588235294099</v>
      </c>
      <c r="J1353" s="61"/>
      <c r="K1353" s="61"/>
      <c r="L1353" s="115" t="s">
        <v>10493</v>
      </c>
      <c r="M1353" s="63"/>
    </row>
    <row r="1354" spans="2:13">
      <c r="B1354" s="56"/>
      <c r="C1354" s="113" t="s">
        <v>7291</v>
      </c>
      <c r="D1354" s="58"/>
      <c r="E1354" s="114" t="s">
        <v>647</v>
      </c>
      <c r="F1354" s="65"/>
      <c r="G1354" s="65"/>
      <c r="H1354" s="65"/>
      <c r="I1354" s="65"/>
      <c r="J1354" s="65"/>
      <c r="K1354" s="65"/>
      <c r="L1354" s="115" t="s">
        <v>5215</v>
      </c>
      <c r="M1354" s="63"/>
    </row>
    <row r="1355" spans="2:13">
      <c r="B1355" s="56"/>
      <c r="C1355" s="113" t="s">
        <v>7291</v>
      </c>
      <c r="D1355" s="58"/>
      <c r="E1355" s="114" t="s">
        <v>647</v>
      </c>
      <c r="F1355" s="65"/>
      <c r="G1355" s="65"/>
      <c r="H1355" s="65"/>
      <c r="I1355" s="65"/>
      <c r="J1355" s="65"/>
      <c r="K1355" s="65"/>
      <c r="L1355" s="115" t="s">
        <v>10494</v>
      </c>
      <c r="M1355" s="63">
        <v>0.25</v>
      </c>
    </row>
    <row r="1356" spans="2:13">
      <c r="B1356" s="56"/>
      <c r="C1356" s="113" t="s">
        <v>7291</v>
      </c>
      <c r="D1356" s="58"/>
      <c r="E1356" s="114" t="s">
        <v>647</v>
      </c>
      <c r="F1356" s="65"/>
      <c r="G1356" s="65"/>
      <c r="H1356" s="65"/>
      <c r="I1356" s="65"/>
      <c r="J1356" s="65"/>
      <c r="K1356" s="65"/>
      <c r="L1356" s="115" t="s">
        <v>10497</v>
      </c>
      <c r="M1356" s="63"/>
    </row>
    <row r="1357" spans="2:13">
      <c r="B1357" s="56"/>
      <c r="C1357" s="113" t="s">
        <v>7291</v>
      </c>
      <c r="D1357" s="58"/>
      <c r="E1357" s="114" t="s">
        <v>647</v>
      </c>
      <c r="F1357" s="65"/>
      <c r="G1357" s="65"/>
      <c r="H1357" s="65"/>
      <c r="I1357" s="65"/>
      <c r="J1357" s="65"/>
      <c r="K1357" s="65"/>
      <c r="L1357" s="115" t="s">
        <v>10499</v>
      </c>
      <c r="M1357" s="63"/>
    </row>
    <row r="1358" spans="2:13">
      <c r="B1358" s="56"/>
      <c r="C1358" s="113" t="s">
        <v>7291</v>
      </c>
      <c r="D1358" s="58"/>
      <c r="E1358" s="114" t="s">
        <v>647</v>
      </c>
      <c r="F1358" s="65"/>
      <c r="G1358" s="65"/>
      <c r="H1358" s="65"/>
      <c r="I1358" s="65"/>
      <c r="J1358" s="65"/>
      <c r="K1358" s="65"/>
      <c r="L1358" s="115" t="s">
        <v>10501</v>
      </c>
      <c r="M1358" s="63"/>
    </row>
    <row r="1359" spans="2:13">
      <c r="B1359" s="56"/>
      <c r="C1359" s="113" t="s">
        <v>7291</v>
      </c>
      <c r="D1359" s="58"/>
      <c r="E1359" s="114" t="s">
        <v>647</v>
      </c>
      <c r="F1359" s="65"/>
      <c r="G1359" s="65"/>
      <c r="H1359" s="65"/>
      <c r="I1359" s="65"/>
      <c r="J1359" s="65"/>
      <c r="K1359" s="65"/>
      <c r="L1359" s="115" t="s">
        <v>10503</v>
      </c>
      <c r="M1359" s="63"/>
    </row>
    <row r="1360" spans="2:13">
      <c r="B1360" s="56"/>
      <c r="C1360" s="113" t="s">
        <v>7291</v>
      </c>
      <c r="D1360" s="58"/>
      <c r="E1360" s="114" t="s">
        <v>647</v>
      </c>
      <c r="F1360" s="91"/>
      <c r="G1360" s="91"/>
      <c r="H1360" s="91"/>
      <c r="I1360" s="91"/>
      <c r="J1360" s="91"/>
      <c r="K1360" s="91"/>
      <c r="L1360" s="115" t="s">
        <v>10489</v>
      </c>
      <c r="M1360" s="63">
        <v>1</v>
      </c>
    </row>
    <row r="1361" spans="2:13">
      <c r="B1361" s="56"/>
      <c r="C1361" s="70">
        <v>46304</v>
      </c>
      <c r="D1361" s="77"/>
      <c r="E1361" s="78" t="s">
        <v>193</v>
      </c>
      <c r="F1361" s="79">
        <f>SUM(G1361:M1368)</f>
        <v>7</v>
      </c>
      <c r="G1361" s="80">
        <v>2.35</v>
      </c>
      <c r="H1361" s="20"/>
      <c r="I1361" s="80">
        <v>3.65</v>
      </c>
      <c r="J1361" s="80"/>
      <c r="K1361" s="81"/>
      <c r="L1361" s="62" t="s">
        <v>10493</v>
      </c>
      <c r="M1361" s="82"/>
    </row>
    <row r="1362" spans="2:13">
      <c r="B1362" s="56"/>
      <c r="C1362" s="70">
        <v>46304</v>
      </c>
      <c r="D1362" s="77"/>
      <c r="E1362" s="78" t="s">
        <v>193</v>
      </c>
      <c r="F1362" s="63"/>
      <c r="G1362" s="83"/>
      <c r="H1362" s="80"/>
      <c r="I1362" s="83"/>
      <c r="J1362" s="80"/>
      <c r="K1362" s="80"/>
      <c r="L1362" s="62" t="s">
        <v>5215</v>
      </c>
      <c r="M1362" s="82"/>
    </row>
    <row r="1363" spans="2:13">
      <c r="B1363" s="56"/>
      <c r="C1363" s="70">
        <v>46304</v>
      </c>
      <c r="D1363" s="77"/>
      <c r="E1363" s="78" t="s">
        <v>193</v>
      </c>
      <c r="F1363" s="63"/>
      <c r="G1363" s="80"/>
      <c r="H1363" s="80"/>
      <c r="I1363" s="80"/>
      <c r="J1363" s="80"/>
      <c r="K1363" s="80"/>
      <c r="L1363" s="62" t="s">
        <v>10494</v>
      </c>
      <c r="M1363" s="82"/>
    </row>
    <row r="1364" spans="2:13">
      <c r="B1364" s="56"/>
      <c r="C1364" s="70">
        <v>46304</v>
      </c>
      <c r="D1364" s="77"/>
      <c r="E1364" s="78" t="s">
        <v>193</v>
      </c>
      <c r="F1364" s="63"/>
      <c r="G1364" s="80"/>
      <c r="H1364" s="80"/>
      <c r="I1364" s="80"/>
      <c r="J1364" s="80"/>
      <c r="K1364" s="80"/>
      <c r="L1364" s="62" t="s">
        <v>10497</v>
      </c>
      <c r="M1364" s="82"/>
    </row>
    <row r="1365" spans="2:13">
      <c r="B1365" s="56"/>
      <c r="C1365" s="70">
        <v>46304</v>
      </c>
      <c r="D1365" s="77"/>
      <c r="E1365" s="78" t="s">
        <v>193</v>
      </c>
      <c r="F1365" s="63"/>
      <c r="G1365" s="80"/>
      <c r="H1365" s="80"/>
      <c r="I1365" s="80"/>
      <c r="J1365" s="80"/>
      <c r="K1365" s="80"/>
      <c r="L1365" s="62" t="s">
        <v>10499</v>
      </c>
      <c r="M1365" s="82"/>
    </row>
    <row r="1366" spans="2:13">
      <c r="B1366" s="56"/>
      <c r="C1366" s="70">
        <v>46304</v>
      </c>
      <c r="D1366" s="77"/>
      <c r="E1366" s="78" t="s">
        <v>193</v>
      </c>
      <c r="F1366" s="63"/>
      <c r="G1366" s="80"/>
      <c r="H1366" s="80"/>
      <c r="I1366" s="80"/>
      <c r="J1366" s="80"/>
      <c r="K1366" s="80"/>
      <c r="L1366" s="62" t="s">
        <v>10501</v>
      </c>
      <c r="M1366" s="82"/>
    </row>
    <row r="1367" spans="2:13">
      <c r="B1367" s="56"/>
      <c r="C1367" s="70">
        <v>46304</v>
      </c>
      <c r="D1367" s="77"/>
      <c r="E1367" s="78" t="s">
        <v>193</v>
      </c>
      <c r="F1367" s="63"/>
      <c r="G1367" s="80"/>
      <c r="H1367" s="80"/>
      <c r="I1367" s="80"/>
      <c r="J1367" s="80"/>
      <c r="K1367" s="80"/>
      <c r="L1367" s="62" t="s">
        <v>10503</v>
      </c>
      <c r="M1367" s="82"/>
    </row>
    <row r="1368" spans="2:13">
      <c r="B1368" s="56"/>
      <c r="C1368" s="70">
        <v>46304</v>
      </c>
      <c r="D1368" s="77"/>
      <c r="E1368" s="78" t="s">
        <v>193</v>
      </c>
      <c r="F1368" s="63"/>
      <c r="G1368" s="80"/>
      <c r="H1368" s="80"/>
      <c r="I1368" s="80"/>
      <c r="J1368" s="80"/>
      <c r="K1368" s="80"/>
      <c r="L1368" s="62" t="s">
        <v>10489</v>
      </c>
      <c r="M1368" s="82">
        <v>1</v>
      </c>
    </row>
    <row r="1369" spans="2:13">
      <c r="B1369" s="56"/>
      <c r="C1369" s="88">
        <v>46304</v>
      </c>
      <c r="D1369" s="58"/>
      <c r="E1369" s="69" t="s">
        <v>1295</v>
      </c>
      <c r="F1369" s="60">
        <v>8</v>
      </c>
      <c r="G1369" s="60">
        <f>8-SUM(H1369:M1376)</f>
        <v>4.9666666666666703</v>
      </c>
      <c r="H1369" s="61"/>
      <c r="I1369" s="61">
        <v>2</v>
      </c>
      <c r="J1369" s="61"/>
      <c r="K1369" s="61"/>
      <c r="L1369" s="62" t="s">
        <v>10493</v>
      </c>
      <c r="M1369" s="63"/>
    </row>
    <row r="1370" spans="2:13">
      <c r="B1370" s="56"/>
      <c r="C1370" s="88">
        <v>46304</v>
      </c>
      <c r="D1370" s="58"/>
      <c r="E1370" s="69" t="s">
        <v>1295</v>
      </c>
      <c r="F1370" s="65"/>
      <c r="G1370" s="65"/>
      <c r="H1370" s="65"/>
      <c r="I1370" s="65"/>
      <c r="J1370" s="65"/>
      <c r="K1370" s="65"/>
      <c r="L1370" s="62" t="s">
        <v>5215</v>
      </c>
      <c r="M1370" s="63"/>
    </row>
    <row r="1371" spans="2:13">
      <c r="B1371" s="56"/>
      <c r="C1371" s="88">
        <v>46304</v>
      </c>
      <c r="D1371" s="58"/>
      <c r="E1371" s="69" t="s">
        <v>1295</v>
      </c>
      <c r="F1371" s="65"/>
      <c r="G1371" s="65"/>
      <c r="H1371" s="65"/>
      <c r="I1371" s="65"/>
      <c r="J1371" s="65"/>
      <c r="K1371" s="65"/>
      <c r="L1371" s="62" t="s">
        <v>10494</v>
      </c>
      <c r="M1371" s="63"/>
    </row>
    <row r="1372" spans="2:13">
      <c r="B1372" s="56"/>
      <c r="C1372" s="88">
        <v>46304</v>
      </c>
      <c r="D1372" s="58"/>
      <c r="E1372" s="69" t="s">
        <v>1295</v>
      </c>
      <c r="F1372" s="65"/>
      <c r="G1372" s="65"/>
      <c r="H1372" s="65"/>
      <c r="I1372" s="65"/>
      <c r="J1372" s="65"/>
      <c r="K1372" s="65"/>
      <c r="L1372" s="62" t="s">
        <v>10497</v>
      </c>
      <c r="M1372" s="63">
        <v>3.3333333333333298E-2</v>
      </c>
    </row>
    <row r="1373" spans="2:13">
      <c r="B1373" s="56"/>
      <c r="C1373" s="88">
        <v>46304</v>
      </c>
      <c r="D1373" s="58"/>
      <c r="E1373" s="69" t="s">
        <v>1295</v>
      </c>
      <c r="F1373" s="65"/>
      <c r="G1373" s="65"/>
      <c r="H1373" s="65"/>
      <c r="I1373" s="65"/>
      <c r="J1373" s="65"/>
      <c r="K1373" s="65"/>
      <c r="L1373" s="62" t="s">
        <v>10499</v>
      </c>
      <c r="M1373" s="63"/>
    </row>
    <row r="1374" spans="2:13">
      <c r="B1374" s="56"/>
      <c r="C1374" s="88">
        <v>46304</v>
      </c>
      <c r="D1374" s="58"/>
      <c r="E1374" s="69" t="s">
        <v>1295</v>
      </c>
      <c r="F1374" s="65"/>
      <c r="G1374" s="65"/>
      <c r="H1374" s="65"/>
      <c r="I1374" s="65"/>
      <c r="J1374" s="65"/>
      <c r="K1374" s="65"/>
      <c r="L1374" s="62" t="s">
        <v>10501</v>
      </c>
      <c r="M1374" s="63"/>
    </row>
    <row r="1375" spans="2:13">
      <c r="B1375" s="56"/>
      <c r="C1375" s="88">
        <v>46304</v>
      </c>
      <c r="D1375" s="58"/>
      <c r="E1375" s="69" t="s">
        <v>1295</v>
      </c>
      <c r="F1375" s="65"/>
      <c r="G1375" s="65"/>
      <c r="H1375" s="65"/>
      <c r="I1375" s="65"/>
      <c r="J1375" s="65"/>
      <c r="K1375" s="65"/>
      <c r="L1375" s="62" t="s">
        <v>10503</v>
      </c>
      <c r="M1375" s="63"/>
    </row>
    <row r="1376" spans="2:13">
      <c r="B1376" s="56"/>
      <c r="C1376" s="88">
        <v>46304</v>
      </c>
      <c r="D1376" s="58"/>
      <c r="E1376" s="69" t="s">
        <v>1295</v>
      </c>
      <c r="F1376" s="65"/>
      <c r="G1376" s="65"/>
      <c r="H1376" s="65"/>
      <c r="I1376" s="65"/>
      <c r="J1376" s="65"/>
      <c r="K1376" s="65"/>
      <c r="L1376" s="62" t="s">
        <v>10489</v>
      </c>
      <c r="M1376" s="63">
        <v>1</v>
      </c>
    </row>
    <row r="1377" spans="2:13">
      <c r="B1377" s="56"/>
      <c r="C1377" s="113" t="s">
        <v>7525</v>
      </c>
      <c r="D1377" s="58"/>
      <c r="E1377" s="114" t="s">
        <v>647</v>
      </c>
      <c r="F1377" s="61">
        <f>SUM(G1377:M1384)</f>
        <v>8.0029411764705891</v>
      </c>
      <c r="G1377" s="61">
        <v>4.6500000000000004</v>
      </c>
      <c r="H1377" s="61"/>
      <c r="I1377" s="61">
        <v>2.3529411764705901</v>
      </c>
      <c r="J1377" s="61"/>
      <c r="K1377" s="61"/>
      <c r="L1377" s="115" t="s">
        <v>10493</v>
      </c>
      <c r="M1377" s="63"/>
    </row>
    <row r="1378" spans="2:13">
      <c r="B1378" s="56"/>
      <c r="C1378" s="113" t="s">
        <v>7525</v>
      </c>
      <c r="D1378" s="58"/>
      <c r="E1378" s="114" t="s">
        <v>647</v>
      </c>
      <c r="F1378" s="65"/>
      <c r="G1378" s="65"/>
      <c r="H1378" s="65"/>
      <c r="I1378" s="65"/>
      <c r="J1378" s="65"/>
      <c r="K1378" s="65"/>
      <c r="L1378" s="115" t="s">
        <v>5215</v>
      </c>
      <c r="M1378" s="63"/>
    </row>
    <row r="1379" spans="2:13">
      <c r="B1379" s="56"/>
      <c r="C1379" s="113" t="s">
        <v>7525</v>
      </c>
      <c r="D1379" s="58"/>
      <c r="E1379" s="114" t="s">
        <v>647</v>
      </c>
      <c r="F1379" s="65"/>
      <c r="G1379" s="65"/>
      <c r="H1379" s="65"/>
      <c r="I1379" s="65"/>
      <c r="J1379" s="65"/>
      <c r="K1379" s="65"/>
      <c r="L1379" s="115" t="s">
        <v>10494</v>
      </c>
      <c r="M1379" s="63"/>
    </row>
    <row r="1380" spans="2:13">
      <c r="B1380" s="56"/>
      <c r="C1380" s="113" t="s">
        <v>7525</v>
      </c>
      <c r="D1380" s="58"/>
      <c r="E1380" s="114" t="s">
        <v>647</v>
      </c>
      <c r="F1380" s="65"/>
      <c r="G1380" s="65"/>
      <c r="H1380" s="65"/>
      <c r="I1380" s="65"/>
      <c r="J1380" s="65"/>
      <c r="K1380" s="65"/>
      <c r="L1380" s="115" t="s">
        <v>10497</v>
      </c>
      <c r="M1380" s="63"/>
    </row>
    <row r="1381" spans="2:13">
      <c r="B1381" s="56"/>
      <c r="C1381" s="113" t="s">
        <v>7525</v>
      </c>
      <c r="D1381" s="58"/>
      <c r="E1381" s="114" t="s">
        <v>647</v>
      </c>
      <c r="F1381" s="65"/>
      <c r="G1381" s="65"/>
      <c r="H1381" s="65"/>
      <c r="I1381" s="65"/>
      <c r="J1381" s="65"/>
      <c r="K1381" s="65"/>
      <c r="L1381" s="115" t="s">
        <v>10499</v>
      </c>
      <c r="M1381" s="63"/>
    </row>
    <row r="1382" spans="2:13">
      <c r="B1382" s="56"/>
      <c r="C1382" s="113" t="s">
        <v>7525</v>
      </c>
      <c r="D1382" s="58"/>
      <c r="E1382" s="114" t="s">
        <v>647</v>
      </c>
      <c r="F1382" s="65"/>
      <c r="G1382" s="65"/>
      <c r="H1382" s="65"/>
      <c r="I1382" s="65"/>
      <c r="J1382" s="65"/>
      <c r="K1382" s="65"/>
      <c r="L1382" s="115" t="s">
        <v>10501</v>
      </c>
      <c r="M1382" s="63"/>
    </row>
    <row r="1383" spans="2:13">
      <c r="B1383" s="56"/>
      <c r="C1383" s="113" t="s">
        <v>7525</v>
      </c>
      <c r="D1383" s="58"/>
      <c r="E1383" s="114" t="s">
        <v>647</v>
      </c>
      <c r="F1383" s="65"/>
      <c r="G1383" s="65"/>
      <c r="H1383" s="65"/>
      <c r="I1383" s="65"/>
      <c r="J1383" s="65"/>
      <c r="K1383" s="65"/>
      <c r="L1383" s="115" t="s">
        <v>10503</v>
      </c>
      <c r="M1383" s="63"/>
    </row>
    <row r="1384" spans="2:13">
      <c r="B1384" s="56"/>
      <c r="C1384" s="113" t="s">
        <v>7525</v>
      </c>
      <c r="D1384" s="58"/>
      <c r="E1384" s="114" t="s">
        <v>647</v>
      </c>
      <c r="F1384" s="91"/>
      <c r="G1384" s="91"/>
      <c r="H1384" s="91"/>
      <c r="I1384" s="91"/>
      <c r="J1384" s="91"/>
      <c r="K1384" s="91"/>
      <c r="L1384" s="115" t="s">
        <v>10489</v>
      </c>
      <c r="M1384" s="63">
        <v>1</v>
      </c>
    </row>
    <row r="1385" spans="2:13">
      <c r="B1385" s="56"/>
      <c r="C1385" s="57">
        <v>46304</v>
      </c>
      <c r="D1385" s="58"/>
      <c r="E1385" s="59" t="s">
        <v>76</v>
      </c>
      <c r="F1385" s="60">
        <v>8</v>
      </c>
      <c r="G1385" s="60">
        <v>4.63</v>
      </c>
      <c r="H1385" s="61"/>
      <c r="I1385" s="61">
        <v>2.1176470588235299</v>
      </c>
      <c r="J1385" s="61"/>
      <c r="K1385" s="61"/>
      <c r="L1385" s="62" t="s">
        <v>10493</v>
      </c>
      <c r="M1385" s="63"/>
    </row>
    <row r="1386" spans="2:13">
      <c r="B1386" s="56"/>
      <c r="C1386" s="57">
        <v>46304</v>
      </c>
      <c r="D1386" s="58"/>
      <c r="E1386" s="59" t="s">
        <v>76</v>
      </c>
      <c r="F1386" s="65"/>
      <c r="G1386" s="65"/>
      <c r="H1386" s="65"/>
      <c r="I1386" s="65"/>
      <c r="J1386" s="65"/>
      <c r="K1386" s="65"/>
      <c r="L1386" s="62" t="s">
        <v>5215</v>
      </c>
      <c r="M1386" s="63"/>
    </row>
    <row r="1387" spans="2:13">
      <c r="B1387" s="56"/>
      <c r="C1387" s="57">
        <v>46304</v>
      </c>
      <c r="D1387" s="58"/>
      <c r="E1387" s="59" t="s">
        <v>76</v>
      </c>
      <c r="F1387" s="65"/>
      <c r="G1387" s="65"/>
      <c r="H1387" s="65"/>
      <c r="I1387" s="65"/>
      <c r="J1387" s="65"/>
      <c r="K1387" s="65"/>
      <c r="L1387" s="62" t="s">
        <v>10494</v>
      </c>
      <c r="M1387" s="63">
        <v>0.25</v>
      </c>
    </row>
    <row r="1388" spans="2:13">
      <c r="B1388" s="56"/>
      <c r="C1388" s="57">
        <v>46304</v>
      </c>
      <c r="D1388" s="58"/>
      <c r="E1388" s="59" t="s">
        <v>76</v>
      </c>
      <c r="F1388" s="65"/>
      <c r="G1388" s="65"/>
      <c r="H1388" s="65"/>
      <c r="I1388" s="65"/>
      <c r="J1388" s="65"/>
      <c r="K1388" s="65"/>
      <c r="L1388" s="62" t="s">
        <v>10497</v>
      </c>
      <c r="M1388" s="63"/>
    </row>
    <row r="1389" spans="2:13">
      <c r="B1389" s="56"/>
      <c r="C1389" s="57">
        <v>46304</v>
      </c>
      <c r="D1389" s="58"/>
      <c r="E1389" s="59" t="s">
        <v>76</v>
      </c>
      <c r="F1389" s="65"/>
      <c r="G1389" s="65"/>
      <c r="H1389" s="65"/>
      <c r="I1389" s="65"/>
      <c r="J1389" s="65"/>
      <c r="K1389" s="65"/>
      <c r="L1389" s="62" t="s">
        <v>10499</v>
      </c>
      <c r="M1389" s="63"/>
    </row>
    <row r="1390" spans="2:13">
      <c r="B1390" s="56"/>
      <c r="C1390" s="57">
        <v>46304</v>
      </c>
      <c r="D1390" s="58"/>
      <c r="E1390" s="59" t="s">
        <v>76</v>
      </c>
      <c r="F1390" s="65"/>
      <c r="G1390" s="65"/>
      <c r="H1390" s="65"/>
      <c r="I1390" s="65"/>
      <c r="J1390" s="65"/>
      <c r="K1390" s="65"/>
      <c r="L1390" s="62" t="s">
        <v>10501</v>
      </c>
      <c r="M1390" s="63"/>
    </row>
    <row r="1391" spans="2:13">
      <c r="B1391" s="56"/>
      <c r="C1391" s="57">
        <v>46304</v>
      </c>
      <c r="D1391" s="58"/>
      <c r="E1391" s="59" t="s">
        <v>76</v>
      </c>
      <c r="F1391" s="65"/>
      <c r="G1391" s="65"/>
      <c r="H1391" s="65"/>
      <c r="I1391" s="65"/>
      <c r="J1391" s="65"/>
      <c r="K1391" s="65"/>
      <c r="L1391" s="62" t="s">
        <v>10503</v>
      </c>
      <c r="M1391" s="63"/>
    </row>
    <row r="1392" spans="2:13">
      <c r="B1392" s="56"/>
      <c r="C1392" s="57">
        <v>46304</v>
      </c>
      <c r="D1392" s="58"/>
      <c r="E1392" s="59" t="s">
        <v>76</v>
      </c>
      <c r="F1392" s="65"/>
      <c r="G1392" s="65"/>
      <c r="H1392" s="65"/>
      <c r="I1392" s="65"/>
      <c r="J1392" s="65"/>
      <c r="K1392" s="65"/>
      <c r="L1392" s="62" t="s">
        <v>10489</v>
      </c>
      <c r="M1392" s="63">
        <v>1</v>
      </c>
    </row>
    <row r="1393" spans="2:13">
      <c r="B1393" s="56"/>
      <c r="C1393" s="84">
        <v>46304</v>
      </c>
      <c r="D1393" s="58"/>
      <c r="E1393" s="92" t="s">
        <v>307</v>
      </c>
      <c r="F1393" s="61">
        <v>8</v>
      </c>
      <c r="G1393" s="61">
        <f>F1393-I1393-J1393-M1400</f>
        <v>2.35</v>
      </c>
      <c r="H1393" s="61"/>
      <c r="I1393" s="61">
        <v>4.5</v>
      </c>
      <c r="J1393" s="61">
        <v>0.15</v>
      </c>
      <c r="K1393" s="61"/>
      <c r="L1393" s="62" t="s">
        <v>10493</v>
      </c>
      <c r="M1393" s="63" t="s">
        <v>1047</v>
      </c>
    </row>
    <row r="1394" spans="2:13">
      <c r="B1394" s="56"/>
      <c r="C1394" s="84">
        <v>46304</v>
      </c>
      <c r="D1394" s="58"/>
      <c r="E1394" s="92" t="s">
        <v>307</v>
      </c>
      <c r="F1394" s="65"/>
      <c r="G1394" s="65"/>
      <c r="H1394" s="65"/>
      <c r="I1394" s="65"/>
      <c r="J1394" s="65"/>
      <c r="K1394" s="65"/>
      <c r="L1394" s="62" t="s">
        <v>5215</v>
      </c>
      <c r="M1394" s="63"/>
    </row>
    <row r="1395" spans="2:13">
      <c r="B1395" s="56"/>
      <c r="C1395" s="84">
        <v>46304</v>
      </c>
      <c r="D1395" s="58"/>
      <c r="E1395" s="92" t="s">
        <v>307</v>
      </c>
      <c r="F1395" s="65"/>
      <c r="G1395" s="65"/>
      <c r="H1395" s="65"/>
      <c r="I1395" s="90"/>
      <c r="J1395" s="65"/>
      <c r="K1395" s="65"/>
      <c r="L1395" s="62" t="s">
        <v>10494</v>
      </c>
      <c r="M1395" s="82"/>
    </row>
    <row r="1396" spans="2:13">
      <c r="B1396" s="56"/>
      <c r="C1396" s="84">
        <v>46304</v>
      </c>
      <c r="D1396" s="58"/>
      <c r="E1396" s="92" t="s">
        <v>307</v>
      </c>
      <c r="F1396" s="65"/>
      <c r="G1396" s="65"/>
      <c r="H1396" s="65"/>
      <c r="I1396" s="65"/>
      <c r="J1396" s="65"/>
      <c r="K1396" s="65"/>
      <c r="L1396" s="62" t="s">
        <v>10497</v>
      </c>
      <c r="M1396" s="82"/>
    </row>
    <row r="1397" spans="2:13">
      <c r="B1397" s="56"/>
      <c r="C1397" s="84">
        <v>46304</v>
      </c>
      <c r="D1397" s="58"/>
      <c r="E1397" s="92" t="s">
        <v>307</v>
      </c>
      <c r="F1397" s="65"/>
      <c r="G1397" s="65"/>
      <c r="H1397" s="65"/>
      <c r="I1397" s="65"/>
      <c r="J1397" s="65"/>
      <c r="K1397" s="65"/>
      <c r="L1397" s="62" t="s">
        <v>10499</v>
      </c>
      <c r="M1397" s="63"/>
    </row>
    <row r="1398" spans="2:13">
      <c r="B1398" s="56"/>
      <c r="C1398" s="84">
        <v>46304</v>
      </c>
      <c r="D1398" s="58"/>
      <c r="E1398" s="92" t="s">
        <v>307</v>
      </c>
      <c r="F1398" s="65"/>
      <c r="G1398" s="65"/>
      <c r="H1398" s="65"/>
      <c r="I1398" s="65"/>
      <c r="J1398" s="65"/>
      <c r="K1398" s="65"/>
      <c r="L1398" s="62" t="s">
        <v>10501</v>
      </c>
      <c r="M1398" s="63"/>
    </row>
    <row r="1399" spans="2:13">
      <c r="B1399" s="56"/>
      <c r="C1399" s="84">
        <v>46304</v>
      </c>
      <c r="D1399" s="58"/>
      <c r="E1399" s="92" t="s">
        <v>307</v>
      </c>
      <c r="F1399" s="65"/>
      <c r="G1399" s="65"/>
      <c r="H1399" s="65"/>
      <c r="I1399" s="65"/>
      <c r="J1399" s="65"/>
      <c r="K1399" s="65"/>
      <c r="L1399" s="62" t="s">
        <v>10503</v>
      </c>
      <c r="M1399" s="63"/>
    </row>
    <row r="1400" spans="2:13">
      <c r="B1400" s="56"/>
      <c r="C1400" s="84">
        <v>46304</v>
      </c>
      <c r="D1400" s="58"/>
      <c r="E1400" s="92" t="s">
        <v>307</v>
      </c>
      <c r="F1400" s="91"/>
      <c r="G1400" s="91"/>
      <c r="H1400" s="91"/>
      <c r="I1400" s="91"/>
      <c r="J1400" s="91"/>
      <c r="K1400" s="91"/>
      <c r="L1400" s="62" t="s">
        <v>10489</v>
      </c>
      <c r="M1400" s="63">
        <v>1</v>
      </c>
    </row>
    <row r="1401" spans="2:13">
      <c r="B1401" s="56"/>
      <c r="C1401" s="88">
        <v>46304</v>
      </c>
      <c r="D1401" s="20"/>
      <c r="E1401" s="89" t="s">
        <v>1643</v>
      </c>
      <c r="F1401" s="65">
        <v>8</v>
      </c>
      <c r="G1401" s="65">
        <v>4</v>
      </c>
      <c r="H1401" s="65"/>
      <c r="I1401" s="65">
        <v>3</v>
      </c>
      <c r="J1401" s="65"/>
      <c r="K1401" s="65"/>
      <c r="L1401" s="62" t="s">
        <v>10493</v>
      </c>
      <c r="M1401" s="63"/>
    </row>
    <row r="1402" spans="2:13">
      <c r="B1402" s="56"/>
      <c r="C1402" s="88">
        <v>46304</v>
      </c>
      <c r="D1402" s="20"/>
      <c r="E1402" s="89" t="s">
        <v>1643</v>
      </c>
      <c r="F1402" s="65"/>
      <c r="G1402" s="90"/>
      <c r="H1402" s="65"/>
      <c r="I1402" s="65"/>
      <c r="J1402" s="65"/>
      <c r="K1402" s="65"/>
      <c r="L1402" s="62" t="s">
        <v>5215</v>
      </c>
      <c r="M1402" s="63"/>
    </row>
    <row r="1403" spans="2:13">
      <c r="B1403" s="56"/>
      <c r="C1403" s="88">
        <v>46304</v>
      </c>
      <c r="D1403" s="20"/>
      <c r="E1403" s="89" t="s">
        <v>1643</v>
      </c>
      <c r="F1403" s="65"/>
      <c r="G1403" s="65"/>
      <c r="H1403" s="65"/>
      <c r="I1403" s="65"/>
      <c r="J1403" s="65"/>
      <c r="K1403" s="65"/>
      <c r="L1403" s="62" t="s">
        <v>10494</v>
      </c>
      <c r="M1403" s="63"/>
    </row>
    <row r="1404" spans="2:13">
      <c r="B1404" s="56"/>
      <c r="C1404" s="88">
        <v>46304</v>
      </c>
      <c r="D1404" s="20"/>
      <c r="E1404" s="89" t="s">
        <v>1643</v>
      </c>
      <c r="F1404" s="65"/>
      <c r="G1404" s="65"/>
      <c r="H1404" s="65"/>
      <c r="I1404" s="65"/>
      <c r="J1404" s="65"/>
      <c r="K1404" s="65"/>
      <c r="L1404" s="62" t="s">
        <v>10497</v>
      </c>
      <c r="M1404" s="63"/>
    </row>
    <row r="1405" spans="2:13">
      <c r="B1405" s="56"/>
      <c r="C1405" s="88">
        <v>46304</v>
      </c>
      <c r="D1405" s="20"/>
      <c r="E1405" s="89" t="s">
        <v>1643</v>
      </c>
      <c r="F1405" s="65"/>
      <c r="G1405" s="65"/>
      <c r="H1405" s="65"/>
      <c r="I1405" s="65"/>
      <c r="J1405" s="65"/>
      <c r="K1405" s="65"/>
      <c r="L1405" s="62" t="s">
        <v>10499</v>
      </c>
      <c r="M1405" s="63"/>
    </row>
    <row r="1406" spans="2:13">
      <c r="B1406" s="56"/>
      <c r="C1406" s="88">
        <v>46304</v>
      </c>
      <c r="D1406" s="20"/>
      <c r="E1406" s="89" t="s">
        <v>1643</v>
      </c>
      <c r="F1406" s="65"/>
      <c r="G1406" s="65"/>
      <c r="H1406" s="65"/>
      <c r="I1406" s="65"/>
      <c r="J1406" s="65"/>
      <c r="K1406" s="65"/>
      <c r="L1406" s="62" t="s">
        <v>10501</v>
      </c>
      <c r="M1406" s="82"/>
    </row>
    <row r="1407" spans="2:13">
      <c r="B1407" s="56"/>
      <c r="C1407" s="88">
        <v>46304</v>
      </c>
      <c r="D1407" s="20"/>
      <c r="E1407" s="89" t="s">
        <v>1643</v>
      </c>
      <c r="F1407" s="91"/>
      <c r="G1407" s="91"/>
      <c r="H1407" s="91"/>
      <c r="I1407" s="91"/>
      <c r="J1407" s="91"/>
      <c r="K1407" s="91"/>
      <c r="L1407" s="62" t="s">
        <v>10503</v>
      </c>
      <c r="M1407" s="63"/>
    </row>
    <row r="1408" spans="2:13">
      <c r="B1408" s="56"/>
      <c r="C1408" s="88">
        <v>46304</v>
      </c>
      <c r="D1408" s="58"/>
      <c r="E1408" s="89" t="s">
        <v>1643</v>
      </c>
      <c r="F1408" s="124"/>
      <c r="G1408" s="124"/>
      <c r="H1408" s="124"/>
      <c r="I1408" s="124"/>
      <c r="J1408" s="124"/>
      <c r="K1408" s="124"/>
      <c r="L1408" s="62" t="s">
        <v>10489</v>
      </c>
      <c r="M1408" s="63">
        <v>1</v>
      </c>
    </row>
    <row r="1409" spans="2:13">
      <c r="B1409" s="56"/>
      <c r="C1409" s="88">
        <v>46304</v>
      </c>
      <c r="D1409" s="58"/>
      <c r="E1409" s="89" t="s">
        <v>4399</v>
      </c>
      <c r="F1409" s="124">
        <f>SUM(G1409:M1416)</f>
        <v>8</v>
      </c>
      <c r="G1409" s="124">
        <v>4</v>
      </c>
      <c r="H1409" s="124"/>
      <c r="I1409" s="124">
        <v>3</v>
      </c>
      <c r="J1409" s="124"/>
      <c r="K1409" s="124"/>
      <c r="L1409" s="62" t="s">
        <v>10493</v>
      </c>
      <c r="M1409" s="63"/>
    </row>
    <row r="1410" spans="2:13">
      <c r="B1410" s="56"/>
      <c r="C1410" s="88">
        <v>46304</v>
      </c>
      <c r="D1410" s="58"/>
      <c r="E1410" s="89" t="s">
        <v>4399</v>
      </c>
      <c r="F1410" s="61"/>
      <c r="G1410" s="61"/>
      <c r="H1410" s="61"/>
      <c r="I1410" s="61"/>
      <c r="J1410" s="61"/>
      <c r="K1410" s="61"/>
      <c r="L1410" s="62" t="s">
        <v>5215</v>
      </c>
      <c r="M1410" s="63"/>
    </row>
    <row r="1411" spans="2:13">
      <c r="B1411" s="56"/>
      <c r="C1411" s="88">
        <v>46304</v>
      </c>
      <c r="D1411" s="58"/>
      <c r="E1411" s="89" t="s">
        <v>4399</v>
      </c>
      <c r="F1411" s="65"/>
      <c r="G1411" s="65"/>
      <c r="H1411" s="65"/>
      <c r="I1411" s="65"/>
      <c r="J1411" s="65"/>
      <c r="K1411" s="65"/>
      <c r="L1411" s="62" t="s">
        <v>10494</v>
      </c>
      <c r="M1411" s="63"/>
    </row>
    <row r="1412" spans="2:13">
      <c r="B1412" s="56"/>
      <c r="C1412" s="88">
        <v>46304</v>
      </c>
      <c r="D1412" s="58"/>
      <c r="E1412" s="89" t="s">
        <v>4399</v>
      </c>
      <c r="F1412" s="65"/>
      <c r="G1412" s="65"/>
      <c r="H1412" s="65"/>
      <c r="I1412" s="65"/>
      <c r="J1412" s="65"/>
      <c r="K1412" s="65"/>
      <c r="L1412" s="62" t="s">
        <v>10497</v>
      </c>
      <c r="M1412" s="63"/>
    </row>
    <row r="1413" spans="2:13">
      <c r="B1413" s="56"/>
      <c r="C1413" s="88">
        <v>46304</v>
      </c>
      <c r="D1413" s="58"/>
      <c r="E1413" s="89" t="s">
        <v>4399</v>
      </c>
      <c r="F1413" s="65"/>
      <c r="G1413" s="65"/>
      <c r="H1413" s="65"/>
      <c r="I1413" s="65"/>
      <c r="J1413" s="65"/>
      <c r="K1413" s="65"/>
      <c r="L1413" s="62" t="s">
        <v>10499</v>
      </c>
      <c r="M1413" s="63"/>
    </row>
    <row r="1414" spans="2:13">
      <c r="B1414" s="56"/>
      <c r="C1414" s="88">
        <v>46304</v>
      </c>
      <c r="D1414" s="58"/>
      <c r="E1414" s="89" t="s">
        <v>4399</v>
      </c>
      <c r="F1414" s="65"/>
      <c r="G1414" s="65"/>
      <c r="H1414" s="65"/>
      <c r="I1414" s="65"/>
      <c r="J1414" s="65"/>
      <c r="K1414" s="65"/>
      <c r="L1414" s="108" t="s">
        <v>10501</v>
      </c>
      <c r="M1414" s="63"/>
    </row>
    <row r="1415" spans="2:13">
      <c r="B1415" s="56"/>
      <c r="C1415" s="88">
        <v>46304</v>
      </c>
      <c r="D1415" s="58"/>
      <c r="E1415" s="89" t="s">
        <v>4399</v>
      </c>
      <c r="F1415" s="65"/>
      <c r="G1415" s="65"/>
      <c r="H1415" s="65"/>
      <c r="I1415" s="65"/>
      <c r="J1415" s="65"/>
      <c r="K1415" s="65"/>
      <c r="L1415" s="62" t="s">
        <v>10503</v>
      </c>
      <c r="M1415" s="63"/>
    </row>
    <row r="1416" spans="2:13">
      <c r="B1416" s="56"/>
      <c r="C1416" s="88">
        <v>46304</v>
      </c>
      <c r="D1416" s="58"/>
      <c r="E1416" s="89" t="s">
        <v>4399</v>
      </c>
      <c r="F1416" s="91"/>
      <c r="G1416" s="91"/>
      <c r="H1416" s="91"/>
      <c r="I1416" s="91"/>
      <c r="J1416" s="91"/>
      <c r="K1416" s="91"/>
      <c r="L1416" s="62" t="s">
        <v>10489</v>
      </c>
      <c r="M1416" s="63">
        <v>1</v>
      </c>
    </row>
    <row r="1417" spans="2:13">
      <c r="B1417" s="56"/>
      <c r="C1417" s="88">
        <v>46304</v>
      </c>
      <c r="D1417" s="20"/>
      <c r="E1417" s="89" t="s">
        <v>281</v>
      </c>
      <c r="F1417" s="61">
        <f>SUM(G1417:M1424)</f>
        <v>8</v>
      </c>
      <c r="G1417" s="65">
        <v>5.75</v>
      </c>
      <c r="H1417" s="61"/>
      <c r="I1417" s="61">
        <v>1</v>
      </c>
      <c r="J1417" s="61"/>
      <c r="K1417" s="61"/>
      <c r="L1417" s="62" t="s">
        <v>10493</v>
      </c>
      <c r="M1417" s="63"/>
    </row>
    <row r="1418" spans="2:13">
      <c r="B1418" s="56"/>
      <c r="C1418" s="88">
        <v>46304</v>
      </c>
      <c r="D1418" s="20"/>
      <c r="E1418" s="89" t="s">
        <v>281</v>
      </c>
      <c r="F1418" s="65"/>
      <c r="G1418" s="65"/>
      <c r="H1418" s="65"/>
      <c r="I1418" s="65"/>
      <c r="J1418" s="65"/>
      <c r="K1418" s="65"/>
      <c r="L1418" s="62" t="s">
        <v>5215</v>
      </c>
      <c r="M1418" s="63"/>
    </row>
    <row r="1419" spans="2:13">
      <c r="B1419" s="56"/>
      <c r="C1419" s="88">
        <v>46304</v>
      </c>
      <c r="D1419" s="20"/>
      <c r="E1419" s="89" t="s">
        <v>281</v>
      </c>
      <c r="F1419" s="65"/>
      <c r="G1419" s="90"/>
      <c r="H1419" s="65"/>
      <c r="I1419" s="65"/>
      <c r="J1419" s="65"/>
      <c r="K1419" s="65"/>
      <c r="L1419" s="62" t="s">
        <v>10494</v>
      </c>
      <c r="M1419" s="63">
        <v>0.25</v>
      </c>
    </row>
    <row r="1420" spans="2:13">
      <c r="B1420" s="56"/>
      <c r="C1420" s="88">
        <v>46304</v>
      </c>
      <c r="D1420" s="20"/>
      <c r="E1420" s="89" t="s">
        <v>281</v>
      </c>
      <c r="F1420" s="65"/>
      <c r="G1420" s="65"/>
      <c r="H1420" s="65"/>
      <c r="I1420" s="65"/>
      <c r="J1420" s="65"/>
      <c r="K1420" s="65"/>
      <c r="L1420" s="62" t="s">
        <v>10497</v>
      </c>
      <c r="M1420" s="63"/>
    </row>
    <row r="1421" spans="2:13">
      <c r="B1421" s="56"/>
      <c r="C1421" s="88">
        <v>46304</v>
      </c>
      <c r="D1421" s="20"/>
      <c r="E1421" s="89" t="s">
        <v>281</v>
      </c>
      <c r="F1421" s="65"/>
      <c r="G1421" s="65"/>
      <c r="H1421" s="65"/>
      <c r="I1421" s="65"/>
      <c r="J1421" s="65"/>
      <c r="K1421" s="65"/>
      <c r="L1421" s="62" t="s">
        <v>10499</v>
      </c>
      <c r="M1421" s="63"/>
    </row>
    <row r="1422" spans="2:13">
      <c r="B1422" s="56"/>
      <c r="C1422" s="88">
        <v>46304</v>
      </c>
      <c r="D1422" s="20"/>
      <c r="E1422" s="89" t="s">
        <v>281</v>
      </c>
      <c r="F1422" s="65"/>
      <c r="G1422" s="65"/>
      <c r="H1422" s="65"/>
      <c r="I1422" s="65"/>
      <c r="J1422" s="65"/>
      <c r="K1422" s="65"/>
      <c r="L1422" s="62" t="s">
        <v>10501</v>
      </c>
      <c r="M1422" s="63"/>
    </row>
    <row r="1423" spans="2:13">
      <c r="B1423" s="56"/>
      <c r="C1423" s="88">
        <v>46304</v>
      </c>
      <c r="D1423" s="20"/>
      <c r="E1423" s="89" t="s">
        <v>281</v>
      </c>
      <c r="F1423" s="65"/>
      <c r="G1423" s="65"/>
      <c r="H1423" s="65"/>
      <c r="I1423" s="65"/>
      <c r="J1423" s="65"/>
      <c r="K1423" s="65"/>
      <c r="L1423" s="62" t="s">
        <v>10503</v>
      </c>
      <c r="M1423" s="82"/>
    </row>
    <row r="1424" spans="2:13">
      <c r="B1424" s="56"/>
      <c r="C1424" s="88">
        <v>46304</v>
      </c>
      <c r="D1424" s="20"/>
      <c r="E1424" s="89" t="s">
        <v>281</v>
      </c>
      <c r="F1424" s="91"/>
      <c r="G1424" s="91"/>
      <c r="H1424" s="91"/>
      <c r="I1424" s="91"/>
      <c r="J1424" s="91"/>
      <c r="K1424" s="91"/>
      <c r="L1424" s="62" t="s">
        <v>10489</v>
      </c>
      <c r="M1424" s="63">
        <v>1</v>
      </c>
    </row>
    <row r="1425" spans="2:13">
      <c r="B1425" s="56"/>
      <c r="C1425" s="88">
        <v>46304</v>
      </c>
      <c r="D1425" s="58"/>
      <c r="E1425" s="117" t="s">
        <v>3640</v>
      </c>
      <c r="F1425" s="60">
        <v>8</v>
      </c>
      <c r="G1425" s="60">
        <v>5</v>
      </c>
      <c r="H1425" s="61"/>
      <c r="I1425" s="61">
        <f>22/17</f>
        <v>1.29411764705882</v>
      </c>
      <c r="J1425" s="61"/>
      <c r="K1425" s="61"/>
      <c r="L1425" s="62" t="s">
        <v>10493</v>
      </c>
      <c r="M1425" s="63"/>
    </row>
    <row r="1426" spans="2:13">
      <c r="B1426" s="56"/>
      <c r="C1426" s="88">
        <v>46304</v>
      </c>
      <c r="D1426" s="58"/>
      <c r="E1426" s="117" t="s">
        <v>3640</v>
      </c>
      <c r="F1426" s="65"/>
      <c r="G1426" s="65"/>
      <c r="H1426" s="65"/>
      <c r="I1426" s="65"/>
      <c r="J1426" s="65"/>
      <c r="K1426" s="65"/>
      <c r="L1426" s="62" t="s">
        <v>5215</v>
      </c>
      <c r="M1426" s="63"/>
    </row>
    <row r="1427" spans="2:13">
      <c r="B1427" s="56"/>
      <c r="C1427" s="88">
        <v>46304</v>
      </c>
      <c r="D1427" s="58"/>
      <c r="E1427" s="117" t="s">
        <v>3640</v>
      </c>
      <c r="F1427" s="65"/>
      <c r="G1427" s="65"/>
      <c r="H1427" s="65"/>
      <c r="I1427" s="65"/>
      <c r="J1427" s="65"/>
      <c r="K1427" s="65"/>
      <c r="L1427" s="62" t="s">
        <v>10494</v>
      </c>
      <c r="M1427" s="63"/>
    </row>
    <row r="1428" spans="2:13">
      <c r="B1428" s="56"/>
      <c r="C1428" s="88">
        <v>46304</v>
      </c>
      <c r="D1428" s="58"/>
      <c r="E1428" s="117" t="s">
        <v>3640</v>
      </c>
      <c r="F1428" s="65"/>
      <c r="G1428" s="65"/>
      <c r="H1428" s="65"/>
      <c r="I1428" s="65"/>
      <c r="J1428" s="65"/>
      <c r="K1428" s="65"/>
      <c r="L1428" s="62" t="s">
        <v>10497</v>
      </c>
      <c r="M1428" s="63"/>
    </row>
    <row r="1429" spans="2:13">
      <c r="B1429" s="56"/>
      <c r="C1429" s="88">
        <v>46304</v>
      </c>
      <c r="D1429" s="58"/>
      <c r="E1429" s="117" t="s">
        <v>3640</v>
      </c>
      <c r="F1429" s="65"/>
      <c r="G1429" s="65"/>
      <c r="H1429" s="65"/>
      <c r="I1429" s="65"/>
      <c r="J1429" s="65"/>
      <c r="K1429" s="65"/>
      <c r="L1429" s="62" t="s">
        <v>10499</v>
      </c>
      <c r="M1429" s="63"/>
    </row>
    <row r="1430" spans="2:13">
      <c r="B1430" s="56"/>
      <c r="C1430" s="88">
        <v>46304</v>
      </c>
      <c r="D1430" s="58"/>
      <c r="E1430" s="117" t="s">
        <v>3640</v>
      </c>
      <c r="F1430" s="65"/>
      <c r="G1430" s="65"/>
      <c r="H1430" s="65"/>
      <c r="I1430" s="65"/>
      <c r="J1430" s="65"/>
      <c r="K1430" s="65"/>
      <c r="L1430" s="62" t="s">
        <v>10501</v>
      </c>
      <c r="M1430" s="63"/>
    </row>
    <row r="1431" spans="2:13">
      <c r="B1431" s="56"/>
      <c r="C1431" s="88">
        <v>46304</v>
      </c>
      <c r="D1431" s="58"/>
      <c r="E1431" s="117" t="s">
        <v>3640</v>
      </c>
      <c r="F1431" s="65"/>
      <c r="G1431" s="65"/>
      <c r="H1431" s="65"/>
      <c r="I1431" s="65"/>
      <c r="J1431" s="65"/>
      <c r="K1431" s="65"/>
      <c r="L1431" s="62" t="s">
        <v>10503</v>
      </c>
      <c r="M1431" s="63"/>
    </row>
    <row r="1432" spans="2:13">
      <c r="B1432" s="56"/>
      <c r="C1432" s="88">
        <v>46304</v>
      </c>
      <c r="D1432" s="58"/>
      <c r="E1432" s="117" t="s">
        <v>3640</v>
      </c>
      <c r="F1432" s="65"/>
      <c r="G1432" s="65"/>
      <c r="H1432" s="65"/>
      <c r="I1432" s="65"/>
      <c r="J1432" s="65"/>
      <c r="K1432" s="65"/>
      <c r="L1432" s="62" t="s">
        <v>10489</v>
      </c>
      <c r="M1432" s="63">
        <v>1</v>
      </c>
    </row>
    <row r="1433" spans="2:13">
      <c r="B1433" s="56"/>
      <c r="C1433" s="84">
        <v>46304</v>
      </c>
      <c r="D1433" s="85"/>
      <c r="E1433" s="86" t="s">
        <v>245</v>
      </c>
      <c r="F1433" s="61">
        <f>SUM(G1433:M1440)</f>
        <v>8</v>
      </c>
      <c r="G1433" s="61">
        <v>4.75</v>
      </c>
      <c r="H1433" s="61"/>
      <c r="I1433" s="61">
        <v>2</v>
      </c>
      <c r="J1433" s="61"/>
      <c r="K1433" s="61"/>
      <c r="L1433" s="62" t="s">
        <v>10493</v>
      </c>
      <c r="M1433" s="63"/>
    </row>
    <row r="1434" spans="2:13">
      <c r="B1434" s="56"/>
      <c r="C1434" s="84">
        <v>46304</v>
      </c>
      <c r="D1434" s="85"/>
      <c r="E1434" s="87" t="s">
        <v>245</v>
      </c>
      <c r="F1434" s="65"/>
      <c r="G1434" s="65"/>
      <c r="H1434" s="65"/>
      <c r="I1434" s="65"/>
      <c r="J1434" s="65"/>
      <c r="K1434" s="65"/>
      <c r="L1434" s="62" t="s">
        <v>5215</v>
      </c>
      <c r="M1434" s="63"/>
    </row>
    <row r="1435" spans="2:13">
      <c r="B1435" s="56"/>
      <c r="C1435" s="84">
        <v>46304</v>
      </c>
      <c r="D1435" s="85"/>
      <c r="E1435" s="87" t="s">
        <v>245</v>
      </c>
      <c r="F1435" s="65"/>
      <c r="G1435" s="65"/>
      <c r="H1435" s="65"/>
      <c r="I1435" s="65"/>
      <c r="J1435" s="65"/>
      <c r="K1435" s="65"/>
      <c r="L1435" s="62" t="s">
        <v>10494</v>
      </c>
      <c r="M1435" s="63">
        <v>0.25</v>
      </c>
    </row>
    <row r="1436" spans="2:13">
      <c r="B1436" s="56"/>
      <c r="C1436" s="84">
        <v>46304</v>
      </c>
      <c r="D1436" s="85"/>
      <c r="E1436" s="87" t="s">
        <v>245</v>
      </c>
      <c r="F1436" s="65"/>
      <c r="G1436" s="65"/>
      <c r="H1436" s="65"/>
      <c r="I1436" s="65"/>
      <c r="J1436" s="65"/>
      <c r="K1436" s="65"/>
      <c r="L1436" s="62" t="s">
        <v>10497</v>
      </c>
      <c r="M1436" s="63"/>
    </row>
    <row r="1437" spans="2:13">
      <c r="B1437" s="56"/>
      <c r="C1437" s="84">
        <v>46304</v>
      </c>
      <c r="D1437" s="85"/>
      <c r="E1437" s="87" t="s">
        <v>245</v>
      </c>
      <c r="F1437" s="65"/>
      <c r="G1437" s="65"/>
      <c r="H1437" s="65"/>
      <c r="I1437" s="65"/>
      <c r="J1437" s="65"/>
      <c r="K1437" s="65"/>
      <c r="L1437" s="62" t="s">
        <v>10499</v>
      </c>
      <c r="M1437" s="63"/>
    </row>
    <row r="1438" spans="2:13">
      <c r="B1438" s="56"/>
      <c r="C1438" s="84">
        <v>46304</v>
      </c>
      <c r="D1438" s="85"/>
      <c r="E1438" s="87" t="s">
        <v>245</v>
      </c>
      <c r="F1438" s="65"/>
      <c r="G1438" s="65"/>
      <c r="H1438" s="65"/>
      <c r="I1438" s="65"/>
      <c r="J1438" s="65"/>
      <c r="K1438" s="65"/>
      <c r="L1438" s="62" t="s">
        <v>10501</v>
      </c>
      <c r="M1438" s="63"/>
    </row>
    <row r="1439" spans="2:13">
      <c r="B1439" s="56"/>
      <c r="C1439" s="84">
        <v>46304</v>
      </c>
      <c r="D1439" s="85"/>
      <c r="E1439" s="87" t="s">
        <v>245</v>
      </c>
      <c r="F1439" s="65"/>
      <c r="G1439" s="65"/>
      <c r="H1439" s="65"/>
      <c r="I1439" s="65"/>
      <c r="J1439" s="65"/>
      <c r="K1439" s="65"/>
      <c r="L1439" s="62" t="s">
        <v>10503</v>
      </c>
      <c r="M1439" s="63"/>
    </row>
    <row r="1440" spans="2:13">
      <c r="B1440" s="56"/>
      <c r="C1440" s="84">
        <v>46304</v>
      </c>
      <c r="D1440" s="85"/>
      <c r="E1440" s="87" t="s">
        <v>245</v>
      </c>
      <c r="F1440" s="65"/>
      <c r="G1440" s="65"/>
      <c r="H1440" s="65"/>
      <c r="I1440" s="65"/>
      <c r="J1440" s="65"/>
      <c r="K1440" s="65"/>
      <c r="L1440" s="62" t="s">
        <v>10489</v>
      </c>
      <c r="M1440" s="63">
        <v>1</v>
      </c>
    </row>
    <row r="1441" spans="2:13">
      <c r="B1441" s="56"/>
      <c r="C1441" s="122">
        <v>46304</v>
      </c>
      <c r="D1441" s="58"/>
      <c r="E1441" s="117" t="s">
        <v>1348</v>
      </c>
      <c r="F1441" s="61">
        <v>8</v>
      </c>
      <c r="G1441" s="61">
        <v>3</v>
      </c>
      <c r="H1441" s="61"/>
      <c r="I1441" s="65">
        <v>4</v>
      </c>
      <c r="J1441" s="61"/>
      <c r="K1441" s="61"/>
      <c r="L1441" s="151" t="s">
        <v>10493</v>
      </c>
      <c r="M1441" s="152"/>
    </row>
    <row r="1442" spans="2:13">
      <c r="B1442" s="56"/>
      <c r="C1442" s="122">
        <v>46304</v>
      </c>
      <c r="D1442" s="58"/>
      <c r="E1442" s="117" t="s">
        <v>1348</v>
      </c>
      <c r="F1442" s="65"/>
      <c r="G1442" s="65"/>
      <c r="H1442" s="65"/>
      <c r="I1442" s="65"/>
      <c r="J1442" s="65"/>
      <c r="K1442" s="65"/>
      <c r="L1442" s="151" t="s">
        <v>5215</v>
      </c>
      <c r="M1442" s="152"/>
    </row>
    <row r="1443" spans="2:13">
      <c r="B1443" s="56"/>
      <c r="C1443" s="122">
        <v>46304</v>
      </c>
      <c r="D1443" s="58"/>
      <c r="E1443" s="117" t="s">
        <v>1348</v>
      </c>
      <c r="F1443" s="65"/>
      <c r="G1443" s="65"/>
      <c r="H1443" s="65"/>
      <c r="I1443" s="65"/>
      <c r="J1443" s="65"/>
      <c r="K1443" s="65"/>
      <c r="L1443" s="151" t="s">
        <v>10494</v>
      </c>
      <c r="M1443" s="152"/>
    </row>
    <row r="1444" spans="2:13">
      <c r="B1444" s="56"/>
      <c r="C1444" s="122">
        <v>46304</v>
      </c>
      <c r="D1444" s="58"/>
      <c r="E1444" s="117" t="s">
        <v>1348</v>
      </c>
      <c r="F1444" s="65"/>
      <c r="G1444" s="65"/>
      <c r="H1444" s="65"/>
      <c r="I1444" s="65"/>
      <c r="J1444" s="65"/>
      <c r="K1444" s="65"/>
      <c r="L1444" s="151" t="s">
        <v>10497</v>
      </c>
      <c r="M1444" s="152"/>
    </row>
    <row r="1445" spans="2:13">
      <c r="B1445" s="56"/>
      <c r="C1445" s="122">
        <v>46304</v>
      </c>
      <c r="D1445" s="58"/>
      <c r="E1445" s="117" t="s">
        <v>1348</v>
      </c>
      <c r="F1445" s="65"/>
      <c r="G1445" s="65"/>
      <c r="H1445" s="65"/>
      <c r="I1445" s="65"/>
      <c r="J1445" s="65"/>
      <c r="K1445" s="65"/>
      <c r="L1445" s="151" t="s">
        <v>10499</v>
      </c>
      <c r="M1445" s="152"/>
    </row>
    <row r="1446" spans="2:13">
      <c r="B1446" s="56"/>
      <c r="C1446" s="122">
        <v>46304</v>
      </c>
      <c r="D1446" s="20"/>
      <c r="E1446" s="117" t="s">
        <v>1348</v>
      </c>
      <c r="F1446" s="65"/>
      <c r="G1446" s="65"/>
      <c r="H1446" s="65"/>
      <c r="I1446" s="65"/>
      <c r="J1446" s="65"/>
      <c r="K1446" s="65"/>
      <c r="L1446" s="151" t="s">
        <v>10501</v>
      </c>
      <c r="M1446" s="152"/>
    </row>
    <row r="1447" spans="2:13">
      <c r="B1447" s="56"/>
      <c r="C1447" s="122">
        <v>46304</v>
      </c>
      <c r="D1447" s="111"/>
      <c r="E1447" s="117" t="s">
        <v>1348</v>
      </c>
      <c r="F1447" s="65"/>
      <c r="G1447" s="65"/>
      <c r="H1447" s="65"/>
      <c r="I1447" s="65"/>
      <c r="J1447" s="65"/>
      <c r="K1447" s="65"/>
      <c r="L1447" s="151" t="s">
        <v>10503</v>
      </c>
      <c r="M1447" s="152"/>
    </row>
    <row r="1448" spans="2:13">
      <c r="B1448" s="56"/>
      <c r="C1448" s="122">
        <v>46304</v>
      </c>
      <c r="D1448" s="20"/>
      <c r="E1448" s="117" t="s">
        <v>1348</v>
      </c>
      <c r="F1448" s="65"/>
      <c r="G1448" s="65"/>
      <c r="H1448" s="65"/>
      <c r="I1448" s="65"/>
      <c r="J1448" s="65"/>
      <c r="K1448" s="65"/>
      <c r="L1448" s="151" t="s">
        <v>10489</v>
      </c>
      <c r="M1448" s="152">
        <v>1</v>
      </c>
    </row>
    <row r="1449" spans="2:13">
      <c r="B1449" s="56"/>
      <c r="C1449" s="93">
        <v>46304</v>
      </c>
      <c r="D1449" s="94"/>
      <c r="E1449" s="95" t="s">
        <v>549</v>
      </c>
      <c r="F1449" s="96">
        <v>8</v>
      </c>
      <c r="G1449" s="96">
        <v>3</v>
      </c>
      <c r="H1449" s="96"/>
      <c r="I1449" s="96">
        <v>4</v>
      </c>
      <c r="J1449" s="96"/>
      <c r="K1449" s="97"/>
      <c r="L1449" s="98" t="s">
        <v>10493</v>
      </c>
      <c r="M1449" s="99"/>
    </row>
    <row r="1450" spans="2:13">
      <c r="B1450" s="56"/>
      <c r="C1450" s="93">
        <v>46304</v>
      </c>
      <c r="D1450" s="94"/>
      <c r="E1450" s="95" t="s">
        <v>549</v>
      </c>
      <c r="F1450" s="100"/>
      <c r="G1450" s="100"/>
      <c r="H1450" s="100"/>
      <c r="I1450" s="100"/>
      <c r="J1450" s="100"/>
      <c r="K1450" s="101"/>
      <c r="L1450" s="98" t="s">
        <v>5215</v>
      </c>
      <c r="M1450" s="99"/>
    </row>
    <row r="1451" spans="2:13">
      <c r="B1451" s="56"/>
      <c r="C1451" s="93">
        <v>46304</v>
      </c>
      <c r="D1451" s="94"/>
      <c r="E1451" s="95" t="s">
        <v>549</v>
      </c>
      <c r="F1451" s="100"/>
      <c r="G1451" s="100"/>
      <c r="H1451" s="100"/>
      <c r="I1451" s="100"/>
      <c r="J1451" s="100"/>
      <c r="K1451" s="101"/>
      <c r="L1451" s="98" t="s">
        <v>10494</v>
      </c>
      <c r="M1451" s="99"/>
    </row>
    <row r="1452" spans="2:13">
      <c r="B1452" s="56"/>
      <c r="C1452" s="93">
        <v>46304</v>
      </c>
      <c r="D1452" s="94"/>
      <c r="E1452" s="95" t="s">
        <v>549</v>
      </c>
      <c r="F1452" s="100"/>
      <c r="G1452" s="100"/>
      <c r="H1452" s="100"/>
      <c r="I1452" s="100"/>
      <c r="J1452" s="100"/>
      <c r="K1452" s="101"/>
      <c r="L1452" s="98" t="s">
        <v>10497</v>
      </c>
      <c r="M1452" s="99"/>
    </row>
    <row r="1453" spans="2:13">
      <c r="B1453" s="56"/>
      <c r="C1453" s="93">
        <v>46304</v>
      </c>
      <c r="D1453" s="94"/>
      <c r="E1453" s="95" t="s">
        <v>549</v>
      </c>
      <c r="F1453" s="100"/>
      <c r="G1453" s="100"/>
      <c r="H1453" s="100"/>
      <c r="I1453" s="100"/>
      <c r="J1453" s="100"/>
      <c r="K1453" s="101"/>
      <c r="L1453" s="98" t="s">
        <v>10499</v>
      </c>
      <c r="M1453" s="99"/>
    </row>
    <row r="1454" spans="2:13">
      <c r="B1454" s="56"/>
      <c r="C1454" s="93">
        <v>46304</v>
      </c>
      <c r="D1454" s="94"/>
      <c r="E1454" s="95" t="s">
        <v>549</v>
      </c>
      <c r="F1454" s="100"/>
      <c r="G1454" s="100"/>
      <c r="H1454" s="100"/>
      <c r="I1454" s="100"/>
      <c r="J1454" s="100"/>
      <c r="K1454" s="101"/>
      <c r="L1454" s="98" t="s">
        <v>10501</v>
      </c>
      <c r="M1454" s="99"/>
    </row>
    <row r="1455" spans="2:13">
      <c r="B1455" s="56"/>
      <c r="C1455" s="93">
        <v>46304</v>
      </c>
      <c r="D1455" s="94"/>
      <c r="E1455" s="95" t="s">
        <v>549</v>
      </c>
      <c r="F1455" s="100"/>
      <c r="G1455" s="100"/>
      <c r="H1455" s="100"/>
      <c r="I1455" s="100"/>
      <c r="J1455" s="100"/>
      <c r="K1455" s="101"/>
      <c r="L1455" s="98" t="s">
        <v>10503</v>
      </c>
      <c r="M1455" s="99"/>
    </row>
    <row r="1456" spans="2:13">
      <c r="B1456" s="56"/>
      <c r="C1456" s="93">
        <v>46304</v>
      </c>
      <c r="D1456" s="94"/>
      <c r="E1456" s="95" t="s">
        <v>549</v>
      </c>
      <c r="F1456" s="102"/>
      <c r="G1456" s="102"/>
      <c r="H1456" s="102"/>
      <c r="I1456" s="102"/>
      <c r="J1456" s="102"/>
      <c r="K1456" s="103"/>
      <c r="L1456" s="98" t="s">
        <v>10489</v>
      </c>
      <c r="M1456" s="99">
        <v>1</v>
      </c>
    </row>
    <row r="1457" spans="2:13">
      <c r="B1457" s="56"/>
      <c r="C1457" s="105">
        <v>46304</v>
      </c>
      <c r="D1457" s="106"/>
      <c r="E1457" s="107" t="s">
        <v>601</v>
      </c>
      <c r="F1457" s="61">
        <v>8</v>
      </c>
      <c r="G1457" s="61">
        <f>F1457-J1457-M1464-I1457-M1459-M1460-M1462-H1457</f>
        <v>5.2794117647058796</v>
      </c>
      <c r="H1457" s="61"/>
      <c r="I1457" s="61">
        <f>25/17</f>
        <v>1.47058823529412</v>
      </c>
      <c r="J1457" s="61"/>
      <c r="K1457" s="61"/>
      <c r="L1457" s="108" t="s">
        <v>10493</v>
      </c>
      <c r="M1457" s="63"/>
    </row>
    <row r="1458" spans="2:13">
      <c r="B1458" s="56"/>
      <c r="C1458" s="105">
        <v>46304</v>
      </c>
      <c r="D1458" s="58"/>
      <c r="E1458" s="109" t="s">
        <v>601</v>
      </c>
      <c r="F1458" s="65"/>
      <c r="G1458" s="65"/>
      <c r="H1458" s="65"/>
      <c r="I1458" s="110"/>
      <c r="J1458" s="65"/>
      <c r="K1458" s="65"/>
      <c r="L1458" s="62" t="s">
        <v>5215</v>
      </c>
      <c r="M1458" s="63"/>
    </row>
    <row r="1459" spans="2:13">
      <c r="B1459" s="56"/>
      <c r="C1459" s="105">
        <v>46304</v>
      </c>
      <c r="D1459" s="58"/>
      <c r="E1459" s="109" t="s">
        <v>601</v>
      </c>
      <c r="F1459" s="65"/>
      <c r="G1459" s="65"/>
      <c r="H1459" s="65"/>
      <c r="I1459" s="65"/>
      <c r="J1459" s="65"/>
      <c r="K1459" s="65"/>
      <c r="L1459" s="62" t="s">
        <v>10494</v>
      </c>
      <c r="M1459" s="63">
        <v>0.25</v>
      </c>
    </row>
    <row r="1460" spans="2:13">
      <c r="B1460" s="56"/>
      <c r="C1460" s="105">
        <v>46304</v>
      </c>
      <c r="D1460" s="58"/>
      <c r="E1460" s="109" t="s">
        <v>601</v>
      </c>
      <c r="F1460" s="65"/>
      <c r="G1460" s="65"/>
      <c r="H1460" s="65"/>
      <c r="I1460" s="65"/>
      <c r="J1460" s="65"/>
      <c r="K1460" s="65"/>
      <c r="L1460" s="62" t="s">
        <v>10497</v>
      </c>
      <c r="M1460" s="63"/>
    </row>
    <row r="1461" spans="2:13">
      <c r="B1461" s="56"/>
      <c r="C1461" s="105">
        <v>46304</v>
      </c>
      <c r="D1461" s="58"/>
      <c r="E1461" s="109" t="s">
        <v>601</v>
      </c>
      <c r="F1461" s="65"/>
      <c r="G1461" s="65"/>
      <c r="H1461" s="65"/>
      <c r="I1461" s="65"/>
      <c r="J1461" s="65"/>
      <c r="K1461" s="65"/>
      <c r="L1461" s="62" t="s">
        <v>10499</v>
      </c>
      <c r="M1461" s="63"/>
    </row>
    <row r="1462" spans="2:13">
      <c r="B1462" s="56"/>
      <c r="C1462" s="105">
        <v>46304</v>
      </c>
      <c r="D1462" s="58"/>
      <c r="E1462" s="109" t="s">
        <v>601</v>
      </c>
      <c r="F1462" s="65"/>
      <c r="G1462" s="65"/>
      <c r="H1462" s="65"/>
      <c r="I1462" s="65"/>
      <c r="J1462" s="65"/>
      <c r="K1462" s="65"/>
      <c r="L1462" s="62" t="s">
        <v>10501</v>
      </c>
      <c r="M1462" s="63"/>
    </row>
    <row r="1463" spans="2:13">
      <c r="B1463" s="56"/>
      <c r="C1463" s="105">
        <v>46304</v>
      </c>
      <c r="D1463" s="58"/>
      <c r="E1463" s="109" t="s">
        <v>601</v>
      </c>
      <c r="F1463" s="65"/>
      <c r="G1463" s="65"/>
      <c r="H1463" s="65"/>
      <c r="I1463" s="65"/>
      <c r="J1463" s="65"/>
      <c r="K1463" s="65"/>
      <c r="L1463" s="62" t="s">
        <v>10503</v>
      </c>
      <c r="M1463" s="63"/>
    </row>
    <row r="1464" spans="2:13">
      <c r="B1464" s="56"/>
      <c r="C1464" s="105">
        <v>46304</v>
      </c>
      <c r="D1464" s="58"/>
      <c r="E1464" s="109" t="s">
        <v>601</v>
      </c>
      <c r="F1464" s="91"/>
      <c r="G1464" s="91"/>
      <c r="H1464" s="91"/>
      <c r="I1464" s="91"/>
      <c r="J1464" s="91"/>
      <c r="K1464" s="91"/>
      <c r="L1464" s="62" t="s">
        <v>10489</v>
      </c>
      <c r="M1464" s="63">
        <v>1</v>
      </c>
    </row>
    <row r="1465" spans="2:13">
      <c r="B1465" s="56"/>
      <c r="C1465" s="88">
        <v>46304</v>
      </c>
      <c r="D1465" s="58"/>
      <c r="E1465" s="116" t="s">
        <v>764</v>
      </c>
      <c r="F1465" s="60">
        <v>8</v>
      </c>
      <c r="G1465" s="60">
        <f>F1465-H1465-I1465-J1465-K1465-M1465-M1466-M1467-M1468-M1469-M1470-M1471-M1472</f>
        <v>4.2352941176470598</v>
      </c>
      <c r="H1465" s="61"/>
      <c r="I1465" s="61">
        <f>47/17</f>
        <v>2.7647058823529398</v>
      </c>
      <c r="J1465" s="61"/>
      <c r="K1465" s="61"/>
      <c r="L1465" s="62" t="s">
        <v>10493</v>
      </c>
      <c r="M1465" s="63"/>
    </row>
    <row r="1466" spans="2:13">
      <c r="B1466" s="56"/>
      <c r="C1466" s="88">
        <v>46304</v>
      </c>
      <c r="D1466" s="58"/>
      <c r="E1466" s="116" t="s">
        <v>764</v>
      </c>
      <c r="F1466" s="65"/>
      <c r="G1466" s="65"/>
      <c r="H1466" s="65"/>
      <c r="I1466" s="65"/>
      <c r="J1466" s="65"/>
      <c r="K1466" s="65"/>
      <c r="L1466" s="62" t="s">
        <v>5215</v>
      </c>
      <c r="M1466" s="63"/>
    </row>
    <row r="1467" spans="2:13">
      <c r="B1467" s="56"/>
      <c r="C1467" s="88">
        <v>46304</v>
      </c>
      <c r="D1467" s="58"/>
      <c r="E1467" s="116" t="s">
        <v>764</v>
      </c>
      <c r="F1467" s="65"/>
      <c r="G1467" s="65"/>
      <c r="H1467" s="65"/>
      <c r="I1467" s="65"/>
      <c r="J1467" s="65"/>
      <c r="K1467" s="65"/>
      <c r="L1467" s="62" t="s">
        <v>10494</v>
      </c>
      <c r="M1467" s="63"/>
    </row>
    <row r="1468" spans="2:13">
      <c r="B1468" s="56"/>
      <c r="C1468" s="88">
        <v>46304</v>
      </c>
      <c r="D1468" s="58"/>
      <c r="E1468" s="116" t="s">
        <v>764</v>
      </c>
      <c r="F1468" s="65"/>
      <c r="G1468" s="65"/>
      <c r="H1468" s="65"/>
      <c r="I1468" s="65"/>
      <c r="J1468" s="65"/>
      <c r="K1468" s="65"/>
      <c r="L1468" s="62" t="s">
        <v>10497</v>
      </c>
      <c r="M1468" s="63"/>
    </row>
    <row r="1469" spans="2:13">
      <c r="B1469" s="56"/>
      <c r="C1469" s="88">
        <v>46304</v>
      </c>
      <c r="D1469" s="58"/>
      <c r="E1469" s="116" t="s">
        <v>764</v>
      </c>
      <c r="F1469" s="65"/>
      <c r="G1469" s="65"/>
      <c r="H1469" s="65"/>
      <c r="I1469" s="65"/>
      <c r="J1469" s="65"/>
      <c r="K1469" s="65"/>
      <c r="L1469" s="62" t="s">
        <v>10499</v>
      </c>
      <c r="M1469" s="63"/>
    </row>
    <row r="1470" spans="2:13">
      <c r="B1470" s="56"/>
      <c r="C1470" s="88">
        <v>46304</v>
      </c>
      <c r="D1470" s="58"/>
      <c r="E1470" s="116" t="s">
        <v>764</v>
      </c>
      <c r="F1470" s="65"/>
      <c r="G1470" s="65"/>
      <c r="H1470" s="65"/>
      <c r="I1470" s="65"/>
      <c r="J1470" s="65"/>
      <c r="K1470" s="65"/>
      <c r="L1470" s="62" t="s">
        <v>10501</v>
      </c>
      <c r="M1470" s="63"/>
    </row>
    <row r="1471" spans="2:13">
      <c r="B1471" s="56"/>
      <c r="C1471" s="88">
        <v>46304</v>
      </c>
      <c r="D1471" s="58"/>
      <c r="E1471" s="116" t="s">
        <v>764</v>
      </c>
      <c r="F1471" s="65"/>
      <c r="G1471" s="65"/>
      <c r="H1471" s="65"/>
      <c r="I1471" s="65"/>
      <c r="J1471" s="65"/>
      <c r="K1471" s="65"/>
      <c r="L1471" s="62" t="s">
        <v>10503</v>
      </c>
      <c r="M1471" s="63"/>
    </row>
    <row r="1472" spans="2:13">
      <c r="B1472" s="56"/>
      <c r="C1472" s="88">
        <v>46304</v>
      </c>
      <c r="D1472" s="58"/>
      <c r="E1472" s="116" t="s">
        <v>764</v>
      </c>
      <c r="F1472" s="65"/>
      <c r="G1472" s="65"/>
      <c r="H1472" s="65"/>
      <c r="I1472" s="65"/>
      <c r="J1472" s="65"/>
      <c r="K1472" s="65"/>
      <c r="L1472" s="62" t="s">
        <v>10489</v>
      </c>
      <c r="M1472" s="63">
        <v>1</v>
      </c>
    </row>
    <row r="1473" spans="2:13">
      <c r="B1473" s="56"/>
      <c r="C1473" s="88" t="s">
        <v>8101</v>
      </c>
      <c r="D1473" s="58"/>
      <c r="E1473" s="118" t="s">
        <v>889</v>
      </c>
      <c r="F1473" s="60">
        <f>SUM(G1473:M1480)-M1474</f>
        <v>8</v>
      </c>
      <c r="G1473" s="60">
        <v>5.12</v>
      </c>
      <c r="H1473" s="61"/>
      <c r="I1473" s="61">
        <v>1.88</v>
      </c>
      <c r="J1473" s="61"/>
      <c r="K1473" s="61"/>
      <c r="L1473" s="62" t="s">
        <v>10493</v>
      </c>
      <c r="M1473" s="63"/>
    </row>
    <row r="1474" spans="2:13">
      <c r="B1474" s="56"/>
      <c r="C1474" s="88" t="s">
        <v>8101</v>
      </c>
      <c r="D1474" s="58"/>
      <c r="E1474" s="118" t="s">
        <v>889</v>
      </c>
      <c r="F1474" s="65"/>
      <c r="G1474" s="65"/>
      <c r="H1474" s="65"/>
      <c r="I1474" s="65"/>
      <c r="J1474" s="65"/>
      <c r="K1474" s="65"/>
      <c r="L1474" s="62" t="s">
        <v>5215</v>
      </c>
      <c r="M1474" s="63"/>
    </row>
    <row r="1475" spans="2:13">
      <c r="B1475" s="56"/>
      <c r="C1475" s="88" t="s">
        <v>8101</v>
      </c>
      <c r="D1475" s="58"/>
      <c r="E1475" s="118" t="s">
        <v>889</v>
      </c>
      <c r="F1475" s="65"/>
      <c r="G1475" s="65"/>
      <c r="H1475" s="65"/>
      <c r="I1475" s="65"/>
      <c r="J1475" s="65"/>
      <c r="K1475" s="65"/>
      <c r="L1475" s="62" t="s">
        <v>10494</v>
      </c>
      <c r="M1475" s="63"/>
    </row>
    <row r="1476" spans="2:13">
      <c r="B1476" s="56"/>
      <c r="C1476" s="88" t="s">
        <v>8101</v>
      </c>
      <c r="D1476" s="58"/>
      <c r="E1476" s="118" t="s">
        <v>889</v>
      </c>
      <c r="F1476" s="65"/>
      <c r="G1476" s="65"/>
      <c r="H1476" s="65"/>
      <c r="I1476" s="65"/>
      <c r="J1476" s="65"/>
      <c r="K1476" s="65"/>
      <c r="L1476" s="62" t="s">
        <v>10497</v>
      </c>
      <c r="M1476" s="63"/>
    </row>
    <row r="1477" spans="2:13">
      <c r="B1477" s="56"/>
      <c r="C1477" s="88" t="s">
        <v>8101</v>
      </c>
      <c r="D1477" s="58"/>
      <c r="E1477" s="118" t="s">
        <v>889</v>
      </c>
      <c r="F1477" s="65"/>
      <c r="G1477" s="65"/>
      <c r="H1477" s="65"/>
      <c r="I1477" s="65"/>
      <c r="J1477" s="65"/>
      <c r="K1477" s="65"/>
      <c r="L1477" s="62" t="s">
        <v>10499</v>
      </c>
      <c r="M1477" s="63"/>
    </row>
    <row r="1478" spans="2:13">
      <c r="B1478" s="56"/>
      <c r="C1478" s="88" t="s">
        <v>8101</v>
      </c>
      <c r="D1478" s="58"/>
      <c r="E1478" s="118" t="s">
        <v>889</v>
      </c>
      <c r="F1478" s="65"/>
      <c r="G1478" s="65"/>
      <c r="H1478" s="65"/>
      <c r="I1478" s="65"/>
      <c r="J1478" s="65"/>
      <c r="K1478" s="65"/>
      <c r="L1478" s="62" t="s">
        <v>10501</v>
      </c>
      <c r="M1478" s="63"/>
    </row>
    <row r="1479" spans="2:13">
      <c r="B1479" s="56"/>
      <c r="C1479" s="88" t="s">
        <v>8101</v>
      </c>
      <c r="D1479" s="58"/>
      <c r="E1479" s="118" t="s">
        <v>889</v>
      </c>
      <c r="F1479" s="65"/>
      <c r="G1479" s="65"/>
      <c r="H1479" s="65"/>
      <c r="I1479" s="65"/>
      <c r="J1479" s="65"/>
      <c r="K1479" s="65"/>
      <c r="L1479" s="62" t="s">
        <v>10503</v>
      </c>
      <c r="M1479" s="63"/>
    </row>
    <row r="1480" spans="2:13">
      <c r="B1480" s="56"/>
      <c r="C1480" s="88" t="s">
        <v>8101</v>
      </c>
      <c r="D1480" s="58"/>
      <c r="E1480" s="118" t="s">
        <v>889</v>
      </c>
      <c r="F1480" s="65"/>
      <c r="G1480" s="65"/>
      <c r="H1480" s="65"/>
      <c r="I1480" s="65"/>
      <c r="J1480" s="65"/>
      <c r="K1480" s="65"/>
      <c r="L1480" s="62" t="s">
        <v>10489</v>
      </c>
      <c r="M1480" s="63">
        <v>1</v>
      </c>
    </row>
    <row r="1481" spans="2:13" ht="15.6">
      <c r="B1481" s="56"/>
      <c r="C1481" s="143">
        <v>46304</v>
      </c>
      <c r="D1481" s="58"/>
      <c r="E1481" s="144" t="s">
        <v>2226</v>
      </c>
      <c r="F1481" s="61">
        <v>8</v>
      </c>
      <c r="G1481" s="61">
        <v>5.17</v>
      </c>
      <c r="H1481" s="61"/>
      <c r="I1481" s="61">
        <v>1.83</v>
      </c>
      <c r="J1481" s="61"/>
      <c r="K1481" s="61"/>
      <c r="L1481" s="62" t="s">
        <v>10493</v>
      </c>
      <c r="M1481" s="63"/>
    </row>
    <row r="1482" spans="2:13" ht="15.6">
      <c r="B1482" s="56"/>
      <c r="C1482" s="143">
        <v>46304</v>
      </c>
      <c r="D1482" s="58"/>
      <c r="E1482" s="144" t="s">
        <v>2226</v>
      </c>
      <c r="F1482" s="65"/>
      <c r="G1482" s="65"/>
      <c r="H1482" s="65"/>
      <c r="I1482" s="65"/>
      <c r="J1482" s="65"/>
      <c r="K1482" s="65"/>
      <c r="L1482" s="62" t="s">
        <v>5215</v>
      </c>
      <c r="M1482" s="63"/>
    </row>
    <row r="1483" spans="2:13" ht="15.6">
      <c r="B1483" s="56"/>
      <c r="C1483" s="143">
        <v>46304</v>
      </c>
      <c r="D1483" s="58"/>
      <c r="E1483" s="144" t="s">
        <v>2226</v>
      </c>
      <c r="F1483" s="65"/>
      <c r="G1483" s="65"/>
      <c r="H1483" s="65"/>
      <c r="I1483" s="65"/>
      <c r="J1483" s="65"/>
      <c r="K1483" s="65"/>
      <c r="L1483" s="62" t="s">
        <v>10494</v>
      </c>
      <c r="M1483" s="63"/>
    </row>
    <row r="1484" spans="2:13" ht="15.6">
      <c r="B1484" s="56"/>
      <c r="C1484" s="143">
        <v>46304</v>
      </c>
      <c r="D1484" s="58"/>
      <c r="E1484" s="144" t="s">
        <v>2226</v>
      </c>
      <c r="F1484" s="65"/>
      <c r="G1484" s="65"/>
      <c r="H1484" s="65"/>
      <c r="I1484" s="65"/>
      <c r="J1484" s="65"/>
      <c r="K1484" s="65"/>
      <c r="L1484" s="62" t="s">
        <v>10497</v>
      </c>
      <c r="M1484" s="63"/>
    </row>
    <row r="1485" spans="2:13" ht="15.6">
      <c r="B1485" s="56"/>
      <c r="C1485" s="143">
        <v>46304</v>
      </c>
      <c r="D1485" s="58"/>
      <c r="E1485" s="144" t="s">
        <v>2226</v>
      </c>
      <c r="F1485" s="65"/>
      <c r="G1485" s="65"/>
      <c r="H1485" s="65"/>
      <c r="I1485" s="65"/>
      <c r="J1485" s="65"/>
      <c r="K1485" s="65"/>
      <c r="L1485" s="62" t="s">
        <v>10499</v>
      </c>
      <c r="M1485" s="63"/>
    </row>
    <row r="1486" spans="2:13" ht="15.6">
      <c r="B1486" s="56"/>
      <c r="C1486" s="143">
        <v>46304</v>
      </c>
      <c r="D1486" s="58"/>
      <c r="E1486" s="144" t="s">
        <v>2226</v>
      </c>
      <c r="F1486" s="65"/>
      <c r="G1486" s="65"/>
      <c r="H1486" s="65"/>
      <c r="I1486" s="65"/>
      <c r="J1486" s="65"/>
      <c r="K1486" s="65"/>
      <c r="L1486" s="62" t="s">
        <v>10501</v>
      </c>
      <c r="M1486" s="63"/>
    </row>
    <row r="1487" spans="2:13" ht="15.6">
      <c r="B1487" s="56"/>
      <c r="C1487" s="143">
        <v>46304</v>
      </c>
      <c r="D1487" s="58"/>
      <c r="E1487" s="144" t="s">
        <v>2226</v>
      </c>
      <c r="F1487" s="65"/>
      <c r="G1487" s="65"/>
      <c r="H1487" s="65"/>
      <c r="I1487" s="65"/>
      <c r="J1487" s="65"/>
      <c r="K1487" s="65"/>
      <c r="L1487" s="62" t="s">
        <v>10503</v>
      </c>
      <c r="M1487" s="63"/>
    </row>
    <row r="1488" spans="2:13" ht="15.6">
      <c r="B1488" s="56"/>
      <c r="C1488" s="143">
        <v>46304</v>
      </c>
      <c r="D1488" s="58"/>
      <c r="E1488" s="144" t="s">
        <v>2226</v>
      </c>
      <c r="F1488" s="65"/>
      <c r="G1488" s="65"/>
      <c r="H1488" s="65"/>
      <c r="I1488" s="65"/>
      <c r="J1488" s="65"/>
      <c r="K1488" s="65"/>
      <c r="L1488" s="62" t="s">
        <v>10489</v>
      </c>
      <c r="M1488" s="63">
        <v>1</v>
      </c>
    </row>
    <row r="1489" spans="2:14">
      <c r="B1489" s="56"/>
      <c r="C1489" s="88">
        <v>46304</v>
      </c>
      <c r="D1489" s="58"/>
      <c r="E1489" s="104" t="s">
        <v>575</v>
      </c>
      <c r="F1489" s="60">
        <f>SUM(G1489:M1496)-M1490</f>
        <v>8</v>
      </c>
      <c r="G1489" s="60">
        <v>5.25</v>
      </c>
      <c r="H1489" s="61"/>
      <c r="I1489" s="65">
        <v>1</v>
      </c>
      <c r="J1489" s="61"/>
      <c r="K1489" s="61"/>
      <c r="L1489" s="62" t="s">
        <v>10493</v>
      </c>
      <c r="M1489" s="63"/>
    </row>
    <row r="1490" spans="2:14">
      <c r="B1490" s="56"/>
      <c r="C1490" s="88">
        <f>C1489</f>
        <v>46304</v>
      </c>
      <c r="D1490" s="58"/>
      <c r="E1490" s="104" t="s">
        <v>575</v>
      </c>
      <c r="F1490" s="65"/>
      <c r="G1490" s="65"/>
      <c r="H1490" s="65"/>
      <c r="I1490" s="19"/>
      <c r="J1490" s="65"/>
      <c r="K1490" s="65"/>
      <c r="L1490" s="62" t="s">
        <v>5215</v>
      </c>
      <c r="M1490" s="63"/>
    </row>
    <row r="1491" spans="2:14">
      <c r="B1491" s="56"/>
      <c r="C1491" s="88">
        <f>C1489</f>
        <v>46304</v>
      </c>
      <c r="D1491" s="58"/>
      <c r="E1491" s="104" t="s">
        <v>575</v>
      </c>
      <c r="F1491" s="65"/>
      <c r="G1491" s="65"/>
      <c r="H1491" s="65"/>
      <c r="I1491" s="65"/>
      <c r="J1491" s="65"/>
      <c r="K1491" s="65"/>
      <c r="L1491" s="62" t="s">
        <v>10494</v>
      </c>
      <c r="M1491" s="63">
        <v>0.25</v>
      </c>
    </row>
    <row r="1492" spans="2:14">
      <c r="B1492" s="56"/>
      <c r="C1492" s="88">
        <f>C1489</f>
        <v>46304</v>
      </c>
      <c r="D1492" s="58"/>
      <c r="E1492" s="104" t="s">
        <v>575</v>
      </c>
      <c r="F1492" s="65"/>
      <c r="G1492" s="65"/>
      <c r="H1492" s="65"/>
      <c r="I1492" s="65"/>
      <c r="J1492" s="65"/>
      <c r="K1492" s="65"/>
      <c r="L1492" s="62" t="s">
        <v>10497</v>
      </c>
      <c r="M1492" s="63">
        <v>0.5</v>
      </c>
    </row>
    <row r="1493" spans="2:14">
      <c r="B1493" s="56"/>
      <c r="C1493" s="88">
        <f>C1489</f>
        <v>46304</v>
      </c>
      <c r="D1493" s="58"/>
      <c r="E1493" s="104" t="s">
        <v>575</v>
      </c>
      <c r="F1493" s="65"/>
      <c r="G1493" s="65"/>
      <c r="H1493" s="65"/>
      <c r="I1493" s="65"/>
      <c r="J1493" s="65"/>
      <c r="K1493" s="65"/>
      <c r="L1493" s="62" t="s">
        <v>10499</v>
      </c>
      <c r="M1493" s="63"/>
    </row>
    <row r="1494" spans="2:14">
      <c r="B1494" s="56"/>
      <c r="C1494" s="88">
        <f>C1489</f>
        <v>46304</v>
      </c>
      <c r="D1494" s="58"/>
      <c r="E1494" s="104" t="s">
        <v>575</v>
      </c>
      <c r="F1494" s="65"/>
      <c r="G1494" s="65"/>
      <c r="H1494" s="65"/>
      <c r="I1494" s="65"/>
      <c r="J1494" s="65"/>
      <c r="K1494" s="65"/>
      <c r="L1494" s="62" t="s">
        <v>10501</v>
      </c>
      <c r="M1494" s="63"/>
    </row>
    <row r="1495" spans="2:14">
      <c r="B1495" s="56"/>
      <c r="C1495" s="88">
        <f>C1489</f>
        <v>46304</v>
      </c>
      <c r="D1495" s="58"/>
      <c r="E1495" s="104" t="s">
        <v>575</v>
      </c>
      <c r="F1495" s="65"/>
      <c r="G1495" s="65"/>
      <c r="H1495" s="65"/>
      <c r="I1495" s="65"/>
      <c r="J1495" s="65"/>
      <c r="K1495" s="65"/>
      <c r="L1495" s="62" t="s">
        <v>10503</v>
      </c>
      <c r="M1495" s="63"/>
    </row>
    <row r="1496" spans="2:14">
      <c r="B1496" s="56"/>
      <c r="C1496" s="88">
        <f>C1489</f>
        <v>46304</v>
      </c>
      <c r="D1496" s="58"/>
      <c r="E1496" s="104" t="s">
        <v>575</v>
      </c>
      <c r="F1496" s="65"/>
      <c r="G1496" s="65"/>
      <c r="H1496" s="65"/>
      <c r="I1496" s="65"/>
      <c r="J1496" s="65"/>
      <c r="K1496" s="65"/>
      <c r="L1496" s="62" t="s">
        <v>10489</v>
      </c>
      <c r="M1496" s="63">
        <v>1</v>
      </c>
    </row>
    <row r="1497" spans="2:14">
      <c r="B1497" s="56"/>
      <c r="C1497" s="88">
        <v>46304</v>
      </c>
      <c r="D1497" s="111"/>
      <c r="E1497" s="89" t="s">
        <v>629</v>
      </c>
      <c r="F1497" s="153">
        <f>SUM(G1497:M1504)-M1498</f>
        <v>8.0005882352941207</v>
      </c>
      <c r="G1497" s="153">
        <v>5.28</v>
      </c>
      <c r="H1497" s="61"/>
      <c r="I1497" s="61">
        <f>25/17</f>
        <v>1.47058823529412</v>
      </c>
      <c r="J1497" s="61"/>
      <c r="K1497" s="61"/>
      <c r="L1497" s="62" t="s">
        <v>10493</v>
      </c>
      <c r="M1497" s="63"/>
    </row>
    <row r="1498" spans="2:14">
      <c r="B1498" s="56"/>
      <c r="C1498" s="88">
        <v>46304</v>
      </c>
      <c r="D1498" s="111"/>
      <c r="E1498" s="89" t="s">
        <v>629</v>
      </c>
      <c r="F1498" s="65"/>
      <c r="G1498" s="65"/>
      <c r="H1498" s="65"/>
      <c r="I1498" s="65"/>
      <c r="J1498" s="65"/>
      <c r="K1498" s="65"/>
      <c r="L1498" s="62" t="s">
        <v>5215</v>
      </c>
      <c r="M1498" s="63"/>
    </row>
    <row r="1499" spans="2:14">
      <c r="B1499" s="56"/>
      <c r="C1499" s="88">
        <v>46304</v>
      </c>
      <c r="D1499" s="111"/>
      <c r="E1499" s="89" t="s">
        <v>629</v>
      </c>
      <c r="F1499" s="65"/>
      <c r="G1499" s="65"/>
      <c r="H1499" s="65"/>
      <c r="I1499" s="65"/>
      <c r="J1499" s="65"/>
      <c r="K1499" s="65"/>
      <c r="L1499" s="62" t="s">
        <v>10494</v>
      </c>
      <c r="M1499" s="63">
        <v>0.25</v>
      </c>
    </row>
    <row r="1500" spans="2:14">
      <c r="B1500" s="56"/>
      <c r="C1500" s="88">
        <v>46304</v>
      </c>
      <c r="D1500" s="111"/>
      <c r="E1500" s="89" t="s">
        <v>629</v>
      </c>
      <c r="F1500" s="65"/>
      <c r="G1500" s="65"/>
      <c r="H1500" s="65"/>
      <c r="I1500" s="65"/>
      <c r="J1500" s="65"/>
      <c r="K1500" s="65"/>
      <c r="L1500" s="62" t="s">
        <v>10497</v>
      </c>
      <c r="M1500" s="63"/>
    </row>
    <row r="1501" spans="2:14">
      <c r="B1501" s="56"/>
      <c r="C1501" s="88">
        <v>46304</v>
      </c>
      <c r="D1501" s="111"/>
      <c r="E1501" s="89" t="s">
        <v>629</v>
      </c>
      <c r="F1501" s="65"/>
      <c r="G1501" s="65"/>
      <c r="H1501" s="65"/>
      <c r="I1501" s="65"/>
      <c r="J1501" s="65"/>
      <c r="K1501" s="65"/>
      <c r="L1501" s="62" t="s">
        <v>10499</v>
      </c>
      <c r="M1501" s="63"/>
    </row>
    <row r="1502" spans="2:14">
      <c r="B1502" s="56"/>
      <c r="C1502" s="88">
        <v>46304</v>
      </c>
      <c r="D1502" s="111"/>
      <c r="E1502" s="89" t="s">
        <v>629</v>
      </c>
      <c r="F1502" s="65"/>
      <c r="G1502" s="65"/>
      <c r="H1502" s="65"/>
      <c r="I1502" s="65"/>
      <c r="J1502" s="65"/>
      <c r="K1502" s="65"/>
      <c r="L1502" s="62" t="s">
        <v>10501</v>
      </c>
      <c r="M1502" s="63"/>
    </row>
    <row r="1503" spans="2:14">
      <c r="B1503" s="56"/>
      <c r="C1503" s="88">
        <v>46304</v>
      </c>
      <c r="D1503" s="111"/>
      <c r="E1503" s="89" t="s">
        <v>629</v>
      </c>
      <c r="F1503" s="65"/>
      <c r="G1503" s="65"/>
      <c r="H1503" s="65"/>
      <c r="I1503" s="65"/>
      <c r="J1503" s="65"/>
      <c r="K1503" s="65"/>
      <c r="L1503" s="62" t="s">
        <v>10503</v>
      </c>
      <c r="M1503" s="63"/>
    </row>
    <row r="1504" spans="2:14">
      <c r="B1504" s="111"/>
      <c r="C1504" s="88">
        <v>46304</v>
      </c>
      <c r="D1504" s="111"/>
      <c r="E1504" s="89" t="s">
        <v>629</v>
      </c>
      <c r="F1504" s="65"/>
      <c r="G1504" s="65"/>
      <c r="H1504" s="65"/>
      <c r="I1504" s="65"/>
      <c r="J1504" s="65"/>
      <c r="K1504" s="65"/>
      <c r="L1504" s="62" t="s">
        <v>10489</v>
      </c>
      <c r="M1504" s="63">
        <v>1</v>
      </c>
      <c r="N1504" s="63"/>
    </row>
    <row r="1505" spans="2:14">
      <c r="B1505" s="111"/>
      <c r="C1505" s="122">
        <v>46304</v>
      </c>
      <c r="D1505" s="58"/>
      <c r="E1505" s="118" t="s">
        <v>1485</v>
      </c>
      <c r="F1505" s="61">
        <v>8</v>
      </c>
      <c r="G1505" s="61">
        <v>6.24</v>
      </c>
      <c r="H1505" s="61"/>
      <c r="I1505" s="61">
        <v>0.76</v>
      </c>
      <c r="J1505" s="61"/>
      <c r="K1505" s="61"/>
      <c r="L1505" s="20" t="s">
        <v>10493</v>
      </c>
      <c r="M1505" s="63"/>
      <c r="N1505" s="63"/>
    </row>
    <row r="1506" spans="2:14">
      <c r="B1506" s="111"/>
      <c r="C1506" s="122">
        <v>46304</v>
      </c>
      <c r="D1506" s="58"/>
      <c r="E1506" s="118" t="s">
        <v>1485</v>
      </c>
      <c r="F1506" s="65"/>
      <c r="G1506" s="65"/>
      <c r="H1506" s="65"/>
      <c r="I1506" s="65"/>
      <c r="J1506" s="65"/>
      <c r="K1506" s="65"/>
      <c r="L1506" s="20" t="s">
        <v>5215</v>
      </c>
      <c r="M1506" s="63"/>
      <c r="N1506" s="63"/>
    </row>
    <row r="1507" spans="2:14">
      <c r="B1507" s="111"/>
      <c r="C1507" s="122">
        <v>46304</v>
      </c>
      <c r="D1507" s="58"/>
      <c r="E1507" s="118" t="s">
        <v>1485</v>
      </c>
      <c r="F1507" s="65"/>
      <c r="G1507" s="65"/>
      <c r="H1507" s="65"/>
      <c r="I1507" s="65"/>
      <c r="J1507" s="65"/>
      <c r="K1507" s="65"/>
      <c r="L1507" s="20" t="s">
        <v>10494</v>
      </c>
      <c r="M1507" s="63"/>
      <c r="N1507" s="63"/>
    </row>
    <row r="1508" spans="2:14">
      <c r="B1508" s="111"/>
      <c r="C1508" s="122">
        <v>46304</v>
      </c>
      <c r="D1508" s="58"/>
      <c r="E1508" s="118" t="s">
        <v>1485</v>
      </c>
      <c r="F1508" s="65"/>
      <c r="G1508" s="65"/>
      <c r="H1508" s="65"/>
      <c r="I1508" s="65"/>
      <c r="J1508" s="65"/>
      <c r="K1508" s="65"/>
      <c r="L1508" s="20" t="s">
        <v>10497</v>
      </c>
      <c r="M1508" s="63"/>
      <c r="N1508" s="63"/>
    </row>
    <row r="1509" spans="2:14">
      <c r="B1509" s="111"/>
      <c r="C1509" s="122">
        <v>46304</v>
      </c>
      <c r="D1509" s="58"/>
      <c r="E1509" s="118" t="s">
        <v>1485</v>
      </c>
      <c r="F1509" s="65"/>
      <c r="G1509" s="65"/>
      <c r="H1509" s="65"/>
      <c r="I1509" s="65"/>
      <c r="J1509" s="65"/>
      <c r="K1509" s="65"/>
      <c r="L1509" s="20" t="s">
        <v>10499</v>
      </c>
      <c r="M1509" s="63"/>
      <c r="N1509" s="63"/>
    </row>
    <row r="1510" spans="2:14">
      <c r="B1510" s="111"/>
      <c r="C1510" s="122">
        <v>46304</v>
      </c>
      <c r="D1510" s="58"/>
      <c r="E1510" s="118" t="s">
        <v>1485</v>
      </c>
      <c r="F1510" s="65"/>
      <c r="G1510" s="65"/>
      <c r="H1510" s="65"/>
      <c r="I1510" s="65"/>
      <c r="J1510" s="65"/>
      <c r="K1510" s="65"/>
      <c r="L1510" s="20" t="s">
        <v>10501</v>
      </c>
      <c r="M1510" s="63"/>
      <c r="N1510" s="63"/>
    </row>
    <row r="1511" spans="2:14">
      <c r="B1511" s="111"/>
      <c r="C1511" s="122">
        <v>46304</v>
      </c>
      <c r="D1511" s="58"/>
      <c r="E1511" s="118" t="s">
        <v>1485</v>
      </c>
      <c r="F1511" s="65"/>
      <c r="G1511" s="65"/>
      <c r="H1511" s="65"/>
      <c r="I1511" s="65"/>
      <c r="J1511" s="65"/>
      <c r="K1511" s="65"/>
      <c r="L1511" s="20" t="s">
        <v>10503</v>
      </c>
      <c r="M1511" s="63"/>
      <c r="N1511" s="63"/>
    </row>
    <row r="1512" spans="2:14">
      <c r="B1512" s="56"/>
      <c r="C1512" s="122">
        <v>46304</v>
      </c>
      <c r="D1512" s="58"/>
      <c r="E1512" s="118" t="s">
        <v>1485</v>
      </c>
      <c r="F1512" s="91"/>
      <c r="G1512" s="91"/>
      <c r="H1512" s="91"/>
      <c r="I1512" s="91"/>
      <c r="J1512" s="91"/>
      <c r="K1512" s="91"/>
      <c r="L1512" s="20" t="s">
        <v>10489</v>
      </c>
      <c r="M1512" s="63">
        <v>1</v>
      </c>
    </row>
    <row r="1513" spans="2:14">
      <c r="B1513" s="56"/>
      <c r="C1513" s="88">
        <v>46304</v>
      </c>
      <c r="D1513" s="58"/>
      <c r="E1513" s="104" t="s">
        <v>1563</v>
      </c>
      <c r="F1513" s="60">
        <v>8</v>
      </c>
      <c r="G1513" s="60">
        <f>F1513-I1513-M1520</f>
        <v>4.5294117647058796</v>
      </c>
      <c r="H1513" s="61"/>
      <c r="I1513" s="61">
        <f>42/17</f>
        <v>2.47058823529412</v>
      </c>
      <c r="J1513" s="61"/>
      <c r="K1513" s="61"/>
      <c r="L1513" s="62" t="s">
        <v>10493</v>
      </c>
      <c r="M1513" s="63"/>
    </row>
    <row r="1514" spans="2:14">
      <c r="B1514" s="56"/>
      <c r="C1514" s="88">
        <v>46304</v>
      </c>
      <c r="D1514" s="58"/>
      <c r="E1514" s="104" t="s">
        <v>1563</v>
      </c>
      <c r="F1514" s="65"/>
      <c r="G1514" s="65"/>
      <c r="H1514" s="65"/>
      <c r="I1514" s="65"/>
      <c r="J1514" s="65"/>
      <c r="K1514" s="65"/>
      <c r="L1514" s="62" t="s">
        <v>5215</v>
      </c>
      <c r="M1514" s="63"/>
    </row>
    <row r="1515" spans="2:14">
      <c r="B1515" s="56"/>
      <c r="C1515" s="88">
        <v>46304</v>
      </c>
      <c r="D1515" s="58"/>
      <c r="E1515" s="104" t="s">
        <v>1563</v>
      </c>
      <c r="F1515" s="65"/>
      <c r="G1515" s="65"/>
      <c r="H1515" s="65"/>
      <c r="I1515" s="65"/>
      <c r="J1515" s="65"/>
      <c r="K1515" s="65"/>
      <c r="L1515" s="62" t="s">
        <v>10494</v>
      </c>
      <c r="M1515" s="63"/>
    </row>
    <row r="1516" spans="2:14">
      <c r="B1516" s="56"/>
      <c r="C1516" s="88">
        <v>46304</v>
      </c>
      <c r="D1516" s="58"/>
      <c r="E1516" s="104" t="s">
        <v>1563</v>
      </c>
      <c r="F1516" s="65"/>
      <c r="G1516" s="65"/>
      <c r="H1516" s="65"/>
      <c r="I1516" s="65"/>
      <c r="J1516" s="65"/>
      <c r="K1516" s="65"/>
      <c r="L1516" s="62" t="s">
        <v>10497</v>
      </c>
      <c r="M1516" s="63"/>
    </row>
    <row r="1517" spans="2:14">
      <c r="B1517" s="56"/>
      <c r="C1517" s="88">
        <v>46304</v>
      </c>
      <c r="D1517" s="58"/>
      <c r="E1517" s="104" t="s">
        <v>1563</v>
      </c>
      <c r="F1517" s="65"/>
      <c r="G1517" s="65"/>
      <c r="H1517" s="65"/>
      <c r="I1517" s="65"/>
      <c r="J1517" s="65"/>
      <c r="K1517" s="65"/>
      <c r="L1517" s="62" t="s">
        <v>10499</v>
      </c>
      <c r="M1517" s="63"/>
    </row>
    <row r="1518" spans="2:14">
      <c r="B1518" s="56"/>
      <c r="C1518" s="88">
        <v>46304</v>
      </c>
      <c r="D1518" s="58"/>
      <c r="E1518" s="104" t="s">
        <v>1563</v>
      </c>
      <c r="F1518" s="65"/>
      <c r="G1518" s="65"/>
      <c r="H1518" s="65"/>
      <c r="I1518" s="65"/>
      <c r="J1518" s="65"/>
      <c r="K1518" s="65"/>
      <c r="L1518" s="62" t="s">
        <v>10501</v>
      </c>
      <c r="M1518" s="63"/>
    </row>
    <row r="1519" spans="2:14">
      <c r="B1519" s="56"/>
      <c r="C1519" s="88">
        <v>46304</v>
      </c>
      <c r="D1519" s="58"/>
      <c r="E1519" s="104" t="s">
        <v>1563</v>
      </c>
      <c r="F1519" s="65"/>
      <c r="G1519" s="65"/>
      <c r="H1519" s="65"/>
      <c r="I1519" s="65"/>
      <c r="J1519" s="65"/>
      <c r="K1519" s="65"/>
      <c r="L1519" s="62" t="s">
        <v>10503</v>
      </c>
      <c r="M1519" s="63"/>
    </row>
    <row r="1520" spans="2:14">
      <c r="B1520" s="56"/>
      <c r="C1520" s="88">
        <v>46304</v>
      </c>
      <c r="D1520" s="58"/>
      <c r="E1520" s="104" t="s">
        <v>1563</v>
      </c>
      <c r="F1520" s="65"/>
      <c r="G1520" s="65"/>
      <c r="H1520" s="65"/>
      <c r="I1520" s="65"/>
      <c r="J1520" s="65"/>
      <c r="K1520" s="65"/>
      <c r="L1520" s="62" t="s">
        <v>10489</v>
      </c>
      <c r="M1520" s="63">
        <v>1</v>
      </c>
    </row>
    <row r="1521" spans="2:13">
      <c r="B1521" s="56"/>
      <c r="C1521" s="122">
        <v>46304</v>
      </c>
      <c r="D1521" s="94"/>
      <c r="E1521" s="95" t="s">
        <v>1021</v>
      </c>
      <c r="F1521" s="100">
        <v>8</v>
      </c>
      <c r="G1521" s="100">
        <v>5</v>
      </c>
      <c r="H1521" s="100"/>
      <c r="I1521" s="100">
        <v>2</v>
      </c>
      <c r="J1521" s="100"/>
      <c r="K1521" s="101"/>
      <c r="L1521" s="20" t="s">
        <v>10493</v>
      </c>
      <c r="M1521" s="99"/>
    </row>
    <row r="1522" spans="2:13">
      <c r="B1522" s="56"/>
      <c r="C1522" s="122">
        <v>46304</v>
      </c>
      <c r="D1522" s="94"/>
      <c r="E1522" s="95" t="s">
        <v>1021</v>
      </c>
      <c r="F1522" s="100"/>
      <c r="G1522" s="100"/>
      <c r="H1522" s="100"/>
      <c r="I1522" s="100"/>
      <c r="J1522" s="100"/>
      <c r="K1522" s="101"/>
      <c r="L1522" s="20" t="s">
        <v>5215</v>
      </c>
      <c r="M1522" s="99"/>
    </row>
    <row r="1523" spans="2:13">
      <c r="B1523" s="56"/>
      <c r="C1523" s="122">
        <v>46304</v>
      </c>
      <c r="D1523" s="94"/>
      <c r="E1523" s="95" t="s">
        <v>1021</v>
      </c>
      <c r="F1523" s="100"/>
      <c r="G1523" s="100"/>
      <c r="H1523" s="100"/>
      <c r="I1523" s="100"/>
      <c r="J1523" s="100"/>
      <c r="K1523" s="101"/>
      <c r="L1523" s="20" t="s">
        <v>10494</v>
      </c>
      <c r="M1523" s="99"/>
    </row>
    <row r="1524" spans="2:13">
      <c r="B1524" s="56"/>
      <c r="C1524" s="122">
        <v>46304</v>
      </c>
      <c r="D1524" s="94"/>
      <c r="E1524" s="95" t="s">
        <v>1021</v>
      </c>
      <c r="F1524" s="100"/>
      <c r="G1524" s="100"/>
      <c r="H1524" s="100"/>
      <c r="I1524" s="100"/>
      <c r="J1524" s="100"/>
      <c r="K1524" s="101"/>
      <c r="L1524" s="20" t="s">
        <v>10497</v>
      </c>
      <c r="M1524" s="99"/>
    </row>
    <row r="1525" spans="2:13">
      <c r="B1525" s="56"/>
      <c r="C1525" s="122">
        <v>46304</v>
      </c>
      <c r="D1525" s="94"/>
      <c r="E1525" s="95" t="s">
        <v>1021</v>
      </c>
      <c r="F1525" s="100"/>
      <c r="G1525" s="100"/>
      <c r="H1525" s="100"/>
      <c r="I1525" s="100"/>
      <c r="J1525" s="100"/>
      <c r="K1525" s="101"/>
      <c r="L1525" s="20" t="s">
        <v>10499</v>
      </c>
      <c r="M1525" s="99"/>
    </row>
    <row r="1526" spans="2:13">
      <c r="B1526" s="56"/>
      <c r="C1526" s="122">
        <v>46304</v>
      </c>
      <c r="D1526" s="94"/>
      <c r="E1526" s="95" t="s">
        <v>1021</v>
      </c>
      <c r="F1526" s="100"/>
      <c r="G1526" s="100"/>
      <c r="H1526" s="100"/>
      <c r="I1526" s="100"/>
      <c r="J1526" s="100"/>
      <c r="K1526" s="101"/>
      <c r="L1526" s="20" t="s">
        <v>10501</v>
      </c>
      <c r="M1526" s="99"/>
    </row>
    <row r="1527" spans="2:13">
      <c r="B1527" s="56"/>
      <c r="C1527" s="122">
        <v>46304</v>
      </c>
      <c r="D1527" s="94"/>
      <c r="E1527" s="95" t="s">
        <v>1021</v>
      </c>
      <c r="F1527" s="100"/>
      <c r="G1527" s="100"/>
      <c r="H1527" s="100"/>
      <c r="I1527" s="100"/>
      <c r="J1527" s="100"/>
      <c r="K1527" s="101"/>
      <c r="L1527" s="20" t="s">
        <v>10503</v>
      </c>
      <c r="M1527" s="99"/>
    </row>
    <row r="1528" spans="2:13">
      <c r="B1528" s="56"/>
      <c r="C1528" s="122">
        <v>46304</v>
      </c>
      <c r="D1528" s="58"/>
      <c r="E1528" s="95" t="s">
        <v>1021</v>
      </c>
      <c r="F1528" s="91"/>
      <c r="G1528" s="91"/>
      <c r="H1528" s="91"/>
      <c r="I1528" s="91"/>
      <c r="J1528" s="91"/>
      <c r="K1528" s="91"/>
      <c r="L1528" s="20" t="s">
        <v>10489</v>
      </c>
      <c r="M1528" s="63">
        <v>1</v>
      </c>
    </row>
    <row r="1529" spans="2:13">
      <c r="B1529" s="56"/>
      <c r="C1529" s="137">
        <v>46304</v>
      </c>
      <c r="D1529" s="58"/>
      <c r="E1529" s="104" t="s">
        <v>984</v>
      </c>
      <c r="F1529" s="119">
        <f>SUM(G1529:M1536)-M1530</f>
        <v>8</v>
      </c>
      <c r="G1529" s="119">
        <v>6.5</v>
      </c>
      <c r="H1529" s="61"/>
      <c r="I1529" s="61">
        <v>0.5</v>
      </c>
      <c r="J1529" s="61"/>
      <c r="K1529" s="61"/>
      <c r="L1529" s="62" t="s">
        <v>10493</v>
      </c>
      <c r="M1529" s="63"/>
    </row>
    <row r="1530" spans="2:13">
      <c r="B1530" s="56"/>
      <c r="C1530" s="137">
        <v>46304</v>
      </c>
      <c r="D1530" s="58"/>
      <c r="E1530" s="104" t="s">
        <v>984</v>
      </c>
      <c r="F1530" s="65"/>
      <c r="G1530" s="65"/>
      <c r="H1530" s="65"/>
      <c r="I1530" s="65"/>
      <c r="J1530" s="65"/>
      <c r="K1530" s="65"/>
      <c r="L1530" s="62" t="s">
        <v>5215</v>
      </c>
      <c r="M1530" s="63"/>
    </row>
    <row r="1531" spans="2:13">
      <c r="B1531" s="56"/>
      <c r="C1531" s="137">
        <v>46304</v>
      </c>
      <c r="D1531" s="58"/>
      <c r="E1531" s="104" t="s">
        <v>984</v>
      </c>
      <c r="F1531" s="65"/>
      <c r="G1531" s="65"/>
      <c r="H1531" s="65"/>
      <c r="I1531" s="65"/>
      <c r="J1531" s="65"/>
      <c r="K1531" s="65"/>
      <c r="L1531" s="62" t="s">
        <v>10494</v>
      </c>
      <c r="M1531" s="63"/>
    </row>
    <row r="1532" spans="2:13">
      <c r="B1532" s="56"/>
      <c r="C1532" s="137">
        <v>46304</v>
      </c>
      <c r="D1532" s="58"/>
      <c r="E1532" s="104" t="s">
        <v>984</v>
      </c>
      <c r="F1532" s="65"/>
      <c r="G1532" s="65"/>
      <c r="H1532" s="65"/>
      <c r="I1532" s="65"/>
      <c r="J1532" s="65"/>
      <c r="K1532" s="65"/>
      <c r="L1532" s="62" t="s">
        <v>10497</v>
      </c>
      <c r="M1532" s="63"/>
    </row>
    <row r="1533" spans="2:13">
      <c r="B1533" s="56"/>
      <c r="C1533" s="137">
        <v>46304</v>
      </c>
      <c r="D1533" s="58"/>
      <c r="E1533" s="104" t="s">
        <v>984</v>
      </c>
      <c r="F1533" s="65"/>
      <c r="G1533" s="65"/>
      <c r="H1533" s="65"/>
      <c r="I1533" s="65"/>
      <c r="J1533" s="65"/>
      <c r="K1533" s="65"/>
      <c r="L1533" s="62" t="s">
        <v>10499</v>
      </c>
      <c r="M1533" s="63"/>
    </row>
    <row r="1534" spans="2:13">
      <c r="B1534" s="56"/>
      <c r="C1534" s="137">
        <v>46304</v>
      </c>
      <c r="D1534" s="58"/>
      <c r="E1534" s="104" t="s">
        <v>984</v>
      </c>
      <c r="F1534" s="65"/>
      <c r="G1534" s="65"/>
      <c r="H1534" s="65"/>
      <c r="I1534" s="65"/>
      <c r="J1534" s="65"/>
      <c r="K1534" s="65"/>
      <c r="L1534" s="62" t="s">
        <v>10501</v>
      </c>
      <c r="M1534" s="63"/>
    </row>
    <row r="1535" spans="2:13">
      <c r="B1535" s="56"/>
      <c r="C1535" s="137">
        <v>46304</v>
      </c>
      <c r="D1535" s="58"/>
      <c r="E1535" s="104" t="s">
        <v>984</v>
      </c>
      <c r="F1535" s="65"/>
      <c r="G1535" s="65"/>
      <c r="H1535" s="65"/>
      <c r="I1535" s="65"/>
      <c r="J1535" s="65"/>
      <c r="K1535" s="65"/>
      <c r="L1535" s="62" t="s">
        <v>10503</v>
      </c>
      <c r="M1535" s="63"/>
    </row>
    <row r="1536" spans="2:13">
      <c r="B1536" s="56"/>
      <c r="C1536" s="137">
        <v>46304</v>
      </c>
      <c r="D1536" s="58"/>
      <c r="E1536" s="104" t="s">
        <v>984</v>
      </c>
      <c r="F1536" s="65"/>
      <c r="G1536" s="65"/>
      <c r="H1536" s="65"/>
      <c r="I1536" s="65"/>
      <c r="J1536" s="65"/>
      <c r="K1536" s="65"/>
      <c r="L1536" s="62" t="s">
        <v>10489</v>
      </c>
      <c r="M1536" s="63">
        <v>1</v>
      </c>
    </row>
    <row r="1537" spans="2:13">
      <c r="B1537" s="56"/>
      <c r="C1537" s="88">
        <v>46304</v>
      </c>
      <c r="D1537" s="88"/>
      <c r="E1537" s="116" t="s">
        <v>820</v>
      </c>
      <c r="F1537" s="61">
        <f>SUM(G1537:M1544)</f>
        <v>8</v>
      </c>
      <c r="G1537" s="61">
        <v>1</v>
      </c>
      <c r="H1537" s="61">
        <v>5</v>
      </c>
      <c r="I1537" s="61">
        <v>1</v>
      </c>
      <c r="J1537" s="61"/>
      <c r="K1537" s="61"/>
      <c r="L1537" s="62" t="s">
        <v>10493</v>
      </c>
      <c r="M1537" s="62"/>
    </row>
    <row r="1538" spans="2:13">
      <c r="B1538" s="56"/>
      <c r="C1538" s="88">
        <v>46304</v>
      </c>
      <c r="D1538" s="88"/>
      <c r="E1538" s="116" t="s">
        <v>820</v>
      </c>
      <c r="F1538" s="65"/>
      <c r="G1538" s="65"/>
      <c r="H1538" s="65"/>
      <c r="I1538" s="65"/>
      <c r="J1538" s="65"/>
      <c r="K1538" s="65"/>
      <c r="L1538" s="62" t="s">
        <v>5215</v>
      </c>
      <c r="M1538" s="62"/>
    </row>
    <row r="1539" spans="2:13">
      <c r="B1539" s="56"/>
      <c r="C1539" s="88">
        <v>46304</v>
      </c>
      <c r="D1539" s="88"/>
      <c r="E1539" s="116" t="s">
        <v>820</v>
      </c>
      <c r="F1539" s="65"/>
      <c r="G1539" s="65"/>
      <c r="H1539" s="65"/>
      <c r="I1539" s="65"/>
      <c r="J1539" s="65"/>
      <c r="K1539" s="65"/>
      <c r="L1539" s="62" t="s">
        <v>10494</v>
      </c>
      <c r="M1539" s="63"/>
    </row>
    <row r="1540" spans="2:13">
      <c r="B1540" s="56"/>
      <c r="C1540" s="88">
        <v>46304</v>
      </c>
      <c r="D1540" s="88"/>
      <c r="E1540" s="116" t="s">
        <v>820</v>
      </c>
      <c r="F1540" s="65"/>
      <c r="G1540" s="65"/>
      <c r="H1540" s="65"/>
      <c r="I1540" s="65"/>
      <c r="J1540" s="65"/>
      <c r="K1540" s="65"/>
      <c r="L1540" s="62" t="s">
        <v>10497</v>
      </c>
      <c r="M1540" s="63"/>
    </row>
    <row r="1541" spans="2:13">
      <c r="B1541" s="56"/>
      <c r="C1541" s="88">
        <v>46304</v>
      </c>
      <c r="D1541" s="88"/>
      <c r="E1541" s="116" t="s">
        <v>820</v>
      </c>
      <c r="F1541" s="65"/>
      <c r="G1541" s="65"/>
      <c r="H1541" s="65"/>
      <c r="I1541" s="65"/>
      <c r="J1541" s="65"/>
      <c r="K1541" s="65"/>
      <c r="L1541" s="62" t="s">
        <v>10499</v>
      </c>
      <c r="M1541" s="63"/>
    </row>
    <row r="1542" spans="2:13">
      <c r="B1542" s="56"/>
      <c r="C1542" s="88">
        <v>46304</v>
      </c>
      <c r="D1542" s="88"/>
      <c r="E1542" s="116" t="s">
        <v>820</v>
      </c>
      <c r="F1542" s="65"/>
      <c r="G1542" s="65"/>
      <c r="H1542" s="65"/>
      <c r="I1542" s="65"/>
      <c r="J1542" s="65"/>
      <c r="K1542" s="65"/>
      <c r="L1542" s="62" t="s">
        <v>10501</v>
      </c>
      <c r="M1542" s="63"/>
    </row>
    <row r="1543" spans="2:13">
      <c r="B1543" s="56"/>
      <c r="C1543" s="88">
        <v>46304</v>
      </c>
      <c r="D1543" s="88"/>
      <c r="E1543" s="116" t="s">
        <v>820</v>
      </c>
      <c r="F1543" s="65"/>
      <c r="G1543" s="65"/>
      <c r="H1543" s="65"/>
      <c r="I1543" s="65"/>
      <c r="J1543" s="65"/>
      <c r="K1543" s="65"/>
      <c r="L1543" s="62" t="s">
        <v>10503</v>
      </c>
      <c r="M1543" s="63"/>
    </row>
    <row r="1544" spans="2:13">
      <c r="B1544" s="56"/>
      <c r="C1544" s="88">
        <v>46304</v>
      </c>
      <c r="D1544" s="88"/>
      <c r="E1544" s="116" t="s">
        <v>820</v>
      </c>
      <c r="F1544" s="65"/>
      <c r="G1544" s="65"/>
      <c r="H1544" s="65"/>
      <c r="I1544" s="65"/>
      <c r="J1544" s="65"/>
      <c r="K1544" s="65"/>
      <c r="L1544" s="62" t="s">
        <v>10489</v>
      </c>
      <c r="M1544" s="63">
        <v>1</v>
      </c>
    </row>
    <row r="1545" spans="2:13">
      <c r="B1545" s="56"/>
      <c r="C1545" s="122">
        <v>46304</v>
      </c>
      <c r="D1545" s="58"/>
      <c r="E1545" s="16" t="s">
        <v>1704</v>
      </c>
      <c r="F1545" s="61">
        <v>8</v>
      </c>
      <c r="G1545" s="61">
        <v>7</v>
      </c>
      <c r="H1545" s="61"/>
      <c r="I1545" s="61"/>
      <c r="J1545" s="61"/>
      <c r="K1545" s="61"/>
      <c r="L1545" s="20" t="s">
        <v>10493</v>
      </c>
      <c r="M1545" s="63"/>
    </row>
    <row r="1546" spans="2:13">
      <c r="B1546" s="56"/>
      <c r="C1546" s="122">
        <v>46304</v>
      </c>
      <c r="D1546" s="58"/>
      <c r="E1546" s="16" t="s">
        <v>1704</v>
      </c>
      <c r="F1546" s="65"/>
      <c r="G1546" s="65"/>
      <c r="H1546" s="65"/>
      <c r="I1546" s="65"/>
      <c r="J1546" s="65"/>
      <c r="K1546" s="65"/>
      <c r="L1546" s="20" t="s">
        <v>5215</v>
      </c>
      <c r="M1546" s="63"/>
    </row>
    <row r="1547" spans="2:13">
      <c r="B1547" s="56"/>
      <c r="C1547" s="122">
        <v>46304</v>
      </c>
      <c r="D1547" s="58"/>
      <c r="E1547" s="16" t="s">
        <v>1704</v>
      </c>
      <c r="F1547" s="65"/>
      <c r="G1547" s="65"/>
      <c r="H1547" s="65"/>
      <c r="I1547" s="65"/>
      <c r="J1547" s="65"/>
      <c r="K1547" s="65"/>
      <c r="L1547" s="20" t="s">
        <v>10494</v>
      </c>
      <c r="M1547" s="63"/>
    </row>
    <row r="1548" spans="2:13">
      <c r="B1548" s="56"/>
      <c r="C1548" s="122">
        <v>46304</v>
      </c>
      <c r="D1548" s="58"/>
      <c r="E1548" s="16" t="s">
        <v>1704</v>
      </c>
      <c r="F1548" s="65"/>
      <c r="G1548" s="65"/>
      <c r="H1548" s="65"/>
      <c r="I1548" s="65"/>
      <c r="J1548" s="65"/>
      <c r="K1548" s="65"/>
      <c r="L1548" s="20" t="s">
        <v>10497</v>
      </c>
      <c r="M1548" s="63"/>
    </row>
    <row r="1549" spans="2:13">
      <c r="B1549" s="56"/>
      <c r="C1549" s="122">
        <v>46304</v>
      </c>
      <c r="D1549" s="58"/>
      <c r="E1549" s="16" t="s">
        <v>1704</v>
      </c>
      <c r="F1549" s="65"/>
      <c r="G1549" s="65"/>
      <c r="H1549" s="65"/>
      <c r="I1549" s="65"/>
      <c r="J1549" s="65"/>
      <c r="K1549" s="65"/>
      <c r="L1549" s="20" t="s">
        <v>10499</v>
      </c>
      <c r="M1549" s="63"/>
    </row>
    <row r="1550" spans="2:13">
      <c r="B1550" s="56"/>
      <c r="C1550" s="122">
        <v>46304</v>
      </c>
      <c r="D1550" s="58"/>
      <c r="E1550" s="16" t="s">
        <v>1704</v>
      </c>
      <c r="F1550" s="65"/>
      <c r="G1550" s="65"/>
      <c r="H1550" s="65"/>
      <c r="I1550" s="65"/>
      <c r="J1550" s="65"/>
      <c r="K1550" s="65"/>
      <c r="L1550" s="20" t="s">
        <v>10501</v>
      </c>
      <c r="M1550" s="63"/>
    </row>
    <row r="1551" spans="2:13">
      <c r="B1551" s="56"/>
      <c r="C1551" s="122">
        <v>46304</v>
      </c>
      <c r="D1551" s="58"/>
      <c r="E1551" s="16" t="s">
        <v>1704</v>
      </c>
      <c r="F1551" s="65"/>
      <c r="G1551" s="65"/>
      <c r="H1551" s="65"/>
      <c r="I1551" s="65"/>
      <c r="J1551" s="65"/>
      <c r="K1551" s="65"/>
      <c r="L1551" s="20" t="s">
        <v>10503</v>
      </c>
      <c r="M1551" s="63"/>
    </row>
    <row r="1552" spans="2:13">
      <c r="B1552" s="56"/>
      <c r="C1552" s="122">
        <v>46304</v>
      </c>
      <c r="D1552" s="58"/>
      <c r="E1552" s="16" t="s">
        <v>1704</v>
      </c>
      <c r="F1552" s="91"/>
      <c r="G1552" s="91"/>
      <c r="H1552" s="91"/>
      <c r="I1552" s="91"/>
      <c r="J1552" s="91"/>
      <c r="K1552" s="91"/>
      <c r="L1552" s="20" t="s">
        <v>10489</v>
      </c>
      <c r="M1552" s="63">
        <v>1</v>
      </c>
    </row>
    <row r="1553" spans="2:13">
      <c r="B1553" s="56"/>
      <c r="C1553" s="88">
        <v>46304</v>
      </c>
      <c r="D1553" s="58"/>
      <c r="E1553" s="116" t="s">
        <v>1722</v>
      </c>
      <c r="F1553" s="61">
        <v>8</v>
      </c>
      <c r="G1553" s="61">
        <v>4</v>
      </c>
      <c r="H1553" s="61"/>
      <c r="I1553" s="61">
        <v>3</v>
      </c>
      <c r="J1553" s="61"/>
      <c r="K1553" s="61"/>
      <c r="L1553" s="151" t="s">
        <v>10493</v>
      </c>
      <c r="M1553" s="63"/>
    </row>
    <row r="1554" spans="2:13">
      <c r="B1554" s="56"/>
      <c r="C1554" s="88">
        <v>46304</v>
      </c>
      <c r="D1554" s="58"/>
      <c r="E1554" s="116" t="s">
        <v>1722</v>
      </c>
      <c r="F1554" s="65"/>
      <c r="G1554" s="65"/>
      <c r="H1554" s="65"/>
      <c r="I1554" s="65"/>
      <c r="J1554" s="65"/>
      <c r="K1554" s="65"/>
      <c r="L1554" s="151" t="s">
        <v>5215</v>
      </c>
      <c r="M1554" s="63"/>
    </row>
    <row r="1555" spans="2:13">
      <c r="B1555" s="56"/>
      <c r="C1555" s="88">
        <v>46304</v>
      </c>
      <c r="D1555" s="111"/>
      <c r="E1555" s="116" t="s">
        <v>1722</v>
      </c>
      <c r="F1555" s="65"/>
      <c r="G1555" s="65"/>
      <c r="H1555" s="65"/>
      <c r="I1555" s="65"/>
      <c r="J1555" s="65"/>
      <c r="K1555" s="65"/>
      <c r="L1555" s="151" t="s">
        <v>10494</v>
      </c>
      <c r="M1555" s="63"/>
    </row>
    <row r="1556" spans="2:13">
      <c r="B1556" s="56"/>
      <c r="C1556" s="88">
        <v>46304</v>
      </c>
      <c r="D1556" s="58"/>
      <c r="E1556" s="69" t="s">
        <v>1722</v>
      </c>
      <c r="F1556" s="65"/>
      <c r="G1556" s="65"/>
      <c r="H1556" s="65"/>
      <c r="I1556" s="65"/>
      <c r="J1556" s="65"/>
      <c r="K1556" s="65"/>
      <c r="L1556" s="151" t="s">
        <v>10497</v>
      </c>
      <c r="M1556" s="63"/>
    </row>
    <row r="1557" spans="2:13">
      <c r="B1557" s="56"/>
      <c r="C1557" s="88">
        <v>46304</v>
      </c>
      <c r="D1557" s="58"/>
      <c r="E1557" s="116" t="s">
        <v>1722</v>
      </c>
      <c r="F1557" s="65"/>
      <c r="G1557" s="65"/>
      <c r="H1557" s="65"/>
      <c r="I1557" s="65"/>
      <c r="J1557" s="65"/>
      <c r="K1557" s="65"/>
      <c r="L1557" s="151" t="s">
        <v>10499</v>
      </c>
      <c r="M1557" s="63"/>
    </row>
    <row r="1558" spans="2:13">
      <c r="B1558" s="56"/>
      <c r="C1558" s="88">
        <v>46304</v>
      </c>
      <c r="D1558" s="111"/>
      <c r="E1558" s="116" t="s">
        <v>1722</v>
      </c>
      <c r="F1558" s="127"/>
      <c r="G1558" s="90"/>
      <c r="H1558" s="111"/>
      <c r="I1558" s="65"/>
      <c r="J1558" s="65"/>
      <c r="K1558" s="65"/>
      <c r="L1558" s="151" t="s">
        <v>10501</v>
      </c>
      <c r="M1558" s="63"/>
    </row>
    <row r="1559" spans="2:13">
      <c r="B1559" s="56"/>
      <c r="C1559" s="88">
        <v>46304</v>
      </c>
      <c r="D1559" s="111"/>
      <c r="E1559" s="116" t="s">
        <v>1722</v>
      </c>
      <c r="F1559" s="127"/>
      <c r="G1559" s="90"/>
      <c r="H1559" s="111"/>
      <c r="I1559" s="65"/>
      <c r="J1559" s="65"/>
      <c r="K1559" s="65"/>
      <c r="L1559" s="151" t="s">
        <v>10503</v>
      </c>
      <c r="M1559" s="63"/>
    </row>
    <row r="1560" spans="2:13">
      <c r="B1560" s="56"/>
      <c r="C1560" s="88">
        <v>46304</v>
      </c>
      <c r="D1560" s="111"/>
      <c r="E1560" s="116" t="s">
        <v>1722</v>
      </c>
      <c r="F1560" s="127"/>
      <c r="G1560" s="90"/>
      <c r="H1560" s="111"/>
      <c r="I1560" s="65"/>
      <c r="J1560" s="65"/>
      <c r="K1560" s="65"/>
      <c r="L1560" s="151" t="s">
        <v>10489</v>
      </c>
      <c r="M1560" s="63">
        <v>1</v>
      </c>
    </row>
    <row r="1561" spans="2:13">
      <c r="B1561" s="56"/>
      <c r="C1561" s="93">
        <v>46305</v>
      </c>
      <c r="D1561" s="94"/>
      <c r="E1561" s="95" t="s">
        <v>549</v>
      </c>
      <c r="F1561" s="96">
        <v>8</v>
      </c>
      <c r="G1561" s="96">
        <v>4.5</v>
      </c>
      <c r="H1561" s="96"/>
      <c r="I1561" s="96">
        <v>2.5</v>
      </c>
      <c r="J1561" s="96"/>
      <c r="K1561" s="97"/>
      <c r="L1561" s="98" t="s">
        <v>10493</v>
      </c>
      <c r="M1561" s="99"/>
    </row>
    <row r="1562" spans="2:13">
      <c r="B1562" s="56"/>
      <c r="C1562" s="93">
        <v>46305</v>
      </c>
      <c r="D1562" s="94"/>
      <c r="E1562" s="95" t="s">
        <v>549</v>
      </c>
      <c r="F1562" s="100"/>
      <c r="G1562" s="100"/>
      <c r="H1562" s="100"/>
      <c r="I1562" s="100"/>
      <c r="J1562" s="100"/>
      <c r="K1562" s="101"/>
      <c r="L1562" s="98" t="s">
        <v>5215</v>
      </c>
      <c r="M1562" s="99"/>
    </row>
    <row r="1563" spans="2:13">
      <c r="B1563" s="56"/>
      <c r="C1563" s="93">
        <v>46305</v>
      </c>
      <c r="D1563" s="94"/>
      <c r="E1563" s="95" t="s">
        <v>549</v>
      </c>
      <c r="F1563" s="100"/>
      <c r="G1563" s="100"/>
      <c r="H1563" s="100"/>
      <c r="I1563" s="100"/>
      <c r="J1563" s="100"/>
      <c r="K1563" s="101"/>
      <c r="L1563" s="98" t="s">
        <v>10494</v>
      </c>
      <c r="M1563" s="99"/>
    </row>
    <row r="1564" spans="2:13">
      <c r="B1564" s="56"/>
      <c r="C1564" s="93">
        <v>46305</v>
      </c>
      <c r="D1564" s="94"/>
      <c r="E1564" s="95" t="s">
        <v>549</v>
      </c>
      <c r="F1564" s="100"/>
      <c r="G1564" s="100"/>
      <c r="H1564" s="100"/>
      <c r="I1564" s="100"/>
      <c r="J1564" s="100"/>
      <c r="K1564" s="101"/>
      <c r="L1564" s="98" t="s">
        <v>10497</v>
      </c>
      <c r="M1564" s="99"/>
    </row>
    <row r="1565" spans="2:13">
      <c r="B1565" s="56"/>
      <c r="C1565" s="93">
        <v>46305</v>
      </c>
      <c r="D1565" s="94"/>
      <c r="E1565" s="95" t="s">
        <v>549</v>
      </c>
      <c r="F1565" s="100"/>
      <c r="G1565" s="100"/>
      <c r="H1565" s="100"/>
      <c r="I1565" s="100"/>
      <c r="J1565" s="100"/>
      <c r="K1565" s="101"/>
      <c r="L1565" s="98" t="s">
        <v>10499</v>
      </c>
      <c r="M1565" s="99"/>
    </row>
    <row r="1566" spans="2:13">
      <c r="B1566" s="56"/>
      <c r="C1566" s="93">
        <v>46305</v>
      </c>
      <c r="D1566" s="94"/>
      <c r="E1566" s="95" t="s">
        <v>549</v>
      </c>
      <c r="F1566" s="100"/>
      <c r="G1566" s="100"/>
      <c r="H1566" s="100"/>
      <c r="I1566" s="100"/>
      <c r="J1566" s="100"/>
      <c r="K1566" s="101"/>
      <c r="L1566" s="98" t="s">
        <v>10501</v>
      </c>
      <c r="M1566" s="99"/>
    </row>
    <row r="1567" spans="2:13">
      <c r="B1567" s="56"/>
      <c r="C1567" s="93">
        <v>46305</v>
      </c>
      <c r="D1567" s="94"/>
      <c r="E1567" s="95" t="s">
        <v>549</v>
      </c>
      <c r="F1567" s="100"/>
      <c r="G1567" s="100"/>
      <c r="H1567" s="100"/>
      <c r="I1567" s="100"/>
      <c r="J1567" s="100"/>
      <c r="K1567" s="101"/>
      <c r="L1567" s="98" t="s">
        <v>10503</v>
      </c>
      <c r="M1567" s="99"/>
    </row>
    <row r="1568" spans="2:13">
      <c r="B1568" s="56"/>
      <c r="C1568" s="93">
        <v>46305</v>
      </c>
      <c r="D1568" s="94"/>
      <c r="E1568" s="95" t="s">
        <v>549</v>
      </c>
      <c r="F1568" s="102"/>
      <c r="G1568" s="102"/>
      <c r="H1568" s="102"/>
      <c r="I1568" s="102"/>
      <c r="J1568" s="102"/>
      <c r="K1568" s="103"/>
      <c r="L1568" s="98" t="s">
        <v>10489</v>
      </c>
      <c r="M1568" s="99">
        <v>1</v>
      </c>
    </row>
    <row r="1569" spans="2:13">
      <c r="B1569" s="56"/>
      <c r="C1569" s="68">
        <v>46305</v>
      </c>
      <c r="D1569" s="58"/>
      <c r="E1569" s="69" t="s">
        <v>135</v>
      </c>
      <c r="F1569" s="60">
        <f>SUM(G1569:M1576)-M1570</f>
        <v>8</v>
      </c>
      <c r="G1569" s="60">
        <v>7</v>
      </c>
      <c r="H1569" s="61"/>
      <c r="I1569" s="61"/>
      <c r="J1569" s="61"/>
      <c r="K1569" s="61"/>
      <c r="L1569" s="62" t="s">
        <v>10493</v>
      </c>
      <c r="M1569" s="63"/>
    </row>
    <row r="1570" spans="2:13">
      <c r="B1570" s="56"/>
      <c r="C1570" s="68">
        <v>46305</v>
      </c>
      <c r="D1570" s="58"/>
      <c r="E1570" s="69" t="s">
        <v>135</v>
      </c>
      <c r="F1570" s="65"/>
      <c r="G1570" s="65"/>
      <c r="H1570" s="65"/>
      <c r="I1570" s="65"/>
      <c r="J1570" s="65"/>
      <c r="K1570" s="65"/>
      <c r="L1570" s="62" t="s">
        <v>5215</v>
      </c>
      <c r="M1570" s="63"/>
    </row>
    <row r="1571" spans="2:13">
      <c r="B1571" s="56"/>
      <c r="C1571" s="68">
        <v>46305</v>
      </c>
      <c r="D1571" s="58"/>
      <c r="E1571" s="69" t="s">
        <v>135</v>
      </c>
      <c r="F1571" s="65"/>
      <c r="G1571" s="65"/>
      <c r="H1571" s="65"/>
      <c r="I1571" s="65"/>
      <c r="J1571" s="65"/>
      <c r="K1571" s="65"/>
      <c r="L1571" s="62" t="s">
        <v>10494</v>
      </c>
      <c r="M1571" s="63"/>
    </row>
    <row r="1572" spans="2:13">
      <c r="B1572" s="56"/>
      <c r="C1572" s="68">
        <v>46305</v>
      </c>
      <c r="D1572" s="58"/>
      <c r="E1572" s="69" t="s">
        <v>135</v>
      </c>
      <c r="F1572" s="65"/>
      <c r="G1572" s="65"/>
      <c r="H1572" s="65"/>
      <c r="I1572" s="65"/>
      <c r="J1572" s="65"/>
      <c r="K1572" s="65"/>
      <c r="L1572" s="62" t="s">
        <v>10497</v>
      </c>
      <c r="M1572" s="63"/>
    </row>
    <row r="1573" spans="2:13">
      <c r="B1573" s="56"/>
      <c r="C1573" s="68">
        <v>46305</v>
      </c>
      <c r="D1573" s="58"/>
      <c r="E1573" s="69" t="s">
        <v>135</v>
      </c>
      <c r="F1573" s="65"/>
      <c r="G1573" s="65"/>
      <c r="H1573" s="65"/>
      <c r="I1573" s="65"/>
      <c r="J1573" s="65"/>
      <c r="K1573" s="65"/>
      <c r="L1573" s="62" t="s">
        <v>10499</v>
      </c>
      <c r="M1573" s="63"/>
    </row>
    <row r="1574" spans="2:13">
      <c r="B1574" s="56"/>
      <c r="C1574" s="68">
        <v>46305</v>
      </c>
      <c r="D1574" s="58"/>
      <c r="E1574" s="69" t="s">
        <v>135</v>
      </c>
      <c r="F1574" s="65"/>
      <c r="G1574" s="65"/>
      <c r="H1574" s="65"/>
      <c r="I1574" s="65"/>
      <c r="J1574" s="65"/>
      <c r="K1574" s="65"/>
      <c r="L1574" s="62" t="s">
        <v>10501</v>
      </c>
      <c r="M1574" s="63"/>
    </row>
    <row r="1575" spans="2:13">
      <c r="B1575" s="56"/>
      <c r="C1575" s="68">
        <v>46305</v>
      </c>
      <c r="D1575" s="58"/>
      <c r="E1575" s="69" t="s">
        <v>135</v>
      </c>
      <c r="F1575" s="65"/>
      <c r="G1575" s="65"/>
      <c r="H1575" s="65"/>
      <c r="I1575" s="65"/>
      <c r="J1575" s="65"/>
      <c r="K1575" s="65"/>
      <c r="L1575" s="62" t="s">
        <v>10503</v>
      </c>
      <c r="M1575" s="63"/>
    </row>
    <row r="1576" spans="2:13">
      <c r="B1576" s="56"/>
      <c r="C1576" s="68">
        <v>46305</v>
      </c>
      <c r="D1576" s="58"/>
      <c r="E1576" s="69" t="s">
        <v>135</v>
      </c>
      <c r="F1576" s="65"/>
      <c r="G1576" s="65"/>
      <c r="H1576" s="65"/>
      <c r="I1576" s="65"/>
      <c r="J1576" s="65"/>
      <c r="K1576" s="65"/>
      <c r="L1576" s="62" t="s">
        <v>10489</v>
      </c>
      <c r="M1576" s="63">
        <v>1</v>
      </c>
    </row>
    <row r="1577" spans="2:13">
      <c r="B1577" s="56"/>
      <c r="C1577" s="70">
        <v>46305</v>
      </c>
      <c r="D1577" s="77"/>
      <c r="E1577" s="78" t="s">
        <v>193</v>
      </c>
      <c r="F1577" s="79">
        <f>SUM(G1577:M1584)</f>
        <v>8</v>
      </c>
      <c r="G1577" s="80">
        <v>2.1</v>
      </c>
      <c r="H1577" s="20"/>
      <c r="I1577" s="80">
        <v>4.9000000000000004</v>
      </c>
      <c r="J1577" s="80"/>
      <c r="K1577" s="81"/>
      <c r="L1577" s="62" t="s">
        <v>10493</v>
      </c>
      <c r="M1577" s="82"/>
    </row>
    <row r="1578" spans="2:13">
      <c r="B1578" s="56"/>
      <c r="C1578" s="70">
        <v>46305</v>
      </c>
      <c r="D1578" s="77"/>
      <c r="E1578" s="78" t="s">
        <v>193</v>
      </c>
      <c r="F1578" s="63"/>
      <c r="G1578" s="83"/>
      <c r="H1578" s="80"/>
      <c r="I1578" s="83"/>
      <c r="J1578" s="80"/>
      <c r="K1578" s="80"/>
      <c r="L1578" s="62" t="s">
        <v>5215</v>
      </c>
      <c r="M1578" s="82"/>
    </row>
    <row r="1579" spans="2:13">
      <c r="B1579" s="56"/>
      <c r="C1579" s="70">
        <v>46305</v>
      </c>
      <c r="D1579" s="77"/>
      <c r="E1579" s="78" t="s">
        <v>193</v>
      </c>
      <c r="F1579" s="63"/>
      <c r="G1579" s="80"/>
      <c r="H1579" s="80"/>
      <c r="I1579" s="80"/>
      <c r="J1579" s="80"/>
      <c r="K1579" s="80"/>
      <c r="L1579" s="62" t="s">
        <v>10494</v>
      </c>
      <c r="M1579" s="82"/>
    </row>
    <row r="1580" spans="2:13">
      <c r="B1580" s="56"/>
      <c r="C1580" s="70">
        <v>46305</v>
      </c>
      <c r="D1580" s="77"/>
      <c r="E1580" s="78" t="s">
        <v>193</v>
      </c>
      <c r="F1580" s="63"/>
      <c r="G1580" s="80"/>
      <c r="H1580" s="80"/>
      <c r="I1580" s="80"/>
      <c r="J1580" s="80"/>
      <c r="K1580" s="80"/>
      <c r="L1580" s="62" t="s">
        <v>10497</v>
      </c>
      <c r="M1580" s="82"/>
    </row>
    <row r="1581" spans="2:13">
      <c r="B1581" s="56"/>
      <c r="C1581" s="70">
        <v>46305</v>
      </c>
      <c r="D1581" s="77"/>
      <c r="E1581" s="78" t="s">
        <v>193</v>
      </c>
      <c r="F1581" s="63"/>
      <c r="G1581" s="80"/>
      <c r="H1581" s="80"/>
      <c r="I1581" s="80"/>
      <c r="J1581" s="80"/>
      <c r="K1581" s="80"/>
      <c r="L1581" s="62" t="s">
        <v>10499</v>
      </c>
      <c r="M1581" s="82"/>
    </row>
    <row r="1582" spans="2:13">
      <c r="B1582" s="56"/>
      <c r="C1582" s="70">
        <v>46305</v>
      </c>
      <c r="D1582" s="77"/>
      <c r="E1582" s="78" t="s">
        <v>193</v>
      </c>
      <c r="F1582" s="63"/>
      <c r="G1582" s="80"/>
      <c r="H1582" s="80"/>
      <c r="I1582" s="80"/>
      <c r="J1582" s="80"/>
      <c r="K1582" s="80"/>
      <c r="L1582" s="62" t="s">
        <v>10501</v>
      </c>
      <c r="M1582" s="82"/>
    </row>
    <row r="1583" spans="2:13">
      <c r="B1583" s="56"/>
      <c r="C1583" s="70">
        <v>46305</v>
      </c>
      <c r="D1583" s="77"/>
      <c r="E1583" s="78" t="s">
        <v>193</v>
      </c>
      <c r="F1583" s="63"/>
      <c r="G1583" s="80"/>
      <c r="H1583" s="80"/>
      <c r="I1583" s="80"/>
      <c r="J1583" s="80"/>
      <c r="K1583" s="80"/>
      <c r="L1583" s="62" t="s">
        <v>10503</v>
      </c>
      <c r="M1583" s="82"/>
    </row>
    <row r="1584" spans="2:13">
      <c r="B1584" s="56"/>
      <c r="C1584" s="70">
        <v>46305</v>
      </c>
      <c r="D1584" s="77"/>
      <c r="E1584" s="78" t="s">
        <v>193</v>
      </c>
      <c r="F1584" s="63"/>
      <c r="G1584" s="80"/>
      <c r="H1584" s="80"/>
      <c r="I1584" s="80"/>
      <c r="J1584" s="80"/>
      <c r="K1584" s="80"/>
      <c r="L1584" s="62" t="s">
        <v>10489</v>
      </c>
      <c r="M1584" s="82">
        <v>1</v>
      </c>
    </row>
    <row r="1585" spans="2:13">
      <c r="B1585" s="56"/>
      <c r="C1585" s="84">
        <v>46305</v>
      </c>
      <c r="D1585" s="85"/>
      <c r="E1585" s="86" t="s">
        <v>245</v>
      </c>
      <c r="F1585" s="61">
        <f>SUM(G1585:M1592)</f>
        <v>8</v>
      </c>
      <c r="G1585" s="61">
        <v>4.5</v>
      </c>
      <c r="H1585" s="61"/>
      <c r="I1585" s="61">
        <v>2.5</v>
      </c>
      <c r="J1585" s="61"/>
      <c r="K1585" s="61"/>
      <c r="L1585" s="62" t="s">
        <v>10493</v>
      </c>
      <c r="M1585" s="63"/>
    </row>
    <row r="1586" spans="2:13">
      <c r="B1586" s="56"/>
      <c r="C1586" s="84">
        <v>46305</v>
      </c>
      <c r="D1586" s="85"/>
      <c r="E1586" s="87" t="s">
        <v>245</v>
      </c>
      <c r="F1586" s="65"/>
      <c r="G1586" s="65"/>
      <c r="H1586" s="65"/>
      <c r="I1586" s="65"/>
      <c r="J1586" s="65"/>
      <c r="K1586" s="65"/>
      <c r="L1586" s="62" t="s">
        <v>5215</v>
      </c>
      <c r="M1586" s="63"/>
    </row>
    <row r="1587" spans="2:13">
      <c r="B1587" s="56"/>
      <c r="C1587" s="84">
        <v>46305</v>
      </c>
      <c r="D1587" s="85"/>
      <c r="E1587" s="87" t="s">
        <v>245</v>
      </c>
      <c r="F1587" s="65"/>
      <c r="G1587" s="65"/>
      <c r="H1587" s="65"/>
      <c r="I1587" s="65"/>
      <c r="J1587" s="65"/>
      <c r="K1587" s="65"/>
      <c r="L1587" s="62" t="s">
        <v>10494</v>
      </c>
      <c r="M1587" s="63"/>
    </row>
    <row r="1588" spans="2:13">
      <c r="B1588" s="56"/>
      <c r="C1588" s="84">
        <v>46305</v>
      </c>
      <c r="D1588" s="85"/>
      <c r="E1588" s="87" t="s">
        <v>245</v>
      </c>
      <c r="F1588" s="65"/>
      <c r="G1588" s="65"/>
      <c r="H1588" s="65"/>
      <c r="I1588" s="65"/>
      <c r="J1588" s="65"/>
      <c r="K1588" s="65"/>
      <c r="L1588" s="62" t="s">
        <v>10497</v>
      </c>
      <c r="M1588" s="63"/>
    </row>
    <row r="1589" spans="2:13">
      <c r="B1589" s="56"/>
      <c r="C1589" s="84">
        <v>46305</v>
      </c>
      <c r="D1589" s="85"/>
      <c r="E1589" s="87" t="s">
        <v>245</v>
      </c>
      <c r="F1589" s="65"/>
      <c r="G1589" s="65"/>
      <c r="H1589" s="65"/>
      <c r="I1589" s="65"/>
      <c r="J1589" s="65"/>
      <c r="K1589" s="65"/>
      <c r="L1589" s="62" t="s">
        <v>10499</v>
      </c>
      <c r="M1589" s="63"/>
    </row>
    <row r="1590" spans="2:13">
      <c r="B1590" s="56"/>
      <c r="C1590" s="84">
        <v>46305</v>
      </c>
      <c r="D1590" s="85"/>
      <c r="E1590" s="87" t="s">
        <v>245</v>
      </c>
      <c r="F1590" s="65"/>
      <c r="G1590" s="65"/>
      <c r="H1590" s="65"/>
      <c r="I1590" s="65"/>
      <c r="J1590" s="65"/>
      <c r="K1590" s="65"/>
      <c r="L1590" s="62" t="s">
        <v>10501</v>
      </c>
      <c r="M1590" s="63"/>
    </row>
    <row r="1591" spans="2:13">
      <c r="B1591" s="56"/>
      <c r="C1591" s="84">
        <v>46305</v>
      </c>
      <c r="D1591" s="85"/>
      <c r="E1591" s="87" t="s">
        <v>245</v>
      </c>
      <c r="F1591" s="65"/>
      <c r="G1591" s="65"/>
      <c r="H1591" s="65"/>
      <c r="I1591" s="65"/>
      <c r="J1591" s="65"/>
      <c r="K1591" s="65"/>
      <c r="L1591" s="62" t="s">
        <v>10503</v>
      </c>
      <c r="M1591" s="63"/>
    </row>
    <row r="1592" spans="2:13">
      <c r="B1592" s="56"/>
      <c r="C1592" s="84">
        <v>46305</v>
      </c>
      <c r="D1592" s="85"/>
      <c r="E1592" s="87" t="s">
        <v>245</v>
      </c>
      <c r="F1592" s="65"/>
      <c r="G1592" s="65"/>
      <c r="H1592" s="65"/>
      <c r="I1592" s="65"/>
      <c r="J1592" s="65"/>
      <c r="K1592" s="65"/>
      <c r="L1592" s="62" t="s">
        <v>10489</v>
      </c>
      <c r="M1592" s="63">
        <v>1</v>
      </c>
    </row>
    <row r="1593" spans="2:13">
      <c r="B1593" s="56"/>
      <c r="C1593" s="122">
        <v>46305</v>
      </c>
      <c r="D1593" s="58"/>
      <c r="E1593" s="89" t="s">
        <v>1071</v>
      </c>
      <c r="F1593" s="61">
        <v>8</v>
      </c>
      <c r="G1593" s="61">
        <f>F1593-I1593-M1596-M1600</f>
        <v>4.1764705882352899</v>
      </c>
      <c r="H1593" s="61"/>
      <c r="I1593" s="61">
        <v>2.8235294117647101</v>
      </c>
      <c r="J1593" s="61"/>
      <c r="K1593" s="61"/>
      <c r="L1593" s="151" t="s">
        <v>10493</v>
      </c>
      <c r="M1593" s="152"/>
    </row>
    <row r="1594" spans="2:13">
      <c r="B1594" s="56"/>
      <c r="C1594" s="122">
        <v>46305</v>
      </c>
      <c r="D1594" s="58"/>
      <c r="E1594" s="89" t="s">
        <v>1071</v>
      </c>
      <c r="F1594" s="65"/>
      <c r="G1594" s="65"/>
      <c r="H1594" s="65"/>
      <c r="I1594" s="65"/>
      <c r="J1594" s="65"/>
      <c r="K1594" s="65"/>
      <c r="L1594" s="151" t="s">
        <v>5215</v>
      </c>
      <c r="M1594" s="152"/>
    </row>
    <row r="1595" spans="2:13">
      <c r="B1595" s="56"/>
      <c r="C1595" s="122">
        <v>46305</v>
      </c>
      <c r="D1595" s="58"/>
      <c r="E1595" s="89" t="s">
        <v>1071</v>
      </c>
      <c r="F1595" s="65"/>
      <c r="G1595" s="65"/>
      <c r="H1595" s="65"/>
      <c r="I1595" s="65"/>
      <c r="J1595" s="65"/>
      <c r="K1595" s="65"/>
      <c r="L1595" s="151" t="s">
        <v>10494</v>
      </c>
      <c r="M1595" s="152"/>
    </row>
    <row r="1596" spans="2:13">
      <c r="B1596" s="56"/>
      <c r="C1596" s="122">
        <v>46305</v>
      </c>
      <c r="D1596" s="58"/>
      <c r="E1596" s="89" t="s">
        <v>1071</v>
      </c>
      <c r="F1596" s="65"/>
      <c r="G1596" s="65"/>
      <c r="H1596" s="65"/>
      <c r="I1596" s="65"/>
      <c r="J1596" s="65"/>
      <c r="K1596" s="65"/>
      <c r="L1596" s="151" t="s">
        <v>10497</v>
      </c>
      <c r="M1596" s="152"/>
    </row>
    <row r="1597" spans="2:13">
      <c r="B1597" s="56"/>
      <c r="C1597" s="122">
        <v>46305</v>
      </c>
      <c r="D1597" s="58"/>
      <c r="E1597" s="89" t="s">
        <v>1071</v>
      </c>
      <c r="F1597" s="65"/>
      <c r="G1597" s="65"/>
      <c r="H1597" s="65"/>
      <c r="I1597" s="65"/>
      <c r="J1597" s="65"/>
      <c r="K1597" s="65"/>
      <c r="L1597" s="151" t="s">
        <v>10499</v>
      </c>
      <c r="M1597" s="152"/>
    </row>
    <row r="1598" spans="2:13">
      <c r="B1598" s="56"/>
      <c r="C1598" s="122">
        <v>46305</v>
      </c>
      <c r="D1598" s="20"/>
      <c r="E1598" s="89" t="s">
        <v>1071</v>
      </c>
      <c r="F1598" s="65"/>
      <c r="G1598" s="65"/>
      <c r="H1598" s="65"/>
      <c r="I1598" s="65"/>
      <c r="J1598" s="65"/>
      <c r="K1598" s="65"/>
      <c r="L1598" s="151" t="s">
        <v>10501</v>
      </c>
      <c r="M1598" s="152"/>
    </row>
    <row r="1599" spans="2:13">
      <c r="B1599" s="56"/>
      <c r="C1599" s="122">
        <v>46305</v>
      </c>
      <c r="D1599" s="111"/>
      <c r="E1599" s="89" t="s">
        <v>1071</v>
      </c>
      <c r="F1599" s="65"/>
      <c r="G1599" s="65"/>
      <c r="H1599" s="65"/>
      <c r="I1599" s="65"/>
      <c r="J1599" s="65"/>
      <c r="K1599" s="65"/>
      <c r="L1599" s="151" t="s">
        <v>10503</v>
      </c>
      <c r="M1599" s="152"/>
    </row>
    <row r="1600" spans="2:13">
      <c r="B1600" s="111"/>
      <c r="C1600" s="122">
        <v>46305</v>
      </c>
      <c r="D1600" s="20"/>
      <c r="E1600" s="89" t="s">
        <v>1071</v>
      </c>
      <c r="F1600" s="65"/>
      <c r="G1600" s="65"/>
      <c r="H1600" s="65"/>
      <c r="I1600" s="65"/>
      <c r="J1600" s="65"/>
      <c r="K1600" s="65"/>
      <c r="L1600" s="151" t="s">
        <v>10489</v>
      </c>
      <c r="M1600" s="152">
        <v>1</v>
      </c>
    </row>
    <row r="1601" spans="2:13">
      <c r="B1601" s="111"/>
      <c r="C1601" s="88">
        <v>46305</v>
      </c>
      <c r="D1601" s="58"/>
      <c r="E1601" s="69" t="s">
        <v>1295</v>
      </c>
      <c r="F1601" s="60">
        <v>8</v>
      </c>
      <c r="G1601" s="60">
        <f>8-SUM(H1601:M1608)</f>
        <v>5.1117647058823499</v>
      </c>
      <c r="H1601" s="61"/>
      <c r="I1601" s="61">
        <v>1.5882352941176501</v>
      </c>
      <c r="J1601" s="61"/>
      <c r="K1601" s="61"/>
      <c r="L1601" s="62" t="s">
        <v>10493</v>
      </c>
      <c r="M1601" s="63"/>
    </row>
    <row r="1602" spans="2:13">
      <c r="B1602" s="111"/>
      <c r="C1602" s="88">
        <v>46305</v>
      </c>
      <c r="D1602" s="58"/>
      <c r="E1602" s="69" t="s">
        <v>1295</v>
      </c>
      <c r="F1602" s="65"/>
      <c r="G1602" s="65"/>
      <c r="H1602" s="65"/>
      <c r="I1602" s="65"/>
      <c r="J1602" s="65"/>
      <c r="K1602" s="65"/>
      <c r="L1602" s="62" t="s">
        <v>5215</v>
      </c>
      <c r="M1602" s="63"/>
    </row>
    <row r="1603" spans="2:13">
      <c r="B1603" s="111"/>
      <c r="C1603" s="88">
        <v>46305</v>
      </c>
      <c r="D1603" s="58"/>
      <c r="E1603" s="69" t="s">
        <v>1295</v>
      </c>
      <c r="F1603" s="65"/>
      <c r="G1603" s="65"/>
      <c r="H1603" s="65"/>
      <c r="I1603" s="65"/>
      <c r="J1603" s="65"/>
      <c r="K1603" s="65"/>
      <c r="L1603" s="62" t="s">
        <v>10494</v>
      </c>
      <c r="M1603" s="63"/>
    </row>
    <row r="1604" spans="2:13">
      <c r="B1604" s="111"/>
      <c r="C1604" s="88">
        <v>46305</v>
      </c>
      <c r="D1604" s="58"/>
      <c r="E1604" s="69" t="s">
        <v>1295</v>
      </c>
      <c r="F1604" s="65"/>
      <c r="G1604" s="65"/>
      <c r="H1604" s="65"/>
      <c r="I1604" s="65"/>
      <c r="J1604" s="65"/>
      <c r="K1604" s="65"/>
      <c r="L1604" s="62" t="s">
        <v>10497</v>
      </c>
      <c r="M1604" s="63">
        <v>0.3</v>
      </c>
    </row>
    <row r="1605" spans="2:13">
      <c r="B1605" s="111"/>
      <c r="C1605" s="88">
        <v>46305</v>
      </c>
      <c r="D1605" s="58"/>
      <c r="E1605" s="69" t="s">
        <v>1295</v>
      </c>
      <c r="F1605" s="65"/>
      <c r="G1605" s="65"/>
      <c r="H1605" s="65"/>
      <c r="I1605" s="65"/>
      <c r="J1605" s="65"/>
      <c r="K1605" s="65"/>
      <c r="L1605" s="62" t="s">
        <v>10499</v>
      </c>
      <c r="M1605" s="63"/>
    </row>
    <row r="1606" spans="2:13">
      <c r="B1606" s="111"/>
      <c r="C1606" s="88">
        <v>46305</v>
      </c>
      <c r="D1606" s="58"/>
      <c r="E1606" s="69" t="s">
        <v>1295</v>
      </c>
      <c r="F1606" s="65"/>
      <c r="G1606" s="65"/>
      <c r="H1606" s="65"/>
      <c r="I1606" s="65"/>
      <c r="J1606" s="65"/>
      <c r="K1606" s="65"/>
      <c r="L1606" s="62" t="s">
        <v>10501</v>
      </c>
      <c r="M1606" s="63"/>
    </row>
    <row r="1607" spans="2:13">
      <c r="B1607" s="111"/>
      <c r="C1607" s="88">
        <v>46305</v>
      </c>
      <c r="D1607" s="58"/>
      <c r="E1607" s="69" t="s">
        <v>1295</v>
      </c>
      <c r="F1607" s="65"/>
      <c r="G1607" s="65"/>
      <c r="H1607" s="65"/>
      <c r="I1607" s="65"/>
      <c r="J1607" s="65"/>
      <c r="K1607" s="65"/>
      <c r="L1607" s="62" t="s">
        <v>10503</v>
      </c>
      <c r="M1607" s="63"/>
    </row>
    <row r="1608" spans="2:13">
      <c r="B1608" s="56"/>
      <c r="C1608" s="88">
        <v>46305</v>
      </c>
      <c r="D1608" s="58"/>
      <c r="E1608" s="69" t="s">
        <v>1295</v>
      </c>
      <c r="F1608" s="65"/>
      <c r="G1608" s="65"/>
      <c r="H1608" s="65"/>
      <c r="I1608" s="65"/>
      <c r="J1608" s="65"/>
      <c r="K1608" s="65"/>
      <c r="L1608" s="62" t="s">
        <v>10489</v>
      </c>
      <c r="M1608" s="63">
        <v>1</v>
      </c>
    </row>
    <row r="1609" spans="2:13">
      <c r="B1609" s="56"/>
      <c r="C1609" s="88">
        <v>46305</v>
      </c>
      <c r="D1609" s="58"/>
      <c r="E1609" s="104" t="s">
        <v>575</v>
      </c>
      <c r="F1609" s="60">
        <f>SUM(G1609:M1616)-M1610</f>
        <v>7</v>
      </c>
      <c r="G1609" s="60">
        <v>4.8</v>
      </c>
      <c r="H1609" s="61"/>
      <c r="I1609" s="65">
        <v>0.7</v>
      </c>
      <c r="J1609" s="61"/>
      <c r="K1609" s="61"/>
      <c r="L1609" s="62" t="s">
        <v>10493</v>
      </c>
      <c r="M1609" s="63"/>
    </row>
    <row r="1610" spans="2:13">
      <c r="B1610" s="56"/>
      <c r="C1610" s="88">
        <f>C1609</f>
        <v>46305</v>
      </c>
      <c r="D1610" s="58"/>
      <c r="E1610" s="104" t="s">
        <v>575</v>
      </c>
      <c r="F1610" s="65"/>
      <c r="G1610" s="65"/>
      <c r="H1610" s="65"/>
      <c r="I1610" s="19"/>
      <c r="J1610" s="65"/>
      <c r="K1610" s="65"/>
      <c r="L1610" s="62" t="s">
        <v>5215</v>
      </c>
      <c r="M1610" s="63">
        <v>1</v>
      </c>
    </row>
    <row r="1611" spans="2:13">
      <c r="B1611" s="56"/>
      <c r="C1611" s="88">
        <f>C1609</f>
        <v>46305</v>
      </c>
      <c r="D1611" s="58"/>
      <c r="E1611" s="104" t="s">
        <v>575</v>
      </c>
      <c r="F1611" s="65"/>
      <c r="G1611" s="65"/>
      <c r="H1611" s="65"/>
      <c r="I1611" s="65"/>
      <c r="J1611" s="65"/>
      <c r="K1611" s="65"/>
      <c r="L1611" s="62" t="s">
        <v>10494</v>
      </c>
      <c r="M1611" s="63"/>
    </row>
    <row r="1612" spans="2:13">
      <c r="B1612" s="56"/>
      <c r="C1612" s="88">
        <f>C1609</f>
        <v>46305</v>
      </c>
      <c r="D1612" s="58"/>
      <c r="E1612" s="104" t="s">
        <v>575</v>
      </c>
      <c r="F1612" s="65"/>
      <c r="G1612" s="65"/>
      <c r="H1612" s="65"/>
      <c r="I1612" s="65"/>
      <c r="J1612" s="65"/>
      <c r="K1612" s="65"/>
      <c r="L1612" s="62" t="s">
        <v>10497</v>
      </c>
      <c r="M1612" s="63">
        <v>0.5</v>
      </c>
    </row>
    <row r="1613" spans="2:13">
      <c r="B1613" s="56"/>
      <c r="C1613" s="88">
        <f>C1609</f>
        <v>46305</v>
      </c>
      <c r="D1613" s="58"/>
      <c r="E1613" s="104" t="s">
        <v>575</v>
      </c>
      <c r="F1613" s="65"/>
      <c r="G1613" s="65"/>
      <c r="H1613" s="65"/>
      <c r="I1613" s="65"/>
      <c r="J1613" s="65"/>
      <c r="K1613" s="65"/>
      <c r="L1613" s="62" t="s">
        <v>10499</v>
      </c>
      <c r="M1613" s="63"/>
    </row>
    <row r="1614" spans="2:13">
      <c r="B1614" s="56"/>
      <c r="C1614" s="88">
        <f>C1609</f>
        <v>46305</v>
      </c>
      <c r="D1614" s="58"/>
      <c r="E1614" s="104" t="s">
        <v>575</v>
      </c>
      <c r="F1614" s="65"/>
      <c r="G1614" s="65"/>
      <c r="H1614" s="65"/>
      <c r="I1614" s="65"/>
      <c r="J1614" s="65"/>
      <c r="K1614" s="65"/>
      <c r="L1614" s="62" t="s">
        <v>10501</v>
      </c>
      <c r="M1614" s="63"/>
    </row>
    <row r="1615" spans="2:13">
      <c r="B1615" s="56"/>
      <c r="C1615" s="88">
        <f>C1609</f>
        <v>46305</v>
      </c>
      <c r="D1615" s="58"/>
      <c r="E1615" s="104" t="s">
        <v>575</v>
      </c>
      <c r="F1615" s="65"/>
      <c r="G1615" s="65"/>
      <c r="H1615" s="65"/>
      <c r="I1615" s="65"/>
      <c r="J1615" s="65"/>
      <c r="K1615" s="65"/>
      <c r="L1615" s="62" t="s">
        <v>10503</v>
      </c>
      <c r="M1615" s="63"/>
    </row>
    <row r="1616" spans="2:13">
      <c r="B1616" s="56"/>
      <c r="C1616" s="88">
        <f>C1609</f>
        <v>46305</v>
      </c>
      <c r="D1616" s="58"/>
      <c r="E1616" s="104" t="s">
        <v>575</v>
      </c>
      <c r="F1616" s="65"/>
      <c r="G1616" s="65"/>
      <c r="H1616" s="65"/>
      <c r="I1616" s="65"/>
      <c r="J1616" s="65"/>
      <c r="K1616" s="65"/>
      <c r="L1616" s="62" t="s">
        <v>10489</v>
      </c>
      <c r="M1616" s="63">
        <v>1</v>
      </c>
    </row>
    <row r="1617" spans="2:13" ht="16.2">
      <c r="B1617" s="56"/>
      <c r="C1617" s="88">
        <v>46305</v>
      </c>
      <c r="D1617" s="58"/>
      <c r="E1617" s="123" t="s">
        <v>1129</v>
      </c>
      <c r="F1617" s="124">
        <f>SUM(G1617:M1624)</f>
        <v>8</v>
      </c>
      <c r="G1617" s="124">
        <v>6</v>
      </c>
      <c r="H1617" s="124"/>
      <c r="I1617" s="124">
        <v>1</v>
      </c>
      <c r="J1617" s="124"/>
      <c r="K1617" s="124"/>
      <c r="L1617" s="151" t="s">
        <v>10493</v>
      </c>
      <c r="M1617" s="152"/>
    </row>
    <row r="1618" spans="2:13" ht="16.2">
      <c r="B1618" s="56"/>
      <c r="C1618" s="88">
        <v>46305</v>
      </c>
      <c r="D1618" s="58"/>
      <c r="E1618" s="123" t="s">
        <v>1129</v>
      </c>
      <c r="F1618" s="124"/>
      <c r="G1618" s="124"/>
      <c r="H1618" s="124"/>
      <c r="I1618" s="124"/>
      <c r="J1618" s="124"/>
      <c r="K1618" s="124"/>
      <c r="L1618" s="151" t="s">
        <v>5215</v>
      </c>
      <c r="M1618" s="152"/>
    </row>
    <row r="1619" spans="2:13" ht="16.2">
      <c r="B1619" s="56"/>
      <c r="C1619" s="88">
        <v>46305</v>
      </c>
      <c r="D1619" s="58"/>
      <c r="E1619" s="123" t="s">
        <v>1129</v>
      </c>
      <c r="F1619" s="124"/>
      <c r="G1619" s="124"/>
      <c r="H1619" s="124"/>
      <c r="I1619" s="124"/>
      <c r="J1619" s="124"/>
      <c r="K1619" s="124"/>
      <c r="L1619" s="151" t="s">
        <v>10494</v>
      </c>
      <c r="M1619" s="152"/>
    </row>
    <row r="1620" spans="2:13" ht="16.2">
      <c r="B1620" s="56"/>
      <c r="C1620" s="88">
        <v>46305</v>
      </c>
      <c r="D1620" s="58"/>
      <c r="E1620" s="123" t="s">
        <v>1129</v>
      </c>
      <c r="F1620" s="124"/>
      <c r="G1620" s="124"/>
      <c r="H1620" s="124"/>
      <c r="I1620" s="124"/>
      <c r="J1620" s="124"/>
      <c r="K1620" s="124"/>
      <c r="L1620" s="151" t="s">
        <v>10497</v>
      </c>
      <c r="M1620" s="152"/>
    </row>
    <row r="1621" spans="2:13" ht="16.2">
      <c r="B1621" s="56"/>
      <c r="C1621" s="88">
        <v>46305</v>
      </c>
      <c r="D1621" s="58"/>
      <c r="E1621" s="123" t="s">
        <v>1129</v>
      </c>
      <c r="F1621" s="124"/>
      <c r="G1621" s="124"/>
      <c r="H1621" s="124"/>
      <c r="I1621" s="124"/>
      <c r="J1621" s="124"/>
      <c r="K1621" s="124"/>
      <c r="L1621" s="151" t="s">
        <v>10499</v>
      </c>
      <c r="M1621" s="152"/>
    </row>
    <row r="1622" spans="2:13" ht="16.2">
      <c r="B1622" s="56"/>
      <c r="C1622" s="88">
        <v>46305</v>
      </c>
      <c r="D1622" s="58"/>
      <c r="E1622" s="123" t="s">
        <v>1129</v>
      </c>
      <c r="F1622" s="124"/>
      <c r="G1622" s="124"/>
      <c r="H1622" s="124"/>
      <c r="I1622" s="124"/>
      <c r="J1622" s="124"/>
      <c r="K1622" s="124"/>
      <c r="L1622" s="151" t="s">
        <v>10501</v>
      </c>
      <c r="M1622" s="152"/>
    </row>
    <row r="1623" spans="2:13" ht="16.2">
      <c r="B1623" s="56"/>
      <c r="C1623" s="88">
        <v>46305</v>
      </c>
      <c r="D1623" s="58"/>
      <c r="E1623" s="123" t="s">
        <v>1129</v>
      </c>
      <c r="F1623" s="124"/>
      <c r="G1623" s="124"/>
      <c r="H1623" s="124"/>
      <c r="I1623" s="124"/>
      <c r="J1623" s="124"/>
      <c r="K1623" s="124"/>
      <c r="L1623" s="151" t="s">
        <v>10503</v>
      </c>
      <c r="M1623" s="152"/>
    </row>
    <row r="1624" spans="2:13" ht="16.2">
      <c r="B1624" s="56"/>
      <c r="C1624" s="88">
        <v>46305</v>
      </c>
      <c r="D1624" s="58"/>
      <c r="E1624" s="123" t="s">
        <v>1129</v>
      </c>
      <c r="F1624" s="124"/>
      <c r="G1624" s="124"/>
      <c r="H1624" s="124"/>
      <c r="I1624" s="124"/>
      <c r="J1624" s="124"/>
      <c r="K1624" s="124"/>
      <c r="L1624" s="151" t="s">
        <v>10489</v>
      </c>
      <c r="M1624" s="152">
        <v>1</v>
      </c>
    </row>
    <row r="1625" spans="2:13">
      <c r="B1625" s="56"/>
      <c r="C1625" s="84">
        <v>46305</v>
      </c>
      <c r="D1625" s="58"/>
      <c r="E1625" s="92" t="s">
        <v>307</v>
      </c>
      <c r="F1625" s="61">
        <v>8</v>
      </c>
      <c r="G1625" s="61">
        <f>F1625-I1625-M1632-M1628</f>
        <v>2</v>
      </c>
      <c r="H1625" s="61"/>
      <c r="I1625" s="61">
        <v>4.8499999999999996</v>
      </c>
      <c r="J1625" s="61"/>
      <c r="K1625" s="61"/>
      <c r="L1625" s="151" t="s">
        <v>10493</v>
      </c>
      <c r="M1625" s="152" t="s">
        <v>1047</v>
      </c>
    </row>
    <row r="1626" spans="2:13">
      <c r="B1626" s="56"/>
      <c r="C1626" s="84">
        <v>46305</v>
      </c>
      <c r="D1626" s="58"/>
      <c r="E1626" s="92" t="s">
        <v>307</v>
      </c>
      <c r="F1626" s="65"/>
      <c r="G1626" s="65"/>
      <c r="H1626" s="65"/>
      <c r="I1626" s="65"/>
      <c r="J1626" s="65"/>
      <c r="K1626" s="65"/>
      <c r="L1626" s="151" t="s">
        <v>5215</v>
      </c>
      <c r="M1626" s="152"/>
    </row>
    <row r="1627" spans="2:13">
      <c r="B1627" s="56"/>
      <c r="C1627" s="84">
        <v>46305</v>
      </c>
      <c r="D1627" s="58"/>
      <c r="E1627" s="92" t="s">
        <v>307</v>
      </c>
      <c r="F1627" s="65"/>
      <c r="G1627" s="65"/>
      <c r="H1627" s="65"/>
      <c r="I1627" s="90"/>
      <c r="J1627" s="65"/>
      <c r="K1627" s="65"/>
      <c r="L1627" s="151" t="s">
        <v>10494</v>
      </c>
      <c r="M1627" s="82"/>
    </row>
    <row r="1628" spans="2:13">
      <c r="B1628" s="56"/>
      <c r="C1628" s="84">
        <v>46305</v>
      </c>
      <c r="D1628" s="58"/>
      <c r="E1628" s="92" t="s">
        <v>307</v>
      </c>
      <c r="F1628" s="65"/>
      <c r="G1628" s="65"/>
      <c r="H1628" s="65"/>
      <c r="I1628" s="65"/>
      <c r="J1628" s="65"/>
      <c r="K1628" s="65"/>
      <c r="L1628" s="151" t="s">
        <v>10497</v>
      </c>
      <c r="M1628" s="82">
        <v>0.15</v>
      </c>
    </row>
    <row r="1629" spans="2:13">
      <c r="B1629" s="56"/>
      <c r="C1629" s="84">
        <v>46305</v>
      </c>
      <c r="D1629" s="58"/>
      <c r="E1629" s="92" t="s">
        <v>307</v>
      </c>
      <c r="F1629" s="65"/>
      <c r="G1629" s="65"/>
      <c r="H1629" s="65"/>
      <c r="I1629" s="65"/>
      <c r="J1629" s="65"/>
      <c r="K1629" s="65"/>
      <c r="L1629" s="151" t="s">
        <v>10499</v>
      </c>
      <c r="M1629" s="152"/>
    </row>
    <row r="1630" spans="2:13">
      <c r="B1630" s="56"/>
      <c r="C1630" s="84">
        <v>46305</v>
      </c>
      <c r="D1630" s="58"/>
      <c r="E1630" s="92" t="s">
        <v>307</v>
      </c>
      <c r="F1630" s="65"/>
      <c r="G1630" s="65"/>
      <c r="H1630" s="65"/>
      <c r="I1630" s="65"/>
      <c r="J1630" s="65"/>
      <c r="K1630" s="65"/>
      <c r="L1630" s="151" t="s">
        <v>10501</v>
      </c>
      <c r="M1630" s="152"/>
    </row>
    <row r="1631" spans="2:13">
      <c r="B1631" s="56"/>
      <c r="C1631" s="84">
        <v>46305</v>
      </c>
      <c r="D1631" s="58"/>
      <c r="E1631" s="92" t="s">
        <v>307</v>
      </c>
      <c r="F1631" s="65"/>
      <c r="G1631" s="65"/>
      <c r="H1631" s="65"/>
      <c r="I1631" s="65"/>
      <c r="J1631" s="65"/>
      <c r="K1631" s="65"/>
      <c r="L1631" s="151" t="s">
        <v>10503</v>
      </c>
      <c r="M1631" s="152"/>
    </row>
    <row r="1632" spans="2:13">
      <c r="B1632" s="56"/>
      <c r="C1632" s="84">
        <v>46305</v>
      </c>
      <c r="D1632" s="58"/>
      <c r="E1632" s="92" t="s">
        <v>307</v>
      </c>
      <c r="F1632" s="91"/>
      <c r="G1632" s="91"/>
      <c r="H1632" s="91"/>
      <c r="I1632" s="91"/>
      <c r="J1632" s="91"/>
      <c r="K1632" s="91"/>
      <c r="L1632" s="151" t="s">
        <v>10489</v>
      </c>
      <c r="M1632" s="152">
        <v>1</v>
      </c>
    </row>
    <row r="1633" spans="2:13">
      <c r="B1633" s="56"/>
      <c r="C1633" s="88" t="s">
        <v>9019</v>
      </c>
      <c r="D1633" s="58"/>
      <c r="E1633" s="118" t="s">
        <v>889</v>
      </c>
      <c r="F1633" s="60">
        <f>SUM(G1633:M1640)-M1634</f>
        <v>8</v>
      </c>
      <c r="G1633" s="60">
        <v>6.3</v>
      </c>
      <c r="H1633" s="61"/>
      <c r="I1633" s="61">
        <v>0.7</v>
      </c>
      <c r="J1633" s="61"/>
      <c r="K1633" s="61"/>
      <c r="L1633" s="62" t="s">
        <v>10493</v>
      </c>
      <c r="M1633" s="63"/>
    </row>
    <row r="1634" spans="2:13">
      <c r="B1634" s="56"/>
      <c r="C1634" s="88" t="s">
        <v>9019</v>
      </c>
      <c r="D1634" s="58"/>
      <c r="E1634" s="118" t="s">
        <v>889</v>
      </c>
      <c r="F1634" s="65"/>
      <c r="G1634" s="65"/>
      <c r="H1634" s="65"/>
      <c r="I1634" s="65"/>
      <c r="J1634" s="65"/>
      <c r="K1634" s="65"/>
      <c r="L1634" s="62" t="s">
        <v>5215</v>
      </c>
      <c r="M1634" s="63"/>
    </row>
    <row r="1635" spans="2:13">
      <c r="B1635" s="56"/>
      <c r="C1635" s="88" t="s">
        <v>9019</v>
      </c>
      <c r="D1635" s="58"/>
      <c r="E1635" s="118" t="s">
        <v>889</v>
      </c>
      <c r="F1635" s="65"/>
      <c r="G1635" s="65"/>
      <c r="H1635" s="65"/>
      <c r="I1635" s="65"/>
      <c r="J1635" s="65"/>
      <c r="K1635" s="65"/>
      <c r="L1635" s="62" t="s">
        <v>10494</v>
      </c>
      <c r="M1635" s="63"/>
    </row>
    <row r="1636" spans="2:13">
      <c r="B1636" s="56"/>
      <c r="C1636" s="88" t="s">
        <v>9019</v>
      </c>
      <c r="D1636" s="58"/>
      <c r="E1636" s="118" t="s">
        <v>889</v>
      </c>
      <c r="F1636" s="65"/>
      <c r="G1636" s="65"/>
      <c r="H1636" s="65"/>
      <c r="I1636" s="65"/>
      <c r="J1636" s="65"/>
      <c r="K1636" s="65"/>
      <c r="L1636" s="62" t="s">
        <v>10497</v>
      </c>
      <c r="M1636" s="63"/>
    </row>
    <row r="1637" spans="2:13">
      <c r="B1637" s="56"/>
      <c r="C1637" s="88" t="s">
        <v>9019</v>
      </c>
      <c r="D1637" s="58"/>
      <c r="E1637" s="118" t="s">
        <v>889</v>
      </c>
      <c r="F1637" s="65"/>
      <c r="G1637" s="65"/>
      <c r="H1637" s="65"/>
      <c r="I1637" s="65"/>
      <c r="J1637" s="65"/>
      <c r="K1637" s="65"/>
      <c r="L1637" s="62" t="s">
        <v>10499</v>
      </c>
      <c r="M1637" s="63"/>
    </row>
    <row r="1638" spans="2:13">
      <c r="B1638" s="56"/>
      <c r="C1638" s="88" t="s">
        <v>9019</v>
      </c>
      <c r="D1638" s="58"/>
      <c r="E1638" s="118" t="s">
        <v>889</v>
      </c>
      <c r="F1638" s="65"/>
      <c r="G1638" s="65"/>
      <c r="H1638" s="65"/>
      <c r="I1638" s="65"/>
      <c r="J1638" s="65"/>
      <c r="K1638" s="65"/>
      <c r="L1638" s="62" t="s">
        <v>10501</v>
      </c>
      <c r="M1638" s="63"/>
    </row>
    <row r="1639" spans="2:13">
      <c r="B1639" s="56"/>
      <c r="C1639" s="88" t="s">
        <v>9019</v>
      </c>
      <c r="D1639" s="58"/>
      <c r="E1639" s="118" t="s">
        <v>889</v>
      </c>
      <c r="F1639" s="65"/>
      <c r="G1639" s="65"/>
      <c r="H1639" s="65"/>
      <c r="I1639" s="65"/>
      <c r="J1639" s="65"/>
      <c r="K1639" s="65"/>
      <c r="L1639" s="62" t="s">
        <v>10503</v>
      </c>
      <c r="M1639" s="63"/>
    </row>
    <row r="1640" spans="2:13">
      <c r="B1640" s="56"/>
      <c r="C1640" s="88" t="s">
        <v>9019</v>
      </c>
      <c r="D1640" s="58"/>
      <c r="E1640" s="118" t="s">
        <v>889</v>
      </c>
      <c r="F1640" s="65"/>
      <c r="G1640" s="65"/>
      <c r="H1640" s="65"/>
      <c r="I1640" s="65"/>
      <c r="J1640" s="65"/>
      <c r="K1640" s="65"/>
      <c r="L1640" s="62" t="s">
        <v>10489</v>
      </c>
      <c r="M1640" s="63">
        <v>1</v>
      </c>
    </row>
    <row r="1641" spans="2:13">
      <c r="B1641" s="56"/>
      <c r="C1641" s="105">
        <v>46305</v>
      </c>
      <c r="D1641" s="106"/>
      <c r="E1641" s="107" t="s">
        <v>601</v>
      </c>
      <c r="F1641" s="61">
        <v>8</v>
      </c>
      <c r="G1641" s="61">
        <f>F1641-J1641-M1648-I1641-M1643-M1644-M1646-H1641</f>
        <v>5.2352941176470598</v>
      </c>
      <c r="H1641" s="61"/>
      <c r="I1641" s="61">
        <f>30/17</f>
        <v>1.76470588235294</v>
      </c>
      <c r="J1641" s="61"/>
      <c r="K1641" s="61"/>
      <c r="L1641" s="108" t="s">
        <v>10493</v>
      </c>
      <c r="M1641" s="63"/>
    </row>
    <row r="1642" spans="2:13">
      <c r="B1642" s="56"/>
      <c r="C1642" s="105">
        <v>46305</v>
      </c>
      <c r="D1642" s="58"/>
      <c r="E1642" s="109" t="s">
        <v>601</v>
      </c>
      <c r="F1642" s="65"/>
      <c r="G1642" s="65"/>
      <c r="H1642" s="65"/>
      <c r="I1642" s="110"/>
      <c r="J1642" s="65"/>
      <c r="K1642" s="65"/>
      <c r="L1642" s="62" t="s">
        <v>5215</v>
      </c>
      <c r="M1642" s="63"/>
    </row>
    <row r="1643" spans="2:13">
      <c r="B1643" s="56"/>
      <c r="C1643" s="105">
        <v>46305</v>
      </c>
      <c r="D1643" s="58"/>
      <c r="E1643" s="109" t="s">
        <v>601</v>
      </c>
      <c r="F1643" s="65"/>
      <c r="G1643" s="65"/>
      <c r="H1643" s="65"/>
      <c r="I1643" s="65"/>
      <c r="J1643" s="65"/>
      <c r="K1643" s="65"/>
      <c r="L1643" s="62" t="s">
        <v>10494</v>
      </c>
      <c r="M1643" s="63"/>
    </row>
    <row r="1644" spans="2:13">
      <c r="B1644" s="56"/>
      <c r="C1644" s="105">
        <v>46305</v>
      </c>
      <c r="D1644" s="58"/>
      <c r="E1644" s="109" t="s">
        <v>601</v>
      </c>
      <c r="F1644" s="65"/>
      <c r="G1644" s="65"/>
      <c r="H1644" s="65"/>
      <c r="I1644" s="65"/>
      <c r="J1644" s="65"/>
      <c r="K1644" s="65"/>
      <c r="L1644" s="62" t="s">
        <v>10497</v>
      </c>
      <c r="M1644" s="63"/>
    </row>
    <row r="1645" spans="2:13">
      <c r="B1645" s="56"/>
      <c r="C1645" s="105">
        <v>46305</v>
      </c>
      <c r="D1645" s="58"/>
      <c r="E1645" s="109" t="s">
        <v>601</v>
      </c>
      <c r="F1645" s="65"/>
      <c r="G1645" s="65"/>
      <c r="H1645" s="65"/>
      <c r="I1645" s="65"/>
      <c r="J1645" s="65"/>
      <c r="K1645" s="65"/>
      <c r="L1645" s="62" t="s">
        <v>10499</v>
      </c>
      <c r="M1645" s="63"/>
    </row>
    <row r="1646" spans="2:13">
      <c r="B1646" s="56"/>
      <c r="C1646" s="105">
        <v>46305</v>
      </c>
      <c r="D1646" s="58"/>
      <c r="E1646" s="109" t="s">
        <v>601</v>
      </c>
      <c r="F1646" s="65"/>
      <c r="G1646" s="65"/>
      <c r="H1646" s="65"/>
      <c r="I1646" s="65"/>
      <c r="J1646" s="65"/>
      <c r="K1646" s="65"/>
      <c r="L1646" s="62" t="s">
        <v>10501</v>
      </c>
      <c r="M1646" s="63"/>
    </row>
    <row r="1647" spans="2:13">
      <c r="B1647" s="56"/>
      <c r="C1647" s="105">
        <v>46305</v>
      </c>
      <c r="D1647" s="58"/>
      <c r="E1647" s="109" t="s">
        <v>601</v>
      </c>
      <c r="F1647" s="65"/>
      <c r="G1647" s="65"/>
      <c r="H1647" s="65"/>
      <c r="I1647" s="65"/>
      <c r="J1647" s="65"/>
      <c r="K1647" s="65"/>
      <c r="L1647" s="62" t="s">
        <v>10503</v>
      </c>
      <c r="M1647" s="63"/>
    </row>
    <row r="1648" spans="2:13">
      <c r="B1648" s="56"/>
      <c r="C1648" s="105">
        <v>46305</v>
      </c>
      <c r="D1648" s="58"/>
      <c r="E1648" s="109" t="s">
        <v>601</v>
      </c>
      <c r="F1648" s="91"/>
      <c r="G1648" s="91"/>
      <c r="H1648" s="91"/>
      <c r="I1648" s="91"/>
      <c r="J1648" s="91"/>
      <c r="K1648" s="91"/>
      <c r="L1648" s="62" t="s">
        <v>10489</v>
      </c>
      <c r="M1648" s="63">
        <v>1</v>
      </c>
    </row>
    <row r="1649" spans="2:13">
      <c r="B1649" s="56"/>
      <c r="C1649" s="88">
        <v>46305</v>
      </c>
      <c r="D1649" s="58"/>
      <c r="E1649" s="116" t="s">
        <v>1643</v>
      </c>
      <c r="F1649" s="65">
        <v>8</v>
      </c>
      <c r="G1649" s="65">
        <v>3</v>
      </c>
      <c r="H1649" s="65"/>
      <c r="I1649" s="65">
        <v>4</v>
      </c>
      <c r="J1649" s="65"/>
      <c r="K1649" s="65"/>
      <c r="L1649" s="62" t="s">
        <v>10493</v>
      </c>
      <c r="M1649" s="63"/>
    </row>
    <row r="1650" spans="2:13">
      <c r="B1650" s="56"/>
      <c r="C1650" s="88">
        <v>46305</v>
      </c>
      <c r="D1650" s="111"/>
      <c r="E1650" s="116" t="s">
        <v>1643</v>
      </c>
      <c r="F1650" s="65"/>
      <c r="G1650" s="65"/>
      <c r="H1650" s="65"/>
      <c r="I1650" s="65"/>
      <c r="J1650" s="65"/>
      <c r="K1650" s="65"/>
      <c r="L1650" s="62" t="s">
        <v>5215</v>
      </c>
      <c r="M1650" s="63"/>
    </row>
    <row r="1651" spans="2:13">
      <c r="B1651" s="56"/>
      <c r="C1651" s="88">
        <v>46305</v>
      </c>
      <c r="D1651" s="58"/>
      <c r="E1651" s="69" t="s">
        <v>1643</v>
      </c>
      <c r="F1651" s="65"/>
      <c r="G1651" s="65"/>
      <c r="H1651" s="65"/>
      <c r="I1651" s="65"/>
      <c r="J1651" s="65"/>
      <c r="K1651" s="65"/>
      <c r="L1651" s="62" t="s">
        <v>10494</v>
      </c>
      <c r="M1651" s="63"/>
    </row>
    <row r="1652" spans="2:13">
      <c r="B1652" s="56"/>
      <c r="C1652" s="88">
        <v>46305</v>
      </c>
      <c r="D1652" s="58"/>
      <c r="E1652" s="116" t="s">
        <v>1643</v>
      </c>
      <c r="F1652" s="65"/>
      <c r="G1652" s="65"/>
      <c r="H1652" s="65"/>
      <c r="I1652" s="65"/>
      <c r="J1652" s="65"/>
      <c r="K1652" s="65"/>
      <c r="L1652" s="62" t="s">
        <v>10497</v>
      </c>
      <c r="M1652" s="63"/>
    </row>
    <row r="1653" spans="2:13">
      <c r="B1653" s="56"/>
      <c r="C1653" s="88">
        <v>46305</v>
      </c>
      <c r="D1653" s="111"/>
      <c r="E1653" s="116" t="s">
        <v>1643</v>
      </c>
      <c r="F1653" s="127"/>
      <c r="G1653" s="90"/>
      <c r="H1653" s="111"/>
      <c r="I1653" s="65"/>
      <c r="J1653" s="65"/>
      <c r="K1653" s="65"/>
      <c r="L1653" s="62" t="s">
        <v>10499</v>
      </c>
      <c r="M1653" s="63"/>
    </row>
    <row r="1654" spans="2:13">
      <c r="B1654" s="56"/>
      <c r="C1654" s="88">
        <v>46305</v>
      </c>
      <c r="D1654" s="111"/>
      <c r="E1654" s="116" t="s">
        <v>1643</v>
      </c>
      <c r="F1654" s="127"/>
      <c r="G1654" s="90"/>
      <c r="H1654" s="111"/>
      <c r="I1654" s="65"/>
      <c r="J1654" s="65"/>
      <c r="K1654" s="65"/>
      <c r="L1654" s="62" t="s">
        <v>10501</v>
      </c>
      <c r="M1654" s="63"/>
    </row>
    <row r="1655" spans="2:13">
      <c r="B1655" s="56"/>
      <c r="C1655" s="88">
        <v>46305</v>
      </c>
      <c r="D1655" s="111"/>
      <c r="E1655" s="116" t="s">
        <v>1643</v>
      </c>
      <c r="F1655" s="127"/>
      <c r="G1655" s="90"/>
      <c r="H1655" s="111"/>
      <c r="I1655" s="65"/>
      <c r="J1655" s="65"/>
      <c r="K1655" s="65"/>
      <c r="L1655" s="62" t="s">
        <v>10503</v>
      </c>
      <c r="M1655" s="63"/>
    </row>
    <row r="1656" spans="2:13">
      <c r="B1656" s="56"/>
      <c r="C1656" s="88">
        <v>46305</v>
      </c>
      <c r="D1656" s="58"/>
      <c r="E1656" s="69" t="s">
        <v>1643</v>
      </c>
      <c r="F1656" s="60"/>
      <c r="G1656" s="60"/>
      <c r="H1656" s="61"/>
      <c r="I1656" s="61"/>
      <c r="J1656" s="61"/>
      <c r="K1656" s="61"/>
      <c r="L1656" s="62" t="s">
        <v>10489</v>
      </c>
      <c r="M1656" s="63">
        <v>1</v>
      </c>
    </row>
    <row r="1657" spans="2:13">
      <c r="B1657" s="56"/>
      <c r="C1657" s="154" t="s">
        <v>10527</v>
      </c>
      <c r="D1657" s="94"/>
      <c r="E1657" s="155" t="s">
        <v>1021</v>
      </c>
      <c r="F1657" s="100">
        <v>8</v>
      </c>
      <c r="G1657" s="100">
        <v>5</v>
      </c>
      <c r="H1657" s="100"/>
      <c r="I1657" s="100">
        <v>2</v>
      </c>
      <c r="J1657" s="100"/>
      <c r="K1657" s="101"/>
      <c r="L1657" s="20" t="s">
        <v>10493</v>
      </c>
      <c r="M1657" s="63"/>
    </row>
    <row r="1658" spans="2:13">
      <c r="B1658" s="56"/>
      <c r="C1658" s="154" t="s">
        <v>10527</v>
      </c>
      <c r="D1658" s="94"/>
      <c r="E1658" s="155" t="s">
        <v>1021</v>
      </c>
      <c r="F1658" s="100"/>
      <c r="G1658" s="100"/>
      <c r="H1658" s="100"/>
      <c r="I1658" s="100"/>
      <c r="J1658" s="100"/>
      <c r="K1658" s="101"/>
      <c r="L1658" s="20" t="s">
        <v>5215</v>
      </c>
      <c r="M1658" s="63"/>
    </row>
    <row r="1659" spans="2:13">
      <c r="B1659" s="56"/>
      <c r="C1659" s="154" t="s">
        <v>10527</v>
      </c>
      <c r="D1659" s="94"/>
      <c r="E1659" s="155" t="s">
        <v>1021</v>
      </c>
      <c r="F1659" s="100"/>
      <c r="G1659" s="100"/>
      <c r="H1659" s="100"/>
      <c r="I1659" s="100"/>
      <c r="J1659" s="100"/>
      <c r="K1659" s="101"/>
      <c r="L1659" s="20" t="s">
        <v>10494</v>
      </c>
      <c r="M1659" s="63"/>
    </row>
    <row r="1660" spans="2:13">
      <c r="B1660" s="56"/>
      <c r="C1660" s="154" t="s">
        <v>10527</v>
      </c>
      <c r="D1660" s="94"/>
      <c r="E1660" s="155" t="s">
        <v>1021</v>
      </c>
      <c r="F1660" s="100"/>
      <c r="G1660" s="100"/>
      <c r="H1660" s="100"/>
      <c r="I1660" s="100"/>
      <c r="J1660" s="100"/>
      <c r="K1660" s="101"/>
      <c r="L1660" s="20" t="s">
        <v>10497</v>
      </c>
      <c r="M1660" s="63"/>
    </row>
    <row r="1661" spans="2:13">
      <c r="B1661" s="56"/>
      <c r="C1661" s="154" t="s">
        <v>10527</v>
      </c>
      <c r="D1661" s="94"/>
      <c r="E1661" s="155" t="s">
        <v>1021</v>
      </c>
      <c r="F1661" s="100"/>
      <c r="G1661" s="100"/>
      <c r="H1661" s="100"/>
      <c r="I1661" s="100"/>
      <c r="J1661" s="100"/>
      <c r="K1661" s="101"/>
      <c r="L1661" s="20" t="s">
        <v>10499</v>
      </c>
      <c r="M1661" s="63"/>
    </row>
    <row r="1662" spans="2:13">
      <c r="B1662" s="56"/>
      <c r="C1662" s="154" t="s">
        <v>10527</v>
      </c>
      <c r="D1662" s="94"/>
      <c r="E1662" s="155" t="s">
        <v>1021</v>
      </c>
      <c r="F1662" s="100"/>
      <c r="G1662" s="100"/>
      <c r="H1662" s="100"/>
      <c r="I1662" s="100"/>
      <c r="J1662" s="100"/>
      <c r="K1662" s="101"/>
      <c r="L1662" s="20" t="s">
        <v>10501</v>
      </c>
      <c r="M1662" s="63"/>
    </row>
    <row r="1663" spans="2:13">
      <c r="B1663" s="56"/>
      <c r="C1663" s="154" t="s">
        <v>10527</v>
      </c>
      <c r="D1663" s="94"/>
      <c r="E1663" s="155" t="s">
        <v>1021</v>
      </c>
      <c r="F1663" s="100"/>
      <c r="G1663" s="100"/>
      <c r="H1663" s="100"/>
      <c r="I1663" s="100"/>
      <c r="J1663" s="100"/>
      <c r="K1663" s="101"/>
      <c r="L1663" s="20" t="s">
        <v>10503</v>
      </c>
      <c r="M1663" s="63"/>
    </row>
    <row r="1664" spans="2:13">
      <c r="B1664" s="56"/>
      <c r="C1664" s="154" t="s">
        <v>10527</v>
      </c>
      <c r="D1664" s="58"/>
      <c r="E1664" s="155" t="s">
        <v>1021</v>
      </c>
      <c r="F1664" s="91"/>
      <c r="G1664" s="91"/>
      <c r="H1664" s="91"/>
      <c r="I1664" s="91"/>
      <c r="J1664" s="91"/>
      <c r="K1664" s="91"/>
      <c r="L1664" s="20" t="s">
        <v>10489</v>
      </c>
      <c r="M1664" s="63">
        <v>1</v>
      </c>
    </row>
    <row r="1665" spans="2:13">
      <c r="B1665" s="56"/>
      <c r="C1665" s="122">
        <v>46305</v>
      </c>
      <c r="D1665" s="58"/>
      <c r="E1665" s="118" t="s">
        <v>1485</v>
      </c>
      <c r="F1665" s="61">
        <v>8</v>
      </c>
      <c r="G1665" s="61">
        <v>6.18</v>
      </c>
      <c r="H1665" s="61"/>
      <c r="I1665" s="61">
        <v>0.82</v>
      </c>
      <c r="J1665" s="61"/>
      <c r="K1665" s="61"/>
      <c r="L1665" s="20" t="s">
        <v>10493</v>
      </c>
      <c r="M1665" s="63"/>
    </row>
    <row r="1666" spans="2:13">
      <c r="B1666" s="56"/>
      <c r="C1666" s="122">
        <v>46305</v>
      </c>
      <c r="D1666" s="58"/>
      <c r="E1666" s="118" t="s">
        <v>1485</v>
      </c>
      <c r="F1666" s="65"/>
      <c r="G1666" s="65"/>
      <c r="H1666" s="65"/>
      <c r="I1666" s="65"/>
      <c r="J1666" s="65"/>
      <c r="K1666" s="65"/>
      <c r="L1666" s="20" t="s">
        <v>5215</v>
      </c>
      <c r="M1666" s="63"/>
    </row>
    <row r="1667" spans="2:13">
      <c r="B1667" s="56"/>
      <c r="C1667" s="122">
        <v>46305</v>
      </c>
      <c r="D1667" s="58"/>
      <c r="E1667" s="118" t="s">
        <v>1485</v>
      </c>
      <c r="F1667" s="65"/>
      <c r="G1667" s="65"/>
      <c r="H1667" s="65"/>
      <c r="I1667" s="65"/>
      <c r="J1667" s="65"/>
      <c r="K1667" s="65"/>
      <c r="L1667" s="20" t="s">
        <v>10494</v>
      </c>
      <c r="M1667" s="63"/>
    </row>
    <row r="1668" spans="2:13">
      <c r="B1668" s="56"/>
      <c r="C1668" s="122">
        <v>46305</v>
      </c>
      <c r="D1668" s="58"/>
      <c r="E1668" s="118" t="s">
        <v>1485</v>
      </c>
      <c r="F1668" s="65"/>
      <c r="G1668" s="65"/>
      <c r="H1668" s="65"/>
      <c r="I1668" s="65"/>
      <c r="J1668" s="65"/>
      <c r="K1668" s="65"/>
      <c r="L1668" s="20" t="s">
        <v>10497</v>
      </c>
      <c r="M1668" s="63"/>
    </row>
    <row r="1669" spans="2:13">
      <c r="B1669" s="56"/>
      <c r="C1669" s="122">
        <v>46305</v>
      </c>
      <c r="D1669" s="58"/>
      <c r="E1669" s="118" t="s">
        <v>1485</v>
      </c>
      <c r="F1669" s="65"/>
      <c r="G1669" s="65"/>
      <c r="H1669" s="65"/>
      <c r="I1669" s="65"/>
      <c r="J1669" s="65"/>
      <c r="K1669" s="65"/>
      <c r="L1669" s="20" t="s">
        <v>10499</v>
      </c>
      <c r="M1669" s="63"/>
    </row>
    <row r="1670" spans="2:13">
      <c r="B1670" s="56"/>
      <c r="C1670" s="122">
        <v>46305</v>
      </c>
      <c r="D1670" s="58"/>
      <c r="E1670" s="118" t="s">
        <v>1485</v>
      </c>
      <c r="F1670" s="65"/>
      <c r="G1670" s="65"/>
      <c r="H1670" s="65"/>
      <c r="I1670" s="65"/>
      <c r="J1670" s="65"/>
      <c r="K1670" s="65"/>
      <c r="L1670" s="20" t="s">
        <v>10501</v>
      </c>
      <c r="M1670" s="63"/>
    </row>
    <row r="1671" spans="2:13">
      <c r="B1671" s="56"/>
      <c r="C1671" s="122">
        <v>46305</v>
      </c>
      <c r="D1671" s="58"/>
      <c r="E1671" s="118" t="s">
        <v>1485</v>
      </c>
      <c r="F1671" s="65"/>
      <c r="G1671" s="65"/>
      <c r="H1671" s="65"/>
      <c r="I1671" s="65"/>
      <c r="J1671" s="65"/>
      <c r="K1671" s="65"/>
      <c r="L1671" s="20" t="s">
        <v>10503</v>
      </c>
      <c r="M1671" s="63"/>
    </row>
    <row r="1672" spans="2:13">
      <c r="B1672" s="56"/>
      <c r="C1672" s="122">
        <v>46305</v>
      </c>
      <c r="D1672" s="58"/>
      <c r="E1672" s="118" t="s">
        <v>1485</v>
      </c>
      <c r="F1672" s="91"/>
      <c r="G1672" s="91"/>
      <c r="H1672" s="91"/>
      <c r="I1672" s="91"/>
      <c r="J1672" s="91"/>
      <c r="K1672" s="91"/>
      <c r="L1672" s="20" t="s">
        <v>10489</v>
      </c>
      <c r="M1672" s="63">
        <v>1</v>
      </c>
    </row>
    <row r="1673" spans="2:13" ht="15.6">
      <c r="B1673" s="56"/>
      <c r="C1673" s="143">
        <v>46305</v>
      </c>
      <c r="D1673" s="58"/>
      <c r="E1673" s="144" t="s">
        <v>2226</v>
      </c>
      <c r="F1673" s="61">
        <v>8</v>
      </c>
      <c r="G1673" s="61">
        <v>5.3</v>
      </c>
      <c r="H1673" s="61"/>
      <c r="I1673" s="61">
        <v>1.7</v>
      </c>
      <c r="J1673" s="61"/>
      <c r="K1673" s="61"/>
      <c r="L1673" s="62" t="s">
        <v>10493</v>
      </c>
      <c r="M1673" s="63"/>
    </row>
    <row r="1674" spans="2:13" ht="15.6">
      <c r="B1674" s="56"/>
      <c r="C1674" s="143">
        <v>46305</v>
      </c>
      <c r="D1674" s="58"/>
      <c r="E1674" s="144" t="s">
        <v>2226</v>
      </c>
      <c r="F1674" s="65"/>
      <c r="G1674" s="65"/>
      <c r="H1674" s="65"/>
      <c r="I1674" s="65"/>
      <c r="J1674" s="65"/>
      <c r="K1674" s="65"/>
      <c r="L1674" s="62" t="s">
        <v>5215</v>
      </c>
      <c r="M1674" s="63"/>
    </row>
    <row r="1675" spans="2:13" ht="15.6">
      <c r="B1675" s="56"/>
      <c r="C1675" s="143">
        <v>46305</v>
      </c>
      <c r="D1675" s="58"/>
      <c r="E1675" s="144" t="s">
        <v>2226</v>
      </c>
      <c r="F1675" s="65"/>
      <c r="G1675" s="65"/>
      <c r="H1675" s="65"/>
      <c r="I1675" s="65"/>
      <c r="J1675" s="65"/>
      <c r="K1675" s="65"/>
      <c r="L1675" s="62" t="s">
        <v>10494</v>
      </c>
      <c r="M1675" s="63"/>
    </row>
    <row r="1676" spans="2:13" ht="15.6">
      <c r="B1676" s="56"/>
      <c r="C1676" s="143">
        <v>46305</v>
      </c>
      <c r="D1676" s="58"/>
      <c r="E1676" s="144" t="s">
        <v>2226</v>
      </c>
      <c r="F1676" s="65"/>
      <c r="G1676" s="65"/>
      <c r="H1676" s="65"/>
      <c r="I1676" s="65"/>
      <c r="J1676" s="65"/>
      <c r="K1676" s="65"/>
      <c r="L1676" s="62" t="s">
        <v>10497</v>
      </c>
      <c r="M1676" s="63"/>
    </row>
    <row r="1677" spans="2:13" ht="15.6">
      <c r="B1677" s="56"/>
      <c r="C1677" s="143">
        <v>46305</v>
      </c>
      <c r="D1677" s="58"/>
      <c r="E1677" s="144" t="s">
        <v>2226</v>
      </c>
      <c r="F1677" s="65"/>
      <c r="G1677" s="65"/>
      <c r="H1677" s="65"/>
      <c r="I1677" s="65"/>
      <c r="J1677" s="65"/>
      <c r="K1677" s="65"/>
      <c r="L1677" s="62" t="s">
        <v>10499</v>
      </c>
      <c r="M1677" s="63"/>
    </row>
    <row r="1678" spans="2:13" ht="15.6">
      <c r="B1678" s="56"/>
      <c r="C1678" s="143">
        <v>46305</v>
      </c>
      <c r="D1678" s="58"/>
      <c r="E1678" s="144" t="s">
        <v>2226</v>
      </c>
      <c r="F1678" s="65"/>
      <c r="G1678" s="65"/>
      <c r="H1678" s="65"/>
      <c r="I1678" s="65"/>
      <c r="J1678" s="65"/>
      <c r="K1678" s="65"/>
      <c r="L1678" s="62" t="s">
        <v>10501</v>
      </c>
      <c r="M1678" s="63"/>
    </row>
    <row r="1679" spans="2:13" ht="15.6">
      <c r="B1679" s="56"/>
      <c r="C1679" s="143">
        <v>46305</v>
      </c>
      <c r="D1679" s="58"/>
      <c r="E1679" s="144" t="s">
        <v>2226</v>
      </c>
      <c r="F1679" s="65"/>
      <c r="G1679" s="65"/>
      <c r="H1679" s="65"/>
      <c r="I1679" s="65"/>
      <c r="J1679" s="65"/>
      <c r="K1679" s="65"/>
      <c r="L1679" s="62" t="s">
        <v>10503</v>
      </c>
      <c r="M1679" s="63"/>
    </row>
    <row r="1680" spans="2:13" ht="15.6">
      <c r="B1680" s="56"/>
      <c r="C1680" s="143">
        <v>46305</v>
      </c>
      <c r="D1680" s="58"/>
      <c r="E1680" s="144" t="s">
        <v>2226</v>
      </c>
      <c r="F1680" s="65"/>
      <c r="G1680" s="65"/>
      <c r="H1680" s="65"/>
      <c r="I1680" s="65"/>
      <c r="J1680" s="65"/>
      <c r="K1680" s="65"/>
      <c r="L1680" s="62" t="s">
        <v>10489</v>
      </c>
      <c r="M1680" s="63">
        <v>1</v>
      </c>
    </row>
    <row r="1681" spans="2:13">
      <c r="B1681" s="56"/>
      <c r="C1681" s="128">
        <v>46305</v>
      </c>
      <c r="D1681" s="58"/>
      <c r="E1681" s="129" t="s">
        <v>2562</v>
      </c>
      <c r="F1681" s="61">
        <f>SUM(G1681,H1681,I1681,J1681,K1681,M1681:M1688)</f>
        <v>8</v>
      </c>
      <c r="G1681" s="130">
        <v>5.7</v>
      </c>
      <c r="H1681" s="65"/>
      <c r="I1681" s="124">
        <v>1.3</v>
      </c>
      <c r="J1681" s="131"/>
      <c r="K1681" s="61"/>
      <c r="L1681" s="62" t="s">
        <v>10493</v>
      </c>
      <c r="M1681" s="63"/>
    </row>
    <row r="1682" spans="2:13">
      <c r="B1682" s="56"/>
      <c r="C1682" s="128">
        <v>46305</v>
      </c>
      <c r="D1682" s="58"/>
      <c r="E1682" s="129" t="s">
        <v>2562</v>
      </c>
      <c r="F1682" s="65"/>
      <c r="G1682" s="61"/>
      <c r="H1682" s="65"/>
      <c r="I1682" s="65"/>
      <c r="J1682" s="65"/>
      <c r="K1682" s="65"/>
      <c r="L1682" s="62" t="s">
        <v>5215</v>
      </c>
      <c r="M1682" s="63"/>
    </row>
    <row r="1683" spans="2:13">
      <c r="B1683" s="56"/>
      <c r="C1683" s="128">
        <v>46305</v>
      </c>
      <c r="D1683" s="58"/>
      <c r="E1683" s="132" t="s">
        <v>2562</v>
      </c>
      <c r="F1683" s="65"/>
      <c r="G1683" s="61"/>
      <c r="H1683" s="65"/>
      <c r="I1683" s="65"/>
      <c r="J1683" s="65"/>
      <c r="K1683" s="65"/>
      <c r="L1683" s="62" t="s">
        <v>10494</v>
      </c>
      <c r="M1683" s="63"/>
    </row>
    <row r="1684" spans="2:13">
      <c r="B1684" s="56"/>
      <c r="C1684" s="128">
        <v>46305</v>
      </c>
      <c r="D1684" s="58"/>
      <c r="E1684" s="129" t="s">
        <v>2562</v>
      </c>
      <c r="F1684" s="65"/>
      <c r="G1684" s="65"/>
      <c r="H1684" s="65"/>
      <c r="I1684" s="65"/>
      <c r="J1684" s="65"/>
      <c r="K1684" s="65"/>
      <c r="L1684" s="62" t="s">
        <v>10497</v>
      </c>
      <c r="M1684" s="82"/>
    </row>
    <row r="1685" spans="2:13">
      <c r="B1685" s="56"/>
      <c r="C1685" s="128">
        <v>46305</v>
      </c>
      <c r="D1685" s="58"/>
      <c r="E1685" s="129" t="s">
        <v>2562</v>
      </c>
      <c r="F1685" s="65"/>
      <c r="G1685" s="65"/>
      <c r="H1685" s="65"/>
      <c r="I1685" s="65"/>
      <c r="J1685" s="65"/>
      <c r="K1685" s="65"/>
      <c r="L1685" s="62" t="s">
        <v>10499</v>
      </c>
      <c r="M1685" s="63"/>
    </row>
    <row r="1686" spans="2:13">
      <c r="B1686" s="56"/>
      <c r="C1686" s="128">
        <v>46305</v>
      </c>
      <c r="D1686" s="58"/>
      <c r="E1686" s="129" t="s">
        <v>2562</v>
      </c>
      <c r="F1686" s="65"/>
      <c r="G1686" s="65"/>
      <c r="H1686" s="65"/>
      <c r="I1686" s="65"/>
      <c r="J1686" s="65"/>
      <c r="K1686" s="65"/>
      <c r="L1686" s="62" t="s">
        <v>10501</v>
      </c>
      <c r="M1686" s="63"/>
    </row>
    <row r="1687" spans="2:13">
      <c r="B1687" s="56"/>
      <c r="C1687" s="128">
        <v>46305</v>
      </c>
      <c r="D1687" s="58"/>
      <c r="E1687" s="129" t="s">
        <v>2562</v>
      </c>
      <c r="F1687" s="65"/>
      <c r="G1687" s="65"/>
      <c r="H1687" s="65"/>
      <c r="I1687" s="65"/>
      <c r="J1687" s="65"/>
      <c r="K1687" s="65"/>
      <c r="L1687" s="62" t="s">
        <v>10503</v>
      </c>
      <c r="M1687" s="63"/>
    </row>
    <row r="1688" spans="2:13">
      <c r="B1688" s="56"/>
      <c r="C1688" s="128">
        <v>46305</v>
      </c>
      <c r="D1688" s="58"/>
      <c r="E1688" s="129" t="s">
        <v>2562</v>
      </c>
      <c r="F1688" s="65"/>
      <c r="G1688" s="65"/>
      <c r="H1688" s="65"/>
      <c r="I1688" s="65"/>
      <c r="J1688" s="65"/>
      <c r="K1688" s="65"/>
      <c r="L1688" s="62" t="s">
        <v>10489</v>
      </c>
      <c r="M1688" s="63">
        <v>1</v>
      </c>
    </row>
    <row r="1689" spans="2:13">
      <c r="B1689" s="56"/>
      <c r="C1689" s="88">
        <v>46305</v>
      </c>
      <c r="D1689" s="88"/>
      <c r="E1689" s="116" t="s">
        <v>820</v>
      </c>
      <c r="F1689" s="61">
        <f>SUM(G1689:M1696)</f>
        <v>8</v>
      </c>
      <c r="G1689" s="61">
        <v>2.5</v>
      </c>
      <c r="H1689" s="61">
        <v>2</v>
      </c>
      <c r="I1689" s="61">
        <v>2.5</v>
      </c>
      <c r="J1689" s="61"/>
      <c r="K1689" s="61"/>
      <c r="L1689" s="62" t="s">
        <v>10493</v>
      </c>
      <c r="M1689" s="62"/>
    </row>
    <row r="1690" spans="2:13">
      <c r="B1690" s="56"/>
      <c r="C1690" s="88">
        <v>46305</v>
      </c>
      <c r="D1690" s="88"/>
      <c r="E1690" s="116" t="s">
        <v>820</v>
      </c>
      <c r="F1690" s="65"/>
      <c r="G1690" s="65"/>
      <c r="H1690" s="65"/>
      <c r="I1690" s="65"/>
      <c r="J1690" s="65"/>
      <c r="K1690" s="65"/>
      <c r="L1690" s="62" t="s">
        <v>5215</v>
      </c>
      <c r="M1690" s="62"/>
    </row>
    <row r="1691" spans="2:13">
      <c r="B1691" s="56"/>
      <c r="C1691" s="88">
        <v>46305</v>
      </c>
      <c r="D1691" s="88"/>
      <c r="E1691" s="116" t="s">
        <v>820</v>
      </c>
      <c r="F1691" s="65"/>
      <c r="G1691" s="65"/>
      <c r="H1691" s="65"/>
      <c r="I1691" s="65"/>
      <c r="J1691" s="65"/>
      <c r="K1691" s="65"/>
      <c r="L1691" s="62" t="s">
        <v>10494</v>
      </c>
      <c r="M1691" s="63"/>
    </row>
    <row r="1692" spans="2:13">
      <c r="B1692" s="56"/>
      <c r="C1692" s="88">
        <v>46305</v>
      </c>
      <c r="D1692" s="88"/>
      <c r="E1692" s="116" t="s">
        <v>820</v>
      </c>
      <c r="F1692" s="65"/>
      <c r="G1692" s="65"/>
      <c r="H1692" s="65"/>
      <c r="I1692" s="65"/>
      <c r="J1692" s="65"/>
      <c r="K1692" s="65"/>
      <c r="L1692" s="62" t="s">
        <v>10497</v>
      </c>
      <c r="M1692" s="63"/>
    </row>
    <row r="1693" spans="2:13">
      <c r="B1693" s="56"/>
      <c r="C1693" s="88">
        <v>46305</v>
      </c>
      <c r="D1693" s="88"/>
      <c r="E1693" s="116" t="s">
        <v>820</v>
      </c>
      <c r="F1693" s="65"/>
      <c r="G1693" s="65"/>
      <c r="H1693" s="65"/>
      <c r="I1693" s="65"/>
      <c r="J1693" s="65"/>
      <c r="K1693" s="65"/>
      <c r="L1693" s="62" t="s">
        <v>10499</v>
      </c>
      <c r="M1693" s="63"/>
    </row>
    <row r="1694" spans="2:13">
      <c r="B1694" s="56"/>
      <c r="C1694" s="88">
        <v>46305</v>
      </c>
      <c r="D1694" s="88"/>
      <c r="E1694" s="116" t="s">
        <v>820</v>
      </c>
      <c r="F1694" s="65"/>
      <c r="G1694" s="65"/>
      <c r="H1694" s="65"/>
      <c r="I1694" s="65"/>
      <c r="J1694" s="65"/>
      <c r="K1694" s="65"/>
      <c r="L1694" s="62" t="s">
        <v>10501</v>
      </c>
      <c r="M1694" s="63"/>
    </row>
    <row r="1695" spans="2:13">
      <c r="B1695" s="56"/>
      <c r="C1695" s="88">
        <v>46305</v>
      </c>
      <c r="D1695" s="88"/>
      <c r="E1695" s="116" t="s">
        <v>820</v>
      </c>
      <c r="F1695" s="65"/>
      <c r="G1695" s="65"/>
      <c r="H1695" s="65"/>
      <c r="I1695" s="65"/>
      <c r="J1695" s="65"/>
      <c r="K1695" s="65"/>
      <c r="L1695" s="62" t="s">
        <v>10503</v>
      </c>
      <c r="M1695" s="63"/>
    </row>
    <row r="1696" spans="2:13">
      <c r="B1696" s="56"/>
      <c r="C1696" s="88">
        <v>46305</v>
      </c>
      <c r="D1696" s="88"/>
      <c r="E1696" s="116" t="s">
        <v>820</v>
      </c>
      <c r="F1696" s="65"/>
      <c r="G1696" s="65"/>
      <c r="H1696" s="65"/>
      <c r="I1696" s="65"/>
      <c r="J1696" s="65"/>
      <c r="K1696" s="65"/>
      <c r="L1696" s="62" t="s">
        <v>10489</v>
      </c>
      <c r="M1696" s="63">
        <v>1</v>
      </c>
    </row>
    <row r="1697" spans="2:13">
      <c r="B1697" s="56"/>
      <c r="C1697" s="122">
        <v>46305</v>
      </c>
      <c r="D1697" s="58"/>
      <c r="E1697" s="16" t="s">
        <v>1704</v>
      </c>
      <c r="F1697" s="61">
        <v>8</v>
      </c>
      <c r="G1697" s="61">
        <v>6.18</v>
      </c>
      <c r="H1697" s="61"/>
      <c r="I1697" s="61">
        <v>1.2</v>
      </c>
      <c r="J1697" s="61"/>
      <c r="K1697" s="61"/>
      <c r="L1697" s="20" t="s">
        <v>10493</v>
      </c>
      <c r="M1697" s="63"/>
    </row>
    <row r="1698" spans="2:13">
      <c r="B1698" s="56"/>
      <c r="C1698" s="122">
        <v>46305</v>
      </c>
      <c r="D1698" s="58"/>
      <c r="E1698" s="16" t="s">
        <v>1704</v>
      </c>
      <c r="F1698" s="65"/>
      <c r="G1698" s="65"/>
      <c r="H1698" s="65"/>
      <c r="I1698" s="65"/>
      <c r="J1698" s="65"/>
      <c r="K1698" s="65"/>
      <c r="L1698" s="20" t="s">
        <v>5215</v>
      </c>
      <c r="M1698" s="63"/>
    </row>
    <row r="1699" spans="2:13">
      <c r="B1699" s="56"/>
      <c r="C1699" s="122">
        <v>46305</v>
      </c>
      <c r="D1699" s="58"/>
      <c r="E1699" s="16" t="s">
        <v>1704</v>
      </c>
      <c r="F1699" s="65"/>
      <c r="G1699" s="65"/>
      <c r="H1699" s="65"/>
      <c r="I1699" s="65"/>
      <c r="J1699" s="65"/>
      <c r="K1699" s="65"/>
      <c r="L1699" s="20" t="s">
        <v>10494</v>
      </c>
      <c r="M1699" s="63"/>
    </row>
    <row r="1700" spans="2:13">
      <c r="B1700" s="56"/>
      <c r="C1700" s="122">
        <v>46305</v>
      </c>
      <c r="D1700" s="58"/>
      <c r="E1700" s="16" t="s">
        <v>1704</v>
      </c>
      <c r="F1700" s="65"/>
      <c r="G1700" s="65"/>
      <c r="H1700" s="65"/>
      <c r="I1700" s="65"/>
      <c r="J1700" s="65"/>
      <c r="K1700" s="65"/>
      <c r="L1700" s="20" t="s">
        <v>10497</v>
      </c>
      <c r="M1700" s="63"/>
    </row>
    <row r="1701" spans="2:13">
      <c r="B1701" s="56"/>
      <c r="C1701" s="122">
        <v>46305</v>
      </c>
      <c r="D1701" s="58"/>
      <c r="E1701" s="16" t="s">
        <v>1704</v>
      </c>
      <c r="F1701" s="65"/>
      <c r="G1701" s="65"/>
      <c r="H1701" s="65"/>
      <c r="I1701" s="65"/>
      <c r="J1701" s="65"/>
      <c r="K1701" s="65"/>
      <c r="L1701" s="20" t="s">
        <v>10499</v>
      </c>
      <c r="M1701" s="63"/>
    </row>
    <row r="1702" spans="2:13">
      <c r="B1702" s="56"/>
      <c r="C1702" s="122">
        <v>46305</v>
      </c>
      <c r="D1702" s="58"/>
      <c r="E1702" s="16" t="s">
        <v>1704</v>
      </c>
      <c r="F1702" s="65"/>
      <c r="G1702" s="65"/>
      <c r="H1702" s="65"/>
      <c r="I1702" s="65"/>
      <c r="J1702" s="65"/>
      <c r="K1702" s="65"/>
      <c r="L1702" s="20" t="s">
        <v>10501</v>
      </c>
      <c r="M1702" s="63"/>
    </row>
    <row r="1703" spans="2:13">
      <c r="B1703" s="56"/>
      <c r="C1703" s="122">
        <v>46305</v>
      </c>
      <c r="D1703" s="58"/>
      <c r="E1703" s="16" t="s">
        <v>1704</v>
      </c>
      <c r="F1703" s="65"/>
      <c r="G1703" s="65"/>
      <c r="H1703" s="65"/>
      <c r="I1703" s="65"/>
      <c r="J1703" s="65"/>
      <c r="K1703" s="65"/>
      <c r="L1703" s="20" t="s">
        <v>10503</v>
      </c>
      <c r="M1703" s="63"/>
    </row>
    <row r="1704" spans="2:13">
      <c r="B1704" s="56"/>
      <c r="C1704" s="122">
        <v>46305</v>
      </c>
      <c r="D1704" s="58"/>
      <c r="E1704" s="16" t="s">
        <v>1704</v>
      </c>
      <c r="F1704" s="91"/>
      <c r="G1704" s="91"/>
      <c r="H1704" s="91"/>
      <c r="I1704" s="91"/>
      <c r="J1704" s="91"/>
      <c r="K1704" s="91"/>
      <c r="L1704" s="20" t="s">
        <v>10489</v>
      </c>
      <c r="M1704" s="63">
        <v>1</v>
      </c>
    </row>
    <row r="1705" spans="2:13">
      <c r="B1705" s="56"/>
      <c r="C1705" s="122">
        <v>46305</v>
      </c>
      <c r="D1705" s="58"/>
      <c r="E1705" s="69" t="s">
        <v>9475</v>
      </c>
      <c r="F1705" s="65">
        <v>8</v>
      </c>
      <c r="G1705" s="65"/>
      <c r="H1705" s="65"/>
      <c r="I1705" s="65">
        <f>52/17</f>
        <v>3.0588235294117601</v>
      </c>
      <c r="J1705" s="65"/>
      <c r="K1705" s="65"/>
      <c r="L1705" s="151" t="s">
        <v>10493</v>
      </c>
      <c r="M1705" s="152"/>
    </row>
    <row r="1706" spans="2:13">
      <c r="B1706" s="56"/>
      <c r="C1706" s="122">
        <v>46305</v>
      </c>
      <c r="D1706" s="58"/>
      <c r="E1706" s="69" t="s">
        <v>9475</v>
      </c>
      <c r="F1706" s="65"/>
      <c r="G1706" s="65"/>
      <c r="H1706" s="65"/>
      <c r="I1706" s="65"/>
      <c r="J1706" s="65"/>
      <c r="K1706" s="65"/>
      <c r="L1706" s="151" t="s">
        <v>5215</v>
      </c>
      <c r="M1706" s="152"/>
    </row>
    <row r="1707" spans="2:13">
      <c r="B1707" s="56"/>
      <c r="C1707" s="122">
        <v>46305</v>
      </c>
      <c r="D1707" s="58"/>
      <c r="E1707" s="69" t="s">
        <v>9475</v>
      </c>
      <c r="F1707" s="65"/>
      <c r="G1707" s="65"/>
      <c r="H1707" s="65"/>
      <c r="I1707" s="65"/>
      <c r="J1707" s="65"/>
      <c r="K1707" s="65"/>
      <c r="L1707" s="151" t="s">
        <v>10494</v>
      </c>
      <c r="M1707" s="152"/>
    </row>
    <row r="1708" spans="2:13">
      <c r="B1708" s="56"/>
      <c r="C1708" s="122">
        <v>46305</v>
      </c>
      <c r="D1708" s="58"/>
      <c r="E1708" s="69" t="s">
        <v>9475</v>
      </c>
      <c r="F1708" s="65"/>
      <c r="G1708" s="65"/>
      <c r="H1708" s="65"/>
      <c r="I1708" s="65"/>
      <c r="J1708" s="65"/>
      <c r="K1708" s="65"/>
      <c r="L1708" s="151" t="s">
        <v>10497</v>
      </c>
      <c r="M1708" s="152"/>
    </row>
    <row r="1709" spans="2:13">
      <c r="B1709" s="56"/>
      <c r="C1709" s="122">
        <v>46305</v>
      </c>
      <c r="D1709" s="58"/>
      <c r="E1709" s="69" t="s">
        <v>9475</v>
      </c>
      <c r="F1709" s="65"/>
      <c r="G1709" s="65"/>
      <c r="H1709" s="65"/>
      <c r="I1709" s="65"/>
      <c r="J1709" s="65"/>
      <c r="K1709" s="65"/>
      <c r="L1709" s="151" t="s">
        <v>10499</v>
      </c>
      <c r="M1709" s="152"/>
    </row>
    <row r="1710" spans="2:13">
      <c r="B1710" s="56"/>
      <c r="C1710" s="122">
        <v>46305</v>
      </c>
      <c r="D1710" s="58"/>
      <c r="E1710" s="69" t="s">
        <v>9475</v>
      </c>
      <c r="F1710" s="65"/>
      <c r="G1710" s="65"/>
      <c r="H1710" s="65"/>
      <c r="I1710" s="65"/>
      <c r="J1710" s="65"/>
      <c r="K1710" s="65"/>
      <c r="L1710" s="151" t="s">
        <v>10501</v>
      </c>
      <c r="M1710" s="152"/>
    </row>
    <row r="1711" spans="2:13">
      <c r="B1711" s="56"/>
      <c r="C1711" s="122">
        <v>46305</v>
      </c>
      <c r="D1711" s="58"/>
      <c r="E1711" s="69" t="s">
        <v>9475</v>
      </c>
      <c r="F1711" s="65"/>
      <c r="G1711" s="65"/>
      <c r="H1711" s="65"/>
      <c r="I1711" s="65"/>
      <c r="J1711" s="65"/>
      <c r="K1711" s="65"/>
      <c r="L1711" s="151" t="s">
        <v>10503</v>
      </c>
      <c r="M1711" s="152"/>
    </row>
    <row r="1712" spans="2:13">
      <c r="B1712" s="56"/>
      <c r="C1712" s="122">
        <v>46305</v>
      </c>
      <c r="D1712" s="58"/>
      <c r="E1712" s="69" t="s">
        <v>9475</v>
      </c>
      <c r="F1712" s="61"/>
      <c r="G1712" s="61"/>
      <c r="H1712" s="61"/>
      <c r="I1712" s="61"/>
      <c r="J1712" s="61"/>
      <c r="K1712" s="61"/>
      <c r="L1712" s="151" t="s">
        <v>10489</v>
      </c>
      <c r="M1712" s="152">
        <v>1</v>
      </c>
    </row>
    <row r="1713" spans="2:13">
      <c r="B1713" s="56"/>
      <c r="C1713" s="88">
        <v>46305</v>
      </c>
      <c r="D1713" s="58"/>
      <c r="E1713" s="117" t="s">
        <v>3640</v>
      </c>
      <c r="F1713" s="60">
        <v>8</v>
      </c>
      <c r="G1713" s="60">
        <v>5</v>
      </c>
      <c r="H1713" s="61"/>
      <c r="I1713" s="61">
        <f>14/17</f>
        <v>0.82352941176470595</v>
      </c>
      <c r="J1713" s="61"/>
      <c r="K1713" s="61"/>
      <c r="L1713" s="62" t="s">
        <v>10493</v>
      </c>
      <c r="M1713" s="63"/>
    </row>
    <row r="1714" spans="2:13">
      <c r="B1714" s="56"/>
      <c r="C1714" s="88">
        <v>46305</v>
      </c>
      <c r="D1714" s="58"/>
      <c r="E1714" s="117" t="s">
        <v>3640</v>
      </c>
      <c r="F1714" s="65"/>
      <c r="G1714" s="65"/>
      <c r="H1714" s="65"/>
      <c r="I1714" s="65"/>
      <c r="J1714" s="65"/>
      <c r="K1714" s="65"/>
      <c r="L1714" s="62" t="s">
        <v>5215</v>
      </c>
      <c r="M1714" s="63"/>
    </row>
    <row r="1715" spans="2:13">
      <c r="B1715" s="56"/>
      <c r="C1715" s="88">
        <v>46305</v>
      </c>
      <c r="D1715" s="58"/>
      <c r="E1715" s="117" t="s">
        <v>3640</v>
      </c>
      <c r="F1715" s="65"/>
      <c r="G1715" s="65"/>
      <c r="H1715" s="65"/>
      <c r="I1715" s="65"/>
      <c r="J1715" s="65"/>
      <c r="K1715" s="65"/>
      <c r="L1715" s="62" t="s">
        <v>10494</v>
      </c>
      <c r="M1715" s="63"/>
    </row>
    <row r="1716" spans="2:13">
      <c r="B1716" s="56"/>
      <c r="C1716" s="88">
        <v>46305</v>
      </c>
      <c r="D1716" s="58"/>
      <c r="E1716" s="117" t="s">
        <v>3640</v>
      </c>
      <c r="F1716" s="65"/>
      <c r="G1716" s="65"/>
      <c r="H1716" s="65"/>
      <c r="I1716" s="65"/>
      <c r="J1716" s="65"/>
      <c r="K1716" s="65"/>
      <c r="L1716" s="62" t="s">
        <v>10497</v>
      </c>
      <c r="M1716" s="63"/>
    </row>
    <row r="1717" spans="2:13">
      <c r="B1717" s="56"/>
      <c r="C1717" s="88">
        <v>46305</v>
      </c>
      <c r="D1717" s="58"/>
      <c r="E1717" s="117" t="s">
        <v>3640</v>
      </c>
      <c r="F1717" s="65"/>
      <c r="G1717" s="65"/>
      <c r="H1717" s="65"/>
      <c r="I1717" s="65"/>
      <c r="J1717" s="65"/>
      <c r="K1717" s="65"/>
      <c r="L1717" s="62" t="s">
        <v>10499</v>
      </c>
      <c r="M1717" s="63"/>
    </row>
    <row r="1718" spans="2:13">
      <c r="B1718" s="56"/>
      <c r="C1718" s="88">
        <v>46305</v>
      </c>
      <c r="D1718" s="58"/>
      <c r="E1718" s="117" t="s">
        <v>3640</v>
      </c>
      <c r="F1718" s="65"/>
      <c r="G1718" s="65"/>
      <c r="H1718" s="65"/>
      <c r="I1718" s="65"/>
      <c r="J1718" s="65"/>
      <c r="K1718" s="65"/>
      <c r="L1718" s="62" t="s">
        <v>10501</v>
      </c>
      <c r="M1718" s="63"/>
    </row>
    <row r="1719" spans="2:13">
      <c r="B1719" s="56"/>
      <c r="C1719" s="88">
        <v>46305</v>
      </c>
      <c r="D1719" s="58"/>
      <c r="E1719" s="117" t="s">
        <v>3640</v>
      </c>
      <c r="F1719" s="65"/>
      <c r="G1719" s="65"/>
      <c r="H1719" s="65"/>
      <c r="I1719" s="65"/>
      <c r="J1719" s="65"/>
      <c r="K1719" s="65"/>
      <c r="L1719" s="62" t="s">
        <v>10503</v>
      </c>
      <c r="M1719" s="63"/>
    </row>
    <row r="1720" spans="2:13">
      <c r="B1720" s="56"/>
      <c r="C1720" s="88">
        <v>46305</v>
      </c>
      <c r="D1720" s="156"/>
      <c r="E1720" s="117" t="s">
        <v>3640</v>
      </c>
      <c r="F1720" s="65"/>
      <c r="G1720" s="65"/>
      <c r="H1720" s="65"/>
      <c r="I1720" s="65"/>
      <c r="J1720" s="65"/>
      <c r="K1720" s="65"/>
      <c r="L1720" s="62" t="s">
        <v>10489</v>
      </c>
      <c r="M1720" s="63">
        <v>1</v>
      </c>
    </row>
    <row r="1721" spans="2:13">
      <c r="B1721" s="56"/>
      <c r="C1721" s="88">
        <v>46305</v>
      </c>
      <c r="D1721" s="58"/>
      <c r="E1721" s="116" t="s">
        <v>1722</v>
      </c>
      <c r="F1721" s="61">
        <v>8</v>
      </c>
      <c r="G1721" s="61">
        <v>4</v>
      </c>
      <c r="H1721" s="61"/>
      <c r="I1721" s="61">
        <v>3</v>
      </c>
      <c r="J1721" s="61"/>
      <c r="K1721" s="61"/>
      <c r="L1721" s="151" t="s">
        <v>10493</v>
      </c>
      <c r="M1721" s="63"/>
    </row>
    <row r="1722" spans="2:13">
      <c r="B1722" s="56"/>
      <c r="C1722" s="88">
        <v>46305</v>
      </c>
      <c r="D1722" s="58"/>
      <c r="E1722" s="116" t="s">
        <v>1722</v>
      </c>
      <c r="F1722" s="65"/>
      <c r="G1722" s="65"/>
      <c r="H1722" s="65"/>
      <c r="I1722" s="65"/>
      <c r="J1722" s="65"/>
      <c r="K1722" s="65"/>
      <c r="L1722" s="151" t="s">
        <v>5215</v>
      </c>
      <c r="M1722" s="63"/>
    </row>
    <row r="1723" spans="2:13">
      <c r="B1723" s="56"/>
      <c r="C1723" s="88">
        <v>46305</v>
      </c>
      <c r="D1723" s="111"/>
      <c r="E1723" s="116" t="s">
        <v>1722</v>
      </c>
      <c r="F1723" s="65"/>
      <c r="G1723" s="65"/>
      <c r="H1723" s="65"/>
      <c r="I1723" s="65"/>
      <c r="J1723" s="65"/>
      <c r="K1723" s="65"/>
      <c r="L1723" s="151" t="s">
        <v>10494</v>
      </c>
      <c r="M1723" s="63"/>
    </row>
    <row r="1724" spans="2:13">
      <c r="B1724" s="56"/>
      <c r="C1724" s="88">
        <v>46305</v>
      </c>
      <c r="D1724" s="58"/>
      <c r="E1724" s="69" t="s">
        <v>1722</v>
      </c>
      <c r="F1724" s="65"/>
      <c r="G1724" s="65"/>
      <c r="H1724" s="65"/>
      <c r="I1724" s="65"/>
      <c r="J1724" s="65"/>
      <c r="K1724" s="65"/>
      <c r="L1724" s="151" t="s">
        <v>10497</v>
      </c>
      <c r="M1724" s="63"/>
    </row>
    <row r="1725" spans="2:13">
      <c r="B1725" s="56"/>
      <c r="C1725" s="88">
        <v>46305</v>
      </c>
      <c r="D1725" s="58"/>
      <c r="E1725" s="116" t="s">
        <v>1722</v>
      </c>
      <c r="F1725" s="65"/>
      <c r="G1725" s="65"/>
      <c r="H1725" s="65"/>
      <c r="I1725" s="65"/>
      <c r="J1725" s="65"/>
      <c r="K1725" s="65"/>
      <c r="L1725" s="151" t="s">
        <v>10499</v>
      </c>
      <c r="M1725" s="63"/>
    </row>
    <row r="1726" spans="2:13">
      <c r="B1726" s="56"/>
      <c r="C1726" s="88">
        <v>46305</v>
      </c>
      <c r="D1726" s="111"/>
      <c r="E1726" s="116" t="s">
        <v>1722</v>
      </c>
      <c r="F1726" s="127"/>
      <c r="G1726" s="90"/>
      <c r="H1726" s="111"/>
      <c r="I1726" s="65"/>
      <c r="J1726" s="65"/>
      <c r="K1726" s="65"/>
      <c r="L1726" s="151" t="s">
        <v>10501</v>
      </c>
      <c r="M1726" s="63"/>
    </row>
    <row r="1727" spans="2:13">
      <c r="B1727" s="56"/>
      <c r="C1727" s="88">
        <v>46305</v>
      </c>
      <c r="D1727" s="111"/>
      <c r="E1727" s="116" t="s">
        <v>1722</v>
      </c>
      <c r="F1727" s="127"/>
      <c r="G1727" s="90"/>
      <c r="H1727" s="111"/>
      <c r="I1727" s="65"/>
      <c r="J1727" s="65"/>
      <c r="K1727" s="65"/>
      <c r="L1727" s="151" t="s">
        <v>10503</v>
      </c>
      <c r="M1727" s="63"/>
    </row>
    <row r="1728" spans="2:13">
      <c r="B1728" s="56"/>
      <c r="C1728" s="88">
        <v>46305</v>
      </c>
      <c r="D1728" s="111"/>
      <c r="E1728" s="116" t="s">
        <v>1722</v>
      </c>
      <c r="F1728" s="127"/>
      <c r="G1728" s="90"/>
      <c r="H1728" s="111"/>
      <c r="I1728" s="65"/>
      <c r="J1728" s="65"/>
      <c r="K1728" s="65"/>
      <c r="L1728" s="151" t="s">
        <v>10489</v>
      </c>
      <c r="M1728" s="63">
        <v>1</v>
      </c>
    </row>
    <row r="1729" spans="2:13">
      <c r="B1729" s="56"/>
      <c r="C1729" s="154">
        <v>46336</v>
      </c>
      <c r="D1729" s="94"/>
      <c r="E1729" s="95" t="s">
        <v>1021</v>
      </c>
      <c r="F1729" s="100">
        <v>8</v>
      </c>
      <c r="G1729" s="100">
        <v>4</v>
      </c>
      <c r="H1729" s="100"/>
      <c r="I1729" s="100">
        <v>2</v>
      </c>
      <c r="J1729" s="100"/>
      <c r="K1729" s="101"/>
      <c r="L1729" s="20" t="s">
        <v>10493</v>
      </c>
      <c r="M1729" s="99"/>
    </row>
    <row r="1730" spans="2:13">
      <c r="B1730" s="56"/>
      <c r="C1730" s="154">
        <v>46336</v>
      </c>
      <c r="D1730" s="94"/>
      <c r="E1730" s="95" t="s">
        <v>1021</v>
      </c>
      <c r="F1730" s="100"/>
      <c r="G1730" s="100"/>
      <c r="H1730" s="100"/>
      <c r="I1730" s="100"/>
      <c r="J1730" s="100"/>
      <c r="K1730" s="101"/>
      <c r="L1730" s="20" t="s">
        <v>5215</v>
      </c>
      <c r="M1730" s="99"/>
    </row>
    <row r="1731" spans="2:13">
      <c r="B1731" s="56"/>
      <c r="C1731" s="154">
        <v>46336</v>
      </c>
      <c r="D1731" s="94"/>
      <c r="E1731" s="95" t="s">
        <v>1021</v>
      </c>
      <c r="F1731" s="100"/>
      <c r="G1731" s="100"/>
      <c r="H1731" s="100"/>
      <c r="I1731" s="100"/>
      <c r="J1731" s="100"/>
      <c r="K1731" s="101"/>
      <c r="L1731" s="20" t="s">
        <v>10494</v>
      </c>
      <c r="M1731" s="99"/>
    </row>
    <row r="1732" spans="2:13">
      <c r="B1732" s="56"/>
      <c r="C1732" s="154">
        <v>46336</v>
      </c>
      <c r="D1732" s="94"/>
      <c r="E1732" s="95" t="s">
        <v>1021</v>
      </c>
      <c r="F1732" s="100"/>
      <c r="G1732" s="100"/>
      <c r="H1732" s="100"/>
      <c r="I1732" s="100"/>
      <c r="J1732" s="100"/>
      <c r="K1732" s="101"/>
      <c r="L1732" s="20" t="s">
        <v>10497</v>
      </c>
      <c r="M1732" s="99"/>
    </row>
    <row r="1733" spans="2:13">
      <c r="B1733" s="56"/>
      <c r="C1733" s="154">
        <v>46336</v>
      </c>
      <c r="D1733" s="94"/>
      <c r="E1733" s="95" t="s">
        <v>1021</v>
      </c>
      <c r="F1733" s="100"/>
      <c r="G1733" s="100"/>
      <c r="H1733" s="100"/>
      <c r="I1733" s="100"/>
      <c r="J1733" s="100"/>
      <c r="K1733" s="101"/>
      <c r="L1733" s="20" t="s">
        <v>10499</v>
      </c>
      <c r="M1733" s="99"/>
    </row>
    <row r="1734" spans="2:13">
      <c r="B1734" s="56"/>
      <c r="C1734" s="154">
        <v>46336</v>
      </c>
      <c r="D1734" s="94"/>
      <c r="E1734" s="95" t="s">
        <v>1021</v>
      </c>
      <c r="F1734" s="100"/>
      <c r="G1734" s="100"/>
      <c r="H1734" s="100"/>
      <c r="I1734" s="100"/>
      <c r="J1734" s="100"/>
      <c r="K1734" s="101"/>
      <c r="L1734" s="20" t="s">
        <v>10501</v>
      </c>
      <c r="M1734" s="99">
        <v>1</v>
      </c>
    </row>
    <row r="1735" spans="2:13">
      <c r="B1735" s="56"/>
      <c r="C1735" s="154">
        <v>46336</v>
      </c>
      <c r="D1735" s="94"/>
      <c r="E1735" s="95" t="s">
        <v>1021</v>
      </c>
      <c r="F1735" s="100"/>
      <c r="G1735" s="100"/>
      <c r="H1735" s="100"/>
      <c r="I1735" s="100"/>
      <c r="J1735" s="100"/>
      <c r="K1735" s="101"/>
      <c r="L1735" s="20" t="s">
        <v>10503</v>
      </c>
      <c r="M1735" s="99"/>
    </row>
    <row r="1736" spans="2:13">
      <c r="B1736" s="56"/>
      <c r="C1736" s="154">
        <v>46336</v>
      </c>
      <c r="D1736" s="58"/>
      <c r="E1736" s="95" t="s">
        <v>1021</v>
      </c>
      <c r="F1736" s="91"/>
      <c r="G1736" s="91"/>
      <c r="H1736" s="91"/>
      <c r="I1736" s="91"/>
      <c r="J1736" s="91"/>
      <c r="K1736" s="91"/>
      <c r="L1736" s="20" t="s">
        <v>10489</v>
      </c>
      <c r="M1736" s="63">
        <v>1</v>
      </c>
    </row>
    <row r="1737" spans="2:13" ht="16.2">
      <c r="B1737" s="56"/>
      <c r="C1737" s="88">
        <v>46306</v>
      </c>
      <c r="D1737" s="58"/>
      <c r="E1737" s="123" t="s">
        <v>1129</v>
      </c>
      <c r="F1737" s="124">
        <f>SUM(G1737:M1744)</f>
        <v>8</v>
      </c>
      <c r="G1737" s="124">
        <v>4</v>
      </c>
      <c r="H1737" s="124"/>
      <c r="I1737" s="124">
        <v>3</v>
      </c>
      <c r="J1737" s="124"/>
      <c r="K1737" s="124"/>
      <c r="L1737" s="151" t="s">
        <v>10493</v>
      </c>
      <c r="M1737" s="152"/>
    </row>
    <row r="1738" spans="2:13" ht="16.2">
      <c r="B1738" s="56"/>
      <c r="C1738" s="88">
        <v>46306</v>
      </c>
      <c r="D1738" s="58"/>
      <c r="E1738" s="123" t="s">
        <v>1129</v>
      </c>
      <c r="F1738" s="124"/>
      <c r="G1738" s="124"/>
      <c r="H1738" s="124"/>
      <c r="I1738" s="124"/>
      <c r="J1738" s="124"/>
      <c r="K1738" s="124"/>
      <c r="L1738" s="151" t="s">
        <v>5215</v>
      </c>
      <c r="M1738" s="152"/>
    </row>
    <row r="1739" spans="2:13" ht="16.2">
      <c r="B1739" s="56"/>
      <c r="C1739" s="88">
        <v>46306</v>
      </c>
      <c r="D1739" s="58"/>
      <c r="E1739" s="123" t="s">
        <v>1129</v>
      </c>
      <c r="F1739" s="124"/>
      <c r="G1739" s="124"/>
      <c r="H1739" s="124"/>
      <c r="I1739" s="124"/>
      <c r="J1739" s="124"/>
      <c r="K1739" s="124"/>
      <c r="L1739" s="151" t="s">
        <v>10494</v>
      </c>
      <c r="M1739" s="152"/>
    </row>
    <row r="1740" spans="2:13" ht="16.2">
      <c r="B1740" s="56"/>
      <c r="C1740" s="88">
        <v>46306</v>
      </c>
      <c r="D1740" s="58"/>
      <c r="E1740" s="123" t="s">
        <v>1129</v>
      </c>
      <c r="F1740" s="124"/>
      <c r="G1740" s="124"/>
      <c r="H1740" s="124"/>
      <c r="I1740" s="124"/>
      <c r="J1740" s="124"/>
      <c r="K1740" s="124"/>
      <c r="L1740" s="151" t="s">
        <v>10497</v>
      </c>
      <c r="M1740" s="152"/>
    </row>
    <row r="1741" spans="2:13" ht="16.2">
      <c r="B1741" s="56"/>
      <c r="C1741" s="88">
        <v>46306</v>
      </c>
      <c r="D1741" s="58"/>
      <c r="E1741" s="123" t="s">
        <v>1129</v>
      </c>
      <c r="F1741" s="124"/>
      <c r="G1741" s="124"/>
      <c r="H1741" s="124"/>
      <c r="I1741" s="124"/>
      <c r="J1741" s="124"/>
      <c r="K1741" s="124"/>
      <c r="L1741" s="151" t="s">
        <v>10499</v>
      </c>
      <c r="M1741" s="152"/>
    </row>
    <row r="1742" spans="2:13" ht="16.2">
      <c r="B1742" s="56"/>
      <c r="C1742" s="88">
        <v>46306</v>
      </c>
      <c r="D1742" s="58"/>
      <c r="E1742" s="123" t="s">
        <v>1129</v>
      </c>
      <c r="F1742" s="124"/>
      <c r="G1742" s="124"/>
      <c r="H1742" s="124"/>
      <c r="I1742" s="124"/>
      <c r="J1742" s="124"/>
      <c r="K1742" s="124"/>
      <c r="L1742" s="151" t="s">
        <v>10501</v>
      </c>
      <c r="M1742" s="152"/>
    </row>
    <row r="1743" spans="2:13" ht="16.2">
      <c r="B1743" s="56"/>
      <c r="C1743" s="88">
        <v>46306</v>
      </c>
      <c r="D1743" s="58"/>
      <c r="E1743" s="123" t="s">
        <v>1129</v>
      </c>
      <c r="F1743" s="124"/>
      <c r="G1743" s="124"/>
      <c r="H1743" s="124"/>
      <c r="I1743" s="124"/>
      <c r="J1743" s="124"/>
      <c r="K1743" s="124"/>
      <c r="L1743" s="151" t="s">
        <v>10503</v>
      </c>
      <c r="M1743" s="152"/>
    </row>
    <row r="1744" spans="2:13" ht="16.2">
      <c r="B1744" s="56"/>
      <c r="C1744" s="88">
        <v>46306</v>
      </c>
      <c r="D1744" s="58"/>
      <c r="E1744" s="123" t="s">
        <v>1129</v>
      </c>
      <c r="F1744" s="124"/>
      <c r="G1744" s="124"/>
      <c r="H1744" s="124"/>
      <c r="I1744" s="124"/>
      <c r="J1744" s="124"/>
      <c r="K1744" s="124"/>
      <c r="L1744" s="151" t="s">
        <v>10489</v>
      </c>
      <c r="M1744" s="152">
        <v>1</v>
      </c>
    </row>
    <row r="1745" spans="2:13">
      <c r="B1745" s="56"/>
      <c r="C1745" s="93">
        <v>46306</v>
      </c>
      <c r="D1745" s="94"/>
      <c r="E1745" s="95" t="s">
        <v>549</v>
      </c>
      <c r="F1745" s="96">
        <v>8</v>
      </c>
      <c r="G1745" s="96">
        <v>3</v>
      </c>
      <c r="H1745" s="96"/>
      <c r="I1745" s="96">
        <v>4</v>
      </c>
      <c r="J1745" s="96"/>
      <c r="K1745" s="97"/>
      <c r="L1745" s="98" t="s">
        <v>10493</v>
      </c>
      <c r="M1745" s="99"/>
    </row>
    <row r="1746" spans="2:13">
      <c r="B1746" s="56"/>
      <c r="C1746" s="93">
        <v>46306</v>
      </c>
      <c r="D1746" s="94"/>
      <c r="E1746" s="95" t="s">
        <v>549</v>
      </c>
      <c r="F1746" s="100"/>
      <c r="G1746" s="100"/>
      <c r="H1746" s="100"/>
      <c r="I1746" s="100"/>
      <c r="J1746" s="100"/>
      <c r="K1746" s="101"/>
      <c r="L1746" s="98" t="s">
        <v>5215</v>
      </c>
      <c r="M1746" s="99"/>
    </row>
    <row r="1747" spans="2:13">
      <c r="B1747" s="56"/>
      <c r="C1747" s="93">
        <v>46306</v>
      </c>
      <c r="D1747" s="94"/>
      <c r="E1747" s="95" t="s">
        <v>549</v>
      </c>
      <c r="F1747" s="100"/>
      <c r="G1747" s="100"/>
      <c r="H1747" s="100"/>
      <c r="I1747" s="100"/>
      <c r="J1747" s="100"/>
      <c r="K1747" s="101"/>
      <c r="L1747" s="98" t="s">
        <v>10494</v>
      </c>
      <c r="M1747" s="99"/>
    </row>
    <row r="1748" spans="2:13">
      <c r="B1748" s="56"/>
      <c r="C1748" s="93">
        <v>46306</v>
      </c>
      <c r="D1748" s="94"/>
      <c r="E1748" s="95" t="s">
        <v>549</v>
      </c>
      <c r="F1748" s="100"/>
      <c r="G1748" s="100"/>
      <c r="H1748" s="100"/>
      <c r="I1748" s="100"/>
      <c r="J1748" s="100"/>
      <c r="K1748" s="101"/>
      <c r="L1748" s="98" t="s">
        <v>10497</v>
      </c>
      <c r="M1748" s="99"/>
    </row>
    <row r="1749" spans="2:13">
      <c r="B1749" s="56"/>
      <c r="C1749" s="93">
        <v>46306</v>
      </c>
      <c r="D1749" s="94"/>
      <c r="E1749" s="95" t="s">
        <v>549</v>
      </c>
      <c r="F1749" s="100"/>
      <c r="G1749" s="100"/>
      <c r="H1749" s="100"/>
      <c r="I1749" s="100"/>
      <c r="J1749" s="100"/>
      <c r="K1749" s="101"/>
      <c r="L1749" s="98" t="s">
        <v>10499</v>
      </c>
      <c r="M1749" s="99"/>
    </row>
    <row r="1750" spans="2:13">
      <c r="B1750" s="56"/>
      <c r="C1750" s="93">
        <v>46306</v>
      </c>
      <c r="D1750" s="94"/>
      <c r="E1750" s="95" t="s">
        <v>549</v>
      </c>
      <c r="F1750" s="100"/>
      <c r="G1750" s="100"/>
      <c r="H1750" s="100"/>
      <c r="I1750" s="100"/>
      <c r="J1750" s="100"/>
      <c r="K1750" s="101"/>
      <c r="L1750" s="98" t="s">
        <v>10501</v>
      </c>
      <c r="M1750" s="99"/>
    </row>
    <row r="1751" spans="2:13">
      <c r="B1751" s="56"/>
      <c r="C1751" s="93">
        <v>46306</v>
      </c>
      <c r="D1751" s="94"/>
      <c r="E1751" s="95" t="s">
        <v>549</v>
      </c>
      <c r="F1751" s="100"/>
      <c r="G1751" s="100"/>
      <c r="H1751" s="100"/>
      <c r="I1751" s="100"/>
      <c r="J1751" s="100"/>
      <c r="K1751" s="101"/>
      <c r="L1751" s="98" t="s">
        <v>10503</v>
      </c>
      <c r="M1751" s="99"/>
    </row>
    <row r="1752" spans="2:13">
      <c r="B1752" s="56"/>
      <c r="C1752" s="93">
        <v>46306</v>
      </c>
      <c r="D1752" s="94"/>
      <c r="E1752" s="95" t="s">
        <v>549</v>
      </c>
      <c r="F1752" s="102"/>
      <c r="G1752" s="102"/>
      <c r="H1752" s="102"/>
      <c r="I1752" s="102"/>
      <c r="J1752" s="102"/>
      <c r="K1752" s="103"/>
      <c r="L1752" s="98" t="s">
        <v>10489</v>
      </c>
      <c r="M1752" s="99">
        <v>1</v>
      </c>
    </row>
    <row r="1753" spans="2:13">
      <c r="B1753" s="56"/>
      <c r="C1753" s="88">
        <v>46306</v>
      </c>
      <c r="D1753" s="58"/>
      <c r="E1753" s="89" t="s">
        <v>457</v>
      </c>
      <c r="F1753" s="61">
        <f>SUM(G1753:M1760)</f>
        <v>8</v>
      </c>
      <c r="G1753" s="91">
        <v>6</v>
      </c>
      <c r="H1753" s="61"/>
      <c r="I1753" s="61">
        <v>1</v>
      </c>
      <c r="J1753" s="61"/>
      <c r="K1753" s="61"/>
      <c r="L1753" s="151" t="s">
        <v>10493</v>
      </c>
      <c r="M1753" s="152"/>
    </row>
    <row r="1754" spans="2:13">
      <c r="B1754" s="56"/>
      <c r="C1754" s="88">
        <v>46306</v>
      </c>
      <c r="D1754" s="58"/>
      <c r="E1754" s="89" t="s">
        <v>457</v>
      </c>
      <c r="F1754" s="65"/>
      <c r="G1754" s="65"/>
      <c r="H1754" s="65"/>
      <c r="I1754" s="61"/>
      <c r="J1754" s="65"/>
      <c r="K1754" s="65"/>
      <c r="L1754" s="151" t="s">
        <v>5215</v>
      </c>
      <c r="M1754" s="152"/>
    </row>
    <row r="1755" spans="2:13">
      <c r="B1755" s="56"/>
      <c r="C1755" s="88">
        <v>46306</v>
      </c>
      <c r="D1755" s="58"/>
      <c r="E1755" s="89" t="s">
        <v>457</v>
      </c>
      <c r="F1755" s="65"/>
      <c r="G1755" s="65"/>
      <c r="H1755" s="65"/>
      <c r="I1755" s="65"/>
      <c r="J1755" s="65"/>
      <c r="K1755" s="65"/>
      <c r="L1755" s="151" t="s">
        <v>10494</v>
      </c>
      <c r="M1755" s="152"/>
    </row>
    <row r="1756" spans="2:13">
      <c r="B1756" s="56"/>
      <c r="C1756" s="88">
        <v>46306</v>
      </c>
      <c r="D1756" s="58"/>
      <c r="E1756" s="89" t="s">
        <v>457</v>
      </c>
      <c r="F1756" s="65"/>
      <c r="G1756" s="65"/>
      <c r="H1756" s="65"/>
      <c r="I1756" s="65"/>
      <c r="J1756" s="65"/>
      <c r="K1756" s="65"/>
      <c r="L1756" s="151" t="s">
        <v>10497</v>
      </c>
      <c r="M1756" s="152"/>
    </row>
    <row r="1757" spans="2:13">
      <c r="B1757" s="56"/>
      <c r="C1757" s="88">
        <v>46306</v>
      </c>
      <c r="D1757" s="58"/>
      <c r="E1757" s="89" t="s">
        <v>457</v>
      </c>
      <c r="F1757" s="65"/>
      <c r="G1757" s="65"/>
      <c r="H1757" s="65"/>
      <c r="I1757" s="65"/>
      <c r="J1757" s="65"/>
      <c r="K1757" s="65"/>
      <c r="L1757" s="151" t="s">
        <v>10499</v>
      </c>
      <c r="M1757" s="152"/>
    </row>
    <row r="1758" spans="2:13">
      <c r="B1758" s="56"/>
      <c r="C1758" s="88">
        <v>46306</v>
      </c>
      <c r="D1758" s="58"/>
      <c r="E1758" s="89" t="s">
        <v>457</v>
      </c>
      <c r="F1758" s="65"/>
      <c r="G1758" s="65"/>
      <c r="H1758" s="65"/>
      <c r="I1758" s="65"/>
      <c r="J1758" s="65"/>
      <c r="K1758" s="65"/>
      <c r="L1758" s="151" t="s">
        <v>10501</v>
      </c>
      <c r="M1758" s="152"/>
    </row>
    <row r="1759" spans="2:13">
      <c r="B1759" s="56"/>
      <c r="C1759" s="88">
        <v>46306</v>
      </c>
      <c r="D1759" s="58"/>
      <c r="E1759" s="89" t="s">
        <v>457</v>
      </c>
      <c r="F1759" s="65"/>
      <c r="G1759" s="65"/>
      <c r="H1759" s="65"/>
      <c r="I1759" s="65"/>
      <c r="J1759" s="65"/>
      <c r="K1759" s="65"/>
      <c r="L1759" s="151" t="s">
        <v>10503</v>
      </c>
      <c r="M1759" s="152"/>
    </row>
    <row r="1760" spans="2:13">
      <c r="B1760" s="56"/>
      <c r="C1760" s="88">
        <v>46306</v>
      </c>
      <c r="D1760" s="85"/>
      <c r="E1760" s="89" t="s">
        <v>457</v>
      </c>
      <c r="F1760" s="91"/>
      <c r="G1760" s="91"/>
      <c r="H1760" s="91"/>
      <c r="I1760" s="91"/>
      <c r="J1760" s="91"/>
      <c r="K1760" s="91"/>
      <c r="L1760" s="151" t="s">
        <v>10489</v>
      </c>
      <c r="M1760" s="152">
        <v>1</v>
      </c>
    </row>
    <row r="1761" spans="2:13">
      <c r="B1761" s="56"/>
      <c r="C1761" s="137">
        <v>46306</v>
      </c>
      <c r="D1761" s="58"/>
      <c r="E1761" s="104" t="s">
        <v>984</v>
      </c>
      <c r="F1761" s="119">
        <f>SUM(G1761:M1768)-M1762</f>
        <v>8</v>
      </c>
      <c r="G1761" s="119">
        <v>4.5</v>
      </c>
      <c r="H1761" s="61"/>
      <c r="I1761" s="61">
        <v>2.5</v>
      </c>
      <c r="J1761" s="61"/>
      <c r="K1761" s="61"/>
      <c r="L1761" s="62" t="s">
        <v>10493</v>
      </c>
      <c r="M1761" s="63"/>
    </row>
    <row r="1762" spans="2:13">
      <c r="B1762" s="56"/>
      <c r="C1762" s="137">
        <v>46306</v>
      </c>
      <c r="D1762" s="58"/>
      <c r="E1762" s="104" t="s">
        <v>984</v>
      </c>
      <c r="F1762" s="65"/>
      <c r="G1762" s="65"/>
      <c r="H1762" s="65"/>
      <c r="I1762" s="65"/>
      <c r="J1762" s="65"/>
      <c r="K1762" s="65"/>
      <c r="L1762" s="62" t="s">
        <v>5215</v>
      </c>
      <c r="M1762" s="63"/>
    </row>
    <row r="1763" spans="2:13">
      <c r="B1763" s="56"/>
      <c r="C1763" s="137">
        <v>46306</v>
      </c>
      <c r="D1763" s="58"/>
      <c r="E1763" s="104" t="s">
        <v>984</v>
      </c>
      <c r="F1763" s="65"/>
      <c r="G1763" s="65"/>
      <c r="H1763" s="65"/>
      <c r="I1763" s="65"/>
      <c r="J1763" s="65"/>
      <c r="K1763" s="65"/>
      <c r="L1763" s="62" t="s">
        <v>10494</v>
      </c>
      <c r="M1763" s="63"/>
    </row>
    <row r="1764" spans="2:13">
      <c r="B1764" s="56"/>
      <c r="C1764" s="137">
        <v>46306</v>
      </c>
      <c r="D1764" s="58"/>
      <c r="E1764" s="104" t="s">
        <v>984</v>
      </c>
      <c r="F1764" s="65"/>
      <c r="G1764" s="65"/>
      <c r="H1764" s="65"/>
      <c r="I1764" s="65"/>
      <c r="J1764" s="65"/>
      <c r="K1764" s="65"/>
      <c r="L1764" s="62" t="s">
        <v>10497</v>
      </c>
      <c r="M1764" s="63"/>
    </row>
    <row r="1765" spans="2:13">
      <c r="B1765" s="56"/>
      <c r="C1765" s="137">
        <v>46306</v>
      </c>
      <c r="D1765" s="58"/>
      <c r="E1765" s="104" t="s">
        <v>984</v>
      </c>
      <c r="F1765" s="65"/>
      <c r="G1765" s="65"/>
      <c r="H1765" s="65"/>
      <c r="I1765" s="65"/>
      <c r="J1765" s="65"/>
      <c r="K1765" s="65"/>
      <c r="L1765" s="62" t="s">
        <v>10499</v>
      </c>
      <c r="M1765" s="63"/>
    </row>
    <row r="1766" spans="2:13">
      <c r="B1766" s="56"/>
      <c r="C1766" s="137">
        <v>46306</v>
      </c>
      <c r="D1766" s="58"/>
      <c r="E1766" s="104" t="s">
        <v>984</v>
      </c>
      <c r="F1766" s="65"/>
      <c r="G1766" s="65"/>
      <c r="H1766" s="65"/>
      <c r="I1766" s="65"/>
      <c r="J1766" s="65"/>
      <c r="K1766" s="65"/>
      <c r="L1766" s="62" t="s">
        <v>10501</v>
      </c>
      <c r="M1766" s="63"/>
    </row>
    <row r="1767" spans="2:13">
      <c r="B1767" s="56"/>
      <c r="C1767" s="137">
        <v>46306</v>
      </c>
      <c r="D1767" s="58"/>
      <c r="E1767" s="104" t="s">
        <v>984</v>
      </c>
      <c r="F1767" s="65"/>
      <c r="G1767" s="65"/>
      <c r="H1767" s="65"/>
      <c r="I1767" s="65"/>
      <c r="J1767" s="65"/>
      <c r="K1767" s="65"/>
      <c r="L1767" s="62" t="s">
        <v>10503</v>
      </c>
      <c r="M1767" s="63"/>
    </row>
    <row r="1768" spans="2:13">
      <c r="B1768" s="56"/>
      <c r="C1768" s="137">
        <v>46306</v>
      </c>
      <c r="D1768" s="58"/>
      <c r="E1768" s="104" t="s">
        <v>984</v>
      </c>
      <c r="F1768" s="65"/>
      <c r="G1768" s="65"/>
      <c r="H1768" s="65"/>
      <c r="I1768" s="65"/>
      <c r="J1768" s="65"/>
      <c r="K1768" s="65"/>
      <c r="L1768" s="62" t="s">
        <v>10489</v>
      </c>
      <c r="M1768" s="63">
        <v>1</v>
      </c>
    </row>
    <row r="1769" spans="2:13">
      <c r="B1769" s="56"/>
      <c r="C1769" s="122">
        <v>46306</v>
      </c>
      <c r="D1769" s="58"/>
      <c r="E1769" s="89" t="s">
        <v>1071</v>
      </c>
      <c r="F1769" s="61">
        <v>8</v>
      </c>
      <c r="G1769" s="61">
        <f>F1769-I1769-M1772-M1776</f>
        <v>4.4117647058823497</v>
      </c>
      <c r="H1769" s="61"/>
      <c r="I1769" s="61">
        <v>2.5882352941176499</v>
      </c>
      <c r="J1769" s="61"/>
      <c r="K1769" s="61"/>
      <c r="L1769" s="151" t="s">
        <v>10493</v>
      </c>
      <c r="M1769" s="152"/>
    </row>
    <row r="1770" spans="2:13">
      <c r="B1770" s="56"/>
      <c r="C1770" s="122">
        <v>46306</v>
      </c>
      <c r="D1770" s="58"/>
      <c r="E1770" s="89" t="s">
        <v>1071</v>
      </c>
      <c r="F1770" s="65"/>
      <c r="G1770" s="65"/>
      <c r="H1770" s="65"/>
      <c r="I1770" s="65"/>
      <c r="J1770" s="65"/>
      <c r="K1770" s="65"/>
      <c r="L1770" s="151" t="s">
        <v>5215</v>
      </c>
      <c r="M1770" s="152"/>
    </row>
    <row r="1771" spans="2:13">
      <c r="B1771" s="56"/>
      <c r="C1771" s="122">
        <v>46306</v>
      </c>
      <c r="D1771" s="58"/>
      <c r="E1771" s="89" t="s">
        <v>1071</v>
      </c>
      <c r="F1771" s="65"/>
      <c r="G1771" s="65"/>
      <c r="H1771" s="65"/>
      <c r="I1771" s="65"/>
      <c r="J1771" s="65"/>
      <c r="K1771" s="65"/>
      <c r="L1771" s="151" t="s">
        <v>10494</v>
      </c>
      <c r="M1771" s="152"/>
    </row>
    <row r="1772" spans="2:13">
      <c r="B1772" s="56"/>
      <c r="C1772" s="122">
        <v>46306</v>
      </c>
      <c r="D1772" s="58"/>
      <c r="E1772" s="89" t="s">
        <v>1071</v>
      </c>
      <c r="F1772" s="65"/>
      <c r="G1772" s="65"/>
      <c r="H1772" s="65"/>
      <c r="I1772" s="65"/>
      <c r="J1772" s="65"/>
      <c r="K1772" s="65"/>
      <c r="L1772" s="151" t="s">
        <v>10497</v>
      </c>
      <c r="M1772" s="152"/>
    </row>
    <row r="1773" spans="2:13">
      <c r="B1773" s="56"/>
      <c r="C1773" s="122">
        <v>46306</v>
      </c>
      <c r="D1773" s="58"/>
      <c r="E1773" s="89" t="s">
        <v>1071</v>
      </c>
      <c r="F1773" s="65"/>
      <c r="G1773" s="65"/>
      <c r="H1773" s="65"/>
      <c r="I1773" s="65"/>
      <c r="J1773" s="65"/>
      <c r="K1773" s="65"/>
      <c r="L1773" s="151" t="s">
        <v>10499</v>
      </c>
      <c r="M1773" s="152"/>
    </row>
    <row r="1774" spans="2:13">
      <c r="B1774" s="56"/>
      <c r="C1774" s="122">
        <v>46306</v>
      </c>
      <c r="D1774" s="20"/>
      <c r="E1774" s="89" t="s">
        <v>1071</v>
      </c>
      <c r="F1774" s="65"/>
      <c r="G1774" s="65"/>
      <c r="H1774" s="65"/>
      <c r="I1774" s="65"/>
      <c r="J1774" s="65"/>
      <c r="K1774" s="65"/>
      <c r="L1774" s="151" t="s">
        <v>10501</v>
      </c>
      <c r="M1774" s="152"/>
    </row>
    <row r="1775" spans="2:13">
      <c r="B1775" s="56"/>
      <c r="C1775" s="122">
        <v>46306</v>
      </c>
      <c r="D1775" s="111"/>
      <c r="E1775" s="89" t="s">
        <v>1071</v>
      </c>
      <c r="F1775" s="65"/>
      <c r="G1775" s="65"/>
      <c r="H1775" s="65"/>
      <c r="I1775" s="65"/>
      <c r="J1775" s="65"/>
      <c r="K1775" s="65"/>
      <c r="L1775" s="151" t="s">
        <v>10503</v>
      </c>
      <c r="M1775" s="152"/>
    </row>
    <row r="1776" spans="2:13">
      <c r="B1776" s="111"/>
      <c r="C1776" s="122">
        <v>46306</v>
      </c>
      <c r="D1776" s="20"/>
      <c r="E1776" s="89" t="s">
        <v>1071</v>
      </c>
      <c r="F1776" s="65"/>
      <c r="G1776" s="65"/>
      <c r="H1776" s="65"/>
      <c r="I1776" s="65"/>
      <c r="J1776" s="65"/>
      <c r="K1776" s="65"/>
      <c r="L1776" s="151" t="s">
        <v>10489</v>
      </c>
      <c r="M1776" s="152">
        <v>1</v>
      </c>
    </row>
    <row r="1777" spans="2:13">
      <c r="B1777" s="111"/>
      <c r="C1777" s="88">
        <v>46306</v>
      </c>
      <c r="D1777" s="58"/>
      <c r="E1777" s="116" t="s">
        <v>1722</v>
      </c>
      <c r="F1777" s="61">
        <v>7.5</v>
      </c>
      <c r="G1777" s="61">
        <v>3.5</v>
      </c>
      <c r="H1777" s="61"/>
      <c r="I1777" s="61">
        <v>3</v>
      </c>
      <c r="J1777" s="61"/>
      <c r="K1777" s="61"/>
      <c r="L1777" s="151" t="s">
        <v>10493</v>
      </c>
      <c r="M1777" s="63"/>
    </row>
    <row r="1778" spans="2:13">
      <c r="B1778" s="111"/>
      <c r="C1778" s="88">
        <v>46306</v>
      </c>
      <c r="D1778" s="58"/>
      <c r="E1778" s="116" t="s">
        <v>1722</v>
      </c>
      <c r="F1778" s="65"/>
      <c r="G1778" s="65"/>
      <c r="H1778" s="65"/>
      <c r="I1778" s="65"/>
      <c r="J1778" s="65"/>
      <c r="K1778" s="65"/>
      <c r="L1778" s="151" t="s">
        <v>5215</v>
      </c>
      <c r="M1778" s="63"/>
    </row>
    <row r="1779" spans="2:13">
      <c r="B1779" s="111"/>
      <c r="C1779" s="88">
        <v>46306</v>
      </c>
      <c r="D1779" s="111"/>
      <c r="E1779" s="116" t="s">
        <v>1722</v>
      </c>
      <c r="F1779" s="65"/>
      <c r="G1779" s="65"/>
      <c r="H1779" s="65"/>
      <c r="I1779" s="65"/>
      <c r="J1779" s="65"/>
      <c r="K1779" s="65"/>
      <c r="L1779" s="151" t="s">
        <v>10494</v>
      </c>
      <c r="M1779" s="63"/>
    </row>
    <row r="1780" spans="2:13">
      <c r="B1780" s="111"/>
      <c r="C1780" s="88">
        <v>46306</v>
      </c>
      <c r="D1780" s="58"/>
      <c r="E1780" s="69" t="s">
        <v>1722</v>
      </c>
      <c r="F1780" s="65"/>
      <c r="G1780" s="65"/>
      <c r="H1780" s="65"/>
      <c r="I1780" s="65"/>
      <c r="J1780" s="65"/>
      <c r="K1780" s="65"/>
      <c r="L1780" s="151" t="s">
        <v>10497</v>
      </c>
      <c r="M1780" s="63"/>
    </row>
    <row r="1781" spans="2:13">
      <c r="B1781" s="111"/>
      <c r="C1781" s="88">
        <v>46306</v>
      </c>
      <c r="D1781" s="58"/>
      <c r="E1781" s="116" t="s">
        <v>1722</v>
      </c>
      <c r="F1781" s="65"/>
      <c r="G1781" s="65"/>
      <c r="H1781" s="65"/>
      <c r="I1781" s="65"/>
      <c r="J1781" s="65"/>
      <c r="K1781" s="65"/>
      <c r="L1781" s="151" t="s">
        <v>10499</v>
      </c>
      <c r="M1781" s="63"/>
    </row>
    <row r="1782" spans="2:13">
      <c r="B1782" s="111"/>
      <c r="C1782" s="88">
        <v>46306</v>
      </c>
      <c r="D1782" s="111"/>
      <c r="E1782" s="116" t="s">
        <v>1722</v>
      </c>
      <c r="F1782" s="127"/>
      <c r="G1782" s="90"/>
      <c r="H1782" s="111"/>
      <c r="I1782" s="65"/>
      <c r="J1782" s="65"/>
      <c r="K1782" s="65"/>
      <c r="L1782" s="151" t="s">
        <v>10501</v>
      </c>
      <c r="M1782" s="63"/>
    </row>
    <row r="1783" spans="2:13">
      <c r="B1783" s="111"/>
      <c r="C1783" s="88">
        <v>46306</v>
      </c>
      <c r="D1783" s="111"/>
      <c r="E1783" s="116" t="s">
        <v>1722</v>
      </c>
      <c r="F1783" s="127"/>
      <c r="G1783" s="90"/>
      <c r="H1783" s="111"/>
      <c r="I1783" s="65"/>
      <c r="J1783" s="65"/>
      <c r="K1783" s="65"/>
      <c r="L1783" s="151" t="s">
        <v>10503</v>
      </c>
      <c r="M1783" s="63"/>
    </row>
    <row r="1784" spans="2:13">
      <c r="B1784" s="56"/>
      <c r="C1784" s="88">
        <v>46306</v>
      </c>
      <c r="D1784" s="111"/>
      <c r="E1784" s="116" t="s">
        <v>1722</v>
      </c>
      <c r="F1784" s="127"/>
      <c r="G1784" s="90"/>
      <c r="H1784" s="111"/>
      <c r="I1784" s="65"/>
      <c r="J1784" s="65"/>
      <c r="K1784" s="65"/>
      <c r="L1784" s="151" t="s">
        <v>10489</v>
      </c>
      <c r="M1784" s="63">
        <v>1</v>
      </c>
    </row>
    <row r="1785" spans="2:13">
      <c r="B1785" s="56"/>
      <c r="C1785" s="68">
        <v>46306</v>
      </c>
      <c r="D1785" s="58"/>
      <c r="E1785" s="69" t="s">
        <v>135</v>
      </c>
      <c r="F1785" s="60">
        <f>SUM(G1785:M1792)-M1786</f>
        <v>8</v>
      </c>
      <c r="G1785" s="60">
        <v>4</v>
      </c>
      <c r="H1785" s="61"/>
      <c r="I1785" s="61">
        <v>3</v>
      </c>
      <c r="J1785" s="61"/>
      <c r="K1785" s="61"/>
      <c r="L1785" s="62" t="s">
        <v>10493</v>
      </c>
      <c r="M1785" s="63"/>
    </row>
    <row r="1786" spans="2:13">
      <c r="B1786" s="56"/>
      <c r="C1786" s="68">
        <v>46306</v>
      </c>
      <c r="D1786" s="58"/>
      <c r="E1786" s="69" t="s">
        <v>135</v>
      </c>
      <c r="F1786" s="60"/>
      <c r="G1786" s="60"/>
      <c r="H1786" s="61"/>
      <c r="I1786" s="61"/>
      <c r="J1786" s="61"/>
      <c r="K1786" s="61"/>
      <c r="L1786" s="62" t="s">
        <v>5215</v>
      </c>
      <c r="M1786" s="63"/>
    </row>
    <row r="1787" spans="2:13">
      <c r="B1787" s="56"/>
      <c r="C1787" s="68">
        <v>46306</v>
      </c>
      <c r="D1787" s="58"/>
      <c r="E1787" s="69" t="s">
        <v>135</v>
      </c>
      <c r="F1787" s="60"/>
      <c r="G1787" s="60"/>
      <c r="H1787" s="61"/>
      <c r="I1787" s="61"/>
      <c r="J1787" s="61"/>
      <c r="K1787" s="61"/>
      <c r="L1787" s="62" t="s">
        <v>10494</v>
      </c>
      <c r="M1787" s="63"/>
    </row>
    <row r="1788" spans="2:13">
      <c r="B1788" s="56"/>
      <c r="C1788" s="68">
        <v>46306</v>
      </c>
      <c r="D1788" s="58"/>
      <c r="E1788" s="69" t="s">
        <v>135</v>
      </c>
      <c r="F1788" s="60"/>
      <c r="G1788" s="60"/>
      <c r="H1788" s="61"/>
      <c r="I1788" s="61"/>
      <c r="J1788" s="61"/>
      <c r="K1788" s="61"/>
      <c r="L1788" s="62" t="s">
        <v>10497</v>
      </c>
      <c r="M1788" s="63"/>
    </row>
    <row r="1789" spans="2:13">
      <c r="B1789" s="56"/>
      <c r="C1789" s="68">
        <v>46306</v>
      </c>
      <c r="D1789" s="58"/>
      <c r="E1789" s="69" t="s">
        <v>135</v>
      </c>
      <c r="F1789" s="60"/>
      <c r="G1789" s="60"/>
      <c r="H1789" s="61"/>
      <c r="I1789" s="61"/>
      <c r="J1789" s="61"/>
      <c r="K1789" s="61"/>
      <c r="L1789" s="62" t="s">
        <v>10499</v>
      </c>
      <c r="M1789" s="63"/>
    </row>
    <row r="1790" spans="2:13">
      <c r="B1790" s="56"/>
      <c r="C1790" s="68">
        <v>46306</v>
      </c>
      <c r="D1790" s="58"/>
      <c r="E1790" s="69" t="s">
        <v>135</v>
      </c>
      <c r="F1790" s="60"/>
      <c r="G1790" s="60"/>
      <c r="H1790" s="61"/>
      <c r="I1790" s="61"/>
      <c r="J1790" s="61"/>
      <c r="K1790" s="61"/>
      <c r="L1790" s="62" t="s">
        <v>10501</v>
      </c>
      <c r="M1790" s="63"/>
    </row>
    <row r="1791" spans="2:13">
      <c r="B1791" s="56"/>
      <c r="C1791" s="68">
        <v>46306</v>
      </c>
      <c r="D1791" s="58"/>
      <c r="E1791" s="69" t="s">
        <v>135</v>
      </c>
      <c r="F1791" s="60"/>
      <c r="G1791" s="60"/>
      <c r="H1791" s="61"/>
      <c r="I1791" s="61"/>
      <c r="J1791" s="61"/>
      <c r="K1791" s="61"/>
      <c r="L1791" s="62" t="s">
        <v>10503</v>
      </c>
      <c r="M1791" s="63"/>
    </row>
    <row r="1792" spans="2:13">
      <c r="B1792" s="56"/>
      <c r="C1792" s="68">
        <v>46306</v>
      </c>
      <c r="D1792" s="58"/>
      <c r="E1792" s="69" t="s">
        <v>135</v>
      </c>
      <c r="F1792" s="60"/>
      <c r="G1792" s="60"/>
      <c r="H1792" s="61"/>
      <c r="I1792" s="61"/>
      <c r="J1792" s="61"/>
      <c r="K1792" s="61"/>
      <c r="L1792" s="62" t="s">
        <v>10489</v>
      </c>
      <c r="M1792" s="63">
        <v>1</v>
      </c>
    </row>
    <row r="1793" spans="2:13">
      <c r="B1793" s="56"/>
      <c r="C1793" s="88">
        <v>46306</v>
      </c>
      <c r="D1793" s="111"/>
      <c r="E1793" s="89" t="s">
        <v>629</v>
      </c>
      <c r="F1793" s="157">
        <f>SUM(G1793:M1800)-M1794</f>
        <v>8.0029411764705891</v>
      </c>
      <c r="G1793" s="157">
        <v>4.6500000000000004</v>
      </c>
      <c r="H1793" s="61"/>
      <c r="I1793" s="61">
        <f>40/17</f>
        <v>2.3529411764705901</v>
      </c>
      <c r="J1793" s="61"/>
      <c r="K1793" s="61"/>
      <c r="L1793" s="62" t="s">
        <v>10493</v>
      </c>
      <c r="M1793" s="63"/>
    </row>
    <row r="1794" spans="2:13">
      <c r="B1794" s="56"/>
      <c r="C1794" s="88">
        <v>46306</v>
      </c>
      <c r="D1794" s="111"/>
      <c r="E1794" s="89" t="s">
        <v>629</v>
      </c>
      <c r="F1794" s="65"/>
      <c r="G1794" s="65"/>
      <c r="H1794" s="65"/>
      <c r="I1794" s="65"/>
      <c r="J1794" s="65"/>
      <c r="K1794" s="65"/>
      <c r="L1794" s="62" t="s">
        <v>5215</v>
      </c>
      <c r="M1794" s="63"/>
    </row>
    <row r="1795" spans="2:13">
      <c r="B1795" s="56"/>
      <c r="C1795" s="88">
        <v>46306</v>
      </c>
      <c r="D1795" s="111"/>
      <c r="E1795" s="89" t="s">
        <v>629</v>
      </c>
      <c r="F1795" s="65"/>
      <c r="G1795" s="65"/>
      <c r="H1795" s="65"/>
      <c r="I1795" s="65"/>
      <c r="J1795" s="65"/>
      <c r="K1795" s="65"/>
      <c r="L1795" s="62" t="s">
        <v>10494</v>
      </c>
      <c r="M1795" s="63"/>
    </row>
    <row r="1796" spans="2:13">
      <c r="B1796" s="56"/>
      <c r="C1796" s="88">
        <v>46306</v>
      </c>
      <c r="D1796" s="111"/>
      <c r="E1796" s="89" t="s">
        <v>629</v>
      </c>
      <c r="F1796" s="65"/>
      <c r="G1796" s="65"/>
      <c r="H1796" s="65"/>
      <c r="I1796" s="65"/>
      <c r="J1796" s="65"/>
      <c r="K1796" s="65"/>
      <c r="L1796" s="62" t="s">
        <v>10497</v>
      </c>
      <c r="M1796" s="63"/>
    </row>
    <row r="1797" spans="2:13">
      <c r="B1797" s="56"/>
      <c r="C1797" s="88">
        <v>46306</v>
      </c>
      <c r="D1797" s="111"/>
      <c r="E1797" s="89" t="s">
        <v>629</v>
      </c>
      <c r="F1797" s="65"/>
      <c r="G1797" s="65"/>
      <c r="H1797" s="65"/>
      <c r="I1797" s="65"/>
      <c r="J1797" s="65"/>
      <c r="K1797" s="65"/>
      <c r="L1797" s="62" t="s">
        <v>10499</v>
      </c>
      <c r="M1797" s="63"/>
    </row>
    <row r="1798" spans="2:13">
      <c r="B1798" s="56"/>
      <c r="C1798" s="88">
        <v>46306</v>
      </c>
      <c r="D1798" s="111"/>
      <c r="E1798" s="89" t="s">
        <v>629</v>
      </c>
      <c r="F1798" s="65"/>
      <c r="G1798" s="65"/>
      <c r="H1798" s="65"/>
      <c r="I1798" s="65"/>
      <c r="J1798" s="65"/>
      <c r="K1798" s="65"/>
      <c r="L1798" s="62" t="s">
        <v>10501</v>
      </c>
      <c r="M1798" s="63"/>
    </row>
    <row r="1799" spans="2:13">
      <c r="B1799" s="56"/>
      <c r="C1799" s="88">
        <v>46306</v>
      </c>
      <c r="D1799" s="111"/>
      <c r="E1799" s="89" t="s">
        <v>629</v>
      </c>
      <c r="F1799" s="65"/>
      <c r="G1799" s="65"/>
      <c r="H1799" s="65"/>
      <c r="I1799" s="65"/>
      <c r="J1799" s="65"/>
      <c r="K1799" s="65"/>
      <c r="L1799" s="62" t="s">
        <v>10503</v>
      </c>
      <c r="M1799" s="63"/>
    </row>
    <row r="1800" spans="2:13">
      <c r="B1800" s="56"/>
      <c r="C1800" s="88">
        <v>46306</v>
      </c>
      <c r="D1800" s="111"/>
      <c r="E1800" s="89" t="s">
        <v>629</v>
      </c>
      <c r="F1800" s="65"/>
      <c r="G1800" s="65"/>
      <c r="H1800" s="65"/>
      <c r="I1800" s="65"/>
      <c r="J1800" s="65"/>
      <c r="K1800" s="65"/>
      <c r="L1800" s="62" t="s">
        <v>10489</v>
      </c>
      <c r="M1800" s="63">
        <v>1</v>
      </c>
    </row>
    <row r="1801" spans="2:13">
      <c r="B1801" s="56"/>
      <c r="C1801" s="88">
        <v>46336</v>
      </c>
      <c r="D1801" s="58"/>
      <c r="E1801" s="117" t="s">
        <v>1471</v>
      </c>
      <c r="F1801" s="60">
        <f>SUM(G1801:M1808)-M1802</f>
        <v>8</v>
      </c>
      <c r="G1801" s="60">
        <v>2.25</v>
      </c>
      <c r="H1801" s="61"/>
      <c r="I1801" s="61">
        <v>4</v>
      </c>
      <c r="J1801" s="61"/>
      <c r="K1801" s="61"/>
      <c r="L1801" s="62" t="s">
        <v>10493</v>
      </c>
      <c r="M1801" s="63"/>
    </row>
    <row r="1802" spans="2:13">
      <c r="B1802" s="56"/>
      <c r="C1802" s="88">
        <v>46336</v>
      </c>
      <c r="D1802" s="58"/>
      <c r="E1802" s="104" t="s">
        <v>1471</v>
      </c>
      <c r="F1802" s="65"/>
      <c r="G1802" s="65"/>
      <c r="H1802" s="65"/>
      <c r="I1802" s="65"/>
      <c r="J1802" s="65"/>
      <c r="K1802" s="65"/>
      <c r="L1802" s="62" t="s">
        <v>5215</v>
      </c>
      <c r="M1802" s="63"/>
    </row>
    <row r="1803" spans="2:13">
      <c r="B1803" s="56"/>
      <c r="C1803" s="88">
        <v>46336</v>
      </c>
      <c r="D1803" s="58"/>
      <c r="E1803" s="104" t="s">
        <v>1471</v>
      </c>
      <c r="F1803" s="65"/>
      <c r="G1803" s="65"/>
      <c r="H1803" s="65"/>
      <c r="I1803" s="65"/>
      <c r="J1803" s="65"/>
      <c r="K1803" s="65"/>
      <c r="L1803" s="62" t="s">
        <v>10494</v>
      </c>
      <c r="M1803" s="63"/>
    </row>
    <row r="1804" spans="2:13">
      <c r="B1804" s="56"/>
      <c r="C1804" s="88">
        <v>46336</v>
      </c>
      <c r="D1804" s="58"/>
      <c r="E1804" s="104" t="s">
        <v>1471</v>
      </c>
      <c r="F1804" s="65"/>
      <c r="G1804" s="65"/>
      <c r="H1804" s="65"/>
      <c r="I1804" s="65"/>
      <c r="J1804" s="65"/>
      <c r="K1804" s="65"/>
      <c r="L1804" s="62" t="s">
        <v>10497</v>
      </c>
      <c r="M1804" s="63"/>
    </row>
    <row r="1805" spans="2:13">
      <c r="B1805" s="56"/>
      <c r="C1805" s="88">
        <v>46336</v>
      </c>
      <c r="D1805" s="58"/>
      <c r="E1805" s="104" t="s">
        <v>1471</v>
      </c>
      <c r="F1805" s="65"/>
      <c r="G1805" s="65"/>
      <c r="H1805" s="65"/>
      <c r="I1805" s="65"/>
      <c r="J1805" s="65"/>
      <c r="K1805" s="65"/>
      <c r="L1805" s="62" t="s">
        <v>10499</v>
      </c>
      <c r="M1805" s="63"/>
    </row>
    <row r="1806" spans="2:13">
      <c r="B1806" s="56"/>
      <c r="C1806" s="88">
        <v>46336</v>
      </c>
      <c r="D1806" s="58"/>
      <c r="E1806" s="104" t="s">
        <v>1471</v>
      </c>
      <c r="F1806" s="65"/>
      <c r="G1806" s="65"/>
      <c r="H1806" s="65"/>
      <c r="I1806" s="65"/>
      <c r="J1806" s="65"/>
      <c r="K1806" s="65"/>
      <c r="L1806" s="62" t="s">
        <v>10501</v>
      </c>
      <c r="M1806" s="63">
        <v>0.75</v>
      </c>
    </row>
    <row r="1807" spans="2:13">
      <c r="B1807" s="56"/>
      <c r="C1807" s="88">
        <v>46336</v>
      </c>
      <c r="D1807" s="58"/>
      <c r="E1807" s="104" t="s">
        <v>1471</v>
      </c>
      <c r="F1807" s="65"/>
      <c r="G1807" s="65"/>
      <c r="H1807" s="65"/>
      <c r="I1807" s="65"/>
      <c r="J1807" s="65"/>
      <c r="K1807" s="65"/>
      <c r="L1807" s="62" t="s">
        <v>10503</v>
      </c>
      <c r="M1807" s="63"/>
    </row>
    <row r="1808" spans="2:13">
      <c r="B1808" s="56"/>
      <c r="C1808" s="88">
        <v>46336</v>
      </c>
      <c r="D1808" s="58"/>
      <c r="E1808" s="104" t="s">
        <v>1471</v>
      </c>
      <c r="F1808" s="65"/>
      <c r="G1808" s="65"/>
      <c r="H1808" s="65"/>
      <c r="I1808" s="65"/>
      <c r="J1808" s="65"/>
      <c r="K1808" s="65"/>
      <c r="L1808" s="62" t="s">
        <v>10489</v>
      </c>
      <c r="M1808" s="63">
        <v>1</v>
      </c>
    </row>
    <row r="1809" spans="2:13">
      <c r="B1809" s="56"/>
      <c r="C1809" s="113" t="s">
        <v>10261</v>
      </c>
      <c r="D1809" s="58"/>
      <c r="E1809" s="114" t="s">
        <v>647</v>
      </c>
      <c r="F1809" s="61">
        <f>SUM(G1809:M1816)</f>
        <v>8.0029411764705891</v>
      </c>
      <c r="G1809" s="61">
        <v>4.6500000000000004</v>
      </c>
      <c r="H1809" s="61"/>
      <c r="I1809" s="61">
        <v>2.3529411764705901</v>
      </c>
      <c r="J1809" s="61"/>
      <c r="K1809" s="61"/>
      <c r="L1809" s="115" t="s">
        <v>10493</v>
      </c>
      <c r="M1809" s="63"/>
    </row>
    <row r="1810" spans="2:13">
      <c r="B1810" s="56"/>
      <c r="C1810" s="113" t="s">
        <v>10261</v>
      </c>
      <c r="D1810" s="58"/>
      <c r="E1810" s="114" t="s">
        <v>647</v>
      </c>
      <c r="F1810" s="65"/>
      <c r="G1810" s="65"/>
      <c r="H1810" s="65"/>
      <c r="I1810" s="65"/>
      <c r="J1810" s="65"/>
      <c r="K1810" s="65"/>
      <c r="L1810" s="115" t="s">
        <v>5215</v>
      </c>
      <c r="M1810" s="63"/>
    </row>
    <row r="1811" spans="2:13">
      <c r="B1811" s="56"/>
      <c r="C1811" s="113" t="s">
        <v>10261</v>
      </c>
      <c r="D1811" s="58"/>
      <c r="E1811" s="114" t="s">
        <v>647</v>
      </c>
      <c r="F1811" s="65"/>
      <c r="G1811" s="65"/>
      <c r="H1811" s="65"/>
      <c r="I1811" s="65"/>
      <c r="J1811" s="65"/>
      <c r="K1811" s="65"/>
      <c r="L1811" s="115" t="s">
        <v>10494</v>
      </c>
      <c r="M1811" s="63"/>
    </row>
    <row r="1812" spans="2:13">
      <c r="B1812" s="56"/>
      <c r="C1812" s="113" t="s">
        <v>10261</v>
      </c>
      <c r="D1812" s="58"/>
      <c r="E1812" s="114" t="s">
        <v>647</v>
      </c>
      <c r="F1812" s="65"/>
      <c r="G1812" s="65"/>
      <c r="H1812" s="65"/>
      <c r="I1812" s="65"/>
      <c r="J1812" s="65"/>
      <c r="K1812" s="65"/>
      <c r="L1812" s="115" t="s">
        <v>10497</v>
      </c>
      <c r="M1812" s="63"/>
    </row>
    <row r="1813" spans="2:13">
      <c r="B1813" s="56"/>
      <c r="C1813" s="113" t="s">
        <v>10261</v>
      </c>
      <c r="D1813" s="58"/>
      <c r="E1813" s="114" t="s">
        <v>647</v>
      </c>
      <c r="F1813" s="65"/>
      <c r="G1813" s="65"/>
      <c r="H1813" s="65"/>
      <c r="I1813" s="65"/>
      <c r="J1813" s="65"/>
      <c r="K1813" s="65"/>
      <c r="L1813" s="115" t="s">
        <v>10499</v>
      </c>
      <c r="M1813" s="63"/>
    </row>
    <row r="1814" spans="2:13">
      <c r="B1814" s="56"/>
      <c r="C1814" s="113" t="s">
        <v>10261</v>
      </c>
      <c r="D1814" s="58"/>
      <c r="E1814" s="114" t="s">
        <v>647</v>
      </c>
      <c r="F1814" s="65"/>
      <c r="G1814" s="65"/>
      <c r="H1814" s="65"/>
      <c r="I1814" s="65"/>
      <c r="J1814" s="65"/>
      <c r="K1814" s="65"/>
      <c r="L1814" s="115" t="s">
        <v>10501</v>
      </c>
      <c r="M1814" s="63"/>
    </row>
    <row r="1815" spans="2:13">
      <c r="B1815" s="56"/>
      <c r="C1815" s="113" t="s">
        <v>10261</v>
      </c>
      <c r="D1815" s="58"/>
      <c r="E1815" s="114" t="s">
        <v>647</v>
      </c>
      <c r="F1815" s="65"/>
      <c r="G1815" s="65"/>
      <c r="H1815" s="65"/>
      <c r="I1815" s="65"/>
      <c r="J1815" s="65"/>
      <c r="K1815" s="65"/>
      <c r="L1815" s="115" t="s">
        <v>10503</v>
      </c>
      <c r="M1815" s="63"/>
    </row>
    <row r="1816" spans="2:13">
      <c r="B1816" s="56"/>
      <c r="C1816" s="113" t="s">
        <v>10261</v>
      </c>
      <c r="D1816" s="58"/>
      <c r="E1816" s="114" t="s">
        <v>647</v>
      </c>
      <c r="F1816" s="91"/>
      <c r="G1816" s="91"/>
      <c r="H1816" s="91"/>
      <c r="I1816" s="91"/>
      <c r="J1816" s="91"/>
      <c r="K1816" s="91"/>
      <c r="L1816" s="115" t="s">
        <v>10489</v>
      </c>
      <c r="M1816" s="63">
        <v>1</v>
      </c>
    </row>
    <row r="1817" spans="2:13">
      <c r="B1817" s="56"/>
      <c r="C1817" s="122">
        <v>46306</v>
      </c>
      <c r="D1817" s="58"/>
      <c r="E1817" s="118" t="s">
        <v>1485</v>
      </c>
      <c r="F1817" s="61">
        <v>8</v>
      </c>
      <c r="G1817" s="61">
        <v>6.12</v>
      </c>
      <c r="H1817" s="61"/>
      <c r="I1817" s="61">
        <v>0.88</v>
      </c>
      <c r="J1817" s="61"/>
      <c r="K1817" s="61"/>
      <c r="L1817" s="20" t="s">
        <v>10493</v>
      </c>
      <c r="M1817" s="63"/>
    </row>
    <row r="1818" spans="2:13">
      <c r="B1818" s="56"/>
      <c r="C1818" s="122">
        <v>46306</v>
      </c>
      <c r="D1818" s="58"/>
      <c r="E1818" s="118" t="s">
        <v>1485</v>
      </c>
      <c r="F1818" s="65"/>
      <c r="G1818" s="65"/>
      <c r="H1818" s="65"/>
      <c r="I1818" s="65"/>
      <c r="J1818" s="65"/>
      <c r="K1818" s="65"/>
      <c r="L1818" s="20" t="s">
        <v>5215</v>
      </c>
      <c r="M1818" s="63"/>
    </row>
    <row r="1819" spans="2:13">
      <c r="B1819" s="56"/>
      <c r="C1819" s="122">
        <v>46306</v>
      </c>
      <c r="D1819" s="58"/>
      <c r="E1819" s="118" t="s">
        <v>1485</v>
      </c>
      <c r="F1819" s="65"/>
      <c r="G1819" s="65"/>
      <c r="H1819" s="65"/>
      <c r="I1819" s="65"/>
      <c r="J1819" s="65"/>
      <c r="K1819" s="65"/>
      <c r="L1819" s="20" t="s">
        <v>10494</v>
      </c>
      <c r="M1819" s="63"/>
    </row>
    <row r="1820" spans="2:13">
      <c r="B1820" s="56"/>
      <c r="C1820" s="122">
        <v>46306</v>
      </c>
      <c r="D1820" s="58"/>
      <c r="E1820" s="118" t="s">
        <v>1485</v>
      </c>
      <c r="F1820" s="65"/>
      <c r="G1820" s="65"/>
      <c r="H1820" s="65"/>
      <c r="I1820" s="65"/>
      <c r="J1820" s="65"/>
      <c r="K1820" s="65"/>
      <c r="L1820" s="20" t="s">
        <v>10497</v>
      </c>
      <c r="M1820" s="63"/>
    </row>
    <row r="1821" spans="2:13">
      <c r="B1821" s="56"/>
      <c r="C1821" s="122">
        <v>46306</v>
      </c>
      <c r="D1821" s="58"/>
      <c r="E1821" s="118" t="s">
        <v>1485</v>
      </c>
      <c r="F1821" s="65"/>
      <c r="G1821" s="65"/>
      <c r="H1821" s="65"/>
      <c r="I1821" s="65"/>
      <c r="J1821" s="65"/>
      <c r="K1821" s="65"/>
      <c r="L1821" s="20" t="s">
        <v>10499</v>
      </c>
      <c r="M1821" s="63"/>
    </row>
    <row r="1822" spans="2:13">
      <c r="B1822" s="56"/>
      <c r="C1822" s="122">
        <v>46306</v>
      </c>
      <c r="D1822" s="58"/>
      <c r="E1822" s="118" t="s">
        <v>1485</v>
      </c>
      <c r="F1822" s="65"/>
      <c r="G1822" s="65"/>
      <c r="H1822" s="65"/>
      <c r="I1822" s="65"/>
      <c r="J1822" s="65"/>
      <c r="K1822" s="65"/>
      <c r="L1822" s="20" t="s">
        <v>10501</v>
      </c>
      <c r="M1822" s="63"/>
    </row>
    <row r="1823" spans="2:13">
      <c r="B1823" s="56"/>
      <c r="C1823" s="122">
        <v>46306</v>
      </c>
      <c r="D1823" s="58"/>
      <c r="E1823" s="118" t="s">
        <v>1485</v>
      </c>
      <c r="F1823" s="65"/>
      <c r="G1823" s="65"/>
      <c r="H1823" s="65"/>
      <c r="I1823" s="65"/>
      <c r="J1823" s="65"/>
      <c r="K1823" s="65"/>
      <c r="L1823" s="20" t="s">
        <v>10503</v>
      </c>
      <c r="M1823" s="63"/>
    </row>
    <row r="1824" spans="2:13">
      <c r="B1824" s="56"/>
      <c r="C1824" s="122">
        <v>46306</v>
      </c>
      <c r="D1824" s="58"/>
      <c r="E1824" s="118" t="s">
        <v>1485</v>
      </c>
      <c r="F1824" s="91"/>
      <c r="G1824" s="91"/>
      <c r="H1824" s="91"/>
      <c r="I1824" s="91"/>
      <c r="J1824" s="91"/>
      <c r="K1824" s="91"/>
      <c r="L1824" s="20" t="s">
        <v>10489</v>
      </c>
      <c r="M1824" s="63">
        <v>1</v>
      </c>
    </row>
    <row r="1825" spans="2:13">
      <c r="B1825" s="56"/>
      <c r="C1825" s="88">
        <v>46306</v>
      </c>
      <c r="D1825" s="58"/>
      <c r="E1825" s="69" t="s">
        <v>9475</v>
      </c>
      <c r="F1825" s="61">
        <v>8</v>
      </c>
      <c r="G1825" s="60">
        <v>6.77</v>
      </c>
      <c r="H1825" s="61"/>
      <c r="I1825" s="61">
        <v>0.23</v>
      </c>
      <c r="J1825" s="61"/>
      <c r="K1825" s="61"/>
      <c r="L1825" s="62" t="s">
        <v>10493</v>
      </c>
      <c r="M1825" s="63"/>
    </row>
    <row r="1826" spans="2:13">
      <c r="B1826" s="56"/>
      <c r="C1826" s="88">
        <v>46306</v>
      </c>
      <c r="D1826" s="58"/>
      <c r="E1826" s="69" t="s">
        <v>9475</v>
      </c>
      <c r="F1826" s="65"/>
      <c r="G1826" s="65"/>
      <c r="H1826" s="65"/>
      <c r="I1826" s="65"/>
      <c r="J1826" s="65"/>
      <c r="K1826" s="65"/>
      <c r="L1826" s="62" t="s">
        <v>5215</v>
      </c>
      <c r="M1826" s="63"/>
    </row>
    <row r="1827" spans="2:13">
      <c r="B1827" s="56"/>
      <c r="C1827" s="88">
        <v>46306</v>
      </c>
      <c r="D1827" s="58"/>
      <c r="E1827" s="69" t="s">
        <v>9475</v>
      </c>
      <c r="F1827" s="65"/>
      <c r="G1827" s="65"/>
      <c r="H1827" s="65"/>
      <c r="I1827" s="65"/>
      <c r="J1827" s="65"/>
      <c r="K1827" s="65"/>
      <c r="L1827" s="62" t="s">
        <v>10494</v>
      </c>
      <c r="M1827" s="63"/>
    </row>
    <row r="1828" spans="2:13">
      <c r="B1828" s="56"/>
      <c r="C1828" s="88">
        <v>46306</v>
      </c>
      <c r="D1828" s="58"/>
      <c r="E1828" s="69" t="s">
        <v>9475</v>
      </c>
      <c r="F1828" s="65"/>
      <c r="G1828" s="65"/>
      <c r="H1828" s="65"/>
      <c r="I1828" s="65"/>
      <c r="J1828" s="65"/>
      <c r="K1828" s="65"/>
      <c r="L1828" s="62" t="s">
        <v>10497</v>
      </c>
      <c r="M1828" s="63"/>
    </row>
    <row r="1829" spans="2:13">
      <c r="B1829" s="56"/>
      <c r="C1829" s="88">
        <v>46306</v>
      </c>
      <c r="D1829" s="58"/>
      <c r="E1829" s="69" t="s">
        <v>9475</v>
      </c>
      <c r="F1829" s="65"/>
      <c r="G1829" s="65"/>
      <c r="H1829" s="65"/>
      <c r="I1829" s="65"/>
      <c r="J1829" s="65"/>
      <c r="K1829" s="65"/>
      <c r="L1829" s="62" t="s">
        <v>10499</v>
      </c>
      <c r="M1829" s="63"/>
    </row>
    <row r="1830" spans="2:13">
      <c r="B1830" s="56"/>
      <c r="C1830" s="88">
        <v>46306</v>
      </c>
      <c r="D1830" s="58"/>
      <c r="E1830" s="69" t="s">
        <v>9475</v>
      </c>
      <c r="F1830" s="65"/>
      <c r="G1830" s="65"/>
      <c r="H1830" s="65"/>
      <c r="I1830" s="65"/>
      <c r="J1830" s="65"/>
      <c r="K1830" s="65"/>
      <c r="L1830" s="62" t="s">
        <v>10501</v>
      </c>
      <c r="M1830" s="63"/>
    </row>
    <row r="1831" spans="2:13">
      <c r="B1831" s="56"/>
      <c r="C1831" s="88">
        <v>46306</v>
      </c>
      <c r="D1831" s="58"/>
      <c r="E1831" s="69" t="s">
        <v>9475</v>
      </c>
      <c r="F1831" s="65"/>
      <c r="G1831" s="65"/>
      <c r="H1831" s="65"/>
      <c r="I1831" s="65"/>
      <c r="J1831" s="65"/>
      <c r="K1831" s="65"/>
      <c r="L1831" s="62" t="s">
        <v>10503</v>
      </c>
      <c r="M1831" s="63"/>
    </row>
    <row r="1832" spans="2:13">
      <c r="B1832" s="56"/>
      <c r="C1832" s="88">
        <v>46306</v>
      </c>
      <c r="D1832" s="58"/>
      <c r="E1832" s="69" t="s">
        <v>9475</v>
      </c>
      <c r="F1832" s="65"/>
      <c r="G1832" s="65"/>
      <c r="H1832" s="65"/>
      <c r="I1832" s="65"/>
      <c r="J1832" s="65"/>
      <c r="K1832" s="65"/>
      <c r="L1832" s="62" t="s">
        <v>10489</v>
      </c>
      <c r="M1832" s="63">
        <v>1</v>
      </c>
    </row>
    <row r="1833" spans="2:13">
      <c r="B1833" s="56"/>
      <c r="C1833" s="57">
        <v>46306</v>
      </c>
      <c r="D1833" s="58"/>
      <c r="E1833" s="59" t="s">
        <v>76</v>
      </c>
      <c r="F1833" s="60">
        <v>8</v>
      </c>
      <c r="G1833" s="60">
        <v>6.01</v>
      </c>
      <c r="H1833" s="61"/>
      <c r="I1833" s="61">
        <v>0.94117647058823495</v>
      </c>
      <c r="J1833" s="61"/>
      <c r="K1833" s="61"/>
      <c r="L1833" s="62" t="s">
        <v>10493</v>
      </c>
      <c r="M1833" s="63"/>
    </row>
    <row r="1834" spans="2:13">
      <c r="B1834" s="56"/>
      <c r="C1834" s="57">
        <v>46306</v>
      </c>
      <c r="D1834" s="58"/>
      <c r="E1834" s="59" t="s">
        <v>76</v>
      </c>
      <c r="F1834" s="65"/>
      <c r="G1834" s="65"/>
      <c r="H1834" s="65"/>
      <c r="I1834" s="65"/>
      <c r="J1834" s="65"/>
      <c r="K1834" s="65"/>
      <c r="L1834" s="62" t="s">
        <v>5215</v>
      </c>
      <c r="M1834" s="63"/>
    </row>
    <row r="1835" spans="2:13">
      <c r="B1835" s="56"/>
      <c r="C1835" s="57">
        <v>46306</v>
      </c>
      <c r="D1835" s="58"/>
      <c r="E1835" s="59" t="s">
        <v>76</v>
      </c>
      <c r="F1835" s="65"/>
      <c r="G1835" s="65"/>
      <c r="H1835" s="65"/>
      <c r="I1835" s="65"/>
      <c r="J1835" s="65"/>
      <c r="K1835" s="65"/>
      <c r="L1835" s="62" t="s">
        <v>10494</v>
      </c>
      <c r="M1835" s="63"/>
    </row>
    <row r="1836" spans="2:13">
      <c r="B1836" s="56"/>
      <c r="C1836" s="57">
        <v>46306</v>
      </c>
      <c r="D1836" s="58"/>
      <c r="E1836" s="59" t="s">
        <v>76</v>
      </c>
      <c r="F1836" s="65"/>
      <c r="G1836" s="65"/>
      <c r="H1836" s="65"/>
      <c r="I1836" s="65"/>
      <c r="J1836" s="65"/>
      <c r="K1836" s="65"/>
      <c r="L1836" s="62" t="s">
        <v>10497</v>
      </c>
      <c r="M1836" s="63">
        <v>0.05</v>
      </c>
    </row>
    <row r="1837" spans="2:13">
      <c r="B1837" s="56"/>
      <c r="C1837" s="57">
        <v>46306</v>
      </c>
      <c r="D1837" s="58"/>
      <c r="E1837" s="59" t="s">
        <v>76</v>
      </c>
      <c r="F1837" s="65"/>
      <c r="G1837" s="65"/>
      <c r="H1837" s="65"/>
      <c r="I1837" s="65"/>
      <c r="J1837" s="65"/>
      <c r="K1837" s="65"/>
      <c r="L1837" s="62" t="s">
        <v>10499</v>
      </c>
      <c r="M1837" s="63"/>
    </row>
    <row r="1838" spans="2:13">
      <c r="B1838" s="56"/>
      <c r="C1838" s="57">
        <v>46306</v>
      </c>
      <c r="D1838" s="58"/>
      <c r="E1838" s="59" t="s">
        <v>76</v>
      </c>
      <c r="F1838" s="65"/>
      <c r="G1838" s="65"/>
      <c r="H1838" s="65"/>
      <c r="I1838" s="65"/>
      <c r="J1838" s="65"/>
      <c r="K1838" s="65"/>
      <c r="L1838" s="62" t="s">
        <v>10501</v>
      </c>
      <c r="M1838" s="63"/>
    </row>
    <row r="1839" spans="2:13">
      <c r="B1839" s="56"/>
      <c r="C1839" s="57">
        <v>46306</v>
      </c>
      <c r="D1839" s="58"/>
      <c r="E1839" s="59" t="s">
        <v>76</v>
      </c>
      <c r="F1839" s="65"/>
      <c r="G1839" s="65"/>
      <c r="H1839" s="65"/>
      <c r="I1839" s="65"/>
      <c r="J1839" s="65"/>
      <c r="K1839" s="65"/>
      <c r="L1839" s="62" t="s">
        <v>10503</v>
      </c>
      <c r="M1839" s="63"/>
    </row>
    <row r="1840" spans="2:13">
      <c r="B1840" s="56"/>
      <c r="C1840" s="57">
        <v>46306</v>
      </c>
      <c r="D1840" s="58"/>
      <c r="E1840" s="59" t="s">
        <v>76</v>
      </c>
      <c r="F1840" s="65"/>
      <c r="G1840" s="65"/>
      <c r="H1840" s="65"/>
      <c r="I1840" s="65"/>
      <c r="J1840" s="65"/>
      <c r="K1840" s="65"/>
      <c r="L1840" s="62" t="s">
        <v>10489</v>
      </c>
      <c r="M1840" s="63">
        <v>1</v>
      </c>
    </row>
    <row r="1841" spans="2:13">
      <c r="B1841" s="56"/>
      <c r="C1841" s="88">
        <v>46306</v>
      </c>
      <c r="D1841" s="58"/>
      <c r="E1841" s="89" t="s">
        <v>4399</v>
      </c>
      <c r="F1841" s="124">
        <f>SUM(G1841:M1848)</f>
        <v>8</v>
      </c>
      <c r="G1841" s="124">
        <v>5.5</v>
      </c>
      <c r="H1841" s="124"/>
      <c r="I1841" s="124">
        <v>1.5</v>
      </c>
      <c r="J1841" s="124"/>
      <c r="K1841" s="124"/>
      <c r="L1841" s="62" t="s">
        <v>10493</v>
      </c>
      <c r="M1841" s="63"/>
    </row>
    <row r="1842" spans="2:13">
      <c r="B1842" s="56"/>
      <c r="C1842" s="88">
        <v>46306</v>
      </c>
      <c r="D1842" s="58"/>
      <c r="E1842" s="89" t="s">
        <v>4399</v>
      </c>
      <c r="F1842" s="61"/>
      <c r="G1842" s="61"/>
      <c r="H1842" s="61"/>
      <c r="I1842" s="61"/>
      <c r="J1842" s="61"/>
      <c r="K1842" s="61"/>
      <c r="L1842" s="62" t="s">
        <v>5215</v>
      </c>
      <c r="M1842" s="63"/>
    </row>
    <row r="1843" spans="2:13">
      <c r="B1843" s="56"/>
      <c r="C1843" s="88">
        <v>46306</v>
      </c>
      <c r="D1843" s="58"/>
      <c r="E1843" s="89" t="s">
        <v>4399</v>
      </c>
      <c r="F1843" s="65"/>
      <c r="G1843" s="65"/>
      <c r="H1843" s="65"/>
      <c r="I1843" s="65"/>
      <c r="J1843" s="65"/>
      <c r="K1843" s="65"/>
      <c r="L1843" s="62" t="s">
        <v>10494</v>
      </c>
      <c r="M1843" s="63"/>
    </row>
    <row r="1844" spans="2:13">
      <c r="B1844" s="56"/>
      <c r="C1844" s="88">
        <v>46306</v>
      </c>
      <c r="D1844" s="58"/>
      <c r="E1844" s="89" t="s">
        <v>4399</v>
      </c>
      <c r="F1844" s="65"/>
      <c r="G1844" s="65"/>
      <c r="H1844" s="65"/>
      <c r="I1844" s="65"/>
      <c r="J1844" s="65"/>
      <c r="K1844" s="65"/>
      <c r="L1844" s="62" t="s">
        <v>10497</v>
      </c>
      <c r="M1844" s="63"/>
    </row>
    <row r="1845" spans="2:13">
      <c r="B1845" s="56"/>
      <c r="C1845" s="88">
        <v>46306</v>
      </c>
      <c r="D1845" s="58"/>
      <c r="E1845" s="89" t="s">
        <v>4399</v>
      </c>
      <c r="F1845" s="65"/>
      <c r="G1845" s="65"/>
      <c r="H1845" s="65"/>
      <c r="I1845" s="65"/>
      <c r="J1845" s="65"/>
      <c r="K1845" s="65"/>
      <c r="L1845" s="62" t="s">
        <v>10499</v>
      </c>
      <c r="M1845" s="63"/>
    </row>
    <row r="1846" spans="2:13">
      <c r="B1846" s="56"/>
      <c r="C1846" s="88">
        <v>46306</v>
      </c>
      <c r="D1846" s="58"/>
      <c r="E1846" s="89" t="s">
        <v>4399</v>
      </c>
      <c r="F1846" s="65"/>
      <c r="G1846" s="65"/>
      <c r="H1846" s="65"/>
      <c r="I1846" s="65"/>
      <c r="J1846" s="65"/>
      <c r="K1846" s="65"/>
      <c r="L1846" s="108" t="s">
        <v>10501</v>
      </c>
      <c r="M1846" s="63"/>
    </row>
    <row r="1847" spans="2:13">
      <c r="B1847" s="56"/>
      <c r="C1847" s="88">
        <v>46306</v>
      </c>
      <c r="D1847" s="58"/>
      <c r="E1847" s="89" t="s">
        <v>4399</v>
      </c>
      <c r="F1847" s="65"/>
      <c r="G1847" s="65"/>
      <c r="H1847" s="65"/>
      <c r="I1847" s="65"/>
      <c r="J1847" s="65"/>
      <c r="K1847" s="65"/>
      <c r="L1847" s="62" t="s">
        <v>10503</v>
      </c>
      <c r="M1847" s="63"/>
    </row>
    <row r="1848" spans="2:13">
      <c r="B1848" s="56"/>
      <c r="C1848" s="88">
        <v>46306</v>
      </c>
      <c r="D1848" s="58"/>
      <c r="E1848" s="89" t="s">
        <v>4399</v>
      </c>
      <c r="F1848" s="91"/>
      <c r="G1848" s="91"/>
      <c r="H1848" s="91"/>
      <c r="I1848" s="91"/>
      <c r="J1848" s="91"/>
      <c r="K1848" s="91"/>
      <c r="L1848" s="62" t="s">
        <v>10489</v>
      </c>
      <c r="M1848" s="63">
        <v>1</v>
      </c>
    </row>
    <row r="1849" spans="2:13">
      <c r="B1849" s="56"/>
      <c r="C1849" s="88">
        <v>46306</v>
      </c>
      <c r="D1849" s="88"/>
      <c r="E1849" s="116" t="s">
        <v>820</v>
      </c>
      <c r="F1849" s="61">
        <f>SUM(G1849:M1856)</f>
        <v>8</v>
      </c>
      <c r="G1849" s="61">
        <v>2.95</v>
      </c>
      <c r="H1849" s="61">
        <v>2.5</v>
      </c>
      <c r="I1849" s="61">
        <v>1</v>
      </c>
      <c r="J1849" s="61">
        <v>0.05</v>
      </c>
      <c r="K1849" s="61"/>
      <c r="L1849" s="62" t="s">
        <v>10493</v>
      </c>
      <c r="M1849" s="62"/>
    </row>
    <row r="1850" spans="2:13">
      <c r="B1850" s="56"/>
      <c r="C1850" s="88">
        <v>46306</v>
      </c>
      <c r="D1850" s="88"/>
      <c r="E1850" s="116" t="s">
        <v>820</v>
      </c>
      <c r="F1850" s="65"/>
      <c r="G1850" s="65"/>
      <c r="H1850" s="65"/>
      <c r="I1850" s="65"/>
      <c r="J1850" s="65"/>
      <c r="K1850" s="65"/>
      <c r="L1850" s="62" t="s">
        <v>5215</v>
      </c>
      <c r="M1850" s="62"/>
    </row>
    <row r="1851" spans="2:13">
      <c r="B1851" s="56"/>
      <c r="C1851" s="88">
        <v>46306</v>
      </c>
      <c r="D1851" s="88"/>
      <c r="E1851" s="116" t="s">
        <v>820</v>
      </c>
      <c r="F1851" s="65"/>
      <c r="G1851" s="65"/>
      <c r="H1851" s="65"/>
      <c r="I1851" s="65"/>
      <c r="J1851" s="65"/>
      <c r="K1851" s="65"/>
      <c r="L1851" s="62" t="s">
        <v>10494</v>
      </c>
      <c r="M1851" s="63"/>
    </row>
    <row r="1852" spans="2:13">
      <c r="B1852" s="56"/>
      <c r="C1852" s="88">
        <v>46306</v>
      </c>
      <c r="D1852" s="88"/>
      <c r="E1852" s="116" t="s">
        <v>820</v>
      </c>
      <c r="F1852" s="65"/>
      <c r="G1852" s="65"/>
      <c r="H1852" s="65"/>
      <c r="I1852" s="65"/>
      <c r="J1852" s="65"/>
      <c r="K1852" s="65"/>
      <c r="L1852" s="62" t="s">
        <v>10497</v>
      </c>
      <c r="M1852" s="63"/>
    </row>
    <row r="1853" spans="2:13">
      <c r="B1853" s="56"/>
      <c r="C1853" s="88">
        <v>46306</v>
      </c>
      <c r="D1853" s="88"/>
      <c r="E1853" s="116" t="s">
        <v>820</v>
      </c>
      <c r="F1853" s="65"/>
      <c r="G1853" s="65"/>
      <c r="H1853" s="65"/>
      <c r="I1853" s="65"/>
      <c r="J1853" s="65"/>
      <c r="K1853" s="65"/>
      <c r="L1853" s="62" t="s">
        <v>10499</v>
      </c>
      <c r="M1853" s="63">
        <v>0.5</v>
      </c>
    </row>
    <row r="1854" spans="2:13">
      <c r="B1854" s="56"/>
      <c r="C1854" s="88">
        <v>46306</v>
      </c>
      <c r="D1854" s="88"/>
      <c r="E1854" s="116" t="s">
        <v>820</v>
      </c>
      <c r="F1854" s="65"/>
      <c r="G1854" s="65"/>
      <c r="H1854" s="65"/>
      <c r="I1854" s="65"/>
      <c r="J1854" s="65"/>
      <c r="K1854" s="65"/>
      <c r="L1854" s="62" t="s">
        <v>10501</v>
      </c>
      <c r="M1854" s="63"/>
    </row>
    <row r="1855" spans="2:13">
      <c r="B1855" s="56"/>
      <c r="C1855" s="88">
        <v>46306</v>
      </c>
      <c r="D1855" s="88"/>
      <c r="E1855" s="116" t="s">
        <v>820</v>
      </c>
      <c r="F1855" s="65"/>
      <c r="G1855" s="65"/>
      <c r="H1855" s="65"/>
      <c r="I1855" s="65"/>
      <c r="J1855" s="65"/>
      <c r="K1855" s="65"/>
      <c r="L1855" s="62" t="s">
        <v>10503</v>
      </c>
      <c r="M1855" s="63"/>
    </row>
    <row r="1856" spans="2:13">
      <c r="B1856" s="56"/>
      <c r="C1856" s="88">
        <v>46306</v>
      </c>
      <c r="D1856" s="88"/>
      <c r="E1856" s="116" t="s">
        <v>820</v>
      </c>
      <c r="F1856" s="65"/>
      <c r="G1856" s="65"/>
      <c r="H1856" s="65"/>
      <c r="I1856" s="65"/>
      <c r="J1856" s="65"/>
      <c r="K1856" s="65"/>
      <c r="L1856" s="62" t="s">
        <v>10489</v>
      </c>
      <c r="M1856" s="63">
        <v>1</v>
      </c>
    </row>
    <row r="1857" spans="2:13">
      <c r="B1857" s="56"/>
      <c r="C1857" s="128">
        <v>46306</v>
      </c>
      <c r="D1857" s="58"/>
      <c r="E1857" s="129" t="s">
        <v>2562</v>
      </c>
      <c r="F1857" s="61">
        <f>SUM(G1857,H1857,I1857,J1857,K1857,M1857:M1864)</f>
        <v>8</v>
      </c>
      <c r="G1857" s="130">
        <v>7</v>
      </c>
      <c r="H1857" s="65"/>
      <c r="I1857" s="124"/>
      <c r="J1857" s="131"/>
      <c r="K1857" s="61"/>
      <c r="L1857" s="62" t="s">
        <v>10493</v>
      </c>
      <c r="M1857" s="63"/>
    </row>
    <row r="1858" spans="2:13">
      <c r="B1858" s="56"/>
      <c r="C1858" s="128">
        <v>46306</v>
      </c>
      <c r="D1858" s="58"/>
      <c r="E1858" s="129" t="s">
        <v>2562</v>
      </c>
      <c r="F1858" s="65"/>
      <c r="G1858" s="61"/>
      <c r="H1858" s="65"/>
      <c r="I1858" s="65"/>
      <c r="J1858" s="65"/>
      <c r="K1858" s="65"/>
      <c r="L1858" s="62" t="s">
        <v>5215</v>
      </c>
      <c r="M1858" s="63"/>
    </row>
    <row r="1859" spans="2:13">
      <c r="B1859" s="56"/>
      <c r="C1859" s="128">
        <v>46306</v>
      </c>
      <c r="D1859" s="58"/>
      <c r="E1859" s="132" t="s">
        <v>2562</v>
      </c>
      <c r="F1859" s="65"/>
      <c r="G1859" s="61"/>
      <c r="H1859" s="65"/>
      <c r="I1859" s="65"/>
      <c r="J1859" s="65"/>
      <c r="K1859" s="65"/>
      <c r="L1859" s="62" t="s">
        <v>10494</v>
      </c>
      <c r="M1859" s="63"/>
    </row>
    <row r="1860" spans="2:13">
      <c r="B1860" s="56"/>
      <c r="C1860" s="128">
        <v>46306</v>
      </c>
      <c r="D1860" s="58"/>
      <c r="E1860" s="129" t="s">
        <v>2562</v>
      </c>
      <c r="F1860" s="65"/>
      <c r="G1860" s="65"/>
      <c r="H1860" s="65"/>
      <c r="I1860" s="65"/>
      <c r="J1860" s="65"/>
      <c r="K1860" s="65"/>
      <c r="L1860" s="62" t="s">
        <v>10497</v>
      </c>
      <c r="M1860" s="82"/>
    </row>
    <row r="1861" spans="2:13">
      <c r="B1861" s="56"/>
      <c r="C1861" s="128">
        <v>46306</v>
      </c>
      <c r="D1861" s="58"/>
      <c r="E1861" s="129" t="s">
        <v>2562</v>
      </c>
      <c r="F1861" s="65"/>
      <c r="G1861" s="65"/>
      <c r="H1861" s="65"/>
      <c r="I1861" s="65"/>
      <c r="J1861" s="65"/>
      <c r="K1861" s="65"/>
      <c r="L1861" s="62" t="s">
        <v>10499</v>
      </c>
      <c r="M1861" s="63"/>
    </row>
    <row r="1862" spans="2:13">
      <c r="B1862" s="56"/>
      <c r="C1862" s="128">
        <v>46306</v>
      </c>
      <c r="D1862" s="58"/>
      <c r="E1862" s="129" t="s">
        <v>2562</v>
      </c>
      <c r="F1862" s="65"/>
      <c r="G1862" s="65"/>
      <c r="H1862" s="65"/>
      <c r="I1862" s="65"/>
      <c r="J1862" s="65"/>
      <c r="K1862" s="65"/>
      <c r="L1862" s="62" t="s">
        <v>10501</v>
      </c>
      <c r="M1862" s="63"/>
    </row>
    <row r="1863" spans="2:13">
      <c r="B1863" s="56"/>
      <c r="C1863" s="128">
        <v>46306</v>
      </c>
      <c r="D1863" s="58"/>
      <c r="E1863" s="129" t="s">
        <v>2562</v>
      </c>
      <c r="F1863" s="65"/>
      <c r="G1863" s="65"/>
      <c r="H1863" s="65"/>
      <c r="I1863" s="65"/>
      <c r="J1863" s="65"/>
      <c r="K1863" s="65"/>
      <c r="L1863" s="62" t="s">
        <v>10503</v>
      </c>
      <c r="M1863" s="63"/>
    </row>
    <row r="1864" spans="2:13">
      <c r="B1864" s="56"/>
      <c r="C1864" s="128">
        <v>46306</v>
      </c>
      <c r="D1864" s="58"/>
      <c r="E1864" s="129" t="s">
        <v>2562</v>
      </c>
      <c r="F1864" s="65"/>
      <c r="G1864" s="65"/>
      <c r="H1864" s="65"/>
      <c r="I1864" s="65"/>
      <c r="J1864" s="65"/>
      <c r="K1864" s="65"/>
      <c r="L1864" s="62" t="s">
        <v>10489</v>
      </c>
      <c r="M1864" s="63">
        <v>1</v>
      </c>
    </row>
    <row r="1865" spans="2:13">
      <c r="B1865" s="56"/>
      <c r="C1865" s="88">
        <v>46306</v>
      </c>
      <c r="D1865" s="58"/>
      <c r="E1865" s="117" t="s">
        <v>3640</v>
      </c>
      <c r="F1865" s="60">
        <v>8</v>
      </c>
      <c r="G1865" s="60">
        <v>6.76</v>
      </c>
      <c r="H1865" s="61"/>
      <c r="I1865" s="61">
        <f>4/17</f>
        <v>0.23529411764705899</v>
      </c>
      <c r="J1865" s="61"/>
      <c r="K1865" s="61"/>
      <c r="L1865" s="62" t="s">
        <v>10493</v>
      </c>
      <c r="M1865" s="63"/>
    </row>
    <row r="1866" spans="2:13">
      <c r="B1866" s="56"/>
      <c r="C1866" s="88">
        <v>46306</v>
      </c>
      <c r="D1866" s="58"/>
      <c r="E1866" s="117" t="s">
        <v>3640</v>
      </c>
      <c r="F1866" s="65"/>
      <c r="G1866" s="65"/>
      <c r="H1866" s="65"/>
      <c r="I1866" s="65"/>
      <c r="J1866" s="65"/>
      <c r="K1866" s="65"/>
      <c r="L1866" s="62" t="s">
        <v>5215</v>
      </c>
      <c r="M1866" s="63"/>
    </row>
    <row r="1867" spans="2:13">
      <c r="B1867" s="56"/>
      <c r="C1867" s="88">
        <v>46306</v>
      </c>
      <c r="D1867" s="58"/>
      <c r="E1867" s="117" t="s">
        <v>3640</v>
      </c>
      <c r="F1867" s="65"/>
      <c r="G1867" s="65"/>
      <c r="H1867" s="65"/>
      <c r="I1867" s="65"/>
      <c r="J1867" s="65"/>
      <c r="K1867" s="65"/>
      <c r="L1867" s="62" t="s">
        <v>10494</v>
      </c>
      <c r="M1867" s="63"/>
    </row>
    <row r="1868" spans="2:13">
      <c r="B1868" s="56"/>
      <c r="C1868" s="88">
        <v>46306</v>
      </c>
      <c r="D1868" s="58"/>
      <c r="E1868" s="117" t="s">
        <v>3640</v>
      </c>
      <c r="F1868" s="65"/>
      <c r="G1868" s="65"/>
      <c r="H1868" s="65"/>
      <c r="I1868" s="65"/>
      <c r="J1868" s="65"/>
      <c r="K1868" s="65"/>
      <c r="L1868" s="62" t="s">
        <v>10497</v>
      </c>
      <c r="M1868" s="63"/>
    </row>
    <row r="1869" spans="2:13">
      <c r="B1869" s="56"/>
      <c r="C1869" s="88">
        <v>46306</v>
      </c>
      <c r="D1869" s="58"/>
      <c r="E1869" s="117" t="s">
        <v>3640</v>
      </c>
      <c r="F1869" s="65"/>
      <c r="G1869" s="65"/>
      <c r="H1869" s="65"/>
      <c r="I1869" s="65"/>
      <c r="J1869" s="65"/>
      <c r="K1869" s="65"/>
      <c r="L1869" s="62" t="s">
        <v>10499</v>
      </c>
      <c r="M1869" s="63"/>
    </row>
    <row r="1870" spans="2:13">
      <c r="B1870" s="56"/>
      <c r="C1870" s="88">
        <v>46306</v>
      </c>
      <c r="D1870" s="58"/>
      <c r="E1870" s="117" t="s">
        <v>3640</v>
      </c>
      <c r="F1870" s="65"/>
      <c r="G1870" s="65"/>
      <c r="H1870" s="65"/>
      <c r="I1870" s="65"/>
      <c r="J1870" s="65"/>
      <c r="K1870" s="65"/>
      <c r="L1870" s="62" t="s">
        <v>10501</v>
      </c>
      <c r="M1870" s="63"/>
    </row>
    <row r="1871" spans="2:13">
      <c r="B1871" s="56"/>
      <c r="C1871" s="88">
        <v>46306</v>
      </c>
      <c r="D1871" s="58"/>
      <c r="E1871" s="117" t="s">
        <v>3640</v>
      </c>
      <c r="F1871" s="65"/>
      <c r="G1871" s="65"/>
      <c r="H1871" s="65"/>
      <c r="I1871" s="65"/>
      <c r="J1871" s="65"/>
      <c r="K1871" s="65"/>
      <c r="L1871" s="62" t="s">
        <v>10503</v>
      </c>
      <c r="M1871" s="63"/>
    </row>
    <row r="1872" spans="2:13">
      <c r="B1872" s="56"/>
      <c r="C1872" s="88">
        <v>46306</v>
      </c>
      <c r="D1872" s="58"/>
      <c r="E1872" s="117" t="s">
        <v>3640</v>
      </c>
      <c r="F1872" s="65"/>
      <c r="G1872" s="65"/>
      <c r="H1872" s="65"/>
      <c r="I1872" s="65"/>
      <c r="J1872" s="65"/>
      <c r="K1872" s="65"/>
      <c r="L1872" s="62" t="s">
        <v>10489</v>
      </c>
      <c r="M1872" s="63">
        <v>1</v>
      </c>
    </row>
    <row r="1873" spans="2:13">
      <c r="B1873" s="56"/>
      <c r="C1873" s="70">
        <v>46306</v>
      </c>
      <c r="D1873" s="71"/>
      <c r="E1873" s="72" t="s">
        <v>179</v>
      </c>
      <c r="F1873" s="73">
        <v>8</v>
      </c>
      <c r="G1873" s="73">
        <f>F1873-H1873-I1873-J1873-K1873-M1873-M1874-M1875-M1876-M1877-M1878-M1879-M1880</f>
        <v>3.9411764705882399</v>
      </c>
      <c r="H1873" s="73"/>
      <c r="I1873" s="73">
        <f>18/17</f>
        <v>1.0588235294117601</v>
      </c>
      <c r="J1873" s="73"/>
      <c r="K1873" s="73"/>
      <c r="L1873" s="74" t="s">
        <v>10493</v>
      </c>
      <c r="M1873" s="75"/>
    </row>
    <row r="1874" spans="2:13">
      <c r="B1874" s="56"/>
      <c r="C1874" s="70">
        <v>46306</v>
      </c>
      <c r="D1874" s="71"/>
      <c r="E1874" s="72" t="s">
        <v>179</v>
      </c>
      <c r="F1874" s="76"/>
      <c r="G1874" s="76"/>
      <c r="H1874" s="76"/>
      <c r="I1874" s="76"/>
      <c r="J1874" s="76"/>
      <c r="K1874" s="76"/>
      <c r="L1874" s="74" t="s">
        <v>5215</v>
      </c>
      <c r="M1874" s="75"/>
    </row>
    <row r="1875" spans="2:13">
      <c r="B1875" s="56"/>
      <c r="C1875" s="70">
        <v>46306</v>
      </c>
      <c r="D1875" s="71"/>
      <c r="E1875" s="72" t="s">
        <v>179</v>
      </c>
      <c r="F1875" s="76"/>
      <c r="G1875" s="76"/>
      <c r="H1875" s="76"/>
      <c r="I1875" s="76"/>
      <c r="J1875" s="76"/>
      <c r="K1875" s="76"/>
      <c r="L1875" s="74" t="s">
        <v>10494</v>
      </c>
      <c r="M1875" s="75"/>
    </row>
    <row r="1876" spans="2:13">
      <c r="B1876" s="56"/>
      <c r="C1876" s="70">
        <v>46306</v>
      </c>
      <c r="D1876" s="71"/>
      <c r="E1876" s="72" t="s">
        <v>179</v>
      </c>
      <c r="F1876" s="76"/>
      <c r="G1876" s="76"/>
      <c r="H1876" s="76"/>
      <c r="I1876" s="76"/>
      <c r="J1876" s="76"/>
      <c r="K1876" s="76"/>
      <c r="L1876" s="74" t="s">
        <v>10497</v>
      </c>
      <c r="M1876" s="75"/>
    </row>
    <row r="1877" spans="2:13">
      <c r="B1877" s="56"/>
      <c r="C1877" s="70">
        <v>46306</v>
      </c>
      <c r="D1877" s="71"/>
      <c r="E1877" s="72" t="s">
        <v>179</v>
      </c>
      <c r="F1877" s="76"/>
      <c r="G1877" s="76"/>
      <c r="H1877" s="76"/>
      <c r="I1877" s="76"/>
      <c r="J1877" s="76"/>
      <c r="K1877" s="76"/>
      <c r="L1877" s="74" t="s">
        <v>10499</v>
      </c>
      <c r="M1877" s="75"/>
    </row>
    <row r="1878" spans="2:13">
      <c r="B1878" s="56"/>
      <c r="C1878" s="70">
        <v>46306</v>
      </c>
      <c r="D1878" s="71"/>
      <c r="E1878" s="72" t="s">
        <v>179</v>
      </c>
      <c r="F1878" s="76"/>
      <c r="G1878" s="76"/>
      <c r="H1878" s="76"/>
      <c r="I1878" s="76"/>
      <c r="J1878" s="76"/>
      <c r="K1878" s="76"/>
      <c r="L1878" s="74" t="s">
        <v>10501</v>
      </c>
      <c r="M1878" s="75">
        <f>60*2/60</f>
        <v>2</v>
      </c>
    </row>
    <row r="1879" spans="2:13">
      <c r="B1879" s="56"/>
      <c r="C1879" s="70">
        <v>46306</v>
      </c>
      <c r="D1879" s="71"/>
      <c r="E1879" s="72" t="s">
        <v>179</v>
      </c>
      <c r="F1879" s="76"/>
      <c r="G1879" s="76"/>
      <c r="H1879" s="76"/>
      <c r="I1879" s="76"/>
      <c r="J1879" s="76"/>
      <c r="K1879" s="76"/>
      <c r="L1879" s="74" t="s">
        <v>10503</v>
      </c>
      <c r="M1879" s="75"/>
    </row>
    <row r="1880" spans="2:13">
      <c r="B1880" s="56"/>
      <c r="C1880" s="70">
        <v>46306</v>
      </c>
      <c r="D1880" s="71"/>
      <c r="E1880" s="72" t="s">
        <v>179</v>
      </c>
      <c r="F1880" s="76"/>
      <c r="G1880" s="76"/>
      <c r="H1880" s="76"/>
      <c r="I1880" s="76"/>
      <c r="J1880" s="76"/>
      <c r="K1880" s="76"/>
      <c r="L1880" s="74" t="s">
        <v>10489</v>
      </c>
      <c r="M1880" s="75">
        <f>(60)/60</f>
        <v>1</v>
      </c>
    </row>
    <row r="1881" spans="2:13">
      <c r="B1881" s="56"/>
      <c r="C1881" s="70">
        <v>46306</v>
      </c>
      <c r="D1881" s="71"/>
      <c r="E1881" s="72" t="s">
        <v>10528</v>
      </c>
      <c r="F1881" s="73">
        <v>8</v>
      </c>
      <c r="G1881" s="73">
        <v>7</v>
      </c>
      <c r="H1881" s="73"/>
      <c r="I1881" s="73"/>
      <c r="J1881" s="73"/>
      <c r="K1881" s="73"/>
      <c r="L1881" s="74" t="s">
        <v>10493</v>
      </c>
      <c r="M1881" s="75"/>
    </row>
    <row r="1882" spans="2:13">
      <c r="B1882" s="56"/>
      <c r="C1882" s="70">
        <v>46306</v>
      </c>
      <c r="D1882" s="71"/>
      <c r="E1882" s="72" t="s">
        <v>10528</v>
      </c>
      <c r="F1882" s="76"/>
      <c r="G1882" s="76"/>
      <c r="H1882" s="76"/>
      <c r="I1882" s="76"/>
      <c r="J1882" s="76"/>
      <c r="K1882" s="76"/>
      <c r="L1882" s="74" t="s">
        <v>5215</v>
      </c>
      <c r="M1882" s="75"/>
    </row>
    <row r="1883" spans="2:13">
      <c r="B1883" s="56"/>
      <c r="C1883" s="70">
        <v>46306</v>
      </c>
      <c r="D1883" s="71"/>
      <c r="E1883" s="72" t="s">
        <v>10528</v>
      </c>
      <c r="F1883" s="76"/>
      <c r="G1883" s="76"/>
      <c r="H1883" s="76"/>
      <c r="I1883" s="76"/>
      <c r="J1883" s="76"/>
      <c r="K1883" s="76"/>
      <c r="L1883" s="74" t="s">
        <v>10494</v>
      </c>
      <c r="M1883" s="75"/>
    </row>
    <row r="1884" spans="2:13">
      <c r="B1884" s="56"/>
      <c r="C1884" s="70">
        <v>46306</v>
      </c>
      <c r="D1884" s="71"/>
      <c r="E1884" s="72" t="s">
        <v>10528</v>
      </c>
      <c r="F1884" s="76"/>
      <c r="G1884" s="76"/>
      <c r="H1884" s="76"/>
      <c r="I1884" s="76"/>
      <c r="J1884" s="76"/>
      <c r="K1884" s="76"/>
      <c r="L1884" s="74" t="s">
        <v>10497</v>
      </c>
      <c r="M1884" s="75"/>
    </row>
    <row r="1885" spans="2:13">
      <c r="B1885" s="56"/>
      <c r="C1885" s="70">
        <v>46306</v>
      </c>
      <c r="D1885" s="71"/>
      <c r="E1885" s="72" t="s">
        <v>10528</v>
      </c>
      <c r="F1885" s="76"/>
      <c r="G1885" s="76"/>
      <c r="H1885" s="76"/>
      <c r="I1885" s="76"/>
      <c r="J1885" s="76"/>
      <c r="K1885" s="76"/>
      <c r="L1885" s="74" t="s">
        <v>10499</v>
      </c>
      <c r="M1885" s="75"/>
    </row>
    <row r="1886" spans="2:13">
      <c r="B1886" s="56"/>
      <c r="C1886" s="70">
        <v>46306</v>
      </c>
      <c r="D1886" s="71"/>
      <c r="E1886" s="72" t="s">
        <v>10528</v>
      </c>
      <c r="F1886" s="76"/>
      <c r="G1886" s="76"/>
      <c r="H1886" s="76"/>
      <c r="I1886" s="76"/>
      <c r="J1886" s="76"/>
      <c r="K1886" s="76"/>
      <c r="L1886" s="74" t="s">
        <v>10501</v>
      </c>
      <c r="M1886" s="75"/>
    </row>
    <row r="1887" spans="2:13">
      <c r="B1887" s="56"/>
      <c r="C1887" s="70">
        <v>46306</v>
      </c>
      <c r="D1887" s="71"/>
      <c r="E1887" s="72" t="s">
        <v>10528</v>
      </c>
      <c r="F1887" s="76"/>
      <c r="G1887" s="76"/>
      <c r="H1887" s="76"/>
      <c r="I1887" s="76"/>
      <c r="J1887" s="76"/>
      <c r="K1887" s="76"/>
      <c r="L1887" s="74" t="s">
        <v>10503</v>
      </c>
      <c r="M1887" s="75"/>
    </row>
    <row r="1888" spans="2:13">
      <c r="B1888" s="56"/>
      <c r="C1888" s="70">
        <v>46306</v>
      </c>
      <c r="D1888" s="71"/>
      <c r="E1888" s="72" t="s">
        <v>10528</v>
      </c>
      <c r="F1888" s="76"/>
      <c r="G1888" s="76"/>
      <c r="H1888" s="76"/>
      <c r="I1888" s="76"/>
      <c r="J1888" s="76"/>
      <c r="K1888" s="76"/>
      <c r="L1888" s="74" t="s">
        <v>10489</v>
      </c>
      <c r="M1888" s="75">
        <f>(60)/60</f>
        <v>1</v>
      </c>
    </row>
    <row r="1889" spans="2:13">
      <c r="B1889" s="56"/>
      <c r="C1889" s="70"/>
      <c r="D1889" s="71"/>
      <c r="E1889" s="72"/>
      <c r="F1889" s="76"/>
      <c r="G1889" s="76"/>
      <c r="H1889" s="76"/>
      <c r="I1889" s="76"/>
      <c r="J1889" s="76"/>
      <c r="K1889" s="76"/>
      <c r="L1889" s="74"/>
      <c r="M1889" s="75"/>
    </row>
    <row r="1890" spans="2:13">
      <c r="B1890" s="56"/>
      <c r="C1890" s="70"/>
      <c r="D1890" s="71"/>
      <c r="E1890" s="72"/>
      <c r="F1890" s="76"/>
      <c r="G1890" s="76"/>
      <c r="H1890" s="76"/>
      <c r="I1890" s="76"/>
      <c r="J1890" s="76"/>
      <c r="K1890" s="76"/>
      <c r="L1890" s="74"/>
      <c r="M1890" s="75"/>
    </row>
    <row r="1891" spans="2:13">
      <c r="B1891" s="56"/>
      <c r="C1891" s="70"/>
      <c r="D1891" s="71"/>
      <c r="E1891" s="72"/>
      <c r="F1891" s="76"/>
      <c r="G1891" s="76"/>
      <c r="H1891" s="76"/>
      <c r="I1891" s="76"/>
      <c r="J1891" s="76"/>
      <c r="K1891" s="76"/>
      <c r="L1891" s="74"/>
      <c r="M1891" s="75"/>
    </row>
    <row r="1892" spans="2:13">
      <c r="B1892" s="56"/>
      <c r="C1892" s="70"/>
      <c r="D1892" s="71"/>
      <c r="E1892" s="72"/>
      <c r="F1892" s="76"/>
      <c r="G1892" s="76"/>
      <c r="H1892" s="76"/>
      <c r="I1892" s="76"/>
      <c r="J1892" s="76"/>
      <c r="K1892" s="76"/>
      <c r="L1892" s="74"/>
      <c r="M1892" s="75"/>
    </row>
    <row r="1893" spans="2:13">
      <c r="B1893" s="56"/>
      <c r="C1893" s="70"/>
      <c r="D1893" s="71"/>
      <c r="E1893" s="72"/>
      <c r="F1893" s="76"/>
      <c r="G1893" s="76"/>
      <c r="H1893" s="76"/>
      <c r="I1893" s="76"/>
      <c r="J1893" s="76"/>
      <c r="K1893" s="76"/>
      <c r="L1893" s="74"/>
      <c r="M1893" s="75"/>
    </row>
    <row r="1894" spans="2:13">
      <c r="B1894" s="56"/>
      <c r="C1894" s="70"/>
      <c r="D1894" s="71"/>
      <c r="E1894" s="72"/>
      <c r="F1894" s="76"/>
      <c r="G1894" s="76"/>
      <c r="H1894" s="76"/>
      <c r="I1894" s="76"/>
      <c r="J1894" s="76"/>
      <c r="K1894" s="76"/>
      <c r="L1894" s="74"/>
      <c r="M1894" s="75"/>
    </row>
    <row r="1895" spans="2:13">
      <c r="B1895" s="56"/>
      <c r="C1895" s="70"/>
      <c r="D1895" s="71"/>
      <c r="E1895" s="72"/>
      <c r="F1895" s="76"/>
      <c r="G1895" s="76"/>
      <c r="H1895" s="76"/>
      <c r="I1895" s="76"/>
      <c r="J1895" s="76"/>
      <c r="K1895" s="76"/>
      <c r="L1895" s="74"/>
      <c r="M1895" s="75"/>
    </row>
    <row r="1896" spans="2:13">
      <c r="B1896" s="56"/>
      <c r="C1896" s="88"/>
      <c r="D1896" s="111"/>
      <c r="E1896" s="89"/>
      <c r="F1896" s="158"/>
      <c r="G1896" s="158"/>
      <c r="H1896" s="61"/>
      <c r="I1896" s="61"/>
      <c r="J1896" s="61"/>
      <c r="K1896" s="61"/>
      <c r="L1896" s="62"/>
      <c r="M1896" s="63"/>
    </row>
    <row r="1897" spans="2:13">
      <c r="B1897" s="56"/>
      <c r="C1897" s="88"/>
      <c r="D1897" s="111"/>
      <c r="E1897" s="89"/>
      <c r="F1897" s="65"/>
      <c r="G1897" s="65"/>
      <c r="H1897" s="65"/>
      <c r="I1897" s="65"/>
      <c r="J1897" s="65"/>
      <c r="K1897" s="65"/>
      <c r="L1897" s="62"/>
      <c r="M1897" s="63"/>
    </row>
    <row r="1898" spans="2:13">
      <c r="B1898" s="56"/>
      <c r="C1898" s="88"/>
      <c r="D1898" s="111"/>
      <c r="E1898" s="89"/>
      <c r="F1898" s="65"/>
      <c r="G1898" s="65"/>
      <c r="H1898" s="65"/>
      <c r="I1898" s="65"/>
      <c r="J1898" s="65"/>
      <c r="K1898" s="65"/>
      <c r="L1898" s="62"/>
      <c r="M1898" s="63"/>
    </row>
    <row r="1899" spans="2:13">
      <c r="B1899" s="56"/>
      <c r="C1899" s="88"/>
      <c r="D1899" s="111"/>
      <c r="E1899" s="89"/>
      <c r="F1899" s="65"/>
      <c r="G1899" s="65"/>
      <c r="H1899" s="65"/>
      <c r="I1899" s="65"/>
      <c r="J1899" s="65"/>
      <c r="K1899" s="65"/>
      <c r="L1899" s="62"/>
      <c r="M1899" s="63"/>
    </row>
    <row r="1900" spans="2:13">
      <c r="B1900" s="56"/>
      <c r="C1900" s="88"/>
      <c r="D1900" s="111"/>
      <c r="E1900" s="89"/>
      <c r="F1900" s="65"/>
      <c r="G1900" s="65"/>
      <c r="H1900" s="65"/>
      <c r="I1900" s="65"/>
      <c r="J1900" s="65"/>
      <c r="K1900" s="65"/>
      <c r="L1900" s="62"/>
      <c r="M1900" s="63"/>
    </row>
    <row r="1901" spans="2:13">
      <c r="B1901" s="56"/>
      <c r="C1901" s="88"/>
      <c r="D1901" s="111"/>
      <c r="E1901" s="89"/>
      <c r="F1901" s="65"/>
      <c r="G1901" s="65"/>
      <c r="H1901" s="65"/>
      <c r="I1901" s="65"/>
      <c r="J1901" s="65"/>
      <c r="K1901" s="65"/>
      <c r="L1901" s="62"/>
      <c r="M1901" s="63"/>
    </row>
    <row r="1902" spans="2:13">
      <c r="B1902" s="56"/>
      <c r="C1902" s="88"/>
      <c r="D1902" s="111"/>
      <c r="E1902" s="89"/>
      <c r="F1902" s="65"/>
      <c r="G1902" s="65"/>
      <c r="H1902" s="65"/>
      <c r="I1902" s="65"/>
      <c r="J1902" s="65"/>
      <c r="K1902" s="65"/>
      <c r="L1902" s="62"/>
      <c r="M1902" s="63"/>
    </row>
    <row r="1903" spans="2:13">
      <c r="B1903" s="56"/>
      <c r="C1903" s="88"/>
      <c r="D1903" s="111"/>
      <c r="E1903" s="89"/>
      <c r="F1903" s="65"/>
      <c r="G1903" s="65"/>
      <c r="H1903" s="65"/>
      <c r="I1903" s="65"/>
      <c r="J1903" s="65"/>
      <c r="K1903" s="65"/>
      <c r="L1903" s="62"/>
      <c r="M1903" s="63"/>
    </row>
    <row r="1904" spans="2:13">
      <c r="B1904" s="56"/>
      <c r="C1904" s="70"/>
      <c r="D1904" s="71"/>
      <c r="E1904" s="104"/>
      <c r="F1904" s="73"/>
      <c r="G1904" s="73"/>
      <c r="H1904" s="73"/>
      <c r="I1904" s="73"/>
      <c r="J1904" s="73"/>
      <c r="K1904" s="73"/>
      <c r="L1904" s="74"/>
      <c r="M1904" s="75"/>
    </row>
    <row r="1905" spans="2:13">
      <c r="B1905" s="56"/>
      <c r="C1905" s="70"/>
      <c r="D1905" s="71"/>
      <c r="E1905" s="104"/>
      <c r="F1905" s="76"/>
      <c r="G1905" s="76"/>
      <c r="H1905" s="76"/>
      <c r="I1905" s="76"/>
      <c r="J1905" s="76"/>
      <c r="K1905" s="76"/>
      <c r="L1905" s="74"/>
      <c r="M1905" s="75"/>
    </row>
    <row r="1906" spans="2:13">
      <c r="B1906" s="56"/>
      <c r="C1906" s="70"/>
      <c r="D1906" s="71"/>
      <c r="E1906" s="104"/>
      <c r="F1906" s="76"/>
      <c r="G1906" s="76"/>
      <c r="H1906" s="76"/>
      <c r="I1906" s="76"/>
      <c r="J1906" s="76"/>
      <c r="K1906" s="76"/>
      <c r="L1906" s="74"/>
      <c r="M1906" s="75"/>
    </row>
    <row r="1907" spans="2:13">
      <c r="B1907" s="56"/>
      <c r="C1907" s="70"/>
      <c r="D1907" s="71"/>
      <c r="E1907" s="104"/>
      <c r="F1907" s="76"/>
      <c r="G1907" s="76"/>
      <c r="H1907" s="76"/>
      <c r="I1907" s="76"/>
      <c r="J1907" s="76"/>
      <c r="K1907" s="76"/>
      <c r="L1907" s="74"/>
      <c r="M1907" s="75"/>
    </row>
    <row r="1908" spans="2:13">
      <c r="B1908" s="56"/>
      <c r="C1908" s="70"/>
      <c r="D1908" s="71"/>
      <c r="E1908" s="104"/>
      <c r="F1908" s="76"/>
      <c r="G1908" s="76"/>
      <c r="H1908" s="76"/>
      <c r="I1908" s="76"/>
      <c r="J1908" s="76"/>
      <c r="K1908" s="76"/>
      <c r="L1908" s="74"/>
      <c r="M1908" s="75"/>
    </row>
    <row r="1909" spans="2:13">
      <c r="B1909" s="56"/>
      <c r="C1909" s="70"/>
      <c r="D1909" s="71"/>
      <c r="E1909" s="104"/>
      <c r="F1909" s="76"/>
      <c r="G1909" s="76"/>
      <c r="H1909" s="76"/>
      <c r="I1909" s="76"/>
      <c r="J1909" s="76"/>
      <c r="K1909" s="76"/>
      <c r="L1909" s="74"/>
      <c r="M1909" s="75"/>
    </row>
    <row r="1910" spans="2:13">
      <c r="B1910" s="56"/>
      <c r="C1910" s="70"/>
      <c r="D1910" s="71"/>
      <c r="E1910" s="104"/>
      <c r="F1910" s="76"/>
      <c r="G1910" s="76"/>
      <c r="H1910" s="76"/>
      <c r="I1910" s="76"/>
      <c r="J1910" s="76"/>
      <c r="K1910" s="76"/>
      <c r="L1910" s="74"/>
      <c r="M1910" s="75"/>
    </row>
    <row r="1911" spans="2:13">
      <c r="B1911" s="56"/>
      <c r="C1911" s="70"/>
      <c r="D1911" s="71"/>
      <c r="E1911" s="104"/>
      <c r="F1911" s="159"/>
      <c r="G1911" s="159"/>
      <c r="H1911" s="159"/>
      <c r="I1911" s="159"/>
      <c r="J1911" s="159"/>
      <c r="K1911" s="159"/>
      <c r="L1911" s="74"/>
      <c r="M1911" s="75"/>
    </row>
    <row r="1912" spans="2:13">
      <c r="B1912" s="56"/>
      <c r="C1912" s="84"/>
      <c r="D1912" s="58"/>
      <c r="E1912" s="92"/>
      <c r="F1912" s="61"/>
      <c r="G1912" s="61"/>
      <c r="H1912" s="61"/>
      <c r="I1912" s="61"/>
      <c r="J1912" s="61"/>
      <c r="K1912" s="61"/>
      <c r="L1912" s="62"/>
      <c r="M1912" s="63"/>
    </row>
    <row r="1913" spans="2:13">
      <c r="B1913" s="56"/>
      <c r="C1913" s="84"/>
      <c r="D1913" s="58"/>
      <c r="E1913" s="92"/>
      <c r="F1913" s="65"/>
      <c r="G1913" s="65"/>
      <c r="H1913" s="65"/>
      <c r="I1913" s="65"/>
      <c r="J1913" s="65"/>
      <c r="K1913" s="65"/>
      <c r="L1913" s="62"/>
      <c r="M1913" s="63"/>
    </row>
    <row r="1914" spans="2:13">
      <c r="B1914" s="56"/>
      <c r="C1914" s="84"/>
      <c r="D1914" s="58"/>
      <c r="E1914" s="92"/>
      <c r="F1914" s="65"/>
      <c r="G1914" s="65"/>
      <c r="H1914" s="65"/>
      <c r="I1914" s="90"/>
      <c r="J1914" s="65"/>
      <c r="K1914" s="65"/>
      <c r="L1914" s="62"/>
      <c r="M1914" s="82"/>
    </row>
    <row r="1915" spans="2:13">
      <c r="B1915" s="56"/>
      <c r="C1915" s="84"/>
      <c r="D1915" s="58"/>
      <c r="E1915" s="92"/>
      <c r="F1915" s="65"/>
      <c r="G1915" s="65"/>
      <c r="H1915" s="65"/>
      <c r="I1915" s="65"/>
      <c r="J1915" s="65"/>
      <c r="K1915" s="65"/>
      <c r="L1915" s="62"/>
      <c r="M1915" s="82"/>
    </row>
    <row r="1916" spans="2:13">
      <c r="B1916" s="56"/>
      <c r="C1916" s="84"/>
      <c r="D1916" s="58"/>
      <c r="E1916" s="92"/>
      <c r="F1916" s="65"/>
      <c r="G1916" s="65"/>
      <c r="H1916" s="65"/>
      <c r="I1916" s="65"/>
      <c r="J1916" s="65"/>
      <c r="K1916" s="65"/>
      <c r="L1916" s="62"/>
      <c r="M1916" s="63"/>
    </row>
    <row r="1917" spans="2:13">
      <c r="B1917" s="56"/>
      <c r="C1917" s="84"/>
      <c r="D1917" s="58"/>
      <c r="E1917" s="92"/>
      <c r="F1917" s="65"/>
      <c r="G1917" s="65"/>
      <c r="H1917" s="65"/>
      <c r="I1917" s="65"/>
      <c r="J1917" s="65"/>
      <c r="K1917" s="65"/>
      <c r="L1917" s="62"/>
      <c r="M1917" s="63"/>
    </row>
    <row r="1918" spans="2:13">
      <c r="B1918" s="56"/>
      <c r="C1918" s="84"/>
      <c r="D1918" s="58"/>
      <c r="E1918" s="92"/>
      <c r="F1918" s="65"/>
      <c r="G1918" s="65"/>
      <c r="H1918" s="65"/>
      <c r="I1918" s="65"/>
      <c r="J1918" s="65"/>
      <c r="K1918" s="65"/>
      <c r="L1918" s="62"/>
      <c r="M1918" s="63"/>
    </row>
    <row r="1919" spans="2:13">
      <c r="B1919" s="56"/>
      <c r="C1919" s="84"/>
      <c r="D1919" s="58"/>
      <c r="E1919" s="92"/>
      <c r="F1919" s="91"/>
      <c r="G1919" s="91"/>
      <c r="H1919" s="91"/>
      <c r="I1919" s="91"/>
      <c r="J1919" s="91"/>
      <c r="K1919" s="91"/>
      <c r="L1919" s="62"/>
      <c r="M1919" s="63"/>
    </row>
    <row r="1920" spans="2:13">
      <c r="B1920" s="56"/>
      <c r="C1920" s="88"/>
      <c r="D1920" s="58"/>
      <c r="E1920" s="69"/>
      <c r="F1920" s="60"/>
      <c r="G1920" s="60"/>
      <c r="H1920" s="61"/>
      <c r="I1920" s="61"/>
      <c r="J1920" s="61"/>
      <c r="K1920" s="61"/>
      <c r="L1920" s="62"/>
      <c r="M1920" s="63"/>
    </row>
    <row r="1921" spans="2:13">
      <c r="B1921" s="56"/>
      <c r="C1921" s="88"/>
      <c r="D1921" s="58"/>
      <c r="E1921" s="69"/>
      <c r="F1921" s="65"/>
      <c r="G1921" s="65"/>
      <c r="H1921" s="65"/>
      <c r="I1921" s="65"/>
      <c r="J1921" s="65"/>
      <c r="K1921" s="65"/>
      <c r="L1921" s="62"/>
      <c r="M1921" s="63"/>
    </row>
    <row r="1922" spans="2:13">
      <c r="B1922" s="56"/>
      <c r="C1922" s="88"/>
      <c r="D1922" s="58"/>
      <c r="E1922" s="69"/>
      <c r="F1922" s="65"/>
      <c r="G1922" s="65"/>
      <c r="H1922" s="65"/>
      <c r="I1922" s="65"/>
      <c r="J1922" s="65"/>
      <c r="K1922" s="65"/>
      <c r="L1922" s="62"/>
      <c r="M1922" s="63"/>
    </row>
    <row r="1923" spans="2:13">
      <c r="B1923" s="56"/>
      <c r="C1923" s="88"/>
      <c r="D1923" s="58"/>
      <c r="E1923" s="69"/>
      <c r="F1923" s="65"/>
      <c r="G1923" s="65"/>
      <c r="H1923" s="65"/>
      <c r="I1923" s="65"/>
      <c r="J1923" s="65"/>
      <c r="K1923" s="65"/>
      <c r="L1923" s="62"/>
      <c r="M1923" s="63"/>
    </row>
    <row r="1924" spans="2:13">
      <c r="B1924" s="56"/>
      <c r="C1924" s="88"/>
      <c r="D1924" s="58"/>
      <c r="E1924" s="69"/>
      <c r="F1924" s="65"/>
      <c r="G1924" s="65"/>
      <c r="H1924" s="65"/>
      <c r="I1924" s="65"/>
      <c r="J1924" s="65"/>
      <c r="K1924" s="65"/>
      <c r="L1924" s="62"/>
      <c r="M1924" s="63"/>
    </row>
    <row r="1925" spans="2:13">
      <c r="B1925" s="56"/>
      <c r="C1925" s="88"/>
      <c r="D1925" s="58"/>
      <c r="E1925" s="69"/>
      <c r="F1925" s="65"/>
      <c r="G1925" s="65"/>
      <c r="H1925" s="65"/>
      <c r="I1925" s="65"/>
      <c r="J1925" s="65"/>
      <c r="K1925" s="65"/>
      <c r="L1925" s="62"/>
      <c r="M1925" s="63"/>
    </row>
    <row r="1926" spans="2:13">
      <c r="B1926" s="56"/>
      <c r="C1926" s="88"/>
      <c r="D1926" s="58"/>
      <c r="E1926" s="69"/>
      <c r="F1926" s="65"/>
      <c r="G1926" s="65"/>
      <c r="H1926" s="65"/>
      <c r="I1926" s="65"/>
      <c r="J1926" s="65"/>
      <c r="K1926" s="65"/>
      <c r="L1926" s="62"/>
      <c r="M1926" s="63"/>
    </row>
    <row r="1927" spans="2:13">
      <c r="B1927" s="56"/>
      <c r="C1927" s="88"/>
      <c r="D1927" s="58"/>
      <c r="E1927" s="69"/>
      <c r="F1927" s="65"/>
      <c r="G1927" s="65"/>
      <c r="H1927" s="65"/>
      <c r="I1927" s="65"/>
      <c r="J1927" s="65"/>
      <c r="K1927" s="65"/>
      <c r="L1927" s="62"/>
      <c r="M1927" s="63"/>
    </row>
    <row r="1928" spans="2:13">
      <c r="B1928" s="56"/>
      <c r="C1928" s="128"/>
      <c r="D1928" s="58"/>
      <c r="E1928" s="129"/>
      <c r="F1928" s="61"/>
      <c r="G1928" s="130"/>
      <c r="H1928" s="65"/>
      <c r="I1928" s="124"/>
      <c r="J1928" s="131"/>
      <c r="K1928" s="61"/>
      <c r="L1928" s="62"/>
      <c r="M1928" s="63"/>
    </row>
    <row r="1929" spans="2:13">
      <c r="B1929" s="56"/>
      <c r="C1929" s="128"/>
      <c r="D1929" s="58"/>
      <c r="E1929" s="129"/>
      <c r="F1929" s="65"/>
      <c r="G1929" s="61"/>
      <c r="H1929" s="65"/>
      <c r="I1929" s="65"/>
      <c r="J1929" s="65"/>
      <c r="K1929" s="65"/>
      <c r="L1929" s="62"/>
      <c r="M1929" s="63"/>
    </row>
    <row r="1930" spans="2:13">
      <c r="B1930" s="56"/>
      <c r="C1930" s="128"/>
      <c r="D1930" s="58"/>
      <c r="E1930" s="132"/>
      <c r="F1930" s="65"/>
      <c r="G1930" s="61"/>
      <c r="H1930" s="65"/>
      <c r="I1930" s="65"/>
      <c r="J1930" s="65"/>
      <c r="K1930" s="65"/>
      <c r="L1930" s="62"/>
      <c r="M1930" s="63"/>
    </row>
    <row r="1931" spans="2:13">
      <c r="B1931" s="56"/>
      <c r="C1931" s="128"/>
      <c r="D1931" s="58"/>
      <c r="E1931" s="129"/>
      <c r="F1931" s="65"/>
      <c r="G1931" s="65"/>
      <c r="H1931" s="65"/>
      <c r="I1931" s="65"/>
      <c r="J1931" s="65"/>
      <c r="K1931" s="65"/>
      <c r="L1931" s="62"/>
      <c r="M1931" s="82"/>
    </row>
    <row r="1932" spans="2:13">
      <c r="B1932" s="56"/>
      <c r="C1932" s="128"/>
      <c r="D1932" s="58"/>
      <c r="E1932" s="129"/>
      <c r="F1932" s="65"/>
      <c r="G1932" s="65"/>
      <c r="H1932" s="65"/>
      <c r="I1932" s="65"/>
      <c r="J1932" s="65"/>
      <c r="K1932" s="65"/>
      <c r="L1932" s="62"/>
      <c r="M1932" s="63"/>
    </row>
    <row r="1933" spans="2:13">
      <c r="B1933" s="56"/>
      <c r="C1933" s="128"/>
      <c r="D1933" s="58"/>
      <c r="E1933" s="129"/>
      <c r="F1933" s="65"/>
      <c r="G1933" s="65"/>
      <c r="H1933" s="65"/>
      <c r="I1933" s="65"/>
      <c r="J1933" s="65"/>
      <c r="K1933" s="65"/>
      <c r="L1933" s="62"/>
      <c r="M1933" s="63"/>
    </row>
    <row r="1934" spans="2:13">
      <c r="B1934" s="56"/>
      <c r="C1934" s="128"/>
      <c r="D1934" s="58"/>
      <c r="E1934" s="129"/>
      <c r="F1934" s="65"/>
      <c r="G1934" s="65"/>
      <c r="H1934" s="65"/>
      <c r="I1934" s="65"/>
      <c r="J1934" s="65"/>
      <c r="K1934" s="65"/>
      <c r="L1934" s="62"/>
      <c r="M1934" s="63"/>
    </row>
    <row r="1935" spans="2:13">
      <c r="B1935" s="56"/>
      <c r="C1935" s="128"/>
      <c r="D1935" s="58"/>
      <c r="E1935" s="129"/>
      <c r="F1935" s="65"/>
      <c r="G1935" s="65"/>
      <c r="H1935" s="65"/>
      <c r="I1935" s="65"/>
      <c r="J1935" s="65"/>
      <c r="K1935" s="65"/>
      <c r="L1935" s="62"/>
      <c r="M1935" s="63"/>
    </row>
    <row r="1936" spans="2:13" ht="16.2">
      <c r="B1936" s="56"/>
      <c r="C1936" s="88"/>
      <c r="D1936" s="58"/>
      <c r="E1936" s="123"/>
      <c r="F1936" s="124"/>
      <c r="G1936" s="124"/>
      <c r="H1936" s="124"/>
      <c r="I1936" s="124"/>
      <c r="J1936" s="124"/>
      <c r="K1936" s="124"/>
      <c r="L1936" s="62"/>
      <c r="M1936" s="63"/>
    </row>
    <row r="1937" spans="2:13" ht="16.2">
      <c r="B1937" s="56"/>
      <c r="C1937" s="88"/>
      <c r="D1937" s="58"/>
      <c r="E1937" s="123"/>
      <c r="F1937" s="124"/>
      <c r="G1937" s="124"/>
      <c r="H1937" s="124"/>
      <c r="I1937" s="124"/>
      <c r="J1937" s="124"/>
      <c r="K1937" s="124"/>
      <c r="L1937" s="62"/>
      <c r="M1937" s="63"/>
    </row>
    <row r="1938" spans="2:13" ht="16.2">
      <c r="B1938" s="56"/>
      <c r="C1938" s="88"/>
      <c r="D1938" s="58"/>
      <c r="E1938" s="123"/>
      <c r="F1938" s="124"/>
      <c r="G1938" s="124"/>
      <c r="H1938" s="124"/>
      <c r="I1938" s="124"/>
      <c r="J1938" s="124"/>
      <c r="K1938" s="124"/>
      <c r="L1938" s="62"/>
      <c r="M1938" s="63"/>
    </row>
    <row r="1939" spans="2:13" ht="16.2">
      <c r="B1939" s="56"/>
      <c r="C1939" s="88"/>
      <c r="D1939" s="58"/>
      <c r="E1939" s="123"/>
      <c r="F1939" s="124"/>
      <c r="G1939" s="124"/>
      <c r="H1939" s="124"/>
      <c r="I1939" s="124"/>
      <c r="J1939" s="124"/>
      <c r="K1939" s="124"/>
      <c r="L1939" s="62"/>
      <c r="M1939" s="63"/>
    </row>
    <row r="1940" spans="2:13" ht="16.2">
      <c r="B1940" s="56"/>
      <c r="C1940" s="88"/>
      <c r="D1940" s="58"/>
      <c r="E1940" s="123"/>
      <c r="F1940" s="124"/>
      <c r="G1940" s="124"/>
      <c r="H1940" s="124"/>
      <c r="I1940" s="124"/>
      <c r="J1940" s="124"/>
      <c r="K1940" s="124"/>
      <c r="L1940" s="62"/>
      <c r="M1940" s="63"/>
    </row>
    <row r="1941" spans="2:13" ht="16.2">
      <c r="B1941" s="56"/>
      <c r="C1941" s="88"/>
      <c r="D1941" s="58"/>
      <c r="E1941" s="123"/>
      <c r="F1941" s="124"/>
      <c r="G1941" s="124"/>
      <c r="H1941" s="124"/>
      <c r="I1941" s="124"/>
      <c r="J1941" s="124"/>
      <c r="K1941" s="124"/>
      <c r="L1941" s="62"/>
      <c r="M1941" s="63"/>
    </row>
    <row r="1942" spans="2:13" ht="16.2">
      <c r="B1942" s="56"/>
      <c r="C1942" s="88"/>
      <c r="D1942" s="58"/>
      <c r="E1942" s="123"/>
      <c r="F1942" s="124"/>
      <c r="G1942" s="124"/>
      <c r="H1942" s="124"/>
      <c r="I1942" s="124"/>
      <c r="J1942" s="124"/>
      <c r="K1942" s="124"/>
      <c r="L1942" s="62"/>
      <c r="M1942" s="63"/>
    </row>
    <row r="1943" spans="2:13" ht="16.2">
      <c r="B1943" s="56"/>
      <c r="C1943" s="88"/>
      <c r="D1943" s="58"/>
      <c r="E1943" s="123"/>
      <c r="F1943" s="124"/>
      <c r="G1943" s="124"/>
      <c r="H1943" s="124"/>
      <c r="I1943" s="124"/>
      <c r="J1943" s="124"/>
      <c r="K1943" s="124"/>
      <c r="L1943" s="62"/>
      <c r="M1943" s="63"/>
    </row>
    <row r="1944" spans="2:13">
      <c r="B1944" s="56"/>
      <c r="C1944" s="84"/>
      <c r="D1944" s="85"/>
      <c r="E1944" s="86"/>
      <c r="F1944" s="61"/>
      <c r="G1944" s="61"/>
      <c r="H1944" s="61"/>
      <c r="I1944" s="61"/>
      <c r="J1944" s="61"/>
      <c r="K1944" s="61"/>
      <c r="L1944" s="62"/>
      <c r="M1944" s="63"/>
    </row>
    <row r="1945" spans="2:13">
      <c r="B1945" s="56"/>
      <c r="C1945" s="84"/>
      <c r="D1945" s="85"/>
      <c r="E1945" s="87"/>
      <c r="F1945" s="65"/>
      <c r="G1945" s="65"/>
      <c r="H1945" s="65"/>
      <c r="I1945" s="65"/>
      <c r="J1945" s="65"/>
      <c r="K1945" s="65"/>
      <c r="L1945" s="62"/>
      <c r="M1945" s="63"/>
    </row>
    <row r="1946" spans="2:13">
      <c r="B1946" s="56"/>
      <c r="C1946" s="84"/>
      <c r="D1946" s="85"/>
      <c r="E1946" s="87"/>
      <c r="F1946" s="65"/>
      <c r="G1946" s="65"/>
      <c r="H1946" s="65"/>
      <c r="I1946" s="65"/>
      <c r="J1946" s="65"/>
      <c r="K1946" s="65"/>
      <c r="L1946" s="62"/>
      <c r="M1946" s="63"/>
    </row>
    <row r="1947" spans="2:13">
      <c r="B1947" s="56"/>
      <c r="C1947" s="84"/>
      <c r="D1947" s="85"/>
      <c r="E1947" s="87"/>
      <c r="F1947" s="65"/>
      <c r="G1947" s="65"/>
      <c r="H1947" s="65"/>
      <c r="I1947" s="65"/>
      <c r="J1947" s="65"/>
      <c r="K1947" s="65"/>
      <c r="L1947" s="62"/>
      <c r="M1947" s="63"/>
    </row>
    <row r="1948" spans="2:13">
      <c r="B1948" s="56"/>
      <c r="C1948" s="84"/>
      <c r="D1948" s="85"/>
      <c r="E1948" s="87"/>
      <c r="F1948" s="65"/>
      <c r="G1948" s="65"/>
      <c r="H1948" s="65"/>
      <c r="I1948" s="65"/>
      <c r="J1948" s="65"/>
      <c r="K1948" s="65"/>
      <c r="L1948" s="62"/>
      <c r="M1948" s="63"/>
    </row>
    <row r="1949" spans="2:13">
      <c r="B1949" s="56"/>
      <c r="C1949" s="84"/>
      <c r="D1949" s="85"/>
      <c r="E1949" s="87"/>
      <c r="F1949" s="65"/>
      <c r="G1949" s="65"/>
      <c r="H1949" s="65"/>
      <c r="I1949" s="65"/>
      <c r="J1949" s="65"/>
      <c r="K1949" s="65"/>
      <c r="L1949" s="62"/>
      <c r="M1949" s="63"/>
    </row>
    <row r="1950" spans="2:13">
      <c r="B1950" s="56"/>
      <c r="C1950" s="84"/>
      <c r="D1950" s="85"/>
      <c r="E1950" s="87"/>
      <c r="F1950" s="65"/>
      <c r="G1950" s="65"/>
      <c r="H1950" s="65"/>
      <c r="I1950" s="65"/>
      <c r="J1950" s="65"/>
      <c r="K1950" s="65"/>
      <c r="L1950" s="62"/>
      <c r="M1950" s="63"/>
    </row>
    <row r="1951" spans="2:13">
      <c r="B1951" s="56"/>
      <c r="C1951" s="84"/>
      <c r="D1951" s="85"/>
      <c r="E1951" s="87"/>
      <c r="F1951" s="65"/>
      <c r="G1951" s="65"/>
      <c r="H1951" s="65"/>
      <c r="I1951" s="65"/>
      <c r="J1951" s="65"/>
      <c r="K1951" s="65"/>
      <c r="L1951" s="62"/>
      <c r="M1951" s="63"/>
    </row>
    <row r="1952" spans="2:13">
      <c r="B1952" s="56"/>
      <c r="C1952" s="122"/>
      <c r="D1952" s="58"/>
      <c r="E1952" s="117"/>
      <c r="F1952" s="61"/>
      <c r="G1952" s="61"/>
      <c r="H1952" s="61"/>
      <c r="I1952" s="61"/>
      <c r="J1952" s="61"/>
      <c r="K1952" s="61"/>
      <c r="L1952" s="62"/>
      <c r="M1952" s="63"/>
    </row>
    <row r="1953" spans="2:13">
      <c r="B1953" s="56"/>
      <c r="C1953" s="122"/>
      <c r="D1953" s="58"/>
      <c r="E1953" s="117"/>
      <c r="F1953" s="65"/>
      <c r="G1953" s="65"/>
      <c r="H1953" s="65"/>
      <c r="I1953" s="65"/>
      <c r="J1953" s="65"/>
      <c r="K1953" s="65"/>
      <c r="L1953" s="62"/>
      <c r="M1953" s="63"/>
    </row>
    <row r="1954" spans="2:13">
      <c r="B1954" s="56"/>
      <c r="C1954" s="122"/>
      <c r="D1954" s="58"/>
      <c r="E1954" s="117"/>
      <c r="F1954" s="65"/>
      <c r="G1954" s="65"/>
      <c r="H1954" s="65"/>
      <c r="I1954" s="65"/>
      <c r="J1954" s="65"/>
      <c r="K1954" s="65"/>
      <c r="L1954" s="62"/>
      <c r="M1954" s="63"/>
    </row>
    <row r="1955" spans="2:13">
      <c r="B1955" s="56"/>
      <c r="C1955" s="122"/>
      <c r="D1955" s="58"/>
      <c r="E1955" s="117"/>
      <c r="F1955" s="65"/>
      <c r="G1955" s="65"/>
      <c r="H1955" s="65"/>
      <c r="I1955" s="65"/>
      <c r="J1955" s="65"/>
      <c r="K1955" s="65"/>
      <c r="L1955" s="62"/>
      <c r="M1955" s="63"/>
    </row>
    <row r="1956" spans="2:13">
      <c r="B1956" s="56"/>
      <c r="C1956" s="122"/>
      <c r="D1956" s="58"/>
      <c r="E1956" s="117"/>
      <c r="F1956" s="65"/>
      <c r="G1956" s="65"/>
      <c r="H1956" s="65"/>
      <c r="I1956" s="65"/>
      <c r="J1956" s="65"/>
      <c r="K1956" s="65"/>
      <c r="L1956" s="62"/>
      <c r="M1956" s="63"/>
    </row>
    <row r="1957" spans="2:13">
      <c r="B1957" s="56"/>
      <c r="C1957" s="122"/>
      <c r="D1957" s="20"/>
      <c r="E1957" s="117"/>
      <c r="F1957" s="65"/>
      <c r="G1957" s="65"/>
      <c r="H1957" s="65"/>
      <c r="I1957" s="65"/>
      <c r="J1957" s="65"/>
      <c r="K1957" s="65"/>
      <c r="L1957" s="62"/>
      <c r="M1957" s="63"/>
    </row>
    <row r="1958" spans="2:13">
      <c r="B1958" s="56"/>
      <c r="C1958" s="122"/>
      <c r="D1958" s="111"/>
      <c r="E1958" s="117"/>
      <c r="F1958" s="65"/>
      <c r="G1958" s="65"/>
      <c r="H1958" s="65"/>
      <c r="I1958" s="65"/>
      <c r="J1958" s="65"/>
      <c r="K1958" s="65"/>
      <c r="L1958" s="62"/>
      <c r="M1958" s="63"/>
    </row>
    <row r="1959" spans="2:13">
      <c r="B1959" s="56"/>
      <c r="C1959" s="122"/>
      <c r="D1959" s="20"/>
      <c r="E1959" s="117"/>
      <c r="F1959" s="65"/>
      <c r="G1959" s="65"/>
      <c r="H1959" s="65"/>
      <c r="I1959" s="65"/>
      <c r="J1959" s="65"/>
      <c r="K1959" s="65"/>
      <c r="L1959" s="62"/>
      <c r="M1959" s="63"/>
    </row>
    <row r="1960" spans="2:13">
      <c r="B1960" s="56"/>
      <c r="C1960" s="68"/>
      <c r="D1960" s="58"/>
      <c r="E1960" s="69"/>
      <c r="F1960" s="60"/>
      <c r="G1960" s="60"/>
      <c r="H1960" s="61"/>
      <c r="I1960" s="61"/>
      <c r="J1960" s="61"/>
      <c r="K1960" s="61"/>
      <c r="L1960" s="62"/>
      <c r="M1960" s="63"/>
    </row>
    <row r="1961" spans="2:13">
      <c r="B1961" s="56"/>
      <c r="C1961" s="68"/>
      <c r="D1961" s="58"/>
      <c r="E1961" s="69"/>
      <c r="F1961" s="65"/>
      <c r="G1961" s="65"/>
      <c r="H1961" s="65"/>
      <c r="I1961" s="65"/>
      <c r="J1961" s="65"/>
      <c r="K1961" s="65"/>
      <c r="L1961" s="62"/>
      <c r="M1961" s="63"/>
    </row>
    <row r="1962" spans="2:13">
      <c r="B1962" s="56"/>
      <c r="C1962" s="68"/>
      <c r="D1962" s="58"/>
      <c r="E1962" s="69"/>
      <c r="F1962" s="65"/>
      <c r="G1962" s="65"/>
      <c r="H1962" s="65"/>
      <c r="I1962" s="65"/>
      <c r="J1962" s="65"/>
      <c r="K1962" s="65"/>
      <c r="L1962" s="62"/>
      <c r="M1962" s="63"/>
    </row>
    <row r="1963" spans="2:13">
      <c r="B1963" s="56"/>
      <c r="C1963" s="68"/>
      <c r="D1963" s="58"/>
      <c r="E1963" s="69"/>
      <c r="F1963" s="65"/>
      <c r="G1963" s="65"/>
      <c r="H1963" s="65"/>
      <c r="I1963" s="65"/>
      <c r="J1963" s="65"/>
      <c r="K1963" s="65"/>
      <c r="L1963" s="62"/>
      <c r="M1963" s="63"/>
    </row>
    <row r="1964" spans="2:13">
      <c r="B1964" s="56"/>
      <c r="C1964" s="68"/>
      <c r="D1964" s="58"/>
      <c r="E1964" s="69"/>
      <c r="F1964" s="65"/>
      <c r="G1964" s="65"/>
      <c r="H1964" s="65"/>
      <c r="I1964" s="65"/>
      <c r="J1964" s="65"/>
      <c r="K1964" s="65"/>
      <c r="L1964" s="62"/>
      <c r="M1964" s="63"/>
    </row>
    <row r="1965" spans="2:13">
      <c r="B1965" s="56"/>
      <c r="C1965" s="68"/>
      <c r="D1965" s="58"/>
      <c r="E1965" s="69"/>
      <c r="F1965" s="65"/>
      <c r="G1965" s="65"/>
      <c r="H1965" s="65"/>
      <c r="I1965" s="65"/>
      <c r="J1965" s="65"/>
      <c r="K1965" s="65"/>
      <c r="L1965" s="62"/>
      <c r="M1965" s="63"/>
    </row>
    <row r="1966" spans="2:13">
      <c r="B1966" s="56"/>
      <c r="C1966" s="68"/>
      <c r="D1966" s="58"/>
      <c r="E1966" s="69"/>
      <c r="F1966" s="65"/>
      <c r="G1966" s="65"/>
      <c r="H1966" s="65"/>
      <c r="I1966" s="65"/>
      <c r="J1966" s="65"/>
      <c r="K1966" s="65"/>
      <c r="L1966" s="62"/>
      <c r="M1966" s="63"/>
    </row>
    <row r="1967" spans="2:13">
      <c r="B1967" s="56"/>
      <c r="C1967" s="68"/>
      <c r="D1967" s="58"/>
      <c r="E1967" s="69"/>
      <c r="F1967" s="65"/>
      <c r="G1967" s="65"/>
      <c r="H1967" s="65"/>
      <c r="I1967" s="65"/>
      <c r="J1967" s="65"/>
      <c r="K1967" s="65"/>
      <c r="L1967" s="62"/>
      <c r="M1967" s="63"/>
    </row>
    <row r="1968" spans="2:13">
      <c r="B1968" s="56"/>
      <c r="C1968" s="160"/>
      <c r="D1968" s="58"/>
      <c r="E1968" s="104"/>
      <c r="F1968" s="119"/>
      <c r="G1968" s="119"/>
      <c r="H1968" s="61"/>
      <c r="I1968" s="61"/>
      <c r="J1968" s="61"/>
      <c r="K1968" s="61"/>
      <c r="L1968" s="62"/>
      <c r="M1968" s="63"/>
    </row>
    <row r="1969" spans="2:13">
      <c r="B1969" s="56"/>
      <c r="C1969" s="160"/>
      <c r="D1969" s="58"/>
      <c r="E1969" s="104"/>
      <c r="F1969" s="65"/>
      <c r="G1969" s="65"/>
      <c r="H1969" s="65"/>
      <c r="I1969" s="65"/>
      <c r="J1969" s="65"/>
      <c r="K1969" s="65"/>
      <c r="L1969" s="62"/>
      <c r="M1969" s="63"/>
    </row>
    <row r="1970" spans="2:13">
      <c r="B1970" s="56"/>
      <c r="C1970" s="160"/>
      <c r="D1970" s="58"/>
      <c r="E1970" s="104"/>
      <c r="F1970" s="65"/>
      <c r="G1970" s="65"/>
      <c r="H1970" s="65"/>
      <c r="I1970" s="65"/>
      <c r="J1970" s="65"/>
      <c r="K1970" s="65"/>
      <c r="L1970" s="62"/>
      <c r="M1970" s="63"/>
    </row>
    <row r="1971" spans="2:13">
      <c r="B1971" s="56"/>
      <c r="C1971" s="160"/>
      <c r="D1971" s="58"/>
      <c r="E1971" s="104"/>
      <c r="F1971" s="65"/>
      <c r="G1971" s="65"/>
      <c r="H1971" s="65"/>
      <c r="I1971" s="65"/>
      <c r="J1971" s="65"/>
      <c r="K1971" s="65"/>
      <c r="L1971" s="62"/>
      <c r="M1971" s="63"/>
    </row>
    <row r="1972" spans="2:13">
      <c r="B1972" s="56"/>
      <c r="C1972" s="160"/>
      <c r="D1972" s="58"/>
      <c r="E1972" s="104"/>
      <c r="F1972" s="65"/>
      <c r="G1972" s="65"/>
      <c r="H1972" s="65"/>
      <c r="I1972" s="65"/>
      <c r="J1972" s="65"/>
      <c r="K1972" s="65"/>
      <c r="L1972" s="62"/>
      <c r="M1972" s="63"/>
    </row>
    <row r="1973" spans="2:13">
      <c r="B1973" s="56"/>
      <c r="C1973" s="160"/>
      <c r="D1973" s="58"/>
      <c r="E1973" s="104"/>
      <c r="F1973" s="65"/>
      <c r="G1973" s="65"/>
      <c r="H1973" s="65"/>
      <c r="I1973" s="65"/>
      <c r="J1973" s="65"/>
      <c r="K1973" s="65"/>
      <c r="L1973" s="62"/>
      <c r="M1973" s="63"/>
    </row>
    <row r="1974" spans="2:13">
      <c r="B1974" s="56"/>
      <c r="C1974" s="160"/>
      <c r="D1974" s="58"/>
      <c r="E1974" s="104"/>
      <c r="F1974" s="65"/>
      <c r="G1974" s="65"/>
      <c r="H1974" s="65"/>
      <c r="I1974" s="65"/>
      <c r="J1974" s="65"/>
      <c r="K1974" s="65"/>
      <c r="L1974" s="62"/>
      <c r="M1974" s="63"/>
    </row>
    <row r="1975" spans="2:13">
      <c r="B1975" s="56"/>
      <c r="C1975" s="160"/>
      <c r="D1975" s="58"/>
      <c r="E1975" s="104"/>
      <c r="F1975" s="65"/>
      <c r="G1975" s="65"/>
      <c r="H1975" s="65"/>
      <c r="I1975" s="65"/>
      <c r="J1975" s="65"/>
      <c r="K1975" s="65"/>
      <c r="L1975" s="62"/>
      <c r="M1975" s="63"/>
    </row>
    <row r="1976" spans="2:13">
      <c r="B1976" s="56"/>
      <c r="C1976" s="57"/>
      <c r="D1976" s="58"/>
      <c r="E1976" s="59"/>
      <c r="F1976" s="60"/>
      <c r="G1976" s="60"/>
      <c r="H1976" s="61"/>
      <c r="I1976" s="61"/>
      <c r="J1976" s="61"/>
      <c r="K1976" s="61"/>
      <c r="L1976" s="62"/>
      <c r="M1976" s="63"/>
    </row>
    <row r="1977" spans="2:13">
      <c r="B1977" s="56"/>
      <c r="C1977" s="57"/>
      <c r="D1977" s="58"/>
      <c r="E1977" s="59"/>
      <c r="F1977" s="65"/>
      <c r="G1977" s="65"/>
      <c r="H1977" s="65"/>
      <c r="I1977" s="65"/>
      <c r="J1977" s="65"/>
      <c r="K1977" s="65"/>
      <c r="L1977" s="62"/>
      <c r="M1977" s="63"/>
    </row>
    <row r="1978" spans="2:13">
      <c r="B1978" s="56"/>
      <c r="C1978" s="57"/>
      <c r="D1978" s="58"/>
      <c r="E1978" s="59"/>
      <c r="F1978" s="65"/>
      <c r="G1978" s="65"/>
      <c r="H1978" s="65"/>
      <c r="I1978" s="65"/>
      <c r="J1978" s="65"/>
      <c r="K1978" s="65"/>
      <c r="L1978" s="62"/>
      <c r="M1978" s="63"/>
    </row>
    <row r="1979" spans="2:13">
      <c r="B1979" s="56"/>
      <c r="C1979" s="57"/>
      <c r="D1979" s="58"/>
      <c r="E1979" s="59"/>
      <c r="F1979" s="65"/>
      <c r="G1979" s="65"/>
      <c r="H1979" s="65"/>
      <c r="I1979" s="65"/>
      <c r="J1979" s="65"/>
      <c r="K1979" s="65"/>
      <c r="L1979" s="62"/>
      <c r="M1979" s="63"/>
    </row>
    <row r="1980" spans="2:13">
      <c r="B1980" s="56"/>
      <c r="C1980" s="57"/>
      <c r="D1980" s="58"/>
      <c r="E1980" s="59"/>
      <c r="F1980" s="65"/>
      <c r="G1980" s="65"/>
      <c r="H1980" s="65"/>
      <c r="I1980" s="65"/>
      <c r="J1980" s="65"/>
      <c r="K1980" s="65"/>
      <c r="L1980" s="62"/>
      <c r="M1980" s="63"/>
    </row>
    <row r="1981" spans="2:13">
      <c r="B1981" s="56"/>
      <c r="C1981" s="57"/>
      <c r="D1981" s="58"/>
      <c r="E1981" s="59"/>
      <c r="F1981" s="65"/>
      <c r="G1981" s="65"/>
      <c r="H1981" s="65"/>
      <c r="I1981" s="65"/>
      <c r="J1981" s="65"/>
      <c r="K1981" s="65"/>
      <c r="L1981" s="62"/>
      <c r="M1981" s="63"/>
    </row>
    <row r="1982" spans="2:13">
      <c r="B1982" s="56"/>
      <c r="C1982" s="57"/>
      <c r="D1982" s="58"/>
      <c r="E1982" s="59"/>
      <c r="F1982" s="65"/>
      <c r="G1982" s="65"/>
      <c r="H1982" s="65"/>
      <c r="I1982" s="65"/>
      <c r="J1982" s="65"/>
      <c r="K1982" s="65"/>
      <c r="L1982" s="62"/>
      <c r="M1982" s="63"/>
    </row>
    <row r="1983" spans="2:13">
      <c r="B1983" s="56"/>
      <c r="C1983" s="57"/>
      <c r="D1983" s="58"/>
      <c r="E1983" s="59"/>
      <c r="F1983" s="65"/>
      <c r="G1983" s="65"/>
      <c r="H1983" s="65"/>
      <c r="I1983" s="65"/>
      <c r="J1983" s="65"/>
      <c r="K1983" s="65"/>
      <c r="L1983" s="62"/>
      <c r="M1983" s="63"/>
    </row>
    <row r="1984" spans="2:13">
      <c r="B1984" s="56"/>
      <c r="C1984" s="105"/>
      <c r="D1984" s="106"/>
      <c r="E1984" s="107"/>
      <c r="F1984" s="61"/>
      <c r="G1984" s="61"/>
      <c r="H1984" s="61"/>
      <c r="I1984" s="61"/>
      <c r="J1984" s="61"/>
      <c r="K1984" s="61"/>
      <c r="L1984" s="108"/>
      <c r="M1984" s="63"/>
    </row>
    <row r="1985" spans="2:13">
      <c r="B1985" s="56"/>
      <c r="C1985" s="105"/>
      <c r="D1985" s="58"/>
      <c r="E1985" s="109"/>
      <c r="F1985" s="65"/>
      <c r="G1985" s="65"/>
      <c r="H1985" s="65"/>
      <c r="I1985" s="110"/>
      <c r="J1985" s="65"/>
      <c r="K1985" s="65"/>
      <c r="L1985" s="62"/>
      <c r="M1985" s="63"/>
    </row>
    <row r="1986" spans="2:13">
      <c r="B1986" s="56"/>
      <c r="C1986" s="105"/>
      <c r="D1986" s="58"/>
      <c r="E1986" s="109"/>
      <c r="F1986" s="65"/>
      <c r="G1986" s="65"/>
      <c r="H1986" s="65"/>
      <c r="I1986" s="65"/>
      <c r="J1986" s="65"/>
      <c r="K1986" s="65"/>
      <c r="L1986" s="62"/>
      <c r="M1986" s="63"/>
    </row>
    <row r="1987" spans="2:13">
      <c r="B1987" s="56"/>
      <c r="C1987" s="105"/>
      <c r="D1987" s="58"/>
      <c r="E1987" s="109"/>
      <c r="F1987" s="65"/>
      <c r="G1987" s="65"/>
      <c r="H1987" s="65"/>
      <c r="I1987" s="65"/>
      <c r="J1987" s="65"/>
      <c r="K1987" s="65"/>
      <c r="L1987" s="62"/>
      <c r="M1987" s="63"/>
    </row>
    <row r="1988" spans="2:13">
      <c r="B1988" s="56"/>
      <c r="C1988" s="105"/>
      <c r="D1988" s="58"/>
      <c r="E1988" s="109"/>
      <c r="F1988" s="65"/>
      <c r="G1988" s="65"/>
      <c r="H1988" s="65"/>
      <c r="I1988" s="65"/>
      <c r="J1988" s="65"/>
      <c r="K1988" s="65"/>
      <c r="L1988" s="62"/>
      <c r="M1988" s="63"/>
    </row>
    <row r="1989" spans="2:13">
      <c r="B1989" s="56"/>
      <c r="C1989" s="105"/>
      <c r="D1989" s="58"/>
      <c r="E1989" s="109"/>
      <c r="F1989" s="65"/>
      <c r="G1989" s="65"/>
      <c r="H1989" s="65"/>
      <c r="I1989" s="65"/>
      <c r="J1989" s="65"/>
      <c r="K1989" s="65"/>
      <c r="L1989" s="62"/>
      <c r="M1989" s="63"/>
    </row>
    <row r="1990" spans="2:13">
      <c r="B1990" s="56"/>
      <c r="C1990" s="105"/>
      <c r="D1990" s="58"/>
      <c r="E1990" s="109"/>
      <c r="F1990" s="65"/>
      <c r="G1990" s="65"/>
      <c r="H1990" s="65"/>
      <c r="I1990" s="65"/>
      <c r="J1990" s="65"/>
      <c r="K1990" s="65"/>
      <c r="L1990" s="62"/>
      <c r="M1990" s="63"/>
    </row>
    <row r="1991" spans="2:13">
      <c r="B1991" s="56"/>
      <c r="C1991" s="105"/>
      <c r="D1991" s="58"/>
      <c r="E1991" s="109"/>
      <c r="F1991" s="91"/>
      <c r="G1991" s="91"/>
      <c r="H1991" s="91"/>
      <c r="I1991" s="91"/>
      <c r="J1991" s="91"/>
      <c r="K1991" s="91"/>
      <c r="L1991" s="62"/>
      <c r="M1991" s="63"/>
    </row>
    <row r="1992" spans="2:13">
      <c r="B1992" s="56"/>
      <c r="C1992" s="128"/>
      <c r="D1992" s="58"/>
      <c r="E1992" s="129"/>
      <c r="F1992" s="61"/>
      <c r="G1992" s="130"/>
      <c r="H1992" s="65"/>
      <c r="I1992" s="124"/>
      <c r="J1992" s="131"/>
      <c r="K1992" s="61"/>
      <c r="L1992" s="62"/>
      <c r="M1992" s="63"/>
    </row>
    <row r="1993" spans="2:13">
      <c r="B1993" s="56"/>
      <c r="C1993" s="128"/>
      <c r="D1993" s="58"/>
      <c r="E1993" s="129"/>
      <c r="F1993" s="65"/>
      <c r="G1993" s="61"/>
      <c r="H1993" s="65"/>
      <c r="I1993" s="65"/>
      <c r="J1993" s="65"/>
      <c r="K1993" s="65"/>
      <c r="L1993" s="62"/>
      <c r="M1993" s="63"/>
    </row>
    <row r="1994" spans="2:13">
      <c r="B1994" s="56"/>
      <c r="C1994" s="128"/>
      <c r="D1994" s="58"/>
      <c r="E1994" s="132"/>
      <c r="F1994" s="65"/>
      <c r="G1994" s="61"/>
      <c r="H1994" s="65"/>
      <c r="I1994" s="65"/>
      <c r="J1994" s="65"/>
      <c r="K1994" s="65"/>
      <c r="L1994" s="62"/>
      <c r="M1994" s="63"/>
    </row>
    <row r="1995" spans="2:13">
      <c r="B1995" s="56"/>
      <c r="C1995" s="128"/>
      <c r="D1995" s="58"/>
      <c r="E1995" s="129"/>
      <c r="F1995" s="65"/>
      <c r="G1995" s="65"/>
      <c r="H1995" s="65"/>
      <c r="I1995" s="65"/>
      <c r="J1995" s="65"/>
      <c r="K1995" s="65"/>
      <c r="L1995" s="62"/>
      <c r="M1995" s="82"/>
    </row>
    <row r="1996" spans="2:13">
      <c r="B1996" s="56"/>
      <c r="C1996" s="128"/>
      <c r="D1996" s="58"/>
      <c r="E1996" s="129"/>
      <c r="F1996" s="65"/>
      <c r="G1996" s="65"/>
      <c r="H1996" s="65"/>
      <c r="I1996" s="65"/>
      <c r="J1996" s="65"/>
      <c r="K1996" s="65"/>
      <c r="L1996" s="62"/>
      <c r="M1996" s="63"/>
    </row>
    <row r="1997" spans="2:13">
      <c r="B1997" s="56"/>
      <c r="C1997" s="128"/>
      <c r="D1997" s="58"/>
      <c r="E1997" s="129"/>
      <c r="F1997" s="65"/>
      <c r="G1997" s="65"/>
      <c r="H1997" s="65"/>
      <c r="I1997" s="65"/>
      <c r="J1997" s="65"/>
      <c r="K1997" s="65"/>
      <c r="L1997" s="62"/>
      <c r="M1997" s="63"/>
    </row>
    <row r="1998" spans="2:13">
      <c r="B1998" s="56"/>
      <c r="C1998" s="128"/>
      <c r="D1998" s="58"/>
      <c r="E1998" s="129"/>
      <c r="F1998" s="65"/>
      <c r="G1998" s="65"/>
      <c r="H1998" s="65"/>
      <c r="I1998" s="65"/>
      <c r="J1998" s="65"/>
      <c r="K1998" s="65"/>
      <c r="L1998" s="62"/>
      <c r="M1998" s="63"/>
    </row>
    <row r="1999" spans="2:13">
      <c r="B1999" s="56"/>
      <c r="C1999" s="128"/>
      <c r="D1999" s="58"/>
      <c r="E1999" s="129"/>
      <c r="F1999" s="65"/>
      <c r="G1999" s="65"/>
      <c r="H1999" s="65"/>
      <c r="I1999" s="65"/>
      <c r="J1999" s="65"/>
      <c r="K1999" s="65"/>
      <c r="L1999" s="62"/>
      <c r="M1999" s="63"/>
    </row>
    <row r="2000" spans="2:13">
      <c r="B2000" s="56"/>
      <c r="C2000" s="57"/>
      <c r="D2000" s="58"/>
      <c r="E2000" s="89"/>
      <c r="F2000" s="61"/>
      <c r="G2000" s="61"/>
      <c r="H2000" s="61"/>
      <c r="I2000" s="61"/>
      <c r="J2000" s="61"/>
      <c r="K2000" s="61"/>
      <c r="L2000" s="62"/>
      <c r="M2000" s="63"/>
    </row>
    <row r="2001" spans="2:13">
      <c r="B2001" s="56"/>
      <c r="C2001" s="57"/>
      <c r="D2001" s="58"/>
      <c r="E2001" s="89"/>
      <c r="F2001" s="65"/>
      <c r="G2001" s="65"/>
      <c r="H2001" s="65"/>
      <c r="I2001" s="65"/>
      <c r="J2001" s="65"/>
      <c r="K2001" s="65"/>
      <c r="L2001" s="62"/>
      <c r="M2001" s="63"/>
    </row>
    <row r="2002" spans="2:13">
      <c r="B2002" s="56"/>
      <c r="C2002" s="57"/>
      <c r="D2002" s="58"/>
      <c r="E2002" s="89"/>
      <c r="F2002" s="65"/>
      <c r="G2002" s="65"/>
      <c r="H2002" s="65"/>
      <c r="I2002" s="65"/>
      <c r="J2002" s="65"/>
      <c r="K2002" s="65"/>
      <c r="L2002" s="62"/>
      <c r="M2002" s="63"/>
    </row>
    <row r="2003" spans="2:13">
      <c r="B2003" s="56"/>
      <c r="C2003" s="57"/>
      <c r="D2003" s="58"/>
      <c r="E2003" s="89"/>
      <c r="F2003" s="65"/>
      <c r="G2003" s="65"/>
      <c r="H2003" s="65"/>
      <c r="I2003" s="65"/>
      <c r="J2003" s="65"/>
      <c r="K2003" s="65"/>
      <c r="L2003" s="62"/>
      <c r="M2003" s="63"/>
    </row>
    <row r="2004" spans="2:13">
      <c r="B2004" s="56"/>
      <c r="C2004" s="57"/>
      <c r="D2004" s="58"/>
      <c r="E2004" s="89"/>
      <c r="F2004" s="65"/>
      <c r="G2004" s="65"/>
      <c r="H2004" s="65"/>
      <c r="I2004" s="65"/>
      <c r="J2004" s="65"/>
      <c r="K2004" s="65"/>
      <c r="L2004" s="62"/>
      <c r="M2004" s="63"/>
    </row>
    <row r="2005" spans="2:13">
      <c r="B2005" s="56"/>
      <c r="C2005" s="57"/>
      <c r="D2005" s="58"/>
      <c r="E2005" s="89"/>
      <c r="F2005" s="65"/>
      <c r="G2005" s="65"/>
      <c r="H2005" s="65"/>
      <c r="I2005" s="65"/>
      <c r="J2005" s="65"/>
      <c r="K2005" s="65"/>
      <c r="L2005" s="62"/>
      <c r="M2005" s="80"/>
    </row>
    <row r="2006" spans="2:13">
      <c r="B2006" s="56"/>
      <c r="C2006" s="57"/>
      <c r="D2006" s="58"/>
      <c r="E2006" s="89"/>
      <c r="F2006" s="65"/>
      <c r="G2006" s="65"/>
      <c r="H2006" s="65"/>
      <c r="I2006" s="65"/>
      <c r="J2006" s="65"/>
      <c r="K2006" s="65"/>
      <c r="L2006" s="62"/>
      <c r="M2006" s="63"/>
    </row>
    <row r="2007" spans="2:13">
      <c r="B2007" s="56"/>
      <c r="C2007" s="57"/>
      <c r="D2007" s="58"/>
      <c r="E2007" s="89"/>
      <c r="F2007" s="65"/>
      <c r="G2007" s="65"/>
      <c r="H2007" s="65"/>
      <c r="I2007" s="65"/>
      <c r="J2007" s="65"/>
      <c r="K2007" s="65"/>
      <c r="L2007" s="62"/>
      <c r="M2007" s="63"/>
    </row>
    <row r="2008" spans="2:13">
      <c r="B2008" s="56"/>
      <c r="C2008" s="88"/>
      <c r="D2008" s="111"/>
      <c r="E2008" s="89"/>
      <c r="F2008" s="161"/>
      <c r="G2008" s="161"/>
      <c r="H2008" s="61"/>
      <c r="I2008" s="61"/>
      <c r="J2008" s="61"/>
      <c r="K2008" s="61"/>
      <c r="L2008" s="62"/>
      <c r="M2008" s="63"/>
    </row>
    <row r="2009" spans="2:13">
      <c r="B2009" s="56"/>
      <c r="C2009" s="88"/>
      <c r="D2009" s="111"/>
      <c r="E2009" s="89"/>
      <c r="F2009" s="65"/>
      <c r="G2009" s="65"/>
      <c r="H2009" s="65"/>
      <c r="I2009" s="65"/>
      <c r="J2009" s="65"/>
      <c r="K2009" s="65"/>
      <c r="L2009" s="62"/>
      <c r="M2009" s="63"/>
    </row>
    <row r="2010" spans="2:13">
      <c r="B2010" s="56"/>
      <c r="C2010" s="88"/>
      <c r="D2010" s="111"/>
      <c r="E2010" s="89"/>
      <c r="F2010" s="65"/>
      <c r="G2010" s="65"/>
      <c r="H2010" s="65"/>
      <c r="I2010" s="65"/>
      <c r="J2010" s="65"/>
      <c r="K2010" s="65"/>
      <c r="L2010" s="62"/>
      <c r="M2010" s="63"/>
    </row>
    <row r="2011" spans="2:13">
      <c r="B2011" s="56"/>
      <c r="C2011" s="88"/>
      <c r="D2011" s="111"/>
      <c r="E2011" s="89"/>
      <c r="F2011" s="65"/>
      <c r="G2011" s="65"/>
      <c r="H2011" s="65"/>
      <c r="I2011" s="65"/>
      <c r="J2011" s="65"/>
      <c r="K2011" s="65"/>
      <c r="L2011" s="62"/>
      <c r="M2011" s="63"/>
    </row>
    <row r="2012" spans="2:13">
      <c r="B2012" s="56"/>
      <c r="C2012" s="88"/>
      <c r="D2012" s="111"/>
      <c r="E2012" s="89"/>
      <c r="F2012" s="65"/>
      <c r="G2012" s="65"/>
      <c r="H2012" s="65"/>
      <c r="I2012" s="65"/>
      <c r="J2012" s="65"/>
      <c r="K2012" s="65"/>
      <c r="L2012" s="62"/>
      <c r="M2012" s="63"/>
    </row>
    <row r="2013" spans="2:13">
      <c r="B2013" s="56"/>
      <c r="C2013" s="88"/>
      <c r="D2013" s="111"/>
      <c r="E2013" s="89"/>
      <c r="F2013" s="65"/>
      <c r="G2013" s="65"/>
      <c r="H2013" s="65"/>
      <c r="I2013" s="65"/>
      <c r="J2013" s="65"/>
      <c r="K2013" s="65"/>
      <c r="L2013" s="62"/>
      <c r="M2013" s="63"/>
    </row>
    <row r="2014" spans="2:13">
      <c r="B2014" s="56"/>
      <c r="C2014" s="88"/>
      <c r="D2014" s="111"/>
      <c r="E2014" s="89"/>
      <c r="F2014" s="65"/>
      <c r="G2014" s="65"/>
      <c r="H2014" s="65"/>
      <c r="I2014" s="65"/>
      <c r="J2014" s="65"/>
      <c r="K2014" s="65"/>
      <c r="L2014" s="62"/>
      <c r="M2014" s="63"/>
    </row>
    <row r="2015" spans="2:13">
      <c r="B2015" s="56"/>
      <c r="C2015" s="88"/>
      <c r="D2015" s="111"/>
      <c r="E2015" s="89"/>
      <c r="F2015" s="65"/>
      <c r="G2015" s="65"/>
      <c r="H2015" s="65"/>
      <c r="I2015" s="65"/>
      <c r="J2015" s="65"/>
      <c r="K2015" s="65"/>
      <c r="L2015" s="62"/>
      <c r="M2015" s="63"/>
    </row>
    <row r="2016" spans="2:13">
      <c r="B2016" s="56"/>
      <c r="C2016" s="88"/>
      <c r="D2016" s="20"/>
      <c r="E2016" s="89"/>
      <c r="F2016" s="61"/>
      <c r="G2016" s="65"/>
      <c r="H2016" s="61"/>
      <c r="I2016" s="61"/>
      <c r="J2016" s="61"/>
      <c r="K2016" s="61"/>
      <c r="L2016" s="62"/>
      <c r="M2016" s="63"/>
    </row>
    <row r="2017" spans="2:13">
      <c r="B2017" s="56"/>
      <c r="C2017" s="88"/>
      <c r="D2017" s="20"/>
      <c r="E2017" s="89"/>
      <c r="F2017" s="65"/>
      <c r="G2017" s="65"/>
      <c r="H2017" s="65"/>
      <c r="I2017" s="65"/>
      <c r="J2017" s="65"/>
      <c r="K2017" s="65"/>
      <c r="L2017" s="62"/>
      <c r="M2017" s="63"/>
    </row>
    <row r="2018" spans="2:13">
      <c r="B2018" s="56"/>
      <c r="C2018" s="88"/>
      <c r="D2018" s="20"/>
      <c r="E2018" s="89"/>
      <c r="F2018" s="65"/>
      <c r="G2018" s="90"/>
      <c r="H2018" s="65"/>
      <c r="I2018" s="65"/>
      <c r="J2018" s="65"/>
      <c r="K2018" s="65"/>
      <c r="L2018" s="62"/>
      <c r="M2018" s="63"/>
    </row>
    <row r="2019" spans="2:13">
      <c r="B2019" s="56"/>
      <c r="C2019" s="88"/>
      <c r="D2019" s="20"/>
      <c r="E2019" s="89"/>
      <c r="F2019" s="65"/>
      <c r="G2019" s="65"/>
      <c r="H2019" s="65"/>
      <c r="I2019" s="65"/>
      <c r="J2019" s="65"/>
      <c r="K2019" s="65"/>
      <c r="L2019" s="62"/>
      <c r="M2019" s="63"/>
    </row>
    <row r="2020" spans="2:13">
      <c r="B2020" s="56"/>
      <c r="C2020" s="88"/>
      <c r="D2020" s="20"/>
      <c r="E2020" s="89"/>
      <c r="F2020" s="65"/>
      <c r="G2020" s="65"/>
      <c r="H2020" s="65"/>
      <c r="I2020" s="65"/>
      <c r="J2020" s="65"/>
      <c r="K2020" s="65"/>
      <c r="L2020" s="62"/>
      <c r="M2020" s="63"/>
    </row>
    <row r="2021" spans="2:13">
      <c r="B2021" s="56"/>
      <c r="C2021" s="88"/>
      <c r="D2021" s="20"/>
      <c r="E2021" s="89"/>
      <c r="F2021" s="65"/>
      <c r="G2021" s="65"/>
      <c r="H2021" s="65"/>
      <c r="I2021" s="65"/>
      <c r="J2021" s="65"/>
      <c r="K2021" s="65"/>
      <c r="L2021" s="62"/>
      <c r="M2021" s="63"/>
    </row>
    <row r="2022" spans="2:13">
      <c r="B2022" s="56"/>
      <c r="C2022" s="88"/>
      <c r="D2022" s="20"/>
      <c r="E2022" s="89"/>
      <c r="F2022" s="65"/>
      <c r="G2022" s="65"/>
      <c r="H2022" s="65"/>
      <c r="I2022" s="65"/>
      <c r="J2022" s="65"/>
      <c r="K2022" s="65"/>
      <c r="L2022" s="62"/>
      <c r="M2022" s="82"/>
    </row>
    <row r="2023" spans="2:13">
      <c r="B2023" s="56"/>
      <c r="C2023" s="88"/>
      <c r="D2023" s="20"/>
      <c r="E2023" s="89"/>
      <c r="F2023" s="91"/>
      <c r="G2023" s="91"/>
      <c r="H2023" s="91"/>
      <c r="I2023" s="91"/>
      <c r="J2023" s="91"/>
      <c r="K2023" s="91"/>
      <c r="L2023" s="62"/>
      <c r="M2023" s="63"/>
    </row>
    <row r="2024" spans="2:13">
      <c r="B2024" s="56"/>
      <c r="C2024" s="88"/>
      <c r="D2024" s="88"/>
      <c r="E2024" s="116"/>
      <c r="F2024" s="61"/>
      <c r="G2024" s="61"/>
      <c r="H2024" s="61"/>
      <c r="I2024" s="61"/>
      <c r="J2024" s="61"/>
      <c r="K2024" s="61"/>
      <c r="L2024" s="62"/>
      <c r="M2024" s="62"/>
    </row>
    <row r="2025" spans="2:13">
      <c r="B2025" s="56"/>
      <c r="C2025" s="88"/>
      <c r="D2025" s="88"/>
      <c r="E2025" s="116"/>
      <c r="F2025" s="65"/>
      <c r="G2025" s="65"/>
      <c r="H2025" s="65"/>
      <c r="I2025" s="65"/>
      <c r="J2025" s="65"/>
      <c r="K2025" s="65"/>
      <c r="L2025" s="62"/>
      <c r="M2025" s="62"/>
    </row>
    <row r="2026" spans="2:13">
      <c r="B2026" s="56"/>
      <c r="C2026" s="88"/>
      <c r="D2026" s="88"/>
      <c r="E2026" s="116"/>
      <c r="F2026" s="65"/>
      <c r="G2026" s="65"/>
      <c r="H2026" s="65"/>
      <c r="I2026" s="65"/>
      <c r="J2026" s="65"/>
      <c r="K2026" s="65"/>
      <c r="L2026" s="62"/>
      <c r="M2026" s="63"/>
    </row>
    <row r="2027" spans="2:13">
      <c r="B2027" s="56"/>
      <c r="C2027" s="88"/>
      <c r="D2027" s="88"/>
      <c r="E2027" s="116"/>
      <c r="F2027" s="65"/>
      <c r="G2027" s="65"/>
      <c r="H2027" s="65"/>
      <c r="I2027" s="65"/>
      <c r="J2027" s="65"/>
      <c r="K2027" s="65"/>
      <c r="L2027" s="62"/>
      <c r="M2027" s="63"/>
    </row>
    <row r="2028" spans="2:13">
      <c r="B2028" s="56"/>
      <c r="C2028" s="88"/>
      <c r="D2028" s="88"/>
      <c r="E2028" s="116"/>
      <c r="F2028" s="65"/>
      <c r="G2028" s="65"/>
      <c r="H2028" s="65"/>
      <c r="I2028" s="65"/>
      <c r="J2028" s="65"/>
      <c r="K2028" s="65"/>
      <c r="L2028" s="62"/>
      <c r="M2028" s="63"/>
    </row>
    <row r="2029" spans="2:13">
      <c r="B2029" s="56"/>
      <c r="C2029" s="88"/>
      <c r="D2029" s="88"/>
      <c r="E2029" s="116"/>
      <c r="F2029" s="65"/>
      <c r="G2029" s="65"/>
      <c r="H2029" s="65"/>
      <c r="I2029" s="65"/>
      <c r="J2029" s="65"/>
      <c r="K2029" s="65"/>
      <c r="L2029" s="62"/>
      <c r="M2029" s="63"/>
    </row>
    <row r="2030" spans="2:13">
      <c r="B2030" s="56"/>
      <c r="C2030" s="88"/>
      <c r="D2030" s="88"/>
      <c r="E2030" s="116"/>
      <c r="F2030" s="65"/>
      <c r="G2030" s="65"/>
      <c r="H2030" s="65"/>
      <c r="I2030" s="65"/>
      <c r="J2030" s="65"/>
      <c r="K2030" s="65"/>
      <c r="L2030" s="62"/>
      <c r="M2030" s="63"/>
    </row>
    <row r="2031" spans="2:13">
      <c r="B2031" s="56"/>
      <c r="C2031" s="88"/>
      <c r="D2031" s="88"/>
      <c r="E2031" s="116"/>
      <c r="F2031" s="65"/>
      <c r="G2031" s="65"/>
      <c r="H2031" s="65"/>
      <c r="I2031" s="65"/>
      <c r="J2031" s="65"/>
      <c r="K2031" s="65"/>
      <c r="L2031" s="62"/>
      <c r="M2031" s="63"/>
    </row>
    <row r="2032" spans="2:13">
      <c r="B2032" s="56"/>
      <c r="C2032" s="113"/>
      <c r="D2032" s="58"/>
      <c r="E2032" s="114"/>
      <c r="F2032" s="61"/>
      <c r="G2032" s="61"/>
      <c r="H2032" s="61"/>
      <c r="I2032" s="61"/>
      <c r="J2032" s="61"/>
      <c r="K2032" s="61"/>
      <c r="L2032" s="115"/>
      <c r="M2032" s="63"/>
    </row>
    <row r="2033" spans="2:13">
      <c r="B2033" s="56"/>
      <c r="C2033" s="113"/>
      <c r="D2033" s="58"/>
      <c r="E2033" s="114"/>
      <c r="F2033" s="65"/>
      <c r="G2033" s="65"/>
      <c r="H2033" s="65"/>
      <c r="I2033" s="65"/>
      <c r="J2033" s="65"/>
      <c r="K2033" s="65"/>
      <c r="L2033" s="115"/>
      <c r="M2033" s="63"/>
    </row>
    <row r="2034" spans="2:13">
      <c r="B2034" s="56"/>
      <c r="C2034" s="113"/>
      <c r="D2034" s="58"/>
      <c r="E2034" s="114"/>
      <c r="F2034" s="65"/>
      <c r="G2034" s="65"/>
      <c r="H2034" s="65"/>
      <c r="I2034" s="65"/>
      <c r="J2034" s="65"/>
      <c r="K2034" s="65"/>
      <c r="L2034" s="115"/>
      <c r="M2034" s="63"/>
    </row>
    <row r="2035" spans="2:13">
      <c r="B2035" s="56"/>
      <c r="C2035" s="113"/>
      <c r="D2035" s="58"/>
      <c r="E2035" s="114"/>
      <c r="F2035" s="65"/>
      <c r="G2035" s="65"/>
      <c r="H2035" s="65"/>
      <c r="I2035" s="65"/>
      <c r="J2035" s="65"/>
      <c r="K2035" s="65"/>
      <c r="L2035" s="115"/>
      <c r="M2035" s="63"/>
    </row>
    <row r="2036" spans="2:13">
      <c r="B2036" s="56"/>
      <c r="C2036" s="113"/>
      <c r="D2036" s="58"/>
      <c r="E2036" s="114"/>
      <c r="F2036" s="65"/>
      <c r="G2036" s="65"/>
      <c r="H2036" s="65"/>
      <c r="I2036" s="65"/>
      <c r="J2036" s="65"/>
      <c r="K2036" s="65"/>
      <c r="L2036" s="115"/>
      <c r="M2036" s="63"/>
    </row>
    <row r="2037" spans="2:13">
      <c r="B2037" s="56"/>
      <c r="C2037" s="113"/>
      <c r="D2037" s="58"/>
      <c r="E2037" s="114"/>
      <c r="F2037" s="65"/>
      <c r="G2037" s="65"/>
      <c r="H2037" s="65"/>
      <c r="I2037" s="65"/>
      <c r="J2037" s="65"/>
      <c r="K2037" s="65"/>
      <c r="L2037" s="115"/>
      <c r="M2037" s="63"/>
    </row>
    <row r="2038" spans="2:13">
      <c r="B2038" s="56"/>
      <c r="C2038" s="113"/>
      <c r="D2038" s="58"/>
      <c r="E2038" s="114"/>
      <c r="F2038" s="65"/>
      <c r="G2038" s="65"/>
      <c r="H2038" s="65"/>
      <c r="I2038" s="65"/>
      <c r="J2038" s="65"/>
      <c r="K2038" s="65"/>
      <c r="L2038" s="115"/>
      <c r="M2038" s="63"/>
    </row>
    <row r="2039" spans="2:13">
      <c r="B2039" s="56"/>
      <c r="C2039" s="113"/>
      <c r="D2039" s="58"/>
      <c r="E2039" s="114"/>
      <c r="F2039" s="91"/>
      <c r="G2039" s="91"/>
      <c r="H2039" s="91"/>
      <c r="I2039" s="91"/>
      <c r="J2039" s="91"/>
      <c r="K2039" s="91"/>
      <c r="L2039" s="115"/>
      <c r="M2039" s="63"/>
    </row>
    <row r="2040" spans="2:13">
      <c r="B2040" s="56"/>
      <c r="C2040" s="88"/>
      <c r="D2040" s="58"/>
      <c r="E2040" s="89"/>
      <c r="F2040" s="124"/>
      <c r="G2040" s="124"/>
      <c r="H2040" s="124"/>
      <c r="I2040" s="124"/>
      <c r="J2040" s="124"/>
      <c r="K2040" s="124"/>
      <c r="L2040" s="62"/>
      <c r="M2040" s="63"/>
    </row>
    <row r="2041" spans="2:13">
      <c r="B2041" s="56"/>
      <c r="C2041" s="88"/>
      <c r="D2041" s="58"/>
      <c r="E2041" s="89"/>
      <c r="F2041" s="61"/>
      <c r="G2041" s="61"/>
      <c r="H2041" s="61"/>
      <c r="I2041" s="61"/>
      <c r="J2041" s="61"/>
      <c r="K2041" s="61"/>
      <c r="L2041" s="62"/>
      <c r="M2041" s="63"/>
    </row>
    <row r="2042" spans="2:13">
      <c r="B2042" s="56"/>
      <c r="C2042" s="88"/>
      <c r="D2042" s="58"/>
      <c r="E2042" s="89"/>
      <c r="F2042" s="65"/>
      <c r="G2042" s="65"/>
      <c r="H2042" s="65"/>
      <c r="I2042" s="65"/>
      <c r="J2042" s="65"/>
      <c r="K2042" s="65"/>
      <c r="L2042" s="62"/>
      <c r="M2042" s="63"/>
    </row>
    <row r="2043" spans="2:13">
      <c r="B2043" s="56"/>
      <c r="C2043" s="88"/>
      <c r="D2043" s="58"/>
      <c r="E2043" s="89"/>
      <c r="F2043" s="65"/>
      <c r="G2043" s="65"/>
      <c r="H2043" s="65"/>
      <c r="I2043" s="65"/>
      <c r="J2043" s="65"/>
      <c r="K2043" s="65"/>
      <c r="L2043" s="62"/>
      <c r="M2043" s="63"/>
    </row>
    <row r="2044" spans="2:13">
      <c r="B2044" s="56"/>
      <c r="C2044" s="88"/>
      <c r="D2044" s="58"/>
      <c r="E2044" s="89"/>
      <c r="F2044" s="65"/>
      <c r="G2044" s="65"/>
      <c r="H2044" s="65"/>
      <c r="I2044" s="65"/>
      <c r="J2044" s="65"/>
      <c r="K2044" s="65"/>
      <c r="L2044" s="62"/>
      <c r="M2044" s="63"/>
    </row>
    <row r="2045" spans="2:13">
      <c r="B2045" s="56"/>
      <c r="C2045" s="88"/>
      <c r="D2045" s="58"/>
      <c r="E2045" s="89"/>
      <c r="F2045" s="65"/>
      <c r="G2045" s="65"/>
      <c r="H2045" s="65"/>
      <c r="I2045" s="65"/>
      <c r="J2045" s="65"/>
      <c r="K2045" s="65"/>
      <c r="L2045" s="108"/>
      <c r="M2045" s="63"/>
    </row>
    <row r="2046" spans="2:13">
      <c r="B2046" s="56"/>
      <c r="C2046" s="88"/>
      <c r="D2046" s="58"/>
      <c r="E2046" s="89"/>
      <c r="F2046" s="65"/>
      <c r="G2046" s="65"/>
      <c r="H2046" s="65"/>
      <c r="I2046" s="65"/>
      <c r="J2046" s="65"/>
      <c r="K2046" s="65"/>
      <c r="L2046" s="62"/>
      <c r="M2046" s="63"/>
    </row>
    <row r="2047" spans="2:13">
      <c r="B2047" s="56"/>
      <c r="C2047" s="88"/>
      <c r="D2047" s="58"/>
      <c r="E2047" s="89"/>
      <c r="F2047" s="91"/>
      <c r="G2047" s="91"/>
      <c r="H2047" s="91"/>
      <c r="I2047" s="91"/>
      <c r="J2047" s="91"/>
      <c r="K2047" s="91"/>
      <c r="L2047" s="62"/>
      <c r="M2047" s="63"/>
    </row>
    <row r="2048" spans="2:13">
      <c r="B2048" s="56"/>
      <c r="C2048" s="88"/>
      <c r="D2048" s="58"/>
      <c r="E2048" s="69"/>
      <c r="F2048" s="60"/>
      <c r="G2048" s="60"/>
      <c r="H2048" s="61"/>
      <c r="I2048" s="61"/>
      <c r="J2048" s="61"/>
      <c r="K2048" s="61"/>
      <c r="L2048" s="62"/>
      <c r="M2048" s="63"/>
    </row>
    <row r="2049" spans="2:13">
      <c r="B2049" s="56"/>
      <c r="C2049" s="88"/>
      <c r="D2049" s="58"/>
      <c r="E2049" s="69"/>
      <c r="F2049" s="65"/>
      <c r="G2049" s="65"/>
      <c r="H2049" s="65"/>
      <c r="I2049" s="65"/>
      <c r="J2049" s="65"/>
      <c r="K2049" s="65"/>
      <c r="L2049" s="62"/>
      <c r="M2049" s="63"/>
    </row>
    <row r="2050" spans="2:13">
      <c r="B2050" s="56"/>
      <c r="C2050" s="88"/>
      <c r="D2050" s="58"/>
      <c r="E2050" s="69"/>
      <c r="F2050" s="65"/>
      <c r="G2050" s="65"/>
      <c r="H2050" s="65"/>
      <c r="I2050" s="65"/>
      <c r="J2050" s="65"/>
      <c r="K2050" s="65"/>
      <c r="L2050" s="62"/>
      <c r="M2050" s="63"/>
    </row>
    <row r="2051" spans="2:13">
      <c r="B2051" s="56"/>
      <c r="C2051" s="88"/>
      <c r="D2051" s="58"/>
      <c r="E2051" s="69"/>
      <c r="F2051" s="65"/>
      <c r="G2051" s="65"/>
      <c r="H2051" s="65"/>
      <c r="I2051" s="65"/>
      <c r="J2051" s="65"/>
      <c r="K2051" s="65"/>
      <c r="L2051" s="62"/>
      <c r="M2051" s="63"/>
    </row>
    <row r="2052" spans="2:13">
      <c r="B2052" s="56"/>
      <c r="C2052" s="88"/>
      <c r="D2052" s="58"/>
      <c r="E2052" s="69"/>
      <c r="F2052" s="65"/>
      <c r="G2052" s="65"/>
      <c r="H2052" s="65"/>
      <c r="I2052" s="65"/>
      <c r="J2052" s="65"/>
      <c r="K2052" s="65"/>
      <c r="L2052" s="62"/>
      <c r="M2052" s="63"/>
    </row>
    <row r="2053" spans="2:13">
      <c r="B2053" s="56"/>
      <c r="C2053" s="88"/>
      <c r="D2053" s="58"/>
      <c r="E2053" s="69"/>
      <c r="F2053" s="65"/>
      <c r="G2053" s="65"/>
      <c r="H2053" s="65"/>
      <c r="I2053" s="65"/>
      <c r="J2053" s="65"/>
      <c r="K2053" s="65"/>
      <c r="L2053" s="62"/>
      <c r="M2053" s="63"/>
    </row>
    <row r="2054" spans="2:13">
      <c r="B2054" s="56"/>
      <c r="C2054" s="88"/>
      <c r="D2054" s="58"/>
      <c r="E2054" s="69"/>
      <c r="F2054" s="65"/>
      <c r="G2054" s="65"/>
      <c r="H2054" s="65"/>
      <c r="I2054" s="65"/>
      <c r="J2054" s="65"/>
      <c r="K2054" s="65"/>
      <c r="L2054" s="62"/>
      <c r="M2054" s="63"/>
    </row>
    <row r="2055" spans="2:13">
      <c r="B2055" s="56"/>
      <c r="C2055" s="88"/>
      <c r="D2055" s="58"/>
      <c r="E2055" s="69"/>
      <c r="F2055" s="65"/>
      <c r="G2055" s="65"/>
      <c r="H2055" s="65"/>
      <c r="I2055" s="65"/>
      <c r="J2055" s="65"/>
      <c r="K2055" s="65"/>
      <c r="L2055" s="62"/>
      <c r="M2055" s="63"/>
    </row>
    <row r="2056" spans="2:13">
      <c r="B2056" s="56"/>
      <c r="C2056" s="88"/>
      <c r="D2056" s="58"/>
      <c r="E2056" s="116"/>
      <c r="F2056" s="61"/>
      <c r="G2056" s="61"/>
      <c r="H2056" s="61"/>
      <c r="I2056" s="61"/>
      <c r="J2056" s="61"/>
      <c r="K2056" s="61"/>
      <c r="L2056" s="62"/>
      <c r="M2056" s="63"/>
    </row>
    <row r="2057" spans="2:13">
      <c r="B2057" s="56"/>
      <c r="C2057" s="88"/>
      <c r="D2057" s="58"/>
      <c r="E2057" s="116"/>
      <c r="F2057" s="65"/>
      <c r="G2057" s="65"/>
      <c r="H2057" s="65"/>
      <c r="I2057" s="65"/>
      <c r="J2057" s="65"/>
      <c r="K2057" s="65"/>
      <c r="L2057" s="62"/>
      <c r="M2057" s="63"/>
    </row>
    <row r="2058" spans="2:13">
      <c r="B2058" s="56"/>
      <c r="C2058" s="88"/>
      <c r="D2058" s="111"/>
      <c r="E2058" s="116"/>
      <c r="F2058" s="65"/>
      <c r="G2058" s="65"/>
      <c r="H2058" s="65"/>
      <c r="I2058" s="65"/>
      <c r="J2058" s="65"/>
      <c r="K2058" s="65"/>
      <c r="L2058" s="62"/>
      <c r="M2058" s="63"/>
    </row>
    <row r="2059" spans="2:13">
      <c r="B2059" s="56"/>
      <c r="C2059" s="88"/>
      <c r="D2059" s="58"/>
      <c r="E2059" s="69"/>
      <c r="F2059" s="65"/>
      <c r="G2059" s="65"/>
      <c r="H2059" s="65"/>
      <c r="I2059" s="65"/>
      <c r="J2059" s="65"/>
      <c r="K2059" s="65"/>
      <c r="L2059" s="62"/>
      <c r="M2059" s="63"/>
    </row>
    <row r="2060" spans="2:13">
      <c r="B2060" s="56"/>
      <c r="C2060" s="88"/>
      <c r="D2060" s="58"/>
      <c r="E2060" s="116"/>
      <c r="F2060" s="65"/>
      <c r="G2060" s="65"/>
      <c r="H2060" s="65"/>
      <c r="I2060" s="65"/>
      <c r="J2060" s="65"/>
      <c r="K2060" s="65"/>
      <c r="L2060" s="62"/>
      <c r="M2060" s="63"/>
    </row>
    <row r="2061" spans="2:13">
      <c r="B2061" s="56"/>
      <c r="C2061" s="88"/>
      <c r="D2061" s="111"/>
      <c r="E2061" s="116"/>
      <c r="F2061" s="127"/>
      <c r="G2061" s="90"/>
      <c r="H2061" s="111"/>
      <c r="I2061" s="65"/>
      <c r="J2061" s="65"/>
      <c r="K2061" s="65"/>
      <c r="L2061" s="62"/>
      <c r="M2061" s="63"/>
    </row>
    <row r="2062" spans="2:13">
      <c r="B2062" s="56"/>
      <c r="C2062" s="88"/>
      <c r="D2062" s="111"/>
      <c r="E2062" s="116"/>
      <c r="F2062" s="127"/>
      <c r="G2062" s="90"/>
      <c r="H2062" s="111"/>
      <c r="I2062" s="65"/>
      <c r="J2062" s="65"/>
      <c r="K2062" s="65"/>
      <c r="L2062" s="62"/>
      <c r="M2062" s="63"/>
    </row>
    <row r="2063" spans="2:13">
      <c r="B2063" s="56"/>
      <c r="C2063" s="88"/>
      <c r="D2063" s="111"/>
      <c r="E2063" s="116"/>
      <c r="F2063" s="127"/>
      <c r="G2063" s="90"/>
      <c r="H2063" s="111"/>
      <c r="I2063" s="65"/>
      <c r="J2063" s="65"/>
      <c r="K2063" s="65"/>
      <c r="L2063" s="62"/>
      <c r="M2063" s="63"/>
    </row>
    <row r="2064" spans="2:13">
      <c r="B2064" s="56"/>
      <c r="C2064" s="88"/>
      <c r="D2064" s="58"/>
      <c r="E2064" s="89"/>
      <c r="F2064" s="61"/>
      <c r="G2064" s="91"/>
      <c r="H2064" s="61"/>
      <c r="I2064" s="61"/>
      <c r="J2064" s="61"/>
      <c r="K2064" s="61"/>
      <c r="L2064" s="62"/>
      <c r="M2064" s="63"/>
    </row>
    <row r="2065" spans="2:13">
      <c r="B2065" s="56"/>
      <c r="C2065" s="88"/>
      <c r="D2065" s="58"/>
      <c r="E2065" s="89"/>
      <c r="F2065" s="65"/>
      <c r="G2065" s="65"/>
      <c r="H2065" s="65"/>
      <c r="I2065" s="61"/>
      <c r="J2065" s="65"/>
      <c r="K2065" s="65"/>
      <c r="L2065" s="62"/>
      <c r="M2065" s="63"/>
    </row>
    <row r="2066" spans="2:13">
      <c r="B2066" s="56"/>
      <c r="C2066" s="88"/>
      <c r="D2066" s="58"/>
      <c r="E2066" s="89"/>
      <c r="F2066" s="65"/>
      <c r="G2066" s="65"/>
      <c r="H2066" s="65"/>
      <c r="I2066" s="65"/>
      <c r="J2066" s="65"/>
      <c r="K2066" s="65"/>
      <c r="L2066" s="62"/>
      <c r="M2066" s="63"/>
    </row>
    <row r="2067" spans="2:13">
      <c r="B2067" s="56"/>
      <c r="C2067" s="88"/>
      <c r="D2067" s="58"/>
      <c r="E2067" s="89"/>
      <c r="F2067" s="65"/>
      <c r="G2067" s="65"/>
      <c r="H2067" s="65"/>
      <c r="I2067" s="65"/>
      <c r="J2067" s="65"/>
      <c r="K2067" s="65"/>
      <c r="L2067" s="62"/>
      <c r="M2067" s="63"/>
    </row>
    <row r="2068" spans="2:13">
      <c r="B2068" s="56"/>
      <c r="C2068" s="88"/>
      <c r="D2068" s="58"/>
      <c r="E2068" s="89"/>
      <c r="F2068" s="65"/>
      <c r="G2068" s="65"/>
      <c r="H2068" s="65"/>
      <c r="I2068" s="65"/>
      <c r="J2068" s="65"/>
      <c r="K2068" s="65"/>
      <c r="L2068" s="62"/>
      <c r="M2068" s="63"/>
    </row>
    <row r="2069" spans="2:13">
      <c r="B2069" s="56"/>
      <c r="C2069" s="88"/>
      <c r="D2069" s="58"/>
      <c r="E2069" s="89"/>
      <c r="F2069" s="65"/>
      <c r="G2069" s="65"/>
      <c r="H2069" s="65"/>
      <c r="I2069" s="65"/>
      <c r="J2069" s="65"/>
      <c r="K2069" s="65"/>
      <c r="L2069" s="62"/>
      <c r="M2069" s="63"/>
    </row>
    <row r="2070" spans="2:13">
      <c r="B2070" s="56"/>
      <c r="C2070" s="88"/>
      <c r="D2070" s="58"/>
      <c r="E2070" s="89"/>
      <c r="F2070" s="65"/>
      <c r="G2070" s="65"/>
      <c r="H2070" s="65"/>
      <c r="I2070" s="65"/>
      <c r="J2070" s="65"/>
      <c r="K2070" s="65"/>
      <c r="L2070" s="62"/>
      <c r="M2070" s="63"/>
    </row>
    <row r="2071" spans="2:13">
      <c r="B2071" s="56"/>
      <c r="C2071" s="88"/>
      <c r="D2071" s="85"/>
      <c r="E2071" s="89"/>
      <c r="F2071" s="91"/>
      <c r="G2071" s="91"/>
      <c r="H2071" s="91"/>
      <c r="I2071" s="91"/>
      <c r="J2071" s="91"/>
      <c r="K2071" s="91"/>
      <c r="L2071" s="62"/>
      <c r="M2071" s="63"/>
    </row>
    <row r="2072" spans="2:13" ht="16.2">
      <c r="B2072" s="56"/>
      <c r="C2072" s="88"/>
      <c r="D2072" s="58"/>
      <c r="E2072" s="123"/>
      <c r="F2072" s="124"/>
      <c r="G2072" s="124"/>
      <c r="H2072" s="124"/>
      <c r="I2072" s="124"/>
      <c r="J2072" s="124"/>
      <c r="K2072" s="124"/>
      <c r="L2072" s="62"/>
      <c r="M2072" s="63"/>
    </row>
    <row r="2073" spans="2:13" ht="16.2">
      <c r="B2073" s="56"/>
      <c r="C2073" s="88"/>
      <c r="D2073" s="124"/>
      <c r="E2073" s="123"/>
      <c r="F2073" s="124"/>
      <c r="G2073" s="124"/>
      <c r="H2073" s="124"/>
      <c r="I2073" s="124"/>
      <c r="J2073" s="124"/>
      <c r="K2073" s="124"/>
      <c r="L2073" s="62"/>
      <c r="M2073" s="63"/>
    </row>
    <row r="2074" spans="2:13" ht="16.2">
      <c r="B2074" s="56"/>
      <c r="C2074" s="88"/>
      <c r="D2074" s="124"/>
      <c r="E2074" s="123"/>
      <c r="F2074" s="124"/>
      <c r="G2074" s="124"/>
      <c r="H2074" s="124"/>
      <c r="I2074" s="124"/>
      <c r="J2074" s="124"/>
      <c r="K2074" s="124"/>
      <c r="L2074" s="62"/>
      <c r="M2074" s="63"/>
    </row>
    <row r="2075" spans="2:13" ht="16.2">
      <c r="B2075" s="56"/>
      <c r="C2075" s="88"/>
      <c r="D2075" s="124"/>
      <c r="E2075" s="123"/>
      <c r="F2075" s="124"/>
      <c r="G2075" s="124"/>
      <c r="H2075" s="124"/>
      <c r="I2075" s="124"/>
      <c r="J2075" s="124"/>
      <c r="K2075" s="124"/>
      <c r="L2075" s="62"/>
      <c r="M2075" s="63"/>
    </row>
    <row r="2076" spans="2:13" ht="16.2">
      <c r="B2076" s="56"/>
      <c r="C2076" s="88"/>
      <c r="D2076" s="124"/>
      <c r="E2076" s="123"/>
      <c r="F2076" s="124"/>
      <c r="G2076" s="124"/>
      <c r="H2076" s="124"/>
      <c r="I2076" s="124"/>
      <c r="J2076" s="124"/>
      <c r="K2076" s="124"/>
      <c r="L2076" s="62"/>
      <c r="M2076" s="63"/>
    </row>
    <row r="2077" spans="2:13" ht="16.2">
      <c r="B2077" s="56"/>
      <c r="C2077" s="88"/>
      <c r="D2077" s="124"/>
      <c r="E2077" s="123"/>
      <c r="F2077" s="124"/>
      <c r="G2077" s="124"/>
      <c r="H2077" s="124"/>
      <c r="I2077" s="124"/>
      <c r="J2077" s="124"/>
      <c r="K2077" s="124"/>
      <c r="L2077" s="62"/>
      <c r="M2077" s="63"/>
    </row>
    <row r="2078" spans="2:13" ht="16.2">
      <c r="B2078" s="56"/>
      <c r="C2078" s="88"/>
      <c r="D2078" s="124"/>
      <c r="E2078" s="123"/>
      <c r="F2078" s="124"/>
      <c r="G2078" s="124"/>
      <c r="H2078" s="124"/>
      <c r="I2078" s="124"/>
      <c r="J2078" s="124"/>
      <c r="K2078" s="124"/>
      <c r="L2078" s="62"/>
      <c r="M2078" s="63"/>
    </row>
    <row r="2079" spans="2:13" ht="16.2">
      <c r="B2079" s="56"/>
      <c r="C2079" s="88"/>
      <c r="D2079" s="124"/>
      <c r="E2079" s="123"/>
      <c r="F2079" s="124"/>
      <c r="G2079" s="124"/>
      <c r="H2079" s="124"/>
      <c r="I2079" s="124"/>
      <c r="J2079" s="124"/>
      <c r="K2079" s="124"/>
      <c r="L2079" s="62"/>
      <c r="M2079" s="63"/>
    </row>
    <row r="2080" spans="2:13">
      <c r="B2080" s="56"/>
      <c r="C2080" s="122"/>
      <c r="D2080" s="58"/>
      <c r="E2080" s="117"/>
      <c r="F2080" s="61"/>
      <c r="G2080" s="61"/>
      <c r="H2080" s="61"/>
      <c r="I2080" s="61"/>
      <c r="J2080" s="61"/>
      <c r="K2080" s="61"/>
      <c r="L2080" s="62"/>
      <c r="M2080" s="63"/>
    </row>
    <row r="2081" spans="2:13">
      <c r="B2081" s="56"/>
      <c r="C2081" s="122"/>
      <c r="D2081" s="58"/>
      <c r="E2081" s="117"/>
      <c r="F2081" s="65"/>
      <c r="G2081" s="65"/>
      <c r="H2081" s="65"/>
      <c r="I2081" s="65"/>
      <c r="J2081" s="65"/>
      <c r="K2081" s="65"/>
      <c r="L2081" s="62"/>
      <c r="M2081" s="63"/>
    </row>
    <row r="2082" spans="2:13">
      <c r="B2082" s="56"/>
      <c r="C2082" s="122"/>
      <c r="D2082" s="58"/>
      <c r="E2082" s="117"/>
      <c r="F2082" s="65"/>
      <c r="G2082" s="65"/>
      <c r="H2082" s="65"/>
      <c r="I2082" s="65"/>
      <c r="J2082" s="65"/>
      <c r="K2082" s="65"/>
      <c r="L2082" s="62"/>
      <c r="M2082" s="63"/>
    </row>
    <row r="2083" spans="2:13">
      <c r="B2083" s="56"/>
      <c r="C2083" s="122"/>
      <c r="D2083" s="58"/>
      <c r="E2083" s="117"/>
      <c r="F2083" s="65"/>
      <c r="G2083" s="65"/>
      <c r="H2083" s="65"/>
      <c r="I2083" s="65"/>
      <c r="J2083" s="65"/>
      <c r="K2083" s="65"/>
      <c r="L2083" s="62"/>
      <c r="M2083" s="63"/>
    </row>
    <row r="2084" spans="2:13">
      <c r="B2084" s="56"/>
      <c r="C2084" s="122"/>
      <c r="D2084" s="58"/>
      <c r="E2084" s="117"/>
      <c r="F2084" s="65"/>
      <c r="G2084" s="65"/>
      <c r="H2084" s="65"/>
      <c r="I2084" s="65"/>
      <c r="J2084" s="65"/>
      <c r="K2084" s="65"/>
      <c r="L2084" s="62"/>
      <c r="M2084" s="63"/>
    </row>
    <row r="2085" spans="2:13">
      <c r="B2085" s="56"/>
      <c r="C2085" s="122"/>
      <c r="D2085" s="20"/>
      <c r="E2085" s="117"/>
      <c r="F2085" s="65"/>
      <c r="G2085" s="65"/>
      <c r="H2085" s="65"/>
      <c r="I2085" s="65"/>
      <c r="J2085" s="65"/>
      <c r="K2085" s="65"/>
      <c r="L2085" s="62"/>
      <c r="M2085" s="63"/>
    </row>
    <row r="2086" spans="2:13">
      <c r="B2086" s="56"/>
      <c r="C2086" s="122"/>
      <c r="D2086" s="111"/>
      <c r="E2086" s="117"/>
      <c r="F2086" s="65"/>
      <c r="G2086" s="65"/>
      <c r="H2086" s="65"/>
      <c r="I2086" s="65"/>
      <c r="J2086" s="65"/>
      <c r="K2086" s="65"/>
      <c r="L2086" s="62"/>
      <c r="M2086" s="63"/>
    </row>
    <row r="2087" spans="2:13">
      <c r="B2087" s="56"/>
      <c r="C2087" s="122"/>
      <c r="D2087" s="20"/>
      <c r="E2087" s="117"/>
      <c r="F2087" s="65"/>
      <c r="G2087" s="65"/>
      <c r="H2087" s="65"/>
      <c r="I2087" s="65"/>
      <c r="J2087" s="65"/>
      <c r="K2087" s="65"/>
      <c r="L2087" s="62"/>
      <c r="M2087" s="63"/>
    </row>
    <row r="2088" spans="2:13">
      <c r="B2088" s="56"/>
      <c r="C2088" s="88"/>
      <c r="D2088" s="58"/>
      <c r="E2088" s="104"/>
      <c r="F2088" s="60"/>
      <c r="G2088" s="60"/>
      <c r="H2088" s="61"/>
      <c r="I2088" s="61"/>
      <c r="J2088" s="61"/>
      <c r="K2088" s="61"/>
      <c r="L2088" s="62"/>
      <c r="M2088" s="63"/>
    </row>
    <row r="2089" spans="2:13">
      <c r="B2089" s="56"/>
      <c r="C2089" s="88"/>
      <c r="D2089" s="58"/>
      <c r="E2089" s="104"/>
      <c r="F2089" s="65"/>
      <c r="G2089" s="65"/>
      <c r="H2089" s="65"/>
      <c r="I2089" s="19"/>
      <c r="J2089" s="65"/>
      <c r="K2089" s="65"/>
      <c r="L2089" s="62"/>
      <c r="M2089" s="63"/>
    </row>
    <row r="2090" spans="2:13">
      <c r="B2090" s="56"/>
      <c r="C2090" s="88"/>
      <c r="D2090" s="58"/>
      <c r="E2090" s="104"/>
      <c r="F2090" s="65"/>
      <c r="G2090" s="65"/>
      <c r="H2090" s="65"/>
      <c r="I2090" s="65"/>
      <c r="J2090" s="65"/>
      <c r="K2090" s="65"/>
      <c r="L2090" s="62"/>
      <c r="M2090" s="63"/>
    </row>
    <row r="2091" spans="2:13">
      <c r="B2091" s="56"/>
      <c r="C2091" s="88"/>
      <c r="D2091" s="58"/>
      <c r="E2091" s="104"/>
      <c r="F2091" s="65"/>
      <c r="G2091" s="65"/>
      <c r="H2091" s="65"/>
      <c r="I2091" s="65"/>
      <c r="J2091" s="65"/>
      <c r="K2091" s="65"/>
      <c r="L2091" s="62"/>
      <c r="M2091" s="63"/>
    </row>
    <row r="2092" spans="2:13">
      <c r="B2092" s="56"/>
      <c r="C2092" s="88"/>
      <c r="D2092" s="58"/>
      <c r="E2092" s="104"/>
      <c r="F2092" s="65"/>
      <c r="G2092" s="65"/>
      <c r="H2092" s="65"/>
      <c r="I2092" s="65"/>
      <c r="J2092" s="65"/>
      <c r="K2092" s="65"/>
      <c r="L2092" s="62"/>
      <c r="M2092" s="63"/>
    </row>
    <row r="2093" spans="2:13">
      <c r="B2093" s="56"/>
      <c r="C2093" s="88"/>
      <c r="D2093" s="58"/>
      <c r="E2093" s="104"/>
      <c r="F2093" s="65"/>
      <c r="G2093" s="65"/>
      <c r="H2093" s="65"/>
      <c r="I2093" s="65"/>
      <c r="J2093" s="65"/>
      <c r="K2093" s="65"/>
      <c r="L2093" s="62"/>
      <c r="M2093" s="63"/>
    </row>
    <row r="2094" spans="2:13">
      <c r="B2094" s="56"/>
      <c r="C2094" s="88"/>
      <c r="D2094" s="58"/>
      <c r="E2094" s="104"/>
      <c r="F2094" s="65"/>
      <c r="G2094" s="65"/>
      <c r="H2094" s="65"/>
      <c r="I2094" s="65"/>
      <c r="J2094" s="65"/>
      <c r="K2094" s="65"/>
      <c r="L2094" s="62"/>
      <c r="M2094" s="63"/>
    </row>
    <row r="2095" spans="2:13">
      <c r="B2095" s="56"/>
      <c r="C2095" s="88"/>
      <c r="D2095" s="58"/>
      <c r="E2095" s="104"/>
      <c r="F2095" s="65"/>
      <c r="G2095" s="65"/>
      <c r="H2095" s="65"/>
      <c r="I2095" s="65"/>
      <c r="J2095" s="65"/>
      <c r="K2095" s="65"/>
      <c r="L2095" s="62"/>
      <c r="M2095" s="63"/>
    </row>
    <row r="2096" spans="2:13" ht="15.6">
      <c r="B2096" s="56"/>
      <c r="C2096" s="143"/>
      <c r="D2096" s="58"/>
      <c r="E2096" s="144"/>
      <c r="F2096" s="61"/>
      <c r="G2096" s="61"/>
      <c r="H2096" s="61"/>
      <c r="I2096" s="61"/>
      <c r="J2096" s="61"/>
      <c r="K2096" s="61"/>
      <c r="L2096" s="62"/>
      <c r="M2096" s="63"/>
    </row>
    <row r="2097" spans="2:13" ht="15.6">
      <c r="B2097" s="56"/>
      <c r="C2097" s="143"/>
      <c r="D2097" s="58"/>
      <c r="E2097" s="144"/>
      <c r="F2097" s="65"/>
      <c r="G2097" s="65"/>
      <c r="H2097" s="65"/>
      <c r="I2097" s="65"/>
      <c r="J2097" s="65"/>
      <c r="K2097" s="65"/>
      <c r="L2097" s="62"/>
      <c r="M2097" s="63"/>
    </row>
    <row r="2098" spans="2:13" ht="15.6">
      <c r="B2098" s="56"/>
      <c r="C2098" s="143"/>
      <c r="D2098" s="58"/>
      <c r="E2098" s="144"/>
      <c r="F2098" s="65"/>
      <c r="G2098" s="65"/>
      <c r="H2098" s="65"/>
      <c r="I2098" s="65"/>
      <c r="J2098" s="65"/>
      <c r="K2098" s="65"/>
      <c r="L2098" s="62"/>
      <c r="M2098" s="63"/>
    </row>
    <row r="2099" spans="2:13" ht="15.6">
      <c r="B2099" s="56"/>
      <c r="C2099" s="143"/>
      <c r="D2099" s="58"/>
      <c r="E2099" s="144"/>
      <c r="F2099" s="65"/>
      <c r="G2099" s="65"/>
      <c r="H2099" s="65"/>
      <c r="I2099" s="65"/>
      <c r="J2099" s="65"/>
      <c r="K2099" s="65"/>
      <c r="L2099" s="62"/>
      <c r="M2099" s="63"/>
    </row>
    <row r="2100" spans="2:13" ht="15.6">
      <c r="B2100" s="56"/>
      <c r="C2100" s="143"/>
      <c r="D2100" s="58"/>
      <c r="E2100" s="144"/>
      <c r="F2100" s="65"/>
      <c r="G2100" s="65"/>
      <c r="H2100" s="65"/>
      <c r="I2100" s="65"/>
      <c r="J2100" s="65"/>
      <c r="K2100" s="65"/>
      <c r="L2100" s="62"/>
      <c r="M2100" s="63"/>
    </row>
    <row r="2101" spans="2:13" ht="15.6">
      <c r="B2101" s="56"/>
      <c r="C2101" s="143"/>
      <c r="D2101" s="58"/>
      <c r="E2101" s="144"/>
      <c r="F2101" s="65"/>
      <c r="G2101" s="65"/>
      <c r="H2101" s="65"/>
      <c r="I2101" s="65"/>
      <c r="J2101" s="65"/>
      <c r="K2101" s="65"/>
      <c r="L2101" s="62"/>
      <c r="M2101" s="63"/>
    </row>
    <row r="2102" spans="2:13" ht="15.6">
      <c r="B2102" s="56"/>
      <c r="C2102" s="143"/>
      <c r="D2102" s="58"/>
      <c r="E2102" s="144"/>
      <c r="F2102" s="65"/>
      <c r="G2102" s="65"/>
      <c r="H2102" s="65"/>
      <c r="I2102" s="65"/>
      <c r="J2102" s="65"/>
      <c r="K2102" s="65"/>
      <c r="L2102" s="62"/>
      <c r="M2102" s="63"/>
    </row>
    <row r="2103" spans="2:13" ht="15.6">
      <c r="B2103" s="56"/>
      <c r="C2103" s="143"/>
      <c r="D2103" s="58"/>
      <c r="E2103" s="144"/>
      <c r="F2103" s="65"/>
      <c r="G2103" s="65"/>
      <c r="H2103" s="65"/>
      <c r="I2103" s="65"/>
      <c r="J2103" s="65"/>
      <c r="K2103" s="65"/>
      <c r="L2103" s="62"/>
      <c r="M2103" s="63"/>
    </row>
    <row r="2104" spans="2:13">
      <c r="B2104" s="56"/>
      <c r="C2104" s="88"/>
      <c r="D2104" s="58"/>
      <c r="E2104" s="116"/>
      <c r="F2104" s="61"/>
      <c r="G2104" s="61"/>
      <c r="H2104" s="61"/>
      <c r="I2104" s="61"/>
      <c r="J2104" s="61"/>
      <c r="K2104" s="61"/>
      <c r="L2104" s="62"/>
      <c r="M2104" s="63"/>
    </row>
    <row r="2105" spans="2:13">
      <c r="B2105" s="56"/>
      <c r="C2105" s="88"/>
      <c r="D2105" s="58"/>
      <c r="E2105" s="116"/>
      <c r="F2105" s="65"/>
      <c r="G2105" s="65"/>
      <c r="H2105" s="65"/>
      <c r="I2105" s="65"/>
      <c r="J2105" s="65"/>
      <c r="K2105" s="65"/>
      <c r="L2105" s="62"/>
      <c r="M2105" s="63"/>
    </row>
    <row r="2106" spans="2:13">
      <c r="B2106" s="56"/>
      <c r="C2106" s="88"/>
      <c r="D2106" s="111"/>
      <c r="E2106" s="116"/>
      <c r="F2106" s="65"/>
      <c r="G2106" s="65"/>
      <c r="H2106" s="65"/>
      <c r="I2106" s="65"/>
      <c r="J2106" s="65"/>
      <c r="K2106" s="65"/>
      <c r="L2106" s="62"/>
      <c r="M2106" s="63"/>
    </row>
    <row r="2107" spans="2:13">
      <c r="B2107" s="56"/>
      <c r="C2107" s="88"/>
      <c r="D2107" s="58"/>
      <c r="E2107" s="69"/>
      <c r="F2107" s="65"/>
      <c r="G2107" s="65"/>
      <c r="H2107" s="65"/>
      <c r="I2107" s="65"/>
      <c r="J2107" s="65"/>
      <c r="K2107" s="65"/>
      <c r="L2107" s="62"/>
      <c r="M2107" s="63"/>
    </row>
    <row r="2108" spans="2:13">
      <c r="B2108" s="56"/>
      <c r="C2108" s="88"/>
      <c r="D2108" s="58"/>
      <c r="E2108" s="116"/>
      <c r="F2108" s="65"/>
      <c r="G2108" s="65"/>
      <c r="H2108" s="65"/>
      <c r="I2108" s="65"/>
      <c r="J2108" s="65"/>
      <c r="K2108" s="65"/>
      <c r="L2108" s="62"/>
      <c r="M2108" s="63"/>
    </row>
    <row r="2109" spans="2:13">
      <c r="B2109" s="56"/>
      <c r="C2109" s="88"/>
      <c r="D2109" s="111"/>
      <c r="E2109" s="116"/>
      <c r="F2109" s="127"/>
      <c r="G2109" s="90"/>
      <c r="H2109" s="111"/>
      <c r="I2109" s="65"/>
      <c r="J2109" s="65"/>
      <c r="K2109" s="65"/>
      <c r="L2109" s="62"/>
      <c r="M2109" s="63"/>
    </row>
    <row r="2110" spans="2:13">
      <c r="B2110" s="56"/>
      <c r="C2110" s="88"/>
      <c r="D2110" s="111"/>
      <c r="E2110" s="116"/>
      <c r="F2110" s="127"/>
      <c r="G2110" s="90"/>
      <c r="H2110" s="111"/>
      <c r="I2110" s="65"/>
      <c r="J2110" s="65"/>
      <c r="K2110" s="65"/>
      <c r="L2110" s="62"/>
      <c r="M2110" s="63"/>
    </row>
    <row r="2111" spans="2:13">
      <c r="B2111" s="56"/>
      <c r="C2111" s="88"/>
      <c r="D2111" s="111"/>
      <c r="E2111" s="116"/>
      <c r="F2111" s="127"/>
      <c r="G2111" s="90"/>
      <c r="H2111" s="111"/>
      <c r="I2111" s="65"/>
      <c r="J2111" s="65"/>
      <c r="K2111" s="65"/>
      <c r="L2111" s="62"/>
      <c r="M2111" s="63"/>
    </row>
    <row r="2112" spans="2:13">
      <c r="B2112" s="56"/>
      <c r="C2112" s="88"/>
      <c r="D2112" s="111"/>
      <c r="E2112" s="89"/>
      <c r="F2112" s="162"/>
      <c r="G2112" s="162"/>
      <c r="H2112" s="61"/>
      <c r="I2112" s="61"/>
      <c r="J2112" s="61"/>
      <c r="K2112" s="61"/>
      <c r="L2112" s="62"/>
      <c r="M2112" s="63"/>
    </row>
    <row r="2113" spans="2:13">
      <c r="B2113" s="56"/>
      <c r="C2113" s="88"/>
      <c r="D2113" s="111"/>
      <c r="E2113" s="89"/>
      <c r="F2113" s="65"/>
      <c r="G2113" s="65"/>
      <c r="H2113" s="65"/>
      <c r="I2113" s="65"/>
      <c r="J2113" s="65"/>
      <c r="K2113" s="65"/>
      <c r="L2113" s="62"/>
      <c r="M2113" s="63"/>
    </row>
    <row r="2114" spans="2:13">
      <c r="B2114" s="56"/>
      <c r="C2114" s="88"/>
      <c r="D2114" s="111"/>
      <c r="E2114" s="89"/>
      <c r="F2114" s="65"/>
      <c r="G2114" s="65"/>
      <c r="H2114" s="65"/>
      <c r="I2114" s="65"/>
      <c r="J2114" s="65"/>
      <c r="K2114" s="65"/>
      <c r="L2114" s="62"/>
      <c r="M2114" s="63"/>
    </row>
    <row r="2115" spans="2:13">
      <c r="B2115" s="56"/>
      <c r="C2115" s="88"/>
      <c r="D2115" s="111"/>
      <c r="E2115" s="89"/>
      <c r="F2115" s="65"/>
      <c r="G2115" s="65"/>
      <c r="H2115" s="65"/>
      <c r="I2115" s="65"/>
      <c r="J2115" s="65"/>
      <c r="K2115" s="65"/>
      <c r="L2115" s="62"/>
      <c r="M2115" s="63"/>
    </row>
    <row r="2116" spans="2:13">
      <c r="B2116" s="56"/>
      <c r="C2116" s="88"/>
      <c r="D2116" s="111"/>
      <c r="E2116" s="89"/>
      <c r="F2116" s="65"/>
      <c r="G2116" s="65"/>
      <c r="H2116" s="65"/>
      <c r="I2116" s="65"/>
      <c r="J2116" s="65"/>
      <c r="K2116" s="65"/>
      <c r="L2116" s="62"/>
      <c r="M2116" s="63"/>
    </row>
    <row r="2117" spans="2:13">
      <c r="B2117" s="56"/>
      <c r="C2117" s="88"/>
      <c r="D2117" s="111"/>
      <c r="E2117" s="89"/>
      <c r="F2117" s="65"/>
      <c r="G2117" s="65"/>
      <c r="H2117" s="65"/>
      <c r="I2117" s="65"/>
      <c r="J2117" s="65"/>
      <c r="K2117" s="65"/>
      <c r="L2117" s="62"/>
      <c r="M2117" s="63"/>
    </row>
    <row r="2118" spans="2:13">
      <c r="B2118" s="56"/>
      <c r="C2118" s="88"/>
      <c r="D2118" s="111"/>
      <c r="E2118" s="89"/>
      <c r="F2118" s="65"/>
      <c r="G2118" s="65"/>
      <c r="H2118" s="65"/>
      <c r="I2118" s="65"/>
      <c r="J2118" s="65"/>
      <c r="K2118" s="65"/>
      <c r="L2118" s="62"/>
      <c r="M2118" s="63"/>
    </row>
    <row r="2119" spans="2:13">
      <c r="B2119" s="56"/>
      <c r="C2119" s="88"/>
      <c r="D2119" s="111"/>
      <c r="E2119" s="89"/>
      <c r="F2119" s="65"/>
      <c r="G2119" s="65"/>
      <c r="H2119" s="65"/>
      <c r="I2119" s="65"/>
      <c r="J2119" s="65"/>
      <c r="K2119" s="65"/>
      <c r="L2119" s="62"/>
      <c r="M2119" s="63"/>
    </row>
    <row r="2120" spans="2:13">
      <c r="B2120" s="56"/>
      <c r="C2120" s="84"/>
      <c r="D2120" s="85"/>
      <c r="E2120" s="86"/>
      <c r="F2120" s="61"/>
      <c r="G2120" s="61"/>
      <c r="H2120" s="61"/>
      <c r="I2120" s="61"/>
      <c r="J2120" s="61"/>
      <c r="K2120" s="61"/>
      <c r="L2120" s="62"/>
      <c r="M2120" s="63"/>
    </row>
    <row r="2121" spans="2:13">
      <c r="B2121" s="56"/>
      <c r="C2121" s="84"/>
      <c r="D2121" s="85"/>
      <c r="E2121" s="87"/>
      <c r="F2121" s="65"/>
      <c r="G2121" s="65"/>
      <c r="H2121" s="65"/>
      <c r="I2121" s="65"/>
      <c r="J2121" s="65"/>
      <c r="K2121" s="65"/>
      <c r="L2121" s="62"/>
      <c r="M2121" s="63"/>
    </row>
    <row r="2122" spans="2:13">
      <c r="B2122" s="56"/>
      <c r="C2122" s="84"/>
      <c r="D2122" s="85"/>
      <c r="E2122" s="87"/>
      <c r="F2122" s="65"/>
      <c r="G2122" s="65"/>
      <c r="H2122" s="65"/>
      <c r="I2122" s="65"/>
      <c r="J2122" s="65"/>
      <c r="K2122" s="65"/>
      <c r="L2122" s="62"/>
      <c r="M2122" s="63"/>
    </row>
    <row r="2123" spans="2:13">
      <c r="B2123" s="56"/>
      <c r="C2123" s="84"/>
      <c r="D2123" s="85"/>
      <c r="E2123" s="87"/>
      <c r="F2123" s="65"/>
      <c r="G2123" s="65"/>
      <c r="H2123" s="65"/>
      <c r="I2123" s="65"/>
      <c r="J2123" s="65"/>
      <c r="K2123" s="65"/>
      <c r="L2123" s="62"/>
      <c r="M2123" s="63"/>
    </row>
    <row r="2124" spans="2:13">
      <c r="B2124" s="56"/>
      <c r="C2124" s="84"/>
      <c r="D2124" s="85"/>
      <c r="E2124" s="87"/>
      <c r="F2124" s="65"/>
      <c r="G2124" s="65"/>
      <c r="H2124" s="65"/>
      <c r="I2124" s="65"/>
      <c r="J2124" s="65"/>
      <c r="K2124" s="65"/>
      <c r="L2124" s="62"/>
      <c r="M2124" s="63"/>
    </row>
    <row r="2125" spans="2:13">
      <c r="B2125" s="56"/>
      <c r="C2125" s="84"/>
      <c r="D2125" s="85"/>
      <c r="E2125" s="87"/>
      <c r="F2125" s="65"/>
      <c r="G2125" s="65"/>
      <c r="H2125" s="65"/>
      <c r="I2125" s="65"/>
      <c r="J2125" s="65"/>
      <c r="K2125" s="65"/>
      <c r="L2125" s="62"/>
      <c r="M2125" s="63"/>
    </row>
    <row r="2126" spans="2:13">
      <c r="B2126" s="56"/>
      <c r="C2126" s="84"/>
      <c r="D2126" s="85"/>
      <c r="E2126" s="87"/>
      <c r="F2126" s="65"/>
      <c r="G2126" s="65"/>
      <c r="H2126" s="65"/>
      <c r="I2126" s="65"/>
      <c r="J2126" s="65"/>
      <c r="K2126" s="65"/>
      <c r="L2126" s="62"/>
      <c r="M2126" s="63"/>
    </row>
    <row r="2127" spans="2:13">
      <c r="B2127" s="56"/>
      <c r="C2127" s="84"/>
      <c r="D2127" s="85"/>
      <c r="E2127" s="87"/>
      <c r="F2127" s="65"/>
      <c r="G2127" s="65"/>
      <c r="H2127" s="65"/>
      <c r="I2127" s="65"/>
      <c r="J2127" s="65"/>
      <c r="K2127" s="65"/>
      <c r="L2127" s="62"/>
      <c r="M2127" s="63"/>
    </row>
    <row r="2128" spans="2:13">
      <c r="B2128" s="56"/>
      <c r="C2128" s="68"/>
      <c r="D2128" s="58"/>
      <c r="E2128" s="69"/>
      <c r="F2128" s="60"/>
      <c r="G2128" s="60"/>
      <c r="H2128" s="61"/>
      <c r="I2128" s="61"/>
      <c r="J2128" s="61"/>
      <c r="K2128" s="61"/>
      <c r="L2128" s="62"/>
      <c r="M2128" s="63"/>
    </row>
    <row r="2129" spans="2:13">
      <c r="B2129" s="56"/>
      <c r="C2129" s="68"/>
      <c r="D2129" s="58"/>
      <c r="E2129" s="69"/>
      <c r="F2129" s="65"/>
      <c r="G2129" s="65"/>
      <c r="H2129" s="65"/>
      <c r="I2129" s="65"/>
      <c r="J2129" s="65"/>
      <c r="K2129" s="65"/>
      <c r="L2129" s="62"/>
      <c r="M2129" s="63"/>
    </row>
    <row r="2130" spans="2:13">
      <c r="B2130" s="56"/>
      <c r="C2130" s="68"/>
      <c r="D2130" s="58"/>
      <c r="E2130" s="69"/>
      <c r="F2130" s="65"/>
      <c r="G2130" s="65"/>
      <c r="H2130" s="65"/>
      <c r="I2130" s="65"/>
      <c r="J2130" s="65"/>
      <c r="K2130" s="65"/>
      <c r="L2130" s="62"/>
      <c r="M2130" s="63"/>
    </row>
    <row r="2131" spans="2:13">
      <c r="B2131" s="56"/>
      <c r="C2131" s="68"/>
      <c r="D2131" s="58"/>
      <c r="E2131" s="69"/>
      <c r="F2131" s="65"/>
      <c r="G2131" s="65"/>
      <c r="H2131" s="65"/>
      <c r="I2131" s="65"/>
      <c r="J2131" s="65"/>
      <c r="K2131" s="65"/>
      <c r="L2131" s="62"/>
      <c r="M2131" s="63"/>
    </row>
    <row r="2132" spans="2:13">
      <c r="B2132" s="56"/>
      <c r="C2132" s="68"/>
      <c r="D2132" s="58"/>
      <c r="E2132" s="69"/>
      <c r="F2132" s="65"/>
      <c r="G2132" s="65"/>
      <c r="H2132" s="65"/>
      <c r="I2132" s="65"/>
      <c r="J2132" s="65"/>
      <c r="K2132" s="65"/>
      <c r="L2132" s="62"/>
      <c r="M2132" s="63"/>
    </row>
    <row r="2133" spans="2:13">
      <c r="B2133" s="56"/>
      <c r="C2133" s="68"/>
      <c r="D2133" s="58"/>
      <c r="E2133" s="69"/>
      <c r="F2133" s="65"/>
      <c r="G2133" s="65"/>
      <c r="H2133" s="65"/>
      <c r="I2133" s="65"/>
      <c r="J2133" s="65"/>
      <c r="K2133" s="65"/>
      <c r="L2133" s="62"/>
      <c r="M2133" s="63"/>
    </row>
    <row r="2134" spans="2:13">
      <c r="B2134" s="56"/>
      <c r="C2134" s="68"/>
      <c r="D2134" s="58"/>
      <c r="E2134" s="69"/>
      <c r="F2134" s="65"/>
      <c r="G2134" s="65"/>
      <c r="H2134" s="65"/>
      <c r="I2134" s="65"/>
      <c r="J2134" s="65"/>
      <c r="K2134" s="65"/>
      <c r="L2134" s="62"/>
      <c r="M2134" s="63"/>
    </row>
    <row r="2135" spans="2:13">
      <c r="B2135" s="56"/>
      <c r="C2135" s="68"/>
      <c r="D2135" s="58"/>
      <c r="E2135" s="69"/>
      <c r="F2135" s="65"/>
      <c r="G2135" s="65"/>
      <c r="H2135" s="65"/>
      <c r="I2135" s="65"/>
      <c r="J2135" s="65"/>
      <c r="K2135" s="65"/>
      <c r="L2135" s="62"/>
      <c r="M2135" s="63"/>
    </row>
    <row r="2136" spans="2:13">
      <c r="B2136" s="56"/>
      <c r="C2136" s="70"/>
      <c r="D2136" s="77"/>
      <c r="E2136" s="78"/>
      <c r="F2136" s="79"/>
      <c r="G2136" s="80"/>
      <c r="H2136" s="20"/>
      <c r="I2136" s="80"/>
      <c r="J2136" s="80"/>
      <c r="K2136" s="81"/>
      <c r="L2136" s="62"/>
      <c r="M2136" s="82"/>
    </row>
    <row r="2137" spans="2:13">
      <c r="B2137" s="56"/>
      <c r="C2137" s="70"/>
      <c r="D2137" s="77"/>
      <c r="E2137" s="78"/>
      <c r="F2137" s="63"/>
      <c r="G2137" s="83"/>
      <c r="H2137" s="80"/>
      <c r="I2137" s="83"/>
      <c r="J2137" s="80"/>
      <c r="K2137" s="80"/>
      <c r="L2137" s="62"/>
      <c r="M2137" s="82"/>
    </row>
    <row r="2138" spans="2:13">
      <c r="B2138" s="56"/>
      <c r="C2138" s="70"/>
      <c r="D2138" s="77"/>
      <c r="E2138" s="78"/>
      <c r="F2138" s="63"/>
      <c r="G2138" s="80"/>
      <c r="H2138" s="80"/>
      <c r="I2138" s="80"/>
      <c r="J2138" s="80"/>
      <c r="K2138" s="80"/>
      <c r="L2138" s="62"/>
      <c r="M2138" s="82"/>
    </row>
    <row r="2139" spans="2:13">
      <c r="B2139" s="56"/>
      <c r="C2139" s="70"/>
      <c r="D2139" s="77"/>
      <c r="E2139" s="78"/>
      <c r="F2139" s="63"/>
      <c r="G2139" s="80"/>
      <c r="H2139" s="80"/>
      <c r="I2139" s="80"/>
      <c r="J2139" s="80"/>
      <c r="K2139" s="80"/>
      <c r="L2139" s="62"/>
      <c r="M2139" s="82"/>
    </row>
    <row r="2140" spans="2:13">
      <c r="B2140" s="56"/>
      <c r="C2140" s="70"/>
      <c r="D2140" s="77"/>
      <c r="E2140" s="78"/>
      <c r="F2140" s="63"/>
      <c r="G2140" s="80"/>
      <c r="H2140" s="80"/>
      <c r="I2140" s="80"/>
      <c r="J2140" s="80"/>
      <c r="K2140" s="80"/>
      <c r="L2140" s="62"/>
      <c r="M2140" s="82"/>
    </row>
    <row r="2141" spans="2:13">
      <c r="B2141" s="56"/>
      <c r="C2141" s="70"/>
      <c r="D2141" s="77"/>
      <c r="E2141" s="78"/>
      <c r="F2141" s="63"/>
      <c r="G2141" s="80"/>
      <c r="H2141" s="80"/>
      <c r="I2141" s="80"/>
      <c r="J2141" s="80"/>
      <c r="K2141" s="80"/>
      <c r="L2141" s="62"/>
      <c r="M2141" s="82"/>
    </row>
    <row r="2142" spans="2:13">
      <c r="B2142" s="56"/>
      <c r="C2142" s="70"/>
      <c r="D2142" s="77"/>
      <c r="E2142" s="78"/>
      <c r="F2142" s="63"/>
      <c r="G2142" s="80"/>
      <c r="H2142" s="80"/>
      <c r="I2142" s="80"/>
      <c r="J2142" s="80"/>
      <c r="K2142" s="80"/>
      <c r="L2142" s="62"/>
      <c r="M2142" s="82"/>
    </row>
    <row r="2143" spans="2:13">
      <c r="B2143" s="56"/>
      <c r="C2143" s="70"/>
      <c r="D2143" s="77"/>
      <c r="E2143" s="78"/>
      <c r="F2143" s="63"/>
      <c r="G2143" s="80"/>
      <c r="H2143" s="80"/>
      <c r="I2143" s="80"/>
      <c r="J2143" s="80"/>
      <c r="K2143" s="80"/>
      <c r="L2143" s="62"/>
      <c r="M2143" s="82"/>
    </row>
    <row r="2144" spans="2:13">
      <c r="B2144" s="56"/>
      <c r="C2144" s="88"/>
      <c r="D2144" s="58"/>
      <c r="E2144" s="144"/>
      <c r="F2144" s="61"/>
      <c r="G2144" s="61"/>
      <c r="H2144" s="61"/>
      <c r="I2144" s="61"/>
      <c r="J2144" s="61"/>
      <c r="K2144" s="61"/>
      <c r="L2144" s="62"/>
      <c r="M2144" s="63"/>
    </row>
    <row r="2145" spans="2:13">
      <c r="B2145" s="56"/>
      <c r="C2145" s="88"/>
      <c r="D2145" s="58"/>
      <c r="E2145" s="144"/>
      <c r="F2145" s="65"/>
      <c r="G2145" s="65"/>
      <c r="H2145" s="65"/>
      <c r="I2145" s="65"/>
      <c r="J2145" s="65"/>
      <c r="K2145" s="65"/>
      <c r="L2145" s="62"/>
      <c r="M2145" s="63"/>
    </row>
    <row r="2146" spans="2:13">
      <c r="B2146" s="56"/>
      <c r="C2146" s="88"/>
      <c r="D2146" s="58"/>
      <c r="E2146" s="144"/>
      <c r="F2146" s="65"/>
      <c r="G2146" s="65"/>
      <c r="H2146" s="65"/>
      <c r="I2146" s="65"/>
      <c r="J2146" s="65"/>
      <c r="K2146" s="65"/>
      <c r="L2146" s="62"/>
      <c r="M2146" s="63"/>
    </row>
    <row r="2147" spans="2:13">
      <c r="B2147" s="56"/>
      <c r="C2147" s="88"/>
      <c r="D2147" s="58"/>
      <c r="E2147" s="144"/>
      <c r="F2147" s="65"/>
      <c r="G2147" s="65"/>
      <c r="H2147" s="65"/>
      <c r="I2147" s="65"/>
      <c r="J2147" s="65"/>
      <c r="K2147" s="65"/>
      <c r="L2147" s="62"/>
      <c r="M2147" s="63"/>
    </row>
    <row r="2148" spans="2:13">
      <c r="B2148" s="56"/>
      <c r="C2148" s="88"/>
      <c r="D2148" s="58"/>
      <c r="E2148" s="144"/>
      <c r="F2148" s="65"/>
      <c r="G2148" s="65"/>
      <c r="H2148" s="65"/>
      <c r="I2148" s="65"/>
      <c r="J2148" s="65"/>
      <c r="K2148" s="65"/>
      <c r="L2148" s="62"/>
      <c r="M2148" s="63"/>
    </row>
    <row r="2149" spans="2:13">
      <c r="B2149" s="56"/>
      <c r="C2149" s="88"/>
      <c r="D2149" s="58"/>
      <c r="E2149" s="144"/>
      <c r="F2149" s="65"/>
      <c r="G2149" s="65"/>
      <c r="H2149" s="65"/>
      <c r="I2149" s="65"/>
      <c r="J2149" s="65"/>
      <c r="K2149" s="65"/>
      <c r="L2149" s="62"/>
      <c r="M2149" s="63"/>
    </row>
    <row r="2150" spans="2:13">
      <c r="B2150" s="56"/>
      <c r="C2150" s="88"/>
      <c r="D2150" s="58"/>
      <c r="E2150" s="144"/>
      <c r="F2150" s="65"/>
      <c r="G2150" s="65"/>
      <c r="H2150" s="65"/>
      <c r="I2150" s="65"/>
      <c r="J2150" s="65"/>
      <c r="K2150" s="65"/>
      <c r="L2150" s="62"/>
      <c r="M2150" s="63"/>
    </row>
    <row r="2151" spans="2:13">
      <c r="B2151" s="56"/>
      <c r="C2151" s="88"/>
      <c r="D2151" s="58"/>
      <c r="E2151" s="144"/>
      <c r="F2151" s="65"/>
      <c r="G2151" s="65"/>
      <c r="H2151" s="65"/>
      <c r="I2151" s="65"/>
      <c r="J2151" s="65"/>
      <c r="K2151" s="65"/>
      <c r="L2151" s="62"/>
      <c r="M2151" s="63"/>
    </row>
    <row r="2152" spans="2:13">
      <c r="B2152" s="56"/>
      <c r="C2152" s="88"/>
      <c r="D2152" s="58"/>
      <c r="E2152" s="144"/>
      <c r="F2152" s="65"/>
      <c r="G2152" s="65"/>
      <c r="H2152" s="65"/>
      <c r="I2152" s="163"/>
      <c r="J2152" s="65"/>
      <c r="K2152" s="65"/>
      <c r="L2152" s="62"/>
      <c r="M2152" s="63"/>
    </row>
    <row r="2153" spans="2:13">
      <c r="B2153" s="56"/>
      <c r="C2153" s="88"/>
      <c r="D2153" s="58"/>
      <c r="E2153" s="144"/>
      <c r="F2153" s="65"/>
      <c r="G2153" s="65"/>
      <c r="H2153" s="65"/>
      <c r="I2153" s="65"/>
      <c r="J2153" s="65"/>
      <c r="K2153" s="65"/>
      <c r="L2153" s="62"/>
      <c r="M2153" s="63"/>
    </row>
    <row r="2154" spans="2:13">
      <c r="B2154" s="56"/>
      <c r="C2154" s="88"/>
      <c r="D2154" s="58"/>
      <c r="E2154" s="144"/>
      <c r="F2154" s="65"/>
      <c r="G2154" s="65"/>
      <c r="H2154" s="65"/>
      <c r="I2154" s="65"/>
      <c r="J2154" s="65"/>
      <c r="K2154" s="65"/>
      <c r="L2154" s="62"/>
      <c r="M2154" s="63"/>
    </row>
    <row r="2155" spans="2:13">
      <c r="B2155" s="56"/>
      <c r="C2155" s="88"/>
      <c r="D2155" s="58"/>
      <c r="E2155" s="144"/>
      <c r="F2155" s="65"/>
      <c r="G2155" s="65"/>
      <c r="H2155" s="65"/>
      <c r="I2155" s="65"/>
      <c r="J2155" s="65"/>
      <c r="K2155" s="65"/>
      <c r="L2155" s="62"/>
      <c r="M2155" s="63"/>
    </row>
    <row r="2156" spans="2:13">
      <c r="B2156" s="56"/>
      <c r="C2156" s="88"/>
      <c r="D2156" s="58"/>
      <c r="E2156" s="144"/>
      <c r="F2156" s="65"/>
      <c r="G2156" s="65"/>
      <c r="H2156" s="65"/>
      <c r="I2156" s="65"/>
      <c r="J2156" s="65"/>
      <c r="K2156" s="65"/>
      <c r="L2156" s="62"/>
      <c r="M2156" s="63"/>
    </row>
    <row r="2157" spans="2:13">
      <c r="B2157" s="56"/>
      <c r="C2157" s="88"/>
      <c r="D2157" s="58"/>
      <c r="E2157" s="144"/>
      <c r="F2157" s="65"/>
      <c r="G2157" s="65"/>
      <c r="H2157" s="65"/>
      <c r="I2157" s="65"/>
      <c r="J2157" s="65"/>
      <c r="K2157" s="65"/>
      <c r="L2157" s="62"/>
      <c r="M2157" s="63"/>
    </row>
    <row r="2158" spans="2:13">
      <c r="B2158" s="56"/>
      <c r="C2158" s="88"/>
      <c r="D2158" s="58"/>
      <c r="E2158" s="144"/>
      <c r="F2158" s="91"/>
      <c r="G2158" s="91"/>
      <c r="H2158" s="91"/>
      <c r="I2158" s="91"/>
      <c r="J2158" s="91"/>
      <c r="K2158" s="91"/>
      <c r="L2158" s="62"/>
      <c r="M2158" s="63"/>
    </row>
    <row r="2159" spans="2:13">
      <c r="B2159" s="56"/>
      <c r="C2159" s="88"/>
      <c r="D2159" s="58"/>
      <c r="E2159" s="140"/>
      <c r="F2159" s="61"/>
      <c r="G2159" s="61"/>
      <c r="H2159" s="61"/>
      <c r="I2159" s="61"/>
      <c r="J2159" s="61"/>
      <c r="K2159" s="61"/>
      <c r="L2159" s="62"/>
      <c r="M2159" s="63"/>
    </row>
    <row r="2160" spans="2:13">
      <c r="B2160" s="111"/>
      <c r="C2160" s="57"/>
      <c r="D2160" s="58"/>
      <c r="E2160" s="89"/>
      <c r="F2160" s="61"/>
      <c r="G2160" s="61"/>
      <c r="H2160" s="61"/>
      <c r="I2160" s="61"/>
      <c r="J2160" s="61"/>
      <c r="K2160" s="61"/>
      <c r="L2160" s="62"/>
      <c r="M2160" s="63"/>
    </row>
    <row r="2161" spans="2:13">
      <c r="B2161" s="111"/>
      <c r="C2161" s="57"/>
      <c r="D2161" s="58"/>
      <c r="E2161" s="89"/>
      <c r="F2161" s="65"/>
      <c r="G2161" s="65"/>
      <c r="H2161" s="65"/>
      <c r="I2161" s="65"/>
      <c r="J2161" s="65"/>
      <c r="K2161" s="65"/>
      <c r="L2161" s="62"/>
      <c r="M2161" s="63"/>
    </row>
    <row r="2162" spans="2:13">
      <c r="B2162" s="111"/>
      <c r="C2162" s="57"/>
      <c r="D2162" s="58"/>
      <c r="E2162" s="89"/>
      <c r="F2162" s="65"/>
      <c r="G2162" s="65"/>
      <c r="H2162" s="65"/>
      <c r="I2162" s="65"/>
      <c r="J2162" s="65"/>
      <c r="K2162" s="65"/>
      <c r="L2162" s="62"/>
      <c r="M2162" s="63"/>
    </row>
    <row r="2163" spans="2:13">
      <c r="B2163" s="111"/>
      <c r="C2163" s="57"/>
      <c r="D2163" s="58"/>
      <c r="E2163" s="89"/>
      <c r="F2163" s="65"/>
      <c r="G2163" s="65"/>
      <c r="H2163" s="65"/>
      <c r="I2163" s="65"/>
      <c r="J2163" s="65"/>
      <c r="K2163" s="65"/>
      <c r="L2163" s="62"/>
      <c r="M2163" s="63"/>
    </row>
    <row r="2164" spans="2:13">
      <c r="B2164" s="111"/>
      <c r="C2164" s="57"/>
      <c r="D2164" s="58"/>
      <c r="E2164" s="89"/>
      <c r="F2164" s="65"/>
      <c r="G2164" s="65"/>
      <c r="H2164" s="65"/>
      <c r="I2164" s="65"/>
      <c r="J2164" s="65"/>
      <c r="K2164" s="65"/>
      <c r="L2164" s="62"/>
      <c r="M2164" s="63"/>
    </row>
    <row r="2165" spans="2:13">
      <c r="B2165" s="111"/>
      <c r="C2165" s="57"/>
      <c r="D2165" s="58"/>
      <c r="E2165" s="89"/>
      <c r="F2165" s="65"/>
      <c r="G2165" s="65"/>
      <c r="H2165" s="65"/>
      <c r="I2165" s="65"/>
      <c r="J2165" s="65"/>
      <c r="K2165" s="65"/>
      <c r="L2165" s="62"/>
      <c r="M2165" s="80"/>
    </row>
    <row r="2166" spans="2:13">
      <c r="B2166" s="111"/>
      <c r="C2166" s="57"/>
      <c r="D2166" s="58"/>
      <c r="E2166" s="89"/>
      <c r="F2166" s="65"/>
      <c r="G2166" s="65"/>
      <c r="H2166" s="65"/>
      <c r="I2166" s="65"/>
      <c r="J2166" s="65"/>
      <c r="K2166" s="65"/>
      <c r="L2166" s="62"/>
      <c r="M2166" s="63"/>
    </row>
    <row r="2167" spans="2:13">
      <c r="B2167" s="111"/>
      <c r="C2167" s="57"/>
      <c r="D2167" s="58"/>
      <c r="E2167" s="89"/>
      <c r="F2167" s="65"/>
      <c r="G2167" s="65"/>
      <c r="H2167" s="65"/>
      <c r="I2167" s="65"/>
      <c r="J2167" s="65"/>
      <c r="K2167" s="65"/>
      <c r="L2167" s="62"/>
      <c r="M2167" s="63"/>
    </row>
    <row r="2168" spans="2:13">
      <c r="B2168" s="56"/>
      <c r="C2168" s="128"/>
      <c r="D2168" s="58"/>
      <c r="E2168" s="129"/>
      <c r="F2168" s="61"/>
      <c r="G2168" s="130"/>
      <c r="H2168" s="65"/>
      <c r="I2168" s="124"/>
      <c r="J2168" s="131"/>
      <c r="K2168" s="61"/>
      <c r="L2168" s="62"/>
      <c r="M2168" s="63"/>
    </row>
    <row r="2169" spans="2:13">
      <c r="B2169" s="56"/>
      <c r="C2169" s="128"/>
      <c r="D2169" s="58"/>
      <c r="E2169" s="129"/>
      <c r="F2169" s="65"/>
      <c r="G2169" s="61"/>
      <c r="H2169" s="65"/>
      <c r="I2169" s="65"/>
      <c r="J2169" s="65"/>
      <c r="K2169" s="65"/>
      <c r="L2169" s="62"/>
      <c r="M2169" s="63"/>
    </row>
    <row r="2170" spans="2:13">
      <c r="B2170" s="56"/>
      <c r="C2170" s="128"/>
      <c r="D2170" s="58"/>
      <c r="E2170" s="132"/>
      <c r="F2170" s="65"/>
      <c r="G2170" s="61"/>
      <c r="H2170" s="65"/>
      <c r="I2170" s="65"/>
      <c r="J2170" s="65"/>
      <c r="K2170" s="65"/>
      <c r="L2170" s="62"/>
      <c r="M2170" s="63"/>
    </row>
    <row r="2171" spans="2:13">
      <c r="B2171" s="56"/>
      <c r="C2171" s="128"/>
      <c r="D2171" s="58"/>
      <c r="E2171" s="129"/>
      <c r="F2171" s="65"/>
      <c r="G2171" s="65"/>
      <c r="H2171" s="65"/>
      <c r="I2171" s="65"/>
      <c r="J2171" s="65"/>
      <c r="K2171" s="65"/>
      <c r="L2171" s="62"/>
      <c r="M2171" s="82"/>
    </row>
    <row r="2172" spans="2:13">
      <c r="B2172" s="56"/>
      <c r="C2172" s="128"/>
      <c r="D2172" s="58"/>
      <c r="E2172" s="129"/>
      <c r="F2172" s="65"/>
      <c r="G2172" s="65"/>
      <c r="H2172" s="65"/>
      <c r="I2172" s="65"/>
      <c r="J2172" s="65"/>
      <c r="K2172" s="65"/>
      <c r="L2172" s="62"/>
      <c r="M2172" s="63"/>
    </row>
    <row r="2173" spans="2:13">
      <c r="B2173" s="56"/>
      <c r="C2173" s="128"/>
      <c r="D2173" s="58"/>
      <c r="E2173" s="129"/>
      <c r="F2173" s="65"/>
      <c r="G2173" s="65"/>
      <c r="H2173" s="65"/>
      <c r="I2173" s="65"/>
      <c r="J2173" s="65"/>
      <c r="K2173" s="65"/>
      <c r="L2173" s="62"/>
      <c r="M2173" s="63"/>
    </row>
    <row r="2174" spans="2:13">
      <c r="B2174" s="56"/>
      <c r="C2174" s="128"/>
      <c r="D2174" s="58"/>
      <c r="E2174" s="129"/>
      <c r="F2174" s="65"/>
      <c r="G2174" s="65"/>
      <c r="H2174" s="65"/>
      <c r="I2174" s="65"/>
      <c r="J2174" s="65"/>
      <c r="K2174" s="65"/>
      <c r="L2174" s="62"/>
      <c r="M2174" s="63"/>
    </row>
    <row r="2175" spans="2:13">
      <c r="B2175" s="56"/>
      <c r="C2175" s="128"/>
      <c r="D2175" s="58"/>
      <c r="E2175" s="129"/>
      <c r="F2175" s="65"/>
      <c r="G2175" s="65"/>
      <c r="H2175" s="65"/>
      <c r="I2175" s="65"/>
      <c r="J2175" s="65"/>
      <c r="K2175" s="65"/>
      <c r="L2175" s="62"/>
      <c r="M2175" s="63"/>
    </row>
    <row r="2176" spans="2:13">
      <c r="B2176" s="56"/>
      <c r="C2176" s="105"/>
      <c r="D2176" s="106"/>
      <c r="E2176" s="107"/>
      <c r="F2176" s="61"/>
      <c r="G2176" s="61"/>
      <c r="H2176" s="61"/>
      <c r="I2176" s="61"/>
      <c r="J2176" s="61"/>
      <c r="K2176" s="61"/>
      <c r="L2176" s="108"/>
      <c r="M2176" s="63"/>
    </row>
    <row r="2177" spans="2:13">
      <c r="B2177" s="56"/>
      <c r="C2177" s="105"/>
      <c r="D2177" s="58"/>
      <c r="E2177" s="109"/>
      <c r="F2177" s="65"/>
      <c r="G2177" s="65"/>
      <c r="H2177" s="65"/>
      <c r="I2177" s="110"/>
      <c r="J2177" s="65"/>
      <c r="K2177" s="65"/>
      <c r="L2177" s="62"/>
      <c r="M2177" s="63"/>
    </row>
    <row r="2178" spans="2:13">
      <c r="B2178" s="56"/>
      <c r="C2178" s="105"/>
      <c r="D2178" s="58"/>
      <c r="E2178" s="109"/>
      <c r="F2178" s="65"/>
      <c r="G2178" s="65"/>
      <c r="H2178" s="65"/>
      <c r="I2178" s="65"/>
      <c r="J2178" s="65"/>
      <c r="K2178" s="65"/>
      <c r="L2178" s="62"/>
      <c r="M2178" s="63"/>
    </row>
    <row r="2179" spans="2:13">
      <c r="B2179" s="56"/>
      <c r="C2179" s="105"/>
      <c r="D2179" s="58"/>
      <c r="E2179" s="109"/>
      <c r="F2179" s="65"/>
      <c r="G2179" s="65"/>
      <c r="H2179" s="65"/>
      <c r="I2179" s="65"/>
      <c r="J2179" s="65"/>
      <c r="K2179" s="65"/>
      <c r="L2179" s="62"/>
      <c r="M2179" s="63"/>
    </row>
    <row r="2180" spans="2:13">
      <c r="B2180" s="56"/>
      <c r="C2180" s="105"/>
      <c r="D2180" s="58"/>
      <c r="E2180" s="109"/>
      <c r="F2180" s="65"/>
      <c r="G2180" s="65"/>
      <c r="H2180" s="65"/>
      <c r="I2180" s="65"/>
      <c r="J2180" s="65"/>
      <c r="K2180" s="65"/>
      <c r="L2180" s="62"/>
      <c r="M2180" s="63"/>
    </row>
    <row r="2181" spans="2:13">
      <c r="B2181" s="56"/>
      <c r="C2181" s="105"/>
      <c r="D2181" s="58"/>
      <c r="E2181" s="109"/>
      <c r="F2181" s="65"/>
      <c r="G2181" s="65"/>
      <c r="H2181" s="65"/>
      <c r="I2181" s="65"/>
      <c r="J2181" s="65"/>
      <c r="K2181" s="65"/>
      <c r="L2181" s="62"/>
      <c r="M2181" s="63"/>
    </row>
    <row r="2182" spans="2:13">
      <c r="B2182" s="56"/>
      <c r="C2182" s="105"/>
      <c r="D2182" s="58"/>
      <c r="E2182" s="109"/>
      <c r="F2182" s="65"/>
      <c r="G2182" s="65"/>
      <c r="H2182" s="65"/>
      <c r="I2182" s="65"/>
      <c r="J2182" s="65"/>
      <c r="K2182" s="65"/>
      <c r="L2182" s="62"/>
      <c r="M2182" s="63"/>
    </row>
    <row r="2183" spans="2:13">
      <c r="B2183" s="56"/>
      <c r="C2183" s="105"/>
      <c r="D2183" s="58"/>
      <c r="E2183" s="109"/>
      <c r="F2183" s="91"/>
      <c r="G2183" s="91"/>
      <c r="H2183" s="91"/>
      <c r="I2183" s="91"/>
      <c r="J2183" s="91"/>
      <c r="K2183" s="91"/>
      <c r="L2183" s="62"/>
      <c r="M2183" s="63"/>
    </row>
    <row r="2184" spans="2:13">
      <c r="B2184" s="56"/>
      <c r="C2184" s="113"/>
      <c r="D2184" s="58"/>
      <c r="E2184" s="114"/>
      <c r="F2184" s="61"/>
      <c r="G2184" s="61"/>
      <c r="H2184" s="61"/>
      <c r="I2184" s="61"/>
      <c r="J2184" s="61"/>
      <c r="K2184" s="61"/>
      <c r="L2184" s="115"/>
      <c r="M2184" s="63"/>
    </row>
    <row r="2185" spans="2:13">
      <c r="B2185" s="56"/>
      <c r="C2185" s="113"/>
      <c r="D2185" s="58"/>
      <c r="E2185" s="114"/>
      <c r="F2185" s="65"/>
      <c r="G2185" s="65"/>
      <c r="H2185" s="65"/>
      <c r="I2185" s="65"/>
      <c r="J2185" s="65"/>
      <c r="K2185" s="65"/>
      <c r="L2185" s="115"/>
      <c r="M2185" s="63"/>
    </row>
    <row r="2186" spans="2:13">
      <c r="B2186" s="56"/>
      <c r="C2186" s="113"/>
      <c r="D2186" s="58"/>
      <c r="E2186" s="114"/>
      <c r="F2186" s="65"/>
      <c r="G2186" s="65"/>
      <c r="H2186" s="65"/>
      <c r="I2186" s="65"/>
      <c r="J2186" s="65"/>
      <c r="K2186" s="65"/>
      <c r="L2186" s="115"/>
      <c r="M2186" s="63"/>
    </row>
    <row r="2187" spans="2:13">
      <c r="B2187" s="56"/>
      <c r="C2187" s="113"/>
      <c r="D2187" s="58"/>
      <c r="E2187" s="114"/>
      <c r="F2187" s="65"/>
      <c r="G2187" s="65"/>
      <c r="H2187" s="65"/>
      <c r="I2187" s="65"/>
      <c r="J2187" s="65"/>
      <c r="K2187" s="65"/>
      <c r="L2187" s="115"/>
      <c r="M2187" s="63"/>
    </row>
    <row r="2188" spans="2:13">
      <c r="B2188" s="56"/>
      <c r="C2188" s="113"/>
      <c r="D2188" s="58"/>
      <c r="E2188" s="114"/>
      <c r="F2188" s="65"/>
      <c r="G2188" s="65"/>
      <c r="H2188" s="65"/>
      <c r="I2188" s="65"/>
      <c r="J2188" s="65"/>
      <c r="K2188" s="65"/>
      <c r="L2188" s="115"/>
      <c r="M2188" s="63"/>
    </row>
    <row r="2189" spans="2:13">
      <c r="B2189" s="56"/>
      <c r="C2189" s="113"/>
      <c r="D2189" s="58"/>
      <c r="E2189" s="114"/>
      <c r="F2189" s="65"/>
      <c r="G2189" s="65"/>
      <c r="H2189" s="65"/>
      <c r="I2189" s="65"/>
      <c r="J2189" s="65"/>
      <c r="K2189" s="65"/>
      <c r="L2189" s="115"/>
      <c r="M2189" s="63"/>
    </row>
    <row r="2190" spans="2:13">
      <c r="B2190" s="56"/>
      <c r="C2190" s="113"/>
      <c r="D2190" s="58"/>
      <c r="E2190" s="114"/>
      <c r="F2190" s="65"/>
      <c r="G2190" s="65"/>
      <c r="H2190" s="65"/>
      <c r="I2190" s="65"/>
      <c r="J2190" s="65"/>
      <c r="K2190" s="65"/>
      <c r="L2190" s="115"/>
      <c r="M2190" s="63"/>
    </row>
    <row r="2191" spans="2:13">
      <c r="B2191" s="56"/>
      <c r="C2191" s="113"/>
      <c r="D2191" s="58"/>
      <c r="E2191" s="114"/>
      <c r="F2191" s="91"/>
      <c r="G2191" s="91"/>
      <c r="H2191" s="91"/>
      <c r="I2191" s="91"/>
      <c r="J2191" s="91"/>
      <c r="K2191" s="91"/>
      <c r="L2191" s="115"/>
      <c r="M2191" s="63"/>
    </row>
    <row r="2192" spans="2:13">
      <c r="B2192" s="56"/>
      <c r="C2192" s="88"/>
      <c r="D2192" s="20"/>
      <c r="E2192" s="89"/>
      <c r="F2192" s="61"/>
      <c r="G2192" s="65"/>
      <c r="H2192" s="61"/>
      <c r="I2192" s="61"/>
      <c r="J2192" s="61"/>
      <c r="K2192" s="61"/>
      <c r="L2192" s="62"/>
      <c r="M2192" s="63"/>
    </row>
    <row r="2193" spans="2:13">
      <c r="B2193" s="56"/>
      <c r="C2193" s="88"/>
      <c r="D2193" s="20"/>
      <c r="E2193" s="89"/>
      <c r="F2193" s="65"/>
      <c r="G2193" s="65"/>
      <c r="H2193" s="65"/>
      <c r="I2193" s="65"/>
      <c r="J2193" s="65"/>
      <c r="K2193" s="65"/>
      <c r="L2193" s="62"/>
      <c r="M2193" s="63"/>
    </row>
    <row r="2194" spans="2:13">
      <c r="B2194" s="56"/>
      <c r="C2194" s="88"/>
      <c r="D2194" s="20"/>
      <c r="E2194" s="89"/>
      <c r="F2194" s="65"/>
      <c r="G2194" s="90"/>
      <c r="H2194" s="65"/>
      <c r="I2194" s="65"/>
      <c r="J2194" s="65"/>
      <c r="K2194" s="65"/>
      <c r="L2194" s="62"/>
      <c r="M2194" s="63"/>
    </row>
    <row r="2195" spans="2:13">
      <c r="B2195" s="56"/>
      <c r="C2195" s="88"/>
      <c r="D2195" s="20"/>
      <c r="E2195" s="89"/>
      <c r="F2195" s="65"/>
      <c r="G2195" s="65"/>
      <c r="H2195" s="65"/>
      <c r="I2195" s="65"/>
      <c r="J2195" s="65"/>
      <c r="K2195" s="65"/>
      <c r="L2195" s="62"/>
      <c r="M2195" s="63"/>
    </row>
    <row r="2196" spans="2:13">
      <c r="B2196" s="56"/>
      <c r="C2196" s="88"/>
      <c r="D2196" s="20"/>
      <c r="E2196" s="89"/>
      <c r="F2196" s="65"/>
      <c r="G2196" s="65"/>
      <c r="H2196" s="65"/>
      <c r="I2196" s="65"/>
      <c r="J2196" s="65"/>
      <c r="K2196" s="65"/>
      <c r="L2196" s="62"/>
      <c r="M2196" s="63"/>
    </row>
    <row r="2197" spans="2:13">
      <c r="B2197" s="56"/>
      <c r="C2197" s="88"/>
      <c r="D2197" s="20"/>
      <c r="E2197" s="89"/>
      <c r="F2197" s="65"/>
      <c r="G2197" s="65"/>
      <c r="H2197" s="65"/>
      <c r="I2197" s="65"/>
      <c r="J2197" s="65"/>
      <c r="K2197" s="65"/>
      <c r="L2197" s="62"/>
      <c r="M2197" s="63"/>
    </row>
    <row r="2198" spans="2:13">
      <c r="B2198" s="56"/>
      <c r="C2198" s="88"/>
      <c r="D2198" s="20"/>
      <c r="E2198" s="89"/>
      <c r="F2198" s="65"/>
      <c r="G2198" s="65"/>
      <c r="H2198" s="65"/>
      <c r="I2198" s="65"/>
      <c r="J2198" s="65"/>
      <c r="K2198" s="65"/>
      <c r="L2198" s="62"/>
      <c r="M2198" s="82"/>
    </row>
    <row r="2199" spans="2:13">
      <c r="B2199" s="56"/>
      <c r="C2199" s="88"/>
      <c r="D2199" s="20"/>
      <c r="E2199" s="89"/>
      <c r="F2199" s="91"/>
      <c r="G2199" s="91"/>
      <c r="H2199" s="91"/>
      <c r="I2199" s="91"/>
      <c r="J2199" s="91"/>
      <c r="K2199" s="91"/>
      <c r="L2199" s="62"/>
      <c r="M2199" s="63"/>
    </row>
    <row r="2200" spans="2:13">
      <c r="B2200" s="56"/>
      <c r="C2200" s="88"/>
      <c r="D2200" s="58"/>
      <c r="E2200" s="89"/>
      <c r="F2200" s="124"/>
      <c r="G2200" s="124"/>
      <c r="H2200" s="124"/>
      <c r="I2200" s="124"/>
      <c r="J2200" s="124"/>
      <c r="K2200" s="124"/>
      <c r="L2200" s="62"/>
      <c r="M2200" s="63"/>
    </row>
    <row r="2201" spans="2:13">
      <c r="B2201" s="56"/>
      <c r="C2201" s="88"/>
      <c r="D2201" s="58"/>
      <c r="E2201" s="89"/>
      <c r="F2201" s="61"/>
      <c r="G2201" s="61"/>
      <c r="H2201" s="61"/>
      <c r="I2201" s="61"/>
      <c r="J2201" s="61"/>
      <c r="K2201" s="61"/>
      <c r="L2201" s="62"/>
      <c r="M2201" s="63"/>
    </row>
    <row r="2202" spans="2:13">
      <c r="B2202" s="56"/>
      <c r="C2202" s="88"/>
      <c r="D2202" s="58"/>
      <c r="E2202" s="89"/>
      <c r="F2202" s="65"/>
      <c r="G2202" s="65"/>
      <c r="H2202" s="65"/>
      <c r="I2202" s="65"/>
      <c r="J2202" s="65"/>
      <c r="K2202" s="65"/>
      <c r="L2202" s="62"/>
      <c r="M2202" s="63"/>
    </row>
    <row r="2203" spans="2:13">
      <c r="B2203" s="56"/>
      <c r="C2203" s="88"/>
      <c r="D2203" s="58"/>
      <c r="E2203" s="89"/>
      <c r="F2203" s="65"/>
      <c r="G2203" s="65"/>
      <c r="H2203" s="65"/>
      <c r="I2203" s="65"/>
      <c r="J2203" s="65"/>
      <c r="K2203" s="65"/>
      <c r="L2203" s="62"/>
      <c r="M2203" s="63"/>
    </row>
    <row r="2204" spans="2:13">
      <c r="B2204" s="56"/>
      <c r="C2204" s="88"/>
      <c r="D2204" s="58"/>
      <c r="E2204" s="89"/>
      <c r="F2204" s="65"/>
      <c r="G2204" s="65"/>
      <c r="H2204" s="65"/>
      <c r="I2204" s="65"/>
      <c r="J2204" s="65"/>
      <c r="K2204" s="65"/>
      <c r="L2204" s="62"/>
      <c r="M2204" s="63"/>
    </row>
    <row r="2205" spans="2:13">
      <c r="B2205" s="56"/>
      <c r="C2205" s="88"/>
      <c r="D2205" s="58"/>
      <c r="E2205" s="89"/>
      <c r="F2205" s="65"/>
      <c r="G2205" s="65"/>
      <c r="H2205" s="65"/>
      <c r="I2205" s="65"/>
      <c r="J2205" s="65"/>
      <c r="K2205" s="65"/>
      <c r="L2205" s="108"/>
      <c r="M2205" s="63"/>
    </row>
    <row r="2206" spans="2:13">
      <c r="B2206" s="56"/>
      <c r="C2206" s="88"/>
      <c r="D2206" s="58"/>
      <c r="E2206" s="89"/>
      <c r="F2206" s="65"/>
      <c r="G2206" s="65"/>
      <c r="H2206" s="65"/>
      <c r="I2206" s="65"/>
      <c r="J2206" s="65"/>
      <c r="K2206" s="65"/>
      <c r="L2206" s="62"/>
      <c r="M2206" s="63"/>
    </row>
    <row r="2207" spans="2:13">
      <c r="B2207" s="56"/>
      <c r="C2207" s="88"/>
      <c r="D2207" s="58"/>
      <c r="E2207" s="89"/>
      <c r="F2207" s="91"/>
      <c r="G2207" s="91"/>
      <c r="H2207" s="91"/>
      <c r="I2207" s="91"/>
      <c r="J2207" s="91"/>
      <c r="K2207" s="91"/>
      <c r="L2207" s="62"/>
      <c r="M2207" s="63"/>
    </row>
    <row r="2208" spans="2:13">
      <c r="B2208" s="56"/>
      <c r="C2208" s="84"/>
      <c r="D2208" s="58"/>
      <c r="E2208" s="92"/>
      <c r="F2208" s="61"/>
      <c r="G2208" s="61"/>
      <c r="H2208" s="61"/>
      <c r="I2208" s="61"/>
      <c r="J2208" s="61"/>
      <c r="K2208" s="61"/>
      <c r="L2208" s="62"/>
      <c r="M2208" s="63"/>
    </row>
    <row r="2209" spans="2:13">
      <c r="B2209" s="56"/>
      <c r="C2209" s="84"/>
      <c r="D2209" s="58"/>
      <c r="E2209" s="92"/>
      <c r="F2209" s="65"/>
      <c r="G2209" s="65"/>
      <c r="H2209" s="65"/>
      <c r="I2209" s="65"/>
      <c r="J2209" s="65"/>
      <c r="K2209" s="65"/>
      <c r="L2209" s="62"/>
      <c r="M2209" s="63"/>
    </row>
    <row r="2210" spans="2:13">
      <c r="B2210" s="56"/>
      <c r="C2210" s="84"/>
      <c r="D2210" s="58"/>
      <c r="E2210" s="92"/>
      <c r="F2210" s="65"/>
      <c r="G2210" s="65"/>
      <c r="H2210" s="65"/>
      <c r="I2210" s="90"/>
      <c r="J2210" s="65"/>
      <c r="K2210" s="65"/>
      <c r="L2210" s="62"/>
      <c r="M2210" s="82"/>
    </row>
    <row r="2211" spans="2:13">
      <c r="B2211" s="56"/>
      <c r="C2211" s="84"/>
      <c r="D2211" s="58"/>
      <c r="E2211" s="92"/>
      <c r="F2211" s="65"/>
      <c r="G2211" s="65"/>
      <c r="H2211" s="65"/>
      <c r="I2211" s="65"/>
      <c r="J2211" s="65"/>
      <c r="K2211" s="65"/>
      <c r="L2211" s="62"/>
      <c r="M2211" s="82"/>
    </row>
    <row r="2212" spans="2:13">
      <c r="B2212" s="56"/>
      <c r="C2212" s="84"/>
      <c r="D2212" s="58"/>
      <c r="E2212" s="92"/>
      <c r="F2212" s="65"/>
      <c r="G2212" s="65"/>
      <c r="H2212" s="65"/>
      <c r="I2212" s="65"/>
      <c r="J2212" s="65"/>
      <c r="K2212" s="65"/>
      <c r="L2212" s="62"/>
      <c r="M2212" s="63"/>
    </row>
    <row r="2213" spans="2:13">
      <c r="B2213" s="56"/>
      <c r="C2213" s="84"/>
      <c r="D2213" s="58"/>
      <c r="E2213" s="92"/>
      <c r="F2213" s="65"/>
      <c r="G2213" s="65"/>
      <c r="H2213" s="65"/>
      <c r="I2213" s="65"/>
      <c r="J2213" s="65"/>
      <c r="K2213" s="65"/>
      <c r="L2213" s="62"/>
      <c r="M2213" s="63"/>
    </row>
    <row r="2214" spans="2:13">
      <c r="B2214" s="56"/>
      <c r="C2214" s="84"/>
      <c r="D2214" s="58"/>
      <c r="E2214" s="92"/>
      <c r="F2214" s="65"/>
      <c r="G2214" s="65"/>
      <c r="H2214" s="65"/>
      <c r="I2214" s="65"/>
      <c r="J2214" s="65"/>
      <c r="K2214" s="65"/>
      <c r="L2214" s="62"/>
      <c r="M2214" s="63"/>
    </row>
    <row r="2215" spans="2:13">
      <c r="B2215" s="56"/>
      <c r="C2215" s="84"/>
      <c r="D2215" s="58"/>
      <c r="E2215" s="92"/>
      <c r="F2215" s="91"/>
      <c r="G2215" s="91"/>
      <c r="H2215" s="91"/>
      <c r="I2215" s="91"/>
      <c r="J2215" s="91"/>
      <c r="K2215" s="91"/>
      <c r="L2215" s="62"/>
      <c r="M2215" s="63"/>
    </row>
    <row r="2216" spans="2:13">
      <c r="B2216" s="56"/>
      <c r="C2216" s="84"/>
      <c r="D2216" s="58"/>
      <c r="E2216" s="104"/>
      <c r="F2216" s="61"/>
      <c r="G2216" s="61"/>
      <c r="H2216" s="61"/>
      <c r="I2216" s="61"/>
      <c r="J2216" s="61"/>
      <c r="K2216" s="61"/>
      <c r="L2216" s="62"/>
      <c r="M2216" s="63"/>
    </row>
    <row r="2217" spans="2:13">
      <c r="B2217" s="56"/>
      <c r="C2217" s="84"/>
      <c r="D2217" s="58"/>
      <c r="E2217" s="104"/>
      <c r="F2217" s="65"/>
      <c r="G2217" s="65"/>
      <c r="H2217" s="65"/>
      <c r="I2217" s="65"/>
      <c r="J2217" s="65"/>
      <c r="K2217" s="65"/>
      <c r="L2217" s="62"/>
      <c r="M2217" s="63"/>
    </row>
    <row r="2218" spans="2:13">
      <c r="B2218" s="56"/>
      <c r="C2218" s="84"/>
      <c r="D2218" s="58"/>
      <c r="E2218" s="104"/>
      <c r="F2218" s="65"/>
      <c r="G2218" s="65"/>
      <c r="H2218" s="65"/>
      <c r="I2218" s="90"/>
      <c r="J2218" s="65"/>
      <c r="K2218" s="65"/>
      <c r="L2218" s="62"/>
      <c r="M2218" s="82"/>
    </row>
    <row r="2219" spans="2:13">
      <c r="B2219" s="56"/>
      <c r="C2219" s="84"/>
      <c r="D2219" s="58"/>
      <c r="E2219" s="104"/>
      <c r="F2219" s="65"/>
      <c r="G2219" s="65"/>
      <c r="H2219" s="65"/>
      <c r="I2219" s="65"/>
      <c r="J2219" s="65"/>
      <c r="K2219" s="65"/>
      <c r="L2219" s="62"/>
      <c r="M2219" s="82"/>
    </row>
    <row r="2220" spans="2:13">
      <c r="B2220" s="56"/>
      <c r="C2220" s="84"/>
      <c r="D2220" s="58"/>
      <c r="E2220" s="104"/>
      <c r="F2220" s="65"/>
      <c r="G2220" s="65"/>
      <c r="H2220" s="65"/>
      <c r="I2220" s="65"/>
      <c r="J2220" s="65"/>
      <c r="K2220" s="65"/>
      <c r="L2220" s="62"/>
      <c r="M2220" s="63"/>
    </row>
    <row r="2221" spans="2:13">
      <c r="B2221" s="56"/>
      <c r="C2221" s="84"/>
      <c r="D2221" s="58"/>
      <c r="E2221" s="104"/>
      <c r="F2221" s="65"/>
      <c r="G2221" s="65"/>
      <c r="H2221" s="65"/>
      <c r="I2221" s="65"/>
      <c r="J2221" s="65"/>
      <c r="K2221" s="65"/>
      <c r="L2221" s="62"/>
      <c r="M2221" s="63"/>
    </row>
    <row r="2222" spans="2:13">
      <c r="B2222" s="56"/>
      <c r="C2222" s="84"/>
      <c r="D2222" s="58"/>
      <c r="E2222" s="104"/>
      <c r="F2222" s="65"/>
      <c r="G2222" s="65"/>
      <c r="H2222" s="65"/>
      <c r="I2222" s="65"/>
      <c r="J2222" s="65"/>
      <c r="K2222" s="65"/>
      <c r="L2222" s="62"/>
      <c r="M2222" s="63"/>
    </row>
    <row r="2223" spans="2:13">
      <c r="B2223" s="56"/>
      <c r="C2223" s="84"/>
      <c r="D2223" s="58"/>
      <c r="E2223" s="104"/>
      <c r="F2223" s="91"/>
      <c r="G2223" s="91"/>
      <c r="H2223" s="91"/>
      <c r="I2223" s="91"/>
      <c r="J2223" s="91"/>
      <c r="K2223" s="91"/>
      <c r="L2223" s="62"/>
      <c r="M2223" s="63"/>
    </row>
    <row r="2224" spans="2:13">
      <c r="B2224" s="56"/>
      <c r="C2224" s="122"/>
      <c r="D2224" s="58"/>
      <c r="E2224" s="117"/>
      <c r="F2224" s="61"/>
      <c r="G2224" s="61"/>
      <c r="H2224" s="61"/>
      <c r="I2224" s="61"/>
      <c r="J2224" s="61"/>
      <c r="K2224" s="61"/>
      <c r="L2224" s="62"/>
      <c r="M2224" s="63"/>
    </row>
    <row r="2225" spans="2:13">
      <c r="B2225" s="56"/>
      <c r="C2225" s="122"/>
      <c r="D2225" s="58"/>
      <c r="E2225" s="117"/>
      <c r="F2225" s="65"/>
      <c r="G2225" s="65"/>
      <c r="H2225" s="65"/>
      <c r="I2225" s="65"/>
      <c r="J2225" s="65"/>
      <c r="K2225" s="65"/>
      <c r="L2225" s="62"/>
      <c r="M2225" s="63"/>
    </row>
    <row r="2226" spans="2:13">
      <c r="B2226" s="56"/>
      <c r="C2226" s="122"/>
      <c r="D2226" s="58"/>
      <c r="E2226" s="117"/>
      <c r="F2226" s="65"/>
      <c r="G2226" s="65"/>
      <c r="H2226" s="65"/>
      <c r="I2226" s="65"/>
      <c r="J2226" s="65"/>
      <c r="K2226" s="65"/>
      <c r="L2226" s="62"/>
      <c r="M2226" s="63"/>
    </row>
    <row r="2227" spans="2:13">
      <c r="B2227" s="56"/>
      <c r="C2227" s="122"/>
      <c r="D2227" s="58"/>
      <c r="E2227" s="117"/>
      <c r="F2227" s="65"/>
      <c r="G2227" s="65"/>
      <c r="H2227" s="65"/>
      <c r="I2227" s="65"/>
      <c r="J2227" s="65"/>
      <c r="K2227" s="65"/>
      <c r="L2227" s="62"/>
      <c r="M2227" s="63"/>
    </row>
    <row r="2228" spans="2:13">
      <c r="B2228" s="56"/>
      <c r="C2228" s="122"/>
      <c r="D2228" s="58"/>
      <c r="E2228" s="117"/>
      <c r="F2228" s="65"/>
      <c r="G2228" s="65"/>
      <c r="H2228" s="65"/>
      <c r="I2228" s="65"/>
      <c r="J2228" s="65"/>
      <c r="K2228" s="65"/>
      <c r="L2228" s="62"/>
      <c r="M2228" s="63"/>
    </row>
    <row r="2229" spans="2:13">
      <c r="B2229" s="56"/>
      <c r="C2229" s="122"/>
      <c r="D2229" s="20"/>
      <c r="E2229" s="117"/>
      <c r="F2229" s="65"/>
      <c r="G2229" s="65"/>
      <c r="H2229" s="65"/>
      <c r="I2229" s="65"/>
      <c r="J2229" s="65"/>
      <c r="K2229" s="65"/>
      <c r="L2229" s="62"/>
      <c r="M2229" s="63"/>
    </row>
    <row r="2230" spans="2:13">
      <c r="B2230" s="56"/>
      <c r="C2230" s="122"/>
      <c r="D2230" s="111"/>
      <c r="E2230" s="117"/>
      <c r="F2230" s="65"/>
      <c r="G2230" s="65"/>
      <c r="H2230" s="65"/>
      <c r="I2230" s="65"/>
      <c r="J2230" s="65"/>
      <c r="K2230" s="65"/>
      <c r="L2230" s="62"/>
      <c r="M2230" s="63"/>
    </row>
    <row r="2231" spans="2:13">
      <c r="B2231" s="56"/>
      <c r="C2231" s="122"/>
      <c r="D2231" s="20"/>
      <c r="E2231" s="117"/>
      <c r="F2231" s="65"/>
      <c r="G2231" s="65"/>
      <c r="H2231" s="65"/>
      <c r="I2231" s="65"/>
      <c r="J2231" s="65"/>
      <c r="K2231" s="65"/>
      <c r="L2231" s="62"/>
      <c r="M2231" s="63"/>
    </row>
    <row r="2232" spans="2:13">
      <c r="B2232" s="56"/>
      <c r="C2232" s="160"/>
      <c r="D2232" s="58"/>
      <c r="E2232" s="104"/>
      <c r="F2232" s="119"/>
      <c r="G2232" s="119"/>
      <c r="H2232" s="61"/>
      <c r="I2232" s="61"/>
      <c r="J2232" s="61"/>
      <c r="K2232" s="61"/>
      <c r="L2232" s="62"/>
      <c r="M2232" s="63"/>
    </row>
    <row r="2233" spans="2:13">
      <c r="B2233" s="56"/>
      <c r="C2233" s="160"/>
      <c r="D2233" s="58"/>
      <c r="E2233" s="104"/>
      <c r="F2233" s="65"/>
      <c r="G2233" s="65"/>
      <c r="H2233" s="65"/>
      <c r="I2233" s="65"/>
      <c r="J2233" s="65"/>
      <c r="K2233" s="65"/>
      <c r="L2233" s="62"/>
      <c r="M2233" s="63"/>
    </row>
    <row r="2234" spans="2:13">
      <c r="B2234" s="56"/>
      <c r="C2234" s="160"/>
      <c r="D2234" s="58"/>
      <c r="E2234" s="104"/>
      <c r="F2234" s="65"/>
      <c r="G2234" s="65"/>
      <c r="H2234" s="65"/>
      <c r="I2234" s="65"/>
      <c r="J2234" s="65"/>
      <c r="K2234" s="65"/>
      <c r="L2234" s="62"/>
      <c r="M2234" s="63"/>
    </row>
    <row r="2235" spans="2:13">
      <c r="B2235" s="56"/>
      <c r="C2235" s="160"/>
      <c r="D2235" s="58"/>
      <c r="E2235" s="104"/>
      <c r="F2235" s="65"/>
      <c r="G2235" s="65"/>
      <c r="H2235" s="65"/>
      <c r="I2235" s="65"/>
      <c r="J2235" s="65"/>
      <c r="K2235" s="65"/>
      <c r="L2235" s="62"/>
      <c r="M2235" s="63"/>
    </row>
    <row r="2236" spans="2:13">
      <c r="B2236" s="56"/>
      <c r="C2236" s="160"/>
      <c r="D2236" s="58"/>
      <c r="E2236" s="104"/>
      <c r="F2236" s="65"/>
      <c r="G2236" s="65"/>
      <c r="H2236" s="65"/>
      <c r="I2236" s="65"/>
      <c r="J2236" s="65"/>
      <c r="K2236" s="65"/>
      <c r="L2236" s="62"/>
      <c r="M2236" s="63"/>
    </row>
    <row r="2237" spans="2:13">
      <c r="B2237" s="56"/>
      <c r="C2237" s="160"/>
      <c r="D2237" s="58"/>
      <c r="E2237" s="104"/>
      <c r="F2237" s="65"/>
      <c r="G2237" s="65"/>
      <c r="H2237" s="65"/>
      <c r="I2237" s="65"/>
      <c r="J2237" s="65"/>
      <c r="K2237" s="65"/>
      <c r="L2237" s="62"/>
      <c r="M2237" s="63"/>
    </row>
    <row r="2238" spans="2:13">
      <c r="B2238" s="56"/>
      <c r="C2238" s="160"/>
      <c r="D2238" s="58"/>
      <c r="E2238" s="104"/>
      <c r="F2238" s="65"/>
      <c r="G2238" s="65"/>
      <c r="H2238" s="65"/>
      <c r="I2238" s="65"/>
      <c r="J2238" s="65"/>
      <c r="K2238" s="65"/>
      <c r="L2238" s="62"/>
      <c r="M2238" s="63"/>
    </row>
    <row r="2239" spans="2:13">
      <c r="B2239" s="56"/>
      <c r="C2239" s="160"/>
      <c r="D2239" s="58"/>
      <c r="E2239" s="104"/>
      <c r="F2239" s="65"/>
      <c r="G2239" s="65"/>
      <c r="H2239" s="65"/>
      <c r="I2239" s="65"/>
      <c r="J2239" s="65"/>
      <c r="K2239" s="65"/>
      <c r="L2239" s="62"/>
      <c r="M2239" s="63"/>
    </row>
    <row r="2240" spans="2:13">
      <c r="B2240" s="56"/>
      <c r="C2240" s="88"/>
      <c r="D2240" s="58"/>
      <c r="E2240" s="104"/>
      <c r="F2240" s="60"/>
      <c r="G2240" s="60"/>
      <c r="H2240" s="61"/>
      <c r="I2240" s="65"/>
      <c r="J2240" s="61"/>
      <c r="K2240" s="61"/>
      <c r="L2240" s="62"/>
      <c r="M2240" s="63"/>
    </row>
    <row r="2241" spans="2:13">
      <c r="B2241" s="56"/>
      <c r="C2241" s="88"/>
      <c r="D2241" s="58"/>
      <c r="E2241" s="104"/>
      <c r="F2241" s="65"/>
      <c r="G2241" s="65"/>
      <c r="H2241" s="65"/>
      <c r="I2241" s="19"/>
      <c r="J2241" s="65"/>
      <c r="K2241" s="65"/>
      <c r="L2241" s="62"/>
      <c r="M2241" s="63"/>
    </row>
    <row r="2242" spans="2:13">
      <c r="B2242" s="56"/>
      <c r="C2242" s="88"/>
      <c r="D2242" s="58"/>
      <c r="E2242" s="104"/>
      <c r="F2242" s="65"/>
      <c r="G2242" s="65"/>
      <c r="H2242" s="65"/>
      <c r="I2242" s="65"/>
      <c r="J2242" s="65"/>
      <c r="K2242" s="65"/>
      <c r="L2242" s="62"/>
      <c r="M2242" s="63"/>
    </row>
    <row r="2243" spans="2:13">
      <c r="B2243" s="56"/>
      <c r="C2243" s="88"/>
      <c r="D2243" s="58"/>
      <c r="E2243" s="104"/>
      <c r="F2243" s="65"/>
      <c r="G2243" s="65"/>
      <c r="H2243" s="65"/>
      <c r="I2243" s="65"/>
      <c r="J2243" s="65"/>
      <c r="K2243" s="65"/>
      <c r="L2243" s="62"/>
      <c r="M2243" s="63"/>
    </row>
    <row r="2244" spans="2:13">
      <c r="B2244" s="56"/>
      <c r="C2244" s="88"/>
      <c r="D2244" s="58"/>
      <c r="E2244" s="104"/>
      <c r="F2244" s="65"/>
      <c r="G2244" s="65"/>
      <c r="H2244" s="65"/>
      <c r="I2244" s="65"/>
      <c r="J2244" s="65"/>
      <c r="K2244" s="65"/>
      <c r="L2244" s="62"/>
      <c r="M2244" s="63"/>
    </row>
    <row r="2245" spans="2:13">
      <c r="B2245" s="56"/>
      <c r="C2245" s="88"/>
      <c r="D2245" s="58"/>
      <c r="E2245" s="104"/>
      <c r="F2245" s="65"/>
      <c r="G2245" s="65"/>
      <c r="H2245" s="65"/>
      <c r="I2245" s="65"/>
      <c r="J2245" s="65"/>
      <c r="K2245" s="65"/>
      <c r="L2245" s="62"/>
      <c r="M2245" s="63"/>
    </row>
    <row r="2246" spans="2:13">
      <c r="B2246" s="56"/>
      <c r="C2246" s="88"/>
      <c r="D2246" s="58"/>
      <c r="E2246" s="104"/>
      <c r="F2246" s="65"/>
      <c r="G2246" s="65"/>
      <c r="H2246" s="65"/>
      <c r="I2246" s="65"/>
      <c r="J2246" s="65"/>
      <c r="K2246" s="65"/>
      <c r="L2246" s="62"/>
      <c r="M2246" s="63"/>
    </row>
    <row r="2247" spans="2:13">
      <c r="B2247" s="56"/>
      <c r="C2247" s="88"/>
      <c r="D2247" s="58"/>
      <c r="E2247" s="104"/>
      <c r="F2247" s="65"/>
      <c r="G2247" s="65"/>
      <c r="H2247" s="65"/>
      <c r="I2247" s="65"/>
      <c r="J2247" s="65"/>
      <c r="K2247" s="65"/>
      <c r="L2247" s="62"/>
      <c r="M2247" s="63"/>
    </row>
    <row r="2248" spans="2:13">
      <c r="B2248" s="56"/>
      <c r="C2248" s="128"/>
      <c r="D2248" s="58"/>
      <c r="E2248" s="129"/>
      <c r="F2248" s="61"/>
      <c r="G2248" s="130"/>
      <c r="H2248" s="65"/>
      <c r="I2248" s="124"/>
      <c r="J2248" s="131"/>
      <c r="K2248" s="61"/>
      <c r="L2248" s="62"/>
      <c r="M2248" s="63"/>
    </row>
    <row r="2249" spans="2:13">
      <c r="B2249" s="56"/>
      <c r="C2249" s="128"/>
      <c r="D2249" s="58"/>
      <c r="E2249" s="129"/>
      <c r="F2249" s="65"/>
      <c r="G2249" s="61"/>
      <c r="H2249" s="65"/>
      <c r="I2249" s="65"/>
      <c r="J2249" s="65"/>
      <c r="K2249" s="65"/>
      <c r="L2249" s="62"/>
      <c r="M2249" s="63"/>
    </row>
    <row r="2250" spans="2:13">
      <c r="B2250" s="56"/>
      <c r="C2250" s="128"/>
      <c r="D2250" s="58"/>
      <c r="E2250" s="132"/>
      <c r="F2250" s="65"/>
      <c r="G2250" s="61"/>
      <c r="H2250" s="65"/>
      <c r="I2250" s="65"/>
      <c r="J2250" s="65"/>
      <c r="K2250" s="65"/>
      <c r="L2250" s="62"/>
      <c r="M2250" s="63"/>
    </row>
    <row r="2251" spans="2:13">
      <c r="B2251" s="56"/>
      <c r="C2251" s="128"/>
      <c r="D2251" s="58"/>
      <c r="E2251" s="129"/>
      <c r="F2251" s="65"/>
      <c r="G2251" s="65"/>
      <c r="H2251" s="65"/>
      <c r="I2251" s="65"/>
      <c r="J2251" s="65"/>
      <c r="K2251" s="65"/>
      <c r="L2251" s="62"/>
      <c r="M2251" s="82"/>
    </row>
    <row r="2252" spans="2:13">
      <c r="B2252" s="56"/>
      <c r="C2252" s="128"/>
      <c r="D2252" s="58"/>
      <c r="E2252" s="129"/>
      <c r="F2252" s="65"/>
      <c r="G2252" s="65"/>
      <c r="H2252" s="65"/>
      <c r="I2252" s="65"/>
      <c r="J2252" s="65"/>
      <c r="K2252" s="65"/>
      <c r="L2252" s="62"/>
      <c r="M2252" s="63"/>
    </row>
    <row r="2253" spans="2:13">
      <c r="B2253" s="56"/>
      <c r="C2253" s="128"/>
      <c r="D2253" s="58"/>
      <c r="E2253" s="129"/>
      <c r="F2253" s="65"/>
      <c r="G2253" s="65"/>
      <c r="H2253" s="65"/>
      <c r="I2253" s="65"/>
      <c r="J2253" s="65"/>
      <c r="K2253" s="65"/>
      <c r="L2253" s="62"/>
      <c r="M2253" s="63"/>
    </row>
    <row r="2254" spans="2:13">
      <c r="B2254" s="56"/>
      <c r="C2254" s="128"/>
      <c r="D2254" s="58"/>
      <c r="E2254" s="129"/>
      <c r="F2254" s="65"/>
      <c r="G2254" s="65"/>
      <c r="H2254" s="65"/>
      <c r="I2254" s="65"/>
      <c r="J2254" s="65"/>
      <c r="K2254" s="65"/>
      <c r="L2254" s="62"/>
      <c r="M2254" s="63"/>
    </row>
    <row r="2255" spans="2:13">
      <c r="B2255" s="56"/>
      <c r="C2255" s="128"/>
      <c r="D2255" s="58"/>
      <c r="E2255" s="129"/>
      <c r="F2255" s="65"/>
      <c r="G2255" s="65"/>
      <c r="H2255" s="65"/>
      <c r="I2255" s="65"/>
      <c r="J2255" s="65"/>
      <c r="K2255" s="65"/>
      <c r="L2255" s="62"/>
      <c r="M2255" s="63"/>
    </row>
    <row r="2256" spans="2:13">
      <c r="B2256" s="56"/>
      <c r="C2256" s="88"/>
      <c r="D2256" s="58"/>
      <c r="E2256" s="69"/>
      <c r="F2256" s="60"/>
      <c r="G2256" s="60"/>
      <c r="H2256" s="61"/>
      <c r="I2256" s="61"/>
      <c r="J2256" s="61"/>
      <c r="K2256" s="61"/>
      <c r="L2256" s="62"/>
      <c r="M2256" s="63"/>
    </row>
    <row r="2257" spans="2:13">
      <c r="B2257" s="56"/>
      <c r="C2257" s="88"/>
      <c r="D2257" s="58"/>
      <c r="E2257" s="69"/>
      <c r="F2257" s="65"/>
      <c r="G2257" s="65"/>
      <c r="H2257" s="65"/>
      <c r="I2257" s="65"/>
      <c r="J2257" s="65"/>
      <c r="K2257" s="65"/>
      <c r="L2257" s="62"/>
      <c r="M2257" s="63"/>
    </row>
    <row r="2258" spans="2:13">
      <c r="B2258" s="56"/>
      <c r="C2258" s="88"/>
      <c r="D2258" s="58"/>
      <c r="E2258" s="69"/>
      <c r="F2258" s="65"/>
      <c r="G2258" s="65"/>
      <c r="H2258" s="65"/>
      <c r="I2258" s="65"/>
      <c r="J2258" s="65"/>
      <c r="K2258" s="65"/>
      <c r="L2258" s="62"/>
      <c r="M2258" s="63"/>
    </row>
    <row r="2259" spans="2:13">
      <c r="B2259" s="56"/>
      <c r="C2259" s="88"/>
      <c r="D2259" s="58"/>
      <c r="E2259" s="69"/>
      <c r="F2259" s="65"/>
      <c r="G2259" s="65"/>
      <c r="H2259" s="65"/>
      <c r="I2259" s="65"/>
      <c r="J2259" s="65"/>
      <c r="K2259" s="65"/>
      <c r="L2259" s="62"/>
      <c r="M2259" s="63"/>
    </row>
    <row r="2260" spans="2:13">
      <c r="B2260" s="56"/>
      <c r="C2260" s="88"/>
      <c r="D2260" s="58"/>
      <c r="E2260" s="69"/>
      <c r="F2260" s="65"/>
      <c r="G2260" s="65"/>
      <c r="H2260" s="65"/>
      <c r="I2260" s="65"/>
      <c r="J2260" s="65"/>
      <c r="K2260" s="65"/>
      <c r="L2260" s="62"/>
      <c r="M2260" s="63"/>
    </row>
    <row r="2261" spans="2:13">
      <c r="B2261" s="56"/>
      <c r="C2261" s="88"/>
      <c r="D2261" s="58"/>
      <c r="E2261" s="69"/>
      <c r="F2261" s="65"/>
      <c r="G2261" s="65"/>
      <c r="H2261" s="65"/>
      <c r="I2261" s="65"/>
      <c r="J2261" s="65"/>
      <c r="K2261" s="65"/>
      <c r="L2261" s="62"/>
      <c r="M2261" s="63"/>
    </row>
    <row r="2262" spans="2:13">
      <c r="B2262" s="56"/>
      <c r="C2262" s="88"/>
      <c r="D2262" s="58"/>
      <c r="E2262" s="69"/>
      <c r="F2262" s="65"/>
      <c r="G2262" s="65"/>
      <c r="H2262" s="65"/>
      <c r="I2262" s="65"/>
      <c r="J2262" s="65"/>
      <c r="K2262" s="65"/>
      <c r="L2262" s="62"/>
      <c r="M2262" s="63"/>
    </row>
    <row r="2263" spans="2:13">
      <c r="B2263" s="56"/>
      <c r="C2263" s="88"/>
      <c r="D2263" s="58"/>
      <c r="E2263" s="69"/>
      <c r="F2263" s="65"/>
      <c r="G2263" s="65"/>
      <c r="H2263" s="65"/>
      <c r="I2263" s="65"/>
      <c r="J2263" s="65"/>
      <c r="K2263" s="65"/>
      <c r="L2263" s="62"/>
      <c r="M2263" s="63"/>
    </row>
    <row r="2264" spans="2:13">
      <c r="B2264" s="56"/>
      <c r="C2264" s="88"/>
      <c r="D2264" s="58"/>
      <c r="E2264" s="144"/>
      <c r="F2264" s="61"/>
      <c r="G2264" s="61"/>
      <c r="H2264" s="61"/>
      <c r="I2264" s="61"/>
      <c r="J2264" s="61"/>
      <c r="K2264" s="61"/>
      <c r="L2264" s="62"/>
      <c r="M2264" s="63"/>
    </row>
    <row r="2265" spans="2:13">
      <c r="B2265" s="56"/>
      <c r="C2265" s="88"/>
      <c r="D2265" s="58"/>
      <c r="E2265" s="144"/>
      <c r="F2265" s="65"/>
      <c r="G2265" s="65"/>
      <c r="H2265" s="65"/>
      <c r="I2265" s="65"/>
      <c r="J2265" s="65"/>
      <c r="K2265" s="65"/>
      <c r="L2265" s="62"/>
      <c r="M2265" s="63"/>
    </row>
    <row r="2266" spans="2:13">
      <c r="B2266" s="56"/>
      <c r="C2266" s="88"/>
      <c r="D2266" s="58"/>
      <c r="E2266" s="144"/>
      <c r="F2266" s="65"/>
      <c r="G2266" s="65"/>
      <c r="H2266" s="65"/>
      <c r="I2266" s="65"/>
      <c r="J2266" s="65"/>
      <c r="K2266" s="65"/>
      <c r="L2266" s="62"/>
      <c r="M2266" s="63"/>
    </row>
    <row r="2267" spans="2:13">
      <c r="B2267" s="56"/>
      <c r="C2267" s="88"/>
      <c r="D2267" s="58"/>
      <c r="E2267" s="144"/>
      <c r="F2267" s="65"/>
      <c r="G2267" s="65"/>
      <c r="H2267" s="65"/>
      <c r="I2267" s="65"/>
      <c r="J2267" s="65"/>
      <c r="K2267" s="65"/>
      <c r="L2267" s="62"/>
      <c r="M2267" s="63"/>
    </row>
    <row r="2268" spans="2:13">
      <c r="B2268" s="56"/>
      <c r="C2268" s="88"/>
      <c r="D2268" s="58"/>
      <c r="E2268" s="144"/>
      <c r="F2268" s="65"/>
      <c r="G2268" s="65"/>
      <c r="H2268" s="65"/>
      <c r="I2268" s="65"/>
      <c r="J2268" s="65"/>
      <c r="K2268" s="65"/>
      <c r="L2268" s="62"/>
      <c r="M2268" s="63"/>
    </row>
    <row r="2269" spans="2:13">
      <c r="B2269" s="56"/>
      <c r="C2269" s="88"/>
      <c r="D2269" s="58"/>
      <c r="E2269" s="144"/>
      <c r="F2269" s="65"/>
      <c r="G2269" s="65"/>
      <c r="H2269" s="65"/>
      <c r="I2269" s="65"/>
      <c r="J2269" s="65"/>
      <c r="K2269" s="65"/>
      <c r="L2269" s="62"/>
      <c r="M2269" s="63"/>
    </row>
    <row r="2270" spans="2:13">
      <c r="B2270" s="56"/>
      <c r="C2270" s="88"/>
      <c r="D2270" s="58"/>
      <c r="E2270" s="144"/>
      <c r="F2270" s="65"/>
      <c r="G2270" s="65"/>
      <c r="H2270" s="65"/>
      <c r="I2270" s="65"/>
      <c r="J2270" s="65"/>
      <c r="K2270" s="65"/>
      <c r="L2270" s="62"/>
      <c r="M2270" s="63"/>
    </row>
    <row r="2271" spans="2:13">
      <c r="B2271" s="56"/>
      <c r="C2271" s="88"/>
      <c r="D2271" s="58"/>
      <c r="E2271" s="144"/>
      <c r="F2271" s="65"/>
      <c r="G2271" s="65"/>
      <c r="H2271" s="65"/>
      <c r="I2271" s="65"/>
      <c r="J2271" s="65"/>
      <c r="K2271" s="65"/>
      <c r="L2271" s="62"/>
      <c r="M2271" s="63"/>
    </row>
    <row r="2272" spans="2:13">
      <c r="B2272" s="56"/>
      <c r="C2272" s="57"/>
      <c r="D2272" s="58"/>
      <c r="E2272" s="59"/>
      <c r="F2272" s="60"/>
      <c r="G2272" s="60"/>
      <c r="H2272" s="61"/>
      <c r="I2272" s="61"/>
      <c r="J2272" s="61"/>
      <c r="K2272" s="61"/>
      <c r="L2272" s="62"/>
      <c r="M2272" s="63"/>
    </row>
    <row r="2273" spans="2:13">
      <c r="B2273" s="56"/>
      <c r="C2273" s="57"/>
      <c r="D2273" s="58"/>
      <c r="E2273" s="59"/>
      <c r="F2273" s="65"/>
      <c r="G2273" s="65"/>
      <c r="H2273" s="65"/>
      <c r="I2273" s="65"/>
      <c r="J2273" s="65"/>
      <c r="K2273" s="65"/>
      <c r="L2273" s="62"/>
      <c r="M2273" s="63"/>
    </row>
    <row r="2274" spans="2:13">
      <c r="B2274" s="56"/>
      <c r="C2274" s="57"/>
      <c r="D2274" s="58"/>
      <c r="E2274" s="59"/>
      <c r="F2274" s="65"/>
      <c r="G2274" s="65"/>
      <c r="H2274" s="65"/>
      <c r="I2274" s="65"/>
      <c r="J2274" s="65"/>
      <c r="K2274" s="65"/>
      <c r="L2274" s="62"/>
      <c r="M2274" s="63"/>
    </row>
    <row r="2275" spans="2:13">
      <c r="B2275" s="56"/>
      <c r="C2275" s="57"/>
      <c r="D2275" s="58"/>
      <c r="E2275" s="59"/>
      <c r="F2275" s="65"/>
      <c r="G2275" s="65"/>
      <c r="H2275" s="65"/>
      <c r="I2275" s="65"/>
      <c r="J2275" s="65"/>
      <c r="K2275" s="65"/>
      <c r="L2275" s="62"/>
      <c r="M2275" s="63"/>
    </row>
    <row r="2276" spans="2:13">
      <c r="B2276" s="56"/>
      <c r="C2276" s="57"/>
      <c r="D2276" s="58"/>
      <c r="E2276" s="59"/>
      <c r="F2276" s="65"/>
      <c r="G2276" s="65"/>
      <c r="H2276" s="65"/>
      <c r="I2276" s="65"/>
      <c r="J2276" s="65"/>
      <c r="K2276" s="65"/>
      <c r="L2276" s="62"/>
      <c r="M2276" s="63"/>
    </row>
    <row r="2277" spans="2:13">
      <c r="B2277" s="56"/>
      <c r="C2277" s="57"/>
      <c r="D2277" s="58"/>
      <c r="E2277" s="59"/>
      <c r="F2277" s="65"/>
      <c r="G2277" s="65"/>
      <c r="H2277" s="65"/>
      <c r="I2277" s="65"/>
      <c r="J2277" s="65"/>
      <c r="K2277" s="65"/>
      <c r="L2277" s="62"/>
      <c r="M2277" s="63"/>
    </row>
    <row r="2278" spans="2:13">
      <c r="B2278" s="56"/>
      <c r="C2278" s="57"/>
      <c r="D2278" s="58"/>
      <c r="E2278" s="59"/>
      <c r="F2278" s="65"/>
      <c r="G2278" s="65"/>
      <c r="H2278" s="65"/>
      <c r="I2278" s="65"/>
      <c r="J2278" s="65"/>
      <c r="K2278" s="65"/>
      <c r="L2278" s="62"/>
      <c r="M2278" s="63"/>
    </row>
    <row r="2279" spans="2:13">
      <c r="B2279" s="56"/>
      <c r="C2279" s="57"/>
      <c r="D2279" s="58"/>
      <c r="E2279" s="59"/>
      <c r="F2279" s="65"/>
      <c r="G2279" s="65"/>
      <c r="H2279" s="65"/>
      <c r="I2279" s="65"/>
      <c r="J2279" s="65"/>
      <c r="K2279" s="65"/>
      <c r="L2279" s="62"/>
      <c r="M2279" s="63"/>
    </row>
    <row r="2280" spans="2:13" ht="15.6">
      <c r="B2280" s="56"/>
      <c r="C2280" s="143"/>
      <c r="D2280" s="58"/>
      <c r="E2280" s="144"/>
      <c r="F2280" s="61"/>
      <c r="G2280" s="61"/>
      <c r="H2280" s="61"/>
      <c r="I2280" s="61"/>
      <c r="J2280" s="61"/>
      <c r="K2280" s="61"/>
      <c r="L2280" s="62"/>
      <c r="M2280" s="63"/>
    </row>
    <row r="2281" spans="2:13" ht="15.6">
      <c r="B2281" s="56"/>
      <c r="C2281" s="143"/>
      <c r="D2281" s="58"/>
      <c r="E2281" s="144"/>
      <c r="F2281" s="65"/>
      <c r="G2281" s="65"/>
      <c r="H2281" s="65"/>
      <c r="I2281" s="65"/>
      <c r="J2281" s="65"/>
      <c r="K2281" s="65"/>
      <c r="L2281" s="62"/>
      <c r="M2281" s="63"/>
    </row>
    <row r="2282" spans="2:13" ht="15.6">
      <c r="B2282" s="56"/>
      <c r="C2282" s="143"/>
      <c r="D2282" s="58"/>
      <c r="E2282" s="144"/>
      <c r="F2282" s="65"/>
      <c r="G2282" s="65"/>
      <c r="H2282" s="65"/>
      <c r="I2282" s="65"/>
      <c r="J2282" s="65"/>
      <c r="K2282" s="65"/>
      <c r="L2282" s="62"/>
      <c r="M2282" s="63"/>
    </row>
    <row r="2283" spans="2:13" ht="15.6">
      <c r="B2283" s="56"/>
      <c r="C2283" s="143"/>
      <c r="D2283" s="58"/>
      <c r="E2283" s="144"/>
      <c r="F2283" s="65"/>
      <c r="G2283" s="65"/>
      <c r="H2283" s="65"/>
      <c r="I2283" s="65"/>
      <c r="J2283" s="65"/>
      <c r="K2283" s="65"/>
      <c r="L2283" s="62"/>
      <c r="M2283" s="63"/>
    </row>
    <row r="2284" spans="2:13" ht="15.6">
      <c r="B2284" s="56"/>
      <c r="C2284" s="143"/>
      <c r="D2284" s="58"/>
      <c r="E2284" s="144"/>
      <c r="F2284" s="65"/>
      <c r="G2284" s="65"/>
      <c r="H2284" s="65"/>
      <c r="I2284" s="65"/>
      <c r="J2284" s="65"/>
      <c r="K2284" s="65"/>
      <c r="L2284" s="62"/>
      <c r="M2284" s="63"/>
    </row>
    <row r="2285" spans="2:13" ht="15.6">
      <c r="B2285" s="56"/>
      <c r="C2285" s="143"/>
      <c r="D2285" s="58"/>
      <c r="E2285" s="144"/>
      <c r="F2285" s="65"/>
      <c r="G2285" s="65"/>
      <c r="H2285" s="65"/>
      <c r="I2285" s="65"/>
      <c r="J2285" s="65"/>
      <c r="K2285" s="65"/>
      <c r="L2285" s="62"/>
      <c r="M2285" s="63"/>
    </row>
    <row r="2286" spans="2:13" ht="15.6">
      <c r="B2286" s="56"/>
      <c r="C2286" s="143"/>
      <c r="D2286" s="58"/>
      <c r="E2286" s="144"/>
      <c r="F2286" s="65"/>
      <c r="G2286" s="65"/>
      <c r="H2286" s="65"/>
      <c r="I2286" s="65"/>
      <c r="J2286" s="65"/>
      <c r="K2286" s="65"/>
      <c r="L2286" s="62"/>
      <c r="M2286" s="63"/>
    </row>
    <row r="2287" spans="2:13" ht="15.6">
      <c r="B2287" s="56"/>
      <c r="C2287" s="143"/>
      <c r="D2287" s="58"/>
      <c r="E2287" s="144"/>
      <c r="F2287" s="65"/>
      <c r="G2287" s="65"/>
      <c r="H2287" s="65"/>
      <c r="I2287" s="65"/>
      <c r="J2287" s="65"/>
      <c r="K2287" s="65"/>
      <c r="L2287" s="62"/>
      <c r="M2287" s="63"/>
    </row>
    <row r="2288" spans="2:13">
      <c r="B2288" s="56"/>
      <c r="C2288" s="93"/>
      <c r="D2288" s="94"/>
      <c r="E2288" s="95"/>
      <c r="F2288" s="96"/>
      <c r="G2288" s="96"/>
      <c r="H2288" s="96"/>
      <c r="I2288" s="96"/>
      <c r="J2288" s="96"/>
      <c r="K2288" s="97"/>
      <c r="L2288" s="98"/>
      <c r="M2288" s="99"/>
    </row>
    <row r="2289" spans="2:13">
      <c r="B2289" s="56"/>
      <c r="C2289" s="93"/>
      <c r="D2289" s="94"/>
      <c r="E2289" s="95"/>
      <c r="F2289" s="100"/>
      <c r="G2289" s="100"/>
      <c r="H2289" s="100"/>
      <c r="I2289" s="100"/>
      <c r="J2289" s="100"/>
      <c r="K2289" s="101"/>
      <c r="L2289" s="98"/>
      <c r="M2289" s="99"/>
    </row>
    <row r="2290" spans="2:13">
      <c r="B2290" s="56"/>
      <c r="C2290" s="93"/>
      <c r="D2290" s="94"/>
      <c r="E2290" s="95"/>
      <c r="F2290" s="100"/>
      <c r="G2290" s="100"/>
      <c r="H2290" s="100"/>
      <c r="I2290" s="100"/>
      <c r="J2290" s="100"/>
      <c r="K2290" s="101"/>
      <c r="L2290" s="98"/>
      <c r="M2290" s="99"/>
    </row>
    <row r="2291" spans="2:13">
      <c r="B2291" s="56"/>
      <c r="C2291" s="93"/>
      <c r="D2291" s="94"/>
      <c r="E2291" s="95"/>
      <c r="F2291" s="100"/>
      <c r="G2291" s="100"/>
      <c r="H2291" s="100"/>
      <c r="I2291" s="100"/>
      <c r="J2291" s="100"/>
      <c r="K2291" s="101"/>
      <c r="L2291" s="98"/>
      <c r="M2291" s="99"/>
    </row>
    <row r="2292" spans="2:13">
      <c r="B2292" s="56"/>
      <c r="C2292" s="93"/>
      <c r="D2292" s="94"/>
      <c r="E2292" s="95"/>
      <c r="F2292" s="100"/>
      <c r="G2292" s="100"/>
      <c r="H2292" s="100"/>
      <c r="I2292" s="100"/>
      <c r="J2292" s="100"/>
      <c r="K2292" s="101"/>
      <c r="L2292" s="98"/>
      <c r="M2292" s="99"/>
    </row>
    <row r="2293" spans="2:13">
      <c r="B2293" s="56"/>
      <c r="C2293" s="93"/>
      <c r="D2293" s="94"/>
      <c r="E2293" s="95"/>
      <c r="F2293" s="100"/>
      <c r="G2293" s="100"/>
      <c r="H2293" s="100"/>
      <c r="I2293" s="100"/>
      <c r="J2293" s="100"/>
      <c r="K2293" s="101"/>
      <c r="L2293" s="98"/>
      <c r="M2293" s="99"/>
    </row>
    <row r="2294" spans="2:13">
      <c r="B2294" s="56"/>
      <c r="C2294" s="93"/>
      <c r="D2294" s="94"/>
      <c r="E2294" s="95"/>
      <c r="F2294" s="100"/>
      <c r="G2294" s="100"/>
      <c r="H2294" s="100"/>
      <c r="I2294" s="100"/>
      <c r="J2294" s="100"/>
      <c r="K2294" s="101"/>
      <c r="L2294" s="98"/>
      <c r="M2294" s="99"/>
    </row>
    <row r="2295" spans="2:13">
      <c r="B2295" s="56"/>
      <c r="C2295" s="93"/>
      <c r="D2295" s="94"/>
      <c r="E2295" s="95"/>
      <c r="F2295" s="102"/>
      <c r="G2295" s="102"/>
      <c r="H2295" s="102"/>
      <c r="I2295" s="102"/>
      <c r="J2295" s="102"/>
      <c r="K2295" s="103"/>
      <c r="L2295" s="98"/>
      <c r="M2295" s="99"/>
    </row>
    <row r="2296" spans="2:13">
      <c r="B2296" s="56"/>
      <c r="C2296" s="105"/>
      <c r="D2296" s="106"/>
      <c r="E2296" s="107"/>
      <c r="F2296" s="61"/>
      <c r="G2296" s="61"/>
      <c r="H2296" s="61"/>
      <c r="I2296" s="61"/>
      <c r="J2296" s="61"/>
      <c r="K2296" s="61"/>
      <c r="L2296" s="108"/>
      <c r="M2296" s="63"/>
    </row>
    <row r="2297" spans="2:13">
      <c r="B2297" s="56"/>
      <c r="C2297" s="105"/>
      <c r="D2297" s="58"/>
      <c r="E2297" s="109"/>
      <c r="F2297" s="65"/>
      <c r="G2297" s="65"/>
      <c r="H2297" s="65"/>
      <c r="I2297" s="110"/>
      <c r="J2297" s="65"/>
      <c r="K2297" s="65"/>
      <c r="L2297" s="62"/>
      <c r="M2297" s="63"/>
    </row>
    <row r="2298" spans="2:13">
      <c r="B2298" s="56"/>
      <c r="C2298" s="105"/>
      <c r="D2298" s="58"/>
      <c r="E2298" s="109"/>
      <c r="F2298" s="65"/>
      <c r="G2298" s="65"/>
      <c r="H2298" s="65"/>
      <c r="I2298" s="65"/>
      <c r="J2298" s="65"/>
      <c r="K2298" s="65"/>
      <c r="L2298" s="62"/>
      <c r="M2298" s="63"/>
    </row>
    <row r="2299" spans="2:13">
      <c r="B2299" s="56"/>
      <c r="C2299" s="105"/>
      <c r="D2299" s="58"/>
      <c r="E2299" s="109"/>
      <c r="F2299" s="65"/>
      <c r="G2299" s="65"/>
      <c r="H2299" s="65"/>
      <c r="I2299" s="65"/>
      <c r="J2299" s="65"/>
      <c r="K2299" s="65"/>
      <c r="L2299" s="62"/>
      <c r="M2299" s="63"/>
    </row>
    <row r="2300" spans="2:13">
      <c r="B2300" s="56"/>
      <c r="C2300" s="105"/>
      <c r="D2300" s="58"/>
      <c r="E2300" s="109"/>
      <c r="F2300" s="65"/>
      <c r="G2300" s="65"/>
      <c r="H2300" s="65"/>
      <c r="I2300" s="65"/>
      <c r="J2300" s="65"/>
      <c r="K2300" s="65"/>
      <c r="L2300" s="62"/>
      <c r="M2300" s="63"/>
    </row>
    <row r="2301" spans="2:13">
      <c r="B2301" s="56"/>
      <c r="C2301" s="105"/>
      <c r="D2301" s="58"/>
      <c r="E2301" s="109"/>
      <c r="F2301" s="65"/>
      <c r="G2301" s="65"/>
      <c r="H2301" s="65"/>
      <c r="I2301" s="65"/>
      <c r="J2301" s="65"/>
      <c r="K2301" s="65"/>
      <c r="L2301" s="62"/>
      <c r="M2301" s="63"/>
    </row>
    <row r="2302" spans="2:13">
      <c r="B2302" s="56"/>
      <c r="C2302" s="105"/>
      <c r="D2302" s="58"/>
      <c r="E2302" s="109"/>
      <c r="F2302" s="65"/>
      <c r="G2302" s="65"/>
      <c r="H2302" s="65"/>
      <c r="I2302" s="65"/>
      <c r="J2302" s="65"/>
      <c r="K2302" s="65"/>
      <c r="L2302" s="62"/>
      <c r="M2302" s="63"/>
    </row>
    <row r="2303" spans="2:13">
      <c r="B2303" s="56"/>
      <c r="C2303" s="105"/>
      <c r="D2303" s="58"/>
      <c r="E2303" s="109"/>
      <c r="F2303" s="91"/>
      <c r="G2303" s="91"/>
      <c r="H2303" s="91"/>
      <c r="I2303" s="91"/>
      <c r="J2303" s="91"/>
      <c r="K2303" s="91"/>
      <c r="L2303" s="62"/>
      <c r="M2303" s="63"/>
    </row>
    <row r="2304" spans="2:13">
      <c r="B2304" s="56"/>
      <c r="C2304" s="122"/>
      <c r="D2304" s="58"/>
      <c r="E2304" s="118"/>
      <c r="F2304" s="61"/>
      <c r="G2304" s="61"/>
      <c r="H2304" s="61"/>
      <c r="I2304" s="61"/>
      <c r="J2304" s="61"/>
      <c r="K2304" s="61"/>
      <c r="L2304" s="20"/>
      <c r="M2304" s="63"/>
    </row>
    <row r="2305" spans="2:13">
      <c r="B2305" s="56"/>
      <c r="C2305" s="122"/>
      <c r="D2305" s="58"/>
      <c r="E2305" s="118"/>
      <c r="F2305" s="65"/>
      <c r="G2305" s="65"/>
      <c r="H2305" s="65"/>
      <c r="I2305" s="65"/>
      <c r="J2305" s="65"/>
      <c r="K2305" s="65"/>
      <c r="L2305" s="20"/>
      <c r="M2305" s="63"/>
    </row>
    <row r="2306" spans="2:13">
      <c r="B2306" s="56"/>
      <c r="C2306" s="122"/>
      <c r="D2306" s="58"/>
      <c r="E2306" s="118"/>
      <c r="F2306" s="65"/>
      <c r="G2306" s="65"/>
      <c r="H2306" s="65"/>
      <c r="I2306" s="65"/>
      <c r="J2306" s="65"/>
      <c r="K2306" s="65"/>
      <c r="L2306" s="20"/>
      <c r="M2306" s="63"/>
    </row>
    <row r="2307" spans="2:13">
      <c r="B2307" s="56"/>
      <c r="C2307" s="122"/>
      <c r="D2307" s="58"/>
      <c r="E2307" s="118"/>
      <c r="F2307" s="65"/>
      <c r="G2307" s="65"/>
      <c r="H2307" s="65"/>
      <c r="I2307" s="65"/>
      <c r="J2307" s="65"/>
      <c r="K2307" s="65"/>
      <c r="L2307" s="20"/>
      <c r="M2307" s="63"/>
    </row>
    <row r="2308" spans="2:13">
      <c r="B2308" s="56"/>
      <c r="C2308" s="122"/>
      <c r="D2308" s="58"/>
      <c r="E2308" s="118"/>
      <c r="F2308" s="65"/>
      <c r="G2308" s="65"/>
      <c r="H2308" s="65"/>
      <c r="I2308" s="65"/>
      <c r="J2308" s="65"/>
      <c r="K2308" s="65"/>
      <c r="L2308" s="20"/>
      <c r="M2308" s="63"/>
    </row>
    <row r="2309" spans="2:13">
      <c r="B2309" s="56"/>
      <c r="C2309" s="122"/>
      <c r="D2309" s="58"/>
      <c r="E2309" s="118"/>
      <c r="F2309" s="65"/>
      <c r="G2309" s="65"/>
      <c r="H2309" s="65"/>
      <c r="I2309" s="65"/>
      <c r="J2309" s="65"/>
      <c r="K2309" s="65"/>
      <c r="L2309" s="20"/>
      <c r="M2309" s="63"/>
    </row>
    <row r="2310" spans="2:13">
      <c r="B2310" s="56"/>
      <c r="C2310" s="122"/>
      <c r="D2310" s="58"/>
      <c r="E2310" s="118"/>
      <c r="F2310" s="65"/>
      <c r="G2310" s="65"/>
      <c r="H2310" s="65"/>
      <c r="I2310" s="65"/>
      <c r="J2310" s="65"/>
      <c r="K2310" s="65"/>
      <c r="L2310" s="20"/>
      <c r="M2310" s="63"/>
    </row>
    <row r="2311" spans="2:13">
      <c r="B2311" s="56"/>
      <c r="C2311" s="122"/>
      <c r="D2311" s="58"/>
      <c r="E2311" s="118"/>
      <c r="F2311" s="91"/>
      <c r="G2311" s="91"/>
      <c r="H2311" s="91"/>
      <c r="I2311" s="91"/>
      <c r="J2311" s="91"/>
      <c r="K2311" s="91"/>
      <c r="L2311" s="20"/>
      <c r="M2311" s="63"/>
    </row>
    <row r="2312" spans="2:13">
      <c r="B2312" s="56"/>
      <c r="C2312" s="88"/>
      <c r="D2312" s="20"/>
      <c r="E2312" s="89"/>
      <c r="F2312" s="61"/>
      <c r="G2312" s="65"/>
      <c r="H2312" s="61"/>
      <c r="I2312" s="61"/>
      <c r="J2312" s="61"/>
      <c r="K2312" s="61"/>
      <c r="L2312" s="62"/>
      <c r="M2312" s="63"/>
    </row>
    <row r="2313" spans="2:13">
      <c r="B2313" s="56"/>
      <c r="C2313" s="88"/>
      <c r="D2313" s="20"/>
      <c r="E2313" s="89"/>
      <c r="F2313" s="65"/>
      <c r="G2313" s="65"/>
      <c r="H2313" s="65"/>
      <c r="I2313" s="65"/>
      <c r="J2313" s="65"/>
      <c r="K2313" s="65"/>
      <c r="L2313" s="62"/>
      <c r="M2313" s="63"/>
    </row>
    <row r="2314" spans="2:13">
      <c r="B2314" s="56"/>
      <c r="C2314" s="88"/>
      <c r="D2314" s="20"/>
      <c r="E2314" s="89"/>
      <c r="F2314" s="65"/>
      <c r="G2314" s="90"/>
      <c r="H2314" s="65"/>
      <c r="I2314" s="65"/>
      <c r="J2314" s="65"/>
      <c r="K2314" s="65"/>
      <c r="L2314" s="62"/>
      <c r="M2314" s="63"/>
    </row>
    <row r="2315" spans="2:13">
      <c r="B2315" s="56"/>
      <c r="C2315" s="88"/>
      <c r="D2315" s="20"/>
      <c r="E2315" s="89"/>
      <c r="F2315" s="65"/>
      <c r="G2315" s="65"/>
      <c r="H2315" s="65"/>
      <c r="I2315" s="65"/>
      <c r="J2315" s="65"/>
      <c r="K2315" s="65"/>
      <c r="L2315" s="62"/>
      <c r="M2315" s="63"/>
    </row>
    <row r="2316" spans="2:13">
      <c r="B2316" s="56"/>
      <c r="C2316" s="88"/>
      <c r="D2316" s="20"/>
      <c r="E2316" s="89"/>
      <c r="F2316" s="65"/>
      <c r="G2316" s="65"/>
      <c r="H2316" s="65"/>
      <c r="I2316" s="65"/>
      <c r="J2316" s="65"/>
      <c r="K2316" s="65"/>
      <c r="L2316" s="62"/>
      <c r="M2316" s="63"/>
    </row>
    <row r="2317" spans="2:13">
      <c r="B2317" s="56"/>
      <c r="C2317" s="88"/>
      <c r="D2317" s="20"/>
      <c r="E2317" s="89"/>
      <c r="F2317" s="65"/>
      <c r="G2317" s="65"/>
      <c r="H2317" s="65"/>
      <c r="I2317" s="65"/>
      <c r="J2317" s="65"/>
      <c r="K2317" s="65"/>
      <c r="L2317" s="62"/>
      <c r="M2317" s="63"/>
    </row>
    <row r="2318" spans="2:13">
      <c r="B2318" s="56"/>
      <c r="C2318" s="88"/>
      <c r="D2318" s="20"/>
      <c r="E2318" s="89"/>
      <c r="F2318" s="65"/>
      <c r="G2318" s="65"/>
      <c r="H2318" s="65"/>
      <c r="I2318" s="65"/>
      <c r="J2318" s="65"/>
      <c r="K2318" s="65"/>
      <c r="L2318" s="62"/>
      <c r="M2318" s="82"/>
    </row>
    <row r="2319" spans="2:13">
      <c r="B2319" s="56"/>
      <c r="C2319" s="88"/>
      <c r="D2319" s="20"/>
      <c r="E2319" s="89"/>
      <c r="F2319" s="91"/>
      <c r="G2319" s="91"/>
      <c r="H2319" s="91"/>
      <c r="I2319" s="91"/>
      <c r="J2319" s="91"/>
      <c r="K2319" s="91"/>
      <c r="L2319" s="62"/>
      <c r="M2319" s="63"/>
    </row>
    <row r="2320" spans="2:13">
      <c r="B2320" s="56"/>
      <c r="C2320" s="88"/>
      <c r="D2320" s="58"/>
      <c r="E2320" s="89"/>
      <c r="F2320" s="124"/>
      <c r="G2320" s="124"/>
      <c r="H2320" s="124"/>
      <c r="I2320" s="124"/>
      <c r="J2320" s="124"/>
      <c r="K2320" s="124"/>
      <c r="L2320" s="62"/>
      <c r="M2320" s="63"/>
    </row>
    <row r="2321" spans="2:13">
      <c r="B2321" s="56"/>
      <c r="C2321" s="88"/>
      <c r="D2321" s="58"/>
      <c r="E2321" s="89"/>
      <c r="F2321" s="61"/>
      <c r="G2321" s="61"/>
      <c r="H2321" s="61"/>
      <c r="I2321" s="61"/>
      <c r="J2321" s="61"/>
      <c r="K2321" s="61"/>
      <c r="L2321" s="62"/>
      <c r="M2321" s="63"/>
    </row>
    <row r="2322" spans="2:13">
      <c r="B2322" s="56"/>
      <c r="C2322" s="88"/>
      <c r="D2322" s="58"/>
      <c r="E2322" s="89"/>
      <c r="F2322" s="65"/>
      <c r="G2322" s="65"/>
      <c r="H2322" s="65"/>
      <c r="I2322" s="65"/>
      <c r="J2322" s="65"/>
      <c r="K2322" s="65"/>
      <c r="L2322" s="62"/>
      <c r="M2322" s="63"/>
    </row>
    <row r="2323" spans="2:13">
      <c r="B2323" s="56"/>
      <c r="C2323" s="88"/>
      <c r="D2323" s="58"/>
      <c r="E2323" s="89"/>
      <c r="F2323" s="65"/>
      <c r="G2323" s="65"/>
      <c r="H2323" s="65"/>
      <c r="I2323" s="65"/>
      <c r="J2323" s="65"/>
      <c r="K2323" s="65"/>
      <c r="L2323" s="62"/>
      <c r="M2323" s="63"/>
    </row>
    <row r="2324" spans="2:13">
      <c r="B2324" s="56"/>
      <c r="C2324" s="88"/>
      <c r="D2324" s="58"/>
      <c r="E2324" s="89"/>
      <c r="F2324" s="65"/>
      <c r="G2324" s="65"/>
      <c r="H2324" s="65"/>
      <c r="I2324" s="65"/>
      <c r="J2324" s="65"/>
      <c r="K2324" s="65"/>
      <c r="L2324" s="62"/>
      <c r="M2324" s="63"/>
    </row>
    <row r="2325" spans="2:13">
      <c r="B2325" s="56"/>
      <c r="C2325" s="88"/>
      <c r="D2325" s="58"/>
      <c r="E2325" s="89"/>
      <c r="F2325" s="65"/>
      <c r="G2325" s="65"/>
      <c r="H2325" s="65"/>
      <c r="I2325" s="65"/>
      <c r="J2325" s="65"/>
      <c r="K2325" s="65"/>
      <c r="L2325" s="108"/>
      <c r="M2325" s="63"/>
    </row>
    <row r="2326" spans="2:13">
      <c r="B2326" s="56"/>
      <c r="C2326" s="88"/>
      <c r="D2326" s="58"/>
      <c r="E2326" s="89"/>
      <c r="F2326" s="65"/>
      <c r="G2326" s="65"/>
      <c r="H2326" s="65"/>
      <c r="I2326" s="65"/>
      <c r="J2326" s="65"/>
      <c r="K2326" s="65"/>
      <c r="L2326" s="62"/>
      <c r="M2326" s="63"/>
    </row>
    <row r="2327" spans="2:13">
      <c r="B2327" s="56"/>
      <c r="C2327" s="88"/>
      <c r="D2327" s="58"/>
      <c r="E2327" s="89"/>
      <c r="F2327" s="91"/>
      <c r="G2327" s="91"/>
      <c r="H2327" s="91"/>
      <c r="I2327" s="91"/>
      <c r="J2327" s="91"/>
      <c r="K2327" s="91"/>
      <c r="L2327" s="62"/>
      <c r="M2327" s="63"/>
    </row>
    <row r="2328" spans="2:13">
      <c r="B2328" s="56"/>
      <c r="C2328" s="70"/>
      <c r="D2328" s="77"/>
      <c r="E2328" s="78"/>
      <c r="F2328" s="79"/>
      <c r="G2328" s="80"/>
      <c r="H2328" s="20"/>
      <c r="I2328" s="80"/>
      <c r="J2328" s="80"/>
      <c r="K2328" s="81"/>
      <c r="L2328" s="62"/>
      <c r="M2328" s="82"/>
    </row>
    <row r="2329" spans="2:13">
      <c r="B2329" s="56"/>
      <c r="C2329" s="70"/>
      <c r="D2329" s="77"/>
      <c r="E2329" s="78"/>
      <c r="F2329" s="63"/>
      <c r="G2329" s="83"/>
      <c r="H2329" s="80"/>
      <c r="I2329" s="83"/>
      <c r="J2329" s="80"/>
      <c r="K2329" s="80"/>
      <c r="L2329" s="62"/>
      <c r="M2329" s="82"/>
    </row>
    <row r="2330" spans="2:13">
      <c r="B2330" s="56"/>
      <c r="C2330" s="70"/>
      <c r="D2330" s="77"/>
      <c r="E2330" s="78"/>
      <c r="F2330" s="63"/>
      <c r="G2330" s="80"/>
      <c r="H2330" s="80"/>
      <c r="I2330" s="80"/>
      <c r="J2330" s="80"/>
      <c r="K2330" s="80"/>
      <c r="L2330" s="62"/>
      <c r="M2330" s="82"/>
    </row>
    <row r="2331" spans="2:13">
      <c r="B2331" s="56"/>
      <c r="C2331" s="70"/>
      <c r="D2331" s="77"/>
      <c r="E2331" s="78"/>
      <c r="F2331" s="63"/>
      <c r="G2331" s="80"/>
      <c r="H2331" s="80"/>
      <c r="I2331" s="80"/>
      <c r="J2331" s="80"/>
      <c r="K2331" s="80"/>
      <c r="L2331" s="62"/>
      <c r="M2331" s="82"/>
    </row>
    <row r="2332" spans="2:13">
      <c r="B2332" s="56"/>
      <c r="C2332" s="70"/>
      <c r="D2332" s="77"/>
      <c r="E2332" s="78"/>
      <c r="F2332" s="63"/>
      <c r="G2332" s="80"/>
      <c r="H2332" s="80"/>
      <c r="I2332" s="80"/>
      <c r="J2332" s="80"/>
      <c r="K2332" s="80"/>
      <c r="L2332" s="62"/>
      <c r="M2332" s="82"/>
    </row>
    <row r="2333" spans="2:13">
      <c r="B2333" s="56"/>
      <c r="C2333" s="70"/>
      <c r="D2333" s="77"/>
      <c r="E2333" s="78"/>
      <c r="F2333" s="63"/>
      <c r="G2333" s="80"/>
      <c r="H2333" s="80"/>
      <c r="I2333" s="80"/>
      <c r="J2333" s="80"/>
      <c r="K2333" s="80"/>
      <c r="L2333" s="62"/>
      <c r="M2333" s="82"/>
    </row>
    <row r="2334" spans="2:13">
      <c r="B2334" s="56"/>
      <c r="C2334" s="70"/>
      <c r="D2334" s="77"/>
      <c r="E2334" s="78"/>
      <c r="F2334" s="63"/>
      <c r="G2334" s="80"/>
      <c r="H2334" s="80"/>
      <c r="I2334" s="80"/>
      <c r="J2334" s="80"/>
      <c r="K2334" s="80"/>
      <c r="L2334" s="62"/>
      <c r="M2334" s="82"/>
    </row>
    <row r="2335" spans="2:13">
      <c r="B2335" s="56"/>
      <c r="C2335" s="70"/>
      <c r="D2335" s="77"/>
      <c r="E2335" s="78"/>
      <c r="F2335" s="63"/>
      <c r="G2335" s="80"/>
      <c r="H2335" s="80"/>
      <c r="I2335" s="80"/>
      <c r="J2335" s="80"/>
      <c r="K2335" s="80"/>
      <c r="L2335" s="62"/>
      <c r="M2335" s="82"/>
    </row>
    <row r="2336" spans="2:13">
      <c r="B2336" s="56"/>
      <c r="C2336" s="70"/>
      <c r="D2336" s="58"/>
      <c r="E2336" s="16"/>
      <c r="F2336" s="60"/>
      <c r="G2336" s="60"/>
      <c r="H2336" s="61"/>
      <c r="I2336" s="61"/>
      <c r="J2336" s="61"/>
      <c r="K2336" s="61"/>
      <c r="L2336" s="62"/>
      <c r="M2336" s="63"/>
    </row>
    <row r="2337" spans="2:13">
      <c r="B2337" s="56"/>
      <c r="C2337" s="70"/>
      <c r="D2337" s="58"/>
      <c r="E2337" s="16"/>
      <c r="F2337" s="65"/>
      <c r="G2337" s="65"/>
      <c r="H2337" s="65"/>
      <c r="I2337" s="65"/>
      <c r="J2337" s="65"/>
      <c r="K2337" s="65"/>
      <c r="L2337" s="62"/>
      <c r="M2337" s="63"/>
    </row>
    <row r="2338" spans="2:13">
      <c r="B2338" s="56"/>
      <c r="C2338" s="70"/>
      <c r="D2338" s="58"/>
      <c r="E2338" s="16"/>
      <c r="F2338" s="65"/>
      <c r="G2338" s="65"/>
      <c r="H2338" s="65"/>
      <c r="I2338" s="65"/>
      <c r="J2338" s="65"/>
      <c r="K2338" s="65"/>
      <c r="L2338" s="62"/>
      <c r="M2338" s="63"/>
    </row>
    <row r="2339" spans="2:13">
      <c r="B2339" s="56"/>
      <c r="C2339" s="70"/>
      <c r="D2339" s="58"/>
      <c r="E2339" s="16"/>
      <c r="F2339" s="65"/>
      <c r="G2339" s="65"/>
      <c r="H2339" s="65"/>
      <c r="I2339" s="65"/>
      <c r="J2339" s="65"/>
      <c r="K2339" s="65"/>
      <c r="L2339" s="62"/>
      <c r="M2339" s="63"/>
    </row>
    <row r="2340" spans="2:13">
      <c r="B2340" s="56"/>
      <c r="C2340" s="70"/>
      <c r="D2340" s="58"/>
      <c r="E2340" s="16"/>
      <c r="F2340" s="65"/>
      <c r="G2340" s="65"/>
      <c r="H2340" s="65"/>
      <c r="I2340" s="65"/>
      <c r="J2340" s="65"/>
      <c r="K2340" s="65"/>
      <c r="L2340" s="62"/>
      <c r="M2340" s="63"/>
    </row>
    <row r="2341" spans="2:13">
      <c r="B2341" s="56"/>
      <c r="C2341" s="70"/>
      <c r="D2341" s="58"/>
      <c r="E2341" s="16"/>
      <c r="F2341" s="65"/>
      <c r="G2341" s="65"/>
      <c r="H2341" s="65"/>
      <c r="I2341" s="65"/>
      <c r="J2341" s="65"/>
      <c r="K2341" s="65"/>
      <c r="L2341" s="62"/>
      <c r="M2341" s="63"/>
    </row>
    <row r="2342" spans="2:13">
      <c r="B2342" s="56"/>
      <c r="C2342" s="70"/>
      <c r="D2342" s="58"/>
      <c r="E2342" s="16"/>
      <c r="F2342" s="65"/>
      <c r="G2342" s="65"/>
      <c r="H2342" s="65"/>
      <c r="I2342" s="65"/>
      <c r="J2342" s="65"/>
      <c r="K2342" s="65"/>
      <c r="L2342" s="62"/>
      <c r="M2342" s="63"/>
    </row>
    <row r="2343" spans="2:13">
      <c r="B2343" s="56"/>
      <c r="C2343" s="70"/>
      <c r="D2343" s="58"/>
      <c r="E2343" s="16"/>
      <c r="F2343" s="65"/>
      <c r="G2343" s="65"/>
      <c r="H2343" s="65"/>
      <c r="I2343" s="65"/>
      <c r="J2343" s="65"/>
      <c r="K2343" s="65"/>
      <c r="L2343" s="62"/>
      <c r="M2343" s="63"/>
    </row>
    <row r="2344" spans="2:13">
      <c r="B2344" s="56"/>
      <c r="C2344" s="88"/>
      <c r="D2344" s="58"/>
      <c r="E2344" s="116"/>
      <c r="F2344" s="61"/>
      <c r="G2344" s="61"/>
      <c r="H2344" s="61"/>
      <c r="I2344" s="61"/>
      <c r="J2344" s="61"/>
      <c r="K2344" s="61"/>
      <c r="L2344" s="62"/>
      <c r="M2344" s="63"/>
    </row>
    <row r="2345" spans="2:13">
      <c r="B2345" s="56"/>
      <c r="C2345" s="88"/>
      <c r="D2345" s="58"/>
      <c r="E2345" s="116"/>
      <c r="F2345" s="65"/>
      <c r="G2345" s="65"/>
      <c r="H2345" s="65"/>
      <c r="I2345" s="65"/>
      <c r="J2345" s="65"/>
      <c r="K2345" s="65"/>
      <c r="L2345" s="62"/>
      <c r="M2345" s="63"/>
    </row>
    <row r="2346" spans="2:13">
      <c r="B2346" s="56"/>
      <c r="C2346" s="88"/>
      <c r="D2346" s="111"/>
      <c r="E2346" s="116"/>
      <c r="F2346" s="65"/>
      <c r="G2346" s="65"/>
      <c r="H2346" s="65"/>
      <c r="I2346" s="65"/>
      <c r="J2346" s="65"/>
      <c r="K2346" s="65"/>
      <c r="L2346" s="62"/>
      <c r="M2346" s="63"/>
    </row>
    <row r="2347" spans="2:13">
      <c r="B2347" s="56"/>
      <c r="C2347" s="88"/>
      <c r="D2347" s="58"/>
      <c r="E2347" s="69"/>
      <c r="F2347" s="65"/>
      <c r="G2347" s="65"/>
      <c r="H2347" s="65"/>
      <c r="I2347" s="65"/>
      <c r="J2347" s="65"/>
      <c r="K2347" s="65"/>
      <c r="L2347" s="62"/>
      <c r="M2347" s="63"/>
    </row>
    <row r="2348" spans="2:13">
      <c r="B2348" s="56"/>
      <c r="C2348" s="88"/>
      <c r="D2348" s="58"/>
      <c r="E2348" s="116"/>
      <c r="F2348" s="65"/>
      <c r="G2348" s="65"/>
      <c r="H2348" s="65"/>
      <c r="I2348" s="65"/>
      <c r="J2348" s="65"/>
      <c r="K2348" s="65"/>
      <c r="L2348" s="62"/>
      <c r="M2348" s="63"/>
    </row>
    <row r="2349" spans="2:13">
      <c r="B2349" s="56"/>
      <c r="C2349" s="88"/>
      <c r="D2349" s="111"/>
      <c r="E2349" s="116"/>
      <c r="F2349" s="127"/>
      <c r="G2349" s="90"/>
      <c r="H2349" s="111"/>
      <c r="I2349" s="65"/>
      <c r="J2349" s="65"/>
      <c r="K2349" s="65"/>
      <c r="L2349" s="62"/>
      <c r="M2349" s="63"/>
    </row>
    <row r="2350" spans="2:13">
      <c r="B2350" s="56"/>
      <c r="C2350" s="88"/>
      <c r="D2350" s="111"/>
      <c r="E2350" s="116"/>
      <c r="F2350" s="127"/>
      <c r="G2350" s="90"/>
      <c r="H2350" s="111"/>
      <c r="I2350" s="65"/>
      <c r="J2350" s="65"/>
      <c r="K2350" s="65"/>
      <c r="L2350" s="62"/>
      <c r="M2350" s="63"/>
    </row>
    <row r="2351" spans="2:13">
      <c r="B2351" s="56"/>
      <c r="C2351" s="88"/>
      <c r="D2351" s="111"/>
      <c r="E2351" s="116"/>
      <c r="F2351" s="127"/>
      <c r="G2351" s="90"/>
      <c r="H2351" s="111"/>
      <c r="I2351" s="65"/>
      <c r="J2351" s="65"/>
      <c r="K2351" s="65"/>
      <c r="L2351" s="62"/>
      <c r="M2351" s="63"/>
    </row>
    <row r="2352" spans="2:13">
      <c r="B2352" s="56"/>
      <c r="C2352" s="88"/>
      <c r="D2352" s="58"/>
      <c r="E2352" s="89"/>
      <c r="F2352" s="61"/>
      <c r="G2352" s="91"/>
      <c r="H2352" s="61"/>
      <c r="I2352" s="61"/>
      <c r="J2352" s="61"/>
      <c r="K2352" s="61"/>
      <c r="L2352" s="62"/>
      <c r="M2352" s="63"/>
    </row>
    <row r="2353" spans="2:13">
      <c r="B2353" s="56"/>
      <c r="C2353" s="88"/>
      <c r="D2353" s="58"/>
      <c r="E2353" s="89"/>
      <c r="F2353" s="65"/>
      <c r="G2353" s="65"/>
      <c r="H2353" s="65"/>
      <c r="I2353" s="61"/>
      <c r="J2353" s="65"/>
      <c r="K2353" s="65"/>
      <c r="L2353" s="62"/>
      <c r="M2353" s="63"/>
    </row>
    <row r="2354" spans="2:13">
      <c r="B2354" s="56"/>
      <c r="C2354" s="88"/>
      <c r="D2354" s="58"/>
      <c r="E2354" s="89"/>
      <c r="F2354" s="65"/>
      <c r="G2354" s="65"/>
      <c r="H2354" s="65"/>
      <c r="I2354" s="65"/>
      <c r="J2354" s="65"/>
      <c r="K2354" s="65"/>
      <c r="L2354" s="62"/>
      <c r="M2354" s="63"/>
    </row>
    <row r="2355" spans="2:13">
      <c r="B2355" s="56"/>
      <c r="C2355" s="88"/>
      <c r="D2355" s="58"/>
      <c r="E2355" s="89"/>
      <c r="F2355" s="65"/>
      <c r="G2355" s="65"/>
      <c r="H2355" s="65"/>
      <c r="I2355" s="65"/>
      <c r="J2355" s="65"/>
      <c r="K2355" s="65"/>
      <c r="L2355" s="62"/>
      <c r="M2355" s="63"/>
    </row>
    <row r="2356" spans="2:13">
      <c r="B2356" s="56"/>
      <c r="C2356" s="88"/>
      <c r="D2356" s="58"/>
      <c r="E2356" s="89"/>
      <c r="F2356" s="65"/>
      <c r="G2356" s="65"/>
      <c r="H2356" s="65"/>
      <c r="I2356" s="65"/>
      <c r="J2356" s="65"/>
      <c r="K2356" s="65"/>
      <c r="L2356" s="62"/>
      <c r="M2356" s="63"/>
    </row>
    <row r="2357" spans="2:13">
      <c r="B2357" s="56"/>
      <c r="C2357" s="88"/>
      <c r="D2357" s="58"/>
      <c r="E2357" s="89"/>
      <c r="F2357" s="65"/>
      <c r="G2357" s="65"/>
      <c r="H2357" s="65"/>
      <c r="I2357" s="65"/>
      <c r="J2357" s="65"/>
      <c r="K2357" s="65"/>
      <c r="L2357" s="62"/>
      <c r="M2357" s="63"/>
    </row>
    <row r="2358" spans="2:13">
      <c r="B2358" s="56"/>
      <c r="C2358" s="88"/>
      <c r="D2358" s="58"/>
      <c r="E2358" s="89"/>
      <c r="F2358" s="65"/>
      <c r="G2358" s="65"/>
      <c r="H2358" s="65"/>
      <c r="I2358" s="65"/>
      <c r="J2358" s="65"/>
      <c r="K2358" s="65"/>
      <c r="L2358" s="62"/>
      <c r="M2358" s="63"/>
    </row>
    <row r="2359" spans="2:13">
      <c r="B2359" s="56"/>
      <c r="C2359" s="88"/>
      <c r="D2359" s="58"/>
      <c r="E2359" s="89"/>
      <c r="F2359" s="91"/>
      <c r="G2359" s="91"/>
      <c r="H2359" s="91"/>
      <c r="I2359" s="91"/>
      <c r="J2359" s="91"/>
      <c r="K2359" s="91"/>
      <c r="L2359" s="62"/>
      <c r="M2359" s="63"/>
    </row>
    <row r="2360" spans="2:13">
      <c r="B2360" s="56"/>
      <c r="C2360" s="88"/>
      <c r="D2360" s="58"/>
      <c r="E2360" s="69"/>
      <c r="F2360" s="60"/>
      <c r="G2360" s="60"/>
      <c r="H2360" s="61"/>
      <c r="I2360" s="61"/>
      <c r="J2360" s="61"/>
      <c r="K2360" s="61"/>
      <c r="L2360" s="62"/>
      <c r="M2360" s="63"/>
    </row>
    <row r="2361" spans="2:13">
      <c r="B2361" s="56"/>
      <c r="C2361" s="88"/>
      <c r="D2361" s="58"/>
      <c r="E2361" s="69"/>
      <c r="F2361" s="65"/>
      <c r="G2361" s="65"/>
      <c r="H2361" s="65"/>
      <c r="I2361" s="65"/>
      <c r="J2361" s="65"/>
      <c r="K2361" s="65"/>
      <c r="L2361" s="62"/>
      <c r="M2361" s="63"/>
    </row>
    <row r="2362" spans="2:13">
      <c r="B2362" s="56"/>
      <c r="C2362" s="88"/>
      <c r="D2362" s="58"/>
      <c r="E2362" s="69"/>
      <c r="F2362" s="65"/>
      <c r="G2362" s="65"/>
      <c r="H2362" s="65"/>
      <c r="I2362" s="65"/>
      <c r="J2362" s="65"/>
      <c r="K2362" s="65"/>
      <c r="L2362" s="62"/>
      <c r="M2362" s="63"/>
    </row>
    <row r="2363" spans="2:13">
      <c r="B2363" s="56"/>
      <c r="C2363" s="88"/>
      <c r="D2363" s="58"/>
      <c r="E2363" s="69"/>
      <c r="F2363" s="65"/>
      <c r="G2363" s="65"/>
      <c r="H2363" s="65"/>
      <c r="I2363" s="65"/>
      <c r="J2363" s="65"/>
      <c r="K2363" s="65"/>
      <c r="L2363" s="62"/>
      <c r="M2363" s="63"/>
    </row>
    <row r="2364" spans="2:13">
      <c r="B2364" s="56"/>
      <c r="C2364" s="88"/>
      <c r="D2364" s="58"/>
      <c r="E2364" s="69"/>
      <c r="F2364" s="65"/>
      <c r="G2364" s="65"/>
      <c r="H2364" s="65"/>
      <c r="I2364" s="65"/>
      <c r="J2364" s="65"/>
      <c r="K2364" s="65"/>
      <c r="L2364" s="62"/>
      <c r="M2364" s="63"/>
    </row>
    <row r="2365" spans="2:13">
      <c r="B2365" s="56"/>
      <c r="C2365" s="88"/>
      <c r="D2365" s="58"/>
      <c r="E2365" s="69"/>
      <c r="F2365" s="65"/>
      <c r="G2365" s="65"/>
      <c r="H2365" s="65"/>
      <c r="I2365" s="65"/>
      <c r="J2365" s="65"/>
      <c r="K2365" s="65"/>
      <c r="L2365" s="62"/>
      <c r="M2365" s="63"/>
    </row>
    <row r="2366" spans="2:13">
      <c r="B2366" s="56"/>
      <c r="C2366" s="88"/>
      <c r="D2366" s="58"/>
      <c r="E2366" s="69"/>
      <c r="F2366" s="65"/>
      <c r="G2366" s="65"/>
      <c r="H2366" s="65"/>
      <c r="I2366" s="65"/>
      <c r="J2366" s="65"/>
      <c r="K2366" s="65"/>
      <c r="L2366" s="62"/>
      <c r="M2366" s="63"/>
    </row>
    <row r="2367" spans="2:13">
      <c r="B2367" s="56"/>
      <c r="C2367" s="88"/>
      <c r="D2367" s="58"/>
      <c r="E2367" s="69"/>
      <c r="F2367" s="65"/>
      <c r="G2367" s="65"/>
      <c r="H2367" s="65"/>
      <c r="I2367" s="65"/>
      <c r="J2367" s="65"/>
      <c r="K2367" s="65"/>
      <c r="L2367" s="62"/>
      <c r="M2367" s="63"/>
    </row>
    <row r="2368" spans="2:13">
      <c r="B2368" s="56"/>
      <c r="C2368" s="88"/>
      <c r="D2368" s="58"/>
      <c r="E2368" s="89"/>
      <c r="F2368" s="164"/>
      <c r="G2368" s="164"/>
      <c r="H2368" s="61"/>
      <c r="I2368" s="61"/>
      <c r="J2368" s="61"/>
      <c r="K2368" s="61"/>
      <c r="L2368" s="62"/>
      <c r="M2368" s="63"/>
    </row>
    <row r="2369" spans="2:13">
      <c r="B2369" s="56"/>
      <c r="C2369" s="88"/>
      <c r="D2369" s="58"/>
      <c r="E2369" s="89"/>
      <c r="F2369" s="65"/>
      <c r="G2369" s="65"/>
      <c r="H2369" s="65"/>
      <c r="I2369" s="65"/>
      <c r="J2369" s="65"/>
      <c r="K2369" s="65"/>
      <c r="L2369" s="62"/>
      <c r="M2369" s="63"/>
    </row>
    <row r="2370" spans="2:13">
      <c r="B2370" s="56"/>
      <c r="C2370" s="88"/>
      <c r="D2370" s="58"/>
      <c r="E2370" s="89"/>
      <c r="F2370" s="65"/>
      <c r="G2370" s="65"/>
      <c r="H2370" s="65"/>
      <c r="I2370" s="65"/>
      <c r="J2370" s="65"/>
      <c r="K2370" s="65"/>
      <c r="L2370" s="62"/>
      <c r="M2370" s="63"/>
    </row>
    <row r="2371" spans="2:13">
      <c r="B2371" s="56"/>
      <c r="C2371" s="88"/>
      <c r="D2371" s="58"/>
      <c r="E2371" s="89"/>
      <c r="F2371" s="65"/>
      <c r="G2371" s="65"/>
      <c r="H2371" s="65"/>
      <c r="I2371" s="65"/>
      <c r="J2371" s="65"/>
      <c r="K2371" s="65"/>
      <c r="L2371" s="62"/>
      <c r="M2371" s="63"/>
    </row>
    <row r="2372" spans="2:13">
      <c r="B2372" s="56"/>
      <c r="C2372" s="88"/>
      <c r="D2372" s="58"/>
      <c r="E2372" s="89"/>
      <c r="F2372" s="65"/>
      <c r="G2372" s="65"/>
      <c r="H2372" s="65"/>
      <c r="I2372" s="65"/>
      <c r="J2372" s="65"/>
      <c r="K2372" s="65"/>
      <c r="L2372" s="62"/>
      <c r="M2372" s="63"/>
    </row>
    <row r="2373" spans="2:13">
      <c r="B2373" s="56"/>
      <c r="C2373" s="88"/>
      <c r="D2373" s="58"/>
      <c r="E2373" s="89"/>
      <c r="F2373" s="65"/>
      <c r="G2373" s="65"/>
      <c r="H2373" s="65"/>
      <c r="I2373" s="65"/>
      <c r="J2373" s="65"/>
      <c r="K2373" s="65"/>
      <c r="L2373" s="62"/>
      <c r="M2373" s="63"/>
    </row>
    <row r="2374" spans="2:13">
      <c r="B2374" s="56"/>
      <c r="C2374" s="88"/>
      <c r="D2374" s="58"/>
      <c r="E2374" s="89"/>
      <c r="F2374" s="65"/>
      <c r="G2374" s="65"/>
      <c r="H2374" s="65"/>
      <c r="I2374" s="65"/>
      <c r="J2374" s="65"/>
      <c r="K2374" s="65"/>
      <c r="L2374" s="62"/>
      <c r="M2374" s="63"/>
    </row>
    <row r="2375" spans="2:13">
      <c r="B2375" s="56"/>
      <c r="C2375" s="88"/>
      <c r="D2375" s="58"/>
      <c r="E2375" s="89"/>
      <c r="F2375" s="65"/>
      <c r="G2375" s="65"/>
      <c r="H2375" s="65"/>
      <c r="I2375" s="65"/>
      <c r="J2375" s="65"/>
      <c r="K2375" s="65"/>
      <c r="L2375" s="62"/>
      <c r="M2375" s="63"/>
    </row>
    <row r="2376" spans="2:13">
      <c r="B2376" s="56"/>
      <c r="C2376" s="88"/>
      <c r="D2376" s="111"/>
      <c r="E2376" s="116"/>
      <c r="F2376" s="61"/>
      <c r="G2376" s="61"/>
      <c r="H2376" s="61"/>
      <c r="I2376" s="61"/>
      <c r="J2376" s="61"/>
      <c r="K2376" s="61"/>
      <c r="L2376" s="62"/>
      <c r="M2376" s="62"/>
    </row>
    <row r="2377" spans="2:13">
      <c r="B2377" s="56"/>
      <c r="C2377" s="88"/>
      <c r="D2377" s="111"/>
      <c r="E2377" s="116"/>
      <c r="F2377" s="65"/>
      <c r="G2377" s="65"/>
      <c r="H2377" s="65"/>
      <c r="I2377" s="65"/>
      <c r="J2377" s="65"/>
      <c r="K2377" s="65"/>
      <c r="L2377" s="62"/>
      <c r="M2377" s="62"/>
    </row>
    <row r="2378" spans="2:13">
      <c r="B2378" s="56"/>
      <c r="C2378" s="88"/>
      <c r="D2378" s="111"/>
      <c r="E2378" s="116"/>
      <c r="F2378" s="65"/>
      <c r="G2378" s="65"/>
      <c r="H2378" s="65"/>
      <c r="I2378" s="65"/>
      <c r="J2378" s="65"/>
      <c r="K2378" s="65"/>
      <c r="L2378" s="62"/>
      <c r="M2378" s="63"/>
    </row>
    <row r="2379" spans="2:13">
      <c r="B2379" s="56"/>
      <c r="C2379" s="88"/>
      <c r="D2379" s="111"/>
      <c r="E2379" s="116"/>
      <c r="F2379" s="65"/>
      <c r="G2379" s="65"/>
      <c r="H2379" s="65"/>
      <c r="I2379" s="65"/>
      <c r="J2379" s="65"/>
      <c r="K2379" s="65"/>
      <c r="L2379" s="62"/>
      <c r="M2379" s="63"/>
    </row>
    <row r="2380" spans="2:13">
      <c r="B2380" s="56"/>
      <c r="C2380" s="88"/>
      <c r="D2380" s="111"/>
      <c r="E2380" s="116"/>
      <c r="F2380" s="65"/>
      <c r="G2380" s="65"/>
      <c r="H2380" s="65"/>
      <c r="I2380" s="65"/>
      <c r="J2380" s="65"/>
      <c r="K2380" s="65"/>
      <c r="L2380" s="62"/>
      <c r="M2380" s="63"/>
    </row>
    <row r="2381" spans="2:13">
      <c r="B2381" s="56"/>
      <c r="C2381" s="88"/>
      <c r="D2381" s="111"/>
      <c r="E2381" s="116"/>
      <c r="F2381" s="65"/>
      <c r="G2381" s="65"/>
      <c r="H2381" s="65"/>
      <c r="I2381" s="65"/>
      <c r="J2381" s="65"/>
      <c r="K2381" s="65"/>
      <c r="L2381" s="62"/>
      <c r="M2381" s="63"/>
    </row>
    <row r="2382" spans="2:13">
      <c r="B2382" s="56"/>
      <c r="C2382" s="88"/>
      <c r="D2382" s="111"/>
      <c r="E2382" s="116"/>
      <c r="F2382" s="65"/>
      <c r="G2382" s="65"/>
      <c r="H2382" s="65"/>
      <c r="I2382" s="65"/>
      <c r="J2382" s="65"/>
      <c r="K2382" s="65"/>
      <c r="L2382" s="62"/>
      <c r="M2382" s="63"/>
    </row>
    <row r="2383" spans="2:13">
      <c r="B2383" s="56"/>
      <c r="C2383" s="88"/>
      <c r="D2383" s="111"/>
      <c r="E2383" s="116"/>
      <c r="F2383" s="65"/>
      <c r="G2383" s="65"/>
      <c r="H2383" s="65"/>
      <c r="I2383" s="65"/>
      <c r="J2383" s="65"/>
      <c r="K2383" s="65"/>
      <c r="L2383" s="62"/>
      <c r="M2383" s="63"/>
    </row>
    <row r="2384" spans="2:13">
      <c r="B2384" s="56"/>
      <c r="C2384" s="88"/>
      <c r="D2384" s="58"/>
      <c r="E2384" s="92"/>
      <c r="F2384" s="61"/>
      <c r="G2384" s="61"/>
      <c r="H2384" s="61"/>
      <c r="I2384" s="61"/>
      <c r="J2384" s="65"/>
      <c r="K2384" s="61"/>
      <c r="L2384" s="62"/>
      <c r="M2384" s="63"/>
    </row>
    <row r="2385" spans="2:13">
      <c r="B2385" s="56"/>
      <c r="C2385" s="88"/>
      <c r="D2385" s="58"/>
      <c r="E2385" s="92"/>
      <c r="F2385" s="65"/>
      <c r="G2385" s="65"/>
      <c r="H2385" s="65"/>
      <c r="I2385" s="65"/>
      <c r="J2385" s="65"/>
      <c r="K2385" s="65"/>
      <c r="L2385" s="62"/>
      <c r="M2385" s="63"/>
    </row>
    <row r="2386" spans="2:13">
      <c r="B2386" s="56"/>
      <c r="C2386" s="88"/>
      <c r="D2386" s="58"/>
      <c r="E2386" s="92"/>
      <c r="F2386" s="65"/>
      <c r="G2386" s="65"/>
      <c r="H2386" s="65"/>
      <c r="I2386" s="90"/>
      <c r="J2386" s="65"/>
      <c r="K2386" s="65"/>
      <c r="L2386" s="62"/>
      <c r="M2386" s="82"/>
    </row>
    <row r="2387" spans="2:13">
      <c r="B2387" s="56"/>
      <c r="C2387" s="88"/>
      <c r="D2387" s="58"/>
      <c r="E2387" s="92"/>
      <c r="F2387" s="65"/>
      <c r="G2387" s="65"/>
      <c r="H2387" s="65"/>
      <c r="I2387" s="65"/>
      <c r="J2387" s="65"/>
      <c r="K2387" s="65"/>
      <c r="L2387" s="62"/>
      <c r="M2387" s="82"/>
    </row>
    <row r="2388" spans="2:13">
      <c r="B2388" s="56"/>
      <c r="C2388" s="88"/>
      <c r="D2388" s="58"/>
      <c r="E2388" s="92"/>
      <c r="F2388" s="65"/>
      <c r="G2388" s="65"/>
      <c r="H2388" s="65"/>
      <c r="I2388" s="65"/>
      <c r="J2388" s="65"/>
      <c r="K2388" s="65"/>
      <c r="L2388" s="62"/>
      <c r="M2388" s="63"/>
    </row>
    <row r="2389" spans="2:13">
      <c r="B2389" s="56"/>
      <c r="C2389" s="88"/>
      <c r="D2389" s="58"/>
      <c r="E2389" s="92"/>
      <c r="F2389" s="65"/>
      <c r="G2389" s="65"/>
      <c r="H2389" s="65"/>
      <c r="I2389" s="65"/>
      <c r="J2389" s="65"/>
      <c r="K2389" s="65"/>
      <c r="L2389" s="62"/>
      <c r="M2389" s="63"/>
    </row>
    <row r="2390" spans="2:13">
      <c r="B2390" s="56"/>
      <c r="C2390" s="88"/>
      <c r="D2390" s="58"/>
      <c r="E2390" s="92"/>
      <c r="F2390" s="65"/>
      <c r="G2390" s="65"/>
      <c r="H2390" s="65"/>
      <c r="I2390" s="65"/>
      <c r="J2390" s="65"/>
      <c r="K2390" s="65"/>
      <c r="L2390" s="62"/>
      <c r="M2390" s="63"/>
    </row>
    <row r="2391" spans="2:13">
      <c r="B2391" s="56"/>
      <c r="C2391" s="88"/>
      <c r="D2391" s="58"/>
      <c r="E2391" s="165"/>
      <c r="F2391" s="65"/>
      <c r="G2391" s="65"/>
      <c r="H2391" s="65"/>
      <c r="I2391" s="65"/>
      <c r="J2391" s="65"/>
      <c r="K2391" s="65"/>
      <c r="L2391" s="108"/>
      <c r="M2391" s="135"/>
    </row>
    <row r="2392" spans="2:13">
      <c r="B2392" s="56"/>
      <c r="C2392" s="88"/>
      <c r="D2392" s="58"/>
      <c r="E2392" s="104"/>
      <c r="F2392" s="61"/>
      <c r="G2392" s="61"/>
      <c r="H2392" s="61"/>
      <c r="I2392" s="61"/>
      <c r="J2392" s="61"/>
      <c r="K2392" s="61"/>
      <c r="L2392" s="62"/>
      <c r="M2392" s="63"/>
    </row>
    <row r="2393" spans="2:13">
      <c r="B2393" s="56"/>
      <c r="C2393" s="88"/>
      <c r="D2393" s="58"/>
      <c r="E2393" s="104"/>
      <c r="F2393" s="65"/>
      <c r="G2393" s="65"/>
      <c r="H2393" s="65"/>
      <c r="I2393" s="65"/>
      <c r="J2393" s="65"/>
      <c r="K2393" s="65"/>
      <c r="L2393" s="62"/>
      <c r="M2393" s="63"/>
    </row>
    <row r="2394" spans="2:13">
      <c r="B2394" s="56"/>
      <c r="C2394" s="88"/>
      <c r="D2394" s="58"/>
      <c r="E2394" s="104"/>
      <c r="F2394" s="65"/>
      <c r="G2394" s="65"/>
      <c r="H2394" s="65"/>
      <c r="I2394" s="90"/>
      <c r="J2394" s="65"/>
      <c r="K2394" s="65"/>
      <c r="L2394" s="62"/>
      <c r="M2394" s="82"/>
    </row>
    <row r="2395" spans="2:13">
      <c r="B2395" s="56"/>
      <c r="C2395" s="88"/>
      <c r="D2395" s="58"/>
      <c r="E2395" s="104"/>
      <c r="F2395" s="65"/>
      <c r="G2395" s="65"/>
      <c r="H2395" s="65"/>
      <c r="I2395" s="65"/>
      <c r="J2395" s="65"/>
      <c r="K2395" s="65"/>
      <c r="L2395" s="62"/>
      <c r="M2395" s="82"/>
    </row>
    <row r="2396" spans="2:13">
      <c r="B2396" s="56"/>
      <c r="C2396" s="88"/>
      <c r="D2396" s="58"/>
      <c r="E2396" s="104"/>
      <c r="F2396" s="65"/>
      <c r="G2396" s="65"/>
      <c r="H2396" s="65"/>
      <c r="I2396" s="65"/>
      <c r="J2396" s="65"/>
      <c r="K2396" s="65"/>
      <c r="L2396" s="62"/>
      <c r="M2396" s="63"/>
    </row>
    <row r="2397" spans="2:13">
      <c r="B2397" s="56"/>
      <c r="C2397" s="88"/>
      <c r="D2397" s="58"/>
      <c r="E2397" s="104"/>
      <c r="F2397" s="65"/>
      <c r="G2397" s="65"/>
      <c r="H2397" s="65"/>
      <c r="I2397" s="65"/>
      <c r="J2397" s="65"/>
      <c r="K2397" s="65"/>
      <c r="L2397" s="62"/>
      <c r="M2397" s="63"/>
    </row>
    <row r="2398" spans="2:13">
      <c r="B2398" s="56"/>
      <c r="C2398" s="88"/>
      <c r="D2398" s="58"/>
      <c r="E2398" s="104"/>
      <c r="F2398" s="65"/>
      <c r="G2398" s="65"/>
      <c r="H2398" s="65"/>
      <c r="I2398" s="65"/>
      <c r="J2398" s="65"/>
      <c r="K2398" s="65"/>
      <c r="L2398" s="62"/>
      <c r="M2398" s="63"/>
    </row>
    <row r="2399" spans="2:13">
      <c r="B2399" s="56"/>
      <c r="C2399" s="88"/>
      <c r="D2399" s="58"/>
      <c r="E2399" s="104"/>
      <c r="F2399" s="91"/>
      <c r="G2399" s="91"/>
      <c r="H2399" s="91"/>
      <c r="I2399" s="91"/>
      <c r="J2399" s="91"/>
      <c r="K2399" s="91"/>
      <c r="L2399" s="62"/>
      <c r="M2399" s="63"/>
    </row>
    <row r="2400" spans="2:13" ht="16.2">
      <c r="B2400" s="56"/>
      <c r="C2400" s="88"/>
      <c r="D2400" s="58"/>
      <c r="E2400" s="123"/>
      <c r="F2400" s="124"/>
      <c r="G2400" s="124"/>
      <c r="H2400" s="124"/>
      <c r="I2400" s="124"/>
      <c r="J2400" s="124"/>
      <c r="K2400" s="124"/>
      <c r="L2400" s="62"/>
      <c r="M2400" s="63"/>
    </row>
    <row r="2401" spans="2:13" ht="16.2">
      <c r="B2401" s="56"/>
      <c r="C2401" s="88"/>
      <c r="D2401" s="58"/>
      <c r="E2401" s="123"/>
      <c r="F2401" s="124"/>
      <c r="G2401" s="124"/>
      <c r="H2401" s="124"/>
      <c r="I2401" s="124"/>
      <c r="J2401" s="124"/>
      <c r="K2401" s="124"/>
      <c r="L2401" s="62"/>
      <c r="M2401" s="63"/>
    </row>
    <row r="2402" spans="2:13" ht="16.2">
      <c r="B2402" s="56"/>
      <c r="C2402" s="88"/>
      <c r="D2402" s="58"/>
      <c r="E2402" s="123"/>
      <c r="F2402" s="124"/>
      <c r="G2402" s="124"/>
      <c r="H2402" s="124"/>
      <c r="I2402" s="124"/>
      <c r="J2402" s="124"/>
      <c r="K2402" s="124"/>
      <c r="L2402" s="62"/>
      <c r="M2402" s="63"/>
    </row>
    <row r="2403" spans="2:13" ht="16.2">
      <c r="B2403" s="56"/>
      <c r="C2403" s="88"/>
      <c r="D2403" s="58"/>
      <c r="E2403" s="123"/>
      <c r="F2403" s="124"/>
      <c r="G2403" s="124"/>
      <c r="H2403" s="124"/>
      <c r="I2403" s="124"/>
      <c r="J2403" s="124"/>
      <c r="K2403" s="124"/>
      <c r="L2403" s="62"/>
      <c r="M2403" s="63"/>
    </row>
    <row r="2404" spans="2:13" ht="16.2">
      <c r="B2404" s="56"/>
      <c r="C2404" s="88"/>
      <c r="D2404" s="58"/>
      <c r="E2404" s="123"/>
      <c r="F2404" s="124"/>
      <c r="G2404" s="124"/>
      <c r="H2404" s="124"/>
      <c r="I2404" s="124"/>
      <c r="J2404" s="124"/>
      <c r="K2404" s="124"/>
      <c r="L2404" s="62"/>
      <c r="M2404" s="63"/>
    </row>
    <row r="2405" spans="2:13" ht="16.2">
      <c r="B2405" s="56"/>
      <c r="C2405" s="88"/>
      <c r="D2405" s="58"/>
      <c r="E2405" s="123"/>
      <c r="F2405" s="124"/>
      <c r="G2405" s="124"/>
      <c r="H2405" s="124"/>
      <c r="I2405" s="124"/>
      <c r="J2405" s="124"/>
      <c r="K2405" s="124"/>
      <c r="L2405" s="62"/>
      <c r="M2405" s="63"/>
    </row>
    <row r="2406" spans="2:13" ht="16.2">
      <c r="B2406" s="56"/>
      <c r="C2406" s="88"/>
      <c r="D2406" s="58"/>
      <c r="E2406" s="123"/>
      <c r="F2406" s="124"/>
      <c r="G2406" s="124"/>
      <c r="H2406" s="124"/>
      <c r="I2406" s="124"/>
      <c r="J2406" s="124"/>
      <c r="K2406" s="124"/>
      <c r="L2406" s="62"/>
      <c r="M2406" s="63"/>
    </row>
    <row r="2407" spans="2:13" ht="16.2">
      <c r="B2407" s="56"/>
      <c r="C2407" s="88"/>
      <c r="D2407" s="58"/>
      <c r="E2407" s="123"/>
      <c r="F2407" s="124"/>
      <c r="G2407" s="124"/>
      <c r="H2407" s="124"/>
      <c r="I2407" s="124"/>
      <c r="J2407" s="124"/>
      <c r="K2407" s="124"/>
      <c r="L2407" s="62"/>
      <c r="M2407" s="63"/>
    </row>
    <row r="2408" spans="2:13">
      <c r="B2408" s="56"/>
      <c r="C2408" s="70"/>
      <c r="D2408" s="77"/>
      <c r="E2408" s="78"/>
      <c r="F2408" s="79"/>
      <c r="G2408" s="80"/>
      <c r="H2408" s="20"/>
      <c r="I2408" s="80"/>
      <c r="J2408" s="80"/>
      <c r="K2408" s="81"/>
      <c r="L2408" s="62"/>
      <c r="M2408" s="82"/>
    </row>
    <row r="2409" spans="2:13">
      <c r="B2409" s="56"/>
      <c r="C2409" s="70"/>
      <c r="D2409" s="77"/>
      <c r="E2409" s="78"/>
      <c r="F2409" s="63"/>
      <c r="G2409" s="83"/>
      <c r="H2409" s="80"/>
      <c r="I2409" s="83"/>
      <c r="J2409" s="80"/>
      <c r="K2409" s="80"/>
      <c r="L2409" s="62"/>
      <c r="M2409" s="82"/>
    </row>
    <row r="2410" spans="2:13">
      <c r="B2410" s="56"/>
      <c r="C2410" s="70"/>
      <c r="D2410" s="77"/>
      <c r="E2410" s="78"/>
      <c r="F2410" s="63"/>
      <c r="G2410" s="80"/>
      <c r="H2410" s="80"/>
      <c r="I2410" s="80"/>
      <c r="J2410" s="80"/>
      <c r="K2410" s="80"/>
      <c r="L2410" s="62"/>
      <c r="M2410" s="82"/>
    </row>
    <row r="2411" spans="2:13">
      <c r="B2411" s="56"/>
      <c r="C2411" s="70"/>
      <c r="D2411" s="77"/>
      <c r="E2411" s="78"/>
      <c r="F2411" s="63"/>
      <c r="G2411" s="80"/>
      <c r="H2411" s="80"/>
      <c r="I2411" s="80"/>
      <c r="J2411" s="80"/>
      <c r="K2411" s="80"/>
      <c r="L2411" s="62"/>
      <c r="M2411" s="82"/>
    </row>
    <row r="2412" spans="2:13">
      <c r="B2412" s="56"/>
      <c r="C2412" s="70"/>
      <c r="D2412" s="77"/>
      <c r="E2412" s="78"/>
      <c r="F2412" s="63"/>
      <c r="G2412" s="80"/>
      <c r="H2412" s="80"/>
      <c r="I2412" s="80"/>
      <c r="J2412" s="80"/>
      <c r="K2412" s="80"/>
      <c r="L2412" s="62"/>
      <c r="M2412" s="82"/>
    </row>
    <row r="2413" spans="2:13">
      <c r="B2413" s="56"/>
      <c r="C2413" s="70"/>
      <c r="D2413" s="77"/>
      <c r="E2413" s="78"/>
      <c r="F2413" s="63"/>
      <c r="G2413" s="80"/>
      <c r="H2413" s="80"/>
      <c r="I2413" s="80"/>
      <c r="J2413" s="80"/>
      <c r="K2413" s="80"/>
      <c r="L2413" s="62"/>
      <c r="M2413" s="82"/>
    </row>
    <row r="2414" spans="2:13">
      <c r="B2414" s="56"/>
      <c r="C2414" s="70"/>
      <c r="D2414" s="77"/>
      <c r="E2414" s="78"/>
      <c r="F2414" s="63"/>
      <c r="G2414" s="80"/>
      <c r="H2414" s="80"/>
      <c r="I2414" s="80"/>
      <c r="J2414" s="80"/>
      <c r="K2414" s="80"/>
      <c r="L2414" s="62"/>
      <c r="M2414" s="82"/>
    </row>
    <row r="2415" spans="2:13">
      <c r="B2415" s="56"/>
      <c r="C2415" s="70"/>
      <c r="D2415" s="77"/>
      <c r="E2415" s="78"/>
      <c r="F2415" s="63"/>
      <c r="G2415" s="80"/>
      <c r="H2415" s="80"/>
      <c r="I2415" s="80"/>
      <c r="J2415" s="80"/>
      <c r="K2415" s="80"/>
      <c r="L2415" s="62"/>
      <c r="M2415" s="82"/>
    </row>
    <row r="2416" spans="2:13">
      <c r="B2416" s="56"/>
      <c r="C2416" s="84"/>
      <c r="D2416" s="85"/>
      <c r="E2416" s="86"/>
      <c r="F2416" s="61"/>
      <c r="G2416" s="61"/>
      <c r="H2416" s="61"/>
      <c r="I2416" s="61"/>
      <c r="J2416" s="61"/>
      <c r="K2416" s="61"/>
      <c r="L2416" s="62"/>
      <c r="M2416" s="63"/>
    </row>
    <row r="2417" spans="2:13">
      <c r="B2417" s="56"/>
      <c r="C2417" s="84"/>
      <c r="D2417" s="85"/>
      <c r="E2417" s="87"/>
      <c r="F2417" s="65"/>
      <c r="G2417" s="65"/>
      <c r="H2417" s="65"/>
      <c r="I2417" s="65"/>
      <c r="J2417" s="65"/>
      <c r="K2417" s="65"/>
      <c r="L2417" s="62"/>
      <c r="M2417" s="63"/>
    </row>
    <row r="2418" spans="2:13">
      <c r="B2418" s="56"/>
      <c r="C2418" s="84"/>
      <c r="D2418" s="85"/>
      <c r="E2418" s="87"/>
      <c r="F2418" s="65"/>
      <c r="G2418" s="65"/>
      <c r="H2418" s="65"/>
      <c r="I2418" s="65"/>
      <c r="J2418" s="65"/>
      <c r="K2418" s="65"/>
      <c r="L2418" s="62"/>
      <c r="M2418" s="63"/>
    </row>
    <row r="2419" spans="2:13">
      <c r="B2419" s="56"/>
      <c r="C2419" s="84"/>
      <c r="D2419" s="85"/>
      <c r="E2419" s="87"/>
      <c r="F2419" s="65"/>
      <c r="G2419" s="65"/>
      <c r="H2419" s="65"/>
      <c r="I2419" s="65"/>
      <c r="J2419" s="65"/>
      <c r="K2419" s="65"/>
      <c r="L2419" s="62"/>
      <c r="M2419" s="63"/>
    </row>
    <row r="2420" spans="2:13">
      <c r="B2420" s="56"/>
      <c r="C2420" s="84"/>
      <c r="D2420" s="85"/>
      <c r="E2420" s="87"/>
      <c r="F2420" s="65"/>
      <c r="G2420" s="65"/>
      <c r="H2420" s="65"/>
      <c r="I2420" s="65"/>
      <c r="J2420" s="65"/>
      <c r="K2420" s="65"/>
      <c r="L2420" s="62"/>
      <c r="M2420" s="63"/>
    </row>
    <row r="2421" spans="2:13">
      <c r="B2421" s="56"/>
      <c r="C2421" s="84"/>
      <c r="D2421" s="85"/>
      <c r="E2421" s="87"/>
      <c r="F2421" s="65"/>
      <c r="G2421" s="65"/>
      <c r="H2421" s="65"/>
      <c r="I2421" s="65"/>
      <c r="J2421" s="65"/>
      <c r="K2421" s="65"/>
      <c r="L2421" s="62"/>
      <c r="M2421" s="63"/>
    </row>
    <row r="2422" spans="2:13">
      <c r="B2422" s="56"/>
      <c r="C2422" s="84"/>
      <c r="D2422" s="85"/>
      <c r="E2422" s="87"/>
      <c r="F2422" s="65"/>
      <c r="G2422" s="65"/>
      <c r="H2422" s="65"/>
      <c r="I2422" s="65"/>
      <c r="J2422" s="65"/>
      <c r="K2422" s="65"/>
      <c r="L2422" s="62"/>
      <c r="M2422" s="63"/>
    </row>
    <row r="2423" spans="2:13">
      <c r="B2423" s="56"/>
      <c r="C2423" s="84"/>
      <c r="D2423" s="85"/>
      <c r="E2423" s="87"/>
      <c r="F2423" s="65"/>
      <c r="G2423" s="65"/>
      <c r="H2423" s="65"/>
      <c r="I2423" s="65"/>
      <c r="J2423" s="65"/>
      <c r="K2423" s="65"/>
      <c r="L2423" s="62"/>
      <c r="M2423" s="63"/>
    </row>
    <row r="2424" spans="2:13">
      <c r="B2424" s="56"/>
      <c r="C2424" s="160"/>
      <c r="D2424" s="58"/>
      <c r="E2424" s="104"/>
      <c r="F2424" s="119"/>
      <c r="G2424" s="119"/>
      <c r="H2424" s="61"/>
      <c r="I2424" s="61"/>
      <c r="J2424" s="61"/>
      <c r="K2424" s="61"/>
      <c r="L2424" s="62"/>
      <c r="M2424" s="63"/>
    </row>
    <row r="2425" spans="2:13">
      <c r="B2425" s="56"/>
      <c r="C2425" s="160"/>
      <c r="D2425" s="58"/>
      <c r="E2425" s="104"/>
      <c r="F2425" s="65"/>
      <c r="G2425" s="65"/>
      <c r="H2425" s="65"/>
      <c r="I2425" s="65"/>
      <c r="J2425" s="65"/>
      <c r="K2425" s="65"/>
      <c r="L2425" s="62"/>
      <c r="M2425" s="63"/>
    </row>
    <row r="2426" spans="2:13">
      <c r="B2426" s="56"/>
      <c r="C2426" s="160"/>
      <c r="D2426" s="58"/>
      <c r="E2426" s="104"/>
      <c r="F2426" s="65"/>
      <c r="G2426" s="65"/>
      <c r="H2426" s="65"/>
      <c r="I2426" s="65"/>
      <c r="J2426" s="65"/>
      <c r="K2426" s="65"/>
      <c r="L2426" s="62"/>
      <c r="M2426" s="63"/>
    </row>
    <row r="2427" spans="2:13">
      <c r="B2427" s="56"/>
      <c r="C2427" s="160"/>
      <c r="D2427" s="58"/>
      <c r="E2427" s="104"/>
      <c r="F2427" s="65"/>
      <c r="G2427" s="65"/>
      <c r="H2427" s="65"/>
      <c r="I2427" s="65"/>
      <c r="J2427" s="65"/>
      <c r="K2427" s="65"/>
      <c r="L2427" s="62"/>
      <c r="M2427" s="63"/>
    </row>
    <row r="2428" spans="2:13">
      <c r="B2428" s="56"/>
      <c r="C2428" s="160"/>
      <c r="D2428" s="58"/>
      <c r="E2428" s="104"/>
      <c r="F2428" s="65"/>
      <c r="G2428" s="65"/>
      <c r="H2428" s="65"/>
      <c r="I2428" s="65"/>
      <c r="J2428" s="65"/>
      <c r="K2428" s="65"/>
      <c r="L2428" s="62"/>
      <c r="M2428" s="63"/>
    </row>
    <row r="2429" spans="2:13">
      <c r="B2429" s="56"/>
      <c r="C2429" s="160"/>
      <c r="D2429" s="58"/>
      <c r="E2429" s="104"/>
      <c r="F2429" s="65"/>
      <c r="G2429" s="65"/>
      <c r="H2429" s="65"/>
      <c r="I2429" s="65"/>
      <c r="J2429" s="65"/>
      <c r="K2429" s="65"/>
      <c r="L2429" s="62"/>
      <c r="M2429" s="63"/>
    </row>
    <row r="2430" spans="2:13">
      <c r="B2430" s="56"/>
      <c r="C2430" s="160"/>
      <c r="D2430" s="58"/>
      <c r="E2430" s="104"/>
      <c r="F2430" s="65"/>
      <c r="G2430" s="65"/>
      <c r="H2430" s="65"/>
      <c r="I2430" s="65"/>
      <c r="J2430" s="65"/>
      <c r="K2430" s="65"/>
      <c r="L2430" s="62"/>
      <c r="M2430" s="63"/>
    </row>
    <row r="2431" spans="2:13">
      <c r="B2431" s="56"/>
      <c r="C2431" s="160"/>
      <c r="D2431" s="58"/>
      <c r="E2431" s="104"/>
      <c r="F2431" s="65"/>
      <c r="G2431" s="65"/>
      <c r="H2431" s="65"/>
      <c r="I2431" s="65"/>
      <c r="J2431" s="65"/>
      <c r="K2431" s="65"/>
      <c r="L2431" s="62"/>
      <c r="M2431" s="63"/>
    </row>
    <row r="2432" spans="2:13">
      <c r="B2432" s="56"/>
      <c r="C2432" s="88"/>
      <c r="D2432" s="58"/>
      <c r="E2432" s="116"/>
      <c r="F2432" s="61"/>
      <c r="G2432" s="61"/>
      <c r="H2432" s="61"/>
      <c r="I2432" s="61"/>
      <c r="J2432" s="61"/>
      <c r="K2432" s="61"/>
      <c r="L2432" s="62"/>
      <c r="M2432" s="63"/>
    </row>
    <row r="2433" spans="2:13">
      <c r="B2433" s="56"/>
      <c r="C2433" s="88"/>
      <c r="D2433" s="58"/>
      <c r="E2433" s="116"/>
      <c r="F2433" s="65"/>
      <c r="G2433" s="65"/>
      <c r="H2433" s="65"/>
      <c r="I2433" s="65"/>
      <c r="J2433" s="65"/>
      <c r="K2433" s="65"/>
      <c r="L2433" s="62"/>
      <c r="M2433" s="63"/>
    </row>
    <row r="2434" spans="2:13">
      <c r="B2434" s="56"/>
      <c r="C2434" s="88"/>
      <c r="D2434" s="111"/>
      <c r="E2434" s="116"/>
      <c r="F2434" s="65"/>
      <c r="G2434" s="65"/>
      <c r="H2434" s="65"/>
      <c r="I2434" s="65"/>
      <c r="J2434" s="65"/>
      <c r="K2434" s="65"/>
      <c r="L2434" s="62"/>
      <c r="M2434" s="63"/>
    </row>
    <row r="2435" spans="2:13">
      <c r="B2435" s="56"/>
      <c r="C2435" s="88"/>
      <c r="D2435" s="58"/>
      <c r="E2435" s="69"/>
      <c r="F2435" s="65"/>
      <c r="G2435" s="65"/>
      <c r="H2435" s="65"/>
      <c r="I2435" s="65"/>
      <c r="J2435" s="65"/>
      <c r="K2435" s="65"/>
      <c r="L2435" s="62"/>
      <c r="M2435" s="63"/>
    </row>
    <row r="2436" spans="2:13">
      <c r="B2436" s="56"/>
      <c r="C2436" s="88"/>
      <c r="D2436" s="58"/>
      <c r="E2436" s="116"/>
      <c r="F2436" s="65"/>
      <c r="G2436" s="65"/>
      <c r="H2436" s="65"/>
      <c r="I2436" s="65"/>
      <c r="J2436" s="65"/>
      <c r="K2436" s="65"/>
      <c r="L2436" s="62"/>
      <c r="M2436" s="63"/>
    </row>
    <row r="2437" spans="2:13">
      <c r="B2437" s="56"/>
      <c r="C2437" s="88"/>
      <c r="D2437" s="111"/>
      <c r="E2437" s="116"/>
      <c r="F2437" s="127"/>
      <c r="G2437" s="90"/>
      <c r="H2437" s="111"/>
      <c r="I2437" s="65"/>
      <c r="J2437" s="65"/>
      <c r="K2437" s="65"/>
      <c r="L2437" s="62"/>
      <c r="M2437" s="63"/>
    </row>
    <row r="2438" spans="2:13">
      <c r="B2438" s="56"/>
      <c r="C2438" s="88"/>
      <c r="D2438" s="111"/>
      <c r="E2438" s="116"/>
      <c r="F2438" s="127"/>
      <c r="G2438" s="90"/>
      <c r="H2438" s="111"/>
      <c r="I2438" s="65"/>
      <c r="J2438" s="65"/>
      <c r="K2438" s="65"/>
      <c r="L2438" s="62"/>
      <c r="M2438" s="63"/>
    </row>
    <row r="2439" spans="2:13">
      <c r="B2439" s="56"/>
      <c r="C2439" s="88"/>
      <c r="D2439" s="111"/>
      <c r="E2439" s="116"/>
      <c r="F2439" s="127"/>
      <c r="G2439" s="90"/>
      <c r="H2439" s="111"/>
      <c r="I2439" s="65"/>
      <c r="J2439" s="65"/>
      <c r="K2439" s="65"/>
      <c r="L2439" s="62"/>
      <c r="M2439" s="63"/>
    </row>
    <row r="2440" spans="2:13">
      <c r="B2440" s="56"/>
      <c r="C2440" s="88"/>
      <c r="D2440" s="106"/>
      <c r="E2440" s="166"/>
      <c r="F2440" s="61"/>
      <c r="G2440" s="61"/>
      <c r="H2440" s="61"/>
      <c r="I2440" s="61"/>
      <c r="J2440" s="61"/>
      <c r="K2440" s="61"/>
      <c r="L2440" s="108"/>
      <c r="M2440" s="63"/>
    </row>
    <row r="2441" spans="2:13">
      <c r="B2441" s="56"/>
      <c r="C2441" s="88"/>
      <c r="D2441" s="58"/>
      <c r="E2441" s="144"/>
      <c r="F2441" s="65"/>
      <c r="G2441" s="65"/>
      <c r="H2441" s="65"/>
      <c r="I2441" s="90"/>
      <c r="J2441" s="65"/>
      <c r="K2441" s="65"/>
      <c r="L2441" s="62"/>
      <c r="M2441" s="63"/>
    </row>
    <row r="2442" spans="2:13">
      <c r="B2442" s="56"/>
      <c r="C2442" s="88"/>
      <c r="D2442" s="58"/>
      <c r="E2442" s="144"/>
      <c r="F2442" s="65"/>
      <c r="G2442" s="65"/>
      <c r="H2442" s="65"/>
      <c r="I2442" s="65"/>
      <c r="J2442" s="65"/>
      <c r="K2442" s="65"/>
      <c r="L2442" s="62"/>
      <c r="M2442" s="63"/>
    </row>
    <row r="2443" spans="2:13">
      <c r="B2443" s="56"/>
      <c r="C2443" s="88"/>
      <c r="D2443" s="58"/>
      <c r="E2443" s="144"/>
      <c r="F2443" s="65"/>
      <c r="G2443" s="65"/>
      <c r="H2443" s="65"/>
      <c r="I2443" s="65"/>
      <c r="J2443" s="65"/>
      <c r="K2443" s="65"/>
      <c r="L2443" s="62"/>
      <c r="M2443" s="63"/>
    </row>
    <row r="2444" spans="2:13">
      <c r="B2444" s="56"/>
      <c r="C2444" s="88"/>
      <c r="D2444" s="58"/>
      <c r="E2444" s="144"/>
      <c r="F2444" s="65"/>
      <c r="G2444" s="65"/>
      <c r="H2444" s="65"/>
      <c r="I2444" s="65"/>
      <c r="J2444" s="65"/>
      <c r="K2444" s="65"/>
      <c r="L2444" s="62"/>
      <c r="M2444" s="63"/>
    </row>
    <row r="2445" spans="2:13">
      <c r="B2445" s="56"/>
      <c r="C2445" s="88"/>
      <c r="D2445" s="58"/>
      <c r="E2445" s="144"/>
      <c r="F2445" s="65"/>
      <c r="G2445" s="65"/>
      <c r="H2445" s="65"/>
      <c r="I2445" s="65"/>
      <c r="J2445" s="65"/>
      <c r="K2445" s="65"/>
      <c r="L2445" s="62"/>
      <c r="M2445" s="63"/>
    </row>
    <row r="2446" spans="2:13">
      <c r="B2446" s="56"/>
      <c r="C2446" s="88"/>
      <c r="D2446" s="58"/>
      <c r="E2446" s="144"/>
      <c r="F2446" s="65"/>
      <c r="G2446" s="65"/>
      <c r="H2446" s="65"/>
      <c r="I2446" s="65"/>
      <c r="J2446" s="65"/>
      <c r="K2446" s="65"/>
      <c r="L2446" s="62"/>
      <c r="M2446" s="63"/>
    </row>
    <row r="2447" spans="2:13">
      <c r="B2447" s="56"/>
      <c r="C2447" s="88"/>
      <c r="D2447" s="58"/>
      <c r="E2447" s="144"/>
      <c r="F2447" s="91"/>
      <c r="G2447" s="91"/>
      <c r="H2447" s="91"/>
      <c r="I2447" s="91"/>
      <c r="J2447" s="91"/>
      <c r="K2447" s="91"/>
      <c r="L2447" s="62"/>
      <c r="M2447" s="63"/>
    </row>
    <row r="2448" spans="2:13">
      <c r="B2448" s="56"/>
      <c r="C2448" s="57"/>
      <c r="D2448" s="58"/>
      <c r="E2448" s="59"/>
      <c r="F2448" s="60"/>
      <c r="G2448" s="60"/>
      <c r="H2448" s="61"/>
      <c r="I2448" s="61"/>
      <c r="J2448" s="61"/>
      <c r="K2448" s="61"/>
      <c r="L2448" s="62"/>
      <c r="M2448" s="63"/>
    </row>
    <row r="2449" spans="2:13">
      <c r="B2449" s="111"/>
      <c r="C2449" s="57"/>
      <c r="D2449" s="58"/>
      <c r="E2449" s="59"/>
      <c r="F2449" s="65"/>
      <c r="G2449" s="65"/>
      <c r="H2449" s="65"/>
      <c r="I2449" s="65"/>
      <c r="J2449" s="65"/>
      <c r="K2449" s="65"/>
      <c r="L2449" s="62"/>
      <c r="M2449" s="63"/>
    </row>
    <row r="2450" spans="2:13">
      <c r="B2450" s="111"/>
      <c r="C2450" s="57"/>
      <c r="D2450" s="58"/>
      <c r="E2450" s="59"/>
      <c r="F2450" s="65"/>
      <c r="G2450" s="65"/>
      <c r="H2450" s="65"/>
      <c r="I2450" s="65"/>
      <c r="J2450" s="65"/>
      <c r="K2450" s="65"/>
      <c r="L2450" s="62"/>
      <c r="M2450" s="63"/>
    </row>
    <row r="2451" spans="2:13">
      <c r="B2451" s="111"/>
      <c r="C2451" s="57"/>
      <c r="D2451" s="58"/>
      <c r="E2451" s="59"/>
      <c r="F2451" s="65"/>
      <c r="G2451" s="65"/>
      <c r="H2451" s="65"/>
      <c r="I2451" s="65"/>
      <c r="J2451" s="65"/>
      <c r="K2451" s="65"/>
      <c r="L2451" s="62"/>
      <c r="M2451" s="63"/>
    </row>
    <row r="2452" spans="2:13">
      <c r="B2452" s="111"/>
      <c r="C2452" s="57"/>
      <c r="D2452" s="58"/>
      <c r="E2452" s="59"/>
      <c r="F2452" s="65"/>
      <c r="G2452" s="65"/>
      <c r="H2452" s="65"/>
      <c r="I2452" s="65"/>
      <c r="J2452" s="65"/>
      <c r="K2452" s="65"/>
      <c r="L2452" s="62"/>
      <c r="M2452" s="63"/>
    </row>
    <row r="2453" spans="2:13">
      <c r="B2453" s="111"/>
      <c r="C2453" s="57"/>
      <c r="D2453" s="58"/>
      <c r="E2453" s="59"/>
      <c r="F2453" s="65"/>
      <c r="G2453" s="65"/>
      <c r="H2453" s="65"/>
      <c r="I2453" s="65"/>
      <c r="J2453" s="65"/>
      <c r="K2453" s="65"/>
      <c r="L2453" s="62"/>
      <c r="M2453" s="63"/>
    </row>
    <row r="2454" spans="2:13">
      <c r="B2454" s="111"/>
      <c r="C2454" s="57"/>
      <c r="D2454" s="58"/>
      <c r="E2454" s="59"/>
      <c r="F2454" s="65"/>
      <c r="G2454" s="65"/>
      <c r="H2454" s="65"/>
      <c r="I2454" s="65"/>
      <c r="J2454" s="65"/>
      <c r="K2454" s="65"/>
      <c r="L2454" s="62"/>
      <c r="M2454" s="63"/>
    </row>
    <row r="2455" spans="2:13">
      <c r="B2455" s="111"/>
      <c r="C2455" s="57"/>
      <c r="D2455" s="58"/>
      <c r="E2455" s="59"/>
      <c r="F2455" s="65"/>
      <c r="G2455" s="65"/>
      <c r="H2455" s="65"/>
      <c r="I2455" s="65"/>
      <c r="J2455" s="65"/>
      <c r="K2455" s="65"/>
      <c r="L2455" s="62"/>
      <c r="M2455" s="63"/>
    </row>
    <row r="2456" spans="2:13">
      <c r="B2456" s="111"/>
      <c r="C2456" s="105"/>
      <c r="D2456" s="106"/>
      <c r="E2456" s="107"/>
      <c r="F2456" s="61"/>
      <c r="G2456" s="61"/>
      <c r="H2456" s="61"/>
      <c r="I2456" s="61"/>
      <c r="J2456" s="61"/>
      <c r="K2456" s="61"/>
      <c r="L2456" s="108"/>
      <c r="M2456" s="63"/>
    </row>
    <row r="2457" spans="2:13">
      <c r="B2457" s="167"/>
      <c r="C2457" s="105"/>
      <c r="D2457" s="58"/>
      <c r="E2457" s="109"/>
      <c r="F2457" s="65"/>
      <c r="G2457" s="65"/>
      <c r="H2457" s="65"/>
      <c r="I2457" s="110"/>
      <c r="J2457" s="65"/>
      <c r="K2457" s="65"/>
      <c r="L2457" s="62"/>
      <c r="M2457" s="63"/>
    </row>
    <row r="2458" spans="2:13">
      <c r="B2458" s="167"/>
      <c r="C2458" s="105"/>
      <c r="D2458" s="58"/>
      <c r="E2458" s="109"/>
      <c r="F2458" s="65"/>
      <c r="G2458" s="65"/>
      <c r="H2458" s="65"/>
      <c r="I2458" s="65"/>
      <c r="J2458" s="65"/>
      <c r="K2458" s="65"/>
      <c r="L2458" s="62"/>
      <c r="M2458" s="63"/>
    </row>
    <row r="2459" spans="2:13">
      <c r="B2459" s="167"/>
      <c r="C2459" s="105"/>
      <c r="D2459" s="58"/>
      <c r="E2459" s="109"/>
      <c r="F2459" s="65"/>
      <c r="G2459" s="65"/>
      <c r="H2459" s="65"/>
      <c r="I2459" s="65"/>
      <c r="J2459" s="65"/>
      <c r="K2459" s="65"/>
      <c r="L2459" s="62"/>
      <c r="M2459" s="63"/>
    </row>
    <row r="2460" spans="2:13">
      <c r="B2460" s="167"/>
      <c r="C2460" s="105"/>
      <c r="D2460" s="58"/>
      <c r="E2460" s="109"/>
      <c r="F2460" s="65"/>
      <c r="G2460" s="65"/>
      <c r="H2460" s="65"/>
      <c r="I2460" s="65"/>
      <c r="J2460" s="65"/>
      <c r="K2460" s="65"/>
      <c r="L2460" s="62"/>
      <c r="M2460" s="63"/>
    </row>
    <row r="2461" spans="2:13">
      <c r="B2461" s="167"/>
      <c r="C2461" s="105"/>
      <c r="D2461" s="58"/>
      <c r="E2461" s="109"/>
      <c r="F2461" s="65"/>
      <c r="G2461" s="65"/>
      <c r="H2461" s="65"/>
      <c r="I2461" s="65"/>
      <c r="J2461" s="65"/>
      <c r="K2461" s="65"/>
      <c r="L2461" s="62"/>
      <c r="M2461" s="63"/>
    </row>
    <row r="2462" spans="2:13">
      <c r="B2462" s="167"/>
      <c r="C2462" s="105"/>
      <c r="D2462" s="58"/>
      <c r="E2462" s="109"/>
      <c r="F2462" s="65"/>
      <c r="G2462" s="65"/>
      <c r="H2462" s="65"/>
      <c r="I2462" s="65"/>
      <c r="J2462" s="65"/>
      <c r="K2462" s="65"/>
      <c r="L2462" s="62"/>
      <c r="M2462" s="63"/>
    </row>
    <row r="2463" spans="2:13">
      <c r="B2463" s="167"/>
      <c r="C2463" s="105"/>
      <c r="D2463" s="58"/>
      <c r="E2463" s="109"/>
      <c r="F2463" s="91"/>
      <c r="G2463" s="91"/>
      <c r="H2463" s="91"/>
      <c r="I2463" s="91"/>
      <c r="J2463" s="91"/>
      <c r="K2463" s="91"/>
      <c r="L2463" s="62"/>
      <c r="M2463" s="63"/>
    </row>
    <row r="2464" spans="2:13">
      <c r="B2464" s="167"/>
      <c r="C2464" s="122"/>
      <c r="D2464" s="58"/>
      <c r="E2464" s="117"/>
      <c r="F2464" s="61"/>
      <c r="G2464" s="61"/>
      <c r="H2464" s="61"/>
      <c r="I2464" s="61"/>
      <c r="J2464" s="61"/>
      <c r="K2464" s="61"/>
      <c r="L2464" s="62"/>
      <c r="M2464" s="63"/>
    </row>
    <row r="2465" spans="2:13">
      <c r="B2465" s="56"/>
      <c r="C2465" s="122"/>
      <c r="D2465" s="58"/>
      <c r="E2465" s="117"/>
      <c r="F2465" s="65"/>
      <c r="G2465" s="65"/>
      <c r="H2465" s="65"/>
      <c r="I2465" s="65"/>
      <c r="J2465" s="65"/>
      <c r="K2465" s="65"/>
      <c r="L2465" s="62"/>
      <c r="M2465" s="63"/>
    </row>
    <row r="2466" spans="2:13">
      <c r="B2466" s="56"/>
      <c r="C2466" s="122"/>
      <c r="D2466" s="58"/>
      <c r="E2466" s="117"/>
      <c r="F2466" s="65"/>
      <c r="G2466" s="65"/>
      <c r="H2466" s="65"/>
      <c r="I2466" s="65"/>
      <c r="J2466" s="65"/>
      <c r="K2466" s="65"/>
      <c r="L2466" s="62"/>
      <c r="M2466" s="63"/>
    </row>
    <row r="2467" spans="2:13">
      <c r="B2467" s="56"/>
      <c r="C2467" s="122"/>
      <c r="D2467" s="58"/>
      <c r="E2467" s="117"/>
      <c r="F2467" s="65"/>
      <c r="G2467" s="65"/>
      <c r="H2467" s="65"/>
      <c r="I2467" s="65"/>
      <c r="J2467" s="65"/>
      <c r="K2467" s="65"/>
      <c r="L2467" s="62"/>
      <c r="M2467" s="63"/>
    </row>
    <row r="2468" spans="2:13">
      <c r="B2468" s="56"/>
      <c r="C2468" s="122"/>
      <c r="D2468" s="58"/>
      <c r="E2468" s="117"/>
      <c r="F2468" s="65"/>
      <c r="G2468" s="65"/>
      <c r="H2468" s="65"/>
      <c r="I2468" s="65"/>
      <c r="J2468" s="65"/>
      <c r="K2468" s="65"/>
      <c r="L2468" s="62"/>
      <c r="M2468" s="63"/>
    </row>
    <row r="2469" spans="2:13">
      <c r="B2469" s="56"/>
      <c r="C2469" s="122"/>
      <c r="D2469" s="20"/>
      <c r="E2469" s="117"/>
      <c r="F2469" s="65"/>
      <c r="G2469" s="65"/>
      <c r="H2469" s="65"/>
      <c r="I2469" s="65"/>
      <c r="J2469" s="65"/>
      <c r="K2469" s="65"/>
      <c r="L2469" s="62"/>
      <c r="M2469" s="63"/>
    </row>
    <row r="2470" spans="2:13">
      <c r="B2470" s="56"/>
      <c r="C2470" s="122"/>
      <c r="D2470" s="111"/>
      <c r="E2470" s="117"/>
      <c r="F2470" s="65"/>
      <c r="G2470" s="65"/>
      <c r="H2470" s="65"/>
      <c r="I2470" s="65"/>
      <c r="J2470" s="65"/>
      <c r="K2470" s="65"/>
      <c r="L2470" s="62"/>
      <c r="M2470" s="63"/>
    </row>
    <row r="2471" spans="2:13">
      <c r="B2471" s="56"/>
      <c r="C2471" s="122"/>
      <c r="D2471" s="20"/>
      <c r="E2471" s="117"/>
      <c r="F2471" s="65"/>
      <c r="G2471" s="65"/>
      <c r="H2471" s="65"/>
      <c r="I2471" s="65"/>
      <c r="J2471" s="65"/>
      <c r="K2471" s="65"/>
      <c r="L2471" s="62"/>
      <c r="M2471" s="63"/>
    </row>
    <row r="2472" spans="2:13">
      <c r="B2472" s="56"/>
      <c r="C2472" s="88"/>
      <c r="D2472" s="58"/>
      <c r="E2472" s="89"/>
      <c r="F2472" s="61"/>
      <c r="G2472" s="91"/>
      <c r="H2472" s="61"/>
      <c r="I2472" s="61"/>
      <c r="J2472" s="61"/>
      <c r="K2472" s="61"/>
      <c r="L2472" s="62"/>
      <c r="M2472" s="63"/>
    </row>
    <row r="2473" spans="2:13">
      <c r="B2473" s="56"/>
      <c r="C2473" s="88"/>
      <c r="D2473" s="58"/>
      <c r="E2473" s="89"/>
      <c r="F2473" s="65"/>
      <c r="G2473" s="65"/>
      <c r="H2473" s="65"/>
      <c r="I2473" s="61"/>
      <c r="J2473" s="65"/>
      <c r="K2473" s="65"/>
      <c r="L2473" s="62"/>
      <c r="M2473" s="63"/>
    </row>
    <row r="2474" spans="2:13">
      <c r="B2474" s="56"/>
      <c r="C2474" s="88"/>
      <c r="D2474" s="58"/>
      <c r="E2474" s="89"/>
      <c r="F2474" s="65"/>
      <c r="G2474" s="65"/>
      <c r="H2474" s="65"/>
      <c r="I2474" s="65"/>
      <c r="J2474" s="65"/>
      <c r="K2474" s="65"/>
      <c r="L2474" s="62"/>
      <c r="M2474" s="63"/>
    </row>
    <row r="2475" spans="2:13">
      <c r="B2475" s="56"/>
      <c r="C2475" s="88"/>
      <c r="D2475" s="58"/>
      <c r="E2475" s="89"/>
      <c r="F2475" s="65"/>
      <c r="G2475" s="65"/>
      <c r="H2475" s="65"/>
      <c r="I2475" s="65"/>
      <c r="J2475" s="65"/>
      <c r="K2475" s="65"/>
      <c r="L2475" s="62"/>
      <c r="M2475" s="63"/>
    </row>
    <row r="2476" spans="2:13">
      <c r="B2476" s="56"/>
      <c r="C2476" s="88"/>
      <c r="D2476" s="58"/>
      <c r="E2476" s="89"/>
      <c r="F2476" s="65"/>
      <c r="G2476" s="65"/>
      <c r="H2476" s="65"/>
      <c r="I2476" s="65"/>
      <c r="J2476" s="65"/>
      <c r="K2476" s="65"/>
      <c r="L2476" s="62"/>
      <c r="M2476" s="63"/>
    </row>
    <row r="2477" spans="2:13">
      <c r="B2477" s="56"/>
      <c r="C2477" s="88"/>
      <c r="D2477" s="58"/>
      <c r="E2477" s="89"/>
      <c r="F2477" s="65"/>
      <c r="G2477" s="65"/>
      <c r="H2477" s="65"/>
      <c r="I2477" s="65"/>
      <c r="J2477" s="65"/>
      <c r="K2477" s="65"/>
      <c r="L2477" s="62"/>
      <c r="M2477" s="63"/>
    </row>
    <row r="2478" spans="2:13">
      <c r="B2478" s="56"/>
      <c r="C2478" s="88"/>
      <c r="D2478" s="58"/>
      <c r="E2478" s="89"/>
      <c r="F2478" s="65"/>
      <c r="G2478" s="65"/>
      <c r="H2478" s="65"/>
      <c r="I2478" s="65"/>
      <c r="J2478" s="65"/>
      <c r="K2478" s="65"/>
      <c r="L2478" s="62"/>
      <c r="M2478" s="63"/>
    </row>
    <row r="2479" spans="2:13">
      <c r="B2479" s="56"/>
      <c r="C2479" s="88"/>
      <c r="D2479" s="85"/>
      <c r="E2479" s="89"/>
      <c r="F2479" s="91"/>
      <c r="G2479" s="91"/>
      <c r="H2479" s="91"/>
      <c r="I2479" s="91"/>
      <c r="J2479" s="91"/>
      <c r="K2479" s="91"/>
      <c r="L2479" s="62"/>
      <c r="M2479" s="63"/>
    </row>
    <row r="2480" spans="2:13">
      <c r="B2480" s="56"/>
      <c r="C2480" s="88"/>
      <c r="D2480" s="88"/>
      <c r="E2480" s="116"/>
      <c r="F2480" s="61"/>
      <c r="G2480" s="61"/>
      <c r="H2480" s="61"/>
      <c r="I2480" s="61"/>
      <c r="J2480" s="61"/>
      <c r="K2480" s="61"/>
      <c r="L2480" s="62"/>
      <c r="M2480" s="62"/>
    </row>
    <row r="2481" spans="2:13">
      <c r="B2481" s="56"/>
      <c r="C2481" s="88"/>
      <c r="D2481" s="88"/>
      <c r="E2481" s="116"/>
      <c r="F2481" s="65"/>
      <c r="G2481" s="65"/>
      <c r="H2481" s="65"/>
      <c r="I2481" s="65"/>
      <c r="J2481" s="65"/>
      <c r="K2481" s="65"/>
      <c r="L2481" s="62"/>
      <c r="M2481" s="62"/>
    </row>
    <row r="2482" spans="2:13">
      <c r="B2482" s="56"/>
      <c r="C2482" s="88"/>
      <c r="D2482" s="88"/>
      <c r="E2482" s="116"/>
      <c r="F2482" s="65"/>
      <c r="G2482" s="65"/>
      <c r="H2482" s="65"/>
      <c r="I2482" s="65"/>
      <c r="J2482" s="65"/>
      <c r="K2482" s="65"/>
      <c r="L2482" s="62"/>
      <c r="M2482" s="63"/>
    </row>
    <row r="2483" spans="2:13">
      <c r="B2483" s="56"/>
      <c r="C2483" s="88"/>
      <c r="D2483" s="88"/>
      <c r="E2483" s="116"/>
      <c r="F2483" s="65"/>
      <c r="G2483" s="65"/>
      <c r="H2483" s="65"/>
      <c r="I2483" s="65"/>
      <c r="J2483" s="65"/>
      <c r="K2483" s="65"/>
      <c r="L2483" s="62"/>
      <c r="M2483" s="63"/>
    </row>
    <row r="2484" spans="2:13">
      <c r="B2484" s="56"/>
      <c r="C2484" s="88"/>
      <c r="D2484" s="88"/>
      <c r="E2484" s="116"/>
      <c r="F2484" s="65"/>
      <c r="G2484" s="65"/>
      <c r="H2484" s="65"/>
      <c r="I2484" s="65"/>
      <c r="J2484" s="65"/>
      <c r="K2484" s="65"/>
      <c r="L2484" s="62"/>
      <c r="M2484" s="63"/>
    </row>
    <row r="2485" spans="2:13">
      <c r="B2485" s="56"/>
      <c r="C2485" s="88"/>
      <c r="D2485" s="88"/>
      <c r="E2485" s="116"/>
      <c r="F2485" s="65"/>
      <c r="G2485" s="65"/>
      <c r="H2485" s="65"/>
      <c r="I2485" s="65"/>
      <c r="J2485" s="65"/>
      <c r="K2485" s="65"/>
      <c r="L2485" s="62"/>
      <c r="M2485" s="63"/>
    </row>
    <row r="2486" spans="2:13">
      <c r="B2486" s="56"/>
      <c r="C2486" s="88"/>
      <c r="D2486" s="88"/>
      <c r="E2486" s="116"/>
      <c r="F2486" s="65"/>
      <c r="G2486" s="65"/>
      <c r="H2486" s="65"/>
      <c r="I2486" s="65"/>
      <c r="J2486" s="65"/>
      <c r="K2486" s="65"/>
      <c r="L2486" s="62"/>
      <c r="M2486" s="63"/>
    </row>
    <row r="2487" spans="2:13">
      <c r="B2487" s="56"/>
      <c r="C2487" s="88"/>
      <c r="D2487" s="88"/>
      <c r="E2487" s="116"/>
      <c r="F2487" s="65"/>
      <c r="G2487" s="65"/>
      <c r="H2487" s="65"/>
      <c r="I2487" s="65"/>
      <c r="J2487" s="65"/>
      <c r="K2487" s="65"/>
      <c r="L2487" s="62"/>
      <c r="M2487" s="63"/>
    </row>
    <row r="2488" spans="2:13">
      <c r="B2488" s="56"/>
      <c r="C2488" s="93"/>
      <c r="D2488" s="94"/>
      <c r="E2488" s="95"/>
      <c r="F2488" s="96"/>
      <c r="G2488" s="96"/>
      <c r="H2488" s="96"/>
      <c r="I2488" s="96"/>
      <c r="J2488" s="96"/>
      <c r="K2488" s="97"/>
      <c r="L2488" s="98"/>
      <c r="M2488" s="99"/>
    </row>
    <row r="2489" spans="2:13">
      <c r="B2489" s="56"/>
      <c r="C2489" s="93"/>
      <c r="D2489" s="94"/>
      <c r="E2489" s="95"/>
      <c r="F2489" s="100"/>
      <c r="G2489" s="100"/>
      <c r="H2489" s="100"/>
      <c r="I2489" s="100"/>
      <c r="J2489" s="100"/>
      <c r="K2489" s="101"/>
      <c r="L2489" s="98"/>
      <c r="M2489" s="99"/>
    </row>
    <row r="2490" spans="2:13">
      <c r="B2490" s="56"/>
      <c r="C2490" s="93"/>
      <c r="D2490" s="94"/>
      <c r="E2490" s="95"/>
      <c r="F2490" s="100"/>
      <c r="G2490" s="100"/>
      <c r="H2490" s="100"/>
      <c r="I2490" s="100"/>
      <c r="J2490" s="100"/>
      <c r="K2490" s="101"/>
      <c r="L2490" s="98"/>
      <c r="M2490" s="99"/>
    </row>
    <row r="2491" spans="2:13">
      <c r="B2491" s="56"/>
      <c r="C2491" s="93"/>
      <c r="D2491" s="94"/>
      <c r="E2491" s="95"/>
      <c r="F2491" s="100"/>
      <c r="G2491" s="100"/>
      <c r="H2491" s="100"/>
      <c r="I2491" s="100"/>
      <c r="J2491" s="100"/>
      <c r="K2491" s="101"/>
      <c r="L2491" s="98"/>
      <c r="M2491" s="99"/>
    </row>
    <row r="2492" spans="2:13">
      <c r="B2492" s="56"/>
      <c r="C2492" s="93"/>
      <c r="D2492" s="94"/>
      <c r="E2492" s="95"/>
      <c r="F2492" s="100"/>
      <c r="G2492" s="100"/>
      <c r="H2492" s="100"/>
      <c r="I2492" s="100"/>
      <c r="J2492" s="100"/>
      <c r="K2492" s="101"/>
      <c r="L2492" s="98"/>
      <c r="M2492" s="99"/>
    </row>
    <row r="2493" spans="2:13">
      <c r="B2493" s="56"/>
      <c r="C2493" s="93"/>
      <c r="D2493" s="94"/>
      <c r="E2493" s="95"/>
      <c r="F2493" s="100"/>
      <c r="G2493" s="100"/>
      <c r="H2493" s="100"/>
      <c r="I2493" s="100"/>
      <c r="J2493" s="100"/>
      <c r="K2493" s="101"/>
      <c r="L2493" s="98"/>
      <c r="M2493" s="99"/>
    </row>
    <row r="2494" spans="2:13">
      <c r="B2494" s="56"/>
      <c r="C2494" s="93"/>
      <c r="D2494" s="94"/>
      <c r="E2494" s="95"/>
      <c r="F2494" s="100"/>
      <c r="G2494" s="100"/>
      <c r="H2494" s="100"/>
      <c r="I2494" s="100"/>
      <c r="J2494" s="100"/>
      <c r="K2494" s="101"/>
      <c r="L2494" s="98"/>
      <c r="M2494" s="99"/>
    </row>
    <row r="2495" spans="2:13">
      <c r="B2495" s="56"/>
      <c r="C2495" s="93"/>
      <c r="D2495" s="94"/>
      <c r="E2495" s="95"/>
      <c r="F2495" s="102"/>
      <c r="G2495" s="102"/>
      <c r="H2495" s="102"/>
      <c r="I2495" s="102"/>
      <c r="J2495" s="102"/>
      <c r="K2495" s="103"/>
      <c r="L2495" s="98"/>
      <c r="M2495" s="99"/>
    </row>
    <row r="2496" spans="2:13">
      <c r="B2496" s="56"/>
      <c r="C2496" s="57"/>
      <c r="D2496" s="58"/>
      <c r="E2496" s="89"/>
      <c r="F2496" s="61"/>
      <c r="G2496" s="61"/>
      <c r="H2496" s="61"/>
      <c r="I2496" s="61"/>
      <c r="J2496" s="61"/>
      <c r="K2496" s="61"/>
      <c r="L2496" s="62"/>
      <c r="M2496" s="63"/>
    </row>
    <row r="2497" spans="2:13">
      <c r="B2497" s="56"/>
      <c r="C2497" s="57"/>
      <c r="D2497" s="58"/>
      <c r="E2497" s="89"/>
      <c r="F2497" s="65"/>
      <c r="G2497" s="65"/>
      <c r="H2497" s="65"/>
      <c r="I2497" s="65"/>
      <c r="J2497" s="65"/>
      <c r="K2497" s="65"/>
      <c r="L2497" s="62"/>
      <c r="M2497" s="63"/>
    </row>
    <row r="2498" spans="2:13">
      <c r="B2498" s="56"/>
      <c r="C2498" s="57"/>
      <c r="D2498" s="58"/>
      <c r="E2498" s="89"/>
      <c r="F2498" s="65"/>
      <c r="G2498" s="65"/>
      <c r="H2498" s="65"/>
      <c r="I2498" s="65"/>
      <c r="J2498" s="65"/>
      <c r="K2498" s="65"/>
      <c r="L2498" s="62"/>
      <c r="M2498" s="63"/>
    </row>
    <row r="2499" spans="2:13">
      <c r="B2499" s="56"/>
      <c r="C2499" s="57"/>
      <c r="D2499" s="58"/>
      <c r="E2499" s="89"/>
      <c r="F2499" s="65"/>
      <c r="G2499" s="65"/>
      <c r="H2499" s="65"/>
      <c r="I2499" s="65"/>
      <c r="J2499" s="65"/>
      <c r="K2499" s="65"/>
      <c r="L2499" s="62"/>
      <c r="M2499" s="63"/>
    </row>
    <row r="2500" spans="2:13">
      <c r="B2500" s="56"/>
      <c r="C2500" s="57"/>
      <c r="D2500" s="58"/>
      <c r="E2500" s="89"/>
      <c r="F2500" s="65"/>
      <c r="G2500" s="65"/>
      <c r="H2500" s="65"/>
      <c r="I2500" s="65"/>
      <c r="J2500" s="65"/>
      <c r="K2500" s="65"/>
      <c r="L2500" s="62"/>
      <c r="M2500" s="63"/>
    </row>
    <row r="2501" spans="2:13">
      <c r="B2501" s="56"/>
      <c r="C2501" s="57"/>
      <c r="D2501" s="58"/>
      <c r="E2501" s="89"/>
      <c r="F2501" s="65"/>
      <c r="G2501" s="65"/>
      <c r="H2501" s="65"/>
      <c r="I2501" s="65"/>
      <c r="J2501" s="65"/>
      <c r="K2501" s="65"/>
      <c r="L2501" s="62"/>
      <c r="M2501" s="80"/>
    </row>
    <row r="2502" spans="2:13">
      <c r="B2502" s="56"/>
      <c r="C2502" s="57"/>
      <c r="D2502" s="58"/>
      <c r="E2502" s="89"/>
      <c r="F2502" s="65"/>
      <c r="G2502" s="65"/>
      <c r="H2502" s="65"/>
      <c r="I2502" s="65"/>
      <c r="J2502" s="65"/>
      <c r="K2502" s="65"/>
      <c r="L2502" s="62"/>
      <c r="M2502" s="63"/>
    </row>
    <row r="2503" spans="2:13">
      <c r="B2503" s="56"/>
      <c r="C2503" s="57"/>
      <c r="D2503" s="58"/>
      <c r="E2503" s="89"/>
      <c r="F2503" s="65"/>
      <c r="G2503" s="65"/>
      <c r="H2503" s="65"/>
      <c r="I2503" s="65"/>
      <c r="J2503" s="65"/>
      <c r="K2503" s="65"/>
      <c r="L2503" s="62"/>
      <c r="M2503" s="63"/>
    </row>
    <row r="2504" spans="2:13">
      <c r="B2504" s="56"/>
      <c r="C2504" s="113"/>
      <c r="D2504" s="58"/>
      <c r="E2504" s="114"/>
      <c r="F2504" s="61"/>
      <c r="G2504" s="61"/>
      <c r="H2504" s="61"/>
      <c r="I2504" s="61"/>
      <c r="J2504" s="61"/>
      <c r="K2504" s="61"/>
      <c r="L2504" s="115"/>
      <c r="M2504" s="63"/>
    </row>
    <row r="2505" spans="2:13">
      <c r="B2505" s="56"/>
      <c r="C2505" s="113"/>
      <c r="D2505" s="58"/>
      <c r="E2505" s="114"/>
      <c r="F2505" s="65"/>
      <c r="G2505" s="65"/>
      <c r="H2505" s="65"/>
      <c r="I2505" s="65"/>
      <c r="J2505" s="65"/>
      <c r="K2505" s="65"/>
      <c r="L2505" s="115"/>
      <c r="M2505" s="63"/>
    </row>
    <row r="2506" spans="2:13">
      <c r="B2506" s="56"/>
      <c r="C2506" s="113"/>
      <c r="D2506" s="58"/>
      <c r="E2506" s="114"/>
      <c r="F2506" s="65"/>
      <c r="G2506" s="65"/>
      <c r="H2506" s="65"/>
      <c r="I2506" s="65"/>
      <c r="J2506" s="65"/>
      <c r="K2506" s="65"/>
      <c r="L2506" s="115"/>
      <c r="M2506" s="63"/>
    </row>
    <row r="2507" spans="2:13">
      <c r="B2507" s="56"/>
      <c r="C2507" s="113"/>
      <c r="D2507" s="58"/>
      <c r="E2507" s="114"/>
      <c r="F2507" s="65"/>
      <c r="G2507" s="65"/>
      <c r="H2507" s="65"/>
      <c r="I2507" s="65"/>
      <c r="J2507" s="65"/>
      <c r="K2507" s="65"/>
      <c r="L2507" s="115"/>
      <c r="M2507" s="63"/>
    </row>
    <row r="2508" spans="2:13">
      <c r="B2508" s="56"/>
      <c r="C2508" s="113"/>
      <c r="D2508" s="58"/>
      <c r="E2508" s="114"/>
      <c r="F2508" s="65"/>
      <c r="G2508" s="65"/>
      <c r="H2508" s="65"/>
      <c r="I2508" s="65"/>
      <c r="J2508" s="65"/>
      <c r="K2508" s="65"/>
      <c r="L2508" s="115"/>
      <c r="M2508" s="63"/>
    </row>
    <row r="2509" spans="2:13">
      <c r="B2509" s="56"/>
      <c r="C2509" s="113"/>
      <c r="D2509" s="58"/>
      <c r="E2509" s="114"/>
      <c r="F2509" s="65"/>
      <c r="G2509" s="65"/>
      <c r="H2509" s="65"/>
      <c r="I2509" s="65"/>
      <c r="J2509" s="65"/>
      <c r="K2509" s="65"/>
      <c r="L2509" s="115"/>
      <c r="M2509" s="63"/>
    </row>
    <row r="2510" spans="2:13">
      <c r="B2510" s="56"/>
      <c r="C2510" s="113"/>
      <c r="D2510" s="58"/>
      <c r="E2510" s="114"/>
      <c r="F2510" s="65"/>
      <c r="G2510" s="65"/>
      <c r="H2510" s="65"/>
      <c r="I2510" s="65"/>
      <c r="J2510" s="65"/>
      <c r="K2510" s="65"/>
      <c r="L2510" s="115"/>
      <c r="M2510" s="63"/>
    </row>
    <row r="2511" spans="2:13">
      <c r="B2511" s="56"/>
      <c r="C2511" s="113"/>
      <c r="D2511" s="58"/>
      <c r="E2511" s="114"/>
      <c r="F2511" s="91"/>
      <c r="G2511" s="91"/>
      <c r="H2511" s="91"/>
      <c r="I2511" s="91"/>
      <c r="J2511" s="91"/>
      <c r="K2511" s="91"/>
      <c r="L2511" s="115"/>
      <c r="M2511" s="63"/>
    </row>
    <row r="2512" spans="2:13">
      <c r="B2512" s="56"/>
      <c r="C2512" s="88"/>
      <c r="D2512" s="58"/>
      <c r="E2512" s="69"/>
      <c r="F2512" s="60"/>
      <c r="G2512" s="60"/>
      <c r="H2512" s="61"/>
      <c r="I2512" s="61"/>
      <c r="J2512" s="61"/>
      <c r="K2512" s="61"/>
      <c r="L2512" s="62"/>
      <c r="M2512" s="63"/>
    </row>
    <row r="2513" spans="2:13">
      <c r="B2513" s="56"/>
      <c r="C2513" s="88"/>
      <c r="D2513" s="58"/>
      <c r="E2513" s="69"/>
      <c r="F2513" s="65"/>
      <c r="G2513" s="65"/>
      <c r="H2513" s="65"/>
      <c r="I2513" s="65"/>
      <c r="J2513" s="65"/>
      <c r="K2513" s="65"/>
      <c r="L2513" s="62"/>
      <c r="M2513" s="63"/>
    </row>
    <row r="2514" spans="2:13">
      <c r="B2514" s="56"/>
      <c r="C2514" s="88"/>
      <c r="D2514" s="58"/>
      <c r="E2514" s="69"/>
      <c r="F2514" s="65"/>
      <c r="G2514" s="65"/>
      <c r="H2514" s="65"/>
      <c r="I2514" s="65"/>
      <c r="J2514" s="65"/>
      <c r="K2514" s="65"/>
      <c r="L2514" s="62"/>
      <c r="M2514" s="63"/>
    </row>
    <row r="2515" spans="2:13">
      <c r="B2515" s="56"/>
      <c r="C2515" s="88"/>
      <c r="D2515" s="58"/>
      <c r="E2515" s="69"/>
      <c r="F2515" s="65"/>
      <c r="G2515" s="65"/>
      <c r="H2515" s="65"/>
      <c r="I2515" s="65"/>
      <c r="J2515" s="65"/>
      <c r="K2515" s="65"/>
      <c r="L2515" s="62"/>
      <c r="M2515" s="63"/>
    </row>
    <row r="2516" spans="2:13">
      <c r="B2516" s="56"/>
      <c r="C2516" s="88"/>
      <c r="D2516" s="58"/>
      <c r="E2516" s="69"/>
      <c r="F2516" s="65"/>
      <c r="G2516" s="65"/>
      <c r="H2516" s="65"/>
      <c r="I2516" s="65"/>
      <c r="J2516" s="65"/>
      <c r="K2516" s="65"/>
      <c r="L2516" s="62"/>
      <c r="M2516" s="63"/>
    </row>
    <row r="2517" spans="2:13">
      <c r="B2517" s="56"/>
      <c r="C2517" s="88"/>
      <c r="D2517" s="58"/>
      <c r="E2517" s="69"/>
      <c r="F2517" s="65"/>
      <c r="G2517" s="65"/>
      <c r="H2517" s="65"/>
      <c r="I2517" s="65"/>
      <c r="J2517" s="65"/>
      <c r="K2517" s="65"/>
      <c r="L2517" s="62"/>
      <c r="M2517" s="63"/>
    </row>
    <row r="2518" spans="2:13">
      <c r="B2518" s="56"/>
      <c r="C2518" s="88"/>
      <c r="D2518" s="58"/>
      <c r="E2518" s="69"/>
      <c r="F2518" s="65"/>
      <c r="G2518" s="65"/>
      <c r="H2518" s="65"/>
      <c r="I2518" s="65"/>
      <c r="J2518" s="65"/>
      <c r="K2518" s="65"/>
      <c r="L2518" s="62"/>
      <c r="M2518" s="63"/>
    </row>
    <row r="2519" spans="2:13">
      <c r="B2519" s="56"/>
      <c r="C2519" s="88"/>
      <c r="D2519" s="58"/>
      <c r="E2519" s="69"/>
      <c r="F2519" s="65"/>
      <c r="G2519" s="65"/>
      <c r="H2519" s="65"/>
      <c r="I2519" s="65"/>
      <c r="J2519" s="65"/>
      <c r="K2519" s="65"/>
      <c r="L2519" s="62"/>
      <c r="M2519" s="63"/>
    </row>
    <row r="2520" spans="2:13">
      <c r="B2520" s="56"/>
      <c r="C2520" s="88"/>
      <c r="D2520" s="58"/>
      <c r="E2520" s="89"/>
      <c r="F2520" s="124"/>
      <c r="G2520" s="124"/>
      <c r="H2520" s="124"/>
      <c r="I2520" s="124"/>
      <c r="J2520" s="124"/>
      <c r="K2520" s="124"/>
      <c r="L2520" s="62"/>
      <c r="M2520" s="63"/>
    </row>
    <row r="2521" spans="2:13">
      <c r="B2521" s="56"/>
      <c r="C2521" s="88"/>
      <c r="D2521" s="58"/>
      <c r="E2521" s="89"/>
      <c r="F2521" s="61"/>
      <c r="G2521" s="61"/>
      <c r="H2521" s="61"/>
      <c r="I2521" s="61"/>
      <c r="J2521" s="61"/>
      <c r="K2521" s="61"/>
      <c r="L2521" s="62"/>
      <c r="M2521" s="63"/>
    </row>
    <row r="2522" spans="2:13">
      <c r="B2522" s="56"/>
      <c r="C2522" s="88"/>
      <c r="D2522" s="58"/>
      <c r="E2522" s="89"/>
      <c r="F2522" s="65"/>
      <c r="G2522" s="65"/>
      <c r="H2522" s="65"/>
      <c r="I2522" s="65"/>
      <c r="J2522" s="65"/>
      <c r="K2522" s="65"/>
      <c r="L2522" s="62"/>
      <c r="M2522" s="63"/>
    </row>
    <row r="2523" spans="2:13">
      <c r="B2523" s="56"/>
      <c r="C2523" s="88"/>
      <c r="D2523" s="58"/>
      <c r="E2523" s="89"/>
      <c r="F2523" s="65"/>
      <c r="G2523" s="65"/>
      <c r="H2523" s="65"/>
      <c r="I2523" s="65"/>
      <c r="J2523" s="65"/>
      <c r="K2523" s="65"/>
      <c r="L2523" s="62"/>
      <c r="M2523" s="63"/>
    </row>
    <row r="2524" spans="2:13">
      <c r="B2524" s="56"/>
      <c r="C2524" s="88"/>
      <c r="D2524" s="58"/>
      <c r="E2524" s="89"/>
      <c r="F2524" s="65"/>
      <c r="G2524" s="65"/>
      <c r="H2524" s="65"/>
      <c r="I2524" s="65"/>
      <c r="J2524" s="65"/>
      <c r="K2524" s="65"/>
      <c r="L2524" s="62"/>
      <c r="M2524" s="63"/>
    </row>
    <row r="2525" spans="2:13">
      <c r="B2525" s="56"/>
      <c r="C2525" s="88"/>
      <c r="D2525" s="58"/>
      <c r="E2525" s="89"/>
      <c r="F2525" s="65"/>
      <c r="G2525" s="65"/>
      <c r="H2525" s="65"/>
      <c r="I2525" s="65"/>
      <c r="J2525" s="65"/>
      <c r="K2525" s="65"/>
      <c r="L2525" s="108"/>
      <c r="M2525" s="63"/>
    </row>
    <row r="2526" spans="2:13">
      <c r="B2526" s="56"/>
      <c r="C2526" s="88"/>
      <c r="D2526" s="58"/>
      <c r="E2526" s="89"/>
      <c r="F2526" s="65"/>
      <c r="G2526" s="65"/>
      <c r="H2526" s="65"/>
      <c r="I2526" s="65"/>
      <c r="J2526" s="65"/>
      <c r="K2526" s="65"/>
      <c r="L2526" s="62"/>
      <c r="M2526" s="63"/>
    </row>
    <row r="2527" spans="2:13">
      <c r="B2527" s="56"/>
      <c r="C2527" s="88"/>
      <c r="D2527" s="58"/>
      <c r="E2527" s="89"/>
      <c r="F2527" s="91"/>
      <c r="G2527" s="91"/>
      <c r="H2527" s="91"/>
      <c r="I2527" s="91"/>
      <c r="J2527" s="91"/>
      <c r="K2527" s="91"/>
      <c r="L2527" s="62"/>
      <c r="M2527" s="63"/>
    </row>
    <row r="2528" spans="2:13">
      <c r="B2528" s="56"/>
      <c r="C2528" s="88"/>
      <c r="D2528" s="58"/>
      <c r="E2528" s="69"/>
      <c r="F2528" s="60"/>
      <c r="G2528" s="60"/>
      <c r="H2528" s="61"/>
      <c r="I2528" s="61"/>
      <c r="J2528" s="61"/>
      <c r="K2528" s="61"/>
      <c r="L2528" s="62"/>
      <c r="M2528" s="63"/>
    </row>
    <row r="2529" spans="2:13">
      <c r="B2529" s="56"/>
      <c r="C2529" s="88"/>
      <c r="D2529" s="58"/>
      <c r="E2529" s="69"/>
      <c r="F2529" s="65"/>
      <c r="G2529" s="65"/>
      <c r="H2529" s="65"/>
      <c r="I2529" s="65"/>
      <c r="J2529" s="65"/>
      <c r="K2529" s="65"/>
      <c r="L2529" s="62"/>
      <c r="M2529" s="63"/>
    </row>
    <row r="2530" spans="2:13">
      <c r="B2530" s="56"/>
      <c r="C2530" s="88"/>
      <c r="D2530" s="58"/>
      <c r="E2530" s="69"/>
      <c r="F2530" s="65"/>
      <c r="G2530" s="65"/>
      <c r="H2530" s="65"/>
      <c r="I2530" s="65"/>
      <c r="J2530" s="65"/>
      <c r="K2530" s="65"/>
      <c r="L2530" s="62"/>
      <c r="M2530" s="63"/>
    </row>
    <row r="2531" spans="2:13">
      <c r="B2531" s="56"/>
      <c r="C2531" s="88"/>
      <c r="D2531" s="58"/>
      <c r="E2531" s="69"/>
      <c r="F2531" s="65"/>
      <c r="G2531" s="65"/>
      <c r="H2531" s="65"/>
      <c r="I2531" s="65"/>
      <c r="J2531" s="65"/>
      <c r="K2531" s="65"/>
      <c r="L2531" s="62"/>
      <c r="M2531" s="63"/>
    </row>
    <row r="2532" spans="2:13">
      <c r="B2532" s="56"/>
      <c r="C2532" s="88"/>
      <c r="D2532" s="58"/>
      <c r="E2532" s="69"/>
      <c r="F2532" s="65"/>
      <c r="G2532" s="65"/>
      <c r="H2532" s="65"/>
      <c r="I2532" s="65"/>
      <c r="J2532" s="65"/>
      <c r="K2532" s="65"/>
      <c r="L2532" s="62"/>
      <c r="M2532" s="63"/>
    </row>
    <row r="2533" spans="2:13">
      <c r="B2533" s="56"/>
      <c r="C2533" s="88"/>
      <c r="D2533" s="58"/>
      <c r="E2533" s="69"/>
      <c r="F2533" s="65"/>
      <c r="G2533" s="65"/>
      <c r="H2533" s="65"/>
      <c r="I2533" s="65"/>
      <c r="J2533" s="65"/>
      <c r="K2533" s="65"/>
      <c r="L2533" s="62"/>
      <c r="M2533" s="63"/>
    </row>
    <row r="2534" spans="2:13">
      <c r="B2534" s="56"/>
      <c r="C2534" s="88"/>
      <c r="D2534" s="58"/>
      <c r="E2534" s="69"/>
      <c r="F2534" s="65"/>
      <c r="G2534" s="65"/>
      <c r="H2534" s="65"/>
      <c r="I2534" s="65"/>
      <c r="J2534" s="65"/>
      <c r="K2534" s="65"/>
      <c r="L2534" s="62"/>
      <c r="M2534" s="63"/>
    </row>
    <row r="2535" spans="2:13">
      <c r="B2535" s="56"/>
      <c r="C2535" s="88"/>
      <c r="D2535" s="58"/>
      <c r="E2535" s="69"/>
      <c r="F2535" s="65"/>
      <c r="G2535" s="65"/>
      <c r="H2535" s="65"/>
      <c r="I2535" s="65"/>
      <c r="J2535" s="65"/>
      <c r="K2535" s="65"/>
      <c r="L2535" s="62"/>
      <c r="M2535" s="63"/>
    </row>
    <row r="2536" spans="2:13" ht="16.2">
      <c r="B2536" s="56"/>
      <c r="C2536" s="88"/>
      <c r="D2536" s="58"/>
      <c r="E2536" s="123"/>
      <c r="F2536" s="124"/>
      <c r="G2536" s="124"/>
      <c r="H2536" s="124"/>
      <c r="I2536" s="124"/>
      <c r="J2536" s="124"/>
      <c r="K2536" s="124"/>
      <c r="L2536" s="62"/>
      <c r="M2536" s="63"/>
    </row>
    <row r="2537" spans="2:13" ht="16.2">
      <c r="B2537" s="56"/>
      <c r="C2537" s="88"/>
      <c r="D2537" s="58"/>
      <c r="E2537" s="123"/>
      <c r="F2537" s="124"/>
      <c r="G2537" s="124"/>
      <c r="H2537" s="124"/>
      <c r="I2537" s="124"/>
      <c r="J2537" s="124"/>
      <c r="K2537" s="124"/>
      <c r="L2537" s="62"/>
      <c r="M2537" s="63"/>
    </row>
    <row r="2538" spans="2:13" ht="16.2">
      <c r="B2538" s="56"/>
      <c r="C2538" s="88"/>
      <c r="D2538" s="58"/>
      <c r="E2538" s="123"/>
      <c r="F2538" s="124"/>
      <c r="G2538" s="124"/>
      <c r="H2538" s="124"/>
      <c r="I2538" s="124"/>
      <c r="J2538" s="124"/>
      <c r="K2538" s="124"/>
      <c r="L2538" s="62"/>
      <c r="M2538" s="63"/>
    </row>
    <row r="2539" spans="2:13" ht="16.2">
      <c r="B2539" s="56"/>
      <c r="C2539" s="88"/>
      <c r="D2539" s="58"/>
      <c r="E2539" s="123"/>
      <c r="F2539" s="124"/>
      <c r="G2539" s="124"/>
      <c r="H2539" s="124"/>
      <c r="I2539" s="124"/>
      <c r="J2539" s="124"/>
      <c r="K2539" s="124"/>
      <c r="L2539" s="62"/>
      <c r="M2539" s="63"/>
    </row>
    <row r="2540" spans="2:13" ht="16.2">
      <c r="B2540" s="56"/>
      <c r="C2540" s="88"/>
      <c r="D2540" s="58"/>
      <c r="E2540" s="123"/>
      <c r="F2540" s="124"/>
      <c r="G2540" s="124"/>
      <c r="H2540" s="124"/>
      <c r="I2540" s="124"/>
      <c r="J2540" s="124"/>
      <c r="K2540" s="124"/>
      <c r="L2540" s="62"/>
      <c r="M2540" s="63"/>
    </row>
    <row r="2541" spans="2:13" ht="16.2">
      <c r="B2541" s="56"/>
      <c r="C2541" s="88"/>
      <c r="D2541" s="58"/>
      <c r="E2541" s="123"/>
      <c r="F2541" s="124"/>
      <c r="G2541" s="124"/>
      <c r="H2541" s="124"/>
      <c r="I2541" s="124"/>
      <c r="J2541" s="124"/>
      <c r="K2541" s="124"/>
      <c r="L2541" s="62"/>
      <c r="M2541" s="63"/>
    </row>
    <row r="2542" spans="2:13" ht="16.2">
      <c r="B2542" s="56"/>
      <c r="C2542" s="88"/>
      <c r="D2542" s="58"/>
      <c r="E2542" s="123"/>
      <c r="F2542" s="124"/>
      <c r="G2542" s="124"/>
      <c r="H2542" s="124"/>
      <c r="I2542" s="124"/>
      <c r="J2542" s="124"/>
      <c r="K2542" s="124"/>
      <c r="L2542" s="62"/>
      <c r="M2542" s="63"/>
    </row>
    <row r="2543" spans="2:13" ht="16.2">
      <c r="B2543" s="56"/>
      <c r="C2543" s="88"/>
      <c r="D2543" s="58"/>
      <c r="E2543" s="123"/>
      <c r="F2543" s="124"/>
      <c r="G2543" s="124"/>
      <c r="H2543" s="124"/>
      <c r="I2543" s="124"/>
      <c r="J2543" s="124"/>
      <c r="K2543" s="124"/>
      <c r="L2543" s="62"/>
      <c r="M2543" s="63"/>
    </row>
    <row r="2544" spans="2:13">
      <c r="B2544" s="56"/>
      <c r="C2544" s="160"/>
      <c r="D2544" s="58"/>
      <c r="E2544" s="104"/>
      <c r="F2544" s="119"/>
      <c r="G2544" s="119"/>
      <c r="H2544" s="61"/>
      <c r="I2544" s="61"/>
      <c r="J2544" s="61"/>
      <c r="K2544" s="61"/>
      <c r="L2544" s="62"/>
      <c r="M2544" s="63"/>
    </row>
    <row r="2545" spans="2:13">
      <c r="B2545" s="56"/>
      <c r="C2545" s="160"/>
      <c r="D2545" s="58"/>
      <c r="E2545" s="104"/>
      <c r="F2545" s="65"/>
      <c r="G2545" s="65"/>
      <c r="H2545" s="65"/>
      <c r="I2545" s="65"/>
      <c r="J2545" s="65"/>
      <c r="K2545" s="65"/>
      <c r="L2545" s="62"/>
      <c r="M2545" s="63"/>
    </row>
    <row r="2546" spans="2:13">
      <c r="B2546" s="56"/>
      <c r="C2546" s="160"/>
      <c r="D2546" s="58"/>
      <c r="E2546" s="104"/>
      <c r="F2546" s="65"/>
      <c r="G2546" s="65"/>
      <c r="H2546" s="65"/>
      <c r="I2546" s="65"/>
      <c r="J2546" s="65"/>
      <c r="K2546" s="65"/>
      <c r="L2546" s="62"/>
      <c r="M2546" s="63"/>
    </row>
    <row r="2547" spans="2:13">
      <c r="B2547" s="56"/>
      <c r="C2547" s="160"/>
      <c r="D2547" s="58"/>
      <c r="E2547" s="104"/>
      <c r="F2547" s="65"/>
      <c r="G2547" s="65"/>
      <c r="H2547" s="65"/>
      <c r="I2547" s="65"/>
      <c r="J2547" s="65"/>
      <c r="K2547" s="65"/>
      <c r="L2547" s="62"/>
      <c r="M2547" s="63"/>
    </row>
    <row r="2548" spans="2:13">
      <c r="B2548" s="56"/>
      <c r="C2548" s="160"/>
      <c r="D2548" s="58"/>
      <c r="E2548" s="104"/>
      <c r="F2548" s="65"/>
      <c r="G2548" s="65"/>
      <c r="H2548" s="65"/>
      <c r="I2548" s="65"/>
      <c r="J2548" s="65"/>
      <c r="K2548" s="65"/>
      <c r="L2548" s="62"/>
      <c r="M2548" s="63"/>
    </row>
    <row r="2549" spans="2:13">
      <c r="B2549" s="56"/>
      <c r="C2549" s="160"/>
      <c r="D2549" s="58"/>
      <c r="E2549" s="104"/>
      <c r="F2549" s="65"/>
      <c r="G2549" s="65"/>
      <c r="H2549" s="65"/>
      <c r="I2549" s="65"/>
      <c r="J2549" s="65"/>
      <c r="K2549" s="65"/>
      <c r="L2549" s="62"/>
      <c r="M2549" s="63"/>
    </row>
    <row r="2550" spans="2:13">
      <c r="B2550" s="56"/>
      <c r="C2550" s="160"/>
      <c r="D2550" s="58"/>
      <c r="E2550" s="104"/>
      <c r="F2550" s="65"/>
      <c r="G2550" s="65"/>
      <c r="H2550" s="65"/>
      <c r="I2550" s="65"/>
      <c r="J2550" s="65"/>
      <c r="K2550" s="65"/>
      <c r="L2550" s="62"/>
      <c r="M2550" s="63"/>
    </row>
    <row r="2551" spans="2:13">
      <c r="B2551" s="56"/>
      <c r="C2551" s="160"/>
      <c r="D2551" s="58"/>
      <c r="E2551" s="104"/>
      <c r="F2551" s="65"/>
      <c r="G2551" s="65"/>
      <c r="H2551" s="65"/>
      <c r="I2551" s="65"/>
      <c r="J2551" s="65"/>
      <c r="K2551" s="65"/>
      <c r="L2551" s="62"/>
      <c r="M2551" s="63"/>
    </row>
    <row r="2552" spans="2:13">
      <c r="B2552" s="56"/>
      <c r="C2552" s="88"/>
      <c r="D2552" s="58"/>
      <c r="E2552" s="104"/>
      <c r="F2552" s="60"/>
      <c r="G2552" s="60"/>
      <c r="H2552" s="61"/>
      <c r="I2552" s="65"/>
      <c r="J2552" s="61"/>
      <c r="K2552" s="61"/>
      <c r="L2552" s="62"/>
      <c r="M2552" s="63"/>
    </row>
    <row r="2553" spans="2:13">
      <c r="B2553" s="56"/>
      <c r="C2553" s="88"/>
      <c r="D2553" s="58"/>
      <c r="E2553" s="104"/>
      <c r="F2553" s="65"/>
      <c r="G2553" s="65"/>
      <c r="H2553" s="65"/>
      <c r="I2553" s="19"/>
      <c r="J2553" s="65"/>
      <c r="K2553" s="65"/>
      <c r="L2553" s="62"/>
      <c r="M2553" s="63"/>
    </row>
    <row r="2554" spans="2:13">
      <c r="B2554" s="56"/>
      <c r="C2554" s="88"/>
      <c r="D2554" s="58"/>
      <c r="E2554" s="104"/>
      <c r="F2554" s="65"/>
      <c r="G2554" s="65"/>
      <c r="H2554" s="65"/>
      <c r="I2554" s="65"/>
      <c r="J2554" s="65"/>
      <c r="K2554" s="65"/>
      <c r="L2554" s="62"/>
      <c r="M2554" s="63"/>
    </row>
    <row r="2555" spans="2:13">
      <c r="B2555" s="56"/>
      <c r="C2555" s="88"/>
      <c r="D2555" s="58"/>
      <c r="E2555" s="104"/>
      <c r="F2555" s="65"/>
      <c r="G2555" s="65"/>
      <c r="H2555" s="65"/>
      <c r="I2555" s="65"/>
      <c r="J2555" s="65"/>
      <c r="K2555" s="65"/>
      <c r="L2555" s="62"/>
      <c r="M2555" s="63"/>
    </row>
    <row r="2556" spans="2:13">
      <c r="B2556" s="56"/>
      <c r="C2556" s="88"/>
      <c r="D2556" s="58"/>
      <c r="E2556" s="104"/>
      <c r="F2556" s="65"/>
      <c r="G2556" s="65"/>
      <c r="H2556" s="65"/>
      <c r="I2556" s="65"/>
      <c r="J2556" s="65"/>
      <c r="K2556" s="65"/>
      <c r="L2556" s="62"/>
      <c r="M2556" s="63"/>
    </row>
    <row r="2557" spans="2:13">
      <c r="B2557" s="56"/>
      <c r="C2557" s="88"/>
      <c r="D2557" s="58"/>
      <c r="E2557" s="104"/>
      <c r="F2557" s="65"/>
      <c r="G2557" s="65"/>
      <c r="H2557" s="65"/>
      <c r="I2557" s="65"/>
      <c r="J2557" s="65"/>
      <c r="K2557" s="65"/>
      <c r="L2557" s="62"/>
      <c r="M2557" s="63"/>
    </row>
    <row r="2558" spans="2:13">
      <c r="B2558" s="56"/>
      <c r="C2558" s="88"/>
      <c r="D2558" s="58"/>
      <c r="E2558" s="104"/>
      <c r="F2558" s="65"/>
      <c r="G2558" s="65"/>
      <c r="H2558" s="65"/>
      <c r="I2558" s="65"/>
      <c r="J2558" s="65"/>
      <c r="K2558" s="65"/>
      <c r="L2558" s="62"/>
      <c r="M2558" s="63"/>
    </row>
    <row r="2559" spans="2:13">
      <c r="B2559" s="56"/>
      <c r="C2559" s="88"/>
      <c r="D2559" s="58"/>
      <c r="E2559" s="104"/>
      <c r="F2559" s="65"/>
      <c r="G2559" s="65"/>
      <c r="H2559" s="65"/>
      <c r="I2559" s="65"/>
      <c r="J2559" s="65"/>
      <c r="K2559" s="65"/>
      <c r="L2559" s="62"/>
      <c r="M2559" s="63"/>
    </row>
    <row r="2560" spans="2:13">
      <c r="B2560" s="56"/>
      <c r="C2560" s="70"/>
      <c r="D2560" s="77"/>
      <c r="E2560" s="78"/>
      <c r="F2560" s="79"/>
      <c r="G2560" s="80"/>
      <c r="H2560" s="20"/>
      <c r="I2560" s="80"/>
      <c r="J2560" s="80"/>
      <c r="K2560" s="81"/>
      <c r="L2560" s="62"/>
      <c r="M2560" s="82"/>
    </row>
    <row r="2561" spans="2:13">
      <c r="B2561" s="56"/>
      <c r="C2561" s="70"/>
      <c r="D2561" s="77"/>
      <c r="E2561" s="78"/>
      <c r="F2561" s="63"/>
      <c r="G2561" s="83"/>
      <c r="H2561" s="80"/>
      <c r="I2561" s="83"/>
      <c r="J2561" s="80"/>
      <c r="K2561" s="80"/>
      <c r="L2561" s="62"/>
      <c r="M2561" s="82"/>
    </row>
    <row r="2562" spans="2:13">
      <c r="B2562" s="56"/>
      <c r="C2562" s="70"/>
      <c r="D2562" s="77"/>
      <c r="E2562" s="78"/>
      <c r="F2562" s="63"/>
      <c r="G2562" s="80"/>
      <c r="H2562" s="80"/>
      <c r="I2562" s="80"/>
      <c r="J2562" s="80"/>
      <c r="K2562" s="80"/>
      <c r="L2562" s="62"/>
      <c r="M2562" s="82"/>
    </row>
    <row r="2563" spans="2:13">
      <c r="B2563" s="56"/>
      <c r="C2563" s="70"/>
      <c r="D2563" s="77"/>
      <c r="E2563" s="78"/>
      <c r="F2563" s="63"/>
      <c r="G2563" s="80"/>
      <c r="H2563" s="80"/>
      <c r="I2563" s="80"/>
      <c r="J2563" s="80"/>
      <c r="K2563" s="80"/>
      <c r="L2563" s="62"/>
      <c r="M2563" s="82"/>
    </row>
    <row r="2564" spans="2:13">
      <c r="B2564" s="56"/>
      <c r="C2564" s="70"/>
      <c r="D2564" s="77"/>
      <c r="E2564" s="78"/>
      <c r="F2564" s="63"/>
      <c r="G2564" s="80"/>
      <c r="H2564" s="80"/>
      <c r="I2564" s="80"/>
      <c r="J2564" s="80"/>
      <c r="K2564" s="80"/>
      <c r="L2564" s="62"/>
      <c r="M2564" s="82"/>
    </row>
    <row r="2565" spans="2:13">
      <c r="B2565" s="56"/>
      <c r="C2565" s="70"/>
      <c r="D2565" s="77"/>
      <c r="E2565" s="78"/>
      <c r="F2565" s="63"/>
      <c r="G2565" s="80"/>
      <c r="H2565" s="80"/>
      <c r="I2565" s="80"/>
      <c r="J2565" s="80"/>
      <c r="K2565" s="80"/>
      <c r="L2565" s="62"/>
      <c r="M2565" s="82"/>
    </row>
    <row r="2566" spans="2:13">
      <c r="B2566" s="56"/>
      <c r="C2566" s="70"/>
      <c r="D2566" s="77"/>
      <c r="E2566" s="78"/>
      <c r="F2566" s="63"/>
      <c r="G2566" s="80"/>
      <c r="H2566" s="80"/>
      <c r="I2566" s="80"/>
      <c r="J2566" s="80"/>
      <c r="K2566" s="80"/>
      <c r="L2566" s="62"/>
      <c r="M2566" s="82"/>
    </row>
    <row r="2567" spans="2:13">
      <c r="B2567" s="56"/>
      <c r="C2567" s="70"/>
      <c r="D2567" s="77"/>
      <c r="E2567" s="78"/>
      <c r="F2567" s="63"/>
      <c r="G2567" s="80"/>
      <c r="H2567" s="80"/>
      <c r="I2567" s="80"/>
      <c r="J2567" s="80"/>
      <c r="K2567" s="80"/>
      <c r="L2567" s="62"/>
      <c r="M2567" s="82"/>
    </row>
    <row r="2568" spans="2:13">
      <c r="B2568" s="56"/>
      <c r="C2568" s="84"/>
      <c r="D2568" s="58"/>
      <c r="E2568" s="92"/>
      <c r="F2568" s="61"/>
      <c r="G2568" s="61"/>
      <c r="H2568" s="61"/>
      <c r="I2568" s="61"/>
      <c r="J2568" s="65"/>
      <c r="K2568" s="61"/>
      <c r="L2568" s="62"/>
      <c r="M2568" s="63"/>
    </row>
    <row r="2569" spans="2:13">
      <c r="B2569" s="56"/>
      <c r="C2569" s="84"/>
      <c r="D2569" s="58"/>
      <c r="E2569" s="92"/>
      <c r="F2569" s="65"/>
      <c r="G2569" s="65"/>
      <c r="H2569" s="65"/>
      <c r="I2569" s="65"/>
      <c r="J2569" s="65"/>
      <c r="K2569" s="65"/>
      <c r="L2569" s="62"/>
      <c r="M2569" s="63"/>
    </row>
    <row r="2570" spans="2:13">
      <c r="B2570" s="56"/>
      <c r="C2570" s="84"/>
      <c r="D2570" s="58"/>
      <c r="E2570" s="92"/>
      <c r="F2570" s="65"/>
      <c r="G2570" s="65"/>
      <c r="H2570" s="65"/>
      <c r="I2570" s="90"/>
      <c r="J2570" s="65"/>
      <c r="K2570" s="65"/>
      <c r="L2570" s="62"/>
      <c r="M2570" s="82"/>
    </row>
    <row r="2571" spans="2:13">
      <c r="B2571" s="56"/>
      <c r="C2571" s="84"/>
      <c r="D2571" s="58"/>
      <c r="E2571" s="92"/>
      <c r="F2571" s="65"/>
      <c r="G2571" s="65"/>
      <c r="H2571" s="65"/>
      <c r="I2571" s="65"/>
      <c r="J2571" s="65"/>
      <c r="K2571" s="65"/>
      <c r="L2571" s="62"/>
      <c r="M2571" s="82"/>
    </row>
    <row r="2572" spans="2:13">
      <c r="B2572" s="56"/>
      <c r="C2572" s="84"/>
      <c r="D2572" s="58"/>
      <c r="E2572" s="92"/>
      <c r="F2572" s="65"/>
      <c r="G2572" s="65"/>
      <c r="H2572" s="65"/>
      <c r="I2572" s="65"/>
      <c r="J2572" s="65"/>
      <c r="K2572" s="65"/>
      <c r="L2572" s="62"/>
      <c r="M2572" s="63"/>
    </row>
    <row r="2573" spans="2:13">
      <c r="B2573" s="56"/>
      <c r="C2573" s="84"/>
      <c r="D2573" s="58"/>
      <c r="E2573" s="92"/>
      <c r="F2573" s="65"/>
      <c r="G2573" s="65"/>
      <c r="H2573" s="65"/>
      <c r="I2573" s="65"/>
      <c r="J2573" s="65"/>
      <c r="K2573" s="65"/>
      <c r="L2573" s="62"/>
      <c r="M2573" s="63"/>
    </row>
    <row r="2574" spans="2:13">
      <c r="B2574" s="56"/>
      <c r="C2574" s="84"/>
      <c r="D2574" s="58"/>
      <c r="E2574" s="92"/>
      <c r="F2574" s="65"/>
      <c r="G2574" s="65"/>
      <c r="H2574" s="65"/>
      <c r="I2574" s="65"/>
      <c r="J2574" s="65"/>
      <c r="K2574" s="65"/>
      <c r="L2574" s="62"/>
      <c r="M2574" s="63"/>
    </row>
    <row r="2575" spans="2:13">
      <c r="B2575" s="56"/>
      <c r="C2575" s="84"/>
      <c r="D2575" s="58"/>
      <c r="E2575" s="92"/>
      <c r="F2575" s="65"/>
      <c r="G2575" s="65"/>
      <c r="H2575" s="65"/>
      <c r="I2575" s="65"/>
      <c r="J2575" s="65"/>
      <c r="K2575" s="65"/>
      <c r="L2575" s="62"/>
      <c r="M2575" s="63"/>
    </row>
    <row r="2576" spans="2:13">
      <c r="B2576" s="56"/>
      <c r="C2576" s="88"/>
      <c r="D2576" s="111"/>
      <c r="E2576" s="89"/>
      <c r="F2576" s="168"/>
      <c r="G2576" s="168"/>
      <c r="H2576" s="61"/>
      <c r="I2576" s="61"/>
      <c r="J2576" s="61"/>
      <c r="K2576" s="61"/>
      <c r="L2576" s="62"/>
      <c r="M2576" s="63"/>
    </row>
    <row r="2577" spans="2:13">
      <c r="B2577" s="56"/>
      <c r="C2577" s="88"/>
      <c r="D2577" s="111"/>
      <c r="E2577" s="89"/>
      <c r="F2577" s="65"/>
      <c r="G2577" s="65"/>
      <c r="H2577" s="65"/>
      <c r="I2577" s="65"/>
      <c r="J2577" s="65"/>
      <c r="K2577" s="65"/>
      <c r="L2577" s="62"/>
      <c r="M2577" s="63"/>
    </row>
    <row r="2578" spans="2:13">
      <c r="B2578" s="56"/>
      <c r="C2578" s="88"/>
      <c r="D2578" s="111"/>
      <c r="E2578" s="89"/>
      <c r="F2578" s="65"/>
      <c r="G2578" s="65"/>
      <c r="H2578" s="65"/>
      <c r="I2578" s="65"/>
      <c r="J2578" s="65"/>
      <c r="K2578" s="65"/>
      <c r="L2578" s="62"/>
      <c r="M2578" s="63"/>
    </row>
    <row r="2579" spans="2:13">
      <c r="B2579" s="56"/>
      <c r="C2579" s="88"/>
      <c r="D2579" s="111"/>
      <c r="E2579" s="89"/>
      <c r="F2579" s="65"/>
      <c r="G2579" s="65"/>
      <c r="H2579" s="65"/>
      <c r="I2579" s="65"/>
      <c r="J2579" s="65"/>
      <c r="K2579" s="65"/>
      <c r="L2579" s="62"/>
      <c r="M2579" s="63"/>
    </row>
    <row r="2580" spans="2:13">
      <c r="B2580" s="56"/>
      <c r="C2580" s="88"/>
      <c r="D2580" s="111"/>
      <c r="E2580" s="89"/>
      <c r="F2580" s="65"/>
      <c r="G2580" s="65"/>
      <c r="H2580" s="65"/>
      <c r="I2580" s="65"/>
      <c r="J2580" s="65"/>
      <c r="K2580" s="65"/>
      <c r="L2580" s="62"/>
      <c r="M2580" s="63"/>
    </row>
    <row r="2581" spans="2:13">
      <c r="B2581" s="56"/>
      <c r="C2581" s="88"/>
      <c r="D2581" s="111"/>
      <c r="E2581" s="89"/>
      <c r="F2581" s="65"/>
      <c r="G2581" s="65"/>
      <c r="H2581" s="65"/>
      <c r="I2581" s="65"/>
      <c r="J2581" s="65"/>
      <c r="K2581" s="65"/>
      <c r="L2581" s="62"/>
      <c r="M2581" s="63"/>
    </row>
    <row r="2582" spans="2:13">
      <c r="B2582" s="56"/>
      <c r="C2582" s="88"/>
      <c r="D2582" s="111"/>
      <c r="E2582" s="89"/>
      <c r="F2582" s="65"/>
      <c r="G2582" s="65"/>
      <c r="H2582" s="65"/>
      <c r="I2582" s="65"/>
      <c r="J2582" s="65"/>
      <c r="K2582" s="65"/>
      <c r="L2582" s="62"/>
      <c r="M2582" s="63"/>
    </row>
    <row r="2583" spans="2:13">
      <c r="B2583" s="56"/>
      <c r="C2583" s="88"/>
      <c r="D2583" s="111"/>
      <c r="E2583" s="89"/>
      <c r="F2583" s="65"/>
      <c r="G2583" s="65"/>
      <c r="H2583" s="65"/>
      <c r="I2583" s="65"/>
      <c r="J2583" s="65"/>
      <c r="K2583" s="65"/>
      <c r="L2583" s="62"/>
      <c r="M2583" s="63"/>
    </row>
    <row r="2584" spans="2:13">
      <c r="B2584" s="56"/>
      <c r="C2584" s="88"/>
      <c r="D2584" s="58"/>
      <c r="E2584" s="69"/>
      <c r="F2584" s="60"/>
      <c r="G2584" s="60"/>
      <c r="H2584" s="61"/>
      <c r="I2584" s="61"/>
      <c r="J2584" s="61"/>
      <c r="K2584" s="61"/>
      <c r="L2584" s="62"/>
      <c r="M2584" s="63"/>
    </row>
    <row r="2585" spans="2:13">
      <c r="B2585" s="56"/>
      <c r="C2585" s="88"/>
      <c r="D2585" s="58"/>
      <c r="E2585" s="69"/>
      <c r="F2585" s="65"/>
      <c r="G2585" s="65"/>
      <c r="H2585" s="65"/>
      <c r="I2585" s="65"/>
      <c r="J2585" s="65"/>
      <c r="K2585" s="65"/>
      <c r="L2585" s="62"/>
      <c r="M2585" s="63"/>
    </row>
    <row r="2586" spans="2:13">
      <c r="B2586" s="56"/>
      <c r="C2586" s="88"/>
      <c r="D2586" s="58"/>
      <c r="E2586" s="69"/>
      <c r="F2586" s="65"/>
      <c r="G2586" s="65"/>
      <c r="H2586" s="65"/>
      <c r="I2586" s="65"/>
      <c r="J2586" s="65"/>
      <c r="K2586" s="65"/>
      <c r="L2586" s="62"/>
      <c r="M2586" s="63"/>
    </row>
    <row r="2587" spans="2:13">
      <c r="B2587" s="56"/>
      <c r="C2587" s="88"/>
      <c r="D2587" s="58"/>
      <c r="E2587" s="69"/>
      <c r="F2587" s="65"/>
      <c r="G2587" s="65"/>
      <c r="H2587" s="65"/>
      <c r="I2587" s="65"/>
      <c r="J2587" s="65"/>
      <c r="K2587" s="65"/>
      <c r="L2587" s="62"/>
      <c r="M2587" s="63"/>
    </row>
    <row r="2588" spans="2:13">
      <c r="B2588" s="56"/>
      <c r="C2588" s="88"/>
      <c r="D2588" s="58"/>
      <c r="E2588" s="69"/>
      <c r="F2588" s="65"/>
      <c r="G2588" s="65"/>
      <c r="H2588" s="65"/>
      <c r="I2588" s="65"/>
      <c r="J2588" s="65"/>
      <c r="K2588" s="65"/>
      <c r="L2588" s="62"/>
      <c r="M2588" s="63"/>
    </row>
    <row r="2589" spans="2:13">
      <c r="B2589" s="56"/>
      <c r="C2589" s="88"/>
      <c r="D2589" s="58"/>
      <c r="E2589" s="69"/>
      <c r="F2589" s="65"/>
      <c r="G2589" s="65"/>
      <c r="H2589" s="65"/>
      <c r="I2589" s="65"/>
      <c r="J2589" s="65"/>
      <c r="K2589" s="65"/>
      <c r="L2589" s="62"/>
      <c r="M2589" s="63"/>
    </row>
    <row r="2590" spans="2:13">
      <c r="B2590" s="56"/>
      <c r="C2590" s="88"/>
      <c r="D2590" s="58"/>
      <c r="E2590" s="69"/>
      <c r="F2590" s="65"/>
      <c r="G2590" s="65"/>
      <c r="H2590" s="65"/>
      <c r="I2590" s="65"/>
      <c r="J2590" s="65"/>
      <c r="K2590" s="65"/>
      <c r="L2590" s="62"/>
      <c r="M2590" s="63"/>
    </row>
    <row r="2591" spans="2:13">
      <c r="B2591" s="56"/>
      <c r="C2591" s="88"/>
      <c r="D2591" s="58"/>
      <c r="E2591" s="69"/>
      <c r="F2591" s="91"/>
      <c r="G2591" s="91"/>
      <c r="H2591" s="91"/>
      <c r="I2591" s="91"/>
      <c r="J2591" s="91"/>
      <c r="K2591" s="91"/>
      <c r="L2591" s="62"/>
      <c r="M2591" s="63"/>
    </row>
    <row r="2592" spans="2:13" ht="15.6">
      <c r="B2592" s="56"/>
      <c r="C2592" s="143"/>
      <c r="D2592" s="58"/>
      <c r="E2592" s="144"/>
      <c r="F2592" s="61"/>
      <c r="G2592" s="61"/>
      <c r="H2592" s="61"/>
      <c r="I2592" s="61"/>
      <c r="J2592" s="61"/>
      <c r="K2592" s="61"/>
      <c r="L2592" s="62"/>
      <c r="M2592" s="63"/>
    </row>
    <row r="2593" spans="2:13" ht="15.6">
      <c r="B2593" s="56"/>
      <c r="C2593" s="143"/>
      <c r="D2593" s="58"/>
      <c r="E2593" s="144"/>
      <c r="F2593" s="65"/>
      <c r="G2593" s="65"/>
      <c r="H2593" s="65"/>
      <c r="I2593" s="65"/>
      <c r="J2593" s="65"/>
      <c r="K2593" s="65"/>
      <c r="L2593" s="62"/>
      <c r="M2593" s="63"/>
    </row>
    <row r="2594" spans="2:13" ht="15.6">
      <c r="B2594" s="56"/>
      <c r="C2594" s="143"/>
      <c r="D2594" s="58"/>
      <c r="E2594" s="144"/>
      <c r="F2594" s="65"/>
      <c r="G2594" s="65"/>
      <c r="H2594" s="65"/>
      <c r="I2594" s="65"/>
      <c r="J2594" s="65"/>
      <c r="K2594" s="65"/>
      <c r="L2594" s="62"/>
      <c r="M2594" s="63"/>
    </row>
    <row r="2595" spans="2:13" ht="15.6">
      <c r="B2595" s="56"/>
      <c r="C2595" s="143"/>
      <c r="D2595" s="58"/>
      <c r="E2595" s="144"/>
      <c r="F2595" s="65"/>
      <c r="G2595" s="65"/>
      <c r="H2595" s="65"/>
      <c r="I2595" s="65"/>
      <c r="J2595" s="65"/>
      <c r="K2595" s="65"/>
      <c r="L2595" s="62"/>
      <c r="M2595" s="63"/>
    </row>
    <row r="2596" spans="2:13" ht="15.6">
      <c r="B2596" s="56"/>
      <c r="C2596" s="143"/>
      <c r="D2596" s="58"/>
      <c r="E2596" s="144"/>
      <c r="F2596" s="65"/>
      <c r="G2596" s="65"/>
      <c r="H2596" s="65"/>
      <c r="I2596" s="65"/>
      <c r="J2596" s="65"/>
      <c r="K2596" s="65"/>
      <c r="L2596" s="62"/>
      <c r="M2596" s="63"/>
    </row>
    <row r="2597" spans="2:13" ht="15.6">
      <c r="B2597" s="56"/>
      <c r="C2597" s="143"/>
      <c r="D2597" s="58"/>
      <c r="E2597" s="144"/>
      <c r="F2597" s="65"/>
      <c r="G2597" s="65"/>
      <c r="H2597" s="65"/>
      <c r="I2597" s="65"/>
      <c r="J2597" s="65"/>
      <c r="K2597" s="65"/>
      <c r="L2597" s="62"/>
      <c r="M2597" s="63"/>
    </row>
    <row r="2598" spans="2:13" ht="15.6">
      <c r="B2598" s="56"/>
      <c r="C2598" s="143"/>
      <c r="D2598" s="58"/>
      <c r="E2598" s="144"/>
      <c r="F2598" s="65"/>
      <c r="G2598" s="65"/>
      <c r="H2598" s="65"/>
      <c r="I2598" s="65"/>
      <c r="J2598" s="65"/>
      <c r="K2598" s="65"/>
      <c r="L2598" s="62"/>
      <c r="M2598" s="63"/>
    </row>
    <row r="2599" spans="2:13" ht="15.6">
      <c r="B2599" s="56"/>
      <c r="C2599" s="143"/>
      <c r="D2599" s="58"/>
      <c r="E2599" s="144"/>
      <c r="F2599" s="65"/>
      <c r="G2599" s="65"/>
      <c r="H2599" s="65"/>
      <c r="I2599" s="65"/>
      <c r="J2599" s="65"/>
      <c r="K2599" s="65"/>
      <c r="L2599" s="62"/>
      <c r="M2599" s="63"/>
    </row>
    <row r="2600" spans="2:13">
      <c r="B2600" s="56"/>
      <c r="C2600" s="93"/>
      <c r="D2600" s="94"/>
      <c r="E2600" s="95"/>
      <c r="F2600" s="96"/>
      <c r="G2600" s="96"/>
      <c r="H2600" s="96"/>
      <c r="I2600" s="96"/>
      <c r="J2600" s="96"/>
      <c r="K2600" s="97"/>
      <c r="L2600" s="98"/>
      <c r="M2600" s="99"/>
    </row>
    <row r="2601" spans="2:13">
      <c r="B2601" s="56"/>
      <c r="C2601" s="93"/>
      <c r="D2601" s="94"/>
      <c r="E2601" s="95"/>
      <c r="F2601" s="100"/>
      <c r="G2601" s="100"/>
      <c r="H2601" s="100"/>
      <c r="I2601" s="100"/>
      <c r="J2601" s="100"/>
      <c r="K2601" s="101"/>
      <c r="L2601" s="98"/>
      <c r="M2601" s="99"/>
    </row>
    <row r="2602" spans="2:13">
      <c r="B2602" s="56"/>
      <c r="C2602" s="93"/>
      <c r="D2602" s="94"/>
      <c r="E2602" s="95"/>
      <c r="F2602" s="100"/>
      <c r="G2602" s="100"/>
      <c r="H2602" s="100"/>
      <c r="I2602" s="100"/>
      <c r="J2602" s="100"/>
      <c r="K2602" s="101"/>
      <c r="L2602" s="98"/>
      <c r="M2602" s="99"/>
    </row>
    <row r="2603" spans="2:13">
      <c r="B2603" s="56"/>
      <c r="C2603" s="93"/>
      <c r="D2603" s="94"/>
      <c r="E2603" s="95"/>
      <c r="F2603" s="100"/>
      <c r="G2603" s="100"/>
      <c r="H2603" s="100"/>
      <c r="I2603" s="100"/>
      <c r="J2603" s="100"/>
      <c r="K2603" s="101"/>
      <c r="L2603" s="98"/>
      <c r="M2603" s="99"/>
    </row>
    <row r="2604" spans="2:13">
      <c r="B2604" s="56"/>
      <c r="C2604" s="93"/>
      <c r="D2604" s="94"/>
      <c r="E2604" s="95"/>
      <c r="F2604" s="100"/>
      <c r="G2604" s="100"/>
      <c r="H2604" s="100"/>
      <c r="I2604" s="100"/>
      <c r="J2604" s="100"/>
      <c r="K2604" s="101"/>
      <c r="L2604" s="98"/>
      <c r="M2604" s="99"/>
    </row>
    <row r="2605" spans="2:13">
      <c r="B2605" s="56"/>
      <c r="C2605" s="93"/>
      <c r="D2605" s="94"/>
      <c r="E2605" s="95"/>
      <c r="F2605" s="100"/>
      <c r="G2605" s="100"/>
      <c r="H2605" s="100"/>
      <c r="I2605" s="100"/>
      <c r="J2605" s="100"/>
      <c r="K2605" s="101"/>
      <c r="L2605" s="98"/>
      <c r="M2605" s="99"/>
    </row>
    <row r="2606" spans="2:13">
      <c r="B2606" s="56"/>
      <c r="C2606" s="93"/>
      <c r="D2606" s="94"/>
      <c r="E2606" s="95"/>
      <c r="F2606" s="100"/>
      <c r="G2606" s="100"/>
      <c r="H2606" s="100"/>
      <c r="I2606" s="100"/>
      <c r="J2606" s="100"/>
      <c r="K2606" s="101"/>
      <c r="L2606" s="98"/>
      <c r="M2606" s="99"/>
    </row>
    <row r="2607" spans="2:13">
      <c r="B2607" s="56"/>
      <c r="C2607" s="93"/>
      <c r="D2607" s="94"/>
      <c r="E2607" s="95"/>
      <c r="F2607" s="102"/>
      <c r="G2607" s="102"/>
      <c r="H2607" s="102"/>
      <c r="I2607" s="102"/>
      <c r="J2607" s="102"/>
      <c r="K2607" s="103"/>
      <c r="L2607" s="98"/>
      <c r="M2607" s="99"/>
    </row>
    <row r="2608" spans="2:13">
      <c r="B2608" s="56"/>
      <c r="C2608" s="88"/>
      <c r="D2608" s="58"/>
      <c r="E2608" s="116"/>
      <c r="F2608" s="61"/>
      <c r="G2608" s="61"/>
      <c r="H2608" s="61"/>
      <c r="I2608" s="61"/>
      <c r="J2608" s="61"/>
      <c r="K2608" s="61"/>
      <c r="L2608" s="62"/>
      <c r="M2608" s="63"/>
    </row>
    <row r="2609" spans="2:13">
      <c r="B2609" s="56"/>
      <c r="C2609" s="88"/>
      <c r="D2609" s="58"/>
      <c r="E2609" s="116"/>
      <c r="F2609" s="65"/>
      <c r="G2609" s="65"/>
      <c r="H2609" s="65"/>
      <c r="I2609" s="65"/>
      <c r="J2609" s="65"/>
      <c r="K2609" s="65"/>
      <c r="L2609" s="62"/>
      <c r="M2609" s="63"/>
    </row>
    <row r="2610" spans="2:13">
      <c r="B2610" s="56"/>
      <c r="C2610" s="88"/>
      <c r="D2610" s="111"/>
      <c r="E2610" s="116"/>
      <c r="F2610" s="65"/>
      <c r="G2610" s="65"/>
      <c r="H2610" s="65"/>
      <c r="I2610" s="65"/>
      <c r="J2610" s="65"/>
      <c r="K2610" s="65"/>
      <c r="L2610" s="62"/>
      <c r="M2610" s="63"/>
    </row>
    <row r="2611" spans="2:13">
      <c r="B2611" s="56"/>
      <c r="C2611" s="88"/>
      <c r="D2611" s="58"/>
      <c r="E2611" s="69"/>
      <c r="F2611" s="65"/>
      <c r="G2611" s="65"/>
      <c r="H2611" s="65"/>
      <c r="I2611" s="65"/>
      <c r="J2611" s="65"/>
      <c r="K2611" s="65"/>
      <c r="L2611" s="62"/>
      <c r="M2611" s="63"/>
    </row>
    <row r="2612" spans="2:13">
      <c r="B2612" s="56"/>
      <c r="C2612" s="88"/>
      <c r="D2612" s="58"/>
      <c r="E2612" s="116"/>
      <c r="F2612" s="65"/>
      <c r="G2612" s="65"/>
      <c r="H2612" s="65"/>
      <c r="I2612" s="65"/>
      <c r="J2612" s="65"/>
      <c r="K2612" s="65"/>
      <c r="L2612" s="62"/>
      <c r="M2612" s="63"/>
    </row>
    <row r="2613" spans="2:13">
      <c r="B2613" s="56"/>
      <c r="C2613" s="88"/>
      <c r="D2613" s="111"/>
      <c r="E2613" s="116"/>
      <c r="F2613" s="127"/>
      <c r="G2613" s="90"/>
      <c r="H2613" s="111"/>
      <c r="I2613" s="65"/>
      <c r="J2613" s="65"/>
      <c r="K2613" s="65"/>
      <c r="L2613" s="62"/>
      <c r="M2613" s="63"/>
    </row>
    <row r="2614" spans="2:13">
      <c r="B2614" s="56"/>
      <c r="C2614" s="88"/>
      <c r="D2614" s="111"/>
      <c r="E2614" s="116"/>
      <c r="F2614" s="127"/>
      <c r="G2614" s="90"/>
      <c r="H2614" s="111"/>
      <c r="I2614" s="65"/>
      <c r="J2614" s="65"/>
      <c r="K2614" s="65"/>
      <c r="L2614" s="62"/>
      <c r="M2614" s="63"/>
    </row>
    <row r="2615" spans="2:13">
      <c r="B2615" s="56"/>
      <c r="C2615" s="88"/>
      <c r="D2615" s="111"/>
      <c r="E2615" s="116"/>
      <c r="F2615" s="127"/>
      <c r="G2615" s="90"/>
      <c r="H2615" s="111"/>
      <c r="I2615" s="65"/>
      <c r="J2615" s="65"/>
      <c r="K2615" s="65"/>
      <c r="L2615" s="62"/>
      <c r="M2615" s="63"/>
    </row>
    <row r="2616" spans="2:13">
      <c r="B2616" s="56"/>
      <c r="C2616" s="122"/>
      <c r="D2616" s="58"/>
      <c r="E2616" s="117"/>
      <c r="F2616" s="61"/>
      <c r="G2616" s="61"/>
      <c r="H2616" s="61"/>
      <c r="I2616" s="61"/>
      <c r="J2616" s="61"/>
      <c r="K2616" s="61"/>
      <c r="L2616" s="62"/>
      <c r="M2616" s="63"/>
    </row>
    <row r="2617" spans="2:13">
      <c r="B2617" s="56"/>
      <c r="C2617" s="122"/>
      <c r="D2617" s="58"/>
      <c r="E2617" s="117"/>
      <c r="F2617" s="65"/>
      <c r="G2617" s="65"/>
      <c r="H2617" s="65"/>
      <c r="I2617" s="65"/>
      <c r="J2617" s="65"/>
      <c r="K2617" s="65"/>
      <c r="L2617" s="62"/>
      <c r="M2617" s="63"/>
    </row>
    <row r="2618" spans="2:13">
      <c r="B2618" s="56"/>
      <c r="C2618" s="122"/>
      <c r="D2618" s="58"/>
      <c r="E2618" s="117"/>
      <c r="F2618" s="65"/>
      <c r="G2618" s="65"/>
      <c r="H2618" s="65"/>
      <c r="I2618" s="65"/>
      <c r="J2618" s="65"/>
      <c r="K2618" s="65"/>
      <c r="L2618" s="62"/>
      <c r="M2618" s="63"/>
    </row>
    <row r="2619" spans="2:13">
      <c r="B2619" s="56"/>
      <c r="C2619" s="122"/>
      <c r="D2619" s="58"/>
      <c r="E2619" s="117"/>
      <c r="F2619" s="65"/>
      <c r="G2619" s="65"/>
      <c r="H2619" s="65"/>
      <c r="I2619" s="65"/>
      <c r="J2619" s="65"/>
      <c r="K2619" s="65"/>
      <c r="L2619" s="62"/>
      <c r="M2619" s="63"/>
    </row>
    <row r="2620" spans="2:13">
      <c r="B2620" s="56"/>
      <c r="C2620" s="122"/>
      <c r="D2620" s="58"/>
      <c r="E2620" s="117"/>
      <c r="F2620" s="65"/>
      <c r="G2620" s="65"/>
      <c r="H2620" s="65"/>
      <c r="I2620" s="65"/>
      <c r="J2620" s="65"/>
      <c r="K2620" s="65"/>
      <c r="L2620" s="62"/>
      <c r="M2620" s="63"/>
    </row>
    <row r="2621" spans="2:13">
      <c r="B2621" s="56"/>
      <c r="C2621" s="122"/>
      <c r="D2621" s="20"/>
      <c r="E2621" s="117"/>
      <c r="F2621" s="65"/>
      <c r="G2621" s="65"/>
      <c r="H2621" s="65"/>
      <c r="I2621" s="65"/>
      <c r="J2621" s="65"/>
      <c r="K2621" s="65"/>
      <c r="L2621" s="62"/>
      <c r="M2621" s="63"/>
    </row>
    <row r="2622" spans="2:13">
      <c r="B2622" s="56"/>
      <c r="C2622" s="122"/>
      <c r="D2622" s="111"/>
      <c r="E2622" s="117"/>
      <c r="F2622" s="65"/>
      <c r="G2622" s="65"/>
      <c r="H2622" s="65"/>
      <c r="I2622" s="65"/>
      <c r="J2622" s="65"/>
      <c r="K2622" s="65"/>
      <c r="L2622" s="62"/>
      <c r="M2622" s="63"/>
    </row>
    <row r="2623" spans="2:13">
      <c r="B2623" s="56"/>
      <c r="C2623" s="122"/>
      <c r="D2623" s="20"/>
      <c r="E2623" s="117"/>
      <c r="F2623" s="65"/>
      <c r="G2623" s="65"/>
      <c r="H2623" s="65"/>
      <c r="I2623" s="65"/>
      <c r="J2623" s="65"/>
      <c r="K2623" s="65"/>
      <c r="L2623" s="62"/>
      <c r="M2623" s="63"/>
    </row>
    <row r="2624" spans="2:13">
      <c r="B2624" s="56"/>
      <c r="C2624" s="70"/>
      <c r="D2624" s="71"/>
      <c r="E2624" s="72"/>
      <c r="F2624" s="73"/>
      <c r="G2624" s="73"/>
      <c r="H2624" s="73"/>
      <c r="I2624" s="73"/>
      <c r="J2624" s="73"/>
      <c r="K2624" s="73"/>
      <c r="L2624" s="74"/>
      <c r="M2624" s="75"/>
    </row>
    <row r="2625" spans="2:16">
      <c r="B2625" s="56"/>
      <c r="C2625" s="70"/>
      <c r="D2625" s="71"/>
      <c r="E2625" s="72"/>
      <c r="F2625" s="76"/>
      <c r="G2625" s="76"/>
      <c r="H2625" s="76"/>
      <c r="I2625" s="76"/>
      <c r="J2625" s="76"/>
      <c r="K2625" s="76"/>
      <c r="L2625" s="74"/>
      <c r="M2625" s="75"/>
    </row>
    <row r="2626" spans="2:16">
      <c r="B2626" s="56"/>
      <c r="C2626" s="70"/>
      <c r="D2626" s="71"/>
      <c r="E2626" s="72"/>
      <c r="F2626" s="76"/>
      <c r="G2626" s="76"/>
      <c r="H2626" s="76"/>
      <c r="I2626" s="76"/>
      <c r="J2626" s="76"/>
      <c r="K2626" s="76"/>
      <c r="L2626" s="74"/>
      <c r="M2626" s="75"/>
    </row>
    <row r="2627" spans="2:16">
      <c r="B2627" s="56"/>
      <c r="C2627" s="70"/>
      <c r="D2627" s="71"/>
      <c r="E2627" s="72"/>
      <c r="F2627" s="76"/>
      <c r="G2627" s="76"/>
      <c r="H2627" s="76"/>
      <c r="I2627" s="76"/>
      <c r="J2627" s="76"/>
      <c r="K2627" s="76"/>
      <c r="L2627" s="74"/>
      <c r="M2627" s="75"/>
    </row>
    <row r="2628" spans="2:16">
      <c r="B2628" s="56"/>
      <c r="C2628" s="70"/>
      <c r="D2628" s="71"/>
      <c r="E2628" s="72"/>
      <c r="F2628" s="76"/>
      <c r="G2628" s="76"/>
      <c r="H2628" s="76"/>
      <c r="I2628" s="76"/>
      <c r="J2628" s="76"/>
      <c r="K2628" s="76"/>
      <c r="L2628" s="74"/>
      <c r="M2628" s="75"/>
    </row>
    <row r="2629" spans="2:16">
      <c r="B2629" s="56"/>
      <c r="C2629" s="70"/>
      <c r="D2629" s="71"/>
      <c r="E2629" s="72"/>
      <c r="F2629" s="76"/>
      <c r="G2629" s="76"/>
      <c r="H2629" s="76"/>
      <c r="I2629" s="76"/>
      <c r="J2629" s="76"/>
      <c r="K2629" s="76"/>
      <c r="L2629" s="74"/>
      <c r="M2629" s="75"/>
    </row>
    <row r="2630" spans="2:16">
      <c r="B2630" s="56"/>
      <c r="C2630" s="70"/>
      <c r="D2630" s="71"/>
      <c r="E2630" s="72"/>
      <c r="F2630" s="76"/>
      <c r="G2630" s="76"/>
      <c r="H2630" s="76"/>
      <c r="I2630" s="76"/>
      <c r="J2630" s="76"/>
      <c r="K2630" s="76"/>
      <c r="L2630" s="74"/>
      <c r="M2630" s="75"/>
      <c r="N2630" s="19"/>
      <c r="P2630" s="19"/>
    </row>
    <row r="2631" spans="2:16">
      <c r="B2631" s="56"/>
      <c r="C2631" s="70"/>
      <c r="D2631" s="71"/>
      <c r="E2631" s="72"/>
      <c r="F2631" s="76"/>
      <c r="G2631" s="76"/>
      <c r="H2631" s="76"/>
      <c r="I2631" s="76"/>
      <c r="J2631" s="76"/>
      <c r="K2631" s="76"/>
      <c r="L2631" s="74"/>
      <c r="M2631" s="75"/>
      <c r="N2631" s="19"/>
      <c r="P2631" s="19"/>
    </row>
    <row r="2632" spans="2:16">
      <c r="B2632" s="56"/>
      <c r="C2632" s="122"/>
      <c r="D2632" s="58"/>
      <c r="E2632" s="89"/>
      <c r="F2632" s="61"/>
      <c r="G2632" s="61"/>
      <c r="H2632" s="61"/>
      <c r="I2632" s="61"/>
      <c r="J2632" s="61"/>
      <c r="K2632" s="61"/>
      <c r="L2632" s="62"/>
      <c r="M2632" s="63"/>
      <c r="N2632" s="19"/>
      <c r="P2632" s="19"/>
    </row>
    <row r="2633" spans="2:16">
      <c r="B2633" s="56"/>
      <c r="C2633" s="122"/>
      <c r="D2633" s="58"/>
      <c r="E2633" s="89"/>
      <c r="F2633" s="65"/>
      <c r="G2633" s="65"/>
      <c r="H2633" s="65"/>
      <c r="I2633" s="65"/>
      <c r="J2633" s="65"/>
      <c r="K2633" s="65"/>
      <c r="L2633" s="62"/>
      <c r="M2633" s="63"/>
      <c r="N2633" s="19"/>
      <c r="P2633" s="19"/>
    </row>
    <row r="2634" spans="2:16">
      <c r="B2634" s="56"/>
      <c r="C2634" s="122"/>
      <c r="D2634" s="58"/>
      <c r="E2634" s="89"/>
      <c r="F2634" s="65"/>
      <c r="G2634" s="65"/>
      <c r="H2634" s="65"/>
      <c r="I2634" s="65"/>
      <c r="J2634" s="65"/>
      <c r="K2634" s="65"/>
      <c r="L2634" s="62"/>
      <c r="M2634" s="63"/>
      <c r="N2634" s="19"/>
      <c r="P2634" s="19"/>
    </row>
    <row r="2635" spans="2:16">
      <c r="B2635" s="56"/>
      <c r="C2635" s="122"/>
      <c r="D2635" s="58"/>
      <c r="E2635" s="89"/>
      <c r="F2635" s="65"/>
      <c r="G2635" s="65"/>
      <c r="H2635" s="65"/>
      <c r="I2635" s="65"/>
      <c r="J2635" s="65"/>
      <c r="K2635" s="65"/>
      <c r="L2635" s="62"/>
      <c r="M2635" s="63"/>
      <c r="N2635" s="19"/>
      <c r="P2635" s="19"/>
    </row>
    <row r="2636" spans="2:16">
      <c r="B2636" s="56"/>
      <c r="C2636" s="122"/>
      <c r="D2636" s="58"/>
      <c r="E2636" s="89"/>
      <c r="F2636" s="65"/>
      <c r="G2636" s="65"/>
      <c r="H2636" s="65"/>
      <c r="I2636" s="65"/>
      <c r="J2636" s="65"/>
      <c r="K2636" s="65"/>
      <c r="L2636" s="62"/>
      <c r="M2636" s="63"/>
      <c r="N2636" s="19"/>
      <c r="P2636" s="19"/>
    </row>
    <row r="2637" spans="2:16">
      <c r="B2637" s="56"/>
      <c r="C2637" s="122"/>
      <c r="D2637" s="20"/>
      <c r="E2637" s="89"/>
      <c r="F2637" s="65"/>
      <c r="G2637" s="65"/>
      <c r="H2637" s="65"/>
      <c r="I2637" s="65"/>
      <c r="J2637" s="65"/>
      <c r="K2637" s="65"/>
      <c r="L2637" s="62"/>
      <c r="M2637" s="63"/>
    </row>
    <row r="2638" spans="2:16">
      <c r="B2638" s="56"/>
      <c r="C2638" s="122"/>
      <c r="D2638" s="111"/>
      <c r="E2638" s="89"/>
      <c r="F2638" s="65"/>
      <c r="G2638" s="65"/>
      <c r="H2638" s="65"/>
      <c r="I2638" s="65"/>
      <c r="J2638" s="65"/>
      <c r="K2638" s="65"/>
      <c r="L2638" s="62"/>
      <c r="M2638" s="63"/>
    </row>
    <row r="2639" spans="2:16">
      <c r="B2639" s="56"/>
      <c r="C2639" s="122"/>
      <c r="D2639" s="20"/>
      <c r="E2639" s="89"/>
      <c r="F2639" s="65"/>
      <c r="G2639" s="65"/>
      <c r="H2639" s="65"/>
      <c r="I2639" s="65"/>
      <c r="J2639" s="65"/>
      <c r="K2639" s="65"/>
      <c r="L2639" s="62"/>
      <c r="M2639" s="63"/>
    </row>
    <row r="2640" spans="2:16">
      <c r="B2640" s="56"/>
      <c r="C2640" s="68"/>
      <c r="D2640" s="58"/>
      <c r="E2640" s="69"/>
      <c r="F2640" s="60"/>
      <c r="G2640" s="60"/>
      <c r="H2640" s="61"/>
      <c r="I2640" s="61"/>
      <c r="J2640" s="61"/>
      <c r="K2640" s="61"/>
      <c r="L2640" s="62"/>
      <c r="M2640" s="63"/>
    </row>
    <row r="2641" spans="2:13">
      <c r="B2641" s="56"/>
      <c r="C2641" s="68"/>
      <c r="D2641" s="58"/>
      <c r="E2641" s="69"/>
      <c r="F2641" s="65"/>
      <c r="G2641" s="65"/>
      <c r="H2641" s="65"/>
      <c r="I2641" s="65"/>
      <c r="J2641" s="65"/>
      <c r="K2641" s="65"/>
      <c r="L2641" s="62"/>
      <c r="M2641" s="63"/>
    </row>
    <row r="2642" spans="2:13">
      <c r="B2642" s="56"/>
      <c r="C2642" s="68"/>
      <c r="D2642" s="58"/>
      <c r="E2642" s="69"/>
      <c r="F2642" s="65"/>
      <c r="G2642" s="65"/>
      <c r="H2642" s="65"/>
      <c r="I2642" s="65"/>
      <c r="J2642" s="65"/>
      <c r="K2642" s="65"/>
      <c r="L2642" s="62"/>
      <c r="M2642" s="63"/>
    </row>
    <row r="2643" spans="2:13">
      <c r="B2643" s="56"/>
      <c r="C2643" s="68"/>
      <c r="D2643" s="58"/>
      <c r="E2643" s="69"/>
      <c r="F2643" s="65"/>
      <c r="G2643" s="65"/>
      <c r="H2643" s="65"/>
      <c r="I2643" s="65"/>
      <c r="J2643" s="65"/>
      <c r="K2643" s="65"/>
      <c r="L2643" s="62"/>
      <c r="M2643" s="63"/>
    </row>
    <row r="2644" spans="2:13">
      <c r="B2644" s="56"/>
      <c r="C2644" s="68"/>
      <c r="D2644" s="58"/>
      <c r="E2644" s="69"/>
      <c r="F2644" s="65"/>
      <c r="G2644" s="65"/>
      <c r="H2644" s="65"/>
      <c r="I2644" s="65"/>
      <c r="J2644" s="65"/>
      <c r="K2644" s="65"/>
      <c r="L2644" s="62"/>
      <c r="M2644" s="63"/>
    </row>
    <row r="2645" spans="2:13">
      <c r="B2645" s="56"/>
      <c r="C2645" s="68"/>
      <c r="D2645" s="58"/>
      <c r="E2645" s="69"/>
      <c r="F2645" s="65"/>
      <c r="G2645" s="65"/>
      <c r="H2645" s="65"/>
      <c r="I2645" s="65"/>
      <c r="J2645" s="65"/>
      <c r="K2645" s="65"/>
      <c r="L2645" s="62"/>
      <c r="M2645" s="63"/>
    </row>
    <row r="2646" spans="2:13">
      <c r="B2646" s="56"/>
      <c r="C2646" s="68"/>
      <c r="D2646" s="58"/>
      <c r="E2646" s="69"/>
      <c r="F2646" s="65"/>
      <c r="G2646" s="65"/>
      <c r="H2646" s="65"/>
      <c r="I2646" s="65"/>
      <c r="J2646" s="65"/>
      <c r="K2646" s="65"/>
      <c r="L2646" s="62"/>
      <c r="M2646" s="63"/>
    </row>
    <row r="2647" spans="2:13">
      <c r="B2647" s="56"/>
      <c r="C2647" s="68"/>
      <c r="D2647" s="58"/>
      <c r="E2647" s="69"/>
      <c r="F2647" s="65"/>
      <c r="G2647" s="65"/>
      <c r="H2647" s="65"/>
      <c r="I2647" s="65"/>
      <c r="J2647" s="65"/>
      <c r="K2647" s="65"/>
      <c r="L2647" s="62"/>
      <c r="M2647" s="63"/>
    </row>
    <row r="2648" spans="2:13">
      <c r="B2648" s="56"/>
      <c r="C2648" s="57"/>
      <c r="D2648" s="58"/>
      <c r="E2648" s="59"/>
      <c r="F2648" s="60"/>
      <c r="G2648" s="60"/>
      <c r="H2648" s="61"/>
      <c r="I2648" s="61"/>
      <c r="J2648" s="61"/>
      <c r="K2648" s="61"/>
      <c r="L2648" s="62"/>
      <c r="M2648" s="63"/>
    </row>
    <row r="2649" spans="2:13">
      <c r="B2649" s="56"/>
      <c r="C2649" s="57"/>
      <c r="D2649" s="58"/>
      <c r="E2649" s="59"/>
      <c r="F2649" s="65"/>
      <c r="G2649" s="65"/>
      <c r="H2649" s="65"/>
      <c r="I2649" s="65"/>
      <c r="J2649" s="65"/>
      <c r="K2649" s="65"/>
      <c r="L2649" s="62"/>
      <c r="M2649" s="63"/>
    </row>
    <row r="2650" spans="2:13">
      <c r="B2650" s="56"/>
      <c r="C2650" s="57"/>
      <c r="D2650" s="58"/>
      <c r="E2650" s="59"/>
      <c r="F2650" s="65"/>
      <c r="G2650" s="65"/>
      <c r="H2650" s="65"/>
      <c r="I2650" s="65"/>
      <c r="J2650" s="65"/>
      <c r="K2650" s="65"/>
      <c r="L2650" s="62"/>
      <c r="M2650" s="63"/>
    </row>
    <row r="2651" spans="2:13">
      <c r="B2651" s="56"/>
      <c r="C2651" s="57"/>
      <c r="D2651" s="58"/>
      <c r="E2651" s="59"/>
      <c r="F2651" s="65"/>
      <c r="G2651" s="65"/>
      <c r="H2651" s="65"/>
      <c r="I2651" s="65"/>
      <c r="J2651" s="65"/>
      <c r="K2651" s="65"/>
      <c r="L2651" s="62"/>
      <c r="M2651" s="63"/>
    </row>
    <row r="2652" spans="2:13">
      <c r="B2652" s="56"/>
      <c r="C2652" s="57"/>
      <c r="D2652" s="58"/>
      <c r="E2652" s="59"/>
      <c r="F2652" s="65"/>
      <c r="G2652" s="65"/>
      <c r="H2652" s="65"/>
      <c r="I2652" s="65"/>
      <c r="J2652" s="65"/>
      <c r="K2652" s="65"/>
      <c r="L2652" s="62"/>
      <c r="M2652" s="63"/>
    </row>
    <row r="2653" spans="2:13">
      <c r="B2653" s="56"/>
      <c r="C2653" s="57"/>
      <c r="D2653" s="58"/>
      <c r="E2653" s="59"/>
      <c r="F2653" s="65"/>
      <c r="G2653" s="65"/>
      <c r="H2653" s="65"/>
      <c r="I2653" s="65"/>
      <c r="J2653" s="65"/>
      <c r="K2653" s="65"/>
      <c r="L2653" s="62"/>
      <c r="M2653" s="63"/>
    </row>
    <row r="2654" spans="2:13">
      <c r="B2654" s="56"/>
      <c r="C2654" s="57"/>
      <c r="D2654" s="58"/>
      <c r="E2654" s="59"/>
      <c r="F2654" s="65"/>
      <c r="G2654" s="65"/>
      <c r="H2654" s="65"/>
      <c r="I2654" s="65"/>
      <c r="J2654" s="65"/>
      <c r="K2654" s="65"/>
      <c r="L2654" s="62"/>
      <c r="M2654" s="63"/>
    </row>
    <row r="2655" spans="2:13">
      <c r="B2655" s="56"/>
      <c r="C2655" s="57"/>
      <c r="D2655" s="58"/>
      <c r="E2655" s="59"/>
      <c r="F2655" s="65"/>
      <c r="G2655" s="65"/>
      <c r="H2655" s="65"/>
      <c r="I2655" s="65"/>
      <c r="J2655" s="65"/>
      <c r="K2655" s="65"/>
      <c r="L2655" s="62"/>
      <c r="M2655" s="63"/>
    </row>
    <row r="2656" spans="2:13">
      <c r="B2656" s="56"/>
      <c r="C2656" s="57"/>
      <c r="D2656" s="58"/>
      <c r="E2656" s="89"/>
      <c r="F2656" s="61"/>
      <c r="G2656" s="61"/>
      <c r="H2656" s="61"/>
      <c r="I2656" s="61"/>
      <c r="J2656" s="61"/>
      <c r="K2656" s="61"/>
      <c r="L2656" s="62"/>
      <c r="M2656" s="63"/>
    </row>
    <row r="2657" spans="2:13">
      <c r="B2657" s="56"/>
      <c r="C2657" s="57"/>
      <c r="D2657" s="58"/>
      <c r="E2657" s="89"/>
      <c r="F2657" s="65"/>
      <c r="G2657" s="65"/>
      <c r="H2657" s="65"/>
      <c r="I2657" s="65"/>
      <c r="J2657" s="65"/>
      <c r="K2657" s="65"/>
      <c r="L2657" s="62"/>
      <c r="M2657" s="63"/>
    </row>
    <row r="2658" spans="2:13">
      <c r="B2658" s="56"/>
      <c r="C2658" s="57"/>
      <c r="D2658" s="58"/>
      <c r="E2658" s="89"/>
      <c r="F2658" s="65"/>
      <c r="G2658" s="65"/>
      <c r="H2658" s="65"/>
      <c r="I2658" s="65"/>
      <c r="J2658" s="65"/>
      <c r="K2658" s="65"/>
      <c r="L2658" s="62"/>
      <c r="M2658" s="63"/>
    </row>
    <row r="2659" spans="2:13">
      <c r="B2659" s="56"/>
      <c r="C2659" s="57"/>
      <c r="D2659" s="58"/>
      <c r="E2659" s="89"/>
      <c r="F2659" s="65"/>
      <c r="G2659" s="65"/>
      <c r="H2659" s="65"/>
      <c r="I2659" s="65"/>
      <c r="J2659" s="65"/>
      <c r="K2659" s="65"/>
      <c r="L2659" s="62"/>
      <c r="M2659" s="63"/>
    </row>
    <row r="2660" spans="2:13">
      <c r="B2660" s="56"/>
      <c r="C2660" s="57"/>
      <c r="D2660" s="58"/>
      <c r="E2660" s="89"/>
      <c r="F2660" s="65"/>
      <c r="G2660" s="65"/>
      <c r="H2660" s="65"/>
      <c r="I2660" s="65"/>
      <c r="J2660" s="65"/>
      <c r="K2660" s="65"/>
      <c r="L2660" s="62"/>
      <c r="M2660" s="63"/>
    </row>
    <row r="2661" spans="2:13">
      <c r="B2661" s="56"/>
      <c r="C2661" s="57"/>
      <c r="D2661" s="58"/>
      <c r="E2661" s="89"/>
      <c r="F2661" s="65"/>
      <c r="G2661" s="65"/>
      <c r="H2661" s="65"/>
      <c r="I2661" s="65"/>
      <c r="J2661" s="65"/>
      <c r="K2661" s="65"/>
      <c r="L2661" s="62"/>
      <c r="M2661" s="80"/>
    </row>
    <row r="2662" spans="2:13">
      <c r="B2662" s="56"/>
      <c r="C2662" s="57"/>
      <c r="D2662" s="58"/>
      <c r="E2662" s="89"/>
      <c r="F2662" s="65"/>
      <c r="G2662" s="65"/>
      <c r="H2662" s="65"/>
      <c r="I2662" s="65"/>
      <c r="J2662" s="65"/>
      <c r="K2662" s="65"/>
      <c r="L2662" s="62"/>
      <c r="M2662" s="63"/>
    </row>
    <row r="2663" spans="2:13">
      <c r="B2663" s="56"/>
      <c r="C2663" s="57"/>
      <c r="D2663" s="58"/>
      <c r="E2663" s="89"/>
      <c r="F2663" s="65"/>
      <c r="G2663" s="65"/>
      <c r="H2663" s="65"/>
      <c r="I2663" s="65"/>
      <c r="J2663" s="65"/>
      <c r="K2663" s="65"/>
      <c r="L2663" s="62"/>
      <c r="M2663" s="63"/>
    </row>
    <row r="2664" spans="2:13">
      <c r="B2664" s="56"/>
      <c r="C2664" s="88"/>
      <c r="D2664" s="88"/>
      <c r="E2664" s="116"/>
      <c r="F2664" s="61"/>
      <c r="G2664" s="61"/>
      <c r="H2664" s="61"/>
      <c r="I2664" s="61"/>
      <c r="J2664" s="61"/>
      <c r="K2664" s="61"/>
      <c r="L2664" s="62"/>
      <c r="M2664" s="62"/>
    </row>
    <row r="2665" spans="2:13">
      <c r="B2665" s="56"/>
      <c r="C2665" s="88"/>
      <c r="D2665" s="88"/>
      <c r="E2665" s="116"/>
      <c r="F2665" s="65"/>
      <c r="G2665" s="65"/>
      <c r="H2665" s="65"/>
      <c r="I2665" s="65"/>
      <c r="J2665" s="65"/>
      <c r="K2665" s="65"/>
      <c r="L2665" s="62"/>
      <c r="M2665" s="62"/>
    </row>
    <row r="2666" spans="2:13">
      <c r="B2666" s="56"/>
      <c r="C2666" s="88"/>
      <c r="D2666" s="88"/>
      <c r="E2666" s="116"/>
      <c r="F2666" s="65"/>
      <c r="G2666" s="65"/>
      <c r="H2666" s="65"/>
      <c r="I2666" s="65"/>
      <c r="J2666" s="65"/>
      <c r="K2666" s="65"/>
      <c r="L2666" s="62"/>
      <c r="M2666" s="63"/>
    </row>
    <row r="2667" spans="2:13">
      <c r="B2667" s="56"/>
      <c r="C2667" s="88"/>
      <c r="D2667" s="88"/>
      <c r="E2667" s="116"/>
      <c r="F2667" s="65"/>
      <c r="G2667" s="65"/>
      <c r="H2667" s="65"/>
      <c r="I2667" s="65"/>
      <c r="J2667" s="65"/>
      <c r="K2667" s="65"/>
      <c r="L2667" s="62"/>
      <c r="M2667" s="63"/>
    </row>
    <row r="2668" spans="2:13">
      <c r="B2668" s="56"/>
      <c r="C2668" s="88"/>
      <c r="D2668" s="88"/>
      <c r="E2668" s="116"/>
      <c r="F2668" s="65"/>
      <c r="G2668" s="65"/>
      <c r="H2668" s="65"/>
      <c r="I2668" s="65"/>
      <c r="J2668" s="65"/>
      <c r="K2668" s="65"/>
      <c r="L2668" s="62"/>
      <c r="M2668" s="63"/>
    </row>
    <row r="2669" spans="2:13">
      <c r="B2669" s="56"/>
      <c r="C2669" s="88"/>
      <c r="D2669" s="88"/>
      <c r="E2669" s="116"/>
      <c r="F2669" s="65"/>
      <c r="G2669" s="65"/>
      <c r="H2669" s="65"/>
      <c r="I2669" s="65"/>
      <c r="J2669" s="65"/>
      <c r="K2669" s="65"/>
      <c r="L2669" s="62"/>
      <c r="M2669" s="63"/>
    </row>
    <row r="2670" spans="2:13">
      <c r="B2670" s="56"/>
      <c r="C2670" s="88"/>
      <c r="D2670" s="88"/>
      <c r="E2670" s="116"/>
      <c r="F2670" s="65"/>
      <c r="G2670" s="65"/>
      <c r="H2670" s="65"/>
      <c r="I2670" s="65"/>
      <c r="J2670" s="65"/>
      <c r="K2670" s="65"/>
      <c r="L2670" s="62"/>
      <c r="M2670" s="63"/>
    </row>
    <row r="2671" spans="2:13">
      <c r="B2671" s="56"/>
      <c r="C2671" s="88"/>
      <c r="D2671" s="88"/>
      <c r="E2671" s="116"/>
      <c r="F2671" s="65"/>
      <c r="G2671" s="65"/>
      <c r="H2671" s="65"/>
      <c r="I2671" s="65"/>
      <c r="J2671" s="65"/>
      <c r="K2671" s="65"/>
      <c r="L2671" s="62"/>
      <c r="M2671" s="63"/>
    </row>
    <row r="2672" spans="2:13">
      <c r="B2672" s="56"/>
      <c r="C2672" s="113"/>
      <c r="D2672" s="58"/>
      <c r="E2672" s="114"/>
      <c r="F2672" s="61"/>
      <c r="G2672" s="61"/>
      <c r="H2672" s="61"/>
      <c r="I2672" s="61"/>
      <c r="J2672" s="61"/>
      <c r="K2672" s="61"/>
      <c r="L2672" s="115"/>
      <c r="M2672" s="63"/>
    </row>
    <row r="2673" spans="2:13">
      <c r="B2673" s="56"/>
      <c r="C2673" s="113"/>
      <c r="D2673" s="58"/>
      <c r="E2673" s="114"/>
      <c r="F2673" s="65"/>
      <c r="G2673" s="65"/>
      <c r="H2673" s="65"/>
      <c r="I2673" s="65"/>
      <c r="J2673" s="65"/>
      <c r="K2673" s="65"/>
      <c r="L2673" s="115"/>
      <c r="M2673" s="63"/>
    </row>
    <row r="2674" spans="2:13">
      <c r="B2674" s="56"/>
      <c r="C2674" s="113"/>
      <c r="D2674" s="58"/>
      <c r="E2674" s="114"/>
      <c r="F2674" s="65"/>
      <c r="G2674" s="65"/>
      <c r="H2674" s="65"/>
      <c r="I2674" s="65"/>
      <c r="J2674" s="65"/>
      <c r="K2674" s="65"/>
      <c r="L2674" s="115"/>
      <c r="M2674" s="63"/>
    </row>
    <row r="2675" spans="2:13">
      <c r="B2675" s="56"/>
      <c r="C2675" s="113"/>
      <c r="D2675" s="58"/>
      <c r="E2675" s="114"/>
      <c r="F2675" s="65"/>
      <c r="G2675" s="65"/>
      <c r="H2675" s="65"/>
      <c r="I2675" s="65"/>
      <c r="J2675" s="65"/>
      <c r="K2675" s="65"/>
      <c r="L2675" s="115"/>
      <c r="M2675" s="63"/>
    </row>
    <row r="2676" spans="2:13">
      <c r="B2676" s="56"/>
      <c r="C2676" s="113"/>
      <c r="D2676" s="58"/>
      <c r="E2676" s="114"/>
      <c r="F2676" s="65"/>
      <c r="G2676" s="65"/>
      <c r="H2676" s="65"/>
      <c r="I2676" s="65"/>
      <c r="J2676" s="65"/>
      <c r="K2676" s="65"/>
      <c r="L2676" s="115"/>
      <c r="M2676" s="63"/>
    </row>
    <row r="2677" spans="2:13">
      <c r="B2677" s="56"/>
      <c r="C2677" s="113"/>
      <c r="D2677" s="58"/>
      <c r="E2677" s="114"/>
      <c r="F2677" s="65"/>
      <c r="G2677" s="65"/>
      <c r="H2677" s="65"/>
      <c r="I2677" s="65"/>
      <c r="J2677" s="65"/>
      <c r="K2677" s="65"/>
      <c r="L2677" s="115"/>
      <c r="M2677" s="63"/>
    </row>
    <row r="2678" spans="2:13">
      <c r="B2678" s="56"/>
      <c r="C2678" s="113"/>
      <c r="D2678" s="58"/>
      <c r="E2678" s="114"/>
      <c r="F2678" s="65"/>
      <c r="G2678" s="65"/>
      <c r="H2678" s="65"/>
      <c r="I2678" s="65"/>
      <c r="J2678" s="65"/>
      <c r="K2678" s="65"/>
      <c r="L2678" s="115"/>
      <c r="M2678" s="63"/>
    </row>
    <row r="2679" spans="2:13">
      <c r="B2679" s="56"/>
      <c r="C2679" s="113"/>
      <c r="D2679" s="58"/>
      <c r="E2679" s="114"/>
      <c r="F2679" s="91"/>
      <c r="G2679" s="91"/>
      <c r="H2679" s="91"/>
      <c r="I2679" s="91"/>
      <c r="J2679" s="91"/>
      <c r="K2679" s="91"/>
      <c r="L2679" s="115"/>
      <c r="M2679" s="63"/>
    </row>
    <row r="2680" spans="2:13">
      <c r="B2680" s="56"/>
      <c r="C2680" s="88"/>
      <c r="D2680" s="20"/>
      <c r="E2680" s="89"/>
      <c r="F2680" s="61"/>
      <c r="G2680" s="65"/>
      <c r="H2680" s="61"/>
      <c r="I2680" s="61"/>
      <c r="J2680" s="61"/>
      <c r="K2680" s="61"/>
      <c r="L2680" s="62"/>
      <c r="M2680" s="63"/>
    </row>
    <row r="2681" spans="2:13">
      <c r="C2681" s="88"/>
      <c r="D2681" s="20"/>
      <c r="E2681" s="89"/>
      <c r="F2681" s="65"/>
      <c r="G2681" s="65"/>
      <c r="H2681" s="65"/>
      <c r="I2681" s="65"/>
      <c r="J2681" s="65"/>
      <c r="K2681" s="65"/>
      <c r="L2681" s="62"/>
      <c r="M2681" s="63"/>
    </row>
    <row r="2682" spans="2:13">
      <c r="C2682" s="88"/>
      <c r="D2682" s="20"/>
      <c r="E2682" s="89"/>
      <c r="F2682" s="65"/>
      <c r="G2682" s="90"/>
      <c r="H2682" s="65"/>
      <c r="I2682" s="65"/>
      <c r="J2682" s="65"/>
      <c r="K2682" s="65"/>
      <c r="L2682" s="62"/>
      <c r="M2682" s="63"/>
    </row>
    <row r="2683" spans="2:13">
      <c r="C2683" s="88"/>
      <c r="D2683" s="20"/>
      <c r="E2683" s="89"/>
      <c r="F2683" s="65"/>
      <c r="G2683" s="65"/>
      <c r="H2683" s="65"/>
      <c r="I2683" s="65"/>
      <c r="J2683" s="65"/>
      <c r="K2683" s="65"/>
      <c r="L2683" s="62"/>
      <c r="M2683" s="63"/>
    </row>
    <row r="2684" spans="2:13">
      <c r="C2684" s="88"/>
      <c r="D2684" s="20"/>
      <c r="E2684" s="89"/>
      <c r="F2684" s="65"/>
      <c r="G2684" s="65"/>
      <c r="H2684" s="65"/>
      <c r="I2684" s="65"/>
      <c r="J2684" s="65"/>
      <c r="K2684" s="65"/>
      <c r="L2684" s="62"/>
      <c r="M2684" s="63"/>
    </row>
    <row r="2685" spans="2:13">
      <c r="C2685" s="88"/>
      <c r="D2685" s="20"/>
      <c r="E2685" s="89"/>
      <c r="F2685" s="65"/>
      <c r="G2685" s="65"/>
      <c r="H2685" s="65"/>
      <c r="I2685" s="65"/>
      <c r="J2685" s="65"/>
      <c r="K2685" s="65"/>
      <c r="L2685" s="62"/>
      <c r="M2685" s="63"/>
    </row>
    <row r="2686" spans="2:13">
      <c r="C2686" s="88"/>
      <c r="D2686" s="20"/>
      <c r="E2686" s="89"/>
      <c r="F2686" s="65"/>
      <c r="G2686" s="65"/>
      <c r="H2686" s="65"/>
      <c r="I2686" s="65"/>
      <c r="J2686" s="65"/>
      <c r="K2686" s="65"/>
      <c r="L2686" s="62"/>
      <c r="M2686" s="82"/>
    </row>
    <row r="2687" spans="2:13">
      <c r="C2687" s="88"/>
      <c r="D2687" s="20"/>
      <c r="E2687" s="89"/>
      <c r="F2687" s="91"/>
      <c r="G2687" s="91"/>
      <c r="H2687" s="91"/>
      <c r="I2687" s="91"/>
      <c r="J2687" s="91"/>
      <c r="K2687" s="91"/>
      <c r="L2687" s="62"/>
      <c r="M2687" s="63"/>
    </row>
    <row r="2688" spans="2:13">
      <c r="C2688" s="88"/>
      <c r="D2688" s="58"/>
      <c r="E2688" s="89"/>
      <c r="F2688" s="124"/>
      <c r="G2688" s="124"/>
      <c r="H2688" s="124"/>
      <c r="I2688" s="124"/>
      <c r="J2688" s="124"/>
      <c r="K2688" s="124"/>
      <c r="L2688" s="62"/>
      <c r="M2688" s="63"/>
    </row>
    <row r="2689" spans="2:13">
      <c r="B2689" s="56"/>
      <c r="C2689" s="88"/>
      <c r="D2689" s="58"/>
      <c r="E2689" s="89"/>
      <c r="F2689" s="61"/>
      <c r="G2689" s="61"/>
      <c r="H2689" s="61"/>
      <c r="I2689" s="61"/>
      <c r="J2689" s="61"/>
      <c r="K2689" s="61"/>
      <c r="L2689" s="62"/>
      <c r="M2689" s="63"/>
    </row>
    <row r="2690" spans="2:13">
      <c r="B2690" s="56"/>
      <c r="C2690" s="88"/>
      <c r="D2690" s="58"/>
      <c r="E2690" s="89"/>
      <c r="F2690" s="65"/>
      <c r="G2690" s="65"/>
      <c r="H2690" s="65"/>
      <c r="I2690" s="65"/>
      <c r="J2690" s="65"/>
      <c r="K2690" s="65"/>
      <c r="L2690" s="62"/>
      <c r="M2690" s="63"/>
    </row>
    <row r="2691" spans="2:13">
      <c r="B2691" s="56"/>
      <c r="C2691" s="88"/>
      <c r="D2691" s="58"/>
      <c r="E2691" s="89"/>
      <c r="F2691" s="65"/>
      <c r="G2691" s="65"/>
      <c r="H2691" s="65"/>
      <c r="I2691" s="65"/>
      <c r="J2691" s="65"/>
      <c r="K2691" s="65"/>
      <c r="L2691" s="62"/>
      <c r="M2691" s="63"/>
    </row>
    <row r="2692" spans="2:13">
      <c r="B2692" s="56"/>
      <c r="C2692" s="88"/>
      <c r="D2692" s="58"/>
      <c r="E2692" s="89"/>
      <c r="F2692" s="65"/>
      <c r="G2692" s="65"/>
      <c r="H2692" s="65"/>
      <c r="I2692" s="65"/>
      <c r="J2692" s="65"/>
      <c r="K2692" s="65"/>
      <c r="L2692" s="62"/>
      <c r="M2692" s="63"/>
    </row>
    <row r="2693" spans="2:13">
      <c r="B2693" s="56"/>
      <c r="C2693" s="88"/>
      <c r="D2693" s="58"/>
      <c r="E2693" s="89"/>
      <c r="F2693" s="65"/>
      <c r="G2693" s="65"/>
      <c r="H2693" s="65"/>
      <c r="I2693" s="65"/>
      <c r="J2693" s="65"/>
      <c r="K2693" s="65"/>
      <c r="L2693" s="108"/>
      <c r="M2693" s="63"/>
    </row>
    <row r="2694" spans="2:13">
      <c r="B2694" s="56"/>
      <c r="C2694" s="88"/>
      <c r="D2694" s="58"/>
      <c r="E2694" s="89"/>
      <c r="F2694" s="65"/>
      <c r="G2694" s="65"/>
      <c r="H2694" s="65"/>
      <c r="I2694" s="65"/>
      <c r="J2694" s="65"/>
      <c r="K2694" s="65"/>
      <c r="L2694" s="62"/>
      <c r="M2694" s="63"/>
    </row>
    <row r="2695" spans="2:13">
      <c r="B2695" s="56"/>
      <c r="C2695" s="88"/>
      <c r="D2695" s="58"/>
      <c r="E2695" s="89"/>
      <c r="F2695" s="91"/>
      <c r="G2695" s="91"/>
      <c r="H2695" s="91"/>
      <c r="I2695" s="91"/>
      <c r="J2695" s="91"/>
      <c r="K2695" s="91"/>
      <c r="L2695" s="62"/>
      <c r="M2695" s="63"/>
    </row>
    <row r="2696" spans="2:13">
      <c r="B2696" s="56"/>
      <c r="C2696" s="70"/>
      <c r="D2696" s="77"/>
      <c r="E2696" s="78"/>
      <c r="F2696" s="79"/>
      <c r="G2696" s="80"/>
      <c r="H2696" s="20"/>
      <c r="I2696" s="80"/>
      <c r="J2696" s="80"/>
      <c r="K2696" s="81"/>
      <c r="L2696" s="62"/>
      <c r="M2696" s="82"/>
    </row>
    <row r="2697" spans="2:13">
      <c r="B2697" s="56"/>
      <c r="C2697" s="70"/>
      <c r="D2697" s="77"/>
      <c r="E2697" s="78"/>
      <c r="F2697" s="63"/>
      <c r="G2697" s="83"/>
      <c r="H2697" s="80"/>
      <c r="I2697" s="83"/>
      <c r="J2697" s="80"/>
      <c r="K2697" s="80"/>
      <c r="L2697" s="62"/>
      <c r="M2697" s="82"/>
    </row>
    <row r="2698" spans="2:13">
      <c r="B2698" s="56"/>
      <c r="C2698" s="70"/>
      <c r="D2698" s="77"/>
      <c r="E2698" s="78"/>
      <c r="F2698" s="63"/>
      <c r="G2698" s="80"/>
      <c r="H2698" s="80"/>
      <c r="I2698" s="80"/>
      <c r="J2698" s="80"/>
      <c r="K2698" s="80"/>
      <c r="L2698" s="62"/>
      <c r="M2698" s="82"/>
    </row>
    <row r="2699" spans="2:13">
      <c r="B2699" s="56"/>
      <c r="C2699" s="70"/>
      <c r="D2699" s="77"/>
      <c r="E2699" s="78"/>
      <c r="F2699" s="63"/>
      <c r="G2699" s="80"/>
      <c r="H2699" s="80"/>
      <c r="I2699" s="80"/>
      <c r="J2699" s="80"/>
      <c r="K2699" s="80"/>
      <c r="L2699" s="62"/>
      <c r="M2699" s="82"/>
    </row>
    <row r="2700" spans="2:13">
      <c r="B2700" s="56"/>
      <c r="C2700" s="70"/>
      <c r="D2700" s="77"/>
      <c r="E2700" s="78"/>
      <c r="F2700" s="63"/>
      <c r="G2700" s="80"/>
      <c r="H2700" s="80"/>
      <c r="I2700" s="80"/>
      <c r="J2700" s="80"/>
      <c r="K2700" s="80"/>
      <c r="L2700" s="62"/>
      <c r="M2700" s="82"/>
    </row>
    <row r="2701" spans="2:13">
      <c r="B2701" s="56"/>
      <c r="C2701" s="70"/>
      <c r="D2701" s="77"/>
      <c r="E2701" s="78"/>
      <c r="F2701" s="63"/>
      <c r="G2701" s="80"/>
      <c r="H2701" s="80"/>
      <c r="I2701" s="80"/>
      <c r="J2701" s="80"/>
      <c r="K2701" s="80"/>
      <c r="L2701" s="62"/>
      <c r="M2701" s="82"/>
    </row>
    <row r="2702" spans="2:13">
      <c r="B2702" s="56"/>
      <c r="C2702" s="70"/>
      <c r="D2702" s="77"/>
      <c r="E2702" s="78"/>
      <c r="F2702" s="63"/>
      <c r="G2702" s="80"/>
      <c r="H2702" s="80"/>
      <c r="I2702" s="80"/>
      <c r="J2702" s="80"/>
      <c r="K2702" s="80"/>
      <c r="L2702" s="62"/>
      <c r="M2702" s="82"/>
    </row>
    <row r="2703" spans="2:13">
      <c r="B2703" s="56"/>
      <c r="C2703" s="70"/>
      <c r="D2703" s="77"/>
      <c r="E2703" s="78"/>
      <c r="F2703" s="63"/>
      <c r="G2703" s="80"/>
      <c r="H2703" s="80"/>
      <c r="I2703" s="80"/>
      <c r="J2703" s="80"/>
      <c r="K2703" s="80"/>
      <c r="L2703" s="62"/>
      <c r="M2703" s="82"/>
    </row>
    <row r="2704" spans="2:13">
      <c r="B2704" s="56"/>
      <c r="C2704" s="122"/>
      <c r="D2704" s="58"/>
      <c r="E2704" s="89"/>
      <c r="F2704" s="61"/>
      <c r="G2704" s="61"/>
      <c r="H2704" s="61"/>
      <c r="I2704" s="61"/>
      <c r="J2704" s="61"/>
      <c r="K2704" s="61"/>
      <c r="L2704" s="62"/>
      <c r="M2704" s="63"/>
    </row>
    <row r="2705" spans="2:13">
      <c r="B2705" s="56"/>
      <c r="C2705" s="122"/>
      <c r="D2705" s="58"/>
      <c r="E2705" s="89"/>
      <c r="F2705" s="65"/>
      <c r="G2705" s="65"/>
      <c r="H2705" s="65"/>
      <c r="I2705" s="65"/>
      <c r="J2705" s="65"/>
      <c r="K2705" s="65"/>
      <c r="L2705" s="62"/>
      <c r="M2705" s="63"/>
    </row>
    <row r="2706" spans="2:13">
      <c r="B2706" s="56"/>
      <c r="C2706" s="122"/>
      <c r="D2706" s="58"/>
      <c r="E2706" s="89"/>
      <c r="F2706" s="65"/>
      <c r="G2706" s="65"/>
      <c r="H2706" s="65"/>
      <c r="I2706" s="65"/>
      <c r="J2706" s="65"/>
      <c r="K2706" s="65"/>
      <c r="L2706" s="62"/>
      <c r="M2706" s="63"/>
    </row>
    <row r="2707" spans="2:13">
      <c r="B2707" s="56"/>
      <c r="C2707" s="122"/>
      <c r="D2707" s="58"/>
      <c r="E2707" s="89"/>
      <c r="F2707" s="65"/>
      <c r="G2707" s="65"/>
      <c r="H2707" s="65"/>
      <c r="I2707" s="65"/>
      <c r="J2707" s="65"/>
      <c r="K2707" s="65"/>
      <c r="L2707" s="62"/>
      <c r="M2707" s="63"/>
    </row>
    <row r="2708" spans="2:13">
      <c r="B2708" s="56"/>
      <c r="C2708" s="122"/>
      <c r="D2708" s="58"/>
      <c r="E2708" s="89"/>
      <c r="F2708" s="65"/>
      <c r="G2708" s="65"/>
      <c r="H2708" s="65"/>
      <c r="I2708" s="65"/>
      <c r="J2708" s="65"/>
      <c r="K2708" s="65"/>
      <c r="L2708" s="62"/>
      <c r="M2708" s="63"/>
    </row>
    <row r="2709" spans="2:13">
      <c r="B2709" s="56"/>
      <c r="C2709" s="122"/>
      <c r="D2709" s="20"/>
      <c r="E2709" s="89"/>
      <c r="F2709" s="65"/>
      <c r="G2709" s="65"/>
      <c r="H2709" s="65"/>
      <c r="I2709" s="65"/>
      <c r="J2709" s="65"/>
      <c r="K2709" s="65"/>
      <c r="L2709" s="62"/>
      <c r="M2709" s="63"/>
    </row>
    <row r="2710" spans="2:13">
      <c r="B2710" s="56"/>
      <c r="C2710" s="122"/>
      <c r="D2710" s="111"/>
      <c r="E2710" s="89"/>
      <c r="F2710" s="65"/>
      <c r="G2710" s="65"/>
      <c r="H2710" s="65"/>
      <c r="I2710" s="65"/>
      <c r="J2710" s="65"/>
      <c r="K2710" s="65"/>
      <c r="L2710" s="62"/>
      <c r="M2710" s="63"/>
    </row>
    <row r="2711" spans="2:13">
      <c r="B2711" s="56"/>
      <c r="C2711" s="122"/>
      <c r="D2711" s="20"/>
      <c r="E2711" s="89"/>
      <c r="F2711" s="65"/>
      <c r="G2711" s="65"/>
      <c r="H2711" s="65"/>
      <c r="I2711" s="65"/>
      <c r="J2711" s="65"/>
      <c r="K2711" s="65"/>
      <c r="L2711" s="62"/>
      <c r="M2711" s="63"/>
    </row>
    <row r="2712" spans="2:13">
      <c r="B2712" s="56"/>
      <c r="C2712" s="57"/>
      <c r="D2712" s="58"/>
      <c r="E2712" s="59"/>
      <c r="F2712" s="60"/>
      <c r="G2712" s="60"/>
      <c r="H2712" s="61"/>
      <c r="I2712" s="61"/>
      <c r="J2712" s="61"/>
      <c r="K2712" s="61"/>
      <c r="L2712" s="62"/>
      <c r="M2712" s="63"/>
    </row>
    <row r="2713" spans="2:13">
      <c r="B2713" s="56"/>
      <c r="C2713" s="57"/>
      <c r="D2713" s="58"/>
      <c r="E2713" s="59"/>
      <c r="F2713" s="65"/>
      <c r="G2713" s="65"/>
      <c r="H2713" s="65"/>
      <c r="I2713" s="65"/>
      <c r="J2713" s="65"/>
      <c r="K2713" s="65"/>
      <c r="L2713" s="62"/>
      <c r="M2713" s="63"/>
    </row>
    <row r="2714" spans="2:13">
      <c r="B2714" s="56"/>
      <c r="C2714" s="57"/>
      <c r="D2714" s="58"/>
      <c r="E2714" s="59"/>
      <c r="F2714" s="65"/>
      <c r="G2714" s="65"/>
      <c r="H2714" s="65"/>
      <c r="I2714" s="65"/>
      <c r="J2714" s="65"/>
      <c r="K2714" s="65"/>
      <c r="L2714" s="62"/>
      <c r="M2714" s="63"/>
    </row>
    <row r="2715" spans="2:13">
      <c r="B2715" s="56"/>
      <c r="C2715" s="57"/>
      <c r="D2715" s="58"/>
      <c r="E2715" s="59"/>
      <c r="F2715" s="65"/>
      <c r="G2715" s="65"/>
      <c r="H2715" s="65"/>
      <c r="I2715" s="65"/>
      <c r="J2715" s="65"/>
      <c r="K2715" s="65"/>
      <c r="L2715" s="62"/>
      <c r="M2715" s="63"/>
    </row>
    <row r="2716" spans="2:13">
      <c r="B2716" s="56"/>
      <c r="C2716" s="57"/>
      <c r="D2716" s="58"/>
      <c r="E2716" s="59"/>
      <c r="F2716" s="65"/>
      <c r="G2716" s="65"/>
      <c r="H2716" s="65"/>
      <c r="I2716" s="65"/>
      <c r="J2716" s="65"/>
      <c r="K2716" s="65"/>
      <c r="L2716" s="62"/>
      <c r="M2716" s="63"/>
    </row>
    <row r="2717" spans="2:13">
      <c r="B2717" s="56"/>
      <c r="C2717" s="57"/>
      <c r="D2717" s="58"/>
      <c r="E2717" s="59"/>
      <c r="F2717" s="65"/>
      <c r="G2717" s="65"/>
      <c r="H2717" s="65"/>
      <c r="I2717" s="65"/>
      <c r="J2717" s="65"/>
      <c r="K2717" s="65"/>
      <c r="L2717" s="62"/>
      <c r="M2717" s="63"/>
    </row>
    <row r="2718" spans="2:13">
      <c r="B2718" s="56"/>
      <c r="C2718" s="57"/>
      <c r="D2718" s="58"/>
      <c r="E2718" s="59"/>
      <c r="F2718" s="65"/>
      <c r="G2718" s="65"/>
      <c r="H2718" s="65"/>
      <c r="I2718" s="65"/>
      <c r="J2718" s="65"/>
      <c r="K2718" s="65"/>
      <c r="L2718" s="62"/>
      <c r="M2718" s="63"/>
    </row>
    <row r="2719" spans="2:13">
      <c r="B2719" s="56"/>
      <c r="C2719" s="57"/>
      <c r="D2719" s="58"/>
      <c r="E2719" s="59"/>
      <c r="F2719" s="65"/>
      <c r="G2719" s="65"/>
      <c r="H2719" s="65"/>
      <c r="I2719" s="65"/>
      <c r="J2719" s="65"/>
      <c r="K2719" s="65"/>
      <c r="L2719" s="62"/>
      <c r="M2719" s="63"/>
    </row>
    <row r="2720" spans="2:13">
      <c r="B2720" s="56"/>
      <c r="C2720" s="88"/>
      <c r="D2720" s="111"/>
      <c r="E2720" s="89"/>
      <c r="F2720" s="169"/>
      <c r="G2720" s="169"/>
      <c r="H2720" s="61"/>
      <c r="I2720" s="61"/>
      <c r="J2720" s="61"/>
      <c r="K2720" s="61"/>
      <c r="L2720" s="62"/>
      <c r="M2720" s="63"/>
    </row>
    <row r="2721" spans="2:13">
      <c r="B2721" s="56"/>
      <c r="C2721" s="88"/>
      <c r="D2721" s="111"/>
      <c r="E2721" s="89"/>
      <c r="F2721" s="65"/>
      <c r="G2721" s="65"/>
      <c r="H2721" s="65"/>
      <c r="I2721" s="65"/>
      <c r="J2721" s="65"/>
      <c r="K2721" s="65"/>
      <c r="L2721" s="62"/>
      <c r="M2721" s="63"/>
    </row>
    <row r="2722" spans="2:13">
      <c r="B2722" s="56"/>
      <c r="C2722" s="88"/>
      <c r="D2722" s="111"/>
      <c r="E2722" s="89"/>
      <c r="F2722" s="65"/>
      <c r="G2722" s="65"/>
      <c r="H2722" s="65"/>
      <c r="I2722" s="65"/>
      <c r="J2722" s="65"/>
      <c r="K2722" s="65"/>
      <c r="L2722" s="62"/>
      <c r="M2722" s="63"/>
    </row>
    <row r="2723" spans="2:13">
      <c r="B2723" s="56"/>
      <c r="C2723" s="88"/>
      <c r="D2723" s="111"/>
      <c r="E2723" s="89"/>
      <c r="F2723" s="65"/>
      <c r="G2723" s="65"/>
      <c r="H2723" s="65"/>
      <c r="I2723" s="65"/>
      <c r="J2723" s="65"/>
      <c r="K2723" s="65"/>
      <c r="L2723" s="62"/>
      <c r="M2723" s="63"/>
    </row>
    <row r="2724" spans="2:13">
      <c r="B2724" s="56"/>
      <c r="C2724" s="88"/>
      <c r="D2724" s="111"/>
      <c r="E2724" s="89"/>
      <c r="F2724" s="65"/>
      <c r="G2724" s="65"/>
      <c r="H2724" s="65"/>
      <c r="I2724" s="65"/>
      <c r="J2724" s="65"/>
      <c r="K2724" s="65"/>
      <c r="L2724" s="62"/>
      <c r="M2724" s="63"/>
    </row>
    <row r="2725" spans="2:13">
      <c r="B2725" s="56"/>
      <c r="C2725" s="88"/>
      <c r="D2725" s="111"/>
      <c r="E2725" s="89"/>
      <c r="F2725" s="65"/>
      <c r="G2725" s="65"/>
      <c r="H2725" s="65"/>
      <c r="I2725" s="65"/>
      <c r="J2725" s="65"/>
      <c r="K2725" s="65"/>
      <c r="L2725" s="62"/>
      <c r="M2725" s="63"/>
    </row>
    <row r="2726" spans="2:13">
      <c r="B2726" s="56"/>
      <c r="C2726" s="88"/>
      <c r="D2726" s="111"/>
      <c r="E2726" s="89"/>
      <c r="F2726" s="65"/>
      <c r="G2726" s="65"/>
      <c r="H2726" s="65"/>
      <c r="I2726" s="65"/>
      <c r="J2726" s="65"/>
      <c r="K2726" s="65"/>
      <c r="L2726" s="62"/>
      <c r="M2726" s="63"/>
    </row>
    <row r="2727" spans="2:13">
      <c r="B2727" s="56"/>
      <c r="C2727" s="88"/>
      <c r="D2727" s="111"/>
      <c r="E2727" s="89"/>
      <c r="F2727" s="65"/>
      <c r="G2727" s="65"/>
      <c r="H2727" s="65"/>
      <c r="I2727" s="65"/>
      <c r="J2727" s="65"/>
      <c r="K2727" s="65"/>
      <c r="L2727" s="62"/>
      <c r="M2727" s="63"/>
    </row>
    <row r="2728" spans="2:13">
      <c r="B2728" s="56"/>
      <c r="C2728" s="88"/>
      <c r="D2728" s="58"/>
      <c r="E2728" s="104"/>
      <c r="F2728" s="60"/>
      <c r="G2728" s="60"/>
      <c r="H2728" s="61"/>
      <c r="I2728" s="65"/>
      <c r="J2728" s="61"/>
      <c r="K2728" s="61"/>
      <c r="L2728" s="62"/>
      <c r="M2728" s="63"/>
    </row>
    <row r="2729" spans="2:13">
      <c r="B2729" s="56"/>
      <c r="C2729" s="88"/>
      <c r="D2729" s="58"/>
      <c r="E2729" s="104"/>
      <c r="F2729" s="65"/>
      <c r="G2729" s="65"/>
      <c r="H2729" s="65"/>
      <c r="I2729" s="19"/>
      <c r="J2729" s="65"/>
      <c r="K2729" s="65"/>
      <c r="L2729" s="62"/>
      <c r="M2729" s="63"/>
    </row>
    <row r="2730" spans="2:13">
      <c r="B2730" s="56"/>
      <c r="C2730" s="88"/>
      <c r="D2730" s="58"/>
      <c r="E2730" s="104"/>
      <c r="F2730" s="65"/>
      <c r="G2730" s="65"/>
      <c r="H2730" s="65"/>
      <c r="I2730" s="65"/>
      <c r="J2730" s="65"/>
      <c r="K2730" s="65"/>
      <c r="L2730" s="62"/>
      <c r="M2730" s="63"/>
    </row>
    <row r="2731" spans="2:13">
      <c r="B2731" s="56"/>
      <c r="C2731" s="88"/>
      <c r="D2731" s="58"/>
      <c r="E2731" s="104"/>
      <c r="F2731" s="65"/>
      <c r="G2731" s="65"/>
      <c r="H2731" s="65"/>
      <c r="I2731" s="65"/>
      <c r="J2731" s="65"/>
      <c r="K2731" s="65"/>
      <c r="L2731" s="62"/>
      <c r="M2731" s="63"/>
    </row>
    <row r="2732" spans="2:13">
      <c r="B2732" s="56"/>
      <c r="C2732" s="88"/>
      <c r="D2732" s="58"/>
      <c r="E2732" s="104"/>
      <c r="F2732" s="65"/>
      <c r="G2732" s="65"/>
      <c r="H2732" s="65"/>
      <c r="I2732" s="65"/>
      <c r="J2732" s="65"/>
      <c r="K2732" s="65"/>
      <c r="L2732" s="62"/>
      <c r="M2732" s="63"/>
    </row>
    <row r="2733" spans="2:13">
      <c r="B2733" s="56"/>
      <c r="C2733" s="88"/>
      <c r="D2733" s="58"/>
      <c r="E2733" s="104"/>
      <c r="F2733" s="65"/>
      <c r="G2733" s="65"/>
      <c r="H2733" s="65"/>
      <c r="I2733" s="65"/>
      <c r="J2733" s="65"/>
      <c r="K2733" s="65"/>
      <c r="L2733" s="62"/>
      <c r="M2733" s="63"/>
    </row>
    <row r="2734" spans="2:13">
      <c r="B2734" s="56"/>
      <c r="C2734" s="88"/>
      <c r="D2734" s="58"/>
      <c r="E2734" s="104"/>
      <c r="F2734" s="65"/>
      <c r="G2734" s="65"/>
      <c r="H2734" s="65"/>
      <c r="I2734" s="65"/>
      <c r="J2734" s="65"/>
      <c r="K2734" s="65"/>
      <c r="L2734" s="62"/>
      <c r="M2734" s="63"/>
    </row>
    <row r="2735" spans="2:13">
      <c r="B2735" s="56"/>
      <c r="C2735" s="88"/>
      <c r="D2735" s="58"/>
      <c r="E2735" s="104"/>
      <c r="F2735" s="65"/>
      <c r="G2735" s="65"/>
      <c r="H2735" s="65"/>
      <c r="I2735" s="65"/>
      <c r="J2735" s="65"/>
      <c r="K2735" s="65"/>
      <c r="L2735" s="62"/>
      <c r="M2735" s="63"/>
    </row>
    <row r="2736" spans="2:13">
      <c r="B2736" s="56"/>
      <c r="C2736" s="84"/>
      <c r="D2736" s="58"/>
      <c r="E2736" s="92"/>
      <c r="F2736" s="61"/>
      <c r="G2736" s="61"/>
      <c r="H2736" s="61"/>
      <c r="I2736" s="61"/>
      <c r="J2736" s="61"/>
      <c r="K2736" s="61"/>
      <c r="L2736" s="62"/>
      <c r="M2736" s="63"/>
    </row>
    <row r="2737" spans="2:13">
      <c r="B2737" s="111"/>
      <c r="C2737" s="84"/>
      <c r="D2737" s="58"/>
      <c r="E2737" s="92"/>
      <c r="F2737" s="65"/>
      <c r="G2737" s="65"/>
      <c r="H2737" s="65"/>
      <c r="I2737" s="65"/>
      <c r="J2737" s="65"/>
      <c r="K2737" s="65"/>
      <c r="L2737" s="62"/>
      <c r="M2737" s="63"/>
    </row>
    <row r="2738" spans="2:13">
      <c r="B2738" s="111"/>
      <c r="C2738" s="84"/>
      <c r="D2738" s="58"/>
      <c r="E2738" s="92"/>
      <c r="F2738" s="65"/>
      <c r="G2738" s="65"/>
      <c r="H2738" s="65"/>
      <c r="I2738" s="90"/>
      <c r="J2738" s="65"/>
      <c r="K2738" s="65"/>
      <c r="L2738" s="62"/>
      <c r="M2738" s="82"/>
    </row>
    <row r="2739" spans="2:13">
      <c r="B2739" s="111"/>
      <c r="C2739" s="84"/>
      <c r="D2739" s="58"/>
      <c r="E2739" s="92"/>
      <c r="F2739" s="65"/>
      <c r="G2739" s="65"/>
      <c r="H2739" s="65"/>
      <c r="I2739" s="65"/>
      <c r="J2739" s="65"/>
      <c r="K2739" s="65"/>
      <c r="L2739" s="62"/>
      <c r="M2739" s="82"/>
    </row>
    <row r="2740" spans="2:13">
      <c r="B2740" s="111"/>
      <c r="C2740" s="84"/>
      <c r="D2740" s="58"/>
      <c r="E2740" s="92"/>
      <c r="F2740" s="65"/>
      <c r="G2740" s="65"/>
      <c r="H2740" s="65"/>
      <c r="I2740" s="65"/>
      <c r="J2740" s="65"/>
      <c r="K2740" s="65"/>
      <c r="L2740" s="62"/>
      <c r="M2740" s="63"/>
    </row>
    <row r="2741" spans="2:13">
      <c r="B2741" s="111"/>
      <c r="C2741" s="84"/>
      <c r="D2741" s="58"/>
      <c r="E2741" s="92"/>
      <c r="F2741" s="65"/>
      <c r="G2741" s="65"/>
      <c r="H2741" s="65"/>
      <c r="I2741" s="65"/>
      <c r="J2741" s="65"/>
      <c r="K2741" s="65"/>
      <c r="L2741" s="62"/>
      <c r="M2741" s="63"/>
    </row>
    <row r="2742" spans="2:13">
      <c r="B2742" s="111"/>
      <c r="C2742" s="84"/>
      <c r="D2742" s="58"/>
      <c r="E2742" s="92"/>
      <c r="F2742" s="65"/>
      <c r="G2742" s="65"/>
      <c r="H2742" s="65"/>
      <c r="I2742" s="65"/>
      <c r="J2742" s="65"/>
      <c r="K2742" s="65"/>
      <c r="L2742" s="62"/>
      <c r="M2742" s="63"/>
    </row>
    <row r="2743" spans="2:13">
      <c r="B2743" s="111"/>
      <c r="C2743" s="84"/>
      <c r="D2743" s="58"/>
      <c r="E2743" s="92"/>
      <c r="F2743" s="91"/>
      <c r="G2743" s="91"/>
      <c r="H2743" s="91"/>
      <c r="I2743" s="91"/>
      <c r="J2743" s="91"/>
      <c r="K2743" s="91"/>
      <c r="L2743" s="62"/>
      <c r="M2743" s="63"/>
    </row>
    <row r="2744" spans="2:13">
      <c r="B2744" s="111"/>
      <c r="C2744" s="93"/>
      <c r="D2744" s="94"/>
      <c r="E2744" s="95"/>
      <c r="F2744" s="96"/>
      <c r="G2744" s="96"/>
      <c r="H2744" s="96"/>
      <c r="I2744" s="96"/>
      <c r="J2744" s="96"/>
      <c r="K2744" s="97"/>
      <c r="L2744" s="98"/>
      <c r="M2744" s="99"/>
    </row>
    <row r="2745" spans="2:13">
      <c r="B2745" s="56"/>
      <c r="C2745" s="93"/>
      <c r="D2745" s="94"/>
      <c r="E2745" s="95"/>
      <c r="F2745" s="100"/>
      <c r="G2745" s="100"/>
      <c r="H2745" s="100"/>
      <c r="I2745" s="100"/>
      <c r="J2745" s="100"/>
      <c r="K2745" s="101"/>
      <c r="L2745" s="98"/>
      <c r="M2745" s="99"/>
    </row>
    <row r="2746" spans="2:13">
      <c r="B2746" s="56"/>
      <c r="C2746" s="93"/>
      <c r="D2746" s="94"/>
      <c r="E2746" s="95"/>
      <c r="F2746" s="100"/>
      <c r="G2746" s="100"/>
      <c r="H2746" s="100"/>
      <c r="I2746" s="100"/>
      <c r="J2746" s="100"/>
      <c r="K2746" s="101"/>
      <c r="L2746" s="98"/>
      <c r="M2746" s="99"/>
    </row>
    <row r="2747" spans="2:13">
      <c r="B2747" s="56"/>
      <c r="C2747" s="93"/>
      <c r="D2747" s="94"/>
      <c r="E2747" s="95"/>
      <c r="F2747" s="100"/>
      <c r="G2747" s="100"/>
      <c r="H2747" s="100"/>
      <c r="I2747" s="100"/>
      <c r="J2747" s="100"/>
      <c r="K2747" s="101"/>
      <c r="L2747" s="98"/>
      <c r="M2747" s="99"/>
    </row>
    <row r="2748" spans="2:13">
      <c r="B2748" s="56"/>
      <c r="C2748" s="93"/>
      <c r="D2748" s="94"/>
      <c r="E2748" s="95"/>
      <c r="F2748" s="100"/>
      <c r="G2748" s="100"/>
      <c r="H2748" s="100"/>
      <c r="I2748" s="100"/>
      <c r="J2748" s="100"/>
      <c r="K2748" s="101"/>
      <c r="L2748" s="98"/>
      <c r="M2748" s="99"/>
    </row>
    <row r="2749" spans="2:13">
      <c r="B2749" s="56"/>
      <c r="C2749" s="93"/>
      <c r="D2749" s="94"/>
      <c r="E2749" s="95"/>
      <c r="F2749" s="100"/>
      <c r="G2749" s="100"/>
      <c r="H2749" s="100"/>
      <c r="I2749" s="100"/>
      <c r="J2749" s="100"/>
      <c r="K2749" s="101"/>
      <c r="L2749" s="98"/>
      <c r="M2749" s="99"/>
    </row>
    <row r="2750" spans="2:13">
      <c r="B2750" s="56"/>
      <c r="C2750" s="93"/>
      <c r="D2750" s="94"/>
      <c r="E2750" s="95"/>
      <c r="F2750" s="100"/>
      <c r="G2750" s="100"/>
      <c r="H2750" s="100"/>
      <c r="I2750" s="100"/>
      <c r="J2750" s="100"/>
      <c r="K2750" s="101"/>
      <c r="L2750" s="98"/>
      <c r="M2750" s="99"/>
    </row>
    <row r="2751" spans="2:13">
      <c r="B2751" s="56"/>
      <c r="C2751" s="93"/>
      <c r="D2751" s="94"/>
      <c r="E2751" s="95"/>
      <c r="F2751" s="102"/>
      <c r="G2751" s="102"/>
      <c r="H2751" s="102"/>
      <c r="I2751" s="102"/>
      <c r="J2751" s="102"/>
      <c r="K2751" s="103"/>
      <c r="L2751" s="98"/>
      <c r="M2751" s="99"/>
    </row>
    <row r="2752" spans="2:13">
      <c r="B2752" s="56"/>
      <c r="C2752" s="170"/>
      <c r="D2752" s="106"/>
      <c r="E2752" s="166"/>
      <c r="F2752" s="61"/>
      <c r="G2752" s="61"/>
      <c r="H2752" s="61"/>
      <c r="I2752" s="61"/>
      <c r="J2752" s="61"/>
      <c r="K2752" s="61"/>
      <c r="L2752" s="108"/>
      <c r="M2752" s="63"/>
    </row>
    <row r="2753" spans="2:13">
      <c r="B2753" s="56"/>
      <c r="C2753" s="170"/>
      <c r="D2753" s="58"/>
      <c r="E2753" s="144"/>
      <c r="F2753" s="65"/>
      <c r="G2753" s="65"/>
      <c r="H2753" s="65"/>
      <c r="I2753" s="90"/>
      <c r="J2753" s="65"/>
      <c r="K2753" s="65"/>
      <c r="L2753" s="62"/>
      <c r="M2753" s="63"/>
    </row>
    <row r="2754" spans="2:13">
      <c r="B2754" s="56"/>
      <c r="C2754" s="170"/>
      <c r="D2754" s="58"/>
      <c r="E2754" s="144"/>
      <c r="F2754" s="65"/>
      <c r="G2754" s="65"/>
      <c r="H2754" s="65"/>
      <c r="I2754" s="65"/>
      <c r="J2754" s="65"/>
      <c r="K2754" s="65"/>
      <c r="L2754" s="62"/>
      <c r="M2754" s="63"/>
    </row>
    <row r="2755" spans="2:13">
      <c r="B2755" s="56"/>
      <c r="C2755" s="170"/>
      <c r="D2755" s="58"/>
      <c r="E2755" s="144"/>
      <c r="F2755" s="65"/>
      <c r="G2755" s="65"/>
      <c r="H2755" s="65"/>
      <c r="I2755" s="65"/>
      <c r="J2755" s="65"/>
      <c r="K2755" s="65"/>
      <c r="L2755" s="62"/>
      <c r="M2755" s="63"/>
    </row>
    <row r="2756" spans="2:13">
      <c r="B2756" s="56"/>
      <c r="C2756" s="170"/>
      <c r="D2756" s="58"/>
      <c r="E2756" s="144"/>
      <c r="F2756" s="65"/>
      <c r="G2756" s="65"/>
      <c r="H2756" s="65"/>
      <c r="I2756" s="65"/>
      <c r="J2756" s="65"/>
      <c r="K2756" s="65"/>
      <c r="L2756" s="62"/>
      <c r="M2756" s="63"/>
    </row>
    <row r="2757" spans="2:13">
      <c r="B2757" s="56"/>
      <c r="C2757" s="170"/>
      <c r="D2757" s="58"/>
      <c r="E2757" s="144"/>
      <c r="F2757" s="65"/>
      <c r="G2757" s="65"/>
      <c r="H2757" s="65"/>
      <c r="I2757" s="65"/>
      <c r="J2757" s="65"/>
      <c r="K2757" s="65"/>
      <c r="L2757" s="62"/>
      <c r="M2757" s="63"/>
    </row>
    <row r="2758" spans="2:13">
      <c r="B2758" s="56"/>
      <c r="C2758" s="170"/>
      <c r="D2758" s="58"/>
      <c r="E2758" s="144"/>
      <c r="F2758" s="65"/>
      <c r="G2758" s="65"/>
      <c r="H2758" s="65"/>
      <c r="I2758" s="65"/>
      <c r="J2758" s="65"/>
      <c r="K2758" s="65"/>
      <c r="L2758" s="62"/>
      <c r="M2758" s="63"/>
    </row>
    <row r="2759" spans="2:13">
      <c r="B2759" s="56"/>
      <c r="C2759" s="170"/>
      <c r="D2759" s="58"/>
      <c r="E2759" s="144"/>
      <c r="F2759" s="91"/>
      <c r="G2759" s="91"/>
      <c r="H2759" s="91"/>
      <c r="I2759" s="91"/>
      <c r="J2759" s="91"/>
      <c r="K2759" s="91"/>
      <c r="L2759" s="62"/>
      <c r="M2759" s="63"/>
    </row>
    <row r="2760" spans="2:13">
      <c r="B2760" s="56"/>
      <c r="C2760" s="88"/>
      <c r="D2760" s="58"/>
      <c r="E2760" s="89"/>
      <c r="F2760" s="61"/>
      <c r="G2760" s="91"/>
      <c r="H2760" s="61"/>
      <c r="I2760" s="61"/>
      <c r="J2760" s="61"/>
      <c r="K2760" s="61"/>
      <c r="L2760" s="62"/>
      <c r="M2760" s="63"/>
    </row>
    <row r="2761" spans="2:13">
      <c r="B2761" s="56"/>
      <c r="C2761" s="88"/>
      <c r="D2761" s="58"/>
      <c r="E2761" s="89"/>
      <c r="F2761" s="65"/>
      <c r="G2761" s="65"/>
      <c r="H2761" s="65"/>
      <c r="I2761" s="61"/>
      <c r="J2761" s="65"/>
      <c r="K2761" s="65"/>
      <c r="L2761" s="62"/>
      <c r="M2761" s="63"/>
    </row>
    <row r="2762" spans="2:13">
      <c r="B2762" s="56"/>
      <c r="C2762" s="88"/>
      <c r="D2762" s="58"/>
      <c r="E2762" s="89"/>
      <c r="F2762" s="65"/>
      <c r="G2762" s="65"/>
      <c r="H2762" s="65"/>
      <c r="I2762" s="65"/>
      <c r="J2762" s="65"/>
      <c r="K2762" s="65"/>
      <c r="L2762" s="62"/>
      <c r="M2762" s="63"/>
    </row>
    <row r="2763" spans="2:13">
      <c r="B2763" s="56"/>
      <c r="C2763" s="88"/>
      <c r="D2763" s="58"/>
      <c r="E2763" s="89"/>
      <c r="F2763" s="65"/>
      <c r="G2763" s="65"/>
      <c r="H2763" s="65"/>
      <c r="I2763" s="65"/>
      <c r="J2763" s="65"/>
      <c r="K2763" s="65"/>
      <c r="L2763" s="62"/>
      <c r="M2763" s="63"/>
    </row>
    <row r="2764" spans="2:13">
      <c r="B2764" s="56"/>
      <c r="C2764" s="88"/>
      <c r="D2764" s="58"/>
      <c r="E2764" s="89"/>
      <c r="F2764" s="65"/>
      <c r="G2764" s="65"/>
      <c r="H2764" s="65"/>
      <c r="I2764" s="65"/>
      <c r="J2764" s="65"/>
      <c r="K2764" s="65"/>
      <c r="L2764" s="62"/>
      <c r="M2764" s="63"/>
    </row>
    <row r="2765" spans="2:13">
      <c r="B2765" s="56"/>
      <c r="C2765" s="88"/>
      <c r="D2765" s="58"/>
      <c r="E2765" s="89"/>
      <c r="F2765" s="65"/>
      <c r="G2765" s="65"/>
      <c r="H2765" s="65"/>
      <c r="I2765" s="65"/>
      <c r="J2765" s="65"/>
      <c r="K2765" s="65"/>
      <c r="L2765" s="62"/>
      <c r="M2765" s="63"/>
    </row>
    <row r="2766" spans="2:13">
      <c r="B2766" s="56"/>
      <c r="C2766" s="88"/>
      <c r="D2766" s="58"/>
      <c r="E2766" s="89"/>
      <c r="F2766" s="65"/>
      <c r="G2766" s="65"/>
      <c r="H2766" s="65"/>
      <c r="I2766" s="65"/>
      <c r="J2766" s="65"/>
      <c r="K2766" s="65"/>
      <c r="L2766" s="62"/>
      <c r="M2766" s="63"/>
    </row>
    <row r="2767" spans="2:13">
      <c r="B2767" s="56"/>
      <c r="C2767" s="88"/>
      <c r="D2767" s="85"/>
      <c r="E2767" s="89"/>
      <c r="F2767" s="91"/>
      <c r="G2767" s="91"/>
      <c r="H2767" s="91"/>
      <c r="I2767" s="91"/>
      <c r="J2767" s="91"/>
      <c r="K2767" s="91"/>
      <c r="L2767" s="62"/>
      <c r="M2767" s="63"/>
    </row>
    <row r="2768" spans="2:13">
      <c r="B2768" s="56"/>
      <c r="C2768" s="170"/>
      <c r="D2768" s="106"/>
      <c r="E2768" s="126"/>
      <c r="F2768" s="61"/>
      <c r="G2768" s="61"/>
      <c r="H2768" s="61"/>
      <c r="I2768" s="61"/>
      <c r="J2768" s="61"/>
      <c r="K2768" s="61"/>
      <c r="L2768" s="108"/>
      <c r="M2768" s="63"/>
    </row>
    <row r="2769" spans="2:13">
      <c r="B2769" s="56"/>
      <c r="C2769" s="170"/>
      <c r="D2769" s="58"/>
      <c r="E2769" s="126"/>
      <c r="F2769" s="65"/>
      <c r="G2769" s="65"/>
      <c r="H2769" s="65"/>
      <c r="I2769" s="90"/>
      <c r="J2769" s="65"/>
      <c r="K2769" s="65"/>
      <c r="L2769" s="62"/>
      <c r="M2769" s="63"/>
    </row>
    <row r="2770" spans="2:13">
      <c r="B2770" s="56"/>
      <c r="C2770" s="170"/>
      <c r="D2770" s="58"/>
      <c r="E2770" s="126"/>
      <c r="F2770" s="65"/>
      <c r="G2770" s="65"/>
      <c r="H2770" s="65"/>
      <c r="I2770" s="65"/>
      <c r="J2770" s="65"/>
      <c r="K2770" s="65"/>
      <c r="L2770" s="62"/>
      <c r="M2770" s="63"/>
    </row>
    <row r="2771" spans="2:13">
      <c r="B2771" s="56"/>
      <c r="C2771" s="170"/>
      <c r="D2771" s="58"/>
      <c r="E2771" s="126"/>
      <c r="F2771" s="65"/>
      <c r="G2771" s="65"/>
      <c r="H2771" s="65"/>
      <c r="I2771" s="65"/>
      <c r="J2771" s="65"/>
      <c r="K2771" s="65"/>
      <c r="L2771" s="62"/>
      <c r="M2771" s="63"/>
    </row>
    <row r="2772" spans="2:13">
      <c r="B2772" s="56"/>
      <c r="C2772" s="170"/>
      <c r="D2772" s="58"/>
      <c r="E2772" s="126"/>
      <c r="F2772" s="65"/>
      <c r="G2772" s="65"/>
      <c r="H2772" s="65"/>
      <c r="I2772" s="65"/>
      <c r="J2772" s="65"/>
      <c r="K2772" s="65"/>
      <c r="L2772" s="62"/>
      <c r="M2772" s="63"/>
    </row>
    <row r="2773" spans="2:13">
      <c r="B2773" s="56"/>
      <c r="C2773" s="170"/>
      <c r="D2773" s="58"/>
      <c r="E2773" s="126"/>
      <c r="F2773" s="65"/>
      <c r="G2773" s="65"/>
      <c r="H2773" s="65"/>
      <c r="I2773" s="65"/>
      <c r="J2773" s="65"/>
      <c r="K2773" s="65"/>
      <c r="L2773" s="62"/>
      <c r="M2773" s="63"/>
    </row>
    <row r="2774" spans="2:13">
      <c r="B2774" s="56"/>
      <c r="C2774" s="170"/>
      <c r="D2774" s="58"/>
      <c r="E2774" s="126"/>
      <c r="F2774" s="65"/>
      <c r="G2774" s="65"/>
      <c r="H2774" s="65"/>
      <c r="I2774" s="65"/>
      <c r="J2774" s="65"/>
      <c r="K2774" s="65"/>
      <c r="L2774" s="62"/>
      <c r="M2774" s="63"/>
    </row>
    <row r="2775" spans="2:13">
      <c r="B2775" s="56"/>
      <c r="C2775" s="170"/>
      <c r="D2775" s="58"/>
      <c r="E2775" s="126"/>
      <c r="F2775" s="91"/>
      <c r="G2775" s="91"/>
      <c r="H2775" s="91"/>
      <c r="I2775" s="91"/>
      <c r="J2775" s="91"/>
      <c r="K2775" s="91"/>
      <c r="L2775" s="62"/>
      <c r="M2775" s="63"/>
    </row>
    <row r="2776" spans="2:13">
      <c r="B2776" s="56"/>
      <c r="C2776" s="68"/>
      <c r="D2776" s="58"/>
      <c r="E2776" s="69"/>
      <c r="F2776" s="60"/>
      <c r="G2776" s="60"/>
      <c r="H2776" s="61"/>
      <c r="I2776" s="61"/>
      <c r="J2776" s="61"/>
      <c r="K2776" s="61"/>
      <c r="L2776" s="62"/>
      <c r="M2776" s="63"/>
    </row>
    <row r="2777" spans="2:13">
      <c r="B2777" s="56"/>
      <c r="C2777" s="68"/>
      <c r="D2777" s="58"/>
      <c r="E2777" s="69"/>
      <c r="F2777" s="65"/>
      <c r="G2777" s="65"/>
      <c r="H2777" s="65"/>
      <c r="I2777" s="65"/>
      <c r="J2777" s="65"/>
      <c r="K2777" s="65"/>
      <c r="L2777" s="62"/>
      <c r="M2777" s="63"/>
    </row>
    <row r="2778" spans="2:13">
      <c r="B2778" s="56"/>
      <c r="C2778" s="68"/>
      <c r="D2778" s="58"/>
      <c r="E2778" s="69"/>
      <c r="F2778" s="65"/>
      <c r="G2778" s="65"/>
      <c r="H2778" s="65"/>
      <c r="I2778" s="65"/>
      <c r="J2778" s="65"/>
      <c r="K2778" s="65"/>
      <c r="L2778" s="62"/>
      <c r="M2778" s="63"/>
    </row>
    <row r="2779" spans="2:13">
      <c r="B2779" s="56"/>
      <c r="C2779" s="68"/>
      <c r="D2779" s="58"/>
      <c r="E2779" s="69"/>
      <c r="F2779" s="65"/>
      <c r="G2779" s="65"/>
      <c r="H2779" s="65"/>
      <c r="I2779" s="65"/>
      <c r="J2779" s="65"/>
      <c r="K2779" s="65"/>
      <c r="L2779" s="62"/>
      <c r="M2779" s="63"/>
    </row>
    <row r="2780" spans="2:13">
      <c r="B2780" s="56"/>
      <c r="C2780" s="68"/>
      <c r="D2780" s="58"/>
      <c r="E2780" s="69"/>
      <c r="F2780" s="65"/>
      <c r="G2780" s="65"/>
      <c r="H2780" s="65"/>
      <c r="I2780" s="65"/>
      <c r="J2780" s="65"/>
      <c r="K2780" s="65"/>
      <c r="L2780" s="62"/>
      <c r="M2780" s="63"/>
    </row>
    <row r="2781" spans="2:13">
      <c r="B2781" s="56"/>
      <c r="C2781" s="68"/>
      <c r="D2781" s="58"/>
      <c r="E2781" s="69"/>
      <c r="F2781" s="65"/>
      <c r="G2781" s="65"/>
      <c r="H2781" s="65"/>
      <c r="I2781" s="65"/>
      <c r="J2781" s="65"/>
      <c r="K2781" s="65"/>
      <c r="L2781" s="62"/>
      <c r="M2781" s="63"/>
    </row>
    <row r="2782" spans="2:13">
      <c r="B2782" s="56"/>
      <c r="C2782" s="68"/>
      <c r="D2782" s="58"/>
      <c r="E2782" s="69"/>
      <c r="F2782" s="65"/>
      <c r="G2782" s="65"/>
      <c r="H2782" s="65"/>
      <c r="I2782" s="65"/>
      <c r="J2782" s="65"/>
      <c r="K2782" s="65"/>
      <c r="L2782" s="62"/>
      <c r="M2782" s="63"/>
    </row>
    <row r="2783" spans="2:13">
      <c r="B2783" s="56"/>
      <c r="C2783" s="68"/>
      <c r="D2783" s="58"/>
      <c r="E2783" s="69"/>
      <c r="F2783" s="65"/>
      <c r="G2783" s="65"/>
      <c r="H2783" s="65"/>
      <c r="I2783" s="65"/>
      <c r="J2783" s="65"/>
      <c r="K2783" s="65"/>
      <c r="L2783" s="62"/>
      <c r="M2783" s="63"/>
    </row>
    <row r="2784" spans="2:13">
      <c r="B2784" s="56"/>
      <c r="C2784" s="128"/>
      <c r="D2784" s="58"/>
      <c r="E2784" s="129"/>
      <c r="F2784" s="61"/>
      <c r="G2784" s="130"/>
      <c r="H2784" s="65"/>
      <c r="I2784" s="124"/>
      <c r="J2784" s="131"/>
      <c r="K2784" s="61"/>
      <c r="L2784" s="62"/>
      <c r="M2784" s="63"/>
    </row>
    <row r="2785" spans="2:13">
      <c r="B2785" s="56"/>
      <c r="C2785" s="128"/>
      <c r="D2785" s="58"/>
      <c r="E2785" s="129"/>
      <c r="F2785" s="65"/>
      <c r="G2785" s="61"/>
      <c r="H2785" s="65"/>
      <c r="I2785" s="65"/>
      <c r="J2785" s="65"/>
      <c r="K2785" s="65"/>
      <c r="L2785" s="62"/>
      <c r="M2785" s="63"/>
    </row>
    <row r="2786" spans="2:13">
      <c r="B2786" s="56"/>
      <c r="C2786" s="128"/>
      <c r="D2786" s="58"/>
      <c r="E2786" s="132"/>
      <c r="F2786" s="65"/>
      <c r="G2786" s="61"/>
      <c r="H2786" s="65"/>
      <c r="I2786" s="65"/>
      <c r="J2786" s="65"/>
      <c r="K2786" s="65"/>
      <c r="L2786" s="62"/>
      <c r="M2786" s="63"/>
    </row>
    <row r="2787" spans="2:13">
      <c r="B2787" s="56"/>
      <c r="C2787" s="128"/>
      <c r="D2787" s="58"/>
      <c r="E2787" s="129"/>
      <c r="F2787" s="65"/>
      <c r="G2787" s="65"/>
      <c r="H2787" s="65"/>
      <c r="I2787" s="65"/>
      <c r="J2787" s="65"/>
      <c r="K2787" s="65"/>
      <c r="L2787" s="62"/>
      <c r="M2787" s="82"/>
    </row>
    <row r="2788" spans="2:13">
      <c r="B2788" s="56"/>
      <c r="C2788" s="128"/>
      <c r="D2788" s="58"/>
      <c r="E2788" s="129"/>
      <c r="F2788" s="65"/>
      <c r="G2788" s="65"/>
      <c r="H2788" s="65"/>
      <c r="I2788" s="65"/>
      <c r="J2788" s="65"/>
      <c r="K2788" s="65"/>
      <c r="L2788" s="62"/>
      <c r="M2788" s="63"/>
    </row>
    <row r="2789" spans="2:13">
      <c r="B2789" s="56"/>
      <c r="C2789" s="128"/>
      <c r="D2789" s="58"/>
      <c r="E2789" s="129"/>
      <c r="F2789" s="65"/>
      <c r="G2789" s="65"/>
      <c r="H2789" s="65"/>
      <c r="I2789" s="65"/>
      <c r="J2789" s="65"/>
      <c r="K2789" s="65"/>
      <c r="L2789" s="62"/>
      <c r="M2789" s="63"/>
    </row>
    <row r="2790" spans="2:13">
      <c r="B2790" s="56"/>
      <c r="C2790" s="128"/>
      <c r="D2790" s="58"/>
      <c r="E2790" s="129"/>
      <c r="F2790" s="65"/>
      <c r="G2790" s="65"/>
      <c r="H2790" s="65"/>
      <c r="I2790" s="65"/>
      <c r="J2790" s="65"/>
      <c r="K2790" s="65"/>
      <c r="L2790" s="62"/>
      <c r="M2790" s="63"/>
    </row>
    <row r="2791" spans="2:13">
      <c r="B2791" s="56"/>
      <c r="C2791" s="128"/>
      <c r="D2791" s="58"/>
      <c r="E2791" s="129"/>
      <c r="F2791" s="65"/>
      <c r="G2791" s="65"/>
      <c r="H2791" s="65"/>
      <c r="I2791" s="65"/>
      <c r="J2791" s="65"/>
      <c r="K2791" s="65"/>
      <c r="L2791" s="62"/>
      <c r="M2791" s="63"/>
    </row>
    <row r="2792" spans="2:13">
      <c r="B2792" s="56"/>
      <c r="C2792" s="128"/>
      <c r="D2792" s="106"/>
      <c r="E2792" s="107"/>
      <c r="F2792" s="61"/>
      <c r="G2792" s="61"/>
      <c r="H2792" s="61"/>
      <c r="I2792" s="61"/>
      <c r="J2792" s="61"/>
      <c r="K2792" s="61"/>
      <c r="L2792" s="108"/>
      <c r="M2792" s="63"/>
    </row>
    <row r="2793" spans="2:13">
      <c r="B2793" s="56"/>
      <c r="C2793" s="128"/>
      <c r="D2793" s="58"/>
      <c r="E2793" s="109"/>
      <c r="F2793" s="65"/>
      <c r="G2793" s="65"/>
      <c r="H2793" s="65"/>
      <c r="I2793" s="110"/>
      <c r="J2793" s="65"/>
      <c r="K2793" s="65"/>
      <c r="L2793" s="62"/>
      <c r="M2793" s="63"/>
    </row>
    <row r="2794" spans="2:13">
      <c r="B2794" s="56"/>
      <c r="C2794" s="128"/>
      <c r="D2794" s="58"/>
      <c r="E2794" s="109"/>
      <c r="F2794" s="65"/>
      <c r="G2794" s="65"/>
      <c r="H2794" s="65"/>
      <c r="I2794" s="65"/>
      <c r="J2794" s="65"/>
      <c r="K2794" s="65"/>
      <c r="L2794" s="62"/>
      <c r="M2794" s="63"/>
    </row>
    <row r="2795" spans="2:13">
      <c r="B2795" s="56"/>
      <c r="C2795" s="128"/>
      <c r="D2795" s="58"/>
      <c r="E2795" s="109"/>
      <c r="F2795" s="65"/>
      <c r="G2795" s="65"/>
      <c r="H2795" s="65"/>
      <c r="I2795" s="65"/>
      <c r="J2795" s="65"/>
      <c r="K2795" s="65"/>
      <c r="L2795" s="62"/>
      <c r="M2795" s="63"/>
    </row>
    <row r="2796" spans="2:13">
      <c r="B2796" s="56"/>
      <c r="C2796" s="128"/>
      <c r="D2796" s="58"/>
      <c r="E2796" s="109"/>
      <c r="F2796" s="65"/>
      <c r="G2796" s="65"/>
      <c r="H2796" s="65"/>
      <c r="I2796" s="65"/>
      <c r="J2796" s="65"/>
      <c r="K2796" s="65"/>
      <c r="L2796" s="62"/>
      <c r="M2796" s="63"/>
    </row>
    <row r="2797" spans="2:13">
      <c r="B2797" s="56"/>
      <c r="C2797" s="128"/>
      <c r="D2797" s="58"/>
      <c r="E2797" s="109"/>
      <c r="F2797" s="65"/>
      <c r="G2797" s="65"/>
      <c r="H2797" s="65"/>
      <c r="I2797" s="65"/>
      <c r="J2797" s="65"/>
      <c r="K2797" s="65"/>
      <c r="L2797" s="62"/>
      <c r="M2797" s="63"/>
    </row>
    <row r="2798" spans="2:13">
      <c r="B2798" s="56"/>
      <c r="C2798" s="128"/>
      <c r="D2798" s="58"/>
      <c r="E2798" s="109"/>
      <c r="F2798" s="65"/>
      <c r="G2798" s="65"/>
      <c r="H2798" s="65"/>
      <c r="I2798" s="65"/>
      <c r="J2798" s="65"/>
      <c r="K2798" s="65"/>
      <c r="L2798" s="62"/>
      <c r="M2798" s="63"/>
    </row>
    <row r="2799" spans="2:13">
      <c r="B2799" s="56"/>
      <c r="C2799" s="128"/>
      <c r="D2799" s="58"/>
      <c r="E2799" s="109"/>
      <c r="F2799" s="91"/>
      <c r="G2799" s="91"/>
      <c r="H2799" s="91"/>
      <c r="I2799" s="91"/>
      <c r="J2799" s="91"/>
      <c r="K2799" s="91"/>
      <c r="L2799" s="62"/>
      <c r="M2799" s="63"/>
    </row>
    <row r="2800" spans="2:13" ht="15.6">
      <c r="B2800" s="56"/>
      <c r="C2800" s="143"/>
      <c r="D2800" s="58"/>
      <c r="E2800" s="144"/>
      <c r="F2800" s="61"/>
      <c r="G2800" s="61"/>
      <c r="H2800" s="61"/>
      <c r="I2800" s="61"/>
      <c r="J2800" s="61"/>
      <c r="K2800" s="61"/>
      <c r="L2800" s="62"/>
      <c r="M2800" s="63"/>
    </row>
    <row r="2801" spans="2:13" ht="15.6">
      <c r="B2801" s="56"/>
      <c r="C2801" s="143"/>
      <c r="D2801" s="58"/>
      <c r="E2801" s="144"/>
      <c r="F2801" s="65"/>
      <c r="G2801" s="65"/>
      <c r="H2801" s="65"/>
      <c r="I2801" s="65"/>
      <c r="J2801" s="65"/>
      <c r="K2801" s="65"/>
      <c r="L2801" s="62"/>
      <c r="M2801" s="63"/>
    </row>
    <row r="2802" spans="2:13" ht="15.6">
      <c r="B2802" s="56"/>
      <c r="C2802" s="143"/>
      <c r="D2802" s="58"/>
      <c r="E2802" s="144"/>
      <c r="F2802" s="65"/>
      <c r="G2802" s="65"/>
      <c r="H2802" s="65"/>
      <c r="I2802" s="65"/>
      <c r="J2802" s="65"/>
      <c r="K2802" s="65"/>
      <c r="L2802" s="62"/>
      <c r="M2802" s="63"/>
    </row>
    <row r="2803" spans="2:13" ht="15.6">
      <c r="B2803" s="56"/>
      <c r="C2803" s="143"/>
      <c r="D2803" s="58"/>
      <c r="E2803" s="144"/>
      <c r="F2803" s="65"/>
      <c r="G2803" s="65"/>
      <c r="H2803" s="65"/>
      <c r="I2803" s="65"/>
      <c r="J2803" s="65"/>
      <c r="K2803" s="65"/>
      <c r="L2803" s="62"/>
      <c r="M2803" s="63"/>
    </row>
    <row r="2804" spans="2:13" ht="15.6">
      <c r="B2804" s="56"/>
      <c r="C2804" s="143"/>
      <c r="D2804" s="58"/>
      <c r="E2804" s="144"/>
      <c r="F2804" s="65"/>
      <c r="G2804" s="65"/>
      <c r="H2804" s="65"/>
      <c r="I2804" s="65"/>
      <c r="J2804" s="65"/>
      <c r="K2804" s="65"/>
      <c r="L2804" s="62"/>
      <c r="M2804" s="63"/>
    </row>
    <row r="2805" spans="2:13" ht="15.6">
      <c r="B2805" s="56"/>
      <c r="C2805" s="143"/>
      <c r="D2805" s="58"/>
      <c r="E2805" s="144"/>
      <c r="F2805" s="65"/>
      <c r="G2805" s="65"/>
      <c r="H2805" s="65"/>
      <c r="I2805" s="65"/>
      <c r="J2805" s="65"/>
      <c r="K2805" s="65"/>
      <c r="L2805" s="62"/>
      <c r="M2805" s="63"/>
    </row>
    <row r="2806" spans="2:13" ht="15.6">
      <c r="B2806" s="56"/>
      <c r="C2806" s="143"/>
      <c r="D2806" s="58"/>
      <c r="E2806" s="144"/>
      <c r="F2806" s="65"/>
      <c r="G2806" s="65"/>
      <c r="H2806" s="65"/>
      <c r="I2806" s="65"/>
      <c r="J2806" s="65"/>
      <c r="K2806" s="65"/>
      <c r="L2806" s="62"/>
      <c r="M2806" s="63"/>
    </row>
    <row r="2807" spans="2:13" ht="15.6">
      <c r="B2807" s="56"/>
      <c r="C2807" s="143"/>
      <c r="D2807" s="58"/>
      <c r="E2807" s="144"/>
      <c r="F2807" s="65"/>
      <c r="G2807" s="65"/>
      <c r="H2807" s="65"/>
      <c r="I2807" s="65"/>
      <c r="J2807" s="65"/>
      <c r="K2807" s="65"/>
      <c r="L2807" s="62"/>
      <c r="M2807" s="63"/>
    </row>
    <row r="2808" spans="2:13">
      <c r="B2808" s="56"/>
      <c r="C2808" s="88"/>
      <c r="D2808" s="58"/>
      <c r="E2808" s="144"/>
      <c r="F2808" s="61"/>
      <c r="G2808" s="61"/>
      <c r="H2808" s="61"/>
      <c r="I2808" s="61"/>
      <c r="J2808" s="61"/>
      <c r="K2808" s="61"/>
      <c r="L2808" s="62"/>
      <c r="M2808" s="63"/>
    </row>
    <row r="2809" spans="2:13">
      <c r="B2809" s="56"/>
      <c r="C2809" s="88"/>
      <c r="D2809" s="58"/>
      <c r="E2809" s="144"/>
      <c r="F2809" s="65"/>
      <c r="G2809" s="65"/>
      <c r="H2809" s="65"/>
      <c r="I2809" s="65"/>
      <c r="J2809" s="65"/>
      <c r="K2809" s="65"/>
      <c r="L2809" s="62"/>
      <c r="M2809" s="63"/>
    </row>
    <row r="2810" spans="2:13">
      <c r="B2810" s="56"/>
      <c r="C2810" s="88"/>
      <c r="D2810" s="58"/>
      <c r="E2810" s="144"/>
      <c r="F2810" s="65"/>
      <c r="G2810" s="65"/>
      <c r="H2810" s="65"/>
      <c r="I2810" s="65"/>
      <c r="J2810" s="65"/>
      <c r="K2810" s="65"/>
      <c r="L2810" s="62"/>
      <c r="M2810" s="63"/>
    </row>
    <row r="2811" spans="2:13">
      <c r="B2811" s="56"/>
      <c r="C2811" s="88"/>
      <c r="D2811" s="58"/>
      <c r="E2811" s="144"/>
      <c r="F2811" s="65"/>
      <c r="G2811" s="65"/>
      <c r="H2811" s="65"/>
      <c r="I2811" s="65"/>
      <c r="J2811" s="65"/>
      <c r="K2811" s="65"/>
      <c r="L2811" s="62"/>
      <c r="M2811" s="63"/>
    </row>
    <row r="2812" spans="2:13">
      <c r="B2812" s="56"/>
      <c r="C2812" s="88"/>
      <c r="D2812" s="58"/>
      <c r="E2812" s="144"/>
      <c r="F2812" s="65"/>
      <c r="G2812" s="65"/>
      <c r="H2812" s="65"/>
      <c r="I2812" s="65"/>
      <c r="J2812" s="65"/>
      <c r="K2812" s="65"/>
      <c r="L2812" s="62"/>
      <c r="M2812" s="63"/>
    </row>
    <row r="2813" spans="2:13">
      <c r="B2813" s="56"/>
      <c r="C2813" s="88"/>
      <c r="D2813" s="58"/>
      <c r="E2813" s="144"/>
      <c r="F2813" s="65"/>
      <c r="G2813" s="65"/>
      <c r="H2813" s="65"/>
      <c r="I2813" s="65"/>
      <c r="J2813" s="65"/>
      <c r="K2813" s="65"/>
      <c r="L2813" s="62"/>
      <c r="M2813" s="63"/>
    </row>
    <row r="2814" spans="2:13">
      <c r="B2814" s="56"/>
      <c r="C2814" s="88"/>
      <c r="D2814" s="58"/>
      <c r="E2814" s="144"/>
      <c r="F2814" s="65"/>
      <c r="G2814" s="65"/>
      <c r="H2814" s="65"/>
      <c r="I2814" s="65"/>
      <c r="J2814" s="65"/>
      <c r="K2814" s="65"/>
      <c r="L2814" s="62"/>
      <c r="M2814" s="63"/>
    </row>
    <row r="2815" spans="2:13">
      <c r="B2815" s="56"/>
      <c r="C2815" s="88"/>
      <c r="D2815" s="58"/>
      <c r="E2815" s="144"/>
      <c r="F2815" s="65"/>
      <c r="G2815" s="65"/>
      <c r="H2815" s="65"/>
      <c r="I2815" s="65"/>
      <c r="J2815" s="65"/>
      <c r="K2815" s="65"/>
      <c r="L2815" s="62"/>
      <c r="M2815" s="63"/>
    </row>
    <row r="2816" spans="2:13">
      <c r="B2816" s="56"/>
      <c r="C2816" s="160"/>
      <c r="D2816" s="58"/>
      <c r="E2816" s="104"/>
      <c r="F2816" s="119"/>
      <c r="G2816" s="119"/>
      <c r="H2816" s="61"/>
      <c r="I2816" s="61"/>
      <c r="J2816" s="61"/>
      <c r="K2816" s="61"/>
      <c r="L2816" s="62"/>
      <c r="M2816" s="63"/>
    </row>
    <row r="2817" spans="2:13">
      <c r="B2817" s="56"/>
      <c r="C2817" s="160"/>
      <c r="D2817" s="58"/>
      <c r="E2817" s="104"/>
      <c r="F2817" s="65"/>
      <c r="G2817" s="65"/>
      <c r="H2817" s="65"/>
      <c r="I2817" s="65"/>
      <c r="J2817" s="65"/>
      <c r="K2817" s="65"/>
      <c r="L2817" s="62"/>
      <c r="M2817" s="63"/>
    </row>
    <row r="2818" spans="2:13">
      <c r="B2818" s="56"/>
      <c r="C2818" s="160"/>
      <c r="D2818" s="58"/>
      <c r="E2818" s="104"/>
      <c r="F2818" s="65"/>
      <c r="G2818" s="65"/>
      <c r="H2818" s="65"/>
      <c r="I2818" s="65"/>
      <c r="J2818" s="65"/>
      <c r="K2818" s="65"/>
      <c r="L2818" s="62"/>
      <c r="M2818" s="63"/>
    </row>
    <row r="2819" spans="2:13">
      <c r="B2819" s="56"/>
      <c r="C2819" s="160"/>
      <c r="D2819" s="58"/>
      <c r="E2819" s="104"/>
      <c r="F2819" s="65"/>
      <c r="G2819" s="65"/>
      <c r="H2819" s="65"/>
      <c r="I2819" s="65"/>
      <c r="J2819" s="65"/>
      <c r="K2819" s="65"/>
      <c r="L2819" s="62"/>
      <c r="M2819" s="63"/>
    </row>
    <row r="2820" spans="2:13">
      <c r="B2820" s="56"/>
      <c r="C2820" s="160"/>
      <c r="D2820" s="58"/>
      <c r="E2820" s="104"/>
      <c r="F2820" s="65"/>
      <c r="G2820" s="65"/>
      <c r="H2820" s="65"/>
      <c r="I2820" s="65"/>
      <c r="J2820" s="65"/>
      <c r="K2820" s="65"/>
      <c r="L2820" s="62"/>
      <c r="M2820" s="63"/>
    </row>
    <row r="2821" spans="2:13">
      <c r="B2821" s="56"/>
      <c r="C2821" s="160"/>
      <c r="D2821" s="58"/>
      <c r="E2821" s="104"/>
      <c r="F2821" s="65"/>
      <c r="G2821" s="65"/>
      <c r="H2821" s="65"/>
      <c r="I2821" s="65"/>
      <c r="J2821" s="65"/>
      <c r="K2821" s="65"/>
      <c r="L2821" s="62"/>
      <c r="M2821" s="63"/>
    </row>
    <row r="2822" spans="2:13">
      <c r="B2822" s="56"/>
      <c r="C2822" s="160"/>
      <c r="D2822" s="58"/>
      <c r="E2822" s="104"/>
      <c r="F2822" s="65"/>
      <c r="G2822" s="65"/>
      <c r="H2822" s="65"/>
      <c r="I2822" s="65"/>
      <c r="J2822" s="65"/>
      <c r="K2822" s="65"/>
      <c r="L2822" s="62"/>
      <c r="M2822" s="63"/>
    </row>
    <row r="2823" spans="2:13">
      <c r="B2823" s="56"/>
      <c r="C2823" s="160"/>
      <c r="D2823" s="58"/>
      <c r="E2823" s="104"/>
      <c r="F2823" s="65"/>
      <c r="G2823" s="65"/>
      <c r="H2823" s="65"/>
      <c r="I2823" s="65"/>
      <c r="J2823" s="65"/>
      <c r="K2823" s="65"/>
      <c r="L2823" s="62"/>
      <c r="M2823" s="63"/>
    </row>
    <row r="2824" spans="2:13">
      <c r="B2824" s="56"/>
      <c r="C2824" s="88"/>
      <c r="D2824" s="58"/>
      <c r="E2824" s="89"/>
      <c r="F2824" s="124"/>
      <c r="G2824" s="124"/>
      <c r="H2824" s="124"/>
      <c r="I2824" s="124"/>
      <c r="J2824" s="124"/>
      <c r="K2824" s="124"/>
      <c r="L2824" s="62"/>
      <c r="M2824" s="63"/>
    </row>
    <row r="2825" spans="2:13">
      <c r="B2825" s="56"/>
      <c r="C2825" s="88"/>
      <c r="D2825" s="58"/>
      <c r="E2825" s="89"/>
      <c r="F2825" s="61"/>
      <c r="G2825" s="61"/>
      <c r="H2825" s="61"/>
      <c r="I2825" s="61"/>
      <c r="J2825" s="61"/>
      <c r="K2825" s="61"/>
      <c r="L2825" s="62"/>
      <c r="M2825" s="63"/>
    </row>
    <row r="2826" spans="2:13">
      <c r="B2826" s="56"/>
      <c r="C2826" s="88"/>
      <c r="D2826" s="58"/>
      <c r="E2826" s="89"/>
      <c r="F2826" s="65"/>
      <c r="G2826" s="65"/>
      <c r="H2826" s="65"/>
      <c r="I2826" s="65"/>
      <c r="J2826" s="65"/>
      <c r="K2826" s="65"/>
      <c r="L2826" s="62"/>
      <c r="M2826" s="63"/>
    </row>
    <row r="2827" spans="2:13">
      <c r="B2827" s="56"/>
      <c r="C2827" s="88"/>
      <c r="D2827" s="58"/>
      <c r="E2827" s="89"/>
      <c r="F2827" s="65"/>
      <c r="G2827" s="65"/>
      <c r="H2827" s="65"/>
      <c r="I2827" s="65"/>
      <c r="J2827" s="65"/>
      <c r="K2827" s="65"/>
      <c r="L2827" s="62"/>
      <c r="M2827" s="63"/>
    </row>
    <row r="2828" spans="2:13">
      <c r="B2828" s="56"/>
      <c r="C2828" s="88"/>
      <c r="D2828" s="58"/>
      <c r="E2828" s="89"/>
      <c r="F2828" s="65"/>
      <c r="G2828" s="65"/>
      <c r="H2828" s="65"/>
      <c r="I2828" s="65"/>
      <c r="J2828" s="65"/>
      <c r="K2828" s="65"/>
      <c r="L2828" s="62"/>
      <c r="M2828" s="63"/>
    </row>
    <row r="2829" spans="2:13">
      <c r="B2829" s="56"/>
      <c r="C2829" s="88"/>
      <c r="D2829" s="58"/>
      <c r="E2829" s="89"/>
      <c r="F2829" s="65"/>
      <c r="G2829" s="65"/>
      <c r="H2829" s="65"/>
      <c r="I2829" s="65"/>
      <c r="J2829" s="65"/>
      <c r="K2829" s="65"/>
      <c r="L2829" s="108"/>
      <c r="M2829" s="63"/>
    </row>
    <row r="2830" spans="2:13">
      <c r="B2830" s="56"/>
      <c r="C2830" s="88"/>
      <c r="D2830" s="58"/>
      <c r="E2830" s="89"/>
      <c r="F2830" s="65"/>
      <c r="G2830" s="65"/>
      <c r="H2830" s="65"/>
      <c r="I2830" s="65"/>
      <c r="J2830" s="65"/>
      <c r="K2830" s="65"/>
      <c r="L2830" s="62"/>
      <c r="M2830" s="63"/>
    </row>
    <row r="2831" spans="2:13">
      <c r="B2831" s="56"/>
      <c r="C2831" s="88"/>
      <c r="D2831" s="58"/>
      <c r="E2831" s="89"/>
      <c r="F2831" s="91"/>
      <c r="G2831" s="91"/>
      <c r="H2831" s="91"/>
      <c r="I2831" s="91"/>
      <c r="J2831" s="91"/>
      <c r="K2831" s="91"/>
      <c r="L2831" s="62"/>
      <c r="M2831" s="63"/>
    </row>
    <row r="2832" spans="2:13">
      <c r="B2832" s="56"/>
      <c r="C2832" s="113"/>
      <c r="D2832" s="58"/>
      <c r="E2832" s="114"/>
      <c r="F2832" s="61"/>
      <c r="G2832" s="61"/>
      <c r="H2832" s="61"/>
      <c r="I2832" s="61"/>
      <c r="J2832" s="61"/>
      <c r="K2832" s="61"/>
      <c r="L2832" s="115"/>
      <c r="M2832" s="63"/>
    </row>
    <row r="2833" spans="2:13">
      <c r="B2833" s="56"/>
      <c r="C2833" s="113"/>
      <c r="D2833" s="58"/>
      <c r="E2833" s="114"/>
      <c r="F2833" s="65"/>
      <c r="G2833" s="65"/>
      <c r="H2833" s="65"/>
      <c r="I2833" s="65"/>
      <c r="J2833" s="65"/>
      <c r="K2833" s="65"/>
      <c r="L2833" s="115"/>
      <c r="M2833" s="63"/>
    </row>
    <row r="2834" spans="2:13">
      <c r="B2834" s="56"/>
      <c r="C2834" s="113"/>
      <c r="D2834" s="58"/>
      <c r="E2834" s="114"/>
      <c r="F2834" s="65"/>
      <c r="G2834" s="65"/>
      <c r="H2834" s="65"/>
      <c r="I2834" s="65"/>
      <c r="J2834" s="65"/>
      <c r="K2834" s="65"/>
      <c r="L2834" s="115"/>
      <c r="M2834" s="63"/>
    </row>
    <row r="2835" spans="2:13">
      <c r="B2835" s="56"/>
      <c r="C2835" s="113"/>
      <c r="D2835" s="58"/>
      <c r="E2835" s="114"/>
      <c r="F2835" s="65"/>
      <c r="G2835" s="65"/>
      <c r="H2835" s="65"/>
      <c r="I2835" s="65"/>
      <c r="J2835" s="65"/>
      <c r="K2835" s="65"/>
      <c r="L2835" s="115"/>
      <c r="M2835" s="63"/>
    </row>
    <row r="2836" spans="2:13">
      <c r="B2836" s="56"/>
      <c r="C2836" s="113"/>
      <c r="D2836" s="58"/>
      <c r="E2836" s="114"/>
      <c r="F2836" s="65"/>
      <c r="G2836" s="65"/>
      <c r="H2836" s="65"/>
      <c r="I2836" s="65"/>
      <c r="J2836" s="65"/>
      <c r="K2836" s="65"/>
      <c r="L2836" s="115"/>
      <c r="M2836" s="63"/>
    </row>
    <row r="2837" spans="2:13">
      <c r="B2837" s="56"/>
      <c r="C2837" s="113"/>
      <c r="D2837" s="58"/>
      <c r="E2837" s="114"/>
      <c r="F2837" s="65"/>
      <c r="G2837" s="65"/>
      <c r="H2837" s="65"/>
      <c r="I2837" s="65"/>
      <c r="J2837" s="65"/>
      <c r="K2837" s="65"/>
      <c r="L2837" s="115"/>
      <c r="M2837" s="63"/>
    </row>
    <row r="2838" spans="2:13">
      <c r="B2838" s="56"/>
      <c r="C2838" s="113"/>
      <c r="D2838" s="58"/>
      <c r="E2838" s="114"/>
      <c r="F2838" s="65"/>
      <c r="G2838" s="65"/>
      <c r="H2838" s="65"/>
      <c r="I2838" s="65"/>
      <c r="J2838" s="65"/>
      <c r="K2838" s="65"/>
      <c r="L2838" s="115"/>
      <c r="M2838" s="63"/>
    </row>
    <row r="2839" spans="2:13">
      <c r="B2839" s="56"/>
      <c r="C2839" s="113"/>
      <c r="D2839" s="58"/>
      <c r="E2839" s="114"/>
      <c r="F2839" s="91"/>
      <c r="G2839" s="91"/>
      <c r="H2839" s="91"/>
      <c r="I2839" s="91"/>
      <c r="J2839" s="91"/>
      <c r="K2839" s="91"/>
      <c r="L2839" s="115"/>
      <c r="M2839" s="63"/>
    </row>
    <row r="2840" spans="2:13">
      <c r="B2840" s="56"/>
      <c r="C2840" s="88"/>
      <c r="D2840" s="20"/>
      <c r="E2840" s="89"/>
      <c r="F2840" s="61"/>
      <c r="G2840" s="65"/>
      <c r="H2840" s="61"/>
      <c r="I2840" s="61"/>
      <c r="J2840" s="61"/>
      <c r="K2840" s="61"/>
      <c r="L2840" s="62"/>
      <c r="M2840" s="63"/>
    </row>
    <row r="2841" spans="2:13">
      <c r="B2841" s="56"/>
      <c r="C2841" s="88"/>
      <c r="D2841" s="20"/>
      <c r="E2841" s="89"/>
      <c r="F2841" s="65"/>
      <c r="G2841" s="65"/>
      <c r="H2841" s="65"/>
      <c r="I2841" s="65"/>
      <c r="J2841" s="65"/>
      <c r="K2841" s="65"/>
      <c r="L2841" s="62"/>
      <c r="M2841" s="63"/>
    </row>
    <row r="2842" spans="2:13">
      <c r="B2842" s="56"/>
      <c r="C2842" s="88"/>
      <c r="D2842" s="20"/>
      <c r="E2842" s="89"/>
      <c r="F2842" s="65"/>
      <c r="G2842" s="90"/>
      <c r="H2842" s="65"/>
      <c r="I2842" s="65"/>
      <c r="J2842" s="65"/>
      <c r="K2842" s="65"/>
      <c r="L2842" s="62"/>
      <c r="M2842" s="63"/>
    </row>
    <row r="2843" spans="2:13">
      <c r="B2843" s="56"/>
      <c r="C2843" s="88"/>
      <c r="D2843" s="20"/>
      <c r="E2843" s="89"/>
      <c r="F2843" s="65"/>
      <c r="G2843" s="65"/>
      <c r="H2843" s="65"/>
      <c r="I2843" s="65"/>
      <c r="J2843" s="65"/>
      <c r="K2843" s="65"/>
      <c r="L2843" s="62"/>
      <c r="M2843" s="63"/>
    </row>
    <row r="2844" spans="2:13">
      <c r="B2844" s="56"/>
      <c r="C2844" s="88"/>
      <c r="D2844" s="20"/>
      <c r="E2844" s="89"/>
      <c r="F2844" s="65"/>
      <c r="G2844" s="65"/>
      <c r="H2844" s="65"/>
      <c r="I2844" s="65"/>
      <c r="J2844" s="65"/>
      <c r="K2844" s="65"/>
      <c r="L2844" s="62"/>
      <c r="M2844" s="63"/>
    </row>
    <row r="2845" spans="2:13">
      <c r="B2845" s="56"/>
      <c r="C2845" s="88"/>
      <c r="D2845" s="20"/>
      <c r="E2845" s="89"/>
      <c r="F2845" s="65"/>
      <c r="G2845" s="65"/>
      <c r="H2845" s="65"/>
      <c r="I2845" s="65"/>
      <c r="J2845" s="65"/>
      <c r="K2845" s="65"/>
      <c r="L2845" s="62"/>
      <c r="M2845" s="63"/>
    </row>
    <row r="2846" spans="2:13">
      <c r="B2846" s="56"/>
      <c r="C2846" s="88"/>
      <c r="D2846" s="20"/>
      <c r="E2846" s="89"/>
      <c r="F2846" s="65"/>
      <c r="G2846" s="65"/>
      <c r="H2846" s="65"/>
      <c r="I2846" s="65"/>
      <c r="J2846" s="65"/>
      <c r="K2846" s="65"/>
      <c r="L2846" s="62"/>
      <c r="M2846" s="82"/>
    </row>
    <row r="2847" spans="2:13">
      <c r="B2847" s="56"/>
      <c r="C2847" s="88"/>
      <c r="D2847" s="20"/>
      <c r="E2847" s="89"/>
      <c r="F2847" s="91"/>
      <c r="G2847" s="91"/>
      <c r="H2847" s="91"/>
      <c r="I2847" s="91"/>
      <c r="J2847" s="91"/>
      <c r="K2847" s="91"/>
      <c r="L2847" s="62"/>
      <c r="M2847" s="63"/>
    </row>
    <row r="2848" spans="2:13">
      <c r="B2848" s="56"/>
      <c r="C2848" s="70"/>
      <c r="D2848" s="71"/>
      <c r="E2848" s="72"/>
      <c r="F2848" s="73"/>
      <c r="G2848" s="73"/>
      <c r="H2848" s="73"/>
      <c r="I2848" s="73"/>
      <c r="J2848" s="73"/>
      <c r="K2848" s="73"/>
      <c r="L2848" s="74"/>
      <c r="M2848" s="75"/>
    </row>
    <row r="2849" spans="2:13">
      <c r="B2849" s="56"/>
      <c r="C2849" s="70"/>
      <c r="D2849" s="71"/>
      <c r="E2849" s="72"/>
      <c r="F2849" s="76"/>
      <c r="G2849" s="76"/>
      <c r="H2849" s="76"/>
      <c r="I2849" s="76"/>
      <c r="J2849" s="76"/>
      <c r="K2849" s="76"/>
      <c r="L2849" s="74"/>
      <c r="M2849" s="75"/>
    </row>
    <row r="2850" spans="2:13">
      <c r="B2850" s="56"/>
      <c r="C2850" s="70"/>
      <c r="D2850" s="71"/>
      <c r="E2850" s="72"/>
      <c r="F2850" s="76"/>
      <c r="G2850" s="76"/>
      <c r="H2850" s="76"/>
      <c r="I2850" s="76"/>
      <c r="J2850" s="76"/>
      <c r="K2850" s="76"/>
      <c r="L2850" s="74"/>
      <c r="M2850" s="75"/>
    </row>
    <row r="2851" spans="2:13">
      <c r="B2851" s="56"/>
      <c r="C2851" s="70"/>
      <c r="D2851" s="71"/>
      <c r="E2851" s="72"/>
      <c r="F2851" s="76"/>
      <c r="G2851" s="76"/>
      <c r="H2851" s="76"/>
      <c r="I2851" s="76"/>
      <c r="J2851" s="76"/>
      <c r="K2851" s="76"/>
      <c r="L2851" s="74"/>
      <c r="M2851" s="75"/>
    </row>
    <row r="2852" spans="2:13">
      <c r="B2852" s="56"/>
      <c r="C2852" s="70"/>
      <c r="D2852" s="71"/>
      <c r="E2852" s="72"/>
      <c r="F2852" s="76"/>
      <c r="G2852" s="76"/>
      <c r="H2852" s="76"/>
      <c r="I2852" s="76"/>
      <c r="J2852" s="76"/>
      <c r="K2852" s="76"/>
      <c r="L2852" s="74"/>
      <c r="M2852" s="75"/>
    </row>
    <row r="2853" spans="2:13">
      <c r="B2853" s="56"/>
      <c r="C2853" s="70"/>
      <c r="D2853" s="71"/>
      <c r="E2853" s="72"/>
      <c r="F2853" s="76"/>
      <c r="G2853" s="76"/>
      <c r="H2853" s="76"/>
      <c r="I2853" s="76"/>
      <c r="J2853" s="76"/>
      <c r="K2853" s="76"/>
      <c r="L2853" s="74"/>
      <c r="M2853" s="75"/>
    </row>
    <row r="2854" spans="2:13">
      <c r="B2854" s="56"/>
      <c r="C2854" s="70"/>
      <c r="D2854" s="71"/>
      <c r="E2854" s="72"/>
      <c r="F2854" s="76"/>
      <c r="G2854" s="76"/>
      <c r="H2854" s="76"/>
      <c r="I2854" s="76"/>
      <c r="J2854" s="76"/>
      <c r="K2854" s="76"/>
      <c r="L2854" s="74"/>
      <c r="M2854" s="75"/>
    </row>
    <row r="2855" spans="2:13">
      <c r="B2855" s="56"/>
      <c r="C2855" s="70"/>
      <c r="D2855" s="71"/>
      <c r="E2855" s="72"/>
      <c r="F2855" s="76"/>
      <c r="G2855" s="76"/>
      <c r="H2855" s="76"/>
      <c r="I2855" s="76"/>
      <c r="J2855" s="76"/>
      <c r="K2855" s="76"/>
      <c r="L2855" s="74"/>
      <c r="M2855" s="75"/>
    </row>
    <row r="2856" spans="2:13">
      <c r="B2856" s="56"/>
      <c r="C2856" s="88"/>
      <c r="D2856" s="58"/>
      <c r="E2856" s="89"/>
      <c r="F2856" s="61"/>
      <c r="G2856" s="91"/>
      <c r="H2856" s="61"/>
      <c r="I2856" s="61"/>
      <c r="J2856" s="61"/>
      <c r="K2856" s="61"/>
      <c r="L2856" s="62"/>
      <c r="M2856" s="63"/>
    </row>
    <row r="2857" spans="2:13">
      <c r="B2857" s="56"/>
      <c r="C2857" s="88"/>
      <c r="D2857" s="58"/>
      <c r="E2857" s="89"/>
      <c r="F2857" s="65"/>
      <c r="G2857" s="65"/>
      <c r="H2857" s="65"/>
      <c r="I2857" s="65"/>
      <c r="J2857" s="65"/>
      <c r="K2857" s="65"/>
      <c r="L2857" s="62"/>
      <c r="M2857" s="63"/>
    </row>
    <row r="2858" spans="2:13">
      <c r="B2858" s="56"/>
      <c r="C2858" s="88"/>
      <c r="D2858" s="58"/>
      <c r="E2858" s="89"/>
      <c r="F2858" s="65"/>
      <c r="G2858" s="65"/>
      <c r="H2858" s="65"/>
      <c r="I2858" s="65"/>
      <c r="J2858" s="65"/>
      <c r="K2858" s="65"/>
      <c r="L2858" s="62"/>
      <c r="M2858" s="63"/>
    </row>
    <row r="2859" spans="2:13">
      <c r="B2859" s="56"/>
      <c r="C2859" s="88"/>
      <c r="D2859" s="58"/>
      <c r="E2859" s="89"/>
      <c r="F2859" s="65"/>
      <c r="G2859" s="65"/>
      <c r="H2859" s="65"/>
      <c r="I2859" s="65"/>
      <c r="J2859" s="65"/>
      <c r="K2859" s="65"/>
      <c r="L2859" s="62"/>
      <c r="M2859" s="63"/>
    </row>
    <row r="2860" spans="2:13">
      <c r="B2860" s="56"/>
      <c r="C2860" s="88"/>
      <c r="D2860" s="58"/>
      <c r="E2860" s="89"/>
      <c r="F2860" s="65"/>
      <c r="G2860" s="65"/>
      <c r="H2860" s="65"/>
      <c r="I2860" s="65"/>
      <c r="J2860" s="65"/>
      <c r="K2860" s="65"/>
      <c r="L2860" s="62"/>
      <c r="M2860" s="63"/>
    </row>
    <row r="2861" spans="2:13">
      <c r="B2861" s="56"/>
      <c r="C2861" s="88"/>
      <c r="D2861" s="58"/>
      <c r="E2861" s="89"/>
      <c r="F2861" s="65"/>
      <c r="G2861" s="65"/>
      <c r="H2861" s="65"/>
      <c r="I2861" s="65"/>
      <c r="J2861" s="65"/>
      <c r="K2861" s="65"/>
      <c r="L2861" s="62"/>
      <c r="M2861" s="63"/>
    </row>
    <row r="2862" spans="2:13">
      <c r="B2862" s="56"/>
      <c r="C2862" s="88"/>
      <c r="D2862" s="58"/>
      <c r="E2862" s="89"/>
      <c r="F2862" s="65"/>
      <c r="G2862" s="65"/>
      <c r="H2862" s="65"/>
      <c r="I2862" s="65"/>
      <c r="J2862" s="65"/>
      <c r="K2862" s="65"/>
      <c r="L2862" s="62"/>
      <c r="M2862" s="63"/>
    </row>
    <row r="2863" spans="2:13">
      <c r="B2863" s="56"/>
      <c r="C2863" s="88"/>
      <c r="D2863" s="85"/>
      <c r="E2863" s="89"/>
      <c r="F2863" s="91"/>
      <c r="G2863" s="91"/>
      <c r="H2863" s="91"/>
      <c r="I2863" s="91"/>
      <c r="J2863" s="91"/>
      <c r="K2863" s="91"/>
      <c r="L2863" s="62"/>
      <c r="M2863" s="63"/>
    </row>
    <row r="2864" spans="2:13" ht="16.2">
      <c r="B2864" s="56"/>
      <c r="C2864" s="88"/>
      <c r="D2864" s="58"/>
      <c r="E2864" s="123"/>
      <c r="F2864" s="124"/>
      <c r="G2864" s="124"/>
      <c r="H2864" s="124"/>
      <c r="I2864" s="124"/>
      <c r="J2864" s="124"/>
      <c r="K2864" s="124"/>
      <c r="L2864" s="62"/>
      <c r="M2864" s="63"/>
    </row>
    <row r="2865" spans="2:13" ht="16.2">
      <c r="B2865" s="56"/>
      <c r="C2865" s="88"/>
      <c r="D2865" s="58"/>
      <c r="E2865" s="123"/>
      <c r="F2865" s="124"/>
      <c r="G2865" s="124"/>
      <c r="H2865" s="124"/>
      <c r="I2865" s="124"/>
      <c r="J2865" s="124"/>
      <c r="K2865" s="124"/>
      <c r="L2865" s="62"/>
      <c r="M2865" s="63"/>
    </row>
    <row r="2866" spans="2:13" ht="16.2">
      <c r="B2866" s="56"/>
      <c r="C2866" s="88"/>
      <c r="D2866" s="58"/>
      <c r="E2866" s="123"/>
      <c r="F2866" s="124"/>
      <c r="G2866" s="124"/>
      <c r="H2866" s="124"/>
      <c r="I2866" s="124"/>
      <c r="J2866" s="124"/>
      <c r="K2866" s="124"/>
      <c r="L2866" s="62"/>
      <c r="M2866" s="63"/>
    </row>
    <row r="2867" spans="2:13" ht="16.2">
      <c r="B2867" s="56"/>
      <c r="C2867" s="88"/>
      <c r="D2867" s="58"/>
      <c r="E2867" s="123"/>
      <c r="F2867" s="124"/>
      <c r="G2867" s="124"/>
      <c r="H2867" s="124"/>
      <c r="I2867" s="124"/>
      <c r="J2867" s="124"/>
      <c r="K2867" s="124"/>
      <c r="L2867" s="62"/>
      <c r="M2867" s="63"/>
    </row>
    <row r="2868" spans="2:13" ht="16.2">
      <c r="B2868" s="56"/>
      <c r="C2868" s="88"/>
      <c r="D2868" s="58"/>
      <c r="E2868" s="123"/>
      <c r="F2868" s="124"/>
      <c r="G2868" s="124"/>
      <c r="H2868" s="124"/>
      <c r="I2868" s="124"/>
      <c r="J2868" s="124"/>
      <c r="K2868" s="124"/>
      <c r="L2868" s="62"/>
      <c r="M2868" s="63"/>
    </row>
    <row r="2869" spans="2:13" ht="16.2">
      <c r="B2869" s="56"/>
      <c r="C2869" s="88"/>
      <c r="D2869" s="58"/>
      <c r="E2869" s="123"/>
      <c r="F2869" s="124"/>
      <c r="G2869" s="124"/>
      <c r="H2869" s="124"/>
      <c r="I2869" s="124"/>
      <c r="J2869" s="124"/>
      <c r="K2869" s="124"/>
      <c r="L2869" s="62"/>
      <c r="M2869" s="63"/>
    </row>
    <row r="2870" spans="2:13" ht="16.2">
      <c r="B2870" s="56"/>
      <c r="C2870" s="88"/>
      <c r="D2870" s="58"/>
      <c r="E2870" s="123"/>
      <c r="F2870" s="124"/>
      <c r="G2870" s="124"/>
      <c r="H2870" s="124"/>
      <c r="I2870" s="124"/>
      <c r="J2870" s="124"/>
      <c r="K2870" s="124"/>
      <c r="L2870" s="62"/>
      <c r="M2870" s="63"/>
    </row>
    <row r="2871" spans="2:13" ht="16.2">
      <c r="B2871" s="56"/>
      <c r="C2871" s="88"/>
      <c r="D2871" s="58"/>
      <c r="E2871" s="123"/>
      <c r="F2871" s="124"/>
      <c r="G2871" s="124"/>
      <c r="H2871" s="124"/>
      <c r="I2871" s="124"/>
      <c r="J2871" s="124"/>
      <c r="K2871" s="124"/>
      <c r="L2871" s="62"/>
      <c r="M2871" s="63"/>
    </row>
    <row r="2872" spans="2:13">
      <c r="B2872" s="56"/>
      <c r="C2872" s="93"/>
      <c r="D2872" s="94"/>
      <c r="E2872" s="95"/>
      <c r="F2872" s="96"/>
      <c r="G2872" s="96"/>
      <c r="H2872" s="96"/>
      <c r="I2872" s="96"/>
      <c r="J2872" s="96"/>
      <c r="K2872" s="97"/>
      <c r="L2872" s="98"/>
      <c r="M2872" s="99"/>
    </row>
    <row r="2873" spans="2:13">
      <c r="B2873" s="56"/>
      <c r="C2873" s="93"/>
      <c r="D2873" s="94"/>
      <c r="E2873" s="95"/>
      <c r="F2873" s="100"/>
      <c r="G2873" s="100"/>
      <c r="H2873" s="100"/>
      <c r="I2873" s="100"/>
      <c r="J2873" s="100"/>
      <c r="K2873" s="101"/>
      <c r="L2873" s="98"/>
      <c r="M2873" s="99"/>
    </row>
    <row r="2874" spans="2:13">
      <c r="B2874" s="56"/>
      <c r="C2874" s="93"/>
      <c r="D2874" s="94"/>
      <c r="E2874" s="95"/>
      <c r="F2874" s="100"/>
      <c r="G2874" s="100"/>
      <c r="H2874" s="100"/>
      <c r="I2874" s="100"/>
      <c r="J2874" s="100"/>
      <c r="K2874" s="101"/>
      <c r="L2874" s="98"/>
      <c r="M2874" s="99"/>
    </row>
    <row r="2875" spans="2:13">
      <c r="B2875" s="56"/>
      <c r="C2875" s="93"/>
      <c r="D2875" s="94"/>
      <c r="E2875" s="95"/>
      <c r="F2875" s="100"/>
      <c r="G2875" s="100"/>
      <c r="H2875" s="100"/>
      <c r="I2875" s="100"/>
      <c r="J2875" s="100"/>
      <c r="K2875" s="101"/>
      <c r="L2875" s="98"/>
      <c r="M2875" s="99"/>
    </row>
    <row r="2876" spans="2:13">
      <c r="B2876" s="56"/>
      <c r="C2876" s="93"/>
      <c r="D2876" s="94"/>
      <c r="E2876" s="95"/>
      <c r="F2876" s="100"/>
      <c r="G2876" s="100"/>
      <c r="H2876" s="100"/>
      <c r="I2876" s="100"/>
      <c r="J2876" s="100"/>
      <c r="K2876" s="101"/>
      <c r="L2876" s="98"/>
      <c r="M2876" s="99"/>
    </row>
    <row r="2877" spans="2:13">
      <c r="B2877" s="56"/>
      <c r="C2877" s="93"/>
      <c r="D2877" s="94"/>
      <c r="E2877" s="95"/>
      <c r="F2877" s="100"/>
      <c r="G2877" s="100"/>
      <c r="H2877" s="100"/>
      <c r="I2877" s="100"/>
      <c r="J2877" s="100"/>
      <c r="K2877" s="101"/>
      <c r="L2877" s="98"/>
      <c r="M2877" s="99"/>
    </row>
    <row r="2878" spans="2:13">
      <c r="B2878" s="56"/>
      <c r="C2878" s="93"/>
      <c r="D2878" s="94"/>
      <c r="E2878" s="95"/>
      <c r="F2878" s="100"/>
      <c r="G2878" s="100"/>
      <c r="H2878" s="100"/>
      <c r="I2878" s="100"/>
      <c r="J2878" s="100"/>
      <c r="K2878" s="101"/>
      <c r="L2878" s="98"/>
      <c r="M2878" s="99"/>
    </row>
    <row r="2879" spans="2:13">
      <c r="B2879" s="56"/>
      <c r="C2879" s="93"/>
      <c r="D2879" s="94"/>
      <c r="E2879" s="95"/>
      <c r="F2879" s="102"/>
      <c r="G2879" s="102"/>
      <c r="H2879" s="102"/>
      <c r="I2879" s="102"/>
      <c r="J2879" s="102"/>
      <c r="K2879" s="103"/>
      <c r="L2879" s="98"/>
      <c r="M2879" s="99"/>
    </row>
    <row r="2880" spans="2:13">
      <c r="B2880" s="56"/>
      <c r="C2880" s="84"/>
      <c r="D2880" s="85"/>
      <c r="E2880" s="86"/>
      <c r="F2880" s="61"/>
      <c r="G2880" s="61"/>
      <c r="H2880" s="61"/>
      <c r="I2880" s="61"/>
      <c r="J2880" s="61"/>
      <c r="K2880" s="61"/>
      <c r="L2880" s="62"/>
      <c r="M2880" s="63"/>
    </row>
    <row r="2881" spans="2:13">
      <c r="B2881" s="56"/>
      <c r="C2881" s="84"/>
      <c r="D2881" s="85"/>
      <c r="E2881" s="87"/>
      <c r="F2881" s="65"/>
      <c r="G2881" s="65"/>
      <c r="H2881" s="65"/>
      <c r="I2881" s="65"/>
      <c r="J2881" s="65"/>
      <c r="K2881" s="65"/>
      <c r="L2881" s="62"/>
      <c r="M2881" s="63"/>
    </row>
    <row r="2882" spans="2:13">
      <c r="B2882" s="56"/>
      <c r="C2882" s="84"/>
      <c r="D2882" s="85"/>
      <c r="E2882" s="87"/>
      <c r="F2882" s="65"/>
      <c r="G2882" s="65"/>
      <c r="H2882" s="65"/>
      <c r="I2882" s="65"/>
      <c r="J2882" s="65"/>
      <c r="K2882" s="65"/>
      <c r="L2882" s="62"/>
      <c r="M2882" s="63"/>
    </row>
    <row r="2883" spans="2:13">
      <c r="B2883" s="56"/>
      <c r="C2883" s="84"/>
      <c r="D2883" s="85"/>
      <c r="E2883" s="87"/>
      <c r="F2883" s="65"/>
      <c r="G2883" s="65"/>
      <c r="H2883" s="65"/>
      <c r="I2883" s="65"/>
      <c r="J2883" s="65"/>
      <c r="K2883" s="65"/>
      <c r="L2883" s="62"/>
      <c r="M2883" s="63"/>
    </row>
    <row r="2884" spans="2:13">
      <c r="B2884" s="56"/>
      <c r="C2884" s="84"/>
      <c r="D2884" s="85"/>
      <c r="E2884" s="87"/>
      <c r="F2884" s="65"/>
      <c r="G2884" s="65"/>
      <c r="H2884" s="65"/>
      <c r="I2884" s="65"/>
      <c r="J2884" s="65"/>
      <c r="K2884" s="65"/>
      <c r="L2884" s="62"/>
      <c r="M2884" s="63"/>
    </row>
    <row r="2885" spans="2:13">
      <c r="B2885" s="56"/>
      <c r="C2885" s="84"/>
      <c r="D2885" s="85"/>
      <c r="E2885" s="87"/>
      <c r="F2885" s="65"/>
      <c r="G2885" s="65"/>
      <c r="H2885" s="65"/>
      <c r="I2885" s="65"/>
      <c r="J2885" s="65"/>
      <c r="K2885" s="65"/>
      <c r="L2885" s="62"/>
      <c r="M2885" s="63"/>
    </row>
    <row r="2886" spans="2:13">
      <c r="B2886" s="56"/>
      <c r="C2886" s="84"/>
      <c r="D2886" s="85"/>
      <c r="E2886" s="87"/>
      <c r="F2886" s="65"/>
      <c r="G2886" s="65"/>
      <c r="H2886" s="65"/>
      <c r="I2886" s="65"/>
      <c r="J2886" s="65"/>
      <c r="K2886" s="65"/>
      <c r="L2886" s="62"/>
      <c r="M2886" s="63"/>
    </row>
    <row r="2887" spans="2:13">
      <c r="B2887" s="56"/>
      <c r="C2887" s="84"/>
      <c r="D2887" s="85"/>
      <c r="E2887" s="87"/>
      <c r="F2887" s="65"/>
      <c r="G2887" s="65"/>
      <c r="H2887" s="65"/>
      <c r="I2887" s="65"/>
      <c r="J2887" s="65"/>
      <c r="K2887" s="65"/>
      <c r="L2887" s="62"/>
      <c r="M2887" s="63"/>
    </row>
    <row r="2888" spans="2:13">
      <c r="B2888" s="56"/>
      <c r="C2888" s="68"/>
      <c r="D2888" s="58"/>
      <c r="E2888" s="69"/>
      <c r="F2888" s="60"/>
      <c r="G2888" s="60"/>
      <c r="H2888" s="61"/>
      <c r="I2888" s="61"/>
      <c r="J2888" s="61"/>
      <c r="K2888" s="61"/>
      <c r="L2888" s="62"/>
      <c r="M2888" s="63"/>
    </row>
    <row r="2889" spans="2:13">
      <c r="B2889" s="56"/>
      <c r="C2889" s="68"/>
      <c r="D2889" s="58"/>
      <c r="E2889" s="69"/>
      <c r="F2889" s="65"/>
      <c r="G2889" s="65"/>
      <c r="H2889" s="65"/>
      <c r="I2889" s="65"/>
      <c r="J2889" s="65"/>
      <c r="K2889" s="65"/>
      <c r="L2889" s="62"/>
      <c r="M2889" s="63"/>
    </row>
    <row r="2890" spans="2:13">
      <c r="B2890" s="56"/>
      <c r="C2890" s="68"/>
      <c r="D2890" s="58"/>
      <c r="E2890" s="69"/>
      <c r="F2890" s="65"/>
      <c r="G2890" s="65"/>
      <c r="H2890" s="65"/>
      <c r="I2890" s="65"/>
      <c r="J2890" s="65"/>
      <c r="K2890" s="65"/>
      <c r="L2890" s="62"/>
      <c r="M2890" s="63"/>
    </row>
    <row r="2891" spans="2:13">
      <c r="B2891" s="56"/>
      <c r="C2891" s="68"/>
      <c r="D2891" s="58"/>
      <c r="E2891" s="69"/>
      <c r="F2891" s="65"/>
      <c r="G2891" s="65"/>
      <c r="H2891" s="65"/>
      <c r="I2891" s="65"/>
      <c r="J2891" s="65"/>
      <c r="K2891" s="65"/>
      <c r="L2891" s="62"/>
      <c r="M2891" s="63"/>
    </row>
    <row r="2892" spans="2:13">
      <c r="B2892" s="56"/>
      <c r="C2892" s="68"/>
      <c r="D2892" s="58"/>
      <c r="E2892" s="69"/>
      <c r="F2892" s="65"/>
      <c r="G2892" s="65"/>
      <c r="H2892" s="65"/>
      <c r="I2892" s="65"/>
      <c r="J2892" s="65"/>
      <c r="K2892" s="65"/>
      <c r="L2892" s="62"/>
      <c r="M2892" s="63"/>
    </row>
    <row r="2893" spans="2:13">
      <c r="B2893" s="56"/>
      <c r="C2893" s="68"/>
      <c r="D2893" s="58"/>
      <c r="E2893" s="69"/>
      <c r="F2893" s="65"/>
      <c r="G2893" s="65"/>
      <c r="H2893" s="65"/>
      <c r="I2893" s="65"/>
      <c r="J2893" s="65"/>
      <c r="K2893" s="65"/>
      <c r="L2893" s="62"/>
      <c r="M2893" s="63"/>
    </row>
    <row r="2894" spans="2:13">
      <c r="B2894" s="56"/>
      <c r="C2894" s="68"/>
      <c r="D2894" s="58"/>
      <c r="E2894" s="69"/>
      <c r="F2894" s="65"/>
      <c r="G2894" s="65"/>
      <c r="H2894" s="65"/>
      <c r="I2894" s="65"/>
      <c r="J2894" s="65"/>
      <c r="K2894" s="65"/>
      <c r="L2894" s="62"/>
      <c r="M2894" s="63"/>
    </row>
    <row r="2895" spans="2:13">
      <c r="B2895" s="56"/>
      <c r="C2895" s="68"/>
      <c r="D2895" s="58"/>
      <c r="E2895" s="69"/>
      <c r="F2895" s="65"/>
      <c r="G2895" s="65"/>
      <c r="H2895" s="65"/>
      <c r="I2895" s="65"/>
      <c r="J2895" s="65"/>
      <c r="K2895" s="65"/>
      <c r="L2895" s="62"/>
      <c r="M2895" s="63"/>
    </row>
    <row r="2896" spans="2:13">
      <c r="B2896" s="56"/>
      <c r="C2896" s="105"/>
      <c r="D2896" s="106"/>
      <c r="E2896" s="107"/>
      <c r="F2896" s="61"/>
      <c r="G2896" s="61"/>
      <c r="H2896" s="61"/>
      <c r="I2896" s="61"/>
      <c r="J2896" s="61"/>
      <c r="K2896" s="61"/>
      <c r="L2896" s="108"/>
      <c r="M2896" s="63"/>
    </row>
    <row r="2897" spans="2:13">
      <c r="B2897" s="56"/>
      <c r="C2897" s="105"/>
      <c r="D2897" s="58"/>
      <c r="E2897" s="109"/>
      <c r="F2897" s="65"/>
      <c r="G2897" s="65"/>
      <c r="H2897" s="65"/>
      <c r="I2897" s="110"/>
      <c r="J2897" s="65"/>
      <c r="K2897" s="65"/>
      <c r="L2897" s="62"/>
      <c r="M2897" s="63"/>
    </row>
    <row r="2898" spans="2:13">
      <c r="B2898" s="56"/>
      <c r="C2898" s="105"/>
      <c r="D2898" s="58"/>
      <c r="E2898" s="109"/>
      <c r="F2898" s="65"/>
      <c r="G2898" s="65"/>
      <c r="H2898" s="65"/>
      <c r="I2898" s="65"/>
      <c r="J2898" s="65"/>
      <c r="K2898" s="65"/>
      <c r="L2898" s="62"/>
      <c r="M2898" s="63"/>
    </row>
    <row r="2899" spans="2:13">
      <c r="B2899" s="56"/>
      <c r="C2899" s="105"/>
      <c r="D2899" s="58"/>
      <c r="E2899" s="109"/>
      <c r="F2899" s="65"/>
      <c r="G2899" s="65"/>
      <c r="H2899" s="65"/>
      <c r="I2899" s="65"/>
      <c r="J2899" s="65"/>
      <c r="K2899" s="65"/>
      <c r="L2899" s="62"/>
      <c r="M2899" s="63"/>
    </row>
    <row r="2900" spans="2:13">
      <c r="B2900" s="56"/>
      <c r="C2900" s="105"/>
      <c r="D2900" s="58"/>
      <c r="E2900" s="109"/>
      <c r="F2900" s="65"/>
      <c r="G2900" s="65"/>
      <c r="H2900" s="65"/>
      <c r="I2900" s="65"/>
      <c r="J2900" s="65"/>
      <c r="K2900" s="65"/>
      <c r="L2900" s="62"/>
      <c r="M2900" s="63"/>
    </row>
    <row r="2901" spans="2:13">
      <c r="B2901" s="56"/>
      <c r="C2901" s="105"/>
      <c r="D2901" s="58"/>
      <c r="E2901" s="109"/>
      <c r="F2901" s="65"/>
      <c r="G2901" s="65"/>
      <c r="H2901" s="65"/>
      <c r="I2901" s="65"/>
      <c r="J2901" s="65"/>
      <c r="K2901" s="65"/>
      <c r="L2901" s="62"/>
      <c r="M2901" s="63"/>
    </row>
    <row r="2902" spans="2:13">
      <c r="B2902" s="56"/>
      <c r="C2902" s="105"/>
      <c r="D2902" s="58"/>
      <c r="E2902" s="109"/>
      <c r="F2902" s="65"/>
      <c r="G2902" s="65"/>
      <c r="H2902" s="65"/>
      <c r="I2902" s="65"/>
      <c r="J2902" s="65"/>
      <c r="K2902" s="65"/>
      <c r="L2902" s="62"/>
      <c r="M2902" s="63"/>
    </row>
    <row r="2903" spans="2:13">
      <c r="B2903" s="56"/>
      <c r="C2903" s="105"/>
      <c r="D2903" s="58"/>
      <c r="E2903" s="109"/>
      <c r="F2903" s="91"/>
      <c r="G2903" s="91"/>
      <c r="H2903" s="91"/>
      <c r="I2903" s="91"/>
      <c r="J2903" s="91"/>
      <c r="K2903" s="91"/>
      <c r="L2903" s="62"/>
      <c r="M2903" s="63"/>
    </row>
    <row r="2904" spans="2:13">
      <c r="B2904" s="56"/>
      <c r="C2904" s="122"/>
      <c r="D2904" s="58"/>
      <c r="E2904" s="89"/>
      <c r="F2904" s="61"/>
      <c r="G2904" s="61"/>
      <c r="H2904" s="61"/>
      <c r="I2904" s="61"/>
      <c r="J2904" s="61"/>
      <c r="K2904" s="61"/>
      <c r="L2904" s="62"/>
      <c r="M2904" s="63"/>
    </row>
    <row r="2905" spans="2:13">
      <c r="B2905" s="56"/>
      <c r="C2905" s="122"/>
      <c r="D2905" s="58"/>
      <c r="E2905" s="89"/>
      <c r="F2905" s="65"/>
      <c r="G2905" s="65"/>
      <c r="H2905" s="65"/>
      <c r="I2905" s="65"/>
      <c r="J2905" s="65"/>
      <c r="K2905" s="65"/>
      <c r="L2905" s="62"/>
      <c r="M2905" s="63"/>
    </row>
    <row r="2906" spans="2:13">
      <c r="B2906" s="56"/>
      <c r="C2906" s="122"/>
      <c r="D2906" s="58"/>
      <c r="E2906" s="89"/>
      <c r="F2906" s="65"/>
      <c r="G2906" s="65"/>
      <c r="H2906" s="65"/>
      <c r="I2906" s="65"/>
      <c r="J2906" s="65"/>
      <c r="K2906" s="65"/>
      <c r="L2906" s="62"/>
      <c r="M2906" s="63"/>
    </row>
    <row r="2907" spans="2:13">
      <c r="B2907" s="56"/>
      <c r="C2907" s="122"/>
      <c r="D2907" s="58"/>
      <c r="E2907" s="89"/>
      <c r="F2907" s="65"/>
      <c r="G2907" s="65"/>
      <c r="H2907" s="65"/>
      <c r="I2907" s="65"/>
      <c r="J2907" s="65"/>
      <c r="K2907" s="65"/>
      <c r="L2907" s="62"/>
      <c r="M2907" s="63"/>
    </row>
    <row r="2908" spans="2:13">
      <c r="B2908" s="56"/>
      <c r="C2908" s="122"/>
      <c r="D2908" s="58"/>
      <c r="E2908" s="89"/>
      <c r="F2908" s="65"/>
      <c r="G2908" s="65"/>
      <c r="H2908" s="65"/>
      <c r="I2908" s="65"/>
      <c r="J2908" s="65"/>
      <c r="K2908" s="65"/>
      <c r="L2908" s="62"/>
      <c r="M2908" s="63"/>
    </row>
    <row r="2909" spans="2:13">
      <c r="B2909" s="56"/>
      <c r="C2909" s="122"/>
      <c r="D2909" s="20"/>
      <c r="E2909" s="89"/>
      <c r="F2909" s="65"/>
      <c r="G2909" s="65"/>
      <c r="H2909" s="65"/>
      <c r="I2909" s="65"/>
      <c r="J2909" s="65"/>
      <c r="K2909" s="65"/>
      <c r="L2909" s="62"/>
      <c r="M2909" s="63"/>
    </row>
    <row r="2910" spans="2:13">
      <c r="B2910" s="56"/>
      <c r="C2910" s="122"/>
      <c r="D2910" s="111"/>
      <c r="E2910" s="89"/>
      <c r="F2910" s="65"/>
      <c r="G2910" s="65"/>
      <c r="H2910" s="65"/>
      <c r="I2910" s="65"/>
      <c r="J2910" s="65"/>
      <c r="K2910" s="65"/>
      <c r="L2910" s="62"/>
      <c r="M2910" s="63"/>
    </row>
    <row r="2911" spans="2:13">
      <c r="B2911" s="56"/>
      <c r="C2911" s="122"/>
      <c r="D2911" s="20"/>
      <c r="E2911" s="89"/>
      <c r="F2911" s="65"/>
      <c r="G2911" s="65"/>
      <c r="H2911" s="65"/>
      <c r="I2911" s="65"/>
      <c r="J2911" s="65"/>
      <c r="K2911" s="65"/>
      <c r="L2911" s="62"/>
      <c r="M2911" s="63"/>
    </row>
    <row r="2912" spans="2:13">
      <c r="B2912" s="56"/>
      <c r="C2912" s="88"/>
      <c r="D2912" s="20"/>
      <c r="E2912" s="89"/>
      <c r="F2912" s="61"/>
      <c r="G2912" s="65"/>
      <c r="H2912" s="61"/>
      <c r="I2912" s="61"/>
      <c r="J2912" s="61"/>
      <c r="K2912" s="61"/>
      <c r="L2912" s="62"/>
      <c r="M2912" s="63"/>
    </row>
    <row r="2913" spans="2:13">
      <c r="B2913" s="56"/>
      <c r="C2913" s="88"/>
      <c r="D2913" s="20"/>
      <c r="E2913" s="89"/>
      <c r="F2913" s="65"/>
      <c r="G2913" s="65"/>
      <c r="H2913" s="65"/>
      <c r="I2913" s="65"/>
      <c r="J2913" s="65"/>
      <c r="K2913" s="65"/>
      <c r="L2913" s="62"/>
      <c r="M2913" s="63"/>
    </row>
    <row r="2914" spans="2:13">
      <c r="B2914" s="56"/>
      <c r="C2914" s="88"/>
      <c r="D2914" s="20"/>
      <c r="E2914" s="89"/>
      <c r="F2914" s="65"/>
      <c r="G2914" s="90"/>
      <c r="H2914" s="65"/>
      <c r="I2914" s="65"/>
      <c r="J2914" s="65"/>
      <c r="K2914" s="65"/>
      <c r="L2914" s="62"/>
      <c r="M2914" s="63"/>
    </row>
    <row r="2915" spans="2:13">
      <c r="B2915" s="56"/>
      <c r="C2915" s="88"/>
      <c r="D2915" s="20"/>
      <c r="E2915" s="89"/>
      <c r="F2915" s="65"/>
      <c r="G2915" s="65"/>
      <c r="H2915" s="65"/>
      <c r="I2915" s="65"/>
      <c r="J2915" s="65"/>
      <c r="K2915" s="65"/>
      <c r="L2915" s="62"/>
      <c r="M2915" s="63"/>
    </row>
    <row r="2916" spans="2:13">
      <c r="B2916" s="56"/>
      <c r="C2916" s="88"/>
      <c r="D2916" s="20"/>
      <c r="E2916" s="89"/>
      <c r="F2916" s="65"/>
      <c r="G2916" s="65"/>
      <c r="H2916" s="65"/>
      <c r="I2916" s="65"/>
      <c r="J2916" s="65"/>
      <c r="K2916" s="65"/>
      <c r="L2916" s="62"/>
      <c r="M2916" s="63"/>
    </row>
    <row r="2917" spans="2:13">
      <c r="B2917" s="56"/>
      <c r="C2917" s="88"/>
      <c r="D2917" s="20"/>
      <c r="E2917" s="89"/>
      <c r="F2917" s="65"/>
      <c r="G2917" s="65"/>
      <c r="H2917" s="65"/>
      <c r="I2917" s="65"/>
      <c r="J2917" s="65"/>
      <c r="K2917" s="65"/>
      <c r="L2917" s="62"/>
      <c r="M2917" s="63"/>
    </row>
    <row r="2918" spans="2:13">
      <c r="B2918" s="56"/>
      <c r="C2918" s="88"/>
      <c r="D2918" s="20"/>
      <c r="E2918" s="89"/>
      <c r="F2918" s="65"/>
      <c r="G2918" s="65"/>
      <c r="H2918" s="65"/>
      <c r="I2918" s="65"/>
      <c r="J2918" s="65"/>
      <c r="K2918" s="65"/>
      <c r="L2918" s="62"/>
      <c r="M2918" s="82"/>
    </row>
    <row r="2919" spans="2:13">
      <c r="B2919" s="56"/>
      <c r="C2919" s="88"/>
      <c r="D2919" s="20"/>
      <c r="E2919" s="89"/>
      <c r="F2919" s="91"/>
      <c r="G2919" s="91"/>
      <c r="H2919" s="91"/>
      <c r="I2919" s="91"/>
      <c r="J2919" s="91"/>
      <c r="K2919" s="91"/>
      <c r="L2919" s="62"/>
      <c r="M2919" s="63"/>
    </row>
    <row r="2920" spans="2:13">
      <c r="B2920" s="56"/>
      <c r="C2920" s="57"/>
      <c r="D2920" s="58"/>
      <c r="E2920" s="89"/>
      <c r="F2920" s="61"/>
      <c r="G2920" s="61"/>
      <c r="H2920" s="61"/>
      <c r="I2920" s="61"/>
      <c r="J2920" s="61"/>
      <c r="K2920" s="61"/>
      <c r="L2920" s="62"/>
      <c r="M2920" s="63"/>
    </row>
    <row r="2921" spans="2:13">
      <c r="B2921" s="56"/>
      <c r="C2921" s="57"/>
      <c r="D2921" s="58"/>
      <c r="E2921" s="89"/>
      <c r="F2921" s="65"/>
      <c r="G2921" s="65"/>
      <c r="H2921" s="65"/>
      <c r="I2921" s="65"/>
      <c r="J2921" s="65"/>
      <c r="K2921" s="65"/>
      <c r="L2921" s="62"/>
      <c r="M2921" s="63"/>
    </row>
    <row r="2922" spans="2:13">
      <c r="B2922" s="56"/>
      <c r="C2922" s="57"/>
      <c r="D2922" s="58"/>
      <c r="E2922" s="89"/>
      <c r="F2922" s="65"/>
      <c r="G2922" s="65"/>
      <c r="H2922" s="65"/>
      <c r="I2922" s="65"/>
      <c r="J2922" s="65"/>
      <c r="K2922" s="65"/>
      <c r="L2922" s="62"/>
      <c r="M2922" s="63"/>
    </row>
    <row r="2923" spans="2:13">
      <c r="B2923" s="56"/>
      <c r="C2923" s="57"/>
      <c r="D2923" s="58"/>
      <c r="E2923" s="89"/>
      <c r="F2923" s="65"/>
      <c r="G2923" s="65"/>
      <c r="H2923" s="65"/>
      <c r="I2923" s="65"/>
      <c r="J2923" s="65"/>
      <c r="K2923" s="65"/>
      <c r="L2923" s="62"/>
      <c r="M2923" s="63"/>
    </row>
    <row r="2924" spans="2:13">
      <c r="B2924" s="56"/>
      <c r="C2924" s="57"/>
      <c r="D2924" s="58"/>
      <c r="E2924" s="89"/>
      <c r="F2924" s="65"/>
      <c r="G2924" s="65"/>
      <c r="H2924" s="65"/>
      <c r="I2924" s="65"/>
      <c r="J2924" s="65"/>
      <c r="K2924" s="65"/>
      <c r="L2924" s="62"/>
      <c r="M2924" s="63"/>
    </row>
    <row r="2925" spans="2:13">
      <c r="B2925" s="56"/>
      <c r="C2925" s="57"/>
      <c r="D2925" s="58"/>
      <c r="E2925" s="89"/>
      <c r="F2925" s="65"/>
      <c r="G2925" s="65"/>
      <c r="H2925" s="65"/>
      <c r="I2925" s="65"/>
      <c r="J2925" s="65"/>
      <c r="K2925" s="65"/>
      <c r="L2925" s="62"/>
      <c r="M2925" s="80"/>
    </row>
    <row r="2926" spans="2:13">
      <c r="B2926" s="56"/>
      <c r="C2926" s="57"/>
      <c r="D2926" s="58"/>
      <c r="E2926" s="89"/>
      <c r="F2926" s="65"/>
      <c r="G2926" s="65"/>
      <c r="H2926" s="65"/>
      <c r="I2926" s="65"/>
      <c r="J2926" s="65"/>
      <c r="K2926" s="65"/>
      <c r="L2926" s="62"/>
      <c r="M2926" s="63"/>
    </row>
    <row r="2927" spans="2:13">
      <c r="B2927" s="56"/>
      <c r="C2927" s="57"/>
      <c r="D2927" s="58"/>
      <c r="E2927" s="89"/>
      <c r="F2927" s="65"/>
      <c r="G2927" s="65"/>
      <c r="H2927" s="65"/>
      <c r="I2927" s="65"/>
      <c r="J2927" s="65"/>
      <c r="K2927" s="65"/>
      <c r="L2927" s="62"/>
      <c r="M2927" s="63"/>
    </row>
    <row r="2928" spans="2:13">
      <c r="B2928" s="56"/>
      <c r="C2928" s="70"/>
      <c r="D2928" s="71"/>
      <c r="E2928" s="72"/>
      <c r="F2928" s="73"/>
      <c r="G2928" s="73"/>
      <c r="H2928" s="73"/>
      <c r="I2928" s="73"/>
      <c r="J2928" s="73"/>
      <c r="K2928" s="73"/>
      <c r="L2928" s="74"/>
      <c r="M2928" s="75"/>
    </row>
    <row r="2929" spans="2:16">
      <c r="B2929" s="56"/>
      <c r="C2929" s="70"/>
      <c r="D2929" s="71"/>
      <c r="E2929" s="72"/>
      <c r="F2929" s="76"/>
      <c r="G2929" s="76"/>
      <c r="H2929" s="76"/>
      <c r="I2929" s="76"/>
      <c r="J2929" s="76"/>
      <c r="K2929" s="76"/>
      <c r="L2929" s="74"/>
      <c r="M2929" s="75"/>
    </row>
    <row r="2930" spans="2:16">
      <c r="B2930" s="56"/>
      <c r="C2930" s="70"/>
      <c r="D2930" s="71"/>
      <c r="E2930" s="72"/>
      <c r="F2930" s="76"/>
      <c r="G2930" s="76"/>
      <c r="H2930" s="76"/>
      <c r="I2930" s="76"/>
      <c r="J2930" s="76"/>
      <c r="K2930" s="76"/>
      <c r="L2930" s="74"/>
      <c r="M2930" s="75"/>
    </row>
    <row r="2931" spans="2:16">
      <c r="B2931" s="56"/>
      <c r="C2931" s="70"/>
      <c r="D2931" s="71"/>
      <c r="E2931" s="72"/>
      <c r="F2931" s="76"/>
      <c r="G2931" s="76"/>
      <c r="H2931" s="76"/>
      <c r="I2931" s="76"/>
      <c r="J2931" s="76"/>
      <c r="K2931" s="76"/>
      <c r="L2931" s="74"/>
      <c r="M2931" s="75"/>
    </row>
    <row r="2932" spans="2:16">
      <c r="B2932" s="56"/>
      <c r="C2932" s="70"/>
      <c r="D2932" s="71"/>
      <c r="E2932" s="72"/>
      <c r="F2932" s="76"/>
      <c r="G2932" s="76"/>
      <c r="H2932" s="76"/>
      <c r="I2932" s="76"/>
      <c r="J2932" s="76"/>
      <c r="K2932" s="76"/>
      <c r="L2932" s="74"/>
      <c r="M2932" s="75"/>
    </row>
    <row r="2933" spans="2:16">
      <c r="B2933" s="56"/>
      <c r="C2933" s="70"/>
      <c r="D2933" s="71"/>
      <c r="E2933" s="72"/>
      <c r="F2933" s="76"/>
      <c r="G2933" s="76"/>
      <c r="H2933" s="76"/>
      <c r="I2933" s="76"/>
      <c r="J2933" s="76"/>
      <c r="K2933" s="76"/>
      <c r="L2933" s="74"/>
      <c r="M2933" s="75"/>
    </row>
    <row r="2934" spans="2:16">
      <c r="B2934" s="56"/>
      <c r="C2934" s="70"/>
      <c r="D2934" s="71"/>
      <c r="E2934" s="72"/>
      <c r="F2934" s="76"/>
      <c r="G2934" s="76"/>
      <c r="H2934" s="76"/>
      <c r="I2934" s="76"/>
      <c r="J2934" s="76"/>
      <c r="K2934" s="76"/>
      <c r="L2934" s="74"/>
      <c r="M2934" s="75"/>
    </row>
    <row r="2935" spans="2:16">
      <c r="B2935" s="56"/>
      <c r="C2935" s="70"/>
      <c r="D2935" s="71"/>
      <c r="E2935" s="72"/>
      <c r="F2935" s="76"/>
      <c r="G2935" s="76"/>
      <c r="H2935" s="76"/>
      <c r="I2935" s="76"/>
      <c r="J2935" s="76"/>
      <c r="K2935" s="76"/>
      <c r="L2935" s="74"/>
      <c r="M2935" s="75"/>
    </row>
    <row r="2936" spans="2:16" s="18" customFormat="1">
      <c r="B2936" s="56"/>
      <c r="C2936" s="88"/>
      <c r="D2936" s="58"/>
      <c r="E2936" s="144"/>
      <c r="F2936" s="61"/>
      <c r="G2936" s="61"/>
      <c r="H2936" s="61"/>
      <c r="I2936" s="61"/>
      <c r="J2936" s="61"/>
      <c r="K2936" s="61"/>
      <c r="L2936" s="62"/>
      <c r="M2936" s="63"/>
      <c r="N2936" s="171"/>
      <c r="P2936" s="172"/>
    </row>
    <row r="2937" spans="2:16">
      <c r="B2937" s="56"/>
      <c r="C2937" s="88"/>
      <c r="D2937" s="58"/>
      <c r="E2937" s="144"/>
      <c r="F2937" s="65"/>
      <c r="G2937" s="65"/>
      <c r="H2937" s="65"/>
      <c r="I2937" s="65"/>
      <c r="J2937" s="65"/>
      <c r="K2937" s="65"/>
      <c r="L2937" s="62"/>
      <c r="M2937" s="63"/>
    </row>
    <row r="2938" spans="2:16">
      <c r="B2938" s="56"/>
      <c r="C2938" s="88"/>
      <c r="D2938" s="58"/>
      <c r="E2938" s="144"/>
      <c r="F2938" s="65"/>
      <c r="G2938" s="65"/>
      <c r="H2938" s="65"/>
      <c r="I2938" s="65"/>
      <c r="J2938" s="65"/>
      <c r="K2938" s="65"/>
      <c r="L2938" s="62"/>
      <c r="M2938" s="63"/>
    </row>
    <row r="2939" spans="2:16">
      <c r="B2939" s="56"/>
      <c r="C2939" s="88"/>
      <c r="D2939" s="58"/>
      <c r="E2939" s="144"/>
      <c r="F2939" s="65"/>
      <c r="G2939" s="65"/>
      <c r="H2939" s="65"/>
      <c r="I2939" s="65"/>
      <c r="J2939" s="65"/>
      <c r="K2939" s="65"/>
      <c r="L2939" s="62"/>
      <c r="M2939" s="63"/>
    </row>
    <row r="2940" spans="2:16">
      <c r="B2940" s="56"/>
      <c r="C2940" s="88"/>
      <c r="D2940" s="58"/>
      <c r="E2940" s="144"/>
      <c r="F2940" s="65"/>
      <c r="G2940" s="65"/>
      <c r="H2940" s="65"/>
      <c r="I2940" s="65"/>
      <c r="J2940" s="65"/>
      <c r="K2940" s="65"/>
      <c r="L2940" s="62"/>
      <c r="M2940" s="63"/>
    </row>
    <row r="2941" spans="2:16">
      <c r="B2941" s="56"/>
      <c r="C2941" s="88"/>
      <c r="D2941" s="58"/>
      <c r="E2941" s="144"/>
      <c r="F2941" s="65"/>
      <c r="G2941" s="65"/>
      <c r="H2941" s="65"/>
      <c r="I2941" s="65"/>
      <c r="J2941" s="65"/>
      <c r="K2941" s="65"/>
      <c r="L2941" s="62"/>
      <c r="M2941" s="63"/>
    </row>
    <row r="2942" spans="2:16">
      <c r="B2942" s="56"/>
      <c r="C2942" s="88"/>
      <c r="D2942" s="58"/>
      <c r="E2942" s="144"/>
      <c r="F2942" s="65"/>
      <c r="G2942" s="65"/>
      <c r="H2942" s="65"/>
      <c r="I2942" s="65"/>
      <c r="J2942" s="65"/>
      <c r="K2942" s="65"/>
      <c r="L2942" s="62"/>
      <c r="M2942" s="63"/>
    </row>
    <row r="2943" spans="2:16">
      <c r="B2943" s="56"/>
      <c r="C2943" s="88"/>
      <c r="D2943" s="58"/>
      <c r="E2943" s="144"/>
      <c r="F2943" s="65"/>
      <c r="G2943" s="65"/>
      <c r="H2943" s="65"/>
      <c r="I2943" s="65"/>
      <c r="J2943" s="65"/>
      <c r="K2943" s="65"/>
      <c r="L2943" s="62"/>
      <c r="M2943" s="63"/>
    </row>
    <row r="2944" spans="2:16">
      <c r="B2944" s="56"/>
      <c r="C2944" s="57"/>
      <c r="D2944" s="58"/>
      <c r="E2944" s="59"/>
      <c r="F2944" s="60"/>
      <c r="G2944" s="60"/>
      <c r="H2944" s="61"/>
      <c r="I2944" s="61"/>
      <c r="J2944" s="61"/>
      <c r="K2944" s="61"/>
      <c r="L2944" s="62"/>
      <c r="M2944" s="63"/>
    </row>
    <row r="2945" spans="2:13">
      <c r="B2945" s="56"/>
      <c r="C2945" s="57"/>
      <c r="D2945" s="58"/>
      <c r="E2945" s="59"/>
      <c r="F2945" s="65"/>
      <c r="G2945" s="65"/>
      <c r="H2945" s="65"/>
      <c r="I2945" s="65"/>
      <c r="J2945" s="65"/>
      <c r="K2945" s="65"/>
      <c r="L2945" s="62"/>
      <c r="M2945" s="63"/>
    </row>
    <row r="2946" spans="2:13">
      <c r="B2946" s="56"/>
      <c r="C2946" s="57"/>
      <c r="D2946" s="58"/>
      <c r="E2946" s="59"/>
      <c r="F2946" s="65"/>
      <c r="G2946" s="65"/>
      <c r="H2946" s="65"/>
      <c r="I2946" s="65"/>
      <c r="J2946" s="65"/>
      <c r="K2946" s="65"/>
      <c r="L2946" s="62"/>
      <c r="M2946" s="63"/>
    </row>
    <row r="2947" spans="2:13">
      <c r="B2947" s="56"/>
      <c r="C2947" s="57"/>
      <c r="D2947" s="58"/>
      <c r="E2947" s="59"/>
      <c r="F2947" s="65"/>
      <c r="G2947" s="65"/>
      <c r="H2947" s="65"/>
      <c r="I2947" s="65"/>
      <c r="J2947" s="65"/>
      <c r="K2947" s="65"/>
      <c r="L2947" s="62"/>
      <c r="M2947" s="63"/>
    </row>
    <row r="2948" spans="2:13">
      <c r="B2948" s="56"/>
      <c r="C2948" s="57"/>
      <c r="D2948" s="58"/>
      <c r="E2948" s="59"/>
      <c r="F2948" s="65"/>
      <c r="G2948" s="65"/>
      <c r="H2948" s="65"/>
      <c r="I2948" s="65"/>
      <c r="J2948" s="65"/>
      <c r="K2948" s="65"/>
      <c r="L2948" s="62"/>
      <c r="M2948" s="63"/>
    </row>
    <row r="2949" spans="2:13">
      <c r="B2949" s="56"/>
      <c r="C2949" s="57"/>
      <c r="D2949" s="58"/>
      <c r="E2949" s="59"/>
      <c r="F2949" s="65"/>
      <c r="G2949" s="65"/>
      <c r="H2949" s="65"/>
      <c r="I2949" s="65"/>
      <c r="J2949" s="65"/>
      <c r="K2949" s="65"/>
      <c r="L2949" s="62"/>
      <c r="M2949" s="63"/>
    </row>
    <row r="2950" spans="2:13">
      <c r="B2950" s="56"/>
      <c r="C2950" s="57"/>
      <c r="D2950" s="58"/>
      <c r="E2950" s="59"/>
      <c r="F2950" s="65"/>
      <c r="G2950" s="65"/>
      <c r="H2950" s="65"/>
      <c r="I2950" s="65"/>
      <c r="J2950" s="65"/>
      <c r="K2950" s="65"/>
      <c r="L2950" s="62"/>
      <c r="M2950" s="63"/>
    </row>
    <row r="2951" spans="2:13">
      <c r="B2951" s="56"/>
      <c r="C2951" s="57"/>
      <c r="D2951" s="58"/>
      <c r="E2951" s="59"/>
      <c r="F2951" s="65"/>
      <c r="G2951" s="65"/>
      <c r="H2951" s="65"/>
      <c r="I2951" s="65"/>
      <c r="J2951" s="65"/>
      <c r="K2951" s="65"/>
      <c r="L2951" s="62"/>
      <c r="M2951" s="63"/>
    </row>
    <row r="2952" spans="2:13">
      <c r="B2952" s="56"/>
      <c r="C2952" s="93"/>
      <c r="D2952" s="94"/>
      <c r="E2952" s="95"/>
      <c r="F2952" s="96"/>
      <c r="G2952" s="96"/>
      <c r="H2952" s="96"/>
      <c r="I2952" s="96"/>
      <c r="J2952" s="96"/>
      <c r="K2952" s="97"/>
      <c r="L2952" s="98"/>
      <c r="M2952" s="99"/>
    </row>
    <row r="2953" spans="2:13">
      <c r="B2953" s="56"/>
      <c r="C2953" s="93"/>
      <c r="D2953" s="94"/>
      <c r="E2953" s="95"/>
      <c r="F2953" s="100"/>
      <c r="G2953" s="100"/>
      <c r="H2953" s="100"/>
      <c r="I2953" s="100"/>
      <c r="J2953" s="100"/>
      <c r="K2953" s="101"/>
      <c r="L2953" s="98"/>
      <c r="M2953" s="99"/>
    </row>
    <row r="2954" spans="2:13">
      <c r="B2954" s="56"/>
      <c r="C2954" s="93"/>
      <c r="D2954" s="94"/>
      <c r="E2954" s="95"/>
      <c r="F2954" s="100"/>
      <c r="G2954" s="100"/>
      <c r="H2954" s="100"/>
      <c r="I2954" s="100"/>
      <c r="J2954" s="100"/>
      <c r="K2954" s="101"/>
      <c r="L2954" s="98"/>
      <c r="M2954" s="99"/>
    </row>
    <row r="2955" spans="2:13">
      <c r="B2955" s="56"/>
      <c r="C2955" s="93"/>
      <c r="D2955" s="94"/>
      <c r="E2955" s="95"/>
      <c r="F2955" s="100"/>
      <c r="G2955" s="100"/>
      <c r="H2955" s="100"/>
      <c r="I2955" s="100"/>
      <c r="J2955" s="100"/>
      <c r="K2955" s="101"/>
      <c r="L2955" s="98"/>
      <c r="M2955" s="99"/>
    </row>
    <row r="2956" spans="2:13">
      <c r="B2956" s="56"/>
      <c r="C2956" s="93"/>
      <c r="D2956" s="94"/>
      <c r="E2956" s="95"/>
      <c r="F2956" s="100"/>
      <c r="G2956" s="100"/>
      <c r="H2956" s="100"/>
      <c r="I2956" s="100"/>
      <c r="J2956" s="100"/>
      <c r="K2956" s="101"/>
      <c r="L2956" s="98"/>
      <c r="M2956" s="99"/>
    </row>
    <row r="2957" spans="2:13">
      <c r="B2957" s="56"/>
      <c r="C2957" s="93"/>
      <c r="D2957" s="94"/>
      <c r="E2957" s="95"/>
      <c r="F2957" s="100"/>
      <c r="G2957" s="100"/>
      <c r="H2957" s="100"/>
      <c r="I2957" s="100"/>
      <c r="J2957" s="100"/>
      <c r="K2957" s="101"/>
      <c r="L2957" s="98"/>
      <c r="M2957" s="99"/>
    </row>
    <row r="2958" spans="2:13">
      <c r="B2958" s="56"/>
      <c r="C2958" s="93"/>
      <c r="D2958" s="94"/>
      <c r="E2958" s="95"/>
      <c r="F2958" s="100"/>
      <c r="G2958" s="100"/>
      <c r="H2958" s="100"/>
      <c r="I2958" s="100"/>
      <c r="J2958" s="100"/>
      <c r="K2958" s="101"/>
      <c r="L2958" s="98"/>
      <c r="M2958" s="99"/>
    </row>
    <row r="2959" spans="2:13">
      <c r="B2959" s="56"/>
      <c r="C2959" s="93"/>
      <c r="D2959" s="94"/>
      <c r="E2959" s="95"/>
      <c r="F2959" s="102"/>
      <c r="G2959" s="102"/>
      <c r="H2959" s="102"/>
      <c r="I2959" s="102"/>
      <c r="J2959" s="102"/>
      <c r="K2959" s="103"/>
      <c r="L2959" s="98"/>
      <c r="M2959" s="99"/>
    </row>
    <row r="2960" spans="2:13">
      <c r="B2960" s="56"/>
      <c r="C2960" s="113"/>
      <c r="D2960" s="58"/>
      <c r="E2960" s="114"/>
      <c r="F2960" s="61"/>
      <c r="G2960" s="61"/>
      <c r="H2960" s="61"/>
      <c r="I2960" s="61"/>
      <c r="J2960" s="61"/>
      <c r="K2960" s="61"/>
      <c r="L2960" s="115"/>
      <c r="M2960" s="63"/>
    </row>
    <row r="2961" spans="2:13">
      <c r="B2961" s="56"/>
      <c r="C2961" s="113"/>
      <c r="D2961" s="58"/>
      <c r="E2961" s="114"/>
      <c r="F2961" s="65"/>
      <c r="G2961" s="65"/>
      <c r="H2961" s="65"/>
      <c r="I2961" s="65"/>
      <c r="J2961" s="65"/>
      <c r="K2961" s="65"/>
      <c r="L2961" s="115"/>
      <c r="M2961" s="63"/>
    </row>
    <row r="2962" spans="2:13">
      <c r="B2962" s="56"/>
      <c r="C2962" s="113"/>
      <c r="D2962" s="58"/>
      <c r="E2962" s="114"/>
      <c r="F2962" s="65"/>
      <c r="G2962" s="65"/>
      <c r="H2962" s="65"/>
      <c r="I2962" s="65"/>
      <c r="J2962" s="65"/>
      <c r="K2962" s="65"/>
      <c r="L2962" s="115"/>
      <c r="M2962" s="63"/>
    </row>
    <row r="2963" spans="2:13">
      <c r="B2963" s="56"/>
      <c r="C2963" s="113"/>
      <c r="D2963" s="58"/>
      <c r="E2963" s="114"/>
      <c r="F2963" s="65"/>
      <c r="G2963" s="65"/>
      <c r="H2963" s="65"/>
      <c r="I2963" s="65"/>
      <c r="J2963" s="65"/>
      <c r="K2963" s="65"/>
      <c r="L2963" s="115"/>
      <c r="M2963" s="63"/>
    </row>
    <row r="2964" spans="2:13">
      <c r="B2964" s="56"/>
      <c r="C2964" s="113"/>
      <c r="D2964" s="58"/>
      <c r="E2964" s="114"/>
      <c r="F2964" s="65"/>
      <c r="G2964" s="65"/>
      <c r="H2964" s="65"/>
      <c r="I2964" s="65"/>
      <c r="J2964" s="65"/>
      <c r="K2964" s="65"/>
      <c r="L2964" s="115"/>
      <c r="M2964" s="63"/>
    </row>
    <row r="2965" spans="2:13">
      <c r="B2965" s="56"/>
      <c r="C2965" s="113"/>
      <c r="D2965" s="58"/>
      <c r="E2965" s="114"/>
      <c r="F2965" s="65"/>
      <c r="G2965" s="65"/>
      <c r="H2965" s="65"/>
      <c r="I2965" s="65"/>
      <c r="J2965" s="65"/>
      <c r="K2965" s="65"/>
      <c r="L2965" s="115"/>
      <c r="M2965" s="63"/>
    </row>
    <row r="2966" spans="2:13">
      <c r="B2966" s="56"/>
      <c r="C2966" s="113"/>
      <c r="D2966" s="58"/>
      <c r="E2966" s="114"/>
      <c r="F2966" s="65"/>
      <c r="G2966" s="65"/>
      <c r="H2966" s="65"/>
      <c r="I2966" s="65"/>
      <c r="J2966" s="65"/>
      <c r="K2966" s="65"/>
      <c r="L2966" s="115"/>
      <c r="M2966" s="63"/>
    </row>
    <row r="2967" spans="2:13">
      <c r="B2967" s="56"/>
      <c r="C2967" s="113"/>
      <c r="D2967" s="58"/>
      <c r="E2967" s="114"/>
      <c r="F2967" s="91"/>
      <c r="G2967" s="91"/>
      <c r="H2967" s="91"/>
      <c r="I2967" s="91"/>
      <c r="J2967" s="91"/>
      <c r="K2967" s="91"/>
      <c r="L2967" s="115"/>
      <c r="M2967" s="63"/>
    </row>
    <row r="2968" spans="2:13">
      <c r="B2968" s="56"/>
      <c r="C2968" s="88"/>
      <c r="D2968" s="111"/>
      <c r="E2968" s="89"/>
      <c r="F2968" s="173"/>
      <c r="G2968" s="173"/>
      <c r="H2968" s="61"/>
      <c r="I2968" s="61"/>
      <c r="J2968" s="61"/>
      <c r="K2968" s="61"/>
      <c r="L2968" s="62"/>
      <c r="M2968" s="63"/>
    </row>
    <row r="2969" spans="2:13">
      <c r="B2969" s="56"/>
      <c r="C2969" s="88"/>
      <c r="D2969" s="111"/>
      <c r="E2969" s="89"/>
      <c r="F2969" s="65"/>
      <c r="G2969" s="65"/>
      <c r="H2969" s="65"/>
      <c r="I2969" s="65"/>
      <c r="J2969" s="65"/>
      <c r="K2969" s="65"/>
      <c r="L2969" s="62"/>
      <c r="M2969" s="63"/>
    </row>
    <row r="2970" spans="2:13">
      <c r="B2970" s="56"/>
      <c r="C2970" s="88"/>
      <c r="D2970" s="111"/>
      <c r="E2970" s="89"/>
      <c r="F2970" s="65"/>
      <c r="G2970" s="65"/>
      <c r="H2970" s="65"/>
      <c r="I2970" s="65"/>
      <c r="J2970" s="65"/>
      <c r="K2970" s="65"/>
      <c r="L2970" s="62"/>
      <c r="M2970" s="63"/>
    </row>
    <row r="2971" spans="2:13">
      <c r="B2971" s="56"/>
      <c r="C2971" s="88"/>
      <c r="D2971" s="111"/>
      <c r="E2971" s="89"/>
      <c r="F2971" s="65"/>
      <c r="G2971" s="65"/>
      <c r="H2971" s="65"/>
      <c r="I2971" s="65"/>
      <c r="J2971" s="65"/>
      <c r="K2971" s="65"/>
      <c r="L2971" s="62"/>
      <c r="M2971" s="63"/>
    </row>
    <row r="2972" spans="2:13">
      <c r="B2972" s="56"/>
      <c r="C2972" s="88"/>
      <c r="D2972" s="111"/>
      <c r="E2972" s="89"/>
      <c r="F2972" s="65"/>
      <c r="G2972" s="65"/>
      <c r="H2972" s="65"/>
      <c r="I2972" s="65"/>
      <c r="J2972" s="65"/>
      <c r="K2972" s="65"/>
      <c r="L2972" s="62"/>
      <c r="M2972" s="63"/>
    </row>
    <row r="2973" spans="2:13">
      <c r="B2973" s="56"/>
      <c r="C2973" s="88"/>
      <c r="D2973" s="111"/>
      <c r="E2973" s="89"/>
      <c r="F2973" s="65"/>
      <c r="G2973" s="65"/>
      <c r="H2973" s="65"/>
      <c r="I2973" s="65"/>
      <c r="J2973" s="65"/>
      <c r="K2973" s="65"/>
      <c r="L2973" s="62"/>
      <c r="M2973" s="63"/>
    </row>
    <row r="2974" spans="2:13">
      <c r="B2974" s="56"/>
      <c r="C2974" s="88"/>
      <c r="D2974" s="111"/>
      <c r="E2974" s="89"/>
      <c r="F2974" s="65"/>
      <c r="G2974" s="65"/>
      <c r="H2974" s="65"/>
      <c r="I2974" s="65"/>
      <c r="J2974" s="65"/>
      <c r="K2974" s="65"/>
      <c r="L2974" s="62"/>
      <c r="M2974" s="63"/>
    </row>
    <row r="2975" spans="2:13">
      <c r="B2975" s="56"/>
      <c r="C2975" s="88"/>
      <c r="D2975" s="111"/>
      <c r="E2975" s="89"/>
      <c r="F2975" s="65"/>
      <c r="G2975" s="65"/>
      <c r="H2975" s="65"/>
      <c r="I2975" s="65"/>
      <c r="J2975" s="65"/>
      <c r="K2975" s="65"/>
      <c r="L2975" s="62"/>
      <c r="M2975" s="63"/>
    </row>
    <row r="2976" spans="2:13">
      <c r="B2976" s="56"/>
      <c r="C2976" s="122"/>
      <c r="D2976" s="58"/>
      <c r="E2976" s="118"/>
      <c r="F2976" s="61"/>
      <c r="G2976" s="61"/>
      <c r="H2976" s="61"/>
      <c r="I2976" s="61"/>
      <c r="J2976" s="61"/>
      <c r="K2976" s="61"/>
      <c r="L2976" s="20"/>
      <c r="M2976" s="63"/>
    </row>
    <row r="2977" spans="2:13">
      <c r="B2977" s="56"/>
      <c r="C2977" s="122"/>
      <c r="D2977" s="58"/>
      <c r="E2977" s="118"/>
      <c r="F2977" s="65"/>
      <c r="G2977" s="65"/>
      <c r="H2977" s="65"/>
      <c r="I2977" s="65"/>
      <c r="J2977" s="65"/>
      <c r="K2977" s="65"/>
      <c r="L2977" s="20"/>
      <c r="M2977" s="63"/>
    </row>
    <row r="2978" spans="2:13">
      <c r="B2978" s="56"/>
      <c r="C2978" s="122"/>
      <c r="D2978" s="58"/>
      <c r="E2978" s="118"/>
      <c r="F2978" s="65"/>
      <c r="G2978" s="65"/>
      <c r="H2978" s="65"/>
      <c r="I2978" s="65"/>
      <c r="J2978" s="65"/>
      <c r="K2978" s="65"/>
      <c r="L2978" s="20"/>
      <c r="M2978" s="63"/>
    </row>
    <row r="2979" spans="2:13">
      <c r="B2979" s="56"/>
      <c r="C2979" s="122"/>
      <c r="D2979" s="58"/>
      <c r="E2979" s="118"/>
      <c r="F2979" s="65"/>
      <c r="G2979" s="65"/>
      <c r="H2979" s="65"/>
      <c r="I2979" s="65"/>
      <c r="J2979" s="65"/>
      <c r="K2979" s="65"/>
      <c r="L2979" s="20"/>
      <c r="M2979" s="63"/>
    </row>
    <row r="2980" spans="2:13">
      <c r="B2980" s="56"/>
      <c r="C2980" s="122"/>
      <c r="D2980" s="58"/>
      <c r="E2980" s="118"/>
      <c r="F2980" s="65"/>
      <c r="G2980" s="65"/>
      <c r="H2980" s="65"/>
      <c r="I2980" s="65"/>
      <c r="J2980" s="65"/>
      <c r="K2980" s="65"/>
      <c r="L2980" s="20"/>
      <c r="M2980" s="63"/>
    </row>
    <row r="2981" spans="2:13">
      <c r="B2981" s="56"/>
      <c r="C2981" s="122"/>
      <c r="D2981" s="156"/>
      <c r="E2981" s="118"/>
      <c r="F2981" s="65"/>
      <c r="G2981" s="65"/>
      <c r="H2981" s="65"/>
      <c r="I2981" s="65"/>
      <c r="J2981" s="65"/>
      <c r="K2981" s="65"/>
      <c r="L2981" s="20"/>
      <c r="M2981" s="63"/>
    </row>
    <row r="2982" spans="2:13">
      <c r="B2982" s="56"/>
      <c r="C2982" s="122"/>
      <c r="D2982" s="58"/>
      <c r="E2982" s="118"/>
      <c r="F2982" s="65"/>
      <c r="G2982" s="65"/>
      <c r="H2982" s="65"/>
      <c r="I2982" s="65"/>
      <c r="J2982" s="65"/>
      <c r="K2982" s="65"/>
      <c r="L2982" s="20"/>
      <c r="M2982" s="63"/>
    </row>
    <row r="2983" spans="2:13">
      <c r="B2983" s="56"/>
      <c r="C2983" s="122"/>
      <c r="D2983" s="58"/>
      <c r="E2983" s="118"/>
      <c r="F2983" s="91"/>
      <c r="G2983" s="91"/>
      <c r="H2983" s="91"/>
      <c r="I2983" s="91"/>
      <c r="J2983" s="91"/>
      <c r="K2983" s="91"/>
      <c r="L2983" s="20"/>
      <c r="M2983" s="63"/>
    </row>
    <row r="2984" spans="2:13">
      <c r="B2984" s="56"/>
      <c r="C2984" s="84"/>
      <c r="D2984" s="58"/>
      <c r="E2984" s="92"/>
      <c r="F2984" s="61"/>
      <c r="G2984" s="61"/>
      <c r="H2984" s="61"/>
      <c r="I2984" s="61"/>
      <c r="J2984" s="65"/>
      <c r="K2984" s="61"/>
      <c r="L2984" s="62"/>
      <c r="M2984" s="63"/>
    </row>
    <row r="2985" spans="2:13">
      <c r="B2985" s="56"/>
      <c r="C2985" s="84"/>
      <c r="D2985" s="58"/>
      <c r="E2985" s="92"/>
      <c r="F2985" s="65"/>
      <c r="G2985" s="65"/>
      <c r="H2985" s="65"/>
      <c r="I2985" s="65"/>
      <c r="J2985" s="65"/>
      <c r="K2985" s="65"/>
      <c r="L2985" s="62"/>
      <c r="M2985" s="63"/>
    </row>
    <row r="2986" spans="2:13">
      <c r="B2986" s="56"/>
      <c r="C2986" s="84"/>
      <c r="D2986" s="58"/>
      <c r="E2986" s="92"/>
      <c r="F2986" s="65"/>
      <c r="G2986" s="65"/>
      <c r="H2986" s="65"/>
      <c r="I2986" s="90"/>
      <c r="J2986" s="65"/>
      <c r="K2986" s="65"/>
      <c r="L2986" s="62"/>
      <c r="M2986" s="82"/>
    </row>
    <row r="2987" spans="2:13">
      <c r="B2987" s="56"/>
      <c r="C2987" s="84"/>
      <c r="D2987" s="58"/>
      <c r="E2987" s="92"/>
      <c r="F2987" s="65"/>
      <c r="G2987" s="65"/>
      <c r="H2987" s="65"/>
      <c r="I2987" s="65"/>
      <c r="J2987" s="65"/>
      <c r="K2987" s="65"/>
      <c r="L2987" s="62"/>
      <c r="M2987" s="82"/>
    </row>
    <row r="2988" spans="2:13">
      <c r="B2988" s="56"/>
      <c r="C2988" s="84"/>
      <c r="D2988" s="58"/>
      <c r="E2988" s="92"/>
      <c r="F2988" s="65"/>
      <c r="G2988" s="65"/>
      <c r="H2988" s="65"/>
      <c r="I2988" s="65"/>
      <c r="J2988" s="65"/>
      <c r="K2988" s="65"/>
      <c r="L2988" s="62"/>
      <c r="M2988" s="63"/>
    </row>
    <row r="2989" spans="2:13">
      <c r="B2989" s="56"/>
      <c r="C2989" s="84"/>
      <c r="D2989" s="58"/>
      <c r="E2989" s="92"/>
      <c r="F2989" s="65"/>
      <c r="G2989" s="65"/>
      <c r="H2989" s="65"/>
      <c r="I2989" s="65"/>
      <c r="J2989" s="65"/>
      <c r="K2989" s="65"/>
      <c r="L2989" s="62"/>
      <c r="M2989" s="63"/>
    </row>
    <row r="2990" spans="2:13">
      <c r="B2990" s="56"/>
      <c r="C2990" s="84"/>
      <c r="D2990" s="58"/>
      <c r="E2990" s="92"/>
      <c r="F2990" s="65"/>
      <c r="G2990" s="65"/>
      <c r="H2990" s="65"/>
      <c r="I2990" s="65"/>
      <c r="J2990" s="65"/>
      <c r="K2990" s="65"/>
      <c r="L2990" s="62"/>
      <c r="M2990" s="63"/>
    </row>
    <row r="2991" spans="2:13">
      <c r="B2991" s="56"/>
      <c r="C2991" s="84"/>
      <c r="D2991" s="58"/>
      <c r="E2991" s="92"/>
      <c r="F2991" s="65"/>
      <c r="G2991" s="65"/>
      <c r="H2991" s="65"/>
      <c r="I2991" s="65"/>
      <c r="J2991" s="65"/>
      <c r="K2991" s="65"/>
      <c r="L2991" s="62"/>
      <c r="M2991" s="63"/>
    </row>
    <row r="2992" spans="2:13">
      <c r="B2992" s="56"/>
      <c r="C2992" s="84"/>
      <c r="D2992" s="85"/>
      <c r="E2992" s="86"/>
      <c r="F2992" s="61"/>
      <c r="G2992" s="61"/>
      <c r="H2992" s="61"/>
      <c r="I2992" s="61"/>
      <c r="J2992" s="61"/>
      <c r="K2992" s="61"/>
      <c r="L2992" s="62"/>
      <c r="M2992" s="63"/>
    </row>
    <row r="2993" spans="2:13">
      <c r="B2993" s="111"/>
      <c r="C2993" s="84"/>
      <c r="D2993" s="85"/>
      <c r="E2993" s="87"/>
      <c r="F2993" s="65"/>
      <c r="G2993" s="65"/>
      <c r="H2993" s="65"/>
      <c r="I2993" s="65"/>
      <c r="J2993" s="65"/>
      <c r="K2993" s="65"/>
      <c r="L2993" s="62"/>
      <c r="M2993" s="63"/>
    </row>
    <row r="2994" spans="2:13">
      <c r="B2994" s="111"/>
      <c r="C2994" s="84"/>
      <c r="D2994" s="85"/>
      <c r="E2994" s="87"/>
      <c r="F2994" s="65"/>
      <c r="G2994" s="65"/>
      <c r="H2994" s="65"/>
      <c r="I2994" s="65"/>
      <c r="J2994" s="65"/>
      <c r="K2994" s="65"/>
      <c r="L2994" s="62"/>
      <c r="M2994" s="63"/>
    </row>
    <row r="2995" spans="2:13">
      <c r="B2995" s="111"/>
      <c r="C2995" s="84"/>
      <c r="D2995" s="85"/>
      <c r="E2995" s="87"/>
      <c r="F2995" s="65"/>
      <c r="G2995" s="65"/>
      <c r="H2995" s="65"/>
      <c r="I2995" s="65"/>
      <c r="J2995" s="65"/>
      <c r="K2995" s="65"/>
      <c r="L2995" s="62"/>
      <c r="M2995" s="63"/>
    </row>
    <row r="2996" spans="2:13">
      <c r="B2996" s="111"/>
      <c r="C2996" s="84"/>
      <c r="D2996" s="85"/>
      <c r="E2996" s="87"/>
      <c r="F2996" s="65"/>
      <c r="G2996" s="65"/>
      <c r="H2996" s="65"/>
      <c r="I2996" s="65"/>
      <c r="J2996" s="65"/>
      <c r="K2996" s="65"/>
      <c r="L2996" s="62"/>
      <c r="M2996" s="63"/>
    </row>
    <row r="2997" spans="2:13">
      <c r="B2997" s="111"/>
      <c r="C2997" s="84"/>
      <c r="D2997" s="85"/>
      <c r="E2997" s="87"/>
      <c r="F2997" s="65"/>
      <c r="G2997" s="65"/>
      <c r="H2997" s="65"/>
      <c r="I2997" s="65"/>
      <c r="J2997" s="65"/>
      <c r="K2997" s="65"/>
      <c r="L2997" s="62"/>
      <c r="M2997" s="63"/>
    </row>
    <row r="2998" spans="2:13">
      <c r="B2998" s="111"/>
      <c r="C2998" s="84"/>
      <c r="D2998" s="85"/>
      <c r="E2998" s="87"/>
      <c r="F2998" s="65"/>
      <c r="G2998" s="65"/>
      <c r="H2998" s="65"/>
      <c r="I2998" s="65"/>
      <c r="J2998" s="65"/>
      <c r="K2998" s="65"/>
      <c r="L2998" s="62"/>
      <c r="M2998" s="63"/>
    </row>
    <row r="2999" spans="2:13">
      <c r="B2999" s="111"/>
      <c r="C2999" s="84"/>
      <c r="D2999" s="85"/>
      <c r="E2999" s="87"/>
      <c r="F2999" s="65"/>
      <c r="G2999" s="65"/>
      <c r="H2999" s="65"/>
      <c r="I2999" s="65"/>
      <c r="J2999" s="65"/>
      <c r="K2999" s="65"/>
      <c r="L2999" s="62"/>
      <c r="M2999" s="63"/>
    </row>
    <row r="3000" spans="2:13">
      <c r="B3000" s="111"/>
      <c r="C3000" s="113"/>
      <c r="D3000" s="58"/>
      <c r="E3000" s="114"/>
      <c r="F3000" s="61"/>
      <c r="G3000" s="61"/>
      <c r="H3000" s="61"/>
      <c r="I3000" s="61"/>
      <c r="J3000" s="61"/>
      <c r="K3000" s="61"/>
      <c r="L3000" s="115"/>
      <c r="M3000" s="63"/>
    </row>
    <row r="3001" spans="2:13">
      <c r="B3001" s="56"/>
      <c r="C3001" s="113"/>
      <c r="D3001" s="58"/>
      <c r="E3001" s="114"/>
      <c r="F3001" s="65"/>
      <c r="G3001" s="65"/>
      <c r="H3001" s="65"/>
      <c r="I3001" s="65"/>
      <c r="J3001" s="65"/>
      <c r="K3001" s="65"/>
      <c r="L3001" s="115"/>
      <c r="M3001" s="63"/>
    </row>
    <row r="3002" spans="2:13">
      <c r="B3002" s="56"/>
      <c r="C3002" s="113"/>
      <c r="D3002" s="58"/>
      <c r="E3002" s="114"/>
      <c r="F3002" s="65"/>
      <c r="G3002" s="65"/>
      <c r="H3002" s="65"/>
      <c r="I3002" s="65"/>
      <c r="J3002" s="65"/>
      <c r="K3002" s="65"/>
      <c r="L3002" s="115"/>
      <c r="M3002" s="63"/>
    </row>
    <row r="3003" spans="2:13">
      <c r="B3003" s="56"/>
      <c r="C3003" s="113"/>
      <c r="D3003" s="58"/>
      <c r="E3003" s="114"/>
      <c r="F3003" s="65"/>
      <c r="G3003" s="65"/>
      <c r="H3003" s="65"/>
      <c r="I3003" s="65"/>
      <c r="J3003" s="65"/>
      <c r="K3003" s="65"/>
      <c r="L3003" s="115"/>
      <c r="M3003" s="63"/>
    </row>
    <row r="3004" spans="2:13">
      <c r="B3004" s="56"/>
      <c r="C3004" s="113"/>
      <c r="D3004" s="58"/>
      <c r="E3004" s="114"/>
      <c r="F3004" s="65"/>
      <c r="G3004" s="65"/>
      <c r="H3004" s="65"/>
      <c r="I3004" s="65"/>
      <c r="J3004" s="65"/>
      <c r="K3004" s="65"/>
      <c r="L3004" s="115"/>
      <c r="M3004" s="63"/>
    </row>
    <row r="3005" spans="2:13">
      <c r="B3005" s="56"/>
      <c r="C3005" s="113"/>
      <c r="D3005" s="58"/>
      <c r="E3005" s="114"/>
      <c r="F3005" s="65"/>
      <c r="G3005" s="65"/>
      <c r="H3005" s="65"/>
      <c r="I3005" s="65"/>
      <c r="J3005" s="65"/>
      <c r="K3005" s="65"/>
      <c r="L3005" s="115"/>
      <c r="M3005" s="63"/>
    </row>
    <row r="3006" spans="2:13">
      <c r="B3006" s="56"/>
      <c r="C3006" s="113"/>
      <c r="D3006" s="58"/>
      <c r="E3006" s="114"/>
      <c r="F3006" s="65"/>
      <c r="G3006" s="65"/>
      <c r="H3006" s="65"/>
      <c r="I3006" s="65"/>
      <c r="J3006" s="65"/>
      <c r="K3006" s="65"/>
      <c r="L3006" s="115"/>
      <c r="M3006" s="63"/>
    </row>
    <row r="3007" spans="2:13">
      <c r="B3007" s="56"/>
      <c r="C3007" s="113"/>
      <c r="D3007" s="58"/>
      <c r="E3007" s="114"/>
      <c r="F3007" s="91"/>
      <c r="G3007" s="91"/>
      <c r="H3007" s="91"/>
      <c r="I3007" s="91"/>
      <c r="J3007" s="91"/>
      <c r="K3007" s="91"/>
      <c r="L3007" s="115"/>
      <c r="M3007" s="63"/>
    </row>
    <row r="3008" spans="2:13">
      <c r="B3008" s="56"/>
      <c r="C3008" s="88"/>
      <c r="D3008" s="58"/>
      <c r="E3008" s="89"/>
      <c r="F3008" s="61"/>
      <c r="G3008" s="91"/>
      <c r="H3008" s="61"/>
      <c r="I3008" s="61"/>
      <c r="J3008" s="61"/>
      <c r="K3008" s="61"/>
      <c r="L3008" s="62"/>
      <c r="M3008" s="63"/>
    </row>
    <row r="3009" spans="2:13">
      <c r="B3009" s="56"/>
      <c r="C3009" s="88"/>
      <c r="D3009" s="58"/>
      <c r="E3009" s="89"/>
      <c r="F3009" s="65"/>
      <c r="G3009" s="65"/>
      <c r="H3009" s="65"/>
      <c r="I3009" s="61"/>
      <c r="J3009" s="65"/>
      <c r="K3009" s="65"/>
      <c r="L3009" s="62"/>
      <c r="M3009" s="63"/>
    </row>
    <row r="3010" spans="2:13">
      <c r="B3010" s="56"/>
      <c r="C3010" s="88"/>
      <c r="D3010" s="58"/>
      <c r="E3010" s="89"/>
      <c r="F3010" s="65"/>
      <c r="G3010" s="65"/>
      <c r="H3010" s="65"/>
      <c r="I3010" s="65"/>
      <c r="J3010" s="65"/>
      <c r="K3010" s="65"/>
      <c r="L3010" s="62"/>
      <c r="M3010" s="63"/>
    </row>
    <row r="3011" spans="2:13">
      <c r="B3011" s="56"/>
      <c r="C3011" s="88"/>
      <c r="D3011" s="58"/>
      <c r="E3011" s="89"/>
      <c r="F3011" s="65"/>
      <c r="G3011" s="65"/>
      <c r="H3011" s="65"/>
      <c r="I3011" s="65"/>
      <c r="J3011" s="65"/>
      <c r="K3011" s="65"/>
      <c r="L3011" s="62"/>
      <c r="M3011" s="63"/>
    </row>
    <row r="3012" spans="2:13">
      <c r="B3012" s="56"/>
      <c r="C3012" s="88"/>
      <c r="D3012" s="58"/>
      <c r="E3012" s="89"/>
      <c r="F3012" s="65"/>
      <c r="G3012" s="65"/>
      <c r="H3012" s="65"/>
      <c r="I3012" s="65"/>
      <c r="J3012" s="65"/>
      <c r="K3012" s="65"/>
      <c r="L3012" s="62"/>
      <c r="M3012" s="63"/>
    </row>
    <row r="3013" spans="2:13">
      <c r="B3013" s="56"/>
      <c r="C3013" s="88"/>
      <c r="D3013" s="58"/>
      <c r="E3013" s="89"/>
      <c r="F3013" s="65"/>
      <c r="G3013" s="65"/>
      <c r="H3013" s="65"/>
      <c r="I3013" s="65"/>
      <c r="J3013" s="65"/>
      <c r="K3013" s="65"/>
      <c r="L3013" s="62"/>
      <c r="M3013" s="63"/>
    </row>
    <row r="3014" spans="2:13">
      <c r="B3014" s="56"/>
      <c r="C3014" s="88"/>
      <c r="D3014" s="58"/>
      <c r="E3014" s="89"/>
      <c r="F3014" s="65"/>
      <c r="G3014" s="65"/>
      <c r="H3014" s="65"/>
      <c r="I3014" s="65"/>
      <c r="J3014" s="65"/>
      <c r="K3014" s="65"/>
      <c r="L3014" s="62"/>
      <c r="M3014" s="63"/>
    </row>
    <row r="3015" spans="2:13">
      <c r="B3015" s="56"/>
      <c r="C3015" s="88"/>
      <c r="D3015" s="85"/>
      <c r="E3015" s="89"/>
      <c r="F3015" s="91"/>
      <c r="G3015" s="91"/>
      <c r="H3015" s="91"/>
      <c r="I3015" s="91"/>
      <c r="J3015" s="91"/>
      <c r="K3015" s="91"/>
      <c r="L3015" s="62"/>
      <c r="M3015" s="63"/>
    </row>
    <row r="3016" spans="2:13">
      <c r="B3016" s="56"/>
      <c r="C3016" s="88"/>
      <c r="D3016" s="58"/>
      <c r="E3016" s="116"/>
      <c r="F3016" s="61"/>
      <c r="G3016" s="61"/>
      <c r="H3016" s="61"/>
      <c r="I3016" s="61"/>
      <c r="J3016" s="61"/>
      <c r="K3016" s="61"/>
      <c r="L3016" s="62"/>
      <c r="M3016" s="63"/>
    </row>
    <row r="3017" spans="2:13">
      <c r="B3017" s="56"/>
      <c r="C3017" s="88"/>
      <c r="D3017" s="58"/>
      <c r="E3017" s="116"/>
      <c r="F3017" s="65"/>
      <c r="G3017" s="65"/>
      <c r="H3017" s="65"/>
      <c r="I3017" s="65"/>
      <c r="J3017" s="65"/>
      <c r="K3017" s="65"/>
      <c r="L3017" s="62"/>
      <c r="M3017" s="63"/>
    </row>
    <row r="3018" spans="2:13">
      <c r="B3018" s="56"/>
      <c r="C3018" s="88"/>
      <c r="D3018" s="111"/>
      <c r="E3018" s="116"/>
      <c r="F3018" s="65"/>
      <c r="G3018" s="65"/>
      <c r="H3018" s="65"/>
      <c r="I3018" s="65"/>
      <c r="J3018" s="65"/>
      <c r="K3018" s="65"/>
      <c r="L3018" s="62"/>
      <c r="M3018" s="63"/>
    </row>
    <row r="3019" spans="2:13">
      <c r="B3019" s="56"/>
      <c r="C3019" s="88"/>
      <c r="D3019" s="58"/>
      <c r="E3019" s="69"/>
      <c r="F3019" s="65"/>
      <c r="G3019" s="65"/>
      <c r="H3019" s="65"/>
      <c r="I3019" s="65"/>
      <c r="J3019" s="65"/>
      <c r="K3019" s="65"/>
      <c r="L3019" s="62"/>
      <c r="M3019" s="63"/>
    </row>
    <row r="3020" spans="2:13">
      <c r="B3020" s="56"/>
      <c r="C3020" s="88"/>
      <c r="D3020" s="58"/>
      <c r="E3020" s="116"/>
      <c r="F3020" s="65"/>
      <c r="G3020" s="65"/>
      <c r="H3020" s="65"/>
      <c r="I3020" s="65"/>
      <c r="J3020" s="65"/>
      <c r="K3020" s="65"/>
      <c r="L3020" s="62"/>
      <c r="M3020" s="63"/>
    </row>
    <row r="3021" spans="2:13">
      <c r="B3021" s="56"/>
      <c r="C3021" s="88"/>
      <c r="D3021" s="111"/>
      <c r="E3021" s="116"/>
      <c r="F3021" s="127"/>
      <c r="G3021" s="90"/>
      <c r="H3021" s="111"/>
      <c r="I3021" s="65"/>
      <c r="J3021" s="65"/>
      <c r="K3021" s="65"/>
      <c r="L3021" s="62"/>
      <c r="M3021" s="63"/>
    </row>
    <row r="3022" spans="2:13">
      <c r="B3022" s="56"/>
      <c r="C3022" s="88"/>
      <c r="D3022" s="111"/>
      <c r="E3022" s="116"/>
      <c r="F3022" s="127"/>
      <c r="G3022" s="90"/>
      <c r="H3022" s="111"/>
      <c r="I3022" s="65"/>
      <c r="J3022" s="65"/>
      <c r="K3022" s="65"/>
      <c r="L3022" s="62"/>
      <c r="M3022" s="63"/>
    </row>
    <row r="3023" spans="2:13">
      <c r="B3023" s="56"/>
      <c r="C3023" s="88"/>
      <c r="D3023" s="111"/>
      <c r="E3023" s="116"/>
      <c r="F3023" s="127"/>
      <c r="G3023" s="90"/>
      <c r="H3023" s="111"/>
      <c r="I3023" s="65"/>
      <c r="J3023" s="65"/>
      <c r="K3023" s="65"/>
      <c r="L3023" s="62"/>
      <c r="M3023" s="63"/>
    </row>
    <row r="3024" spans="2:13">
      <c r="B3024" s="56"/>
      <c r="C3024" s="122"/>
      <c r="D3024" s="58"/>
      <c r="E3024" s="89"/>
      <c r="F3024" s="61"/>
      <c r="G3024" s="61"/>
      <c r="H3024" s="61"/>
      <c r="I3024" s="61"/>
      <c r="J3024" s="61"/>
      <c r="K3024" s="61"/>
      <c r="L3024" s="62"/>
      <c r="M3024" s="63"/>
    </row>
    <row r="3025" spans="2:13">
      <c r="B3025" s="56"/>
      <c r="C3025" s="122"/>
      <c r="D3025" s="58"/>
      <c r="E3025" s="89"/>
      <c r="F3025" s="65"/>
      <c r="G3025" s="65"/>
      <c r="H3025" s="65"/>
      <c r="I3025" s="65"/>
      <c r="J3025" s="65"/>
      <c r="K3025" s="65"/>
      <c r="L3025" s="62"/>
      <c r="M3025" s="63"/>
    </row>
    <row r="3026" spans="2:13">
      <c r="B3026" s="56"/>
      <c r="C3026" s="122"/>
      <c r="D3026" s="58"/>
      <c r="E3026" s="89"/>
      <c r="F3026" s="65"/>
      <c r="G3026" s="65"/>
      <c r="H3026" s="65"/>
      <c r="I3026" s="65"/>
      <c r="J3026" s="65"/>
      <c r="K3026" s="65"/>
      <c r="L3026" s="62"/>
      <c r="M3026" s="63"/>
    </row>
    <row r="3027" spans="2:13">
      <c r="B3027" s="56"/>
      <c r="C3027" s="122"/>
      <c r="D3027" s="58"/>
      <c r="E3027" s="89"/>
      <c r="F3027" s="65"/>
      <c r="G3027" s="65"/>
      <c r="H3027" s="65"/>
      <c r="I3027" s="65"/>
      <c r="J3027" s="65"/>
      <c r="K3027" s="65"/>
      <c r="L3027" s="62"/>
      <c r="M3027" s="63"/>
    </row>
    <row r="3028" spans="2:13">
      <c r="B3028" s="56"/>
      <c r="C3028" s="122"/>
      <c r="D3028" s="58"/>
      <c r="E3028" s="89"/>
      <c r="F3028" s="65"/>
      <c r="G3028" s="65"/>
      <c r="H3028" s="65"/>
      <c r="I3028" s="65"/>
      <c r="J3028" s="65"/>
      <c r="K3028" s="65"/>
      <c r="L3028" s="62"/>
      <c r="M3028" s="63"/>
    </row>
    <row r="3029" spans="2:13">
      <c r="B3029" s="56"/>
      <c r="C3029" s="122"/>
      <c r="D3029" s="20"/>
      <c r="E3029" s="89"/>
      <c r="F3029" s="65"/>
      <c r="G3029" s="65"/>
      <c r="H3029" s="65"/>
      <c r="I3029" s="65"/>
      <c r="J3029" s="65"/>
      <c r="K3029" s="65"/>
      <c r="L3029" s="62"/>
      <c r="M3029" s="63"/>
    </row>
    <row r="3030" spans="2:13">
      <c r="B3030" s="56"/>
      <c r="C3030" s="122"/>
      <c r="D3030" s="111"/>
      <c r="E3030" s="89"/>
      <c r="F3030" s="65"/>
      <c r="G3030" s="65"/>
      <c r="H3030" s="65"/>
      <c r="I3030" s="65"/>
      <c r="J3030" s="65"/>
      <c r="K3030" s="65"/>
      <c r="L3030" s="62"/>
      <c r="M3030" s="63"/>
    </row>
    <row r="3031" spans="2:13">
      <c r="B3031" s="56"/>
      <c r="C3031" s="122"/>
      <c r="D3031" s="20"/>
      <c r="E3031" s="89"/>
      <c r="F3031" s="65"/>
      <c r="G3031" s="65"/>
      <c r="H3031" s="65"/>
      <c r="I3031" s="65"/>
      <c r="J3031" s="65"/>
      <c r="K3031" s="65"/>
      <c r="L3031" s="62"/>
      <c r="M3031" s="63"/>
    </row>
    <row r="3032" spans="2:13">
      <c r="B3032" s="56"/>
      <c r="C3032" s="160"/>
      <c r="D3032" s="58"/>
      <c r="E3032" s="104"/>
      <c r="F3032" s="119"/>
      <c r="G3032" s="119"/>
      <c r="H3032" s="61"/>
      <c r="I3032" s="61"/>
      <c r="J3032" s="61"/>
      <c r="K3032" s="61"/>
      <c r="L3032" s="62"/>
      <c r="M3032" s="63"/>
    </row>
    <row r="3033" spans="2:13">
      <c r="B3033" s="56"/>
      <c r="C3033" s="160"/>
      <c r="D3033" s="58"/>
      <c r="E3033" s="104"/>
      <c r="F3033" s="65"/>
      <c r="G3033" s="65"/>
      <c r="H3033" s="65"/>
      <c r="I3033" s="65"/>
      <c r="J3033" s="65"/>
      <c r="K3033" s="65"/>
      <c r="L3033" s="62"/>
      <c r="M3033" s="63"/>
    </row>
    <row r="3034" spans="2:13">
      <c r="B3034" s="56"/>
      <c r="C3034" s="160"/>
      <c r="D3034" s="58"/>
      <c r="E3034" s="104"/>
      <c r="F3034" s="65"/>
      <c r="G3034" s="65"/>
      <c r="H3034" s="65"/>
      <c r="I3034" s="65"/>
      <c r="J3034" s="65"/>
      <c r="K3034" s="65"/>
      <c r="L3034" s="62"/>
      <c r="M3034" s="63"/>
    </row>
    <row r="3035" spans="2:13">
      <c r="B3035" s="56"/>
      <c r="C3035" s="160"/>
      <c r="D3035" s="58"/>
      <c r="E3035" s="104"/>
      <c r="F3035" s="65"/>
      <c r="G3035" s="65"/>
      <c r="H3035" s="65"/>
      <c r="I3035" s="65"/>
      <c r="J3035" s="65"/>
      <c r="K3035" s="65"/>
      <c r="L3035" s="62"/>
      <c r="M3035" s="63"/>
    </row>
    <row r="3036" spans="2:13">
      <c r="B3036" s="56"/>
      <c r="C3036" s="160"/>
      <c r="D3036" s="58"/>
      <c r="E3036" s="104"/>
      <c r="F3036" s="65"/>
      <c r="G3036" s="65"/>
      <c r="H3036" s="65"/>
      <c r="I3036" s="65"/>
      <c r="J3036" s="65"/>
      <c r="K3036" s="65"/>
      <c r="L3036" s="62"/>
      <c r="M3036" s="63"/>
    </row>
    <row r="3037" spans="2:13">
      <c r="B3037" s="56"/>
      <c r="C3037" s="160"/>
      <c r="D3037" s="58"/>
      <c r="E3037" s="104"/>
      <c r="F3037" s="65"/>
      <c r="G3037" s="65"/>
      <c r="H3037" s="65"/>
      <c r="I3037" s="65"/>
      <c r="J3037" s="65"/>
      <c r="K3037" s="65"/>
      <c r="L3037" s="62"/>
      <c r="M3037" s="63"/>
    </row>
    <row r="3038" spans="2:13">
      <c r="B3038" s="56"/>
      <c r="C3038" s="160"/>
      <c r="D3038" s="58"/>
      <c r="E3038" s="104"/>
      <c r="F3038" s="65"/>
      <c r="G3038" s="65"/>
      <c r="H3038" s="65"/>
      <c r="I3038" s="65"/>
      <c r="J3038" s="65"/>
      <c r="K3038" s="65"/>
      <c r="L3038" s="62"/>
      <c r="M3038" s="63"/>
    </row>
    <row r="3039" spans="2:13">
      <c r="B3039" s="56"/>
      <c r="C3039" s="160"/>
      <c r="D3039" s="58"/>
      <c r="E3039" s="104"/>
      <c r="F3039" s="65"/>
      <c r="G3039" s="65"/>
      <c r="H3039" s="65"/>
      <c r="I3039" s="65"/>
      <c r="J3039" s="65"/>
      <c r="K3039" s="65"/>
      <c r="L3039" s="62"/>
      <c r="M3039" s="63"/>
    </row>
    <row r="3040" spans="2:13">
      <c r="B3040" s="56"/>
      <c r="C3040" s="57"/>
      <c r="D3040" s="58"/>
      <c r="E3040" s="89"/>
      <c r="F3040" s="61"/>
      <c r="G3040" s="61"/>
      <c r="H3040" s="61"/>
      <c r="I3040" s="61"/>
      <c r="J3040" s="61"/>
      <c r="K3040" s="61"/>
      <c r="L3040" s="62"/>
      <c r="M3040" s="63"/>
    </row>
    <row r="3041" spans="2:13">
      <c r="B3041" s="56"/>
      <c r="C3041" s="57"/>
      <c r="D3041" s="58"/>
      <c r="E3041" s="89"/>
      <c r="F3041" s="65"/>
      <c r="G3041" s="65"/>
      <c r="H3041" s="65"/>
      <c r="I3041" s="65"/>
      <c r="J3041" s="65"/>
      <c r="K3041" s="65"/>
      <c r="L3041" s="62"/>
      <c r="M3041" s="63"/>
    </row>
    <row r="3042" spans="2:13">
      <c r="B3042" s="56"/>
      <c r="C3042" s="57"/>
      <c r="D3042" s="58"/>
      <c r="E3042" s="89"/>
      <c r="F3042" s="65"/>
      <c r="G3042" s="65"/>
      <c r="H3042" s="65"/>
      <c r="I3042" s="65"/>
      <c r="J3042" s="65"/>
      <c r="K3042" s="65"/>
      <c r="L3042" s="62"/>
      <c r="M3042" s="63"/>
    </row>
    <row r="3043" spans="2:13">
      <c r="B3043" s="56"/>
      <c r="C3043" s="57"/>
      <c r="D3043" s="58"/>
      <c r="E3043" s="89"/>
      <c r="F3043" s="65"/>
      <c r="G3043" s="65"/>
      <c r="H3043" s="65"/>
      <c r="I3043" s="65"/>
      <c r="J3043" s="65"/>
      <c r="K3043" s="65"/>
      <c r="L3043" s="62"/>
      <c r="M3043" s="63"/>
    </row>
    <row r="3044" spans="2:13">
      <c r="B3044" s="56"/>
      <c r="C3044" s="57"/>
      <c r="D3044" s="58"/>
      <c r="E3044" s="89"/>
      <c r="F3044" s="65"/>
      <c r="G3044" s="65"/>
      <c r="H3044" s="65"/>
      <c r="I3044" s="65"/>
      <c r="J3044" s="65"/>
      <c r="K3044" s="65"/>
      <c r="L3044" s="62"/>
      <c r="M3044" s="63"/>
    </row>
    <row r="3045" spans="2:13">
      <c r="B3045" s="56"/>
      <c r="C3045" s="57"/>
      <c r="D3045" s="58"/>
      <c r="E3045" s="89"/>
      <c r="F3045" s="65"/>
      <c r="G3045" s="65"/>
      <c r="H3045" s="65"/>
      <c r="I3045" s="65"/>
      <c r="J3045" s="65"/>
      <c r="K3045" s="65"/>
      <c r="L3045" s="62"/>
      <c r="M3045" s="80"/>
    </row>
    <row r="3046" spans="2:13">
      <c r="B3046" s="56"/>
      <c r="C3046" s="57"/>
      <c r="D3046" s="58"/>
      <c r="E3046" s="89"/>
      <c r="F3046" s="65"/>
      <c r="G3046" s="65"/>
      <c r="H3046" s="65"/>
      <c r="I3046" s="65"/>
      <c r="J3046" s="65"/>
      <c r="K3046" s="65"/>
      <c r="L3046" s="62"/>
      <c r="M3046" s="63"/>
    </row>
    <row r="3047" spans="2:13">
      <c r="B3047" s="56"/>
      <c r="C3047" s="57"/>
      <c r="D3047" s="58"/>
      <c r="E3047" s="89"/>
      <c r="F3047" s="65"/>
      <c r="G3047" s="65"/>
      <c r="H3047" s="65"/>
      <c r="I3047" s="65"/>
      <c r="J3047" s="65"/>
      <c r="K3047" s="65"/>
      <c r="L3047" s="62"/>
      <c r="M3047" s="63"/>
    </row>
    <row r="3048" spans="2:13">
      <c r="B3048" s="56"/>
      <c r="C3048" s="88"/>
      <c r="D3048" s="111"/>
      <c r="E3048" s="89"/>
      <c r="F3048" s="174"/>
      <c r="G3048" s="174"/>
      <c r="H3048" s="61"/>
      <c r="I3048" s="61"/>
      <c r="J3048" s="61"/>
      <c r="K3048" s="61"/>
      <c r="L3048" s="62"/>
      <c r="M3048" s="63"/>
    </row>
    <row r="3049" spans="2:13">
      <c r="B3049" s="56"/>
      <c r="C3049" s="88"/>
      <c r="D3049" s="111"/>
      <c r="E3049" s="89"/>
      <c r="F3049" s="65"/>
      <c r="G3049" s="65"/>
      <c r="H3049" s="65"/>
      <c r="I3049" s="65"/>
      <c r="J3049" s="65"/>
      <c r="K3049" s="65"/>
      <c r="L3049" s="62"/>
      <c r="M3049" s="63"/>
    </row>
    <row r="3050" spans="2:13">
      <c r="B3050" s="56"/>
      <c r="C3050" s="88"/>
      <c r="D3050" s="111"/>
      <c r="E3050" s="89"/>
      <c r="F3050" s="65"/>
      <c r="G3050" s="65"/>
      <c r="H3050" s="65"/>
      <c r="I3050" s="65"/>
      <c r="J3050" s="65"/>
      <c r="K3050" s="65"/>
      <c r="L3050" s="62"/>
      <c r="M3050" s="63"/>
    </row>
    <row r="3051" spans="2:13">
      <c r="B3051" s="56"/>
      <c r="C3051" s="88"/>
      <c r="D3051" s="111"/>
      <c r="E3051" s="89"/>
      <c r="F3051" s="65"/>
      <c r="G3051" s="65"/>
      <c r="H3051" s="65"/>
      <c r="I3051" s="65"/>
      <c r="J3051" s="65"/>
      <c r="K3051" s="65"/>
      <c r="L3051" s="62"/>
      <c r="M3051" s="63"/>
    </row>
    <row r="3052" spans="2:13">
      <c r="B3052" s="56"/>
      <c r="C3052" s="88"/>
      <c r="D3052" s="111"/>
      <c r="E3052" s="89"/>
      <c r="F3052" s="65"/>
      <c r="G3052" s="65"/>
      <c r="H3052" s="65"/>
      <c r="I3052" s="65"/>
      <c r="J3052" s="65"/>
      <c r="K3052" s="65"/>
      <c r="L3052" s="62"/>
      <c r="M3052" s="63"/>
    </row>
    <row r="3053" spans="2:13">
      <c r="B3053" s="56"/>
      <c r="C3053" s="88"/>
      <c r="D3053" s="111"/>
      <c r="E3053" s="89"/>
      <c r="F3053" s="65"/>
      <c r="G3053" s="65"/>
      <c r="H3053" s="65"/>
      <c r="I3053" s="65"/>
      <c r="J3053" s="65"/>
      <c r="K3053" s="65"/>
      <c r="L3053" s="62"/>
      <c r="M3053" s="63"/>
    </row>
    <row r="3054" spans="2:13">
      <c r="B3054" s="56"/>
      <c r="C3054" s="88"/>
      <c r="D3054" s="111"/>
      <c r="E3054" s="89"/>
      <c r="F3054" s="65"/>
      <c r="G3054" s="65"/>
      <c r="H3054" s="65"/>
      <c r="I3054" s="65"/>
      <c r="J3054" s="65"/>
      <c r="K3054" s="65"/>
      <c r="L3054" s="62"/>
      <c r="M3054" s="63"/>
    </row>
    <row r="3055" spans="2:13">
      <c r="B3055" s="56"/>
      <c r="C3055" s="88"/>
      <c r="D3055" s="111"/>
      <c r="E3055" s="89"/>
      <c r="F3055" s="65"/>
      <c r="G3055" s="65"/>
      <c r="H3055" s="65"/>
      <c r="I3055" s="65"/>
      <c r="J3055" s="65"/>
      <c r="K3055" s="65"/>
      <c r="L3055" s="62"/>
      <c r="M3055" s="63"/>
    </row>
    <row r="3056" spans="2:13">
      <c r="B3056" s="56"/>
      <c r="C3056" s="128"/>
      <c r="D3056" s="58"/>
      <c r="E3056" s="129"/>
      <c r="F3056" s="61"/>
      <c r="G3056" s="130"/>
      <c r="H3056" s="65"/>
      <c r="I3056" s="124"/>
      <c r="J3056" s="131"/>
      <c r="K3056" s="61"/>
      <c r="L3056" s="62"/>
      <c r="M3056" s="63"/>
    </row>
    <row r="3057" spans="2:13">
      <c r="B3057" s="56"/>
      <c r="C3057" s="128"/>
      <c r="D3057" s="58"/>
      <c r="E3057" s="129"/>
      <c r="F3057" s="65"/>
      <c r="G3057" s="61"/>
      <c r="H3057" s="65"/>
      <c r="I3057" s="65"/>
      <c r="J3057" s="65"/>
      <c r="K3057" s="65"/>
      <c r="L3057" s="62"/>
      <c r="M3057" s="63"/>
    </row>
    <row r="3058" spans="2:13">
      <c r="B3058" s="56"/>
      <c r="C3058" s="128"/>
      <c r="D3058" s="58"/>
      <c r="E3058" s="132"/>
      <c r="F3058" s="65"/>
      <c r="G3058" s="61"/>
      <c r="H3058" s="65"/>
      <c r="I3058" s="65"/>
      <c r="J3058" s="65"/>
      <c r="K3058" s="65"/>
      <c r="L3058" s="62"/>
      <c r="M3058" s="63"/>
    </row>
    <row r="3059" spans="2:13">
      <c r="B3059" s="56"/>
      <c r="C3059" s="128"/>
      <c r="D3059" s="58"/>
      <c r="E3059" s="129"/>
      <c r="F3059" s="65"/>
      <c r="G3059" s="65"/>
      <c r="H3059" s="65"/>
      <c r="I3059" s="65"/>
      <c r="J3059" s="65"/>
      <c r="K3059" s="65"/>
      <c r="L3059" s="62"/>
      <c r="M3059" s="82"/>
    </row>
    <row r="3060" spans="2:13">
      <c r="B3060" s="56"/>
      <c r="C3060" s="128"/>
      <c r="D3060" s="58"/>
      <c r="E3060" s="129"/>
      <c r="F3060" s="65"/>
      <c r="G3060" s="65"/>
      <c r="H3060" s="65"/>
      <c r="I3060" s="65"/>
      <c r="J3060" s="65"/>
      <c r="K3060" s="65"/>
      <c r="L3060" s="62"/>
      <c r="M3060" s="63"/>
    </row>
    <row r="3061" spans="2:13">
      <c r="B3061" s="56"/>
      <c r="C3061" s="128"/>
      <c r="D3061" s="58"/>
      <c r="E3061" s="129"/>
      <c r="F3061" s="65"/>
      <c r="G3061" s="65"/>
      <c r="H3061" s="65"/>
      <c r="I3061" s="65"/>
      <c r="J3061" s="65"/>
      <c r="K3061" s="65"/>
      <c r="L3061" s="62"/>
      <c r="M3061" s="63"/>
    </row>
    <row r="3062" spans="2:13">
      <c r="B3062" s="56"/>
      <c r="C3062" s="128"/>
      <c r="D3062" s="58"/>
      <c r="E3062" s="129"/>
      <c r="F3062" s="65"/>
      <c r="G3062" s="65"/>
      <c r="H3062" s="65"/>
      <c r="I3062" s="65"/>
      <c r="J3062" s="65"/>
      <c r="K3062" s="65"/>
      <c r="L3062" s="62"/>
      <c r="M3062" s="63"/>
    </row>
    <row r="3063" spans="2:13">
      <c r="B3063" s="56"/>
      <c r="C3063" s="128"/>
      <c r="D3063" s="58"/>
      <c r="E3063" s="129"/>
      <c r="F3063" s="65"/>
      <c r="G3063" s="65"/>
      <c r="H3063" s="65"/>
      <c r="I3063" s="65"/>
      <c r="J3063" s="65"/>
      <c r="K3063" s="65"/>
      <c r="L3063" s="62"/>
      <c r="M3063" s="63"/>
    </row>
    <row r="3064" spans="2:13" ht="15.6">
      <c r="B3064" s="56"/>
      <c r="C3064" s="143"/>
      <c r="D3064" s="58"/>
      <c r="E3064" s="144"/>
      <c r="F3064" s="61"/>
      <c r="G3064" s="61"/>
      <c r="H3064" s="61"/>
      <c r="I3064" s="61"/>
      <c r="J3064" s="61"/>
      <c r="K3064" s="61"/>
      <c r="L3064" s="62"/>
      <c r="M3064" s="63"/>
    </row>
    <row r="3065" spans="2:13" ht="15.6">
      <c r="B3065" s="56"/>
      <c r="C3065" s="143"/>
      <c r="D3065" s="58"/>
      <c r="E3065" s="144"/>
      <c r="F3065" s="65"/>
      <c r="G3065" s="65"/>
      <c r="H3065" s="65"/>
      <c r="I3065" s="65"/>
      <c r="J3065" s="65"/>
      <c r="K3065" s="65"/>
      <c r="L3065" s="62"/>
      <c r="M3065" s="63"/>
    </row>
    <row r="3066" spans="2:13" ht="15.6">
      <c r="B3066" s="56"/>
      <c r="C3066" s="143"/>
      <c r="D3066" s="58"/>
      <c r="E3066" s="144"/>
      <c r="F3066" s="65"/>
      <c r="G3066" s="65"/>
      <c r="H3066" s="65"/>
      <c r="I3066" s="65"/>
      <c r="J3066" s="65"/>
      <c r="K3066" s="65"/>
      <c r="L3066" s="62"/>
      <c r="M3066" s="63"/>
    </row>
    <row r="3067" spans="2:13" ht="15.6">
      <c r="B3067" s="56"/>
      <c r="C3067" s="143"/>
      <c r="D3067" s="58"/>
      <c r="E3067" s="144"/>
      <c r="F3067" s="65"/>
      <c r="G3067" s="65"/>
      <c r="H3067" s="65"/>
      <c r="I3067" s="65"/>
      <c r="J3067" s="65"/>
      <c r="K3067" s="65"/>
      <c r="L3067" s="62"/>
      <c r="M3067" s="63"/>
    </row>
    <row r="3068" spans="2:13" ht="15.6">
      <c r="B3068" s="56"/>
      <c r="C3068" s="143"/>
      <c r="D3068" s="58"/>
      <c r="E3068" s="144"/>
      <c r="F3068" s="65"/>
      <c r="G3068" s="65"/>
      <c r="H3068" s="65"/>
      <c r="I3068" s="65"/>
      <c r="J3068" s="65"/>
      <c r="K3068" s="65"/>
      <c r="L3068" s="62"/>
      <c r="M3068" s="63"/>
    </row>
    <row r="3069" spans="2:13" ht="15.6">
      <c r="B3069" s="56"/>
      <c r="C3069" s="143"/>
      <c r="D3069" s="58"/>
      <c r="E3069" s="144"/>
      <c r="F3069" s="65"/>
      <c r="G3069" s="65"/>
      <c r="H3069" s="65"/>
      <c r="I3069" s="65"/>
      <c r="J3069" s="65"/>
      <c r="K3069" s="65"/>
      <c r="L3069" s="62"/>
      <c r="M3069" s="63"/>
    </row>
    <row r="3070" spans="2:13" ht="15.6">
      <c r="B3070" s="56"/>
      <c r="C3070" s="143"/>
      <c r="D3070" s="58"/>
      <c r="E3070" s="144"/>
      <c r="F3070" s="65"/>
      <c r="G3070" s="65"/>
      <c r="H3070" s="65"/>
      <c r="I3070" s="65"/>
      <c r="J3070" s="65"/>
      <c r="K3070" s="65"/>
      <c r="L3070" s="62"/>
      <c r="M3070" s="63"/>
    </row>
    <row r="3071" spans="2:13" ht="15.6">
      <c r="B3071" s="56"/>
      <c r="C3071" s="143"/>
      <c r="D3071" s="58"/>
      <c r="E3071" s="144"/>
      <c r="F3071" s="65"/>
      <c r="G3071" s="65"/>
      <c r="H3071" s="65"/>
      <c r="I3071" s="65"/>
      <c r="J3071" s="65"/>
      <c r="K3071" s="65"/>
      <c r="L3071" s="62"/>
      <c r="M3071" s="63"/>
    </row>
    <row r="3072" spans="2:13">
      <c r="B3072" s="56"/>
      <c r="C3072" s="88"/>
      <c r="D3072" s="20"/>
      <c r="E3072" s="89"/>
      <c r="F3072" s="61"/>
      <c r="G3072" s="65"/>
      <c r="H3072" s="61"/>
      <c r="I3072" s="61"/>
      <c r="J3072" s="61"/>
      <c r="K3072" s="61"/>
      <c r="L3072" s="62"/>
      <c r="M3072" s="63"/>
    </row>
    <row r="3073" spans="2:13">
      <c r="B3073" s="56"/>
      <c r="C3073" s="88"/>
      <c r="D3073" s="20"/>
      <c r="E3073" s="89"/>
      <c r="F3073" s="65"/>
      <c r="G3073" s="65"/>
      <c r="H3073" s="65"/>
      <c r="I3073" s="65"/>
      <c r="J3073" s="65"/>
      <c r="K3073" s="65"/>
      <c r="L3073" s="62"/>
      <c r="M3073" s="63"/>
    </row>
    <row r="3074" spans="2:13">
      <c r="B3074" s="56"/>
      <c r="C3074" s="88"/>
      <c r="D3074" s="20"/>
      <c r="E3074" s="89"/>
      <c r="F3074" s="65"/>
      <c r="G3074" s="90"/>
      <c r="H3074" s="65"/>
      <c r="I3074" s="65"/>
      <c r="J3074" s="65"/>
      <c r="K3074" s="65"/>
      <c r="L3074" s="62"/>
      <c r="M3074" s="63"/>
    </row>
    <row r="3075" spans="2:13">
      <c r="B3075" s="56"/>
      <c r="C3075" s="88"/>
      <c r="D3075" s="20"/>
      <c r="E3075" s="89"/>
      <c r="F3075" s="65"/>
      <c r="G3075" s="65"/>
      <c r="H3075" s="65"/>
      <c r="I3075" s="65"/>
      <c r="J3075" s="65"/>
      <c r="K3075" s="65"/>
      <c r="L3075" s="62"/>
      <c r="M3075" s="63"/>
    </row>
    <row r="3076" spans="2:13">
      <c r="B3076" s="56"/>
      <c r="C3076" s="88"/>
      <c r="D3076" s="20"/>
      <c r="E3076" s="89"/>
      <c r="F3076" s="65"/>
      <c r="G3076" s="65"/>
      <c r="H3076" s="65"/>
      <c r="I3076" s="65"/>
      <c r="J3076" s="65"/>
      <c r="K3076" s="65"/>
      <c r="L3076" s="62"/>
      <c r="M3076" s="63"/>
    </row>
    <row r="3077" spans="2:13">
      <c r="B3077" s="56"/>
      <c r="C3077" s="88"/>
      <c r="D3077" s="20"/>
      <c r="E3077" s="89"/>
      <c r="F3077" s="65"/>
      <c r="G3077" s="65"/>
      <c r="H3077" s="65"/>
      <c r="I3077" s="65"/>
      <c r="J3077" s="65"/>
      <c r="K3077" s="65"/>
      <c r="L3077" s="62"/>
      <c r="M3077" s="63"/>
    </row>
    <row r="3078" spans="2:13">
      <c r="B3078" s="56"/>
      <c r="C3078" s="88"/>
      <c r="D3078" s="20"/>
      <c r="E3078" s="89"/>
      <c r="F3078" s="65"/>
      <c r="G3078" s="65"/>
      <c r="H3078" s="65"/>
      <c r="I3078" s="65"/>
      <c r="J3078" s="65"/>
      <c r="K3078" s="65"/>
      <c r="L3078" s="62"/>
      <c r="M3078" s="82"/>
    </row>
    <row r="3079" spans="2:13">
      <c r="B3079" s="56"/>
      <c r="C3079" s="88"/>
      <c r="D3079" s="20"/>
      <c r="E3079" s="89"/>
      <c r="F3079" s="91"/>
      <c r="G3079" s="91"/>
      <c r="H3079" s="91"/>
      <c r="I3079" s="91"/>
      <c r="J3079" s="91"/>
      <c r="K3079" s="91"/>
      <c r="L3079" s="62"/>
      <c r="M3079" s="63"/>
    </row>
    <row r="3080" spans="2:13">
      <c r="B3080" s="56"/>
      <c r="C3080" s="105"/>
      <c r="D3080" s="106"/>
      <c r="E3080" s="107"/>
      <c r="F3080" s="61"/>
      <c r="G3080" s="61"/>
      <c r="H3080" s="61"/>
      <c r="I3080" s="61"/>
      <c r="J3080" s="61"/>
      <c r="K3080" s="61"/>
      <c r="L3080" s="108"/>
      <c r="M3080" s="63"/>
    </row>
    <row r="3081" spans="2:13">
      <c r="B3081" s="56"/>
      <c r="C3081" s="105"/>
      <c r="D3081" s="58"/>
      <c r="E3081" s="109"/>
      <c r="F3081" s="65"/>
      <c r="G3081" s="65"/>
      <c r="H3081" s="65"/>
      <c r="I3081" s="110"/>
      <c r="J3081" s="65"/>
      <c r="K3081" s="65"/>
      <c r="L3081" s="62"/>
      <c r="M3081" s="63"/>
    </row>
    <row r="3082" spans="2:13">
      <c r="B3082" s="56"/>
      <c r="C3082" s="105"/>
      <c r="D3082" s="58"/>
      <c r="E3082" s="109"/>
      <c r="F3082" s="65"/>
      <c r="G3082" s="65"/>
      <c r="H3082" s="65"/>
      <c r="I3082" s="65"/>
      <c r="J3082" s="65"/>
      <c r="K3082" s="65"/>
      <c r="L3082" s="62"/>
      <c r="M3082" s="63"/>
    </row>
    <row r="3083" spans="2:13">
      <c r="B3083" s="56"/>
      <c r="C3083" s="105"/>
      <c r="D3083" s="58"/>
      <c r="E3083" s="109"/>
      <c r="F3083" s="65"/>
      <c r="G3083" s="65"/>
      <c r="H3083" s="65"/>
      <c r="I3083" s="65"/>
      <c r="J3083" s="65"/>
      <c r="K3083" s="65"/>
      <c r="L3083" s="62"/>
      <c r="M3083" s="63"/>
    </row>
    <row r="3084" spans="2:13">
      <c r="B3084" s="56"/>
      <c r="C3084" s="105"/>
      <c r="D3084" s="58"/>
      <c r="E3084" s="109"/>
      <c r="F3084" s="65"/>
      <c r="G3084" s="65"/>
      <c r="H3084" s="65"/>
      <c r="I3084" s="65"/>
      <c r="J3084" s="65"/>
      <c r="K3084" s="65"/>
      <c r="L3084" s="62"/>
      <c r="M3084" s="63"/>
    </row>
    <row r="3085" spans="2:13">
      <c r="B3085" s="56"/>
      <c r="C3085" s="105"/>
      <c r="D3085" s="58"/>
      <c r="E3085" s="109"/>
      <c r="F3085" s="65"/>
      <c r="G3085" s="65"/>
      <c r="H3085" s="65"/>
      <c r="I3085" s="65"/>
      <c r="J3085" s="65"/>
      <c r="K3085" s="65"/>
      <c r="L3085" s="62"/>
      <c r="M3085" s="63"/>
    </row>
    <row r="3086" spans="2:13">
      <c r="B3086" s="56"/>
      <c r="C3086" s="105"/>
      <c r="D3086" s="58"/>
      <c r="E3086" s="109"/>
      <c r="F3086" s="65"/>
      <c r="G3086" s="65"/>
      <c r="H3086" s="65"/>
      <c r="I3086" s="65"/>
      <c r="J3086" s="65"/>
      <c r="K3086" s="65"/>
      <c r="L3086" s="62"/>
      <c r="M3086" s="63"/>
    </row>
    <row r="3087" spans="2:13">
      <c r="B3087" s="56"/>
      <c r="C3087" s="105"/>
      <c r="D3087" s="58"/>
      <c r="E3087" s="109"/>
      <c r="F3087" s="91"/>
      <c r="G3087" s="91"/>
      <c r="H3087" s="91"/>
      <c r="I3087" s="91"/>
      <c r="J3087" s="91"/>
      <c r="K3087" s="91"/>
      <c r="L3087" s="62"/>
      <c r="M3087" s="63"/>
    </row>
    <row r="3088" spans="2:13">
      <c r="B3088" s="56"/>
      <c r="C3088" s="88"/>
      <c r="D3088" s="58"/>
      <c r="E3088" s="89"/>
      <c r="F3088" s="124"/>
      <c r="G3088" s="124"/>
      <c r="H3088" s="124"/>
      <c r="I3088" s="124"/>
      <c r="J3088" s="124"/>
      <c r="K3088" s="124"/>
      <c r="L3088" s="62"/>
      <c r="M3088" s="63"/>
    </row>
    <row r="3089" spans="2:13">
      <c r="B3089" s="56"/>
      <c r="C3089" s="88"/>
      <c r="D3089" s="58"/>
      <c r="E3089" s="89"/>
      <c r="F3089" s="61"/>
      <c r="G3089" s="61"/>
      <c r="H3089" s="61"/>
      <c r="I3089" s="61"/>
      <c r="J3089" s="61"/>
      <c r="K3089" s="61"/>
      <c r="L3089" s="62"/>
      <c r="M3089" s="63"/>
    </row>
    <row r="3090" spans="2:13">
      <c r="B3090" s="56"/>
      <c r="C3090" s="88"/>
      <c r="D3090" s="58"/>
      <c r="E3090" s="89"/>
      <c r="F3090" s="65"/>
      <c r="G3090" s="65"/>
      <c r="H3090" s="65"/>
      <c r="I3090" s="65"/>
      <c r="J3090" s="65"/>
      <c r="K3090" s="65"/>
      <c r="L3090" s="62"/>
      <c r="M3090" s="63"/>
    </row>
    <row r="3091" spans="2:13">
      <c r="B3091" s="56"/>
      <c r="C3091" s="88"/>
      <c r="D3091" s="58"/>
      <c r="E3091" s="89"/>
      <c r="F3091" s="65"/>
      <c r="G3091" s="65"/>
      <c r="H3091" s="65"/>
      <c r="I3091" s="65"/>
      <c r="J3091" s="65"/>
      <c r="K3091" s="65"/>
      <c r="L3091" s="62"/>
      <c r="M3091" s="63"/>
    </row>
    <row r="3092" spans="2:13">
      <c r="B3092" s="56"/>
      <c r="C3092" s="88"/>
      <c r="D3092" s="58"/>
      <c r="E3092" s="89"/>
      <c r="F3092" s="65"/>
      <c r="G3092" s="65"/>
      <c r="H3092" s="65"/>
      <c r="I3092" s="65"/>
      <c r="J3092" s="65"/>
      <c r="K3092" s="65"/>
      <c r="L3092" s="62"/>
      <c r="M3092" s="63"/>
    </row>
    <row r="3093" spans="2:13">
      <c r="B3093" s="56"/>
      <c r="C3093" s="88"/>
      <c r="D3093" s="58"/>
      <c r="E3093" s="89"/>
      <c r="F3093" s="65"/>
      <c r="G3093" s="65"/>
      <c r="H3093" s="65"/>
      <c r="I3093" s="65"/>
      <c r="J3093" s="65"/>
      <c r="K3093" s="65"/>
      <c r="L3093" s="108"/>
      <c r="M3093" s="63"/>
    </row>
    <row r="3094" spans="2:13">
      <c r="B3094" s="56"/>
      <c r="C3094" s="88"/>
      <c r="D3094" s="58"/>
      <c r="E3094" s="89"/>
      <c r="F3094" s="65"/>
      <c r="G3094" s="65"/>
      <c r="H3094" s="65"/>
      <c r="I3094" s="65"/>
      <c r="J3094" s="65"/>
      <c r="K3094" s="65"/>
      <c r="L3094" s="62"/>
      <c r="M3094" s="63"/>
    </row>
    <row r="3095" spans="2:13">
      <c r="B3095" s="56"/>
      <c r="C3095" s="88"/>
      <c r="D3095" s="58"/>
      <c r="E3095" s="89"/>
      <c r="F3095" s="91"/>
      <c r="G3095" s="91"/>
      <c r="H3095" s="91"/>
      <c r="I3095" s="91"/>
      <c r="J3095" s="91"/>
      <c r="K3095" s="91"/>
      <c r="L3095" s="62"/>
      <c r="M3095" s="63"/>
    </row>
    <row r="3096" spans="2:13">
      <c r="B3096" s="56"/>
      <c r="C3096" s="88"/>
      <c r="D3096" s="58"/>
      <c r="E3096" s="69"/>
      <c r="F3096" s="60"/>
      <c r="G3096" s="60"/>
      <c r="H3096" s="61"/>
      <c r="I3096" s="61"/>
      <c r="J3096" s="61"/>
      <c r="K3096" s="61"/>
      <c r="L3096" s="62"/>
      <c r="M3096" s="63"/>
    </row>
    <row r="3097" spans="2:13">
      <c r="B3097" s="56"/>
      <c r="C3097" s="88"/>
      <c r="D3097" s="58"/>
      <c r="E3097" s="69"/>
      <c r="F3097" s="65"/>
      <c r="G3097" s="65"/>
      <c r="H3097" s="65"/>
      <c r="I3097" s="65"/>
      <c r="J3097" s="65"/>
      <c r="K3097" s="65"/>
      <c r="L3097" s="62"/>
      <c r="M3097" s="63"/>
    </row>
    <row r="3098" spans="2:13">
      <c r="B3098" s="56"/>
      <c r="C3098" s="88"/>
      <c r="D3098" s="58"/>
      <c r="E3098" s="69"/>
      <c r="F3098" s="65"/>
      <c r="G3098" s="65"/>
      <c r="H3098" s="65"/>
      <c r="I3098" s="65"/>
      <c r="J3098" s="65"/>
      <c r="K3098" s="65"/>
      <c r="L3098" s="62"/>
      <c r="M3098" s="63"/>
    </row>
    <row r="3099" spans="2:13">
      <c r="B3099" s="56"/>
      <c r="C3099" s="88"/>
      <c r="D3099" s="58"/>
      <c r="E3099" s="69"/>
      <c r="F3099" s="65"/>
      <c r="G3099" s="65"/>
      <c r="H3099" s="65"/>
      <c r="I3099" s="65"/>
      <c r="J3099" s="65"/>
      <c r="K3099" s="65"/>
      <c r="L3099" s="62"/>
      <c r="M3099" s="63"/>
    </row>
    <row r="3100" spans="2:13">
      <c r="B3100" s="56"/>
      <c r="C3100" s="88"/>
      <c r="D3100" s="58"/>
      <c r="E3100" s="69"/>
      <c r="F3100" s="65"/>
      <c r="G3100" s="65"/>
      <c r="H3100" s="65"/>
      <c r="I3100" s="65"/>
      <c r="J3100" s="65"/>
      <c r="K3100" s="65"/>
      <c r="L3100" s="62"/>
      <c r="M3100" s="63"/>
    </row>
    <row r="3101" spans="2:13">
      <c r="B3101" s="56"/>
      <c r="C3101" s="88"/>
      <c r="D3101" s="58"/>
      <c r="E3101" s="69"/>
      <c r="F3101" s="65"/>
      <c r="G3101" s="65"/>
      <c r="H3101" s="65"/>
      <c r="I3101" s="65"/>
      <c r="J3101" s="65"/>
      <c r="K3101" s="65"/>
      <c r="L3101" s="62"/>
      <c r="M3101" s="63"/>
    </row>
    <row r="3102" spans="2:13">
      <c r="B3102" s="56"/>
      <c r="C3102" s="88"/>
      <c r="D3102" s="58"/>
      <c r="E3102" s="69"/>
      <c r="F3102" s="65"/>
      <c r="G3102" s="65"/>
      <c r="H3102" s="65"/>
      <c r="I3102" s="65"/>
      <c r="J3102" s="65"/>
      <c r="K3102" s="65"/>
      <c r="L3102" s="62"/>
      <c r="M3102" s="63"/>
    </row>
    <row r="3103" spans="2:13">
      <c r="B3103" s="56"/>
      <c r="C3103" s="88"/>
      <c r="D3103" s="58"/>
      <c r="E3103" s="69"/>
      <c r="F3103" s="65"/>
      <c r="G3103" s="65"/>
      <c r="H3103" s="65"/>
      <c r="I3103" s="65"/>
      <c r="J3103" s="65"/>
      <c r="K3103" s="65"/>
      <c r="L3103" s="62"/>
      <c r="M3103" s="63"/>
    </row>
    <row r="3104" spans="2:13">
      <c r="B3104" s="56"/>
      <c r="C3104" s="175"/>
      <c r="D3104" s="176"/>
      <c r="E3104" s="177"/>
      <c r="F3104" s="178"/>
      <c r="G3104" s="178"/>
      <c r="H3104" s="179"/>
      <c r="I3104" s="180"/>
      <c r="J3104" s="179"/>
      <c r="K3104" s="179"/>
      <c r="L3104" s="181"/>
      <c r="M3104" s="176"/>
    </row>
    <row r="3105" spans="2:14">
      <c r="B3105" s="56"/>
      <c r="C3105" s="182"/>
      <c r="D3105" s="183"/>
      <c r="E3105" s="184"/>
      <c r="F3105" s="185"/>
      <c r="G3105" s="185"/>
      <c r="H3105" s="179"/>
      <c r="I3105" s="185"/>
      <c r="J3105" s="185"/>
      <c r="K3105" s="185"/>
      <c r="L3105" s="186"/>
      <c r="M3105" s="183"/>
    </row>
    <row r="3106" spans="2:14">
      <c r="B3106" s="56"/>
      <c r="C3106" s="182"/>
      <c r="D3106" s="183"/>
      <c r="E3106" s="184"/>
      <c r="F3106" s="185"/>
      <c r="G3106" s="185"/>
      <c r="H3106" s="185"/>
      <c r="I3106" s="185"/>
      <c r="J3106" s="185"/>
      <c r="K3106" s="185"/>
      <c r="L3106" s="186"/>
      <c r="M3106" s="183"/>
    </row>
    <row r="3107" spans="2:14">
      <c r="B3107" s="56"/>
      <c r="C3107" s="182"/>
      <c r="D3107" s="183"/>
      <c r="E3107" s="184"/>
      <c r="F3107" s="185"/>
      <c r="G3107" s="185"/>
      <c r="H3107" s="185"/>
      <c r="I3107" s="185"/>
      <c r="J3107" s="185"/>
      <c r="K3107" s="185"/>
      <c r="L3107" s="186"/>
      <c r="M3107" s="183"/>
    </row>
    <row r="3108" spans="2:14">
      <c r="B3108" s="56"/>
      <c r="C3108" s="182"/>
      <c r="D3108" s="183"/>
      <c r="E3108" s="184"/>
      <c r="F3108" s="185"/>
      <c r="G3108" s="185"/>
      <c r="H3108" s="185"/>
      <c r="I3108" s="185"/>
      <c r="J3108" s="185"/>
      <c r="K3108" s="185"/>
      <c r="L3108" s="186"/>
      <c r="M3108" s="183"/>
      <c r="N3108"/>
    </row>
    <row r="3109" spans="2:14">
      <c r="B3109" s="56"/>
      <c r="C3109" s="182"/>
      <c r="D3109" s="183"/>
      <c r="E3109" s="184"/>
      <c r="F3109" s="185"/>
      <c r="G3109" s="185"/>
      <c r="H3109" s="185"/>
      <c r="I3109" s="185"/>
      <c r="J3109" s="185"/>
      <c r="K3109" s="185"/>
      <c r="L3109" s="186"/>
      <c r="M3109" s="183"/>
      <c r="N3109"/>
    </row>
    <row r="3110" spans="2:14">
      <c r="B3110" s="56"/>
      <c r="C3110" s="182"/>
      <c r="D3110" s="183"/>
      <c r="E3110" s="184"/>
      <c r="F3110" s="185"/>
      <c r="G3110" s="185"/>
      <c r="H3110" s="185"/>
      <c r="I3110" s="185"/>
      <c r="J3110" s="185"/>
      <c r="K3110" s="185"/>
      <c r="L3110" s="187"/>
      <c r="M3110" s="183"/>
      <c r="N3110"/>
    </row>
    <row r="3111" spans="2:14">
      <c r="B3111" s="56"/>
      <c r="C3111" s="182"/>
      <c r="D3111" s="183"/>
      <c r="E3111" s="184"/>
      <c r="F3111" s="185"/>
      <c r="G3111" s="185"/>
      <c r="H3111" s="185"/>
      <c r="I3111" s="185"/>
      <c r="J3111" s="185"/>
      <c r="K3111" s="185"/>
      <c r="L3111" s="186"/>
      <c r="M3111" s="188"/>
      <c r="N3111"/>
    </row>
    <row r="3112" spans="2:14">
      <c r="B3112" s="56"/>
      <c r="C3112" s="88"/>
      <c r="D3112" s="88"/>
      <c r="E3112" s="116"/>
      <c r="F3112" s="61"/>
      <c r="G3112" s="61"/>
      <c r="H3112" s="61"/>
      <c r="I3112" s="61"/>
      <c r="J3112" s="61"/>
      <c r="K3112" s="61"/>
      <c r="L3112" s="62"/>
      <c r="M3112" s="62"/>
      <c r="N3112"/>
    </row>
    <row r="3113" spans="2:14">
      <c r="B3113" s="56"/>
      <c r="C3113" s="88"/>
      <c r="D3113" s="88"/>
      <c r="E3113" s="116"/>
      <c r="F3113" s="65"/>
      <c r="G3113" s="65"/>
      <c r="H3113" s="65"/>
      <c r="I3113" s="65"/>
      <c r="J3113" s="65"/>
      <c r="K3113" s="65"/>
      <c r="L3113" s="62"/>
      <c r="M3113" s="62"/>
      <c r="N3113"/>
    </row>
    <row r="3114" spans="2:14">
      <c r="B3114" s="56"/>
      <c r="C3114" s="88"/>
      <c r="D3114" s="88"/>
      <c r="E3114" s="116"/>
      <c r="F3114" s="65"/>
      <c r="G3114" s="65"/>
      <c r="H3114" s="65"/>
      <c r="I3114" s="65"/>
      <c r="J3114" s="65"/>
      <c r="K3114" s="65"/>
      <c r="L3114" s="62"/>
      <c r="M3114" s="63"/>
      <c r="N3114"/>
    </row>
    <row r="3115" spans="2:14">
      <c r="B3115" s="56"/>
      <c r="C3115" s="88"/>
      <c r="D3115" s="88"/>
      <c r="E3115" s="116"/>
      <c r="F3115" s="65"/>
      <c r="G3115" s="65"/>
      <c r="H3115" s="65"/>
      <c r="I3115" s="65"/>
      <c r="J3115" s="65"/>
      <c r="K3115" s="65"/>
      <c r="L3115" s="62"/>
      <c r="M3115" s="63"/>
      <c r="N3115"/>
    </row>
    <row r="3116" spans="2:14">
      <c r="B3116" s="56"/>
      <c r="C3116" s="88"/>
      <c r="D3116" s="88"/>
      <c r="E3116" s="116"/>
      <c r="F3116" s="65"/>
      <c r="G3116" s="65"/>
      <c r="H3116" s="65"/>
      <c r="I3116" s="65"/>
      <c r="J3116" s="65"/>
      <c r="K3116" s="65"/>
      <c r="L3116" s="62"/>
      <c r="M3116" s="63"/>
      <c r="N3116"/>
    </row>
    <row r="3117" spans="2:14">
      <c r="B3117" s="56"/>
      <c r="C3117" s="88"/>
      <c r="D3117" s="88"/>
      <c r="E3117" s="116"/>
      <c r="F3117" s="65"/>
      <c r="G3117" s="65"/>
      <c r="H3117" s="65"/>
      <c r="I3117" s="65"/>
      <c r="J3117" s="65"/>
      <c r="K3117" s="65"/>
      <c r="L3117" s="62"/>
      <c r="M3117" s="63"/>
      <c r="N3117"/>
    </row>
    <row r="3118" spans="2:14">
      <c r="B3118" s="56"/>
      <c r="C3118" s="88"/>
      <c r="D3118" s="88"/>
      <c r="E3118" s="116"/>
      <c r="F3118" s="65"/>
      <c r="G3118" s="65"/>
      <c r="H3118" s="65"/>
      <c r="I3118" s="65"/>
      <c r="J3118" s="65"/>
      <c r="K3118" s="65"/>
      <c r="L3118" s="62"/>
      <c r="M3118" s="63"/>
      <c r="N3118"/>
    </row>
    <row r="3119" spans="2:14">
      <c r="B3119" s="56"/>
      <c r="C3119" s="88"/>
      <c r="D3119" s="88"/>
      <c r="E3119" s="116"/>
      <c r="F3119" s="65"/>
      <c r="G3119" s="65"/>
      <c r="H3119" s="65"/>
      <c r="I3119" s="65"/>
      <c r="J3119" s="65"/>
      <c r="K3119" s="65"/>
      <c r="L3119" s="62"/>
      <c r="M3119" s="63"/>
      <c r="N3119"/>
    </row>
    <row r="3120" spans="2:14">
      <c r="B3120" s="56"/>
      <c r="C3120" s="88"/>
      <c r="D3120" s="58"/>
      <c r="E3120" s="104"/>
      <c r="F3120" s="60"/>
      <c r="G3120" s="60"/>
      <c r="H3120" s="61"/>
      <c r="I3120" s="65"/>
      <c r="J3120" s="61"/>
      <c r="K3120" s="61"/>
      <c r="L3120" s="62"/>
      <c r="M3120" s="63"/>
      <c r="N3120"/>
    </row>
    <row r="3121" spans="2:14">
      <c r="B3121" s="56"/>
      <c r="C3121" s="88"/>
      <c r="D3121" s="58"/>
      <c r="E3121" s="104"/>
      <c r="F3121" s="65"/>
      <c r="G3121" s="65"/>
      <c r="H3121" s="65"/>
      <c r="I3121" s="19"/>
      <c r="J3121" s="65"/>
      <c r="K3121" s="65"/>
      <c r="L3121" s="62"/>
      <c r="M3121" s="63"/>
      <c r="N3121"/>
    </row>
    <row r="3122" spans="2:14">
      <c r="B3122" s="56"/>
      <c r="C3122" s="88"/>
      <c r="D3122" s="58"/>
      <c r="E3122" s="104"/>
      <c r="F3122" s="65"/>
      <c r="G3122" s="65"/>
      <c r="H3122" s="65"/>
      <c r="I3122" s="65"/>
      <c r="J3122" s="65"/>
      <c r="K3122" s="65"/>
      <c r="L3122" s="62"/>
      <c r="M3122" s="63"/>
      <c r="N3122"/>
    </row>
    <row r="3123" spans="2:14">
      <c r="B3123" s="56"/>
      <c r="C3123" s="88"/>
      <c r="D3123" s="58"/>
      <c r="E3123" s="104"/>
      <c r="F3123" s="65"/>
      <c r="G3123" s="65"/>
      <c r="H3123" s="65"/>
      <c r="I3123" s="65"/>
      <c r="J3123" s="65"/>
      <c r="K3123" s="65"/>
      <c r="L3123" s="62"/>
      <c r="M3123" s="63"/>
      <c r="N3123"/>
    </row>
    <row r="3124" spans="2:14">
      <c r="B3124" s="56"/>
      <c r="C3124" s="88"/>
      <c r="D3124" s="58"/>
      <c r="E3124" s="104"/>
      <c r="F3124" s="65"/>
      <c r="G3124" s="65"/>
      <c r="H3124" s="65"/>
      <c r="I3124" s="65"/>
      <c r="J3124" s="65"/>
      <c r="K3124" s="65"/>
      <c r="L3124" s="62"/>
      <c r="M3124" s="63"/>
    </row>
    <row r="3125" spans="2:14">
      <c r="B3125" s="56"/>
      <c r="C3125" s="88"/>
      <c r="D3125" s="58"/>
      <c r="E3125" s="104"/>
      <c r="F3125" s="65"/>
      <c r="G3125" s="65"/>
      <c r="H3125" s="65"/>
      <c r="I3125" s="65"/>
      <c r="J3125" s="65"/>
      <c r="K3125" s="65"/>
      <c r="L3125" s="62"/>
      <c r="M3125" s="63"/>
    </row>
    <row r="3126" spans="2:14">
      <c r="B3126" s="56"/>
      <c r="C3126" s="88"/>
      <c r="D3126" s="58"/>
      <c r="E3126" s="104"/>
      <c r="F3126" s="65"/>
      <c r="G3126" s="65"/>
      <c r="H3126" s="65"/>
      <c r="I3126" s="65"/>
      <c r="J3126" s="65"/>
      <c r="K3126" s="65"/>
      <c r="L3126" s="62"/>
      <c r="M3126" s="63"/>
    </row>
    <row r="3127" spans="2:14">
      <c r="B3127" s="56"/>
      <c r="C3127" s="88"/>
      <c r="D3127" s="58"/>
      <c r="E3127" s="104"/>
      <c r="F3127" s="65"/>
      <c r="G3127" s="65"/>
      <c r="H3127" s="65"/>
      <c r="I3127" s="65"/>
      <c r="J3127" s="65"/>
      <c r="K3127" s="65"/>
      <c r="L3127" s="62"/>
      <c r="M3127" s="63"/>
    </row>
    <row r="3128" spans="2:14">
      <c r="B3128" s="56"/>
      <c r="C3128" s="68"/>
      <c r="D3128" s="58"/>
      <c r="E3128" s="69"/>
      <c r="F3128" s="60"/>
      <c r="G3128" s="60"/>
      <c r="H3128" s="61"/>
      <c r="I3128" s="61"/>
      <c r="J3128" s="61"/>
      <c r="K3128" s="61"/>
      <c r="L3128" s="62"/>
      <c r="M3128" s="63"/>
    </row>
    <row r="3129" spans="2:14">
      <c r="B3129" s="56"/>
      <c r="C3129" s="68"/>
      <c r="D3129" s="58"/>
      <c r="E3129" s="69"/>
      <c r="F3129" s="65"/>
      <c r="G3129" s="65"/>
      <c r="H3129" s="65"/>
      <c r="I3129" s="65"/>
      <c r="J3129" s="65"/>
      <c r="K3129" s="65"/>
      <c r="L3129" s="62"/>
      <c r="M3129" s="63"/>
    </row>
    <row r="3130" spans="2:14">
      <c r="B3130" s="56"/>
      <c r="C3130" s="68"/>
      <c r="D3130" s="58"/>
      <c r="E3130" s="69"/>
      <c r="F3130" s="65"/>
      <c r="G3130" s="65"/>
      <c r="H3130" s="65"/>
      <c r="I3130" s="65"/>
      <c r="J3130" s="65"/>
      <c r="K3130" s="65"/>
      <c r="L3130" s="62"/>
      <c r="M3130" s="63"/>
    </row>
    <row r="3131" spans="2:14">
      <c r="B3131" s="56"/>
      <c r="C3131" s="68"/>
      <c r="D3131" s="58"/>
      <c r="E3131" s="69"/>
      <c r="F3131" s="65"/>
      <c r="G3131" s="65"/>
      <c r="H3131" s="65"/>
      <c r="I3131" s="65"/>
      <c r="J3131" s="65"/>
      <c r="K3131" s="65"/>
      <c r="L3131" s="62"/>
      <c r="M3131" s="63"/>
    </row>
    <row r="3132" spans="2:14">
      <c r="B3132" s="56"/>
      <c r="C3132" s="68"/>
      <c r="D3132" s="58"/>
      <c r="E3132" s="69"/>
      <c r="F3132" s="65"/>
      <c r="G3132" s="65"/>
      <c r="H3132" s="65"/>
      <c r="I3132" s="65"/>
      <c r="J3132" s="65"/>
      <c r="K3132" s="65"/>
      <c r="L3132" s="62"/>
      <c r="M3132" s="63"/>
    </row>
    <row r="3133" spans="2:14">
      <c r="B3133" s="56"/>
      <c r="C3133" s="68"/>
      <c r="D3133" s="58"/>
      <c r="E3133" s="69"/>
      <c r="F3133" s="65"/>
      <c r="G3133" s="65"/>
      <c r="H3133" s="65"/>
      <c r="I3133" s="65"/>
      <c r="J3133" s="65"/>
      <c r="K3133" s="65"/>
      <c r="L3133" s="62"/>
      <c r="M3133" s="63"/>
    </row>
    <row r="3134" spans="2:14">
      <c r="B3134" s="56"/>
      <c r="C3134" s="68"/>
      <c r="D3134" s="58"/>
      <c r="E3134" s="69"/>
      <c r="F3134" s="65"/>
      <c r="G3134" s="65"/>
      <c r="H3134" s="65"/>
      <c r="I3134" s="65"/>
      <c r="J3134" s="65"/>
      <c r="K3134" s="65"/>
      <c r="L3134" s="62"/>
      <c r="M3134" s="63"/>
    </row>
    <row r="3135" spans="2:14">
      <c r="B3135" s="56"/>
      <c r="C3135" s="68"/>
      <c r="D3135" s="58"/>
      <c r="E3135" s="69"/>
      <c r="F3135" s="65"/>
      <c r="G3135" s="65"/>
      <c r="H3135" s="65"/>
      <c r="I3135" s="65"/>
      <c r="J3135" s="65"/>
      <c r="K3135" s="65"/>
      <c r="L3135" s="62"/>
      <c r="M3135" s="63"/>
    </row>
    <row r="3136" spans="2:14">
      <c r="B3136" s="56"/>
      <c r="C3136" s="122"/>
      <c r="D3136" s="58"/>
      <c r="E3136" s="89"/>
      <c r="F3136" s="61"/>
      <c r="G3136" s="61"/>
      <c r="H3136" s="61"/>
      <c r="I3136" s="61"/>
      <c r="J3136" s="61"/>
      <c r="K3136" s="61"/>
      <c r="L3136" s="62"/>
      <c r="M3136" s="63"/>
    </row>
    <row r="3137" spans="2:13">
      <c r="B3137" s="56"/>
      <c r="C3137" s="122"/>
      <c r="D3137" s="58"/>
      <c r="E3137" s="89"/>
      <c r="F3137" s="65"/>
      <c r="G3137" s="65"/>
      <c r="H3137" s="65"/>
      <c r="I3137" s="65"/>
      <c r="J3137" s="65"/>
      <c r="K3137" s="65"/>
      <c r="L3137" s="62"/>
      <c r="M3137" s="63"/>
    </row>
    <row r="3138" spans="2:13">
      <c r="B3138" s="56"/>
      <c r="C3138" s="122"/>
      <c r="D3138" s="58"/>
      <c r="E3138" s="89"/>
      <c r="F3138" s="65"/>
      <c r="G3138" s="65"/>
      <c r="H3138" s="65"/>
      <c r="I3138" s="65"/>
      <c r="J3138" s="65"/>
      <c r="K3138" s="65"/>
      <c r="L3138" s="62"/>
      <c r="M3138" s="63"/>
    </row>
    <row r="3139" spans="2:13">
      <c r="B3139" s="56"/>
      <c r="C3139" s="122"/>
      <c r="D3139" s="58"/>
      <c r="E3139" s="89"/>
      <c r="F3139" s="65"/>
      <c r="G3139" s="65"/>
      <c r="H3139" s="65"/>
      <c r="I3139" s="65"/>
      <c r="J3139" s="65"/>
      <c r="K3139" s="65"/>
      <c r="L3139" s="62"/>
      <c r="M3139" s="63"/>
    </row>
    <row r="3140" spans="2:13">
      <c r="B3140" s="56"/>
      <c r="C3140" s="122"/>
      <c r="D3140" s="58"/>
      <c r="E3140" s="89"/>
      <c r="F3140" s="65"/>
      <c r="G3140" s="65"/>
      <c r="H3140" s="65"/>
      <c r="I3140" s="65"/>
      <c r="J3140" s="65"/>
      <c r="K3140" s="65"/>
      <c r="L3140" s="62"/>
      <c r="M3140" s="63"/>
    </row>
    <row r="3141" spans="2:13">
      <c r="B3141" s="56"/>
      <c r="C3141" s="122"/>
      <c r="D3141" s="20"/>
      <c r="E3141" s="89"/>
      <c r="F3141" s="65"/>
      <c r="G3141" s="65"/>
      <c r="H3141" s="65"/>
      <c r="I3141" s="65"/>
      <c r="J3141" s="65"/>
      <c r="K3141" s="65"/>
      <c r="L3141" s="62"/>
      <c r="M3141" s="63"/>
    </row>
    <row r="3142" spans="2:13">
      <c r="B3142" s="56"/>
      <c r="C3142" s="122"/>
      <c r="D3142" s="111"/>
      <c r="E3142" s="89"/>
      <c r="F3142" s="65"/>
      <c r="G3142" s="65"/>
      <c r="H3142" s="65"/>
      <c r="I3142" s="65"/>
      <c r="J3142" s="65"/>
      <c r="K3142" s="65"/>
      <c r="L3142" s="62"/>
      <c r="M3142" s="63"/>
    </row>
    <row r="3143" spans="2:13">
      <c r="B3143" s="56"/>
      <c r="C3143" s="122"/>
      <c r="D3143" s="20"/>
      <c r="E3143" s="89"/>
      <c r="F3143" s="65"/>
      <c r="G3143" s="65"/>
      <c r="H3143" s="65"/>
      <c r="I3143" s="65"/>
      <c r="J3143" s="65"/>
      <c r="K3143" s="65"/>
      <c r="L3143" s="62"/>
      <c r="M3143" s="63"/>
    </row>
    <row r="3144" spans="2:13">
      <c r="B3144" s="56"/>
      <c r="C3144" s="57"/>
      <c r="D3144" s="58"/>
      <c r="E3144" s="104"/>
      <c r="F3144" s="119"/>
      <c r="G3144" s="119"/>
      <c r="H3144" s="61"/>
      <c r="I3144" s="61"/>
      <c r="J3144" s="61"/>
      <c r="K3144" s="61"/>
      <c r="L3144" s="62"/>
      <c r="M3144" s="63"/>
    </row>
    <row r="3145" spans="2:13">
      <c r="B3145" s="56"/>
      <c r="C3145" s="57"/>
      <c r="D3145" s="58"/>
      <c r="E3145" s="104"/>
      <c r="F3145" s="65"/>
      <c r="G3145" s="65"/>
      <c r="H3145" s="65"/>
      <c r="I3145" s="65"/>
      <c r="J3145" s="65"/>
      <c r="K3145" s="65"/>
      <c r="L3145" s="62"/>
      <c r="M3145" s="63"/>
    </row>
    <row r="3146" spans="2:13">
      <c r="B3146" s="56"/>
      <c r="C3146" s="57"/>
      <c r="D3146" s="58"/>
      <c r="E3146" s="104"/>
      <c r="F3146" s="65"/>
      <c r="G3146" s="65"/>
      <c r="H3146" s="65"/>
      <c r="I3146" s="65"/>
      <c r="J3146" s="65"/>
      <c r="K3146" s="65"/>
      <c r="L3146" s="62"/>
      <c r="M3146" s="63"/>
    </row>
    <row r="3147" spans="2:13">
      <c r="B3147" s="56"/>
      <c r="C3147" s="57"/>
      <c r="D3147" s="58"/>
      <c r="E3147" s="104"/>
      <c r="F3147" s="65"/>
      <c r="G3147" s="65"/>
      <c r="H3147" s="65"/>
      <c r="I3147" s="65"/>
      <c r="J3147" s="65"/>
      <c r="K3147" s="65"/>
      <c r="L3147" s="62"/>
      <c r="M3147" s="63"/>
    </row>
    <row r="3148" spans="2:13">
      <c r="B3148" s="56"/>
      <c r="C3148" s="57"/>
      <c r="D3148" s="58"/>
      <c r="E3148" s="104"/>
      <c r="F3148" s="65"/>
      <c r="G3148" s="65"/>
      <c r="H3148" s="65"/>
      <c r="I3148" s="65"/>
      <c r="J3148" s="65"/>
      <c r="K3148" s="65"/>
      <c r="L3148" s="62"/>
      <c r="M3148" s="63"/>
    </row>
    <row r="3149" spans="2:13">
      <c r="B3149" s="56"/>
      <c r="C3149" s="57"/>
      <c r="D3149" s="58"/>
      <c r="E3149" s="104"/>
      <c r="F3149" s="65"/>
      <c r="G3149" s="65"/>
      <c r="H3149" s="65"/>
      <c r="I3149" s="65"/>
      <c r="J3149" s="65"/>
      <c r="K3149" s="65"/>
      <c r="L3149" s="62"/>
      <c r="M3149" s="63"/>
    </row>
    <row r="3150" spans="2:13">
      <c r="B3150" s="56"/>
      <c r="C3150" s="57"/>
      <c r="D3150" s="58"/>
      <c r="E3150" s="104"/>
      <c r="F3150" s="65"/>
      <c r="G3150" s="65"/>
      <c r="H3150" s="65"/>
      <c r="I3150" s="65"/>
      <c r="J3150" s="65"/>
      <c r="K3150" s="65"/>
      <c r="L3150" s="62"/>
      <c r="M3150" s="63"/>
    </row>
    <row r="3151" spans="2:13">
      <c r="B3151" s="56"/>
      <c r="C3151" s="57"/>
      <c r="D3151" s="58"/>
      <c r="E3151" s="104"/>
      <c r="F3151" s="65"/>
      <c r="G3151" s="65"/>
      <c r="H3151" s="65"/>
      <c r="I3151" s="65"/>
      <c r="J3151" s="65"/>
      <c r="K3151" s="65"/>
      <c r="L3151" s="62"/>
      <c r="M3151" s="63"/>
    </row>
    <row r="3152" spans="2:13">
      <c r="B3152" s="56"/>
      <c r="C3152" s="88"/>
      <c r="D3152" s="58"/>
      <c r="E3152" s="144"/>
      <c r="F3152" s="61"/>
      <c r="G3152" s="61"/>
      <c r="H3152" s="61"/>
      <c r="I3152" s="61"/>
      <c r="J3152" s="61"/>
      <c r="K3152" s="61"/>
      <c r="L3152" s="62"/>
      <c r="M3152" s="63"/>
    </row>
    <row r="3153" spans="2:13">
      <c r="B3153" s="56"/>
      <c r="C3153" s="88"/>
      <c r="D3153" s="58"/>
      <c r="E3153" s="144"/>
      <c r="F3153" s="65"/>
      <c r="G3153" s="65"/>
      <c r="H3153" s="65"/>
      <c r="I3153" s="65"/>
      <c r="J3153" s="65"/>
      <c r="K3153" s="65"/>
      <c r="L3153" s="62"/>
      <c r="M3153" s="63"/>
    </row>
    <row r="3154" spans="2:13">
      <c r="B3154" s="56"/>
      <c r="C3154" s="88"/>
      <c r="D3154" s="58"/>
      <c r="E3154" s="144"/>
      <c r="F3154" s="65"/>
      <c r="G3154" s="65"/>
      <c r="H3154" s="65"/>
      <c r="I3154" s="65"/>
      <c r="J3154" s="65"/>
      <c r="K3154" s="65"/>
      <c r="L3154" s="62"/>
      <c r="M3154" s="63"/>
    </row>
    <row r="3155" spans="2:13">
      <c r="B3155" s="56"/>
      <c r="C3155" s="88"/>
      <c r="D3155" s="58"/>
      <c r="E3155" s="144"/>
      <c r="F3155" s="65"/>
      <c r="G3155" s="65"/>
      <c r="H3155" s="65"/>
      <c r="I3155" s="65"/>
      <c r="J3155" s="65"/>
      <c r="K3155" s="65"/>
      <c r="L3155" s="62"/>
      <c r="M3155" s="63"/>
    </row>
    <row r="3156" spans="2:13">
      <c r="B3156" s="56"/>
      <c r="C3156" s="88"/>
      <c r="D3156" s="58"/>
      <c r="E3156" s="144"/>
      <c r="F3156" s="65"/>
      <c r="G3156" s="65"/>
      <c r="H3156" s="65"/>
      <c r="I3156" s="65"/>
      <c r="J3156" s="65"/>
      <c r="K3156" s="65"/>
      <c r="L3156" s="62"/>
      <c r="M3156" s="63"/>
    </row>
    <row r="3157" spans="2:13">
      <c r="B3157" s="56"/>
      <c r="C3157" s="88"/>
      <c r="D3157" s="58"/>
      <c r="E3157" s="144"/>
      <c r="F3157" s="65"/>
      <c r="G3157" s="65"/>
      <c r="H3157" s="65"/>
      <c r="I3157" s="65"/>
      <c r="J3157" s="65"/>
      <c r="K3157" s="65"/>
      <c r="L3157" s="62"/>
      <c r="M3157" s="63"/>
    </row>
    <row r="3158" spans="2:13">
      <c r="B3158" s="56"/>
      <c r="C3158" s="88"/>
      <c r="D3158" s="58"/>
      <c r="E3158" s="144"/>
      <c r="F3158" s="65"/>
      <c r="G3158" s="65"/>
      <c r="H3158" s="65"/>
      <c r="I3158" s="65"/>
      <c r="J3158" s="65"/>
      <c r="K3158" s="65"/>
      <c r="L3158" s="62"/>
      <c r="M3158" s="63"/>
    </row>
    <row r="3159" spans="2:13">
      <c r="B3159" s="56"/>
      <c r="C3159" s="88"/>
      <c r="D3159" s="58"/>
      <c r="E3159" s="144"/>
      <c r="F3159" s="65"/>
      <c r="G3159" s="65"/>
      <c r="H3159" s="65"/>
      <c r="I3159" s="65"/>
      <c r="J3159" s="65"/>
      <c r="K3159" s="65"/>
      <c r="L3159" s="62"/>
      <c r="M3159" s="63"/>
    </row>
    <row r="3160" spans="2:13">
      <c r="B3160" s="56"/>
      <c r="C3160" s="122"/>
      <c r="D3160" s="58"/>
      <c r="E3160" s="117"/>
      <c r="F3160" s="61"/>
      <c r="G3160" s="61"/>
      <c r="H3160" s="61"/>
      <c r="I3160" s="61"/>
      <c r="J3160" s="61"/>
      <c r="K3160" s="61"/>
      <c r="L3160" s="62"/>
      <c r="M3160" s="63"/>
    </row>
    <row r="3161" spans="2:13">
      <c r="B3161" s="56"/>
      <c r="C3161" s="122"/>
      <c r="D3161" s="58"/>
      <c r="E3161" s="117"/>
      <c r="F3161" s="65"/>
      <c r="G3161" s="65"/>
      <c r="H3161" s="65"/>
      <c r="I3161" s="65"/>
      <c r="J3161" s="65"/>
      <c r="K3161" s="65"/>
      <c r="L3161" s="62"/>
      <c r="M3161" s="63"/>
    </row>
    <row r="3162" spans="2:13">
      <c r="B3162" s="56"/>
      <c r="C3162" s="122"/>
      <c r="D3162" s="58"/>
      <c r="E3162" s="117"/>
      <c r="F3162" s="65"/>
      <c r="G3162" s="65"/>
      <c r="H3162" s="65"/>
      <c r="I3162" s="65"/>
      <c r="J3162" s="65"/>
      <c r="K3162" s="65"/>
      <c r="L3162" s="62"/>
      <c r="M3162" s="63"/>
    </row>
    <row r="3163" spans="2:13">
      <c r="B3163" s="56"/>
      <c r="C3163" s="122"/>
      <c r="D3163" s="58"/>
      <c r="E3163" s="117"/>
      <c r="F3163" s="65"/>
      <c r="G3163" s="65"/>
      <c r="H3163" s="65"/>
      <c r="I3163" s="65"/>
      <c r="J3163" s="65"/>
      <c r="K3163" s="65"/>
      <c r="L3163" s="62"/>
      <c r="M3163" s="63"/>
    </row>
    <row r="3164" spans="2:13">
      <c r="B3164" s="56"/>
      <c r="C3164" s="122"/>
      <c r="D3164" s="58"/>
      <c r="E3164" s="117"/>
      <c r="F3164" s="65"/>
      <c r="G3164" s="65"/>
      <c r="H3164" s="65"/>
      <c r="I3164" s="65"/>
      <c r="J3164" s="65"/>
      <c r="K3164" s="65"/>
      <c r="L3164" s="62"/>
      <c r="M3164" s="63"/>
    </row>
    <row r="3165" spans="2:13">
      <c r="B3165" s="56"/>
      <c r="C3165" s="122"/>
      <c r="D3165" s="20"/>
      <c r="E3165" s="117"/>
      <c r="F3165" s="65"/>
      <c r="G3165" s="65"/>
      <c r="H3165" s="65"/>
      <c r="I3165" s="65"/>
      <c r="J3165" s="65"/>
      <c r="K3165" s="65"/>
      <c r="L3165" s="62"/>
      <c r="M3165" s="63"/>
    </row>
    <row r="3166" spans="2:13">
      <c r="B3166" s="56"/>
      <c r="C3166" s="122"/>
      <c r="D3166" s="111"/>
      <c r="E3166" s="117"/>
      <c r="F3166" s="65"/>
      <c r="G3166" s="65"/>
      <c r="H3166" s="65"/>
      <c r="I3166" s="65"/>
      <c r="J3166" s="65"/>
      <c r="K3166" s="65"/>
      <c r="L3166" s="62"/>
      <c r="M3166" s="63"/>
    </row>
    <row r="3167" spans="2:13">
      <c r="B3167" s="56"/>
      <c r="C3167" s="122"/>
      <c r="D3167" s="20"/>
      <c r="E3167" s="117"/>
      <c r="F3167" s="65"/>
      <c r="G3167" s="65"/>
      <c r="H3167" s="65"/>
      <c r="I3167" s="65"/>
      <c r="J3167" s="65"/>
      <c r="K3167" s="65"/>
      <c r="L3167" s="62"/>
      <c r="M3167" s="63"/>
    </row>
    <row r="3168" spans="2:13">
      <c r="B3168" s="56"/>
      <c r="C3168" s="70"/>
      <c r="D3168" s="77"/>
      <c r="E3168" s="78"/>
      <c r="F3168" s="79"/>
      <c r="G3168" s="80"/>
      <c r="H3168" s="20"/>
      <c r="I3168" s="80"/>
      <c r="J3168" s="80"/>
      <c r="K3168" s="81"/>
      <c r="L3168" s="62"/>
      <c r="M3168" s="82"/>
    </row>
    <row r="3169" spans="2:13">
      <c r="B3169" s="56"/>
      <c r="C3169" s="70"/>
      <c r="D3169" s="77"/>
      <c r="E3169" s="78"/>
      <c r="F3169" s="63"/>
      <c r="G3169" s="83"/>
      <c r="H3169" s="80"/>
      <c r="I3169" s="83"/>
      <c r="J3169" s="80"/>
      <c r="K3169" s="80"/>
      <c r="L3169" s="62"/>
      <c r="M3169" s="82"/>
    </row>
    <row r="3170" spans="2:13">
      <c r="B3170" s="56"/>
      <c r="C3170" s="70"/>
      <c r="D3170" s="77"/>
      <c r="E3170" s="78"/>
      <c r="F3170" s="63"/>
      <c r="G3170" s="80"/>
      <c r="H3170" s="80"/>
      <c r="I3170" s="80"/>
      <c r="J3170" s="80"/>
      <c r="K3170" s="80"/>
      <c r="L3170" s="62"/>
      <c r="M3170" s="82"/>
    </row>
    <row r="3171" spans="2:13">
      <c r="B3171" s="56"/>
      <c r="C3171" s="70"/>
      <c r="D3171" s="77"/>
      <c r="E3171" s="78"/>
      <c r="F3171" s="63"/>
      <c r="G3171" s="80"/>
      <c r="H3171" s="80"/>
      <c r="I3171" s="80"/>
      <c r="J3171" s="80"/>
      <c r="K3171" s="80"/>
      <c r="L3171" s="62"/>
      <c r="M3171" s="82"/>
    </row>
    <row r="3172" spans="2:13">
      <c r="B3172" s="56"/>
      <c r="C3172" s="70"/>
      <c r="D3172" s="77"/>
      <c r="E3172" s="78"/>
      <c r="F3172" s="63"/>
      <c r="G3172" s="80"/>
      <c r="H3172" s="80"/>
      <c r="I3172" s="80"/>
      <c r="J3172" s="80"/>
      <c r="K3172" s="80"/>
      <c r="L3172" s="62"/>
      <c r="M3172" s="82"/>
    </row>
    <row r="3173" spans="2:13">
      <c r="B3173" s="56"/>
      <c r="C3173" s="70"/>
      <c r="D3173" s="77"/>
      <c r="E3173" s="78"/>
      <c r="F3173" s="63"/>
      <c r="G3173" s="80"/>
      <c r="H3173" s="80"/>
      <c r="I3173" s="80"/>
      <c r="J3173" s="80"/>
      <c r="K3173" s="80"/>
      <c r="L3173" s="62"/>
      <c r="M3173" s="82"/>
    </row>
    <row r="3174" spans="2:13">
      <c r="B3174" s="56"/>
      <c r="C3174" s="70"/>
      <c r="D3174" s="77"/>
      <c r="E3174" s="78"/>
      <c r="F3174" s="63"/>
      <c r="G3174" s="80"/>
      <c r="H3174" s="80"/>
      <c r="I3174" s="80"/>
      <c r="J3174" s="80"/>
      <c r="K3174" s="80"/>
      <c r="L3174" s="62"/>
      <c r="M3174" s="82"/>
    </row>
    <row r="3175" spans="2:13">
      <c r="B3175" s="56"/>
      <c r="C3175" s="70"/>
      <c r="D3175" s="77"/>
      <c r="E3175" s="78"/>
      <c r="F3175" s="63"/>
      <c r="G3175" s="80"/>
      <c r="H3175" s="80"/>
      <c r="I3175" s="80"/>
      <c r="J3175" s="80"/>
      <c r="K3175" s="80"/>
      <c r="L3175" s="62"/>
      <c r="M3175" s="82"/>
    </row>
    <row r="3176" spans="2:13">
      <c r="B3176" s="56"/>
      <c r="C3176" s="88"/>
      <c r="D3176" s="111"/>
      <c r="E3176" s="89"/>
      <c r="F3176" s="189"/>
      <c r="G3176" s="189"/>
      <c r="H3176" s="61"/>
      <c r="I3176" s="61"/>
      <c r="J3176" s="61"/>
      <c r="K3176" s="61"/>
      <c r="L3176" s="62"/>
      <c r="M3176" s="63"/>
    </row>
    <row r="3177" spans="2:13">
      <c r="B3177" s="56"/>
      <c r="C3177" s="88"/>
      <c r="D3177" s="111"/>
      <c r="E3177" s="89"/>
      <c r="F3177" s="65"/>
      <c r="G3177" s="65"/>
      <c r="H3177" s="65"/>
      <c r="I3177" s="65"/>
      <c r="J3177" s="65"/>
      <c r="K3177" s="65"/>
      <c r="L3177" s="62"/>
      <c r="M3177" s="63"/>
    </row>
    <row r="3178" spans="2:13">
      <c r="B3178" s="56"/>
      <c r="C3178" s="88"/>
      <c r="D3178" s="111"/>
      <c r="E3178" s="89"/>
      <c r="F3178" s="65"/>
      <c r="G3178" s="65"/>
      <c r="H3178" s="65"/>
      <c r="I3178" s="65"/>
      <c r="J3178" s="65"/>
      <c r="K3178" s="65"/>
      <c r="L3178" s="62"/>
      <c r="M3178" s="63"/>
    </row>
    <row r="3179" spans="2:13">
      <c r="B3179" s="56"/>
      <c r="C3179" s="88"/>
      <c r="D3179" s="111"/>
      <c r="E3179" s="89"/>
      <c r="F3179" s="65"/>
      <c r="G3179" s="65"/>
      <c r="H3179" s="65"/>
      <c r="I3179" s="65"/>
      <c r="J3179" s="65"/>
      <c r="K3179" s="65"/>
      <c r="L3179" s="62"/>
      <c r="M3179" s="63"/>
    </row>
    <row r="3180" spans="2:13">
      <c r="B3180" s="56"/>
      <c r="C3180" s="88"/>
      <c r="D3180" s="111"/>
      <c r="E3180" s="89"/>
      <c r="F3180" s="65"/>
      <c r="G3180" s="65"/>
      <c r="H3180" s="65"/>
      <c r="I3180" s="65"/>
      <c r="J3180" s="65"/>
      <c r="K3180" s="65"/>
      <c r="L3180" s="62"/>
      <c r="M3180" s="63"/>
    </row>
    <row r="3181" spans="2:13">
      <c r="B3181" s="56"/>
      <c r="C3181" s="88"/>
      <c r="D3181" s="111"/>
      <c r="E3181" s="89"/>
      <c r="F3181" s="65"/>
      <c r="G3181" s="65"/>
      <c r="H3181" s="65"/>
      <c r="I3181" s="65"/>
      <c r="J3181" s="65"/>
      <c r="K3181" s="65"/>
      <c r="L3181" s="62"/>
      <c r="M3181" s="63"/>
    </row>
    <row r="3182" spans="2:13">
      <c r="B3182" s="56"/>
      <c r="C3182" s="88"/>
      <c r="D3182" s="111"/>
      <c r="E3182" s="89"/>
      <c r="F3182" s="65"/>
      <c r="G3182" s="65"/>
      <c r="H3182" s="65"/>
      <c r="I3182" s="65"/>
      <c r="J3182" s="65"/>
      <c r="K3182" s="65"/>
      <c r="L3182" s="62"/>
      <c r="M3182" s="63"/>
    </row>
    <row r="3183" spans="2:13">
      <c r="B3183" s="56"/>
      <c r="C3183" s="88"/>
      <c r="D3183" s="111"/>
      <c r="E3183" s="89"/>
      <c r="F3183" s="65"/>
      <c r="G3183" s="65"/>
      <c r="H3183" s="65"/>
      <c r="I3183" s="65"/>
      <c r="J3183" s="65"/>
      <c r="K3183" s="65"/>
      <c r="L3183" s="62"/>
      <c r="M3183" s="63"/>
    </row>
    <row r="3184" spans="2:13">
      <c r="B3184" s="56"/>
      <c r="C3184" s="122"/>
      <c r="D3184" s="58"/>
      <c r="E3184" s="118"/>
      <c r="F3184" s="61"/>
      <c r="G3184" s="61"/>
      <c r="H3184" s="61"/>
      <c r="I3184" s="61"/>
      <c r="J3184" s="61"/>
      <c r="K3184" s="61"/>
      <c r="L3184" s="20"/>
      <c r="M3184" s="63"/>
    </row>
    <row r="3185" spans="2:13">
      <c r="B3185" s="56"/>
      <c r="C3185" s="122"/>
      <c r="D3185" s="58"/>
      <c r="E3185" s="118"/>
      <c r="F3185" s="65"/>
      <c r="G3185" s="65"/>
      <c r="H3185" s="65"/>
      <c r="I3185" s="65"/>
      <c r="J3185" s="65"/>
      <c r="K3185" s="65"/>
      <c r="L3185" s="20"/>
      <c r="M3185" s="63"/>
    </row>
    <row r="3186" spans="2:13">
      <c r="B3186" s="56"/>
      <c r="C3186" s="122"/>
      <c r="D3186" s="58"/>
      <c r="E3186" s="118"/>
      <c r="F3186" s="65"/>
      <c r="G3186" s="65"/>
      <c r="H3186" s="65"/>
      <c r="I3186" s="65"/>
      <c r="J3186" s="65"/>
      <c r="K3186" s="65"/>
      <c r="L3186" s="20"/>
      <c r="M3186" s="63"/>
    </row>
    <row r="3187" spans="2:13">
      <c r="B3187" s="56"/>
      <c r="C3187" s="122"/>
      <c r="D3187" s="58"/>
      <c r="E3187" s="118"/>
      <c r="F3187" s="65"/>
      <c r="G3187" s="65"/>
      <c r="H3187" s="65"/>
      <c r="I3187" s="65"/>
      <c r="J3187" s="65"/>
      <c r="K3187" s="65"/>
      <c r="L3187" s="20"/>
      <c r="M3187" s="63"/>
    </row>
    <row r="3188" spans="2:13">
      <c r="B3188" s="56"/>
      <c r="C3188" s="122"/>
      <c r="D3188" s="58"/>
      <c r="E3188" s="118"/>
      <c r="F3188" s="65"/>
      <c r="G3188" s="65"/>
      <c r="H3188" s="65"/>
      <c r="I3188" s="65"/>
      <c r="J3188" s="65"/>
      <c r="K3188" s="65"/>
      <c r="L3188" s="20"/>
      <c r="M3188" s="63"/>
    </row>
    <row r="3189" spans="2:13">
      <c r="B3189" s="56"/>
      <c r="C3189" s="122"/>
      <c r="D3189" s="58"/>
      <c r="E3189" s="118"/>
      <c r="F3189" s="65"/>
      <c r="G3189" s="65"/>
      <c r="H3189" s="65"/>
      <c r="I3189" s="65"/>
      <c r="J3189" s="65"/>
      <c r="K3189" s="65"/>
      <c r="L3189" s="20"/>
      <c r="M3189" s="63"/>
    </row>
    <row r="3190" spans="2:13">
      <c r="B3190" s="56"/>
      <c r="C3190" s="122"/>
      <c r="D3190" s="58"/>
      <c r="E3190" s="118"/>
      <c r="F3190" s="65"/>
      <c r="G3190" s="65"/>
      <c r="H3190" s="65"/>
      <c r="I3190" s="65"/>
      <c r="J3190" s="65"/>
      <c r="K3190" s="65"/>
      <c r="L3190" s="20"/>
      <c r="M3190" s="63"/>
    </row>
    <row r="3191" spans="2:13">
      <c r="B3191" s="56"/>
      <c r="C3191" s="122"/>
      <c r="D3191" s="58"/>
      <c r="E3191" s="118"/>
      <c r="F3191" s="91"/>
      <c r="G3191" s="91"/>
      <c r="H3191" s="91"/>
      <c r="I3191" s="91"/>
      <c r="J3191" s="91"/>
      <c r="K3191" s="91"/>
      <c r="L3191" s="20"/>
      <c r="M3191" s="63"/>
    </row>
    <row r="3192" spans="2:13">
      <c r="B3192" s="56"/>
      <c r="C3192" s="88"/>
      <c r="D3192" s="58"/>
      <c r="E3192" s="69"/>
      <c r="F3192" s="60"/>
      <c r="G3192" s="60"/>
      <c r="H3192" s="61"/>
      <c r="I3192" s="61"/>
      <c r="J3192" s="61"/>
      <c r="K3192" s="61"/>
      <c r="L3192" s="62"/>
      <c r="M3192" s="63"/>
    </row>
    <row r="3193" spans="2:13">
      <c r="B3193" s="56"/>
      <c r="C3193" s="88"/>
      <c r="D3193" s="58"/>
      <c r="E3193" s="69"/>
      <c r="F3193" s="65"/>
      <c r="G3193" s="65"/>
      <c r="H3193" s="65"/>
      <c r="I3193" s="65"/>
      <c r="J3193" s="65"/>
      <c r="K3193" s="65"/>
      <c r="L3193" s="62"/>
      <c r="M3193" s="63"/>
    </row>
    <row r="3194" spans="2:13">
      <c r="B3194" s="56"/>
      <c r="C3194" s="88"/>
      <c r="D3194" s="58"/>
      <c r="E3194" s="69"/>
      <c r="F3194" s="65"/>
      <c r="G3194" s="65"/>
      <c r="H3194" s="65"/>
      <c r="I3194" s="65"/>
      <c r="J3194" s="65"/>
      <c r="K3194" s="65"/>
      <c r="L3194" s="62"/>
      <c r="M3194" s="63"/>
    </row>
    <row r="3195" spans="2:13">
      <c r="B3195" s="56"/>
      <c r="C3195" s="88"/>
      <c r="D3195" s="58"/>
      <c r="E3195" s="69"/>
      <c r="F3195" s="65"/>
      <c r="G3195" s="65"/>
      <c r="H3195" s="65"/>
      <c r="I3195" s="65"/>
      <c r="J3195" s="65"/>
      <c r="K3195" s="65"/>
      <c r="L3195" s="62"/>
      <c r="M3195" s="63"/>
    </row>
    <row r="3196" spans="2:13">
      <c r="B3196" s="56"/>
      <c r="C3196" s="88"/>
      <c r="D3196" s="58"/>
      <c r="E3196" s="69"/>
      <c r="F3196" s="65"/>
      <c r="G3196" s="65"/>
      <c r="H3196" s="65"/>
      <c r="I3196" s="65"/>
      <c r="J3196" s="65"/>
      <c r="K3196" s="65"/>
      <c r="L3196" s="62"/>
      <c r="M3196" s="63"/>
    </row>
    <row r="3197" spans="2:13">
      <c r="B3197" s="56"/>
      <c r="C3197" s="88"/>
      <c r="D3197" s="58"/>
      <c r="E3197" s="69"/>
      <c r="F3197" s="65"/>
      <c r="G3197" s="65"/>
      <c r="H3197" s="65"/>
      <c r="I3197" s="65"/>
      <c r="J3197" s="65"/>
      <c r="K3197" s="65"/>
      <c r="L3197" s="62"/>
      <c r="M3197" s="63"/>
    </row>
    <row r="3198" spans="2:13">
      <c r="B3198" s="56"/>
      <c r="C3198" s="88"/>
      <c r="D3198" s="58"/>
      <c r="E3198" s="69"/>
      <c r="F3198" s="65"/>
      <c r="G3198" s="65"/>
      <c r="H3198" s="65"/>
      <c r="I3198" s="65"/>
      <c r="J3198" s="65"/>
      <c r="K3198" s="65"/>
      <c r="L3198" s="62"/>
      <c r="M3198" s="63"/>
    </row>
    <row r="3199" spans="2:13">
      <c r="B3199" s="56"/>
      <c r="C3199" s="88"/>
      <c r="D3199" s="58"/>
      <c r="E3199" s="69"/>
      <c r="F3199" s="65"/>
      <c r="G3199" s="65"/>
      <c r="H3199" s="65"/>
      <c r="I3199" s="65"/>
      <c r="J3199" s="65"/>
      <c r="K3199" s="65"/>
      <c r="L3199" s="62"/>
      <c r="M3199" s="63"/>
    </row>
    <row r="3200" spans="2:13">
      <c r="B3200" s="56"/>
      <c r="C3200" s="88"/>
      <c r="D3200" s="88"/>
      <c r="E3200" s="116"/>
      <c r="F3200" s="61"/>
      <c r="G3200" s="61"/>
      <c r="H3200" s="61"/>
      <c r="I3200" s="61"/>
      <c r="J3200" s="61"/>
      <c r="K3200" s="61"/>
      <c r="L3200" s="62"/>
      <c r="M3200" s="62"/>
    </row>
    <row r="3201" spans="2:13">
      <c r="B3201" s="56"/>
      <c r="C3201" s="88"/>
      <c r="D3201" s="88"/>
      <c r="E3201" s="116"/>
      <c r="F3201" s="65"/>
      <c r="G3201" s="65"/>
      <c r="H3201" s="65"/>
      <c r="I3201" s="65"/>
      <c r="J3201" s="65"/>
      <c r="K3201" s="65"/>
      <c r="L3201" s="62"/>
      <c r="M3201" s="62"/>
    </row>
    <row r="3202" spans="2:13">
      <c r="B3202" s="56"/>
      <c r="C3202" s="88"/>
      <c r="D3202" s="88"/>
      <c r="E3202" s="116"/>
      <c r="F3202" s="65"/>
      <c r="G3202" s="65"/>
      <c r="H3202" s="65"/>
      <c r="I3202" s="65"/>
      <c r="J3202" s="65"/>
      <c r="K3202" s="65"/>
      <c r="L3202" s="62"/>
      <c r="M3202" s="63"/>
    </row>
    <row r="3203" spans="2:13">
      <c r="B3203" s="56"/>
      <c r="C3203" s="88"/>
      <c r="D3203" s="88"/>
      <c r="E3203" s="116"/>
      <c r="F3203" s="65"/>
      <c r="G3203" s="65"/>
      <c r="H3203" s="65"/>
      <c r="I3203" s="65"/>
      <c r="J3203" s="65"/>
      <c r="K3203" s="65"/>
      <c r="L3203" s="62"/>
      <c r="M3203" s="63"/>
    </row>
    <row r="3204" spans="2:13">
      <c r="B3204" s="56"/>
      <c r="C3204" s="88"/>
      <c r="D3204" s="88"/>
      <c r="E3204" s="116"/>
      <c r="F3204" s="65"/>
      <c r="G3204" s="65"/>
      <c r="H3204" s="65"/>
      <c r="I3204" s="65"/>
      <c r="J3204" s="65"/>
      <c r="K3204" s="65"/>
      <c r="L3204" s="62"/>
      <c r="M3204" s="63"/>
    </row>
    <row r="3205" spans="2:13">
      <c r="B3205" s="56"/>
      <c r="C3205" s="88"/>
      <c r="D3205" s="88"/>
      <c r="E3205" s="116"/>
      <c r="F3205" s="65"/>
      <c r="G3205" s="65"/>
      <c r="H3205" s="65"/>
      <c r="I3205" s="65"/>
      <c r="J3205" s="65"/>
      <c r="K3205" s="65"/>
      <c r="L3205" s="62"/>
      <c r="M3205" s="63"/>
    </row>
    <row r="3206" spans="2:13">
      <c r="B3206" s="56"/>
      <c r="C3206" s="88"/>
      <c r="D3206" s="88"/>
      <c r="E3206" s="116"/>
      <c r="F3206" s="65"/>
      <c r="G3206" s="65"/>
      <c r="H3206" s="65"/>
      <c r="I3206" s="65"/>
      <c r="J3206" s="65"/>
      <c r="K3206" s="65"/>
      <c r="L3206" s="62"/>
      <c r="M3206" s="63"/>
    </row>
    <row r="3207" spans="2:13">
      <c r="B3207" s="56"/>
      <c r="C3207" s="88"/>
      <c r="D3207" s="88"/>
      <c r="E3207" s="116"/>
      <c r="F3207" s="65"/>
      <c r="G3207" s="65"/>
      <c r="H3207" s="65"/>
      <c r="I3207" s="65"/>
      <c r="J3207" s="65"/>
      <c r="K3207" s="65"/>
      <c r="L3207" s="62"/>
      <c r="M3207" s="63"/>
    </row>
    <row r="3208" spans="2:13">
      <c r="B3208" s="56"/>
      <c r="C3208" s="88"/>
      <c r="D3208" s="20"/>
      <c r="E3208" s="89"/>
      <c r="F3208" s="61"/>
      <c r="G3208" s="65"/>
      <c r="H3208" s="61"/>
      <c r="I3208" s="61"/>
      <c r="J3208" s="61"/>
      <c r="K3208" s="61"/>
      <c r="L3208" s="62"/>
      <c r="M3208" s="63"/>
    </row>
    <row r="3209" spans="2:13">
      <c r="B3209" s="56"/>
      <c r="C3209" s="88"/>
      <c r="D3209" s="20"/>
      <c r="E3209" s="89"/>
      <c r="F3209" s="65"/>
      <c r="G3209" s="65"/>
      <c r="H3209" s="65"/>
      <c r="I3209" s="65"/>
      <c r="J3209" s="65"/>
      <c r="K3209" s="65"/>
      <c r="L3209" s="62"/>
      <c r="M3209" s="63"/>
    </row>
    <row r="3210" spans="2:13">
      <c r="B3210" s="56"/>
      <c r="C3210" s="88"/>
      <c r="D3210" s="20"/>
      <c r="E3210" s="89"/>
      <c r="F3210" s="65"/>
      <c r="G3210" s="90"/>
      <c r="H3210" s="65"/>
      <c r="I3210" s="65"/>
      <c r="J3210" s="65"/>
      <c r="K3210" s="65"/>
      <c r="L3210" s="62"/>
      <c r="M3210" s="63"/>
    </row>
    <row r="3211" spans="2:13">
      <c r="B3211" s="56"/>
      <c r="C3211" s="88"/>
      <c r="D3211" s="20"/>
      <c r="E3211" s="89"/>
      <c r="F3211" s="65"/>
      <c r="G3211" s="65"/>
      <c r="H3211" s="65"/>
      <c r="I3211" s="65"/>
      <c r="J3211" s="65"/>
      <c r="K3211" s="65"/>
      <c r="L3211" s="62"/>
      <c r="M3211" s="63"/>
    </row>
    <row r="3212" spans="2:13">
      <c r="B3212" s="56"/>
      <c r="C3212" s="88"/>
      <c r="D3212" s="20"/>
      <c r="E3212" s="89"/>
      <c r="F3212" s="65"/>
      <c r="G3212" s="65"/>
      <c r="H3212" s="65"/>
      <c r="I3212" s="65"/>
      <c r="J3212" s="65"/>
      <c r="K3212" s="65"/>
      <c r="L3212" s="62"/>
      <c r="M3212" s="63"/>
    </row>
    <row r="3213" spans="2:13">
      <c r="B3213" s="56"/>
      <c r="C3213" s="88"/>
      <c r="D3213" s="20"/>
      <c r="E3213" s="89"/>
      <c r="F3213" s="65"/>
      <c r="G3213" s="65"/>
      <c r="H3213" s="65"/>
      <c r="I3213" s="65"/>
      <c r="J3213" s="65"/>
      <c r="K3213" s="65"/>
      <c r="L3213" s="62"/>
      <c r="M3213" s="63"/>
    </row>
    <row r="3214" spans="2:13">
      <c r="B3214" s="56"/>
      <c r="C3214" s="88"/>
      <c r="D3214" s="20"/>
      <c r="E3214" s="89"/>
      <c r="F3214" s="65"/>
      <c r="G3214" s="65"/>
      <c r="H3214" s="65"/>
      <c r="I3214" s="65"/>
      <c r="J3214" s="65"/>
      <c r="K3214" s="65"/>
      <c r="L3214" s="62"/>
      <c r="M3214" s="82"/>
    </row>
    <row r="3215" spans="2:13">
      <c r="B3215" s="56"/>
      <c r="C3215" s="88"/>
      <c r="D3215" s="20"/>
      <c r="E3215" s="89"/>
      <c r="F3215" s="91"/>
      <c r="G3215" s="91"/>
      <c r="H3215" s="91"/>
      <c r="I3215" s="91"/>
      <c r="J3215" s="91"/>
      <c r="K3215" s="91"/>
      <c r="L3215" s="62"/>
      <c r="M3215" s="63"/>
    </row>
    <row r="3216" spans="2:13">
      <c r="B3216" s="56"/>
      <c r="C3216" s="88"/>
      <c r="D3216" s="58"/>
      <c r="E3216" s="89"/>
      <c r="F3216" s="124"/>
      <c r="G3216" s="124"/>
      <c r="H3216" s="124"/>
      <c r="I3216" s="124"/>
      <c r="J3216" s="124"/>
      <c r="K3216" s="124"/>
      <c r="L3216" s="62"/>
      <c r="M3216" s="63"/>
    </row>
    <row r="3217" spans="2:13">
      <c r="B3217" s="56"/>
      <c r="C3217" s="88"/>
      <c r="D3217" s="58"/>
      <c r="E3217" s="89"/>
      <c r="F3217" s="61"/>
      <c r="G3217" s="61"/>
      <c r="H3217" s="61"/>
      <c r="I3217" s="61"/>
      <c r="J3217" s="61"/>
      <c r="K3217" s="61"/>
      <c r="L3217" s="62"/>
      <c r="M3217" s="63"/>
    </row>
    <row r="3218" spans="2:13">
      <c r="B3218" s="56"/>
      <c r="C3218" s="88"/>
      <c r="D3218" s="58"/>
      <c r="E3218" s="89"/>
      <c r="F3218" s="65"/>
      <c r="G3218" s="65"/>
      <c r="H3218" s="65"/>
      <c r="I3218" s="65"/>
      <c r="J3218" s="65"/>
      <c r="K3218" s="65"/>
      <c r="L3218" s="62"/>
      <c r="M3218" s="63"/>
    </row>
    <row r="3219" spans="2:13">
      <c r="B3219" s="56"/>
      <c r="C3219" s="88"/>
      <c r="D3219" s="58"/>
      <c r="E3219" s="89"/>
      <c r="F3219" s="65"/>
      <c r="G3219" s="65"/>
      <c r="H3219" s="65"/>
      <c r="I3219" s="65"/>
      <c r="J3219" s="65"/>
      <c r="K3219" s="65"/>
      <c r="L3219" s="62"/>
      <c r="M3219" s="63"/>
    </row>
    <row r="3220" spans="2:13">
      <c r="B3220" s="56"/>
      <c r="C3220" s="88"/>
      <c r="D3220" s="58"/>
      <c r="E3220" s="89"/>
      <c r="F3220" s="65"/>
      <c r="G3220" s="65"/>
      <c r="H3220" s="65"/>
      <c r="I3220" s="65"/>
      <c r="J3220" s="65"/>
      <c r="K3220" s="65"/>
      <c r="L3220" s="62"/>
      <c r="M3220" s="63"/>
    </row>
    <row r="3221" spans="2:13">
      <c r="B3221" s="56"/>
      <c r="C3221" s="88"/>
      <c r="D3221" s="58"/>
      <c r="E3221" s="89"/>
      <c r="F3221" s="65"/>
      <c r="G3221" s="65"/>
      <c r="H3221" s="65"/>
      <c r="I3221" s="65"/>
      <c r="J3221" s="65"/>
      <c r="K3221" s="65"/>
      <c r="L3221" s="108"/>
      <c r="M3221" s="63"/>
    </row>
    <row r="3222" spans="2:13">
      <c r="B3222" s="56"/>
      <c r="C3222" s="88"/>
      <c r="D3222" s="58"/>
      <c r="E3222" s="89"/>
      <c r="F3222" s="65"/>
      <c r="G3222" s="65"/>
      <c r="H3222" s="65"/>
      <c r="I3222" s="65"/>
      <c r="J3222" s="65"/>
      <c r="K3222" s="65"/>
      <c r="L3222" s="62"/>
      <c r="M3222" s="63"/>
    </row>
    <row r="3223" spans="2:13">
      <c r="B3223" s="56"/>
      <c r="C3223" s="88"/>
      <c r="D3223" s="58"/>
      <c r="E3223" s="89"/>
      <c r="F3223" s="91"/>
      <c r="G3223" s="91"/>
      <c r="H3223" s="91"/>
      <c r="I3223" s="91"/>
      <c r="J3223" s="91"/>
      <c r="K3223" s="91"/>
      <c r="L3223" s="62"/>
      <c r="M3223" s="63"/>
    </row>
    <row r="3224" spans="2:13">
      <c r="B3224" s="56"/>
      <c r="C3224" s="70"/>
      <c r="D3224" s="71"/>
      <c r="E3224" s="72"/>
      <c r="F3224" s="73"/>
      <c r="G3224" s="73"/>
      <c r="H3224" s="73"/>
      <c r="I3224" s="73"/>
      <c r="J3224" s="73"/>
      <c r="K3224" s="73"/>
      <c r="L3224" s="74"/>
      <c r="M3224" s="75"/>
    </row>
    <row r="3225" spans="2:13">
      <c r="B3225" s="56"/>
      <c r="C3225" s="70"/>
      <c r="D3225" s="71"/>
      <c r="E3225" s="72"/>
      <c r="F3225" s="76"/>
      <c r="G3225" s="76"/>
      <c r="H3225" s="76"/>
      <c r="I3225" s="76"/>
      <c r="J3225" s="76"/>
      <c r="K3225" s="76"/>
      <c r="L3225" s="74"/>
      <c r="M3225" s="75"/>
    </row>
    <row r="3226" spans="2:13">
      <c r="B3226" s="56"/>
      <c r="C3226" s="70"/>
      <c r="D3226" s="71"/>
      <c r="E3226" s="72"/>
      <c r="F3226" s="76"/>
      <c r="G3226" s="76"/>
      <c r="H3226" s="76"/>
      <c r="I3226" s="76"/>
      <c r="J3226" s="76"/>
      <c r="K3226" s="76"/>
      <c r="L3226" s="74"/>
      <c r="M3226" s="75"/>
    </row>
    <row r="3227" spans="2:13">
      <c r="B3227" s="56"/>
      <c r="C3227" s="70"/>
      <c r="D3227" s="71"/>
      <c r="E3227" s="72"/>
      <c r="F3227" s="76"/>
      <c r="G3227" s="76"/>
      <c r="H3227" s="76"/>
      <c r="I3227" s="76"/>
      <c r="J3227" s="76"/>
      <c r="K3227" s="76"/>
      <c r="L3227" s="74"/>
      <c r="M3227" s="75"/>
    </row>
    <row r="3228" spans="2:13">
      <c r="B3228" s="56"/>
      <c r="C3228" s="70"/>
      <c r="D3228" s="71"/>
      <c r="E3228" s="72"/>
      <c r="F3228" s="76"/>
      <c r="G3228" s="76"/>
      <c r="H3228" s="76"/>
      <c r="I3228" s="76"/>
      <c r="J3228" s="76"/>
      <c r="K3228" s="76"/>
      <c r="L3228" s="74"/>
      <c r="M3228" s="75"/>
    </row>
    <row r="3229" spans="2:13">
      <c r="B3229" s="56"/>
      <c r="C3229" s="70"/>
      <c r="D3229" s="71"/>
      <c r="E3229" s="72"/>
      <c r="F3229" s="76"/>
      <c r="G3229" s="76"/>
      <c r="H3229" s="76"/>
      <c r="I3229" s="76"/>
      <c r="J3229" s="76"/>
      <c r="K3229" s="76"/>
      <c r="L3229" s="74"/>
      <c r="M3229" s="75"/>
    </row>
    <row r="3230" spans="2:13">
      <c r="B3230" s="56"/>
      <c r="C3230" s="70"/>
      <c r="D3230" s="71"/>
      <c r="E3230" s="72"/>
      <c r="F3230" s="76"/>
      <c r="G3230" s="76"/>
      <c r="H3230" s="76"/>
      <c r="I3230" s="76"/>
      <c r="J3230" s="76"/>
      <c r="K3230" s="76"/>
      <c r="L3230" s="74"/>
      <c r="M3230" s="75"/>
    </row>
    <row r="3231" spans="2:13">
      <c r="B3231" s="56"/>
      <c r="C3231" s="70"/>
      <c r="D3231" s="71"/>
      <c r="E3231" s="72"/>
      <c r="F3231" s="76"/>
      <c r="G3231" s="76"/>
      <c r="H3231" s="76"/>
      <c r="I3231" s="76"/>
      <c r="J3231" s="76"/>
      <c r="K3231" s="76"/>
      <c r="L3231" s="74"/>
      <c r="M3231" s="75"/>
    </row>
    <row r="3232" spans="2:13">
      <c r="B3232" s="56"/>
      <c r="C3232" s="70"/>
      <c r="D3232" s="71"/>
      <c r="E3232" s="104"/>
      <c r="F3232" s="73"/>
      <c r="G3232" s="73"/>
      <c r="H3232" s="73"/>
      <c r="I3232" s="73"/>
      <c r="J3232" s="73"/>
      <c r="K3232" s="73"/>
      <c r="L3232" s="74"/>
      <c r="M3232" s="75"/>
    </row>
    <row r="3233" spans="2:13">
      <c r="B3233" s="56"/>
      <c r="C3233" s="70"/>
      <c r="D3233" s="71"/>
      <c r="E3233" s="104"/>
      <c r="F3233" s="76"/>
      <c r="G3233" s="76"/>
      <c r="H3233" s="76"/>
      <c r="I3233" s="76"/>
      <c r="J3233" s="76"/>
      <c r="K3233" s="76"/>
      <c r="L3233" s="74"/>
      <c r="M3233" s="75"/>
    </row>
    <row r="3234" spans="2:13">
      <c r="B3234" s="56"/>
      <c r="C3234" s="70"/>
      <c r="D3234" s="71"/>
      <c r="E3234" s="104"/>
      <c r="F3234" s="76"/>
      <c r="G3234" s="76"/>
      <c r="H3234" s="76"/>
      <c r="I3234" s="76"/>
      <c r="J3234" s="76"/>
      <c r="K3234" s="76"/>
      <c r="L3234" s="74"/>
      <c r="M3234" s="75"/>
    </row>
    <row r="3235" spans="2:13">
      <c r="B3235" s="56"/>
      <c r="C3235" s="70"/>
      <c r="D3235" s="71"/>
      <c r="E3235" s="104"/>
      <c r="F3235" s="76"/>
      <c r="G3235" s="76"/>
      <c r="H3235" s="76"/>
      <c r="I3235" s="76"/>
      <c r="J3235" s="76"/>
      <c r="K3235" s="76"/>
      <c r="L3235" s="74"/>
      <c r="M3235" s="75"/>
    </row>
    <row r="3236" spans="2:13">
      <c r="B3236" s="56"/>
      <c r="C3236" s="70"/>
      <c r="D3236" s="71"/>
      <c r="E3236" s="104"/>
      <c r="F3236" s="76"/>
      <c r="G3236" s="76"/>
      <c r="H3236" s="76"/>
      <c r="I3236" s="76"/>
      <c r="J3236" s="76"/>
      <c r="K3236" s="76"/>
      <c r="L3236" s="74"/>
      <c r="M3236" s="75"/>
    </row>
    <row r="3237" spans="2:13">
      <c r="B3237" s="56"/>
      <c r="C3237" s="70"/>
      <c r="D3237" s="71"/>
      <c r="E3237" s="104"/>
      <c r="F3237" s="76"/>
      <c r="G3237" s="76"/>
      <c r="H3237" s="76"/>
      <c r="I3237" s="76"/>
      <c r="J3237" s="76"/>
      <c r="K3237" s="76"/>
      <c r="L3237" s="74"/>
      <c r="M3237" s="75"/>
    </row>
    <row r="3238" spans="2:13">
      <c r="B3238" s="56"/>
      <c r="C3238" s="70"/>
      <c r="D3238" s="71"/>
      <c r="E3238" s="104"/>
      <c r="F3238" s="76"/>
      <c r="G3238" s="76"/>
      <c r="H3238" s="76"/>
      <c r="I3238" s="76"/>
      <c r="J3238" s="76"/>
      <c r="K3238" s="76"/>
      <c r="L3238" s="74"/>
      <c r="M3238" s="75"/>
    </row>
    <row r="3239" spans="2:13">
      <c r="B3239" s="56"/>
      <c r="C3239" s="70"/>
      <c r="D3239" s="71"/>
      <c r="E3239" s="104"/>
      <c r="F3239" s="76"/>
      <c r="G3239" s="76"/>
      <c r="H3239" s="76"/>
      <c r="I3239" s="76"/>
      <c r="J3239" s="76"/>
      <c r="K3239" s="76"/>
      <c r="L3239" s="74"/>
      <c r="M3239" s="75"/>
    </row>
    <row r="3240" spans="2:13">
      <c r="B3240" s="56"/>
      <c r="C3240" s="88"/>
      <c r="D3240" s="58"/>
      <c r="E3240" s="89"/>
      <c r="F3240" s="61"/>
      <c r="G3240" s="61"/>
      <c r="H3240" s="61"/>
      <c r="I3240" s="61"/>
      <c r="J3240" s="61"/>
      <c r="K3240" s="61"/>
      <c r="L3240" s="62"/>
      <c r="M3240" s="63"/>
    </row>
    <row r="3241" spans="2:13">
      <c r="B3241" s="56"/>
      <c r="C3241" s="88"/>
      <c r="D3241" s="58"/>
      <c r="E3241" s="89"/>
      <c r="F3241" s="65"/>
      <c r="G3241" s="65"/>
      <c r="H3241" s="65"/>
      <c r="I3241" s="65"/>
      <c r="J3241" s="65"/>
      <c r="K3241" s="65"/>
      <c r="L3241" s="62"/>
      <c r="M3241" s="63"/>
    </row>
    <row r="3242" spans="2:13">
      <c r="B3242" s="56"/>
      <c r="C3242" s="88"/>
      <c r="D3242" s="58"/>
      <c r="E3242" s="89"/>
      <c r="F3242" s="65"/>
      <c r="G3242" s="65"/>
      <c r="H3242" s="65"/>
      <c r="I3242" s="65"/>
      <c r="J3242" s="65"/>
      <c r="K3242" s="65"/>
      <c r="L3242" s="62"/>
      <c r="M3242" s="63"/>
    </row>
    <row r="3243" spans="2:13">
      <c r="B3243" s="56"/>
      <c r="C3243" s="88"/>
      <c r="D3243" s="58"/>
      <c r="E3243" s="89"/>
      <c r="F3243" s="65"/>
      <c r="G3243" s="65"/>
      <c r="H3243" s="65"/>
      <c r="I3243" s="65"/>
      <c r="J3243" s="65"/>
      <c r="K3243" s="65"/>
      <c r="L3243" s="62"/>
      <c r="M3243" s="63"/>
    </row>
    <row r="3244" spans="2:13">
      <c r="B3244" s="56"/>
      <c r="C3244" s="88"/>
      <c r="D3244" s="58"/>
      <c r="E3244" s="89"/>
      <c r="F3244" s="65"/>
      <c r="G3244" s="65"/>
      <c r="H3244" s="65"/>
      <c r="I3244" s="65"/>
      <c r="J3244" s="65"/>
      <c r="K3244" s="65"/>
      <c r="L3244" s="62"/>
      <c r="M3244" s="63"/>
    </row>
    <row r="3245" spans="2:13">
      <c r="B3245" s="56"/>
      <c r="C3245" s="88"/>
      <c r="D3245" s="58"/>
      <c r="E3245" s="89"/>
      <c r="F3245" s="65"/>
      <c r="G3245" s="65"/>
      <c r="H3245" s="65"/>
      <c r="I3245" s="65"/>
      <c r="J3245" s="65"/>
      <c r="K3245" s="65"/>
      <c r="L3245" s="108"/>
      <c r="M3245" s="63"/>
    </row>
    <row r="3246" spans="2:13">
      <c r="B3246" s="56"/>
      <c r="C3246" s="88"/>
      <c r="D3246" s="58"/>
      <c r="E3246" s="89"/>
      <c r="F3246" s="65"/>
      <c r="G3246" s="65"/>
      <c r="H3246" s="65"/>
      <c r="I3246" s="65"/>
      <c r="J3246" s="65"/>
      <c r="K3246" s="65"/>
      <c r="L3246" s="62"/>
      <c r="M3246" s="63"/>
    </row>
    <row r="3247" spans="2:13">
      <c r="B3247" s="56"/>
      <c r="C3247" s="88"/>
      <c r="D3247" s="58"/>
      <c r="E3247" s="89"/>
      <c r="F3247" s="65"/>
      <c r="G3247" s="65"/>
      <c r="H3247" s="65"/>
      <c r="I3247" s="65"/>
      <c r="J3247" s="65"/>
      <c r="K3247" s="65"/>
      <c r="L3247" s="62"/>
      <c r="M3247" s="63"/>
    </row>
    <row r="3248" spans="2:13">
      <c r="B3248" s="56"/>
      <c r="C3248" s="88"/>
      <c r="D3248" s="58"/>
      <c r="E3248" s="89"/>
      <c r="F3248" s="61"/>
      <c r="G3248" s="91"/>
      <c r="H3248" s="61"/>
      <c r="I3248" s="61"/>
      <c r="J3248" s="61"/>
      <c r="K3248" s="61"/>
      <c r="L3248" s="62"/>
      <c r="M3248" s="63"/>
    </row>
    <row r="3249" spans="2:13">
      <c r="B3249" s="56"/>
      <c r="C3249" s="88"/>
      <c r="D3249" s="58"/>
      <c r="E3249" s="89"/>
      <c r="F3249" s="65"/>
      <c r="G3249" s="65"/>
      <c r="H3249" s="65"/>
      <c r="I3249" s="61"/>
      <c r="J3249" s="65"/>
      <c r="K3249" s="65"/>
      <c r="L3249" s="62"/>
      <c r="M3249" s="63"/>
    </row>
    <row r="3250" spans="2:13">
      <c r="B3250" s="56"/>
      <c r="C3250" s="88"/>
      <c r="D3250" s="58"/>
      <c r="E3250" s="89"/>
      <c r="F3250" s="65"/>
      <c r="G3250" s="65"/>
      <c r="H3250" s="65"/>
      <c r="I3250" s="65"/>
      <c r="J3250" s="65"/>
      <c r="K3250" s="65"/>
      <c r="L3250" s="62"/>
      <c r="M3250" s="63"/>
    </row>
    <row r="3251" spans="2:13">
      <c r="B3251" s="56"/>
      <c r="C3251" s="88"/>
      <c r="D3251" s="58"/>
      <c r="E3251" s="89"/>
      <c r="F3251" s="65"/>
      <c r="G3251" s="65"/>
      <c r="H3251" s="65"/>
      <c r="I3251" s="65"/>
      <c r="J3251" s="65"/>
      <c r="K3251" s="65"/>
      <c r="L3251" s="62"/>
      <c r="M3251" s="63"/>
    </row>
    <row r="3252" spans="2:13">
      <c r="B3252" s="56"/>
      <c r="C3252" s="88"/>
      <c r="D3252" s="58"/>
      <c r="E3252" s="89"/>
      <c r="F3252" s="65"/>
      <c r="G3252" s="65"/>
      <c r="H3252" s="65"/>
      <c r="I3252" s="65"/>
      <c r="J3252" s="65"/>
      <c r="K3252" s="65"/>
      <c r="L3252" s="62"/>
      <c r="M3252" s="63"/>
    </row>
    <row r="3253" spans="2:13">
      <c r="B3253" s="56"/>
      <c r="C3253" s="88"/>
      <c r="D3253" s="58"/>
      <c r="E3253" s="89"/>
      <c r="F3253" s="65"/>
      <c r="G3253" s="65"/>
      <c r="H3253" s="65"/>
      <c r="I3253" s="65"/>
      <c r="J3253" s="65"/>
      <c r="K3253" s="65"/>
      <c r="L3253" s="62"/>
      <c r="M3253" s="63"/>
    </row>
    <row r="3254" spans="2:13">
      <c r="B3254" s="56"/>
      <c r="C3254" s="88"/>
      <c r="D3254" s="58"/>
      <c r="E3254" s="89"/>
      <c r="F3254" s="65"/>
      <c r="G3254" s="65"/>
      <c r="H3254" s="65"/>
      <c r="I3254" s="65"/>
      <c r="J3254" s="65"/>
      <c r="K3254" s="65"/>
      <c r="L3254" s="62"/>
      <c r="M3254" s="63"/>
    </row>
    <row r="3255" spans="2:13">
      <c r="B3255" s="56"/>
      <c r="C3255" s="88"/>
      <c r="D3255" s="85"/>
      <c r="E3255" s="89"/>
      <c r="F3255" s="91"/>
      <c r="G3255" s="91"/>
      <c r="H3255" s="91"/>
      <c r="I3255" s="91"/>
      <c r="J3255" s="91"/>
      <c r="K3255" s="91"/>
      <c r="L3255" s="62"/>
      <c r="M3255" s="63"/>
    </row>
    <row r="3256" spans="2:13">
      <c r="B3256" s="56"/>
      <c r="C3256" s="84"/>
      <c r="D3256" s="85"/>
      <c r="E3256" s="86"/>
      <c r="F3256" s="61"/>
      <c r="G3256" s="61"/>
      <c r="H3256" s="61"/>
      <c r="I3256" s="61"/>
      <c r="J3256" s="61"/>
      <c r="K3256" s="61"/>
      <c r="L3256" s="62"/>
      <c r="M3256" s="63"/>
    </row>
    <row r="3257" spans="2:13">
      <c r="B3257" s="56"/>
      <c r="C3257" s="84"/>
      <c r="D3257" s="85"/>
      <c r="E3257" s="87"/>
      <c r="F3257" s="65"/>
      <c r="G3257" s="65"/>
      <c r="H3257" s="65"/>
      <c r="I3257" s="65"/>
      <c r="J3257" s="65"/>
      <c r="K3257" s="65"/>
      <c r="L3257" s="62"/>
      <c r="M3257" s="63"/>
    </row>
    <row r="3258" spans="2:13">
      <c r="B3258" s="56"/>
      <c r="C3258" s="84"/>
      <c r="D3258" s="85"/>
      <c r="E3258" s="87"/>
      <c r="F3258" s="65"/>
      <c r="G3258" s="65"/>
      <c r="H3258" s="65"/>
      <c r="I3258" s="65"/>
      <c r="J3258" s="65"/>
      <c r="K3258" s="65"/>
      <c r="L3258" s="62"/>
      <c r="M3258" s="63"/>
    </row>
    <row r="3259" spans="2:13">
      <c r="B3259" s="56"/>
      <c r="C3259" s="84"/>
      <c r="D3259" s="85"/>
      <c r="E3259" s="87"/>
      <c r="F3259" s="65"/>
      <c r="G3259" s="65"/>
      <c r="H3259" s="65"/>
      <c r="I3259" s="65"/>
      <c r="J3259" s="65"/>
      <c r="K3259" s="65"/>
      <c r="L3259" s="62"/>
      <c r="M3259" s="63"/>
    </row>
    <row r="3260" spans="2:13">
      <c r="B3260" s="56"/>
      <c r="C3260" s="84"/>
      <c r="D3260" s="85"/>
      <c r="E3260" s="87"/>
      <c r="F3260" s="65"/>
      <c r="G3260" s="65"/>
      <c r="H3260" s="65"/>
      <c r="I3260" s="65"/>
      <c r="J3260" s="65"/>
      <c r="K3260" s="65"/>
      <c r="L3260" s="62"/>
      <c r="M3260" s="63"/>
    </row>
    <row r="3261" spans="2:13">
      <c r="B3261" s="56"/>
      <c r="C3261" s="84"/>
      <c r="D3261" s="85"/>
      <c r="E3261" s="87"/>
      <c r="F3261" s="65"/>
      <c r="G3261" s="65"/>
      <c r="H3261" s="65"/>
      <c r="I3261" s="65"/>
      <c r="J3261" s="65"/>
      <c r="K3261" s="65"/>
      <c r="L3261" s="62"/>
      <c r="M3261" s="63"/>
    </row>
    <row r="3262" spans="2:13">
      <c r="B3262" s="56"/>
      <c r="C3262" s="84"/>
      <c r="D3262" s="85"/>
      <c r="E3262" s="87"/>
      <c r="F3262" s="65"/>
      <c r="G3262" s="65"/>
      <c r="H3262" s="65"/>
      <c r="I3262" s="65"/>
      <c r="J3262" s="65"/>
      <c r="K3262" s="65"/>
      <c r="L3262" s="62"/>
      <c r="M3262" s="63"/>
    </row>
    <row r="3263" spans="2:13">
      <c r="B3263" s="56"/>
      <c r="C3263" s="84"/>
      <c r="D3263" s="85"/>
      <c r="E3263" s="87"/>
      <c r="F3263" s="65"/>
      <c r="G3263" s="65"/>
      <c r="H3263" s="65"/>
      <c r="I3263" s="65"/>
      <c r="J3263" s="65"/>
      <c r="K3263" s="65"/>
      <c r="L3263" s="62"/>
      <c r="M3263" s="63"/>
    </row>
    <row r="3264" spans="2:13">
      <c r="B3264" s="56"/>
      <c r="C3264" s="93"/>
      <c r="D3264" s="94"/>
      <c r="E3264" s="95"/>
      <c r="F3264" s="96"/>
      <c r="G3264" s="96"/>
      <c r="H3264" s="96"/>
      <c r="I3264" s="96"/>
      <c r="J3264" s="96"/>
      <c r="K3264" s="97"/>
      <c r="L3264" s="98"/>
      <c r="M3264" s="99"/>
    </row>
    <row r="3265" spans="2:13">
      <c r="B3265" s="56"/>
      <c r="C3265" s="93"/>
      <c r="D3265" s="94"/>
      <c r="E3265" s="95"/>
      <c r="F3265" s="100"/>
      <c r="G3265" s="100"/>
      <c r="H3265" s="100"/>
      <c r="I3265" s="100"/>
      <c r="J3265" s="100"/>
      <c r="K3265" s="101"/>
      <c r="L3265" s="98"/>
      <c r="M3265" s="99"/>
    </row>
    <row r="3266" spans="2:13">
      <c r="B3266" s="56"/>
      <c r="C3266" s="93"/>
      <c r="D3266" s="94"/>
      <c r="E3266" s="95"/>
      <c r="F3266" s="100"/>
      <c r="G3266" s="100"/>
      <c r="H3266" s="100"/>
      <c r="I3266" s="100"/>
      <c r="J3266" s="100"/>
      <c r="K3266" s="101"/>
      <c r="L3266" s="98"/>
      <c r="M3266" s="99"/>
    </row>
    <row r="3267" spans="2:13">
      <c r="B3267" s="56"/>
      <c r="C3267" s="93"/>
      <c r="D3267" s="94"/>
      <c r="E3267" s="95"/>
      <c r="F3267" s="100"/>
      <c r="G3267" s="100"/>
      <c r="H3267" s="100"/>
      <c r="I3267" s="100"/>
      <c r="J3267" s="100"/>
      <c r="K3267" s="101"/>
      <c r="L3267" s="98"/>
      <c r="M3267" s="99"/>
    </row>
    <row r="3268" spans="2:13">
      <c r="B3268" s="56"/>
      <c r="C3268" s="93"/>
      <c r="D3268" s="94"/>
      <c r="E3268" s="95"/>
      <c r="F3268" s="100"/>
      <c r="G3268" s="100"/>
      <c r="H3268" s="100"/>
      <c r="I3268" s="100"/>
      <c r="J3268" s="100"/>
      <c r="K3268" s="101"/>
      <c r="L3268" s="98"/>
      <c r="M3268" s="99"/>
    </row>
    <row r="3269" spans="2:13">
      <c r="B3269" s="56"/>
      <c r="C3269" s="93"/>
      <c r="D3269" s="94"/>
      <c r="E3269" s="95"/>
      <c r="F3269" s="100"/>
      <c r="G3269" s="100"/>
      <c r="H3269" s="100"/>
      <c r="I3269" s="100"/>
      <c r="J3269" s="100"/>
      <c r="K3269" s="101"/>
      <c r="L3269" s="98"/>
      <c r="M3269" s="99"/>
    </row>
    <row r="3270" spans="2:13">
      <c r="B3270" s="56"/>
      <c r="C3270" s="93"/>
      <c r="D3270" s="94"/>
      <c r="E3270" s="95"/>
      <c r="F3270" s="100"/>
      <c r="G3270" s="100"/>
      <c r="H3270" s="100"/>
      <c r="I3270" s="100"/>
      <c r="J3270" s="100"/>
      <c r="K3270" s="101"/>
      <c r="L3270" s="98"/>
      <c r="M3270" s="99"/>
    </row>
    <row r="3271" spans="2:13">
      <c r="B3271" s="56"/>
      <c r="C3271" s="93"/>
      <c r="D3271" s="94"/>
      <c r="E3271" s="95"/>
      <c r="F3271" s="102"/>
      <c r="G3271" s="102"/>
      <c r="H3271" s="102"/>
      <c r="I3271" s="102"/>
      <c r="J3271" s="102"/>
      <c r="K3271" s="103"/>
      <c r="L3271" s="98"/>
      <c r="M3271" s="99"/>
    </row>
    <row r="3272" spans="2:13" ht="16.2">
      <c r="B3272" s="56"/>
      <c r="C3272" s="88"/>
      <c r="D3272" s="58"/>
      <c r="E3272" s="123"/>
      <c r="F3272" s="124"/>
      <c r="G3272" s="124"/>
      <c r="H3272" s="124"/>
      <c r="I3272" s="124"/>
      <c r="J3272" s="124"/>
      <c r="K3272" s="124"/>
      <c r="L3272" s="62"/>
      <c r="M3272" s="63"/>
    </row>
    <row r="3273" spans="2:13" ht="16.2">
      <c r="B3273" s="56"/>
      <c r="C3273" s="88"/>
      <c r="D3273" s="58"/>
      <c r="E3273" s="123"/>
      <c r="F3273" s="124"/>
      <c r="G3273" s="124"/>
      <c r="H3273" s="124"/>
      <c r="I3273" s="124"/>
      <c r="J3273" s="124"/>
      <c r="K3273" s="124"/>
      <c r="L3273" s="62"/>
      <c r="M3273" s="63"/>
    </row>
    <row r="3274" spans="2:13" ht="16.2">
      <c r="B3274" s="56"/>
      <c r="C3274" s="88"/>
      <c r="D3274" s="58"/>
      <c r="E3274" s="123"/>
      <c r="F3274" s="124"/>
      <c r="G3274" s="124"/>
      <c r="H3274" s="124"/>
      <c r="I3274" s="124"/>
      <c r="J3274" s="124"/>
      <c r="K3274" s="124"/>
      <c r="L3274" s="62"/>
      <c r="M3274" s="63"/>
    </row>
    <row r="3275" spans="2:13" ht="16.2">
      <c r="B3275" s="56"/>
      <c r="C3275" s="88"/>
      <c r="D3275" s="58"/>
      <c r="E3275" s="123"/>
      <c r="F3275" s="124"/>
      <c r="G3275" s="124"/>
      <c r="H3275" s="124"/>
      <c r="I3275" s="124"/>
      <c r="J3275" s="124"/>
      <c r="K3275" s="124"/>
      <c r="L3275" s="62"/>
      <c r="M3275" s="63"/>
    </row>
    <row r="3276" spans="2:13" ht="16.2">
      <c r="B3276" s="56"/>
      <c r="C3276" s="88"/>
      <c r="D3276" s="58"/>
      <c r="E3276" s="123"/>
      <c r="F3276" s="124"/>
      <c r="G3276" s="124"/>
      <c r="H3276" s="124"/>
      <c r="I3276" s="124"/>
      <c r="J3276" s="124"/>
      <c r="K3276" s="124"/>
      <c r="L3276" s="62"/>
      <c r="M3276" s="63"/>
    </row>
    <row r="3277" spans="2:13" ht="16.2">
      <c r="B3277" s="56"/>
      <c r="C3277" s="88"/>
      <c r="D3277" s="58"/>
      <c r="E3277" s="123"/>
      <c r="F3277" s="124"/>
      <c r="G3277" s="124"/>
      <c r="H3277" s="124"/>
      <c r="I3277" s="124"/>
      <c r="J3277" s="124"/>
      <c r="K3277" s="124"/>
      <c r="L3277" s="62"/>
      <c r="M3277" s="63"/>
    </row>
    <row r="3278" spans="2:13" ht="16.2">
      <c r="B3278" s="56"/>
      <c r="C3278" s="88"/>
      <c r="D3278" s="58"/>
      <c r="E3278" s="123"/>
      <c r="F3278" s="124"/>
      <c r="G3278" s="124"/>
      <c r="H3278" s="124"/>
      <c r="I3278" s="124"/>
      <c r="J3278" s="124"/>
      <c r="K3278" s="124"/>
      <c r="L3278" s="62"/>
      <c r="M3278" s="63"/>
    </row>
    <row r="3279" spans="2:13" ht="16.2">
      <c r="B3279" s="56"/>
      <c r="C3279" s="88"/>
      <c r="D3279" s="58"/>
      <c r="E3279" s="123"/>
      <c r="F3279" s="124"/>
      <c r="G3279" s="124"/>
      <c r="H3279" s="124"/>
      <c r="I3279" s="124"/>
      <c r="J3279" s="124"/>
      <c r="K3279" s="124"/>
      <c r="L3279" s="62"/>
      <c r="M3279" s="63"/>
    </row>
    <row r="3280" spans="2:13">
      <c r="B3280" s="56"/>
      <c r="C3280" s="122"/>
      <c r="D3280" s="58"/>
      <c r="E3280" s="117"/>
      <c r="F3280" s="61"/>
      <c r="G3280" s="61"/>
      <c r="H3280" s="61"/>
      <c r="I3280" s="61"/>
      <c r="J3280" s="61"/>
      <c r="K3280" s="61"/>
      <c r="L3280" s="62"/>
      <c r="M3280" s="63"/>
    </row>
    <row r="3281" spans="2:13">
      <c r="B3281" s="56"/>
      <c r="C3281" s="122"/>
      <c r="D3281" s="58"/>
      <c r="E3281" s="117"/>
      <c r="F3281" s="65"/>
      <c r="G3281" s="65"/>
      <c r="H3281" s="65"/>
      <c r="I3281" s="65"/>
      <c r="J3281" s="65"/>
      <c r="K3281" s="65"/>
      <c r="L3281" s="62"/>
      <c r="M3281" s="63"/>
    </row>
    <row r="3282" spans="2:13">
      <c r="B3282" s="56"/>
      <c r="C3282" s="122"/>
      <c r="D3282" s="58"/>
      <c r="E3282" s="117"/>
      <c r="F3282" s="65"/>
      <c r="G3282" s="65"/>
      <c r="H3282" s="65"/>
      <c r="I3282" s="65"/>
      <c r="J3282" s="65"/>
      <c r="K3282" s="65"/>
      <c r="L3282" s="62"/>
      <c r="M3282" s="63"/>
    </row>
    <row r="3283" spans="2:13">
      <c r="B3283" s="56"/>
      <c r="C3283" s="122"/>
      <c r="D3283" s="58"/>
      <c r="E3283" s="117"/>
      <c r="F3283" s="65"/>
      <c r="G3283" s="65"/>
      <c r="H3283" s="65"/>
      <c r="I3283" s="65"/>
      <c r="J3283" s="65"/>
      <c r="K3283" s="65"/>
      <c r="L3283" s="62"/>
      <c r="M3283" s="63"/>
    </row>
    <row r="3284" spans="2:13">
      <c r="B3284" s="56"/>
      <c r="C3284" s="122"/>
      <c r="D3284" s="58"/>
      <c r="E3284" s="117"/>
      <c r="F3284" s="65"/>
      <c r="G3284" s="65"/>
      <c r="H3284" s="65"/>
      <c r="I3284" s="65"/>
      <c r="J3284" s="65"/>
      <c r="K3284" s="65"/>
      <c r="L3284" s="62"/>
      <c r="M3284" s="63"/>
    </row>
    <row r="3285" spans="2:13">
      <c r="B3285" s="56"/>
      <c r="C3285" s="122"/>
      <c r="D3285" s="20"/>
      <c r="E3285" s="117"/>
      <c r="F3285" s="65"/>
      <c r="G3285" s="65"/>
      <c r="H3285" s="65"/>
      <c r="I3285" s="65"/>
      <c r="J3285" s="65"/>
      <c r="K3285" s="65"/>
      <c r="L3285" s="62"/>
      <c r="M3285" s="63"/>
    </row>
    <row r="3286" spans="2:13">
      <c r="B3286" s="56"/>
      <c r="C3286" s="122"/>
      <c r="D3286" s="111"/>
      <c r="E3286" s="117"/>
      <c r="F3286" s="65"/>
      <c r="G3286" s="65"/>
      <c r="H3286" s="65"/>
      <c r="I3286" s="65"/>
      <c r="J3286" s="65"/>
      <c r="K3286" s="65"/>
      <c r="L3286" s="62"/>
      <c r="M3286" s="63"/>
    </row>
    <row r="3287" spans="2:13">
      <c r="B3287" s="56"/>
      <c r="C3287" s="122"/>
      <c r="D3287" s="20"/>
      <c r="E3287" s="117"/>
      <c r="F3287" s="65"/>
      <c r="G3287" s="65"/>
      <c r="H3287" s="65"/>
      <c r="I3287" s="65"/>
      <c r="J3287" s="65"/>
      <c r="K3287" s="65"/>
      <c r="L3287" s="62"/>
      <c r="M3287" s="63"/>
    </row>
    <row r="3288" spans="2:13">
      <c r="B3288" s="56"/>
      <c r="C3288" s="70"/>
      <c r="D3288" s="71"/>
      <c r="E3288" s="72"/>
      <c r="F3288" s="73"/>
      <c r="G3288" s="73"/>
      <c r="H3288" s="73"/>
      <c r="I3288" s="73"/>
      <c r="J3288" s="73"/>
      <c r="K3288" s="73"/>
      <c r="L3288" s="74"/>
      <c r="M3288" s="75"/>
    </row>
    <row r="3289" spans="2:13">
      <c r="B3289" s="56"/>
      <c r="C3289" s="70"/>
      <c r="D3289" s="71"/>
      <c r="E3289" s="72"/>
      <c r="F3289" s="76"/>
      <c r="G3289" s="76"/>
      <c r="H3289" s="76"/>
      <c r="I3289" s="76"/>
      <c r="J3289" s="76"/>
      <c r="K3289" s="76"/>
      <c r="L3289" s="74"/>
      <c r="M3289" s="75"/>
    </row>
    <row r="3290" spans="2:13">
      <c r="B3290" s="56"/>
      <c r="C3290" s="70"/>
      <c r="D3290" s="71"/>
      <c r="E3290" s="72"/>
      <c r="F3290" s="76"/>
      <c r="G3290" s="76"/>
      <c r="H3290" s="76"/>
      <c r="I3290" s="76"/>
      <c r="J3290" s="76"/>
      <c r="K3290" s="76"/>
      <c r="L3290" s="74"/>
      <c r="M3290" s="75"/>
    </row>
    <row r="3291" spans="2:13">
      <c r="B3291" s="56"/>
      <c r="C3291" s="70"/>
      <c r="D3291" s="71"/>
      <c r="E3291" s="72"/>
      <c r="F3291" s="76"/>
      <c r="G3291" s="76"/>
      <c r="H3291" s="76"/>
      <c r="I3291" s="76"/>
      <c r="J3291" s="76"/>
      <c r="K3291" s="76"/>
      <c r="L3291" s="74"/>
      <c r="M3291" s="75"/>
    </row>
    <row r="3292" spans="2:13">
      <c r="B3292" s="56"/>
      <c r="C3292" s="70"/>
      <c r="D3292" s="71"/>
      <c r="E3292" s="72"/>
      <c r="F3292" s="76"/>
      <c r="G3292" s="76"/>
      <c r="H3292" s="76"/>
      <c r="I3292" s="76"/>
      <c r="J3292" s="76"/>
      <c r="K3292" s="76"/>
      <c r="L3292" s="74"/>
      <c r="M3292" s="75"/>
    </row>
    <row r="3293" spans="2:13">
      <c r="B3293" s="56"/>
      <c r="C3293" s="70"/>
      <c r="D3293" s="71"/>
      <c r="E3293" s="72"/>
      <c r="F3293" s="76"/>
      <c r="G3293" s="76"/>
      <c r="H3293" s="76"/>
      <c r="I3293" s="76"/>
      <c r="J3293" s="76"/>
      <c r="K3293" s="76"/>
      <c r="L3293" s="74"/>
      <c r="M3293" s="75"/>
    </row>
    <row r="3294" spans="2:13">
      <c r="B3294" s="56"/>
      <c r="C3294" s="70"/>
      <c r="D3294" s="71"/>
      <c r="E3294" s="72"/>
      <c r="F3294" s="76"/>
      <c r="G3294" s="76"/>
      <c r="H3294" s="76"/>
      <c r="I3294" s="76"/>
      <c r="J3294" s="76"/>
      <c r="K3294" s="76"/>
      <c r="L3294" s="74"/>
      <c r="M3294" s="75"/>
    </row>
    <row r="3295" spans="2:13">
      <c r="B3295" s="56"/>
      <c r="C3295" s="70"/>
      <c r="D3295" s="71"/>
      <c r="E3295" s="72"/>
      <c r="F3295" s="76"/>
      <c r="G3295" s="76"/>
      <c r="H3295" s="76"/>
      <c r="I3295" s="76"/>
      <c r="J3295" s="76"/>
      <c r="K3295" s="76"/>
      <c r="L3295" s="74"/>
      <c r="M3295" s="75"/>
    </row>
    <row r="3296" spans="2:13">
      <c r="B3296" s="56"/>
      <c r="C3296" s="88"/>
      <c r="D3296" s="58"/>
      <c r="E3296" s="144"/>
      <c r="F3296" s="61"/>
      <c r="G3296" s="61"/>
      <c r="H3296" s="61"/>
      <c r="I3296" s="61"/>
      <c r="J3296" s="61"/>
      <c r="K3296" s="61"/>
      <c r="L3296" s="62"/>
      <c r="M3296" s="63"/>
    </row>
    <row r="3297" spans="2:13">
      <c r="B3297" s="56"/>
      <c r="C3297" s="88"/>
      <c r="D3297" s="58"/>
      <c r="E3297" s="144"/>
      <c r="F3297" s="65"/>
      <c r="G3297" s="65"/>
      <c r="H3297" s="65"/>
      <c r="I3297" s="65"/>
      <c r="J3297" s="65"/>
      <c r="K3297" s="65"/>
      <c r="L3297" s="62"/>
      <c r="M3297" s="63"/>
    </row>
    <row r="3298" spans="2:13">
      <c r="B3298" s="56"/>
      <c r="C3298" s="88"/>
      <c r="D3298" s="58"/>
      <c r="E3298" s="144"/>
      <c r="F3298" s="65"/>
      <c r="G3298" s="65"/>
      <c r="H3298" s="65"/>
      <c r="I3298" s="65"/>
      <c r="J3298" s="65"/>
      <c r="K3298" s="65"/>
      <c r="L3298" s="62"/>
      <c r="M3298" s="63"/>
    </row>
    <row r="3299" spans="2:13">
      <c r="B3299" s="56"/>
      <c r="C3299" s="88"/>
      <c r="D3299" s="58"/>
      <c r="E3299" s="144"/>
      <c r="F3299" s="65"/>
      <c r="G3299" s="65"/>
      <c r="H3299" s="65"/>
      <c r="I3299" s="65"/>
      <c r="J3299" s="65"/>
      <c r="K3299" s="65"/>
      <c r="L3299" s="62"/>
      <c r="M3299" s="63"/>
    </row>
    <row r="3300" spans="2:13">
      <c r="B3300" s="56"/>
      <c r="C3300" s="88"/>
      <c r="D3300" s="58"/>
      <c r="E3300" s="144"/>
      <c r="F3300" s="65"/>
      <c r="G3300" s="65"/>
      <c r="H3300" s="65"/>
      <c r="I3300" s="65"/>
      <c r="J3300" s="65"/>
      <c r="K3300" s="65"/>
      <c r="L3300" s="62"/>
      <c r="M3300" s="63"/>
    </row>
    <row r="3301" spans="2:13">
      <c r="B3301" s="56"/>
      <c r="C3301" s="88"/>
      <c r="D3301" s="58"/>
      <c r="E3301" s="144"/>
      <c r="F3301" s="65"/>
      <c r="G3301" s="65"/>
      <c r="H3301" s="65"/>
      <c r="I3301" s="65"/>
      <c r="J3301" s="65"/>
      <c r="K3301" s="65"/>
      <c r="L3301" s="62"/>
      <c r="M3301" s="63"/>
    </row>
    <row r="3302" spans="2:13">
      <c r="B3302" s="56"/>
      <c r="C3302" s="88"/>
      <c r="D3302" s="58"/>
      <c r="E3302" s="144"/>
      <c r="F3302" s="65"/>
      <c r="G3302" s="65"/>
      <c r="H3302" s="65"/>
      <c r="I3302" s="65"/>
      <c r="J3302" s="65"/>
      <c r="K3302" s="65"/>
      <c r="L3302" s="62"/>
      <c r="M3302" s="63"/>
    </row>
    <row r="3303" spans="2:13">
      <c r="B3303" s="56"/>
      <c r="C3303" s="88"/>
      <c r="D3303" s="58"/>
      <c r="E3303" s="144"/>
      <c r="F3303" s="65"/>
      <c r="G3303" s="65"/>
      <c r="H3303" s="65"/>
      <c r="I3303" s="65"/>
      <c r="J3303" s="65"/>
      <c r="K3303" s="65"/>
      <c r="L3303" s="62"/>
      <c r="M3303" s="63"/>
    </row>
    <row r="3304" spans="2:13">
      <c r="B3304" s="56"/>
      <c r="C3304" s="68"/>
      <c r="D3304" s="58"/>
      <c r="E3304" s="69"/>
      <c r="F3304" s="60"/>
      <c r="G3304" s="60"/>
      <c r="H3304" s="61"/>
      <c r="I3304" s="61"/>
      <c r="J3304" s="61"/>
      <c r="K3304" s="61"/>
      <c r="L3304" s="62"/>
      <c r="M3304" s="63"/>
    </row>
    <row r="3305" spans="2:13">
      <c r="B3305" s="56"/>
      <c r="C3305" s="68"/>
      <c r="D3305" s="58"/>
      <c r="E3305" s="69"/>
      <c r="F3305" s="65"/>
      <c r="G3305" s="65"/>
      <c r="H3305" s="65"/>
      <c r="I3305" s="65"/>
      <c r="J3305" s="65"/>
      <c r="K3305" s="65"/>
      <c r="L3305" s="62"/>
      <c r="M3305" s="63"/>
    </row>
    <row r="3306" spans="2:13">
      <c r="B3306" s="56"/>
      <c r="C3306" s="68"/>
      <c r="D3306" s="58"/>
      <c r="E3306" s="69"/>
      <c r="F3306" s="65"/>
      <c r="G3306" s="65"/>
      <c r="H3306" s="65"/>
      <c r="I3306" s="65"/>
      <c r="J3306" s="65"/>
      <c r="K3306" s="65"/>
      <c r="L3306" s="62"/>
      <c r="M3306" s="63"/>
    </row>
    <row r="3307" spans="2:13">
      <c r="B3307" s="56"/>
      <c r="C3307" s="68"/>
      <c r="D3307" s="58"/>
      <c r="E3307" s="69"/>
      <c r="F3307" s="65"/>
      <c r="G3307" s="65"/>
      <c r="H3307" s="65"/>
      <c r="I3307" s="65"/>
      <c r="J3307" s="65"/>
      <c r="K3307" s="65"/>
      <c r="L3307" s="62"/>
      <c r="M3307" s="63"/>
    </row>
    <row r="3308" spans="2:13">
      <c r="B3308" s="56"/>
      <c r="C3308" s="68"/>
      <c r="D3308" s="58"/>
      <c r="E3308" s="69"/>
      <c r="F3308" s="65"/>
      <c r="G3308" s="65"/>
      <c r="H3308" s="65"/>
      <c r="I3308" s="65"/>
      <c r="J3308" s="65"/>
      <c r="K3308" s="65"/>
      <c r="L3308" s="62"/>
      <c r="M3308" s="63"/>
    </row>
    <row r="3309" spans="2:13">
      <c r="B3309" s="56"/>
      <c r="C3309" s="68"/>
      <c r="D3309" s="58"/>
      <c r="E3309" s="69"/>
      <c r="F3309" s="65"/>
      <c r="G3309" s="65"/>
      <c r="H3309" s="65"/>
      <c r="I3309" s="65"/>
      <c r="J3309" s="65"/>
      <c r="K3309" s="65"/>
      <c r="L3309" s="62"/>
      <c r="M3309" s="63"/>
    </row>
    <row r="3310" spans="2:13">
      <c r="B3310" s="56"/>
      <c r="C3310" s="68"/>
      <c r="D3310" s="58"/>
      <c r="E3310" s="69"/>
      <c r="F3310" s="65"/>
      <c r="G3310" s="65"/>
      <c r="H3310" s="65"/>
      <c r="I3310" s="65"/>
      <c r="J3310" s="65"/>
      <c r="K3310" s="65"/>
      <c r="L3310" s="62"/>
      <c r="M3310" s="63"/>
    </row>
    <row r="3311" spans="2:13">
      <c r="B3311" s="56"/>
      <c r="C3311" s="68"/>
      <c r="D3311" s="58"/>
      <c r="E3311" s="69"/>
      <c r="F3311" s="65"/>
      <c r="G3311" s="65"/>
      <c r="H3311" s="65"/>
      <c r="I3311" s="65"/>
      <c r="J3311" s="65"/>
      <c r="K3311" s="65"/>
      <c r="L3311" s="62"/>
      <c r="M3311" s="63"/>
    </row>
    <row r="3312" spans="2:13">
      <c r="B3312" s="56"/>
      <c r="C3312" s="57"/>
      <c r="D3312" s="58"/>
      <c r="E3312" s="89"/>
      <c r="F3312" s="61"/>
      <c r="G3312" s="61"/>
      <c r="H3312" s="61"/>
      <c r="I3312" s="61"/>
      <c r="J3312" s="61"/>
      <c r="K3312" s="61"/>
      <c r="L3312" s="62"/>
      <c r="M3312" s="63"/>
    </row>
    <row r="3313" spans="2:14">
      <c r="B3313" s="56"/>
      <c r="C3313" s="57"/>
      <c r="D3313" s="58"/>
      <c r="E3313" s="89"/>
      <c r="F3313" s="65"/>
      <c r="G3313" s="65"/>
      <c r="H3313" s="65"/>
      <c r="I3313" s="65"/>
      <c r="J3313" s="65"/>
      <c r="K3313" s="65"/>
      <c r="L3313" s="62"/>
      <c r="M3313" s="63"/>
    </row>
    <row r="3314" spans="2:14">
      <c r="B3314" s="56"/>
      <c r="C3314" s="57"/>
      <c r="D3314" s="58"/>
      <c r="E3314" s="89"/>
      <c r="F3314" s="65"/>
      <c r="G3314" s="65"/>
      <c r="H3314" s="65"/>
      <c r="I3314" s="65"/>
      <c r="J3314" s="65"/>
      <c r="K3314" s="65"/>
      <c r="L3314" s="62"/>
      <c r="M3314" s="63"/>
    </row>
    <row r="3315" spans="2:14">
      <c r="B3315" s="56"/>
      <c r="C3315" s="57"/>
      <c r="D3315" s="58"/>
      <c r="E3315" s="89"/>
      <c r="F3315" s="65"/>
      <c r="G3315" s="65"/>
      <c r="H3315" s="65"/>
      <c r="I3315" s="65"/>
      <c r="J3315" s="65"/>
      <c r="K3315" s="65"/>
      <c r="L3315" s="62"/>
      <c r="M3315" s="63"/>
    </row>
    <row r="3316" spans="2:14">
      <c r="B3316" s="56"/>
      <c r="C3316" s="57"/>
      <c r="D3316" s="58"/>
      <c r="E3316" s="89"/>
      <c r="F3316" s="65"/>
      <c r="G3316" s="65"/>
      <c r="H3316" s="65"/>
      <c r="I3316" s="65"/>
      <c r="J3316" s="65"/>
      <c r="K3316" s="65"/>
      <c r="L3316" s="62"/>
      <c r="M3316" s="63"/>
    </row>
    <row r="3317" spans="2:14">
      <c r="B3317" s="56"/>
      <c r="C3317" s="57"/>
      <c r="D3317" s="58"/>
      <c r="E3317" s="89"/>
      <c r="F3317" s="65"/>
      <c r="G3317" s="65"/>
      <c r="H3317" s="65"/>
      <c r="I3317" s="65"/>
      <c r="J3317" s="65"/>
      <c r="K3317" s="65"/>
      <c r="L3317" s="62"/>
      <c r="M3317" s="80"/>
    </row>
    <row r="3318" spans="2:14">
      <c r="B3318" s="56"/>
      <c r="C3318" s="57"/>
      <c r="D3318" s="58"/>
      <c r="E3318" s="89"/>
      <c r="F3318" s="65"/>
      <c r="G3318" s="65"/>
      <c r="H3318" s="65"/>
      <c r="I3318" s="65"/>
      <c r="J3318" s="65"/>
      <c r="K3318" s="65"/>
      <c r="L3318" s="62"/>
      <c r="M3318" s="63"/>
    </row>
    <row r="3319" spans="2:14">
      <c r="B3319" s="56"/>
      <c r="C3319" s="57"/>
      <c r="D3319" s="58"/>
      <c r="E3319" s="89"/>
      <c r="F3319" s="65"/>
      <c r="G3319" s="65"/>
      <c r="H3319" s="65"/>
      <c r="I3319" s="65"/>
      <c r="J3319" s="65"/>
      <c r="K3319" s="65"/>
      <c r="L3319" s="62"/>
      <c r="M3319" s="63"/>
    </row>
    <row r="3320" spans="2:14">
      <c r="B3320" s="56"/>
      <c r="C3320" s="122"/>
      <c r="D3320" s="58"/>
      <c r="E3320" s="144"/>
      <c r="F3320" s="61"/>
      <c r="G3320" s="61"/>
      <c r="H3320" s="61"/>
      <c r="I3320" s="61"/>
      <c r="J3320" s="61"/>
      <c r="K3320" s="61"/>
      <c r="L3320" s="62"/>
      <c r="M3320" s="63"/>
      <c r="N3320" s="62"/>
    </row>
    <row r="3321" spans="2:14">
      <c r="B3321" s="56"/>
      <c r="C3321" s="122"/>
      <c r="D3321" s="58"/>
      <c r="E3321" s="144"/>
      <c r="F3321" s="65"/>
      <c r="G3321" s="65"/>
      <c r="H3321" s="65"/>
      <c r="I3321" s="65"/>
      <c r="J3321" s="65"/>
      <c r="K3321" s="65"/>
      <c r="L3321" s="62"/>
      <c r="M3321" s="63"/>
      <c r="N3321" s="62"/>
    </row>
    <row r="3322" spans="2:14">
      <c r="B3322" s="56"/>
      <c r="C3322" s="122"/>
      <c r="D3322" s="58"/>
      <c r="E3322" s="144"/>
      <c r="F3322" s="65"/>
      <c r="G3322" s="65"/>
      <c r="H3322" s="65"/>
      <c r="I3322" s="65"/>
      <c r="J3322" s="65"/>
      <c r="K3322" s="65"/>
      <c r="L3322" s="62"/>
      <c r="M3322" s="63"/>
      <c r="N3322" s="63"/>
    </row>
    <row r="3323" spans="2:14">
      <c r="B3323" s="56"/>
      <c r="C3323" s="122"/>
      <c r="D3323" s="58"/>
      <c r="E3323" s="144"/>
      <c r="F3323" s="65"/>
      <c r="G3323" s="65"/>
      <c r="H3323" s="65"/>
      <c r="I3323" s="65"/>
      <c r="J3323" s="65"/>
      <c r="K3323" s="65"/>
      <c r="L3323" s="62"/>
      <c r="M3323" s="63"/>
      <c r="N3323" s="63"/>
    </row>
    <row r="3324" spans="2:14">
      <c r="B3324" s="56"/>
      <c r="C3324" s="122"/>
      <c r="D3324" s="58"/>
      <c r="E3324" s="144"/>
      <c r="F3324" s="65"/>
      <c r="G3324" s="65"/>
      <c r="H3324" s="65"/>
      <c r="I3324" s="65"/>
      <c r="J3324" s="65"/>
      <c r="K3324" s="65"/>
      <c r="L3324" s="62"/>
      <c r="M3324" s="63"/>
      <c r="N3324" s="63"/>
    </row>
    <row r="3325" spans="2:14">
      <c r="B3325" s="56"/>
      <c r="C3325" s="122"/>
      <c r="D3325" s="58"/>
      <c r="E3325" s="144"/>
      <c r="F3325" s="65"/>
      <c r="G3325" s="65"/>
      <c r="H3325" s="65"/>
      <c r="I3325" s="65"/>
      <c r="J3325" s="65"/>
      <c r="K3325" s="65"/>
      <c r="L3325" s="62"/>
      <c r="M3325" s="63"/>
      <c r="N3325" s="63"/>
    </row>
    <row r="3326" spans="2:14">
      <c r="B3326" s="56"/>
      <c r="C3326" s="122"/>
      <c r="D3326" s="58"/>
      <c r="E3326" s="144"/>
      <c r="F3326" s="65"/>
      <c r="G3326" s="65"/>
      <c r="H3326" s="65"/>
      <c r="I3326" s="65"/>
      <c r="J3326" s="65"/>
      <c r="K3326" s="65"/>
      <c r="L3326" s="62"/>
      <c r="M3326" s="63"/>
      <c r="N3326" s="63"/>
    </row>
    <row r="3327" spans="2:14">
      <c r="B3327" s="56"/>
      <c r="C3327" s="122"/>
      <c r="D3327" s="58"/>
      <c r="E3327" s="144"/>
      <c r="F3327" s="65"/>
      <c r="G3327" s="65"/>
      <c r="H3327" s="65"/>
      <c r="I3327" s="65"/>
      <c r="J3327" s="65"/>
      <c r="K3327" s="65"/>
      <c r="L3327" s="62"/>
      <c r="M3327" s="63"/>
      <c r="N3327" s="63"/>
    </row>
    <row r="3328" spans="2:14">
      <c r="B3328" s="56"/>
      <c r="C3328" s="88"/>
      <c r="D3328" s="58"/>
      <c r="E3328" s="69"/>
      <c r="F3328" s="60"/>
      <c r="G3328" s="60"/>
      <c r="H3328" s="61"/>
      <c r="I3328" s="61"/>
      <c r="J3328" s="61"/>
      <c r="K3328" s="61"/>
      <c r="L3328" s="62"/>
      <c r="M3328" s="63"/>
    </row>
    <row r="3329" spans="2:13">
      <c r="B3329" s="56"/>
      <c r="C3329" s="88"/>
      <c r="D3329" s="58"/>
      <c r="E3329" s="69"/>
      <c r="F3329" s="65"/>
      <c r="G3329" s="65"/>
      <c r="H3329" s="65"/>
      <c r="I3329" s="65"/>
      <c r="J3329" s="65"/>
      <c r="K3329" s="65"/>
      <c r="L3329" s="62"/>
      <c r="M3329" s="63"/>
    </row>
    <row r="3330" spans="2:13">
      <c r="B3330" s="56"/>
      <c r="C3330" s="88"/>
      <c r="D3330" s="58"/>
      <c r="E3330" s="69"/>
      <c r="F3330" s="65"/>
      <c r="G3330" s="65"/>
      <c r="H3330" s="65"/>
      <c r="I3330" s="65"/>
      <c r="J3330" s="65"/>
      <c r="K3330" s="65"/>
      <c r="L3330" s="62"/>
      <c r="M3330" s="63"/>
    </row>
    <row r="3331" spans="2:13">
      <c r="B3331" s="56"/>
      <c r="C3331" s="88"/>
      <c r="D3331" s="58"/>
      <c r="E3331" s="69"/>
      <c r="F3331" s="65"/>
      <c r="G3331" s="65"/>
      <c r="H3331" s="65"/>
      <c r="I3331" s="65"/>
      <c r="J3331" s="65"/>
      <c r="K3331" s="65"/>
      <c r="L3331" s="62"/>
      <c r="M3331" s="63"/>
    </row>
    <row r="3332" spans="2:13">
      <c r="B3332" s="56"/>
      <c r="C3332" s="88"/>
      <c r="D3332" s="58"/>
      <c r="E3332" s="69"/>
      <c r="F3332" s="65"/>
      <c r="G3332" s="65"/>
      <c r="H3332" s="65"/>
      <c r="I3332" s="65"/>
      <c r="J3332" s="65"/>
      <c r="K3332" s="65"/>
      <c r="L3332" s="62"/>
      <c r="M3332" s="63"/>
    </row>
    <row r="3333" spans="2:13">
      <c r="B3333" s="56"/>
      <c r="C3333" s="88"/>
      <c r="D3333" s="58"/>
      <c r="E3333" s="69"/>
      <c r="F3333" s="65"/>
      <c r="G3333" s="65"/>
      <c r="H3333" s="65"/>
      <c r="I3333" s="65"/>
      <c r="J3333" s="65"/>
      <c r="K3333" s="65"/>
      <c r="L3333" s="62"/>
      <c r="M3333" s="63"/>
    </row>
    <row r="3334" spans="2:13">
      <c r="B3334" s="56"/>
      <c r="C3334" s="88"/>
      <c r="D3334" s="58"/>
      <c r="E3334" s="69"/>
      <c r="F3334" s="65"/>
      <c r="G3334" s="65"/>
      <c r="H3334" s="65"/>
      <c r="I3334" s="65"/>
      <c r="J3334" s="65"/>
      <c r="K3334" s="65"/>
      <c r="L3334" s="62"/>
      <c r="M3334" s="63"/>
    </row>
    <row r="3335" spans="2:13">
      <c r="B3335" s="56"/>
      <c r="C3335" s="88"/>
      <c r="D3335" s="58"/>
      <c r="E3335" s="69"/>
      <c r="F3335" s="65"/>
      <c r="G3335" s="65"/>
      <c r="H3335" s="65"/>
      <c r="I3335" s="65"/>
      <c r="J3335" s="65"/>
      <c r="K3335" s="65"/>
      <c r="L3335" s="62"/>
      <c r="M3335" s="63"/>
    </row>
    <row r="3336" spans="2:13">
      <c r="B3336" s="56"/>
      <c r="C3336" s="88"/>
      <c r="D3336" s="58"/>
      <c r="E3336" s="104"/>
      <c r="F3336" s="60"/>
      <c r="G3336" s="60"/>
      <c r="H3336" s="61"/>
      <c r="I3336" s="65"/>
      <c r="J3336" s="61"/>
      <c r="K3336" s="61"/>
      <c r="L3336" s="62"/>
      <c r="M3336" s="63"/>
    </row>
    <row r="3337" spans="2:13">
      <c r="B3337" s="56"/>
      <c r="C3337" s="88"/>
      <c r="D3337" s="58"/>
      <c r="E3337" s="104"/>
      <c r="F3337" s="65"/>
      <c r="G3337" s="65"/>
      <c r="H3337" s="65"/>
      <c r="I3337" s="19"/>
      <c r="J3337" s="65"/>
      <c r="K3337" s="65"/>
      <c r="L3337" s="62"/>
      <c r="M3337" s="63"/>
    </row>
    <row r="3338" spans="2:13">
      <c r="B3338" s="56"/>
      <c r="C3338" s="88"/>
      <c r="D3338" s="58"/>
      <c r="E3338" s="104"/>
      <c r="F3338" s="65"/>
      <c r="G3338" s="65"/>
      <c r="H3338" s="65"/>
      <c r="I3338" s="65"/>
      <c r="J3338" s="65"/>
      <c r="K3338" s="65"/>
      <c r="L3338" s="62"/>
      <c r="M3338" s="63"/>
    </row>
    <row r="3339" spans="2:13">
      <c r="B3339" s="56"/>
      <c r="C3339" s="88"/>
      <c r="D3339" s="58"/>
      <c r="E3339" s="104"/>
      <c r="F3339" s="65"/>
      <c r="G3339" s="65"/>
      <c r="H3339" s="65"/>
      <c r="I3339" s="65"/>
      <c r="J3339" s="65"/>
      <c r="K3339" s="65"/>
      <c r="L3339" s="62"/>
      <c r="M3339" s="63"/>
    </row>
    <row r="3340" spans="2:13">
      <c r="B3340" s="56"/>
      <c r="C3340" s="88"/>
      <c r="D3340" s="58"/>
      <c r="E3340" s="104"/>
      <c r="F3340" s="65"/>
      <c r="G3340" s="65"/>
      <c r="H3340" s="65"/>
      <c r="I3340" s="65"/>
      <c r="J3340" s="65"/>
      <c r="K3340" s="65"/>
      <c r="L3340" s="62"/>
      <c r="M3340" s="63"/>
    </row>
    <row r="3341" spans="2:13">
      <c r="B3341" s="56"/>
      <c r="C3341" s="88"/>
      <c r="D3341" s="58"/>
      <c r="E3341" s="104"/>
      <c r="F3341" s="65"/>
      <c r="G3341" s="65"/>
      <c r="H3341" s="65"/>
      <c r="I3341" s="65"/>
      <c r="J3341" s="65"/>
      <c r="K3341" s="65"/>
      <c r="L3341" s="62"/>
      <c r="M3341" s="63"/>
    </row>
    <row r="3342" spans="2:13">
      <c r="B3342" s="56"/>
      <c r="C3342" s="88"/>
      <c r="D3342" s="58"/>
      <c r="E3342" s="104"/>
      <c r="F3342" s="65"/>
      <c r="G3342" s="65"/>
      <c r="H3342" s="65"/>
      <c r="I3342" s="65"/>
      <c r="J3342" s="65"/>
      <c r="K3342" s="65"/>
      <c r="L3342" s="62"/>
      <c r="M3342" s="63"/>
    </row>
    <row r="3343" spans="2:13">
      <c r="B3343" s="56"/>
      <c r="C3343" s="88"/>
      <c r="D3343" s="58"/>
      <c r="E3343" s="104"/>
      <c r="F3343" s="65"/>
      <c r="G3343" s="65"/>
      <c r="H3343" s="65"/>
      <c r="I3343" s="65"/>
      <c r="J3343" s="65"/>
      <c r="K3343" s="65"/>
      <c r="L3343" s="62"/>
      <c r="M3343" s="63"/>
    </row>
    <row r="3344" spans="2:13">
      <c r="B3344" s="56"/>
      <c r="C3344" s="105"/>
      <c r="D3344" s="106"/>
      <c r="E3344" s="107"/>
      <c r="F3344" s="61"/>
      <c r="G3344" s="61"/>
      <c r="H3344" s="61"/>
      <c r="I3344" s="61"/>
      <c r="J3344" s="61"/>
      <c r="K3344" s="61"/>
      <c r="L3344" s="108"/>
      <c r="M3344" s="63"/>
    </row>
    <row r="3345" spans="2:13">
      <c r="B3345" s="56"/>
      <c r="C3345" s="105"/>
      <c r="D3345" s="58"/>
      <c r="E3345" s="109"/>
      <c r="F3345" s="65"/>
      <c r="G3345" s="65"/>
      <c r="H3345" s="65"/>
      <c r="I3345" s="110"/>
      <c r="J3345" s="65"/>
      <c r="K3345" s="65"/>
      <c r="L3345" s="62"/>
      <c r="M3345" s="63"/>
    </row>
    <row r="3346" spans="2:13">
      <c r="B3346" s="56"/>
      <c r="C3346" s="105"/>
      <c r="D3346" s="58"/>
      <c r="E3346" s="109"/>
      <c r="F3346" s="65"/>
      <c r="G3346" s="65"/>
      <c r="H3346" s="65"/>
      <c r="I3346" s="65"/>
      <c r="J3346" s="65"/>
      <c r="K3346" s="65"/>
      <c r="L3346" s="62"/>
      <c r="M3346" s="63"/>
    </row>
    <row r="3347" spans="2:13">
      <c r="B3347" s="56"/>
      <c r="C3347" s="105"/>
      <c r="D3347" s="58"/>
      <c r="E3347" s="109"/>
      <c r="F3347" s="65"/>
      <c r="G3347" s="65"/>
      <c r="H3347" s="65"/>
      <c r="I3347" s="65"/>
      <c r="J3347" s="65"/>
      <c r="K3347" s="65"/>
      <c r="L3347" s="62"/>
      <c r="M3347" s="63"/>
    </row>
    <row r="3348" spans="2:13">
      <c r="B3348" s="56"/>
      <c r="C3348" s="105"/>
      <c r="D3348" s="58"/>
      <c r="E3348" s="109"/>
      <c r="F3348" s="65"/>
      <c r="G3348" s="65"/>
      <c r="H3348" s="65"/>
      <c r="I3348" s="65"/>
      <c r="J3348" s="65"/>
      <c r="K3348" s="65"/>
      <c r="L3348" s="62"/>
      <c r="M3348" s="63"/>
    </row>
    <row r="3349" spans="2:13">
      <c r="B3349" s="56"/>
      <c r="C3349" s="105"/>
      <c r="D3349" s="58"/>
      <c r="E3349" s="109"/>
      <c r="F3349" s="65"/>
      <c r="G3349" s="65"/>
      <c r="H3349" s="65"/>
      <c r="I3349" s="65"/>
      <c r="J3349" s="65"/>
      <c r="K3349" s="65"/>
      <c r="L3349" s="62"/>
      <c r="M3349" s="63"/>
    </row>
    <row r="3350" spans="2:13">
      <c r="B3350" s="56"/>
      <c r="C3350" s="105"/>
      <c r="D3350" s="58"/>
      <c r="E3350" s="109"/>
      <c r="F3350" s="65"/>
      <c r="G3350" s="65"/>
      <c r="H3350" s="65"/>
      <c r="I3350" s="65"/>
      <c r="J3350" s="65"/>
      <c r="K3350" s="65"/>
      <c r="L3350" s="62"/>
      <c r="M3350" s="63"/>
    </row>
    <row r="3351" spans="2:13">
      <c r="B3351" s="56"/>
      <c r="C3351" s="105"/>
      <c r="D3351" s="58"/>
      <c r="E3351" s="109"/>
      <c r="F3351" s="91"/>
      <c r="G3351" s="91"/>
      <c r="H3351" s="91"/>
      <c r="I3351" s="91"/>
      <c r="J3351" s="91"/>
      <c r="K3351" s="91"/>
      <c r="L3351" s="62"/>
      <c r="M3351" s="63"/>
    </row>
    <row r="3352" spans="2:13">
      <c r="B3352" s="56"/>
      <c r="C3352" s="128"/>
      <c r="D3352" s="58"/>
      <c r="E3352" s="129"/>
      <c r="F3352" s="61"/>
      <c r="G3352" s="130"/>
      <c r="H3352" s="65"/>
      <c r="I3352" s="124"/>
      <c r="J3352" s="131"/>
      <c r="K3352" s="61"/>
      <c r="L3352" s="62"/>
      <c r="M3352" s="63"/>
    </row>
    <row r="3353" spans="2:13">
      <c r="B3353" s="56"/>
      <c r="C3353" s="128"/>
      <c r="D3353" s="58"/>
      <c r="E3353" s="129"/>
      <c r="F3353" s="65"/>
      <c r="G3353" s="61"/>
      <c r="H3353" s="65"/>
      <c r="I3353" s="65"/>
      <c r="J3353" s="65"/>
      <c r="K3353" s="65"/>
      <c r="L3353" s="62"/>
      <c r="M3353" s="63"/>
    </row>
    <row r="3354" spans="2:13">
      <c r="B3354" s="56"/>
      <c r="C3354" s="128"/>
      <c r="D3354" s="58"/>
      <c r="E3354" s="132"/>
      <c r="F3354" s="65"/>
      <c r="G3354" s="61"/>
      <c r="H3354" s="65"/>
      <c r="I3354" s="65"/>
      <c r="J3354" s="65"/>
      <c r="K3354" s="65"/>
      <c r="L3354" s="62"/>
      <c r="M3354" s="63"/>
    </row>
    <row r="3355" spans="2:13">
      <c r="B3355" s="56"/>
      <c r="C3355" s="128"/>
      <c r="D3355" s="58"/>
      <c r="E3355" s="129"/>
      <c r="F3355" s="65"/>
      <c r="G3355" s="65"/>
      <c r="H3355" s="65"/>
      <c r="I3355" s="65"/>
      <c r="J3355" s="65"/>
      <c r="K3355" s="65"/>
      <c r="L3355" s="62"/>
      <c r="M3355" s="82"/>
    </row>
    <row r="3356" spans="2:13">
      <c r="B3356" s="56"/>
      <c r="C3356" s="128"/>
      <c r="D3356" s="58"/>
      <c r="E3356" s="129"/>
      <c r="F3356" s="65"/>
      <c r="G3356" s="65"/>
      <c r="H3356" s="65"/>
      <c r="I3356" s="65"/>
      <c r="J3356" s="65"/>
      <c r="K3356" s="65"/>
      <c r="L3356" s="62"/>
      <c r="M3356" s="63"/>
    </row>
    <row r="3357" spans="2:13">
      <c r="B3357" s="56"/>
      <c r="C3357" s="128"/>
      <c r="D3357" s="58"/>
      <c r="E3357" s="129"/>
      <c r="F3357" s="65"/>
      <c r="G3357" s="65"/>
      <c r="H3357" s="65"/>
      <c r="I3357" s="65"/>
      <c r="J3357" s="65"/>
      <c r="K3357" s="65"/>
      <c r="L3357" s="62"/>
      <c r="M3357" s="63"/>
    </row>
    <row r="3358" spans="2:13">
      <c r="B3358" s="56"/>
      <c r="C3358" s="128"/>
      <c r="D3358" s="58"/>
      <c r="E3358" s="129"/>
      <c r="F3358" s="65"/>
      <c r="G3358" s="65"/>
      <c r="H3358" s="65"/>
      <c r="I3358" s="65"/>
      <c r="J3358" s="65"/>
      <c r="K3358" s="65"/>
      <c r="L3358" s="62"/>
      <c r="M3358" s="63"/>
    </row>
    <row r="3359" spans="2:13">
      <c r="B3359" s="56"/>
      <c r="C3359" s="128"/>
      <c r="D3359" s="58"/>
      <c r="E3359" s="129"/>
      <c r="F3359" s="65"/>
      <c r="G3359" s="65"/>
      <c r="H3359" s="65"/>
      <c r="I3359" s="65"/>
      <c r="J3359" s="65"/>
      <c r="K3359" s="65"/>
      <c r="L3359" s="62"/>
      <c r="M3359" s="63"/>
    </row>
    <row r="3360" spans="2:13">
      <c r="B3360" s="56"/>
      <c r="C3360" s="70"/>
      <c r="D3360" s="77"/>
      <c r="E3360" s="78"/>
      <c r="F3360" s="79"/>
      <c r="G3360" s="80"/>
      <c r="H3360" s="20"/>
      <c r="I3360" s="80"/>
      <c r="J3360" s="80"/>
      <c r="K3360" s="81"/>
      <c r="L3360" s="62"/>
      <c r="M3360" s="82"/>
    </row>
    <row r="3361" spans="2:13">
      <c r="B3361" s="56"/>
      <c r="C3361" s="70"/>
      <c r="D3361" s="77"/>
      <c r="E3361" s="78"/>
      <c r="F3361" s="63"/>
      <c r="G3361" s="83"/>
      <c r="H3361" s="80"/>
      <c r="I3361" s="83"/>
      <c r="J3361" s="80"/>
      <c r="K3361" s="80"/>
      <c r="L3361" s="62"/>
      <c r="M3361" s="82"/>
    </row>
    <row r="3362" spans="2:13">
      <c r="B3362" s="56"/>
      <c r="C3362" s="70"/>
      <c r="D3362" s="77"/>
      <c r="E3362" s="78"/>
      <c r="F3362" s="63"/>
      <c r="G3362" s="80"/>
      <c r="H3362" s="80"/>
      <c r="I3362" s="80"/>
      <c r="J3362" s="80"/>
      <c r="K3362" s="80"/>
      <c r="L3362" s="62"/>
      <c r="M3362" s="82"/>
    </row>
    <row r="3363" spans="2:13">
      <c r="B3363" s="56"/>
      <c r="C3363" s="70"/>
      <c r="D3363" s="77"/>
      <c r="E3363" s="78"/>
      <c r="F3363" s="63"/>
      <c r="G3363" s="80"/>
      <c r="H3363" s="80"/>
      <c r="I3363" s="80"/>
      <c r="J3363" s="80"/>
      <c r="K3363" s="80"/>
      <c r="L3363" s="62"/>
      <c r="M3363" s="82"/>
    </row>
    <row r="3364" spans="2:13">
      <c r="B3364" s="56"/>
      <c r="C3364" s="70"/>
      <c r="D3364" s="77"/>
      <c r="E3364" s="78"/>
      <c r="F3364" s="63"/>
      <c r="G3364" s="80"/>
      <c r="H3364" s="80"/>
      <c r="I3364" s="80"/>
      <c r="J3364" s="80"/>
      <c r="K3364" s="80"/>
      <c r="L3364" s="62"/>
      <c r="M3364" s="82"/>
    </row>
    <row r="3365" spans="2:13">
      <c r="B3365" s="56"/>
      <c r="C3365" s="70"/>
      <c r="D3365" s="77"/>
      <c r="E3365" s="78"/>
      <c r="F3365" s="63"/>
      <c r="G3365" s="80"/>
      <c r="H3365" s="80"/>
      <c r="I3365" s="80"/>
      <c r="J3365" s="80"/>
      <c r="K3365" s="80"/>
      <c r="L3365" s="62"/>
      <c r="M3365" s="82"/>
    </row>
    <row r="3366" spans="2:13">
      <c r="B3366" s="56"/>
      <c r="C3366" s="70"/>
      <c r="D3366" s="77"/>
      <c r="E3366" s="78"/>
      <c r="F3366" s="63"/>
      <c r="G3366" s="80"/>
      <c r="H3366" s="80"/>
      <c r="I3366" s="80"/>
      <c r="J3366" s="80"/>
      <c r="K3366" s="80"/>
      <c r="L3366" s="62"/>
      <c r="M3366" s="82"/>
    </row>
    <row r="3367" spans="2:13">
      <c r="B3367" s="56"/>
      <c r="C3367" s="70"/>
      <c r="D3367" s="77"/>
      <c r="E3367" s="78"/>
      <c r="F3367" s="63"/>
      <c r="G3367" s="80"/>
      <c r="H3367" s="80"/>
      <c r="I3367" s="80"/>
      <c r="J3367" s="80"/>
      <c r="K3367" s="80"/>
      <c r="L3367" s="62"/>
      <c r="M3367" s="82"/>
    </row>
    <row r="3368" spans="2:13">
      <c r="B3368" s="56"/>
      <c r="C3368" s="190"/>
      <c r="D3368" s="58"/>
      <c r="E3368" s="89"/>
      <c r="F3368" s="61"/>
      <c r="G3368" s="61"/>
      <c r="H3368" s="61"/>
      <c r="I3368" s="61"/>
      <c r="J3368" s="61"/>
      <c r="K3368" s="61"/>
      <c r="L3368" s="62"/>
      <c r="M3368" s="63"/>
    </row>
    <row r="3369" spans="2:13">
      <c r="B3369" s="56"/>
      <c r="C3369" s="190"/>
      <c r="D3369" s="58"/>
      <c r="E3369" s="89"/>
      <c r="F3369" s="65"/>
      <c r="G3369" s="65"/>
      <c r="H3369" s="65"/>
      <c r="I3369" s="65"/>
      <c r="J3369" s="65"/>
      <c r="K3369" s="65"/>
      <c r="L3369" s="62"/>
      <c r="M3369" s="63"/>
    </row>
    <row r="3370" spans="2:13">
      <c r="B3370" s="56"/>
      <c r="C3370" s="190"/>
      <c r="D3370" s="58"/>
      <c r="E3370" s="89"/>
      <c r="F3370" s="65"/>
      <c r="G3370" s="65"/>
      <c r="H3370" s="65"/>
      <c r="I3370" s="65"/>
      <c r="J3370" s="65"/>
      <c r="K3370" s="65"/>
      <c r="L3370" s="62"/>
      <c r="M3370" s="63"/>
    </row>
    <row r="3371" spans="2:13">
      <c r="B3371" s="56"/>
      <c r="C3371" s="190"/>
      <c r="D3371" s="58"/>
      <c r="E3371" s="89"/>
      <c r="F3371" s="65"/>
      <c r="G3371" s="65"/>
      <c r="H3371" s="65"/>
      <c r="I3371" s="65"/>
      <c r="J3371" s="65"/>
      <c r="K3371" s="65"/>
      <c r="L3371" s="62"/>
      <c r="M3371" s="63"/>
    </row>
    <row r="3372" spans="2:13">
      <c r="B3372" s="56"/>
      <c r="C3372" s="190"/>
      <c r="D3372" s="58"/>
      <c r="E3372" s="89"/>
      <c r="F3372" s="65"/>
      <c r="G3372" s="65"/>
      <c r="H3372" s="65"/>
      <c r="I3372" s="65"/>
      <c r="J3372" s="65"/>
      <c r="K3372" s="65"/>
      <c r="L3372" s="62"/>
      <c r="M3372" s="63"/>
    </row>
    <row r="3373" spans="2:13">
      <c r="B3373" s="56"/>
      <c r="C3373" s="190"/>
      <c r="D3373" s="58"/>
      <c r="E3373" s="89"/>
      <c r="F3373" s="65"/>
      <c r="G3373" s="65"/>
      <c r="H3373" s="65"/>
      <c r="I3373" s="65"/>
      <c r="J3373" s="65"/>
      <c r="K3373" s="65"/>
      <c r="L3373" s="62"/>
      <c r="M3373" s="80"/>
    </row>
    <row r="3374" spans="2:13">
      <c r="B3374" s="56"/>
      <c r="C3374" s="190"/>
      <c r="D3374" s="58"/>
      <c r="E3374" s="89"/>
      <c r="F3374" s="65"/>
      <c r="G3374" s="65"/>
      <c r="H3374" s="65"/>
      <c r="I3374" s="65"/>
      <c r="J3374" s="65"/>
      <c r="K3374" s="65"/>
      <c r="L3374" s="62"/>
      <c r="M3374" s="63"/>
    </row>
    <row r="3375" spans="2:13">
      <c r="B3375" s="56"/>
      <c r="C3375" s="190"/>
      <c r="D3375" s="58"/>
      <c r="E3375" s="89"/>
      <c r="F3375" s="65"/>
      <c r="G3375" s="65"/>
      <c r="H3375" s="65"/>
      <c r="I3375" s="65"/>
      <c r="J3375" s="65"/>
      <c r="K3375" s="65"/>
      <c r="L3375" s="62"/>
      <c r="M3375" s="63"/>
    </row>
    <row r="3376" spans="2:13">
      <c r="B3376" s="56"/>
      <c r="C3376" s="88"/>
      <c r="D3376" s="88"/>
      <c r="E3376" s="116"/>
      <c r="F3376" s="61"/>
      <c r="G3376" s="61"/>
      <c r="H3376" s="61"/>
      <c r="I3376" s="61"/>
      <c r="J3376" s="61"/>
      <c r="K3376" s="61"/>
      <c r="L3376" s="62"/>
      <c r="M3376" s="62"/>
    </row>
    <row r="3377" spans="2:16">
      <c r="B3377" s="56"/>
      <c r="C3377" s="88"/>
      <c r="D3377" s="88"/>
      <c r="E3377" s="116"/>
      <c r="F3377" s="65"/>
      <c r="G3377" s="65"/>
      <c r="H3377" s="65"/>
      <c r="I3377" s="65"/>
      <c r="J3377" s="65"/>
      <c r="K3377" s="65"/>
      <c r="L3377" s="62"/>
      <c r="M3377" s="62"/>
    </row>
    <row r="3378" spans="2:16">
      <c r="B3378" s="56"/>
      <c r="C3378" s="88"/>
      <c r="D3378" s="88"/>
      <c r="E3378" s="116"/>
      <c r="F3378" s="65"/>
      <c r="G3378" s="65"/>
      <c r="H3378" s="65"/>
      <c r="I3378" s="65"/>
      <c r="J3378" s="65"/>
      <c r="K3378" s="65"/>
      <c r="L3378" s="62"/>
      <c r="M3378" s="63"/>
    </row>
    <row r="3379" spans="2:16">
      <c r="B3379" s="56"/>
      <c r="C3379" s="88"/>
      <c r="D3379" s="88"/>
      <c r="E3379" s="116"/>
      <c r="F3379" s="65"/>
      <c r="G3379" s="65"/>
      <c r="H3379" s="65"/>
      <c r="I3379" s="65"/>
      <c r="J3379" s="65"/>
      <c r="K3379" s="65"/>
      <c r="L3379" s="62"/>
      <c r="M3379" s="63"/>
    </row>
    <row r="3380" spans="2:16">
      <c r="B3380" s="56"/>
      <c r="C3380" s="88"/>
      <c r="D3380" s="88"/>
      <c r="E3380" s="116"/>
      <c r="F3380" s="65"/>
      <c r="G3380" s="65"/>
      <c r="H3380" s="65"/>
      <c r="I3380" s="65"/>
      <c r="J3380" s="65"/>
      <c r="K3380" s="65"/>
      <c r="L3380" s="62"/>
      <c r="M3380" s="63"/>
    </row>
    <row r="3381" spans="2:16">
      <c r="B3381" s="56"/>
      <c r="C3381" s="88"/>
      <c r="D3381" s="88"/>
      <c r="E3381" s="116"/>
      <c r="F3381" s="65"/>
      <c r="G3381" s="65"/>
      <c r="H3381" s="65"/>
      <c r="I3381" s="65"/>
      <c r="J3381" s="65"/>
      <c r="K3381" s="65"/>
      <c r="L3381" s="62"/>
      <c r="M3381" s="63"/>
    </row>
    <row r="3382" spans="2:16">
      <c r="B3382" s="56"/>
      <c r="C3382" s="88"/>
      <c r="D3382" s="88"/>
      <c r="E3382" s="116"/>
      <c r="F3382" s="65"/>
      <c r="G3382" s="65"/>
      <c r="H3382" s="65"/>
      <c r="I3382" s="65"/>
      <c r="J3382" s="65"/>
      <c r="K3382" s="65"/>
      <c r="L3382" s="62"/>
      <c r="M3382" s="63"/>
    </row>
    <row r="3383" spans="2:16">
      <c r="B3383" s="56"/>
      <c r="C3383" s="88"/>
      <c r="D3383" s="88"/>
      <c r="E3383" s="116"/>
      <c r="F3383" s="65"/>
      <c r="G3383" s="65"/>
      <c r="H3383" s="65"/>
      <c r="I3383" s="65"/>
      <c r="J3383" s="65"/>
      <c r="K3383" s="65"/>
      <c r="L3383" s="62"/>
      <c r="M3383" s="63"/>
    </row>
    <row r="3384" spans="2:16">
      <c r="B3384" s="56"/>
      <c r="C3384" s="88"/>
      <c r="D3384" s="58"/>
      <c r="E3384" s="116"/>
      <c r="F3384" s="61"/>
      <c r="G3384" s="61"/>
      <c r="H3384" s="61"/>
      <c r="I3384" s="61"/>
      <c r="J3384" s="61"/>
      <c r="K3384" s="61"/>
      <c r="L3384" s="62"/>
      <c r="M3384" s="63"/>
    </row>
    <row r="3385" spans="2:16">
      <c r="B3385" s="56"/>
      <c r="C3385" s="88"/>
      <c r="D3385" s="58"/>
      <c r="E3385" s="116"/>
      <c r="F3385" s="65"/>
      <c r="G3385" s="65"/>
      <c r="H3385" s="65"/>
      <c r="I3385" s="65"/>
      <c r="J3385" s="65"/>
      <c r="K3385" s="65"/>
      <c r="L3385" s="62"/>
      <c r="M3385" s="63"/>
    </row>
    <row r="3386" spans="2:16">
      <c r="B3386" s="56"/>
      <c r="C3386" s="88"/>
      <c r="D3386" s="111"/>
      <c r="E3386" s="116"/>
      <c r="F3386" s="65"/>
      <c r="G3386" s="65"/>
      <c r="H3386" s="65"/>
      <c r="I3386" s="65"/>
      <c r="J3386" s="65"/>
      <c r="K3386" s="65"/>
      <c r="L3386" s="62"/>
      <c r="M3386" s="63"/>
    </row>
    <row r="3387" spans="2:16">
      <c r="B3387" s="56"/>
      <c r="C3387" s="88"/>
      <c r="D3387" s="58"/>
      <c r="E3387" s="69"/>
      <c r="F3387" s="65"/>
      <c r="G3387" s="65"/>
      <c r="H3387" s="65"/>
      <c r="I3387" s="65"/>
      <c r="J3387" s="65"/>
      <c r="K3387" s="65"/>
      <c r="L3387" s="62"/>
      <c r="M3387" s="63"/>
    </row>
    <row r="3388" spans="2:16">
      <c r="B3388" s="56"/>
      <c r="C3388" s="88"/>
      <c r="D3388" s="58"/>
      <c r="E3388" s="116"/>
      <c r="F3388" s="65"/>
      <c r="G3388" s="65"/>
      <c r="H3388" s="65"/>
      <c r="I3388" s="65"/>
      <c r="J3388" s="65"/>
      <c r="K3388" s="65"/>
      <c r="L3388" s="62"/>
      <c r="M3388" s="63"/>
    </row>
    <row r="3389" spans="2:16">
      <c r="B3389" s="56"/>
      <c r="C3389" s="88"/>
      <c r="D3389" s="111"/>
      <c r="E3389" s="116"/>
      <c r="F3389" s="127"/>
      <c r="G3389" s="90"/>
      <c r="H3389" s="111"/>
      <c r="I3389" s="65"/>
      <c r="J3389" s="65"/>
      <c r="K3389" s="65"/>
      <c r="L3389" s="62"/>
      <c r="M3389" s="63"/>
    </row>
    <row r="3390" spans="2:16">
      <c r="B3390" s="56"/>
      <c r="C3390" s="88"/>
      <c r="D3390" s="111"/>
      <c r="E3390" s="116"/>
      <c r="F3390" s="127"/>
      <c r="G3390" s="90"/>
      <c r="H3390" s="111"/>
      <c r="I3390" s="65"/>
      <c r="J3390" s="65"/>
      <c r="K3390" s="65"/>
      <c r="L3390" s="62"/>
      <c r="M3390" s="63"/>
    </row>
    <row r="3391" spans="2:16">
      <c r="B3391" s="56"/>
      <c r="C3391" s="88"/>
      <c r="D3391" s="111"/>
      <c r="E3391" s="116"/>
      <c r="F3391" s="127"/>
      <c r="G3391" s="90"/>
      <c r="H3391" s="111"/>
      <c r="I3391" s="65"/>
      <c r="J3391" s="65"/>
      <c r="K3391" s="65"/>
      <c r="L3391" s="62"/>
      <c r="M3391" s="63"/>
    </row>
    <row r="3392" spans="2:16" s="18" customFormat="1">
      <c r="B3392" s="56"/>
      <c r="C3392" s="190"/>
      <c r="D3392" s="58"/>
      <c r="E3392" s="69"/>
      <c r="F3392" s="61"/>
      <c r="G3392" s="61"/>
      <c r="H3392" s="61"/>
      <c r="I3392" s="61"/>
      <c r="J3392" s="61"/>
      <c r="K3392" s="61"/>
      <c r="L3392" s="62"/>
      <c r="M3392" s="63"/>
      <c r="N3392" s="171"/>
      <c r="P3392" s="172"/>
    </row>
    <row r="3393" spans="2:13">
      <c r="B3393" s="56"/>
      <c r="C3393" s="190"/>
      <c r="D3393" s="58"/>
      <c r="E3393" s="69"/>
      <c r="F3393" s="65"/>
      <c r="G3393" s="65"/>
      <c r="H3393" s="65"/>
      <c r="I3393" s="65"/>
      <c r="J3393" s="65"/>
      <c r="K3393" s="65"/>
      <c r="L3393" s="62"/>
      <c r="M3393" s="63"/>
    </row>
    <row r="3394" spans="2:13">
      <c r="B3394" s="56"/>
      <c r="C3394" s="190"/>
      <c r="D3394" s="58"/>
      <c r="E3394" s="69"/>
      <c r="F3394" s="65"/>
      <c r="G3394" s="65"/>
      <c r="H3394" s="65"/>
      <c r="I3394" s="65"/>
      <c r="J3394" s="65"/>
      <c r="K3394" s="65"/>
      <c r="L3394" s="62"/>
      <c r="M3394" s="63"/>
    </row>
    <row r="3395" spans="2:13">
      <c r="B3395" s="56"/>
      <c r="C3395" s="190"/>
      <c r="D3395" s="58"/>
      <c r="E3395" s="69"/>
      <c r="F3395" s="65"/>
      <c r="G3395" s="65"/>
      <c r="H3395" s="65"/>
      <c r="I3395" s="65"/>
      <c r="J3395" s="65"/>
      <c r="K3395" s="65"/>
      <c r="L3395" s="62"/>
      <c r="M3395" s="63"/>
    </row>
    <row r="3396" spans="2:13">
      <c r="B3396" s="56"/>
      <c r="C3396" s="190"/>
      <c r="D3396" s="58"/>
      <c r="E3396" s="69"/>
      <c r="F3396" s="65"/>
      <c r="G3396" s="65"/>
      <c r="H3396" s="65"/>
      <c r="I3396" s="65"/>
      <c r="J3396" s="65"/>
      <c r="K3396" s="65"/>
      <c r="L3396" s="62"/>
      <c r="M3396" s="63"/>
    </row>
    <row r="3397" spans="2:13">
      <c r="B3397" s="56"/>
      <c r="C3397" s="190"/>
      <c r="D3397" s="58"/>
      <c r="E3397" s="69"/>
      <c r="F3397" s="65"/>
      <c r="G3397" s="65"/>
      <c r="H3397" s="65"/>
      <c r="I3397" s="65"/>
      <c r="J3397" s="65"/>
      <c r="K3397" s="65"/>
      <c r="L3397" s="62"/>
      <c r="M3397" s="80"/>
    </row>
    <row r="3398" spans="2:13">
      <c r="B3398" s="56"/>
      <c r="C3398" s="190"/>
      <c r="D3398" s="58"/>
      <c r="E3398" s="69"/>
      <c r="F3398" s="65"/>
      <c r="G3398" s="65"/>
      <c r="H3398" s="65"/>
      <c r="I3398" s="65"/>
      <c r="J3398" s="65"/>
      <c r="K3398" s="65"/>
      <c r="L3398" s="62"/>
      <c r="M3398" s="63"/>
    </row>
    <row r="3399" spans="2:13">
      <c r="B3399" s="56"/>
      <c r="C3399" s="190"/>
      <c r="D3399" s="58"/>
      <c r="E3399" s="69"/>
      <c r="F3399" s="65"/>
      <c r="G3399" s="65"/>
      <c r="H3399" s="65"/>
      <c r="I3399" s="65"/>
      <c r="J3399" s="65"/>
      <c r="K3399" s="65"/>
      <c r="L3399" s="62"/>
      <c r="M3399" s="63"/>
    </row>
    <row r="3400" spans="2:13">
      <c r="B3400" s="56"/>
      <c r="C3400" s="122"/>
      <c r="D3400" s="58"/>
      <c r="E3400" s="89"/>
      <c r="F3400" s="61"/>
      <c r="G3400" s="61"/>
      <c r="H3400" s="61"/>
      <c r="I3400" s="61"/>
      <c r="J3400" s="61"/>
      <c r="K3400" s="61"/>
      <c r="L3400" s="62"/>
      <c r="M3400" s="63"/>
    </row>
    <row r="3401" spans="2:13">
      <c r="B3401" s="56"/>
      <c r="C3401" s="122"/>
      <c r="D3401" s="58"/>
      <c r="E3401" s="89"/>
      <c r="F3401" s="65"/>
      <c r="G3401" s="65"/>
      <c r="H3401" s="65"/>
      <c r="I3401" s="65"/>
      <c r="J3401" s="65"/>
      <c r="K3401" s="65"/>
      <c r="L3401" s="62"/>
      <c r="M3401" s="63"/>
    </row>
    <row r="3402" spans="2:13">
      <c r="B3402" s="56"/>
      <c r="C3402" s="122"/>
      <c r="D3402" s="58"/>
      <c r="E3402" s="89"/>
      <c r="F3402" s="65"/>
      <c r="G3402" s="65"/>
      <c r="H3402" s="65"/>
      <c r="I3402" s="65"/>
      <c r="J3402" s="65"/>
      <c r="K3402" s="65"/>
      <c r="L3402" s="62"/>
      <c r="M3402" s="63"/>
    </row>
    <row r="3403" spans="2:13">
      <c r="B3403" s="56"/>
      <c r="C3403" s="122"/>
      <c r="D3403" s="58"/>
      <c r="E3403" s="89"/>
      <c r="F3403" s="65"/>
      <c r="G3403" s="65"/>
      <c r="H3403" s="65"/>
      <c r="I3403" s="65"/>
      <c r="J3403" s="65"/>
      <c r="K3403" s="65"/>
      <c r="L3403" s="62"/>
      <c r="M3403" s="63"/>
    </row>
    <row r="3404" spans="2:13">
      <c r="B3404" s="56"/>
      <c r="C3404" s="122"/>
      <c r="D3404" s="58"/>
      <c r="E3404" s="89"/>
      <c r="F3404" s="65"/>
      <c r="G3404" s="65"/>
      <c r="H3404" s="65"/>
      <c r="I3404" s="65"/>
      <c r="J3404" s="65"/>
      <c r="K3404" s="65"/>
      <c r="L3404" s="62"/>
      <c r="M3404" s="63"/>
    </row>
    <row r="3405" spans="2:13">
      <c r="B3405" s="56"/>
      <c r="C3405" s="122"/>
      <c r="D3405" s="20"/>
      <c r="E3405" s="89"/>
      <c r="F3405" s="65"/>
      <c r="G3405" s="65"/>
      <c r="H3405" s="65"/>
      <c r="I3405" s="65"/>
      <c r="J3405" s="65"/>
      <c r="K3405" s="65"/>
      <c r="L3405" s="62"/>
      <c r="M3405" s="63"/>
    </row>
    <row r="3406" spans="2:13">
      <c r="B3406" s="56"/>
      <c r="C3406" s="122"/>
      <c r="D3406" s="111"/>
      <c r="E3406" s="89"/>
      <c r="F3406" s="65"/>
      <c r="G3406" s="65"/>
      <c r="H3406" s="65"/>
      <c r="I3406" s="65"/>
      <c r="J3406" s="65"/>
      <c r="K3406" s="65"/>
      <c r="L3406" s="62"/>
      <c r="M3406" s="63"/>
    </row>
    <row r="3407" spans="2:13">
      <c r="B3407" s="56"/>
      <c r="C3407" s="122"/>
      <c r="D3407" s="20"/>
      <c r="E3407" s="89"/>
      <c r="F3407" s="65"/>
      <c r="G3407" s="65"/>
      <c r="H3407" s="65"/>
      <c r="I3407" s="65"/>
      <c r="J3407" s="65"/>
      <c r="K3407" s="65"/>
      <c r="L3407" s="62"/>
      <c r="M3407" s="63"/>
    </row>
    <row r="3408" spans="2:13">
      <c r="B3408" s="56"/>
      <c r="C3408" s="88"/>
      <c r="D3408" s="58"/>
      <c r="E3408" s="104"/>
      <c r="F3408" s="60"/>
      <c r="G3408" s="60"/>
      <c r="H3408" s="61"/>
      <c r="I3408" s="65"/>
      <c r="J3408" s="61"/>
      <c r="K3408" s="61"/>
      <c r="L3408" s="62"/>
      <c r="M3408" s="63"/>
    </row>
    <row r="3409" spans="2:13">
      <c r="B3409" s="56"/>
      <c r="C3409" s="88"/>
      <c r="D3409" s="58"/>
      <c r="E3409" s="104"/>
      <c r="F3409" s="65"/>
      <c r="G3409" s="65"/>
      <c r="H3409" s="65"/>
      <c r="I3409" s="19"/>
      <c r="J3409" s="65"/>
      <c r="K3409" s="65"/>
      <c r="L3409" s="62"/>
      <c r="M3409" s="63"/>
    </row>
    <row r="3410" spans="2:13">
      <c r="B3410" s="56"/>
      <c r="C3410" s="88"/>
      <c r="D3410" s="58"/>
      <c r="E3410" s="104"/>
      <c r="F3410" s="65"/>
      <c r="G3410" s="65"/>
      <c r="H3410" s="65"/>
      <c r="I3410" s="65"/>
      <c r="J3410" s="65"/>
      <c r="K3410" s="65"/>
      <c r="L3410" s="62"/>
      <c r="M3410" s="63"/>
    </row>
    <row r="3411" spans="2:13">
      <c r="B3411" s="56"/>
      <c r="C3411" s="88"/>
      <c r="D3411" s="58"/>
      <c r="E3411" s="104"/>
      <c r="F3411" s="65"/>
      <c r="G3411" s="65"/>
      <c r="H3411" s="65"/>
      <c r="I3411" s="65"/>
      <c r="J3411" s="65"/>
      <c r="K3411" s="65"/>
      <c r="L3411" s="62"/>
      <c r="M3411" s="63"/>
    </row>
    <row r="3412" spans="2:13">
      <c r="B3412" s="56"/>
      <c r="C3412" s="88"/>
      <c r="D3412" s="58"/>
      <c r="E3412" s="104"/>
      <c r="F3412" s="65"/>
      <c r="G3412" s="65"/>
      <c r="H3412" s="65"/>
      <c r="I3412" s="65"/>
      <c r="J3412" s="65"/>
      <c r="K3412" s="65"/>
      <c r="L3412" s="62"/>
      <c r="M3412" s="63"/>
    </row>
    <row r="3413" spans="2:13">
      <c r="B3413" s="56"/>
      <c r="C3413" s="88"/>
      <c r="D3413" s="58"/>
      <c r="E3413" s="104"/>
      <c r="F3413" s="65"/>
      <c r="G3413" s="65"/>
      <c r="H3413" s="65"/>
      <c r="I3413" s="65"/>
      <c r="J3413" s="65"/>
      <c r="K3413" s="65"/>
      <c r="L3413" s="62"/>
      <c r="M3413" s="63"/>
    </row>
    <row r="3414" spans="2:13">
      <c r="B3414" s="56"/>
      <c r="C3414" s="88"/>
      <c r="D3414" s="58"/>
      <c r="E3414" s="104"/>
      <c r="F3414" s="65"/>
      <c r="G3414" s="65"/>
      <c r="H3414" s="65"/>
      <c r="I3414" s="65"/>
      <c r="J3414" s="65"/>
      <c r="K3414" s="65"/>
      <c r="L3414" s="62"/>
      <c r="M3414" s="63"/>
    </row>
    <row r="3415" spans="2:13">
      <c r="B3415" s="56"/>
      <c r="C3415" s="88"/>
      <c r="D3415" s="58"/>
      <c r="E3415" s="104"/>
      <c r="F3415" s="65"/>
      <c r="G3415" s="65"/>
      <c r="H3415" s="65"/>
      <c r="I3415" s="65"/>
      <c r="J3415" s="65"/>
      <c r="K3415" s="65"/>
      <c r="L3415" s="62"/>
      <c r="M3415" s="63"/>
    </row>
    <row r="3416" spans="2:13">
      <c r="B3416" s="56"/>
      <c r="C3416" s="68"/>
      <c r="D3416" s="58"/>
      <c r="E3416" s="69"/>
      <c r="F3416" s="60"/>
      <c r="G3416" s="60"/>
      <c r="H3416" s="61"/>
      <c r="I3416" s="61"/>
      <c r="J3416" s="61"/>
      <c r="K3416" s="61"/>
      <c r="L3416" s="62"/>
      <c r="M3416" s="63"/>
    </row>
    <row r="3417" spans="2:13">
      <c r="B3417" s="56"/>
      <c r="C3417" s="68"/>
      <c r="D3417" s="58"/>
      <c r="E3417" s="69"/>
      <c r="F3417" s="65"/>
      <c r="G3417" s="65"/>
      <c r="H3417" s="65"/>
      <c r="I3417" s="65"/>
      <c r="J3417" s="65"/>
      <c r="K3417" s="65"/>
      <c r="L3417" s="62"/>
      <c r="M3417" s="63"/>
    </row>
    <row r="3418" spans="2:13">
      <c r="B3418" s="56"/>
      <c r="C3418" s="68"/>
      <c r="D3418" s="58"/>
      <c r="E3418" s="69"/>
      <c r="F3418" s="65"/>
      <c r="G3418" s="65"/>
      <c r="H3418" s="65"/>
      <c r="I3418" s="65"/>
      <c r="J3418" s="65"/>
      <c r="K3418" s="65"/>
      <c r="L3418" s="62"/>
      <c r="M3418" s="63"/>
    </row>
    <row r="3419" spans="2:13">
      <c r="B3419" s="56"/>
      <c r="C3419" s="68"/>
      <c r="D3419" s="58"/>
      <c r="E3419" s="69"/>
      <c r="F3419" s="65"/>
      <c r="G3419" s="65"/>
      <c r="H3419" s="65"/>
      <c r="I3419" s="65"/>
      <c r="J3419" s="65"/>
      <c r="K3419" s="65"/>
      <c r="L3419" s="62"/>
      <c r="M3419" s="63"/>
    </row>
    <row r="3420" spans="2:13">
      <c r="B3420" s="56"/>
      <c r="C3420" s="68"/>
      <c r="D3420" s="58"/>
      <c r="E3420" s="69"/>
      <c r="F3420" s="65"/>
      <c r="G3420" s="65"/>
      <c r="H3420" s="65"/>
      <c r="I3420" s="65"/>
      <c r="J3420" s="65"/>
      <c r="K3420" s="65"/>
      <c r="L3420" s="62"/>
      <c r="M3420" s="63"/>
    </row>
    <row r="3421" spans="2:13">
      <c r="B3421" s="56"/>
      <c r="C3421" s="68"/>
      <c r="D3421" s="58"/>
      <c r="E3421" s="69"/>
      <c r="F3421" s="65"/>
      <c r="G3421" s="65"/>
      <c r="H3421" s="65"/>
      <c r="I3421" s="65"/>
      <c r="J3421" s="65"/>
      <c r="K3421" s="65"/>
      <c r="L3421" s="62"/>
      <c r="M3421" s="63"/>
    </row>
    <row r="3422" spans="2:13">
      <c r="B3422" s="56"/>
      <c r="C3422" s="68"/>
      <c r="D3422" s="58"/>
      <c r="E3422" s="69"/>
      <c r="F3422" s="65"/>
      <c r="G3422" s="65"/>
      <c r="H3422" s="65"/>
      <c r="I3422" s="65"/>
      <c r="J3422" s="65"/>
      <c r="K3422" s="65"/>
      <c r="L3422" s="62"/>
      <c r="M3422" s="63"/>
    </row>
    <row r="3423" spans="2:13">
      <c r="B3423" s="56"/>
      <c r="C3423" s="68"/>
      <c r="D3423" s="58"/>
      <c r="E3423" s="69"/>
      <c r="F3423" s="65"/>
      <c r="G3423" s="65"/>
      <c r="H3423" s="65"/>
      <c r="I3423" s="65"/>
      <c r="J3423" s="65"/>
      <c r="K3423" s="65"/>
      <c r="L3423" s="62"/>
      <c r="M3423" s="63"/>
    </row>
    <row r="3424" spans="2:13">
      <c r="B3424" s="56"/>
      <c r="C3424" s="93"/>
      <c r="D3424" s="94"/>
      <c r="E3424" s="95"/>
      <c r="F3424" s="96"/>
      <c r="G3424" s="96"/>
      <c r="H3424" s="96"/>
      <c r="I3424" s="96"/>
      <c r="J3424" s="96"/>
      <c r="K3424" s="97"/>
      <c r="L3424" s="98"/>
      <c r="M3424" s="99"/>
    </row>
    <row r="3425" spans="2:13">
      <c r="B3425" s="56"/>
      <c r="C3425" s="93"/>
      <c r="D3425" s="94"/>
      <c r="E3425" s="95"/>
      <c r="F3425" s="100"/>
      <c r="G3425" s="100"/>
      <c r="H3425" s="100"/>
      <c r="I3425" s="100"/>
      <c r="J3425" s="100"/>
      <c r="K3425" s="101"/>
      <c r="L3425" s="98"/>
      <c r="M3425" s="99"/>
    </row>
    <row r="3426" spans="2:13">
      <c r="B3426" s="56"/>
      <c r="C3426" s="93"/>
      <c r="D3426" s="94"/>
      <c r="E3426" s="95"/>
      <c r="F3426" s="100"/>
      <c r="G3426" s="100"/>
      <c r="H3426" s="100"/>
      <c r="I3426" s="100"/>
      <c r="J3426" s="100"/>
      <c r="K3426" s="101"/>
      <c r="L3426" s="98"/>
      <c r="M3426" s="99"/>
    </row>
    <row r="3427" spans="2:13">
      <c r="B3427" s="56"/>
      <c r="C3427" s="93"/>
      <c r="D3427" s="94"/>
      <c r="E3427" s="95"/>
      <c r="F3427" s="100"/>
      <c r="G3427" s="100"/>
      <c r="H3427" s="100"/>
      <c r="I3427" s="100"/>
      <c r="J3427" s="100"/>
      <c r="K3427" s="101"/>
      <c r="L3427" s="98"/>
      <c r="M3427" s="99"/>
    </row>
    <row r="3428" spans="2:13">
      <c r="B3428" s="56"/>
      <c r="C3428" s="93"/>
      <c r="D3428" s="94"/>
      <c r="E3428" s="95"/>
      <c r="F3428" s="100"/>
      <c r="G3428" s="100"/>
      <c r="H3428" s="100"/>
      <c r="I3428" s="100"/>
      <c r="J3428" s="100"/>
      <c r="K3428" s="101"/>
      <c r="L3428" s="98"/>
      <c r="M3428" s="99"/>
    </row>
    <row r="3429" spans="2:13">
      <c r="B3429" s="56"/>
      <c r="C3429" s="93"/>
      <c r="D3429" s="94"/>
      <c r="E3429" s="95"/>
      <c r="F3429" s="100"/>
      <c r="G3429" s="100"/>
      <c r="H3429" s="100"/>
      <c r="I3429" s="100"/>
      <c r="J3429" s="100"/>
      <c r="K3429" s="101"/>
      <c r="L3429" s="98"/>
      <c r="M3429" s="99"/>
    </row>
    <row r="3430" spans="2:13">
      <c r="B3430" s="56"/>
      <c r="C3430" s="93"/>
      <c r="D3430" s="94"/>
      <c r="E3430" s="95"/>
      <c r="F3430" s="100"/>
      <c r="G3430" s="100"/>
      <c r="H3430" s="100"/>
      <c r="I3430" s="100"/>
      <c r="J3430" s="100"/>
      <c r="K3430" s="101"/>
      <c r="L3430" s="98"/>
      <c r="M3430" s="99"/>
    </row>
    <row r="3431" spans="2:13">
      <c r="B3431" s="56"/>
      <c r="C3431" s="93"/>
      <c r="D3431" s="94"/>
      <c r="E3431" s="95"/>
      <c r="F3431" s="102"/>
      <c r="G3431" s="102"/>
      <c r="H3431" s="102"/>
      <c r="I3431" s="102"/>
      <c r="J3431" s="102"/>
      <c r="K3431" s="103"/>
      <c r="L3431" s="98"/>
      <c r="M3431" s="99"/>
    </row>
    <row r="3432" spans="2:13">
      <c r="B3432" s="56"/>
      <c r="C3432" s="84"/>
      <c r="D3432" s="85"/>
      <c r="E3432" s="86"/>
      <c r="F3432" s="61"/>
      <c r="G3432" s="61"/>
      <c r="H3432" s="61"/>
      <c r="I3432" s="61"/>
      <c r="J3432" s="61"/>
      <c r="K3432" s="61"/>
      <c r="L3432" s="62"/>
      <c r="M3432" s="63"/>
    </row>
    <row r="3433" spans="2:13">
      <c r="B3433" s="56"/>
      <c r="C3433" s="84"/>
      <c r="D3433" s="85"/>
      <c r="E3433" s="87"/>
      <c r="F3433" s="65"/>
      <c r="G3433" s="65"/>
      <c r="H3433" s="65"/>
      <c r="I3433" s="65"/>
      <c r="J3433" s="65"/>
      <c r="K3433" s="65"/>
      <c r="L3433" s="62"/>
      <c r="M3433" s="63"/>
    </row>
    <row r="3434" spans="2:13">
      <c r="B3434" s="56"/>
      <c r="C3434" s="84"/>
      <c r="D3434" s="85"/>
      <c r="E3434" s="87"/>
      <c r="F3434" s="65"/>
      <c r="G3434" s="65"/>
      <c r="H3434" s="65"/>
      <c r="I3434" s="65"/>
      <c r="J3434" s="65"/>
      <c r="K3434" s="65"/>
      <c r="L3434" s="62"/>
      <c r="M3434" s="63"/>
    </row>
    <row r="3435" spans="2:13">
      <c r="B3435" s="56"/>
      <c r="C3435" s="84"/>
      <c r="D3435" s="85"/>
      <c r="E3435" s="87"/>
      <c r="F3435" s="65"/>
      <c r="G3435" s="65"/>
      <c r="H3435" s="65"/>
      <c r="I3435" s="65"/>
      <c r="J3435" s="65"/>
      <c r="K3435" s="65"/>
      <c r="L3435" s="62"/>
      <c r="M3435" s="63"/>
    </row>
    <row r="3436" spans="2:13">
      <c r="B3436" s="56"/>
      <c r="C3436" s="84"/>
      <c r="D3436" s="85"/>
      <c r="E3436" s="87"/>
      <c r="F3436" s="65"/>
      <c r="G3436" s="65"/>
      <c r="H3436" s="65"/>
      <c r="I3436" s="65"/>
      <c r="J3436" s="65"/>
      <c r="K3436" s="65"/>
      <c r="L3436" s="62"/>
      <c r="M3436" s="63"/>
    </row>
    <row r="3437" spans="2:13">
      <c r="B3437" s="56"/>
      <c r="C3437" s="84"/>
      <c r="D3437" s="85"/>
      <c r="E3437" s="87"/>
      <c r="F3437" s="65"/>
      <c r="G3437" s="65"/>
      <c r="H3437" s="65"/>
      <c r="I3437" s="65"/>
      <c r="J3437" s="65"/>
      <c r="K3437" s="65"/>
      <c r="L3437" s="62"/>
      <c r="M3437" s="63"/>
    </row>
    <row r="3438" spans="2:13">
      <c r="B3438" s="56"/>
      <c r="C3438" s="84"/>
      <c r="D3438" s="85"/>
      <c r="E3438" s="87"/>
      <c r="F3438" s="65"/>
      <c r="G3438" s="65"/>
      <c r="H3438" s="65"/>
      <c r="I3438" s="65"/>
      <c r="J3438" s="65"/>
      <c r="K3438" s="65"/>
      <c r="L3438" s="62"/>
      <c r="M3438" s="63"/>
    </row>
    <row r="3439" spans="2:13">
      <c r="B3439" s="56"/>
      <c r="C3439" s="84"/>
      <c r="D3439" s="85"/>
      <c r="E3439" s="87"/>
      <c r="F3439" s="65"/>
      <c r="G3439" s="65"/>
      <c r="H3439" s="65"/>
      <c r="I3439" s="65"/>
      <c r="J3439" s="65"/>
      <c r="K3439" s="65"/>
      <c r="L3439" s="62"/>
      <c r="M3439" s="63"/>
    </row>
    <row r="3440" spans="2:13">
      <c r="B3440" s="56"/>
      <c r="C3440" s="122"/>
      <c r="D3440" s="58"/>
      <c r="E3440" s="117"/>
      <c r="F3440" s="61"/>
      <c r="G3440" s="61"/>
      <c r="H3440" s="61"/>
      <c r="I3440" s="61"/>
      <c r="J3440" s="61"/>
      <c r="K3440" s="61"/>
      <c r="L3440" s="62"/>
      <c r="M3440" s="63"/>
    </row>
    <row r="3441" spans="2:13">
      <c r="B3441" s="56"/>
      <c r="C3441" s="122"/>
      <c r="D3441" s="58"/>
      <c r="E3441" s="117"/>
      <c r="F3441" s="65"/>
      <c r="G3441" s="65"/>
      <c r="H3441" s="65"/>
      <c r="I3441" s="65"/>
      <c r="J3441" s="65"/>
      <c r="K3441" s="65"/>
      <c r="L3441" s="62"/>
      <c r="M3441" s="63"/>
    </row>
    <row r="3442" spans="2:13">
      <c r="B3442" s="56"/>
      <c r="C3442" s="122"/>
      <c r="D3442" s="58"/>
      <c r="E3442" s="117"/>
      <c r="F3442" s="65"/>
      <c r="G3442" s="65"/>
      <c r="H3442" s="65"/>
      <c r="I3442" s="65"/>
      <c r="J3442" s="65"/>
      <c r="K3442" s="65"/>
      <c r="L3442" s="62"/>
      <c r="M3442" s="63"/>
    </row>
    <row r="3443" spans="2:13">
      <c r="B3443" s="56"/>
      <c r="C3443" s="122"/>
      <c r="D3443" s="58"/>
      <c r="E3443" s="117"/>
      <c r="F3443" s="65"/>
      <c r="G3443" s="65"/>
      <c r="H3443" s="65"/>
      <c r="I3443" s="65"/>
      <c r="J3443" s="65"/>
      <c r="K3443" s="65"/>
      <c r="L3443" s="62"/>
      <c r="M3443" s="63"/>
    </row>
    <row r="3444" spans="2:13">
      <c r="B3444" s="56"/>
      <c r="C3444" s="122"/>
      <c r="D3444" s="58"/>
      <c r="E3444" s="117"/>
      <c r="F3444" s="65"/>
      <c r="G3444" s="65"/>
      <c r="H3444" s="65"/>
      <c r="I3444" s="65"/>
      <c r="J3444" s="65"/>
      <c r="K3444" s="65"/>
      <c r="L3444" s="62"/>
      <c r="M3444" s="63"/>
    </row>
    <row r="3445" spans="2:13">
      <c r="B3445" s="56"/>
      <c r="C3445" s="122"/>
      <c r="D3445" s="20"/>
      <c r="E3445" s="117"/>
      <c r="F3445" s="65"/>
      <c r="G3445" s="65"/>
      <c r="H3445" s="65"/>
      <c r="I3445" s="65"/>
      <c r="J3445" s="65"/>
      <c r="K3445" s="65"/>
      <c r="L3445" s="62"/>
      <c r="M3445" s="63"/>
    </row>
    <row r="3446" spans="2:13">
      <c r="B3446" s="56"/>
      <c r="C3446" s="122"/>
      <c r="D3446" s="111"/>
      <c r="E3446" s="117"/>
      <c r="F3446" s="65"/>
      <c r="G3446" s="65"/>
      <c r="H3446" s="65"/>
      <c r="I3446" s="65"/>
      <c r="J3446" s="65"/>
      <c r="K3446" s="65"/>
      <c r="L3446" s="62"/>
      <c r="M3446" s="63"/>
    </row>
    <row r="3447" spans="2:13">
      <c r="B3447" s="56"/>
      <c r="C3447" s="122"/>
      <c r="D3447" s="20"/>
      <c r="E3447" s="117"/>
      <c r="F3447" s="65"/>
      <c r="G3447" s="65"/>
      <c r="H3447" s="65"/>
      <c r="I3447" s="65"/>
      <c r="J3447" s="65"/>
      <c r="K3447" s="65"/>
      <c r="L3447" s="62"/>
      <c r="M3447" s="63"/>
    </row>
    <row r="3448" spans="2:13">
      <c r="B3448" s="56"/>
      <c r="C3448" s="113"/>
      <c r="D3448" s="58"/>
      <c r="E3448" s="114"/>
      <c r="F3448" s="61"/>
      <c r="G3448" s="61"/>
      <c r="H3448" s="61"/>
      <c r="I3448" s="61"/>
      <c r="J3448" s="61"/>
      <c r="K3448" s="61"/>
      <c r="L3448" s="115"/>
      <c r="M3448" s="63"/>
    </row>
    <row r="3449" spans="2:13">
      <c r="B3449" s="56"/>
      <c r="C3449" s="113"/>
      <c r="D3449" s="58"/>
      <c r="E3449" s="114"/>
      <c r="F3449" s="65"/>
      <c r="G3449" s="65"/>
      <c r="H3449" s="65"/>
      <c r="I3449" s="65"/>
      <c r="J3449" s="65"/>
      <c r="K3449" s="65"/>
      <c r="L3449" s="115"/>
      <c r="M3449" s="63"/>
    </row>
    <row r="3450" spans="2:13">
      <c r="B3450" s="56"/>
      <c r="C3450" s="113"/>
      <c r="D3450" s="58"/>
      <c r="E3450" s="114"/>
      <c r="F3450" s="65"/>
      <c r="G3450" s="65"/>
      <c r="H3450" s="65"/>
      <c r="I3450" s="65"/>
      <c r="J3450" s="65"/>
      <c r="K3450" s="65"/>
      <c r="L3450" s="115"/>
      <c r="M3450" s="63"/>
    </row>
    <row r="3451" spans="2:13">
      <c r="B3451" s="56"/>
      <c r="C3451" s="113"/>
      <c r="D3451" s="58"/>
      <c r="E3451" s="114"/>
      <c r="F3451" s="65"/>
      <c r="G3451" s="65"/>
      <c r="H3451" s="65"/>
      <c r="I3451" s="65"/>
      <c r="J3451" s="65"/>
      <c r="K3451" s="65"/>
      <c r="L3451" s="115"/>
      <c r="M3451" s="63"/>
    </row>
    <row r="3452" spans="2:13">
      <c r="B3452" s="56"/>
      <c r="C3452" s="113"/>
      <c r="D3452" s="58"/>
      <c r="E3452" s="114"/>
      <c r="F3452" s="65"/>
      <c r="G3452" s="65"/>
      <c r="H3452" s="65"/>
      <c r="I3452" s="65"/>
      <c r="J3452" s="65"/>
      <c r="K3452" s="65"/>
      <c r="L3452" s="115"/>
      <c r="M3452" s="63"/>
    </row>
    <row r="3453" spans="2:13">
      <c r="B3453" s="56"/>
      <c r="C3453" s="113"/>
      <c r="D3453" s="58"/>
      <c r="E3453" s="114"/>
      <c r="F3453" s="65"/>
      <c r="G3453" s="65"/>
      <c r="H3453" s="65"/>
      <c r="I3453" s="65"/>
      <c r="J3453" s="65"/>
      <c r="K3453" s="65"/>
      <c r="L3453" s="115"/>
      <c r="M3453" s="63"/>
    </row>
    <row r="3454" spans="2:13">
      <c r="B3454" s="56"/>
      <c r="C3454" s="113"/>
      <c r="D3454" s="58"/>
      <c r="E3454" s="114"/>
      <c r="F3454" s="65"/>
      <c r="G3454" s="65"/>
      <c r="H3454" s="65"/>
      <c r="I3454" s="65"/>
      <c r="J3454" s="65"/>
      <c r="K3454" s="65"/>
      <c r="L3454" s="115"/>
      <c r="M3454" s="63"/>
    </row>
    <row r="3455" spans="2:13">
      <c r="B3455" s="56"/>
      <c r="C3455" s="113"/>
      <c r="D3455" s="58"/>
      <c r="E3455" s="114"/>
      <c r="F3455" s="91"/>
      <c r="G3455" s="91"/>
      <c r="H3455" s="91"/>
      <c r="I3455" s="91"/>
      <c r="J3455" s="91"/>
      <c r="K3455" s="91"/>
      <c r="L3455" s="115"/>
      <c r="M3455" s="63"/>
    </row>
    <row r="3456" spans="2:13">
      <c r="B3456" s="56"/>
      <c r="C3456" s="88"/>
      <c r="D3456" s="58"/>
      <c r="E3456" s="118"/>
      <c r="F3456" s="61"/>
      <c r="G3456" s="61"/>
      <c r="H3456" s="61"/>
      <c r="I3456" s="61"/>
      <c r="J3456" s="61"/>
      <c r="K3456" s="61"/>
      <c r="L3456" s="20"/>
      <c r="M3456" s="63"/>
    </row>
    <row r="3457" spans="2:13">
      <c r="B3457" s="56"/>
      <c r="C3457" s="88"/>
      <c r="D3457" s="58"/>
      <c r="E3457" s="118"/>
      <c r="F3457" s="65"/>
      <c r="G3457" s="65"/>
      <c r="H3457" s="65"/>
      <c r="I3457" s="65"/>
      <c r="J3457" s="65"/>
      <c r="K3457" s="65"/>
      <c r="L3457" s="20"/>
      <c r="M3457" s="63"/>
    </row>
    <row r="3458" spans="2:13">
      <c r="B3458" s="56"/>
      <c r="C3458" s="88"/>
      <c r="D3458" s="58"/>
      <c r="E3458" s="118"/>
      <c r="F3458" s="65"/>
      <c r="G3458" s="65"/>
      <c r="H3458" s="65"/>
      <c r="I3458" s="65"/>
      <c r="J3458" s="65"/>
      <c r="K3458" s="65"/>
      <c r="L3458" s="20"/>
      <c r="M3458" s="63"/>
    </row>
    <row r="3459" spans="2:13">
      <c r="B3459" s="56"/>
      <c r="C3459" s="88"/>
      <c r="D3459" s="58"/>
      <c r="E3459" s="118"/>
      <c r="F3459" s="65"/>
      <c r="G3459" s="65"/>
      <c r="H3459" s="65"/>
      <c r="I3459" s="65"/>
      <c r="J3459" s="65"/>
      <c r="K3459" s="65"/>
      <c r="L3459" s="20"/>
      <c r="M3459" s="63"/>
    </row>
    <row r="3460" spans="2:13">
      <c r="B3460" s="56"/>
      <c r="C3460" s="88"/>
      <c r="D3460" s="58"/>
      <c r="E3460" s="118"/>
      <c r="F3460" s="65"/>
      <c r="G3460" s="65"/>
      <c r="H3460" s="65"/>
      <c r="I3460" s="65"/>
      <c r="J3460" s="65"/>
      <c r="K3460" s="65"/>
      <c r="L3460" s="20"/>
      <c r="M3460" s="63"/>
    </row>
    <row r="3461" spans="2:13">
      <c r="B3461" s="56"/>
      <c r="C3461" s="88"/>
      <c r="D3461" s="58"/>
      <c r="E3461" s="118"/>
      <c r="F3461" s="65"/>
      <c r="G3461" s="65"/>
      <c r="H3461" s="65"/>
      <c r="I3461" s="65"/>
      <c r="J3461" s="65"/>
      <c r="K3461" s="65"/>
      <c r="L3461" s="20"/>
      <c r="M3461" s="63"/>
    </row>
    <row r="3462" spans="2:13">
      <c r="B3462" s="56"/>
      <c r="C3462" s="88"/>
      <c r="D3462" s="58"/>
      <c r="E3462" s="118"/>
      <c r="F3462" s="65"/>
      <c r="G3462" s="65"/>
      <c r="H3462" s="65"/>
      <c r="I3462" s="65"/>
      <c r="J3462" s="65"/>
      <c r="K3462" s="65"/>
      <c r="L3462" s="20"/>
      <c r="M3462" s="63"/>
    </row>
    <row r="3463" spans="2:13">
      <c r="B3463" s="56"/>
      <c r="C3463" s="88"/>
      <c r="D3463" s="58"/>
      <c r="E3463" s="118"/>
      <c r="F3463" s="91"/>
      <c r="G3463" s="91"/>
      <c r="H3463" s="91"/>
      <c r="I3463" s="91"/>
      <c r="J3463" s="91"/>
      <c r="K3463" s="91"/>
      <c r="L3463" s="20"/>
      <c r="M3463" s="63"/>
    </row>
    <row r="3464" spans="2:13">
      <c r="B3464" s="56"/>
      <c r="C3464" s="70"/>
      <c r="D3464" s="71"/>
      <c r="E3464" s="72"/>
      <c r="F3464" s="73"/>
      <c r="G3464" s="73"/>
      <c r="H3464" s="73"/>
      <c r="I3464" s="73"/>
      <c r="J3464" s="73"/>
      <c r="K3464" s="73"/>
      <c r="L3464" s="74"/>
      <c r="M3464" s="75"/>
    </row>
    <row r="3465" spans="2:13">
      <c r="B3465" s="56"/>
      <c r="C3465" s="70"/>
      <c r="D3465" s="71"/>
      <c r="E3465" s="72"/>
      <c r="F3465" s="76"/>
      <c r="G3465" s="76"/>
      <c r="H3465" s="76"/>
      <c r="I3465" s="76"/>
      <c r="J3465" s="76"/>
      <c r="K3465" s="76"/>
      <c r="L3465" s="74"/>
      <c r="M3465" s="75"/>
    </row>
    <row r="3466" spans="2:13">
      <c r="B3466" s="56"/>
      <c r="C3466" s="70"/>
      <c r="D3466" s="71"/>
      <c r="E3466" s="72"/>
      <c r="F3466" s="76"/>
      <c r="G3466" s="76"/>
      <c r="H3466" s="76"/>
      <c r="I3466" s="76"/>
      <c r="J3466" s="76"/>
      <c r="K3466" s="76"/>
      <c r="L3466" s="74"/>
      <c r="M3466" s="75"/>
    </row>
    <row r="3467" spans="2:13">
      <c r="B3467" s="56"/>
      <c r="C3467" s="70"/>
      <c r="D3467" s="71"/>
      <c r="E3467" s="72"/>
      <c r="F3467" s="76"/>
      <c r="G3467" s="76"/>
      <c r="H3467" s="76"/>
      <c r="I3467" s="76"/>
      <c r="J3467" s="76"/>
      <c r="K3467" s="76"/>
      <c r="L3467" s="74"/>
      <c r="M3467" s="75"/>
    </row>
    <row r="3468" spans="2:13">
      <c r="B3468" s="56"/>
      <c r="C3468" s="70"/>
      <c r="D3468" s="71"/>
      <c r="E3468" s="72"/>
      <c r="F3468" s="76"/>
      <c r="G3468" s="76"/>
      <c r="H3468" s="76"/>
      <c r="I3468" s="76"/>
      <c r="J3468" s="76"/>
      <c r="K3468" s="76"/>
      <c r="L3468" s="74"/>
      <c r="M3468" s="75"/>
    </row>
    <row r="3469" spans="2:13">
      <c r="B3469" s="56"/>
      <c r="C3469" s="70"/>
      <c r="D3469" s="71"/>
      <c r="E3469" s="72"/>
      <c r="F3469" s="76"/>
      <c r="G3469" s="76"/>
      <c r="H3469" s="76"/>
      <c r="I3469" s="76"/>
      <c r="J3469" s="76"/>
      <c r="K3469" s="76"/>
      <c r="L3469" s="74"/>
      <c r="M3469" s="75"/>
    </row>
    <row r="3470" spans="2:13">
      <c r="B3470" s="56"/>
      <c r="C3470" s="70"/>
      <c r="D3470" s="71"/>
      <c r="E3470" s="72"/>
      <c r="F3470" s="76"/>
      <c r="G3470" s="76"/>
      <c r="H3470" s="76"/>
      <c r="I3470" s="76"/>
      <c r="J3470" s="76"/>
      <c r="K3470" s="76"/>
      <c r="L3470" s="74"/>
      <c r="M3470" s="75"/>
    </row>
    <row r="3471" spans="2:13">
      <c r="B3471" s="56"/>
      <c r="C3471" s="70"/>
      <c r="D3471" s="71"/>
      <c r="E3471" s="72"/>
      <c r="F3471" s="76"/>
      <c r="G3471" s="76"/>
      <c r="H3471" s="76"/>
      <c r="I3471" s="76"/>
      <c r="J3471" s="76"/>
      <c r="K3471" s="76"/>
      <c r="L3471" s="74"/>
      <c r="M3471" s="75"/>
    </row>
    <row r="3472" spans="2:13">
      <c r="B3472" s="56"/>
      <c r="C3472" s="88"/>
      <c r="D3472" s="111"/>
      <c r="E3472" s="89"/>
      <c r="F3472" s="191"/>
      <c r="G3472" s="191"/>
      <c r="H3472" s="61"/>
      <c r="I3472" s="61"/>
      <c r="J3472" s="61"/>
      <c r="K3472" s="61"/>
      <c r="L3472" s="62"/>
      <c r="M3472" s="63"/>
    </row>
    <row r="3473" spans="2:13">
      <c r="B3473" s="56"/>
      <c r="C3473" s="88"/>
      <c r="D3473" s="111"/>
      <c r="E3473" s="89"/>
      <c r="F3473" s="65"/>
      <c r="G3473" s="65"/>
      <c r="H3473" s="65"/>
      <c r="I3473" s="65"/>
      <c r="J3473" s="65"/>
      <c r="K3473" s="65"/>
      <c r="L3473" s="62"/>
      <c r="M3473" s="63"/>
    </row>
    <row r="3474" spans="2:13">
      <c r="B3474" s="56"/>
      <c r="C3474" s="88"/>
      <c r="D3474" s="111"/>
      <c r="E3474" s="89"/>
      <c r="F3474" s="65"/>
      <c r="G3474" s="65"/>
      <c r="H3474" s="65"/>
      <c r="I3474" s="65"/>
      <c r="J3474" s="65"/>
      <c r="K3474" s="65"/>
      <c r="L3474" s="62"/>
      <c r="M3474" s="63"/>
    </row>
    <row r="3475" spans="2:13">
      <c r="B3475" s="56"/>
      <c r="C3475" s="88"/>
      <c r="D3475" s="111"/>
      <c r="E3475" s="89"/>
      <c r="F3475" s="65"/>
      <c r="G3475" s="65"/>
      <c r="H3475" s="65"/>
      <c r="I3475" s="65"/>
      <c r="J3475" s="65"/>
      <c r="K3475" s="65"/>
      <c r="L3475" s="62"/>
      <c r="M3475" s="63"/>
    </row>
    <row r="3476" spans="2:13">
      <c r="B3476" s="56"/>
      <c r="C3476" s="88"/>
      <c r="D3476" s="111"/>
      <c r="E3476" s="89"/>
      <c r="F3476" s="65"/>
      <c r="G3476" s="65"/>
      <c r="H3476" s="65"/>
      <c r="I3476" s="65"/>
      <c r="J3476" s="65"/>
      <c r="K3476" s="65"/>
      <c r="L3476" s="62"/>
      <c r="M3476" s="63"/>
    </row>
    <row r="3477" spans="2:13">
      <c r="B3477" s="56"/>
      <c r="C3477" s="88"/>
      <c r="D3477" s="111"/>
      <c r="E3477" s="89"/>
      <c r="F3477" s="65"/>
      <c r="G3477" s="65"/>
      <c r="H3477" s="65"/>
      <c r="I3477" s="65"/>
      <c r="J3477" s="65"/>
      <c r="K3477" s="65"/>
      <c r="L3477" s="62"/>
      <c r="M3477" s="63"/>
    </row>
    <row r="3478" spans="2:13">
      <c r="B3478" s="56"/>
      <c r="C3478" s="88"/>
      <c r="D3478" s="111"/>
      <c r="E3478" s="89"/>
      <c r="F3478" s="65"/>
      <c r="G3478" s="65"/>
      <c r="H3478" s="65"/>
      <c r="I3478" s="65"/>
      <c r="J3478" s="65"/>
      <c r="K3478" s="65"/>
      <c r="L3478" s="62"/>
      <c r="M3478" s="63"/>
    </row>
    <row r="3479" spans="2:13">
      <c r="B3479" s="56"/>
      <c r="C3479" s="88"/>
      <c r="D3479" s="111"/>
      <c r="E3479" s="89"/>
      <c r="F3479" s="65"/>
      <c r="G3479" s="65"/>
      <c r="H3479" s="65"/>
      <c r="I3479" s="65"/>
      <c r="J3479" s="65"/>
      <c r="K3479" s="65"/>
      <c r="L3479" s="62"/>
      <c r="M3479" s="63"/>
    </row>
    <row r="3480" spans="2:13">
      <c r="B3480" s="56"/>
      <c r="C3480" s="57"/>
      <c r="D3480" s="58"/>
      <c r="E3480" s="89"/>
      <c r="F3480" s="61"/>
      <c r="G3480" s="61"/>
      <c r="H3480" s="61"/>
      <c r="I3480" s="61"/>
      <c r="J3480" s="61"/>
      <c r="K3480" s="61"/>
      <c r="L3480" s="62"/>
      <c r="M3480" s="63"/>
    </row>
    <row r="3481" spans="2:13">
      <c r="B3481" s="56"/>
      <c r="C3481" s="57"/>
      <c r="D3481" s="58"/>
      <c r="E3481" s="89"/>
      <c r="F3481" s="65"/>
      <c r="G3481" s="65"/>
      <c r="H3481" s="65"/>
      <c r="I3481" s="65"/>
      <c r="J3481" s="65"/>
      <c r="K3481" s="65"/>
      <c r="L3481" s="62"/>
      <c r="M3481" s="63"/>
    </row>
    <row r="3482" spans="2:13">
      <c r="B3482" s="56"/>
      <c r="C3482" s="57"/>
      <c r="D3482" s="58"/>
      <c r="E3482" s="89"/>
      <c r="F3482" s="65"/>
      <c r="G3482" s="65"/>
      <c r="H3482" s="65"/>
      <c r="I3482" s="65"/>
      <c r="J3482" s="65"/>
      <c r="K3482" s="65"/>
      <c r="L3482" s="62"/>
      <c r="M3482" s="63"/>
    </row>
    <row r="3483" spans="2:13">
      <c r="B3483" s="56"/>
      <c r="C3483" s="57"/>
      <c r="D3483" s="58"/>
      <c r="E3483" s="89"/>
      <c r="F3483" s="65"/>
      <c r="G3483" s="65"/>
      <c r="H3483" s="65"/>
      <c r="I3483" s="65"/>
      <c r="J3483" s="65"/>
      <c r="K3483" s="65"/>
      <c r="L3483" s="62"/>
      <c r="M3483" s="63"/>
    </row>
    <row r="3484" spans="2:13">
      <c r="B3484" s="56"/>
      <c r="C3484" s="57"/>
      <c r="D3484" s="58"/>
      <c r="E3484" s="89"/>
      <c r="F3484" s="65"/>
      <c r="G3484" s="65"/>
      <c r="H3484" s="65"/>
      <c r="I3484" s="65"/>
      <c r="J3484" s="65"/>
      <c r="K3484" s="65"/>
      <c r="L3484" s="62"/>
      <c r="M3484" s="63"/>
    </row>
    <row r="3485" spans="2:13">
      <c r="B3485" s="56"/>
      <c r="C3485" s="57"/>
      <c r="D3485" s="58"/>
      <c r="E3485" s="89"/>
      <c r="F3485" s="65"/>
      <c r="G3485" s="65"/>
      <c r="H3485" s="65"/>
      <c r="I3485" s="65"/>
      <c r="J3485" s="65"/>
      <c r="K3485" s="65"/>
      <c r="L3485" s="62"/>
      <c r="M3485" s="80"/>
    </row>
    <row r="3486" spans="2:13">
      <c r="B3486" s="56"/>
      <c r="C3486" s="57"/>
      <c r="D3486" s="58"/>
      <c r="E3486" s="89"/>
      <c r="F3486" s="65"/>
      <c r="G3486" s="65"/>
      <c r="H3486" s="65"/>
      <c r="I3486" s="65"/>
      <c r="J3486" s="65"/>
      <c r="K3486" s="65"/>
      <c r="L3486" s="62"/>
      <c r="M3486" s="63"/>
    </row>
    <row r="3487" spans="2:13">
      <c r="B3487" s="56"/>
      <c r="C3487" s="57"/>
      <c r="D3487" s="58"/>
      <c r="E3487" s="89"/>
      <c r="F3487" s="65"/>
      <c r="G3487" s="65"/>
      <c r="H3487" s="65"/>
      <c r="I3487" s="65"/>
      <c r="J3487" s="65"/>
      <c r="K3487" s="65"/>
      <c r="L3487" s="62"/>
      <c r="M3487" s="63"/>
    </row>
    <row r="3488" spans="2:13">
      <c r="B3488" s="56"/>
      <c r="C3488" s="88"/>
      <c r="D3488" s="58"/>
      <c r="E3488" s="144"/>
      <c r="F3488" s="61"/>
      <c r="G3488" s="61"/>
      <c r="H3488" s="61"/>
      <c r="I3488" s="61"/>
      <c r="J3488" s="61"/>
      <c r="K3488" s="61"/>
      <c r="L3488" s="62"/>
      <c r="M3488" s="63"/>
    </row>
    <row r="3489" spans="2:13">
      <c r="B3489" s="56"/>
      <c r="C3489" s="88"/>
      <c r="D3489" s="58"/>
      <c r="E3489" s="144"/>
      <c r="F3489" s="65"/>
      <c r="G3489" s="65"/>
      <c r="H3489" s="65"/>
      <c r="I3489" s="65"/>
      <c r="J3489" s="65"/>
      <c r="K3489" s="65"/>
      <c r="L3489" s="62"/>
      <c r="M3489" s="63"/>
    </row>
    <row r="3490" spans="2:13">
      <c r="B3490" s="56"/>
      <c r="C3490" s="88"/>
      <c r="D3490" s="58"/>
      <c r="E3490" s="144"/>
      <c r="F3490" s="65"/>
      <c r="G3490" s="65"/>
      <c r="H3490" s="65"/>
      <c r="I3490" s="65"/>
      <c r="J3490" s="65"/>
      <c r="K3490" s="65"/>
      <c r="L3490" s="62"/>
      <c r="M3490" s="63"/>
    </row>
    <row r="3491" spans="2:13">
      <c r="B3491" s="56"/>
      <c r="C3491" s="88"/>
      <c r="D3491" s="58"/>
      <c r="E3491" s="144"/>
      <c r="F3491" s="65"/>
      <c r="G3491" s="65"/>
      <c r="H3491" s="65"/>
      <c r="I3491" s="65"/>
      <c r="J3491" s="65"/>
      <c r="K3491" s="65"/>
      <c r="L3491" s="62"/>
      <c r="M3491" s="63"/>
    </row>
    <row r="3492" spans="2:13">
      <c r="B3492" s="56"/>
      <c r="C3492" s="88"/>
      <c r="D3492" s="58"/>
      <c r="E3492" s="144"/>
      <c r="F3492" s="65"/>
      <c r="G3492" s="65"/>
      <c r="H3492" s="65"/>
      <c r="I3492" s="65"/>
      <c r="J3492" s="65"/>
      <c r="K3492" s="65"/>
      <c r="L3492" s="62"/>
      <c r="M3492" s="63"/>
    </row>
    <row r="3493" spans="2:13">
      <c r="B3493" s="56"/>
      <c r="C3493" s="88"/>
      <c r="D3493" s="58"/>
      <c r="E3493" s="144"/>
      <c r="F3493" s="65"/>
      <c r="G3493" s="65"/>
      <c r="H3493" s="65"/>
      <c r="I3493" s="65"/>
      <c r="J3493" s="65"/>
      <c r="K3493" s="65"/>
      <c r="L3493" s="62"/>
      <c r="M3493" s="63"/>
    </row>
    <row r="3494" spans="2:13">
      <c r="B3494" s="56"/>
      <c r="C3494" s="88"/>
      <c r="D3494" s="58"/>
      <c r="E3494" s="144"/>
      <c r="F3494" s="65"/>
      <c r="G3494" s="65"/>
      <c r="H3494" s="65"/>
      <c r="I3494" s="65"/>
      <c r="J3494" s="65"/>
      <c r="K3494" s="65"/>
      <c r="L3494" s="62"/>
      <c r="M3494" s="63"/>
    </row>
    <row r="3495" spans="2:13">
      <c r="B3495" s="56"/>
      <c r="C3495" s="88"/>
      <c r="D3495" s="58"/>
      <c r="E3495" s="144"/>
      <c r="F3495" s="65"/>
      <c r="G3495" s="65"/>
      <c r="H3495" s="65"/>
      <c r="I3495" s="65"/>
      <c r="J3495" s="65"/>
      <c r="K3495" s="65"/>
      <c r="L3495" s="62"/>
      <c r="M3495" s="63"/>
    </row>
    <row r="3496" spans="2:13">
      <c r="B3496" s="56"/>
      <c r="C3496" s="122"/>
      <c r="D3496" s="58"/>
      <c r="E3496" s="144"/>
      <c r="F3496" s="61"/>
      <c r="G3496" s="61"/>
      <c r="H3496" s="61"/>
      <c r="I3496" s="61"/>
      <c r="J3496" s="61"/>
      <c r="K3496" s="61"/>
      <c r="L3496" s="62"/>
      <c r="M3496" s="63"/>
    </row>
    <row r="3497" spans="2:13">
      <c r="B3497" s="56"/>
      <c r="C3497" s="122"/>
      <c r="D3497" s="58"/>
      <c r="E3497" s="144"/>
      <c r="F3497" s="65"/>
      <c r="G3497" s="65"/>
      <c r="H3497" s="65"/>
      <c r="I3497" s="65"/>
      <c r="J3497" s="65"/>
      <c r="K3497" s="65"/>
      <c r="L3497" s="62"/>
      <c r="M3497" s="63"/>
    </row>
    <row r="3498" spans="2:13">
      <c r="B3498" s="56"/>
      <c r="C3498" s="122"/>
      <c r="D3498" s="58"/>
      <c r="E3498" s="144"/>
      <c r="F3498" s="65"/>
      <c r="G3498" s="65"/>
      <c r="H3498" s="65"/>
      <c r="I3498" s="65"/>
      <c r="J3498" s="65"/>
      <c r="K3498" s="65"/>
      <c r="L3498" s="62"/>
      <c r="M3498" s="63"/>
    </row>
    <row r="3499" spans="2:13">
      <c r="B3499" s="56"/>
      <c r="C3499" s="122"/>
      <c r="D3499" s="58"/>
      <c r="E3499" s="144"/>
      <c r="F3499" s="65"/>
      <c r="G3499" s="65"/>
      <c r="H3499" s="65"/>
      <c r="I3499" s="65"/>
      <c r="J3499" s="65"/>
      <c r="K3499" s="65"/>
      <c r="L3499" s="62"/>
      <c r="M3499" s="63"/>
    </row>
    <row r="3500" spans="2:13">
      <c r="B3500" s="56"/>
      <c r="C3500" s="122"/>
      <c r="D3500" s="58"/>
      <c r="E3500" s="144"/>
      <c r="F3500" s="65"/>
      <c r="G3500" s="65"/>
      <c r="H3500" s="65"/>
      <c r="I3500" s="65"/>
      <c r="J3500" s="65"/>
      <c r="K3500" s="65"/>
      <c r="L3500" s="62"/>
      <c r="M3500" s="63"/>
    </row>
    <row r="3501" spans="2:13">
      <c r="B3501" s="56"/>
      <c r="C3501" s="122"/>
      <c r="D3501" s="58"/>
      <c r="E3501" s="144"/>
      <c r="F3501" s="65"/>
      <c r="G3501" s="65"/>
      <c r="H3501" s="65"/>
      <c r="I3501" s="65"/>
      <c r="J3501" s="65"/>
      <c r="K3501" s="65"/>
      <c r="L3501" s="62"/>
      <c r="M3501" s="63"/>
    </row>
    <row r="3502" spans="2:13">
      <c r="B3502" s="56"/>
      <c r="C3502" s="122"/>
      <c r="D3502" s="58"/>
      <c r="E3502" s="144"/>
      <c r="F3502" s="65"/>
      <c r="G3502" s="65"/>
      <c r="H3502" s="65"/>
      <c r="I3502" s="65"/>
      <c r="J3502" s="65"/>
      <c r="K3502" s="65"/>
      <c r="L3502" s="62"/>
      <c r="M3502" s="63"/>
    </row>
    <row r="3503" spans="2:13">
      <c r="B3503" s="56"/>
      <c r="C3503" s="122"/>
      <c r="D3503" s="58"/>
      <c r="E3503" s="144"/>
      <c r="F3503" s="65"/>
      <c r="G3503" s="65"/>
      <c r="H3503" s="65"/>
      <c r="I3503" s="65"/>
      <c r="J3503" s="65"/>
      <c r="K3503" s="65"/>
      <c r="L3503" s="62"/>
      <c r="M3503" s="63"/>
    </row>
    <row r="3504" spans="2:13">
      <c r="B3504" s="56"/>
      <c r="C3504" s="105"/>
      <c r="D3504" s="106"/>
      <c r="E3504" s="107"/>
      <c r="F3504" s="61"/>
      <c r="G3504" s="61"/>
      <c r="H3504" s="61"/>
      <c r="I3504" s="61"/>
      <c r="J3504" s="61"/>
      <c r="K3504" s="61"/>
      <c r="L3504" s="108"/>
      <c r="M3504" s="63"/>
    </row>
    <row r="3505" spans="2:13">
      <c r="B3505" s="56"/>
      <c r="C3505" s="105"/>
      <c r="D3505" s="58"/>
      <c r="E3505" s="109"/>
      <c r="F3505" s="65"/>
      <c r="G3505" s="65"/>
      <c r="H3505" s="65"/>
      <c r="I3505" s="110"/>
      <c r="J3505" s="65"/>
      <c r="K3505" s="65"/>
      <c r="L3505" s="62"/>
      <c r="M3505" s="63"/>
    </row>
    <row r="3506" spans="2:13">
      <c r="B3506" s="56"/>
      <c r="C3506" s="105"/>
      <c r="D3506" s="58"/>
      <c r="E3506" s="109"/>
      <c r="F3506" s="65"/>
      <c r="G3506" s="65"/>
      <c r="H3506" s="65"/>
      <c r="I3506" s="65"/>
      <c r="J3506" s="65"/>
      <c r="K3506" s="65"/>
      <c r="L3506" s="62"/>
      <c r="M3506" s="63"/>
    </row>
    <row r="3507" spans="2:13">
      <c r="B3507" s="56"/>
      <c r="C3507" s="105"/>
      <c r="D3507" s="58"/>
      <c r="E3507" s="109"/>
      <c r="F3507" s="65"/>
      <c r="G3507" s="65"/>
      <c r="H3507" s="65"/>
      <c r="I3507" s="65"/>
      <c r="J3507" s="65"/>
      <c r="K3507" s="65"/>
      <c r="L3507" s="62"/>
      <c r="M3507" s="63"/>
    </row>
    <row r="3508" spans="2:13">
      <c r="B3508" s="56"/>
      <c r="C3508" s="105"/>
      <c r="D3508" s="58"/>
      <c r="E3508" s="109"/>
      <c r="F3508" s="65"/>
      <c r="G3508" s="65"/>
      <c r="H3508" s="65"/>
      <c r="I3508" s="65"/>
      <c r="J3508" s="65"/>
      <c r="K3508" s="65"/>
      <c r="L3508" s="62"/>
      <c r="M3508" s="63"/>
    </row>
    <row r="3509" spans="2:13">
      <c r="B3509" s="56"/>
      <c r="C3509" s="105"/>
      <c r="D3509" s="58"/>
      <c r="E3509" s="109"/>
      <c r="F3509" s="65"/>
      <c r="G3509" s="65"/>
      <c r="H3509" s="65"/>
      <c r="I3509" s="65"/>
      <c r="J3509" s="65"/>
      <c r="K3509" s="65"/>
      <c r="L3509" s="62"/>
      <c r="M3509" s="63"/>
    </row>
    <row r="3510" spans="2:13">
      <c r="B3510" s="56"/>
      <c r="C3510" s="105"/>
      <c r="D3510" s="58"/>
      <c r="E3510" s="109"/>
      <c r="F3510" s="65"/>
      <c r="G3510" s="65"/>
      <c r="H3510" s="65"/>
      <c r="I3510" s="65"/>
      <c r="J3510" s="65"/>
      <c r="K3510" s="65"/>
      <c r="L3510" s="62"/>
      <c r="M3510" s="63"/>
    </row>
    <row r="3511" spans="2:13">
      <c r="B3511" s="56"/>
      <c r="C3511" s="105"/>
      <c r="D3511" s="58"/>
      <c r="E3511" s="109"/>
      <c r="F3511" s="91"/>
      <c r="G3511" s="91"/>
      <c r="H3511" s="91"/>
      <c r="I3511" s="91"/>
      <c r="J3511" s="91"/>
      <c r="K3511" s="91"/>
      <c r="L3511" s="62"/>
      <c r="M3511" s="63"/>
    </row>
    <row r="3512" spans="2:13">
      <c r="B3512" s="56"/>
      <c r="C3512" s="128"/>
      <c r="D3512" s="58"/>
      <c r="E3512" s="129"/>
      <c r="F3512" s="61"/>
      <c r="G3512" s="130"/>
      <c r="H3512" s="65"/>
      <c r="I3512" s="124"/>
      <c r="J3512" s="131"/>
      <c r="K3512" s="61"/>
      <c r="L3512" s="62"/>
      <c r="M3512" s="63"/>
    </row>
    <row r="3513" spans="2:13">
      <c r="B3513" s="56"/>
      <c r="C3513" s="128"/>
      <c r="D3513" s="58"/>
      <c r="E3513" s="129"/>
      <c r="F3513" s="65"/>
      <c r="G3513" s="61"/>
      <c r="H3513" s="65"/>
      <c r="I3513" s="65"/>
      <c r="J3513" s="65"/>
      <c r="K3513" s="65"/>
      <c r="L3513" s="62"/>
      <c r="M3513" s="63"/>
    </row>
    <row r="3514" spans="2:13">
      <c r="B3514" s="56"/>
      <c r="C3514" s="128"/>
      <c r="D3514" s="58"/>
      <c r="E3514" s="132"/>
      <c r="F3514" s="65"/>
      <c r="G3514" s="61"/>
      <c r="H3514" s="65"/>
      <c r="I3514" s="65"/>
      <c r="J3514" s="65"/>
      <c r="K3514" s="65"/>
      <c r="L3514" s="62"/>
      <c r="M3514" s="63"/>
    </row>
    <row r="3515" spans="2:13">
      <c r="B3515" s="56"/>
      <c r="C3515" s="128"/>
      <c r="D3515" s="58"/>
      <c r="E3515" s="129"/>
      <c r="F3515" s="65"/>
      <c r="G3515" s="65"/>
      <c r="H3515" s="65"/>
      <c r="I3515" s="65"/>
      <c r="J3515" s="65"/>
      <c r="K3515" s="65"/>
      <c r="L3515" s="62"/>
      <c r="M3515" s="82"/>
    </row>
    <row r="3516" spans="2:13">
      <c r="B3516" s="56"/>
      <c r="C3516" s="128"/>
      <c r="D3516" s="58"/>
      <c r="E3516" s="129"/>
      <c r="F3516" s="65"/>
      <c r="G3516" s="65"/>
      <c r="H3516" s="65"/>
      <c r="I3516" s="65"/>
      <c r="J3516" s="65"/>
      <c r="K3516" s="65"/>
      <c r="L3516" s="62"/>
      <c r="M3516" s="63"/>
    </row>
    <row r="3517" spans="2:13">
      <c r="B3517" s="56"/>
      <c r="C3517" s="128"/>
      <c r="D3517" s="58"/>
      <c r="E3517" s="129"/>
      <c r="F3517" s="65"/>
      <c r="G3517" s="65"/>
      <c r="H3517" s="65"/>
      <c r="I3517" s="65"/>
      <c r="J3517" s="65"/>
      <c r="K3517" s="65"/>
      <c r="L3517" s="62"/>
      <c r="M3517" s="63"/>
    </row>
    <row r="3518" spans="2:13">
      <c r="B3518" s="56"/>
      <c r="C3518" s="128"/>
      <c r="D3518" s="58"/>
      <c r="E3518" s="129"/>
      <c r="F3518" s="65"/>
      <c r="G3518" s="65"/>
      <c r="H3518" s="65"/>
      <c r="I3518" s="65"/>
      <c r="J3518" s="65"/>
      <c r="K3518" s="65"/>
      <c r="L3518" s="62"/>
      <c r="M3518" s="63"/>
    </row>
    <row r="3519" spans="2:13">
      <c r="B3519" s="56"/>
      <c r="C3519" s="128"/>
      <c r="D3519" s="58"/>
      <c r="E3519" s="129"/>
      <c r="F3519" s="65"/>
      <c r="G3519" s="65"/>
      <c r="H3519" s="65"/>
      <c r="I3519" s="65"/>
      <c r="J3519" s="65"/>
      <c r="K3519" s="65"/>
      <c r="L3519" s="62"/>
      <c r="M3519" s="63"/>
    </row>
    <row r="3520" spans="2:13">
      <c r="B3520" s="56"/>
      <c r="C3520" s="57"/>
      <c r="D3520" s="58"/>
      <c r="E3520" s="104"/>
      <c r="F3520" s="119"/>
      <c r="G3520" s="119"/>
      <c r="H3520" s="61"/>
      <c r="I3520" s="61"/>
      <c r="J3520" s="61"/>
      <c r="K3520" s="61"/>
      <c r="L3520" s="62"/>
      <c r="M3520" s="63"/>
    </row>
    <row r="3521" spans="2:13">
      <c r="B3521" s="56"/>
      <c r="C3521" s="57"/>
      <c r="D3521" s="58"/>
      <c r="E3521" s="104"/>
      <c r="F3521" s="65"/>
      <c r="G3521" s="65"/>
      <c r="H3521" s="65"/>
      <c r="I3521" s="65"/>
      <c r="J3521" s="65"/>
      <c r="K3521" s="65"/>
      <c r="L3521" s="62"/>
      <c r="M3521" s="63"/>
    </row>
    <row r="3522" spans="2:13">
      <c r="B3522" s="56"/>
      <c r="C3522" s="57"/>
      <c r="D3522" s="58"/>
      <c r="E3522" s="104"/>
      <c r="F3522" s="65"/>
      <c r="G3522" s="65"/>
      <c r="H3522" s="65"/>
      <c r="I3522" s="65"/>
      <c r="J3522" s="65"/>
      <c r="K3522" s="65"/>
      <c r="L3522" s="62"/>
      <c r="M3522" s="63"/>
    </row>
    <row r="3523" spans="2:13">
      <c r="B3523" s="56"/>
      <c r="C3523" s="57"/>
      <c r="D3523" s="58"/>
      <c r="E3523" s="104"/>
      <c r="F3523" s="65"/>
      <c r="G3523" s="65"/>
      <c r="H3523" s="65"/>
      <c r="I3523" s="65"/>
      <c r="J3523" s="65"/>
      <c r="K3523" s="65"/>
      <c r="L3523" s="62"/>
      <c r="M3523" s="63"/>
    </row>
    <row r="3524" spans="2:13">
      <c r="B3524" s="56"/>
      <c r="C3524" s="57"/>
      <c r="D3524" s="58"/>
      <c r="E3524" s="104"/>
      <c r="F3524" s="65"/>
      <c r="G3524" s="65"/>
      <c r="H3524" s="65"/>
      <c r="I3524" s="65"/>
      <c r="J3524" s="65"/>
      <c r="K3524" s="65"/>
      <c r="L3524" s="62"/>
      <c r="M3524" s="63"/>
    </row>
    <row r="3525" spans="2:13">
      <c r="B3525" s="56"/>
      <c r="C3525" s="57"/>
      <c r="D3525" s="58"/>
      <c r="E3525" s="104"/>
      <c r="F3525" s="65"/>
      <c r="G3525" s="65"/>
      <c r="H3525" s="65"/>
      <c r="I3525" s="65"/>
      <c r="J3525" s="65"/>
      <c r="K3525" s="65"/>
      <c r="L3525" s="62"/>
      <c r="M3525" s="63"/>
    </row>
    <row r="3526" spans="2:13">
      <c r="B3526" s="56"/>
      <c r="C3526" s="57"/>
      <c r="D3526" s="58"/>
      <c r="E3526" s="104"/>
      <c r="F3526" s="65"/>
      <c r="G3526" s="65"/>
      <c r="H3526" s="65"/>
      <c r="I3526" s="65"/>
      <c r="J3526" s="65"/>
      <c r="K3526" s="65"/>
      <c r="L3526" s="62"/>
      <c r="M3526" s="63"/>
    </row>
    <row r="3527" spans="2:13">
      <c r="B3527" s="56"/>
      <c r="C3527" s="57"/>
      <c r="D3527" s="58"/>
      <c r="E3527" s="104"/>
      <c r="F3527" s="65"/>
      <c r="G3527" s="65"/>
      <c r="H3527" s="65"/>
      <c r="I3527" s="65"/>
      <c r="J3527" s="65"/>
      <c r="K3527" s="65"/>
      <c r="L3527" s="62"/>
      <c r="M3527" s="63"/>
    </row>
    <row r="3528" spans="2:13">
      <c r="B3528" s="56"/>
      <c r="C3528" s="88"/>
      <c r="D3528" s="88"/>
      <c r="E3528" s="116"/>
      <c r="F3528" s="61"/>
      <c r="G3528" s="61"/>
      <c r="H3528" s="61"/>
      <c r="I3528" s="61"/>
      <c r="J3528" s="61"/>
      <c r="K3528" s="61"/>
      <c r="L3528" s="62"/>
      <c r="M3528" s="62"/>
    </row>
    <row r="3529" spans="2:13">
      <c r="B3529" s="56"/>
      <c r="C3529" s="88"/>
      <c r="D3529" s="88"/>
      <c r="E3529" s="116"/>
      <c r="F3529" s="65"/>
      <c r="G3529" s="65"/>
      <c r="H3529" s="65"/>
      <c r="I3529" s="65"/>
      <c r="J3529" s="65"/>
      <c r="K3529" s="65"/>
      <c r="L3529" s="62"/>
      <c r="M3529" s="62"/>
    </row>
    <row r="3530" spans="2:13">
      <c r="B3530" s="56"/>
      <c r="C3530" s="88"/>
      <c r="D3530" s="88"/>
      <c r="E3530" s="116"/>
      <c r="F3530" s="65"/>
      <c r="G3530" s="65"/>
      <c r="H3530" s="65"/>
      <c r="I3530" s="65"/>
      <c r="J3530" s="65"/>
      <c r="K3530" s="65"/>
      <c r="L3530" s="62"/>
      <c r="M3530" s="63"/>
    </row>
    <row r="3531" spans="2:13">
      <c r="B3531" s="56"/>
      <c r="C3531" s="88"/>
      <c r="D3531" s="88"/>
      <c r="E3531" s="116"/>
      <c r="F3531" s="65"/>
      <c r="G3531" s="65"/>
      <c r="H3531" s="65"/>
      <c r="I3531" s="65"/>
      <c r="J3531" s="65"/>
      <c r="K3531" s="65"/>
      <c r="L3531" s="62"/>
      <c r="M3531" s="63"/>
    </row>
    <row r="3532" spans="2:13">
      <c r="B3532" s="56"/>
      <c r="C3532" s="88"/>
      <c r="D3532" s="88"/>
      <c r="E3532" s="116"/>
      <c r="F3532" s="65"/>
      <c r="G3532" s="65"/>
      <c r="H3532" s="65"/>
      <c r="I3532" s="65"/>
      <c r="J3532" s="65"/>
      <c r="K3532" s="65"/>
      <c r="L3532" s="62"/>
      <c r="M3532" s="63"/>
    </row>
    <row r="3533" spans="2:13">
      <c r="B3533" s="56"/>
      <c r="C3533" s="88"/>
      <c r="D3533" s="88"/>
      <c r="E3533" s="116"/>
      <c r="F3533" s="65"/>
      <c r="G3533" s="65"/>
      <c r="H3533" s="65"/>
      <c r="I3533" s="65"/>
      <c r="J3533" s="65"/>
      <c r="K3533" s="65"/>
      <c r="L3533" s="62"/>
      <c r="M3533" s="63"/>
    </row>
    <row r="3534" spans="2:13">
      <c r="B3534" s="56"/>
      <c r="C3534" s="88"/>
      <c r="D3534" s="88"/>
      <c r="E3534" s="116"/>
      <c r="F3534" s="65"/>
      <c r="G3534" s="65"/>
      <c r="H3534" s="65"/>
      <c r="I3534" s="65"/>
      <c r="J3534" s="65"/>
      <c r="K3534" s="65"/>
      <c r="L3534" s="62"/>
      <c r="M3534" s="63"/>
    </row>
    <row r="3535" spans="2:13">
      <c r="B3535" s="56"/>
      <c r="C3535" s="88"/>
      <c r="D3535" s="88"/>
      <c r="E3535" s="116"/>
      <c r="F3535" s="65"/>
      <c r="G3535" s="65"/>
      <c r="H3535" s="65"/>
      <c r="I3535" s="65"/>
      <c r="J3535" s="65"/>
      <c r="K3535" s="65"/>
      <c r="L3535" s="62"/>
      <c r="M3535" s="63"/>
    </row>
    <row r="3536" spans="2:13">
      <c r="B3536" s="56"/>
      <c r="C3536" s="88"/>
      <c r="D3536" s="88"/>
      <c r="E3536" s="69"/>
      <c r="F3536" s="61"/>
      <c r="G3536" s="61"/>
      <c r="H3536" s="61"/>
      <c r="I3536" s="61"/>
      <c r="J3536" s="61"/>
      <c r="K3536" s="61"/>
      <c r="L3536" s="62"/>
      <c r="M3536" s="62"/>
    </row>
    <row r="3537" spans="2:13">
      <c r="B3537" s="56"/>
      <c r="C3537" s="88"/>
      <c r="D3537" s="88"/>
      <c r="E3537" s="69"/>
      <c r="F3537" s="65"/>
      <c r="G3537" s="65"/>
      <c r="H3537" s="65"/>
      <c r="I3537" s="65"/>
      <c r="J3537" s="65"/>
      <c r="K3537" s="65"/>
      <c r="L3537" s="62"/>
      <c r="M3537" s="62"/>
    </row>
    <row r="3538" spans="2:13">
      <c r="B3538" s="56"/>
      <c r="C3538" s="88"/>
      <c r="D3538" s="88"/>
      <c r="E3538" s="69"/>
      <c r="F3538" s="65"/>
      <c r="G3538" s="65"/>
      <c r="H3538" s="65"/>
      <c r="I3538" s="65"/>
      <c r="J3538" s="65"/>
      <c r="K3538" s="65"/>
      <c r="L3538" s="62"/>
      <c r="M3538" s="63"/>
    </row>
    <row r="3539" spans="2:13">
      <c r="B3539" s="56"/>
      <c r="C3539" s="88"/>
      <c r="D3539" s="88"/>
      <c r="E3539" s="69"/>
      <c r="F3539" s="65"/>
      <c r="G3539" s="65"/>
      <c r="H3539" s="65"/>
      <c r="I3539" s="65"/>
      <c r="J3539" s="65"/>
      <c r="K3539" s="65"/>
      <c r="L3539" s="62"/>
      <c r="M3539" s="63"/>
    </row>
    <row r="3540" spans="2:13">
      <c r="B3540" s="56"/>
      <c r="C3540" s="88"/>
      <c r="D3540" s="88"/>
      <c r="E3540" s="69"/>
      <c r="F3540" s="65"/>
      <c r="G3540" s="65"/>
      <c r="H3540" s="65"/>
      <c r="I3540" s="65"/>
      <c r="J3540" s="65"/>
      <c r="K3540" s="65"/>
      <c r="L3540" s="62"/>
      <c r="M3540" s="63"/>
    </row>
    <row r="3541" spans="2:13">
      <c r="B3541" s="56"/>
      <c r="C3541" s="88"/>
      <c r="D3541" s="88"/>
      <c r="E3541" s="69"/>
      <c r="F3541" s="65"/>
      <c r="G3541" s="65"/>
      <c r="H3541" s="65"/>
      <c r="I3541" s="65"/>
      <c r="J3541" s="65"/>
      <c r="K3541" s="65"/>
      <c r="L3541" s="62"/>
      <c r="M3541" s="63"/>
    </row>
    <row r="3542" spans="2:13">
      <c r="B3542" s="56"/>
      <c r="C3542" s="88"/>
      <c r="D3542" s="88"/>
      <c r="E3542" s="69"/>
      <c r="F3542" s="65"/>
      <c r="G3542" s="65"/>
      <c r="H3542" s="65"/>
      <c r="I3542" s="65"/>
      <c r="J3542" s="65"/>
      <c r="K3542" s="65"/>
      <c r="L3542" s="62"/>
      <c r="M3542" s="63"/>
    </row>
    <row r="3543" spans="2:13">
      <c r="B3543" s="56"/>
      <c r="C3543" s="88"/>
      <c r="D3543" s="88"/>
      <c r="E3543" s="69"/>
      <c r="F3543" s="65"/>
      <c r="G3543" s="65"/>
      <c r="H3543" s="65"/>
      <c r="I3543" s="65"/>
      <c r="J3543" s="65"/>
      <c r="K3543" s="65"/>
      <c r="L3543" s="62"/>
      <c r="M3543" s="63"/>
    </row>
    <row r="3544" spans="2:13">
      <c r="B3544" s="56"/>
      <c r="C3544" s="88"/>
      <c r="D3544" s="58"/>
      <c r="E3544" s="116"/>
      <c r="F3544" s="61"/>
      <c r="G3544" s="61"/>
      <c r="H3544" s="61"/>
      <c r="I3544" s="61"/>
      <c r="J3544" s="61"/>
      <c r="K3544" s="61"/>
      <c r="L3544" s="62"/>
      <c r="M3544" s="63"/>
    </row>
    <row r="3545" spans="2:13">
      <c r="B3545" s="56"/>
      <c r="C3545" s="88"/>
      <c r="D3545" s="58"/>
      <c r="E3545" s="116"/>
      <c r="F3545" s="65"/>
      <c r="G3545" s="65"/>
      <c r="H3545" s="65"/>
      <c r="I3545" s="65"/>
      <c r="J3545" s="65"/>
      <c r="K3545" s="65"/>
      <c r="L3545" s="62"/>
      <c r="M3545" s="63"/>
    </row>
    <row r="3546" spans="2:13">
      <c r="B3546" s="56"/>
      <c r="C3546" s="88"/>
      <c r="D3546" s="111"/>
      <c r="E3546" s="116"/>
      <c r="F3546" s="65"/>
      <c r="G3546" s="65"/>
      <c r="H3546" s="65"/>
      <c r="I3546" s="65"/>
      <c r="J3546" s="65"/>
      <c r="K3546" s="65"/>
      <c r="L3546" s="62"/>
      <c r="M3546" s="63"/>
    </row>
    <row r="3547" spans="2:13">
      <c r="B3547" s="56"/>
      <c r="C3547" s="88"/>
      <c r="D3547" s="58"/>
      <c r="E3547" s="69"/>
      <c r="F3547" s="65"/>
      <c r="G3547" s="65"/>
      <c r="H3547" s="65"/>
      <c r="I3547" s="65"/>
      <c r="J3547" s="65"/>
      <c r="K3547" s="65"/>
      <c r="L3547" s="62"/>
      <c r="M3547" s="63"/>
    </row>
    <row r="3548" spans="2:13">
      <c r="B3548" s="56"/>
      <c r="C3548" s="88"/>
      <c r="D3548" s="58"/>
      <c r="E3548" s="116"/>
      <c r="F3548" s="65"/>
      <c r="G3548" s="65"/>
      <c r="H3548" s="65"/>
      <c r="I3548" s="65"/>
      <c r="J3548" s="65"/>
      <c r="K3548" s="65"/>
      <c r="L3548" s="62"/>
      <c r="M3548" s="63"/>
    </row>
    <row r="3549" spans="2:13">
      <c r="B3549" s="56"/>
      <c r="C3549" s="88"/>
      <c r="D3549" s="111"/>
      <c r="E3549" s="116"/>
      <c r="F3549" s="127"/>
      <c r="G3549" s="90"/>
      <c r="H3549" s="111"/>
      <c r="I3549" s="65"/>
      <c r="J3549" s="65"/>
      <c r="K3549" s="65"/>
      <c r="L3549" s="62"/>
      <c r="M3549" s="63"/>
    </row>
    <row r="3550" spans="2:13">
      <c r="B3550" s="56"/>
      <c r="C3550" s="88"/>
      <c r="D3550" s="111"/>
      <c r="E3550" s="116"/>
      <c r="F3550" s="127"/>
      <c r="G3550" s="90"/>
      <c r="H3550" s="111"/>
      <c r="I3550" s="65"/>
      <c r="J3550" s="65"/>
      <c r="K3550" s="65"/>
      <c r="L3550" s="62"/>
      <c r="M3550" s="63"/>
    </row>
    <row r="3551" spans="2:13">
      <c r="B3551" s="56"/>
      <c r="C3551" s="88"/>
      <c r="D3551" s="111"/>
      <c r="E3551" s="116"/>
      <c r="F3551" s="127"/>
      <c r="G3551" s="90"/>
      <c r="H3551" s="111"/>
      <c r="I3551" s="65"/>
      <c r="J3551" s="65"/>
      <c r="K3551" s="65"/>
      <c r="L3551" s="62"/>
      <c r="M3551" s="63"/>
    </row>
    <row r="3552" spans="2:13">
      <c r="B3552" s="56"/>
      <c r="C3552" s="122"/>
      <c r="D3552" s="58"/>
      <c r="E3552" s="117"/>
      <c r="F3552" s="61"/>
      <c r="G3552" s="61"/>
      <c r="H3552" s="61"/>
      <c r="I3552" s="61"/>
      <c r="J3552" s="61"/>
      <c r="K3552" s="61"/>
      <c r="L3552" s="62"/>
      <c r="M3552" s="63"/>
    </row>
    <row r="3553" spans="2:13">
      <c r="B3553" s="56"/>
      <c r="C3553" s="122"/>
      <c r="D3553" s="58"/>
      <c r="E3553" s="117"/>
      <c r="F3553" s="65"/>
      <c r="G3553" s="65"/>
      <c r="H3553" s="65"/>
      <c r="I3553" s="65"/>
      <c r="J3553" s="65"/>
      <c r="K3553" s="65"/>
      <c r="L3553" s="62"/>
      <c r="M3553" s="63"/>
    </row>
    <row r="3554" spans="2:13">
      <c r="B3554" s="56"/>
      <c r="C3554" s="122"/>
      <c r="D3554" s="58"/>
      <c r="E3554" s="117"/>
      <c r="F3554" s="65"/>
      <c r="G3554" s="65"/>
      <c r="H3554" s="65"/>
      <c r="I3554" s="65"/>
      <c r="J3554" s="65"/>
      <c r="K3554" s="65"/>
      <c r="L3554" s="62"/>
      <c r="M3554" s="63"/>
    </row>
    <row r="3555" spans="2:13">
      <c r="B3555" s="56"/>
      <c r="C3555" s="122"/>
      <c r="D3555" s="58"/>
      <c r="E3555" s="117"/>
      <c r="F3555" s="65"/>
      <c r="G3555" s="65"/>
      <c r="H3555" s="65"/>
      <c r="I3555" s="65"/>
      <c r="J3555" s="65"/>
      <c r="K3555" s="65"/>
      <c r="L3555" s="62"/>
      <c r="M3555" s="63"/>
    </row>
    <row r="3556" spans="2:13">
      <c r="B3556" s="56"/>
      <c r="C3556" s="122"/>
      <c r="D3556" s="58"/>
      <c r="E3556" s="117"/>
      <c r="F3556" s="65"/>
      <c r="G3556" s="65"/>
      <c r="H3556" s="65"/>
      <c r="I3556" s="65"/>
      <c r="J3556" s="65"/>
      <c r="K3556" s="65"/>
      <c r="L3556" s="62"/>
      <c r="M3556" s="63"/>
    </row>
    <row r="3557" spans="2:13">
      <c r="B3557" s="56"/>
      <c r="C3557" s="122"/>
      <c r="D3557" s="20"/>
      <c r="E3557" s="117"/>
      <c r="F3557" s="65"/>
      <c r="G3557" s="65"/>
      <c r="H3557" s="65"/>
      <c r="I3557" s="65"/>
      <c r="J3557" s="65"/>
      <c r="K3557" s="65"/>
      <c r="L3557" s="62"/>
      <c r="M3557" s="63"/>
    </row>
    <row r="3558" spans="2:13">
      <c r="B3558" s="56"/>
      <c r="C3558" s="122"/>
      <c r="D3558" s="111"/>
      <c r="E3558" s="117"/>
      <c r="F3558" s="65"/>
      <c r="G3558" s="65"/>
      <c r="H3558" s="65"/>
      <c r="I3558" s="65"/>
      <c r="J3558" s="65"/>
      <c r="K3558" s="65"/>
      <c r="L3558" s="62"/>
      <c r="M3558" s="63"/>
    </row>
    <row r="3559" spans="2:13">
      <c r="B3559" s="56"/>
      <c r="C3559" s="122"/>
      <c r="D3559" s="20"/>
      <c r="E3559" s="117"/>
      <c r="F3559" s="65"/>
      <c r="G3559" s="65"/>
      <c r="H3559" s="65"/>
      <c r="I3559" s="65"/>
      <c r="J3559" s="65"/>
      <c r="K3559" s="65"/>
      <c r="L3559" s="62"/>
      <c r="M3559" s="63"/>
    </row>
    <row r="3560" spans="2:13" ht="16.2">
      <c r="B3560" s="56"/>
      <c r="C3560" s="88"/>
      <c r="D3560" s="58"/>
      <c r="E3560" s="123"/>
      <c r="F3560" s="124"/>
      <c r="G3560" s="124"/>
      <c r="H3560" s="124"/>
      <c r="I3560" s="124"/>
      <c r="J3560" s="124"/>
      <c r="K3560" s="124"/>
      <c r="L3560" s="62"/>
      <c r="M3560" s="63"/>
    </row>
    <row r="3561" spans="2:13" ht="16.2">
      <c r="B3561" s="56"/>
      <c r="C3561" s="88"/>
      <c r="D3561" s="58"/>
      <c r="E3561" s="123"/>
      <c r="F3561" s="124"/>
      <c r="G3561" s="124"/>
      <c r="H3561" s="124"/>
      <c r="I3561" s="124"/>
      <c r="J3561" s="124"/>
      <c r="K3561" s="124"/>
      <c r="L3561" s="62"/>
      <c r="M3561" s="63"/>
    </row>
    <row r="3562" spans="2:13" ht="16.2">
      <c r="B3562" s="56"/>
      <c r="C3562" s="88"/>
      <c r="D3562" s="58"/>
      <c r="E3562" s="123"/>
      <c r="F3562" s="124"/>
      <c r="G3562" s="124"/>
      <c r="H3562" s="124"/>
      <c r="I3562" s="124"/>
      <c r="J3562" s="124"/>
      <c r="K3562" s="124"/>
      <c r="L3562" s="62"/>
      <c r="M3562" s="63"/>
    </row>
    <row r="3563" spans="2:13" ht="16.2">
      <c r="B3563" s="56"/>
      <c r="C3563" s="88"/>
      <c r="D3563" s="58"/>
      <c r="E3563" s="123"/>
      <c r="F3563" s="124"/>
      <c r="G3563" s="124"/>
      <c r="H3563" s="124"/>
      <c r="I3563" s="124"/>
      <c r="J3563" s="124"/>
      <c r="K3563" s="124"/>
      <c r="L3563" s="62"/>
      <c r="M3563" s="63"/>
    </row>
    <row r="3564" spans="2:13" ht="16.2">
      <c r="B3564" s="56"/>
      <c r="C3564" s="88"/>
      <c r="D3564" s="58"/>
      <c r="E3564" s="123"/>
      <c r="F3564" s="124"/>
      <c r="G3564" s="124"/>
      <c r="H3564" s="124"/>
      <c r="I3564" s="124"/>
      <c r="J3564" s="124"/>
      <c r="K3564" s="124"/>
      <c r="L3564" s="62"/>
      <c r="M3564" s="63"/>
    </row>
    <row r="3565" spans="2:13" ht="16.2">
      <c r="B3565" s="56"/>
      <c r="C3565" s="88"/>
      <c r="D3565" s="58"/>
      <c r="E3565" s="123"/>
      <c r="F3565" s="124"/>
      <c r="G3565" s="124"/>
      <c r="H3565" s="124"/>
      <c r="I3565" s="124"/>
      <c r="J3565" s="124"/>
      <c r="K3565" s="124"/>
      <c r="L3565" s="62"/>
      <c r="M3565" s="63"/>
    </row>
    <row r="3566" spans="2:13" ht="16.2">
      <c r="B3566" s="56"/>
      <c r="C3566" s="88"/>
      <c r="D3566" s="58"/>
      <c r="E3566" s="123"/>
      <c r="F3566" s="124"/>
      <c r="G3566" s="124"/>
      <c r="H3566" s="124"/>
      <c r="I3566" s="124"/>
      <c r="J3566" s="124"/>
      <c r="K3566" s="124"/>
      <c r="L3566" s="62"/>
      <c r="M3566" s="63"/>
    </row>
    <row r="3567" spans="2:13" ht="16.2">
      <c r="B3567" s="56"/>
      <c r="C3567" s="88"/>
      <c r="D3567" s="58"/>
      <c r="E3567" s="123"/>
      <c r="F3567" s="124"/>
      <c r="G3567" s="124"/>
      <c r="H3567" s="124"/>
      <c r="I3567" s="124"/>
      <c r="J3567" s="124"/>
      <c r="K3567" s="124"/>
      <c r="L3567" s="62"/>
      <c r="M3567" s="63"/>
    </row>
    <row r="3568" spans="2:13">
      <c r="B3568" s="56"/>
      <c r="C3568" s="70"/>
      <c r="D3568" s="77"/>
      <c r="E3568" s="78"/>
      <c r="F3568" s="79"/>
      <c r="G3568" s="80"/>
      <c r="H3568" s="20"/>
      <c r="I3568" s="80"/>
      <c r="J3568" s="80"/>
      <c r="K3568" s="81"/>
      <c r="L3568" s="62"/>
      <c r="M3568" s="82"/>
    </row>
    <row r="3569" spans="2:13">
      <c r="B3569" s="56"/>
      <c r="C3569" s="70"/>
      <c r="D3569" s="77"/>
      <c r="E3569" s="78"/>
      <c r="F3569" s="63"/>
      <c r="G3569" s="83"/>
      <c r="H3569" s="80"/>
      <c r="I3569" s="83"/>
      <c r="J3569" s="80"/>
      <c r="K3569" s="80"/>
      <c r="L3569" s="62"/>
      <c r="M3569" s="82"/>
    </row>
    <row r="3570" spans="2:13">
      <c r="B3570" s="56"/>
      <c r="C3570" s="70"/>
      <c r="D3570" s="77"/>
      <c r="E3570" s="78"/>
      <c r="F3570" s="63"/>
      <c r="G3570" s="80"/>
      <c r="H3570" s="80"/>
      <c r="I3570" s="80"/>
      <c r="J3570" s="80"/>
      <c r="K3570" s="80"/>
      <c r="L3570" s="62"/>
      <c r="M3570" s="82"/>
    </row>
    <row r="3571" spans="2:13">
      <c r="B3571" s="56"/>
      <c r="C3571" s="70"/>
      <c r="D3571" s="77"/>
      <c r="E3571" s="78"/>
      <c r="F3571" s="63"/>
      <c r="G3571" s="80"/>
      <c r="H3571" s="80"/>
      <c r="I3571" s="80"/>
      <c r="J3571" s="80"/>
      <c r="K3571" s="80"/>
      <c r="L3571" s="62"/>
      <c r="M3571" s="82"/>
    </row>
    <row r="3572" spans="2:13">
      <c r="B3572" s="56"/>
      <c r="C3572" s="70"/>
      <c r="D3572" s="77"/>
      <c r="E3572" s="78"/>
      <c r="F3572" s="63"/>
      <c r="G3572" s="80"/>
      <c r="H3572" s="80"/>
      <c r="I3572" s="80"/>
      <c r="J3572" s="80"/>
      <c r="K3572" s="80"/>
      <c r="L3572" s="62"/>
      <c r="M3572" s="82"/>
    </row>
    <row r="3573" spans="2:13">
      <c r="B3573" s="56"/>
      <c r="C3573" s="70"/>
      <c r="D3573" s="77"/>
      <c r="E3573" s="78"/>
      <c r="F3573" s="63"/>
      <c r="G3573" s="80"/>
      <c r="H3573" s="80"/>
      <c r="I3573" s="80"/>
      <c r="J3573" s="80"/>
      <c r="K3573" s="80"/>
      <c r="L3573" s="62"/>
      <c r="M3573" s="82"/>
    </row>
    <row r="3574" spans="2:13">
      <c r="B3574" s="56"/>
      <c r="C3574" s="70"/>
      <c r="D3574" s="77"/>
      <c r="E3574" s="78"/>
      <c r="F3574" s="63"/>
      <c r="G3574" s="80"/>
      <c r="H3574" s="80"/>
      <c r="I3574" s="80"/>
      <c r="J3574" s="80"/>
      <c r="K3574" s="80"/>
      <c r="L3574" s="62"/>
      <c r="M3574" s="82"/>
    </row>
    <row r="3575" spans="2:13">
      <c r="B3575" s="56"/>
      <c r="C3575" s="70"/>
      <c r="D3575" s="77"/>
      <c r="E3575" s="78"/>
      <c r="F3575" s="63"/>
      <c r="G3575" s="80"/>
      <c r="H3575" s="80"/>
      <c r="I3575" s="80"/>
      <c r="J3575" s="80"/>
      <c r="K3575" s="80"/>
      <c r="L3575" s="62"/>
      <c r="M3575" s="82"/>
    </row>
    <row r="3576" spans="2:13">
      <c r="B3576" s="56"/>
      <c r="C3576" s="105"/>
      <c r="D3576" s="106"/>
      <c r="E3576" s="107"/>
      <c r="F3576" s="61"/>
      <c r="G3576" s="61"/>
      <c r="H3576" s="61"/>
      <c r="I3576" s="61"/>
      <c r="J3576" s="61"/>
      <c r="K3576" s="61"/>
      <c r="L3576" s="108"/>
      <c r="M3576" s="63"/>
    </row>
    <row r="3577" spans="2:13">
      <c r="B3577" s="56"/>
      <c r="C3577" s="105"/>
      <c r="D3577" s="58"/>
      <c r="E3577" s="109"/>
      <c r="F3577" s="65"/>
      <c r="G3577" s="65"/>
      <c r="H3577" s="65"/>
      <c r="I3577" s="110"/>
      <c r="J3577" s="65"/>
      <c r="K3577" s="65"/>
      <c r="L3577" s="62"/>
      <c r="M3577" s="63"/>
    </row>
    <row r="3578" spans="2:13">
      <c r="B3578" s="56"/>
      <c r="C3578" s="105"/>
      <c r="D3578" s="58"/>
      <c r="E3578" s="109"/>
      <c r="F3578" s="65"/>
      <c r="G3578" s="65"/>
      <c r="H3578" s="65"/>
      <c r="I3578" s="65"/>
      <c r="J3578" s="65"/>
      <c r="K3578" s="65"/>
      <c r="L3578" s="62"/>
      <c r="M3578" s="63"/>
    </row>
    <row r="3579" spans="2:13">
      <c r="B3579" s="56"/>
      <c r="C3579" s="105"/>
      <c r="D3579" s="58"/>
      <c r="E3579" s="109"/>
      <c r="F3579" s="65"/>
      <c r="G3579" s="65"/>
      <c r="H3579" s="65"/>
      <c r="I3579" s="65"/>
      <c r="J3579" s="65"/>
      <c r="K3579" s="65"/>
      <c r="L3579" s="62"/>
      <c r="M3579" s="63"/>
    </row>
    <row r="3580" spans="2:13">
      <c r="B3580" s="56"/>
      <c r="C3580" s="105"/>
      <c r="D3580" s="58"/>
      <c r="E3580" s="109"/>
      <c r="F3580" s="65"/>
      <c r="G3580" s="65"/>
      <c r="H3580" s="65"/>
      <c r="I3580" s="65"/>
      <c r="J3580" s="65"/>
      <c r="K3580" s="65"/>
      <c r="L3580" s="62"/>
      <c r="M3580" s="63"/>
    </row>
    <row r="3581" spans="2:13">
      <c r="B3581" s="56"/>
      <c r="C3581" s="105"/>
      <c r="D3581" s="58"/>
      <c r="E3581" s="109"/>
      <c r="F3581" s="65"/>
      <c r="G3581" s="65"/>
      <c r="H3581" s="65"/>
      <c r="I3581" s="65"/>
      <c r="J3581" s="65"/>
      <c r="K3581" s="65"/>
      <c r="L3581" s="62"/>
      <c r="M3581" s="63"/>
    </row>
    <row r="3582" spans="2:13">
      <c r="B3582" s="56"/>
      <c r="C3582" s="105"/>
      <c r="D3582" s="58"/>
      <c r="E3582" s="109"/>
      <c r="F3582" s="65"/>
      <c r="G3582" s="65"/>
      <c r="H3582" s="65"/>
      <c r="I3582" s="65"/>
      <c r="J3582" s="65"/>
      <c r="K3582" s="65"/>
      <c r="L3582" s="62"/>
      <c r="M3582" s="63"/>
    </row>
    <row r="3583" spans="2:13">
      <c r="B3583" s="56"/>
      <c r="C3583" s="105"/>
      <c r="D3583" s="58"/>
      <c r="E3583" s="109"/>
      <c r="F3583" s="91"/>
      <c r="G3583" s="91"/>
      <c r="H3583" s="91"/>
      <c r="I3583" s="91"/>
      <c r="J3583" s="91"/>
      <c r="K3583" s="91"/>
      <c r="L3583" s="62"/>
      <c r="M3583" s="63"/>
    </row>
    <row r="3584" spans="2:13">
      <c r="B3584" s="56"/>
      <c r="C3584" s="84"/>
      <c r="D3584" s="58"/>
      <c r="E3584" s="92"/>
      <c r="F3584" s="61"/>
      <c r="G3584" s="61"/>
      <c r="H3584" s="61"/>
      <c r="I3584" s="61"/>
      <c r="J3584" s="61"/>
      <c r="K3584" s="61"/>
      <c r="L3584" s="62"/>
      <c r="M3584" s="63"/>
    </row>
    <row r="3585" spans="2:13">
      <c r="B3585" s="56"/>
      <c r="C3585" s="84"/>
      <c r="D3585" s="58"/>
      <c r="E3585" s="92"/>
      <c r="F3585" s="65"/>
      <c r="G3585" s="65"/>
      <c r="H3585" s="65"/>
      <c r="I3585" s="65"/>
      <c r="J3585" s="65"/>
      <c r="K3585" s="65"/>
      <c r="L3585" s="62"/>
      <c r="M3585" s="63"/>
    </row>
    <row r="3586" spans="2:13">
      <c r="B3586" s="56"/>
      <c r="C3586" s="84"/>
      <c r="D3586" s="58"/>
      <c r="E3586" s="92"/>
      <c r="F3586" s="65"/>
      <c r="G3586" s="65"/>
      <c r="H3586" s="65"/>
      <c r="I3586" s="90"/>
      <c r="J3586" s="65"/>
      <c r="K3586" s="65"/>
      <c r="L3586" s="62"/>
      <c r="M3586" s="82"/>
    </row>
    <row r="3587" spans="2:13">
      <c r="B3587" s="56"/>
      <c r="C3587" s="84"/>
      <c r="D3587" s="58"/>
      <c r="E3587" s="92"/>
      <c r="F3587" s="65"/>
      <c r="G3587" s="65"/>
      <c r="H3587" s="65"/>
      <c r="I3587" s="65"/>
      <c r="J3587" s="65"/>
      <c r="K3587" s="65"/>
      <c r="L3587" s="62"/>
      <c r="M3587" s="82"/>
    </row>
    <row r="3588" spans="2:13">
      <c r="B3588" s="56"/>
      <c r="C3588" s="84"/>
      <c r="D3588" s="58"/>
      <c r="E3588" s="92"/>
      <c r="F3588" s="65"/>
      <c r="G3588" s="65"/>
      <c r="H3588" s="65"/>
      <c r="I3588" s="65"/>
      <c r="J3588" s="65"/>
      <c r="K3588" s="65"/>
      <c r="L3588" s="62"/>
      <c r="M3588" s="63"/>
    </row>
    <row r="3589" spans="2:13">
      <c r="B3589" s="56"/>
      <c r="C3589" s="84"/>
      <c r="D3589" s="58"/>
      <c r="E3589" s="92"/>
      <c r="F3589" s="65"/>
      <c r="G3589" s="65"/>
      <c r="H3589" s="65"/>
      <c r="I3589" s="65"/>
      <c r="J3589" s="65"/>
      <c r="K3589" s="65"/>
      <c r="L3589" s="62"/>
      <c r="M3589" s="63"/>
    </row>
    <row r="3590" spans="2:13">
      <c r="B3590" s="56"/>
      <c r="C3590" s="84"/>
      <c r="D3590" s="58"/>
      <c r="E3590" s="92"/>
      <c r="F3590" s="65"/>
      <c r="G3590" s="65"/>
      <c r="H3590" s="65"/>
      <c r="I3590" s="65"/>
      <c r="J3590" s="65"/>
      <c r="K3590" s="65"/>
      <c r="L3590" s="62"/>
      <c r="M3590" s="63"/>
    </row>
    <row r="3591" spans="2:13">
      <c r="B3591" s="56"/>
      <c r="C3591" s="84"/>
      <c r="D3591" s="58"/>
      <c r="E3591" s="92"/>
      <c r="F3591" s="91"/>
      <c r="G3591" s="91"/>
      <c r="H3591" s="91"/>
      <c r="I3591" s="91"/>
      <c r="J3591" s="91"/>
      <c r="K3591" s="91"/>
      <c r="L3591" s="62"/>
      <c r="M3591" s="63"/>
    </row>
    <row r="3592" spans="2:13" ht="15.6">
      <c r="B3592" s="56"/>
      <c r="C3592" s="143"/>
      <c r="D3592" s="58"/>
      <c r="E3592" s="144"/>
      <c r="F3592" s="61"/>
      <c r="G3592" s="61"/>
      <c r="H3592" s="61"/>
      <c r="I3592" s="61"/>
      <c r="J3592" s="61"/>
      <c r="K3592" s="61"/>
      <c r="L3592" s="62"/>
      <c r="M3592" s="63"/>
    </row>
    <row r="3593" spans="2:13" ht="15.6">
      <c r="B3593" s="56"/>
      <c r="C3593" s="143"/>
      <c r="D3593" s="58"/>
      <c r="E3593" s="144"/>
      <c r="F3593" s="65"/>
      <c r="G3593" s="65"/>
      <c r="H3593" s="65"/>
      <c r="I3593" s="65"/>
      <c r="J3593" s="65"/>
      <c r="K3593" s="65"/>
      <c r="L3593" s="62"/>
      <c r="M3593" s="63"/>
    </row>
    <row r="3594" spans="2:13" ht="15.6">
      <c r="B3594" s="56"/>
      <c r="C3594" s="143"/>
      <c r="D3594" s="58"/>
      <c r="E3594" s="144"/>
      <c r="F3594" s="65"/>
      <c r="G3594" s="65"/>
      <c r="H3594" s="65"/>
      <c r="I3594" s="65"/>
      <c r="J3594" s="65"/>
      <c r="K3594" s="65"/>
      <c r="L3594" s="62"/>
      <c r="M3594" s="63"/>
    </row>
    <row r="3595" spans="2:13" ht="15.6">
      <c r="B3595" s="56"/>
      <c r="C3595" s="143"/>
      <c r="D3595" s="58"/>
      <c r="E3595" s="144"/>
      <c r="F3595" s="65"/>
      <c r="G3595" s="65"/>
      <c r="H3595" s="65"/>
      <c r="I3595" s="65"/>
      <c r="J3595" s="65"/>
      <c r="K3595" s="65"/>
      <c r="L3595" s="62"/>
      <c r="M3595" s="63"/>
    </row>
    <row r="3596" spans="2:13" ht="15.6">
      <c r="B3596" s="56"/>
      <c r="C3596" s="143"/>
      <c r="D3596" s="58"/>
      <c r="E3596" s="144"/>
      <c r="F3596" s="65"/>
      <c r="G3596" s="65"/>
      <c r="H3596" s="65"/>
      <c r="I3596" s="65"/>
      <c r="J3596" s="65"/>
      <c r="K3596" s="65"/>
      <c r="L3596" s="62"/>
      <c r="M3596" s="63"/>
    </row>
    <row r="3597" spans="2:13" ht="15.6">
      <c r="B3597" s="56"/>
      <c r="C3597" s="143"/>
      <c r="D3597" s="58"/>
      <c r="E3597" s="144"/>
      <c r="F3597" s="65"/>
      <c r="G3597" s="65"/>
      <c r="H3597" s="65"/>
      <c r="I3597" s="65"/>
      <c r="J3597" s="65"/>
      <c r="K3597" s="65"/>
      <c r="L3597" s="62"/>
      <c r="M3597" s="63"/>
    </row>
    <row r="3598" spans="2:13" ht="15.6">
      <c r="B3598" s="56"/>
      <c r="C3598" s="143"/>
      <c r="D3598" s="58"/>
      <c r="E3598" s="144"/>
      <c r="F3598" s="65"/>
      <c r="G3598" s="65"/>
      <c r="H3598" s="65"/>
      <c r="I3598" s="65"/>
      <c r="J3598" s="65"/>
      <c r="K3598" s="65"/>
      <c r="L3598" s="62"/>
      <c r="M3598" s="63"/>
    </row>
    <row r="3599" spans="2:13" ht="15.6">
      <c r="B3599" s="56"/>
      <c r="C3599" s="143"/>
      <c r="D3599" s="58"/>
      <c r="E3599" s="144"/>
      <c r="F3599" s="65"/>
      <c r="G3599" s="65"/>
      <c r="H3599" s="65"/>
      <c r="I3599" s="65"/>
      <c r="J3599" s="65"/>
      <c r="K3599" s="65"/>
      <c r="L3599" s="62"/>
      <c r="M3599" s="63"/>
    </row>
    <row r="3600" spans="2:13">
      <c r="B3600" s="56"/>
      <c r="C3600" s="88"/>
      <c r="D3600" s="58"/>
      <c r="E3600" s="89"/>
      <c r="F3600" s="61"/>
      <c r="G3600" s="91"/>
      <c r="H3600" s="61"/>
      <c r="I3600" s="61"/>
      <c r="J3600" s="61"/>
      <c r="K3600" s="61"/>
      <c r="L3600" s="62"/>
      <c r="M3600" s="63"/>
    </row>
    <row r="3601" spans="2:13">
      <c r="B3601" s="56"/>
      <c r="C3601" s="88"/>
      <c r="D3601" s="58"/>
      <c r="E3601" s="89"/>
      <c r="F3601" s="65"/>
      <c r="G3601" s="65"/>
      <c r="H3601" s="65"/>
      <c r="I3601" s="61"/>
      <c r="J3601" s="65"/>
      <c r="K3601" s="65"/>
      <c r="L3601" s="62"/>
      <c r="M3601" s="63"/>
    </row>
    <row r="3602" spans="2:13">
      <c r="B3602" s="56"/>
      <c r="C3602" s="88"/>
      <c r="D3602" s="58"/>
      <c r="E3602" s="89"/>
      <c r="F3602" s="65"/>
      <c r="G3602" s="65"/>
      <c r="H3602" s="65"/>
      <c r="I3602" s="65"/>
      <c r="J3602" s="65"/>
      <c r="K3602" s="65"/>
      <c r="L3602" s="62"/>
      <c r="M3602" s="63"/>
    </row>
    <row r="3603" spans="2:13">
      <c r="B3603" s="56"/>
      <c r="C3603" s="88"/>
      <c r="D3603" s="58"/>
      <c r="E3603" s="89"/>
      <c r="F3603" s="65"/>
      <c r="G3603" s="65"/>
      <c r="H3603" s="65"/>
      <c r="I3603" s="65"/>
      <c r="J3603" s="65"/>
      <c r="K3603" s="65"/>
      <c r="L3603" s="62"/>
      <c r="M3603" s="63"/>
    </row>
    <row r="3604" spans="2:13">
      <c r="B3604" s="56"/>
      <c r="C3604" s="88"/>
      <c r="D3604" s="58"/>
      <c r="E3604" s="89"/>
      <c r="F3604" s="65"/>
      <c r="G3604" s="65"/>
      <c r="H3604" s="65"/>
      <c r="I3604" s="65"/>
      <c r="J3604" s="65"/>
      <c r="K3604" s="65"/>
      <c r="L3604" s="62"/>
      <c r="M3604" s="63"/>
    </row>
    <row r="3605" spans="2:13">
      <c r="B3605" s="56"/>
      <c r="C3605" s="88"/>
      <c r="D3605" s="58"/>
      <c r="E3605" s="89"/>
      <c r="F3605" s="65"/>
      <c r="G3605" s="65"/>
      <c r="H3605" s="65"/>
      <c r="I3605" s="65"/>
      <c r="J3605" s="65"/>
      <c r="K3605" s="65"/>
      <c r="L3605" s="62"/>
      <c r="M3605" s="63"/>
    </row>
    <row r="3606" spans="2:13">
      <c r="B3606" s="56"/>
      <c r="C3606" s="88"/>
      <c r="D3606" s="58"/>
      <c r="E3606" s="89"/>
      <c r="F3606" s="65"/>
      <c r="G3606" s="65"/>
      <c r="H3606" s="65"/>
      <c r="I3606" s="65"/>
      <c r="J3606" s="65"/>
      <c r="K3606" s="65"/>
      <c r="L3606" s="62"/>
      <c r="M3606" s="63"/>
    </row>
    <row r="3607" spans="2:13">
      <c r="B3607" s="56"/>
      <c r="C3607" s="88"/>
      <c r="D3607" s="85"/>
      <c r="E3607" s="89"/>
      <c r="F3607" s="91"/>
      <c r="G3607" s="91"/>
      <c r="H3607" s="91"/>
      <c r="I3607" s="91"/>
      <c r="J3607" s="91"/>
      <c r="K3607" s="91"/>
      <c r="L3607" s="62"/>
      <c r="M3607" s="63"/>
    </row>
    <row r="3608" spans="2:13">
      <c r="B3608" s="56"/>
      <c r="C3608" s="93"/>
      <c r="D3608" s="94"/>
      <c r="E3608" s="95"/>
      <c r="F3608" s="96"/>
      <c r="G3608" s="96"/>
      <c r="H3608" s="96"/>
      <c r="I3608" s="96"/>
      <c r="J3608" s="96"/>
      <c r="K3608" s="97"/>
      <c r="L3608" s="98"/>
      <c r="M3608" s="99"/>
    </row>
    <row r="3609" spans="2:13">
      <c r="B3609" s="56"/>
      <c r="C3609" s="93"/>
      <c r="D3609" s="94"/>
      <c r="E3609" s="95"/>
      <c r="F3609" s="100"/>
      <c r="G3609" s="100"/>
      <c r="H3609" s="100"/>
      <c r="I3609" s="100"/>
      <c r="J3609" s="100"/>
      <c r="K3609" s="101"/>
      <c r="L3609" s="98"/>
      <c r="M3609" s="99"/>
    </row>
    <row r="3610" spans="2:13">
      <c r="B3610" s="56"/>
      <c r="C3610" s="93"/>
      <c r="D3610" s="94"/>
      <c r="E3610" s="95"/>
      <c r="F3610" s="100"/>
      <c r="G3610" s="100"/>
      <c r="H3610" s="100"/>
      <c r="I3610" s="100"/>
      <c r="J3610" s="100"/>
      <c r="K3610" s="101"/>
      <c r="L3610" s="98"/>
      <c r="M3610" s="99"/>
    </row>
    <row r="3611" spans="2:13">
      <c r="B3611" s="56"/>
      <c r="C3611" s="93"/>
      <c r="D3611" s="94"/>
      <c r="E3611" s="95"/>
      <c r="F3611" s="100"/>
      <c r="G3611" s="100"/>
      <c r="H3611" s="100"/>
      <c r="I3611" s="100"/>
      <c r="J3611" s="100"/>
      <c r="K3611" s="101"/>
      <c r="L3611" s="98"/>
      <c r="M3611" s="99"/>
    </row>
    <row r="3612" spans="2:13">
      <c r="B3612" s="56"/>
      <c r="C3612" s="93"/>
      <c r="D3612" s="94"/>
      <c r="E3612" s="95"/>
      <c r="F3612" s="100"/>
      <c r="G3612" s="100"/>
      <c r="H3612" s="100"/>
      <c r="I3612" s="100"/>
      <c r="J3612" s="100"/>
      <c r="K3612" s="101"/>
      <c r="L3612" s="98"/>
      <c r="M3612" s="99"/>
    </row>
    <row r="3613" spans="2:13">
      <c r="B3613" s="56"/>
      <c r="C3613" s="93"/>
      <c r="D3613" s="94"/>
      <c r="E3613" s="95"/>
      <c r="F3613" s="100"/>
      <c r="G3613" s="100"/>
      <c r="H3613" s="100"/>
      <c r="I3613" s="100"/>
      <c r="J3613" s="100"/>
      <c r="K3613" s="101"/>
      <c r="L3613" s="98"/>
      <c r="M3613" s="99"/>
    </row>
    <row r="3614" spans="2:13">
      <c r="B3614" s="56"/>
      <c r="C3614" s="93"/>
      <c r="D3614" s="94"/>
      <c r="E3614" s="95"/>
      <c r="F3614" s="100"/>
      <c r="G3614" s="100"/>
      <c r="H3614" s="100"/>
      <c r="I3614" s="100"/>
      <c r="J3614" s="100"/>
      <c r="K3614" s="101"/>
      <c r="L3614" s="98"/>
      <c r="M3614" s="99"/>
    </row>
    <row r="3615" spans="2:13">
      <c r="B3615" s="56"/>
      <c r="C3615" s="93"/>
      <c r="D3615" s="94"/>
      <c r="E3615" s="95"/>
      <c r="F3615" s="102"/>
      <c r="G3615" s="102"/>
      <c r="H3615" s="102"/>
      <c r="I3615" s="102"/>
      <c r="J3615" s="102"/>
      <c r="K3615" s="103"/>
      <c r="L3615" s="98"/>
      <c r="M3615" s="99"/>
    </row>
    <row r="3616" spans="2:13">
      <c r="B3616" s="56"/>
      <c r="C3616" s="57"/>
      <c r="D3616" s="58"/>
      <c r="E3616" s="104"/>
      <c r="F3616" s="119"/>
      <c r="G3616" s="119"/>
      <c r="H3616" s="61"/>
      <c r="I3616" s="61"/>
      <c r="J3616" s="61"/>
      <c r="K3616" s="61"/>
      <c r="L3616" s="62"/>
      <c r="M3616" s="63"/>
    </row>
    <row r="3617" spans="2:13">
      <c r="B3617" s="56"/>
      <c r="C3617" s="57"/>
      <c r="D3617" s="58"/>
      <c r="E3617" s="104"/>
      <c r="F3617" s="65"/>
      <c r="G3617" s="65"/>
      <c r="H3617" s="65"/>
      <c r="I3617" s="65"/>
      <c r="J3617" s="65"/>
      <c r="K3617" s="65"/>
      <c r="L3617" s="62"/>
      <c r="M3617" s="63"/>
    </row>
    <row r="3618" spans="2:13">
      <c r="B3618" s="56"/>
      <c r="C3618" s="57"/>
      <c r="D3618" s="58"/>
      <c r="E3618" s="104"/>
      <c r="F3618" s="65"/>
      <c r="G3618" s="65"/>
      <c r="H3618" s="65"/>
      <c r="I3618" s="65"/>
      <c r="J3618" s="65"/>
      <c r="K3618" s="65"/>
      <c r="L3618" s="62"/>
      <c r="M3618" s="63"/>
    </row>
    <row r="3619" spans="2:13">
      <c r="B3619" s="56"/>
      <c r="C3619" s="57"/>
      <c r="D3619" s="58"/>
      <c r="E3619" s="104"/>
      <c r="F3619" s="65"/>
      <c r="G3619" s="65"/>
      <c r="H3619" s="65"/>
      <c r="I3619" s="65"/>
      <c r="J3619" s="65"/>
      <c r="K3619" s="65"/>
      <c r="L3619" s="62"/>
      <c r="M3619" s="63"/>
    </row>
    <row r="3620" spans="2:13">
      <c r="B3620" s="56"/>
      <c r="C3620" s="57"/>
      <c r="D3620" s="58"/>
      <c r="E3620" s="104"/>
      <c r="F3620" s="65"/>
      <c r="G3620" s="65"/>
      <c r="H3620" s="65"/>
      <c r="I3620" s="65"/>
      <c r="J3620" s="65"/>
      <c r="K3620" s="65"/>
      <c r="L3620" s="62"/>
      <c r="M3620" s="63"/>
    </row>
    <row r="3621" spans="2:13">
      <c r="B3621" s="56"/>
      <c r="C3621" s="57"/>
      <c r="D3621" s="58"/>
      <c r="E3621" s="104"/>
      <c r="F3621" s="65"/>
      <c r="G3621" s="65"/>
      <c r="H3621" s="65"/>
      <c r="I3621" s="65"/>
      <c r="J3621" s="65"/>
      <c r="K3621" s="65"/>
      <c r="L3621" s="62"/>
      <c r="M3621" s="63"/>
    </row>
    <row r="3622" spans="2:13">
      <c r="B3622" s="56"/>
      <c r="C3622" s="57"/>
      <c r="D3622" s="58"/>
      <c r="E3622" s="104"/>
      <c r="F3622" s="65"/>
      <c r="G3622" s="65"/>
      <c r="H3622" s="65"/>
      <c r="I3622" s="65"/>
      <c r="J3622" s="65"/>
      <c r="K3622" s="65"/>
      <c r="L3622" s="62"/>
      <c r="M3622" s="63"/>
    </row>
    <row r="3623" spans="2:13">
      <c r="B3623" s="56"/>
      <c r="C3623" s="57"/>
      <c r="D3623" s="58"/>
      <c r="E3623" s="104"/>
      <c r="F3623" s="65"/>
      <c r="G3623" s="65"/>
      <c r="H3623" s="65"/>
      <c r="I3623" s="65"/>
      <c r="J3623" s="65"/>
      <c r="K3623" s="65"/>
      <c r="L3623" s="62"/>
      <c r="M3623" s="63"/>
    </row>
    <row r="3624" spans="2:13">
      <c r="B3624" s="56"/>
      <c r="C3624" s="122"/>
      <c r="D3624" s="58"/>
      <c r="E3624" s="89"/>
      <c r="F3624" s="61"/>
      <c r="G3624" s="61"/>
      <c r="H3624" s="61"/>
      <c r="I3624" s="61"/>
      <c r="J3624" s="61"/>
      <c r="K3624" s="61"/>
      <c r="L3624" s="62"/>
      <c r="M3624" s="63"/>
    </row>
    <row r="3625" spans="2:13">
      <c r="B3625" s="56"/>
      <c r="C3625" s="122"/>
      <c r="D3625" s="58"/>
      <c r="E3625" s="89"/>
      <c r="F3625" s="65"/>
      <c r="G3625" s="65"/>
      <c r="H3625" s="65"/>
      <c r="I3625" s="65"/>
      <c r="J3625" s="65"/>
      <c r="K3625" s="65"/>
      <c r="L3625" s="62"/>
      <c r="M3625" s="63"/>
    </row>
    <row r="3626" spans="2:13">
      <c r="B3626" s="56"/>
      <c r="C3626" s="122"/>
      <c r="D3626" s="58"/>
      <c r="E3626" s="89"/>
      <c r="F3626" s="65"/>
      <c r="G3626" s="65"/>
      <c r="H3626" s="65"/>
      <c r="I3626" s="65"/>
      <c r="J3626" s="65"/>
      <c r="K3626" s="65"/>
      <c r="L3626" s="62"/>
      <c r="M3626" s="63"/>
    </row>
    <row r="3627" spans="2:13">
      <c r="B3627" s="56"/>
      <c r="C3627" s="122"/>
      <c r="D3627" s="58"/>
      <c r="E3627" s="89"/>
      <c r="F3627" s="65"/>
      <c r="G3627" s="65"/>
      <c r="H3627" s="65"/>
      <c r="I3627" s="65"/>
      <c r="J3627" s="65"/>
      <c r="K3627" s="65"/>
      <c r="L3627" s="62"/>
      <c r="M3627" s="63"/>
    </row>
    <row r="3628" spans="2:13">
      <c r="B3628" s="56"/>
      <c r="C3628" s="122"/>
      <c r="D3628" s="58"/>
      <c r="E3628" s="89"/>
      <c r="F3628" s="65"/>
      <c r="G3628" s="65"/>
      <c r="H3628" s="65"/>
      <c r="I3628" s="65"/>
      <c r="J3628" s="65"/>
      <c r="K3628" s="65"/>
      <c r="L3628" s="62"/>
      <c r="M3628" s="63"/>
    </row>
    <row r="3629" spans="2:13">
      <c r="B3629" s="56"/>
      <c r="C3629" s="122"/>
      <c r="D3629" s="20"/>
      <c r="E3629" s="89"/>
      <c r="F3629" s="65"/>
      <c r="G3629" s="65"/>
      <c r="H3629" s="65"/>
      <c r="I3629" s="65"/>
      <c r="J3629" s="65"/>
      <c r="K3629" s="65"/>
      <c r="L3629" s="62"/>
      <c r="M3629" s="63"/>
    </row>
    <row r="3630" spans="2:13">
      <c r="B3630" s="56"/>
      <c r="C3630" s="122"/>
      <c r="D3630" s="111"/>
      <c r="E3630" s="89"/>
      <c r="F3630" s="65"/>
      <c r="G3630" s="65"/>
      <c r="H3630" s="65"/>
      <c r="I3630" s="65"/>
      <c r="J3630" s="65"/>
      <c r="K3630" s="65"/>
      <c r="L3630" s="62"/>
      <c r="M3630" s="63"/>
    </row>
    <row r="3631" spans="2:13">
      <c r="B3631" s="56"/>
      <c r="C3631" s="122"/>
      <c r="D3631" s="20"/>
      <c r="E3631" s="89"/>
      <c r="F3631" s="65"/>
      <c r="G3631" s="65"/>
      <c r="H3631" s="65"/>
      <c r="I3631" s="65"/>
      <c r="J3631" s="65"/>
      <c r="K3631" s="65"/>
      <c r="L3631" s="62"/>
      <c r="M3631" s="63"/>
    </row>
    <row r="3632" spans="2:13">
      <c r="B3632" s="56"/>
      <c r="C3632" s="88"/>
      <c r="D3632" s="58"/>
      <c r="E3632" s="69"/>
      <c r="F3632" s="60"/>
      <c r="G3632" s="60"/>
      <c r="H3632" s="61"/>
      <c r="I3632" s="61"/>
      <c r="J3632" s="61"/>
      <c r="K3632" s="61"/>
      <c r="L3632" s="62"/>
      <c r="M3632" s="63"/>
    </row>
    <row r="3633" spans="2:13">
      <c r="B3633" s="56"/>
      <c r="C3633" s="88"/>
      <c r="D3633" s="58"/>
      <c r="E3633" s="69"/>
      <c r="F3633" s="65"/>
      <c r="G3633" s="65"/>
      <c r="H3633" s="65"/>
      <c r="I3633" s="65"/>
      <c r="J3633" s="65"/>
      <c r="K3633" s="65"/>
      <c r="L3633" s="62"/>
      <c r="M3633" s="63"/>
    </row>
    <row r="3634" spans="2:13">
      <c r="B3634" s="56"/>
      <c r="C3634" s="88"/>
      <c r="D3634" s="58"/>
      <c r="E3634" s="69"/>
      <c r="F3634" s="65"/>
      <c r="G3634" s="65"/>
      <c r="H3634" s="65"/>
      <c r="I3634" s="65"/>
      <c r="J3634" s="65"/>
      <c r="K3634" s="65"/>
      <c r="L3634" s="62"/>
      <c r="M3634" s="63"/>
    </row>
    <row r="3635" spans="2:13">
      <c r="B3635" s="56"/>
      <c r="C3635" s="88"/>
      <c r="D3635" s="58"/>
      <c r="E3635" s="69"/>
      <c r="F3635" s="65"/>
      <c r="G3635" s="65"/>
      <c r="H3635" s="65"/>
      <c r="I3635" s="65"/>
      <c r="J3635" s="65"/>
      <c r="K3635" s="65"/>
      <c r="L3635" s="62"/>
      <c r="M3635" s="63"/>
    </row>
    <row r="3636" spans="2:13">
      <c r="B3636" s="56"/>
      <c r="C3636" s="88"/>
      <c r="D3636" s="58"/>
      <c r="E3636" s="69"/>
      <c r="F3636" s="65"/>
      <c r="G3636" s="65"/>
      <c r="H3636" s="65"/>
      <c r="I3636" s="65"/>
      <c r="J3636" s="65"/>
      <c r="K3636" s="65"/>
      <c r="L3636" s="62"/>
      <c r="M3636" s="63"/>
    </row>
    <row r="3637" spans="2:13">
      <c r="B3637" s="56"/>
      <c r="C3637" s="88"/>
      <c r="D3637" s="58"/>
      <c r="E3637" s="69"/>
      <c r="F3637" s="65"/>
      <c r="G3637" s="65"/>
      <c r="H3637" s="65"/>
      <c r="I3637" s="65"/>
      <c r="J3637" s="65"/>
      <c r="K3637" s="65"/>
      <c r="L3637" s="62"/>
      <c r="M3637" s="63"/>
    </row>
    <row r="3638" spans="2:13">
      <c r="B3638" s="56"/>
      <c r="C3638" s="88"/>
      <c r="D3638" s="58"/>
      <c r="E3638" s="69"/>
      <c r="F3638" s="65"/>
      <c r="G3638" s="65"/>
      <c r="H3638" s="65"/>
      <c r="I3638" s="65"/>
      <c r="J3638" s="65"/>
      <c r="K3638" s="65"/>
      <c r="L3638" s="62"/>
      <c r="M3638" s="63"/>
    </row>
    <row r="3639" spans="2:13">
      <c r="B3639" s="56"/>
      <c r="C3639" s="88"/>
      <c r="D3639" s="58"/>
      <c r="E3639" s="69"/>
      <c r="F3639" s="65"/>
      <c r="G3639" s="65"/>
      <c r="H3639" s="65"/>
      <c r="I3639" s="65"/>
      <c r="J3639" s="65"/>
      <c r="K3639" s="65"/>
      <c r="L3639" s="62"/>
      <c r="M3639" s="63"/>
    </row>
    <row r="3640" spans="2:13">
      <c r="B3640" s="56"/>
      <c r="C3640" s="57"/>
      <c r="D3640" s="58"/>
      <c r="E3640" s="89"/>
      <c r="F3640" s="61"/>
      <c r="G3640" s="61"/>
      <c r="H3640" s="61"/>
      <c r="I3640" s="61"/>
      <c r="J3640" s="61"/>
      <c r="K3640" s="61"/>
      <c r="L3640" s="62"/>
      <c r="M3640" s="63"/>
    </row>
    <row r="3641" spans="2:13">
      <c r="B3641" s="56"/>
      <c r="C3641" s="57"/>
      <c r="D3641" s="58"/>
      <c r="E3641" s="89"/>
      <c r="F3641" s="65"/>
      <c r="G3641" s="65"/>
      <c r="H3641" s="65"/>
      <c r="I3641" s="65"/>
      <c r="J3641" s="65"/>
      <c r="K3641" s="65"/>
      <c r="L3641" s="62"/>
      <c r="M3641" s="63"/>
    </row>
    <row r="3642" spans="2:13">
      <c r="B3642" s="56"/>
      <c r="C3642" s="57"/>
      <c r="D3642" s="58"/>
      <c r="E3642" s="89"/>
      <c r="F3642" s="65"/>
      <c r="G3642" s="65"/>
      <c r="H3642" s="65"/>
      <c r="I3642" s="65"/>
      <c r="J3642" s="65"/>
      <c r="K3642" s="65"/>
      <c r="L3642" s="62"/>
      <c r="M3642" s="63"/>
    </row>
    <row r="3643" spans="2:13">
      <c r="B3643" s="56"/>
      <c r="C3643" s="57"/>
      <c r="D3643" s="58"/>
      <c r="E3643" s="89"/>
      <c r="F3643" s="65"/>
      <c r="G3643" s="65"/>
      <c r="H3643" s="65"/>
      <c r="I3643" s="65"/>
      <c r="J3643" s="65"/>
      <c r="K3643" s="65"/>
      <c r="L3643" s="62"/>
      <c r="M3643" s="63"/>
    </row>
    <row r="3644" spans="2:13">
      <c r="B3644" s="56"/>
      <c r="C3644" s="57"/>
      <c r="D3644" s="58"/>
      <c r="E3644" s="89"/>
      <c r="F3644" s="65"/>
      <c r="G3644" s="65"/>
      <c r="H3644" s="65"/>
      <c r="I3644" s="65"/>
      <c r="J3644" s="65"/>
      <c r="K3644" s="65"/>
      <c r="L3644" s="62"/>
      <c r="M3644" s="63"/>
    </row>
    <row r="3645" spans="2:13">
      <c r="B3645" s="56"/>
      <c r="C3645" s="57"/>
      <c r="D3645" s="58"/>
      <c r="E3645" s="89"/>
      <c r="F3645" s="65"/>
      <c r="G3645" s="65"/>
      <c r="H3645" s="65"/>
      <c r="I3645" s="65"/>
      <c r="J3645" s="65"/>
      <c r="K3645" s="65"/>
      <c r="L3645" s="62"/>
      <c r="M3645" s="80"/>
    </row>
    <row r="3646" spans="2:13">
      <c r="B3646" s="56"/>
      <c r="C3646" s="57"/>
      <c r="D3646" s="58"/>
      <c r="E3646" s="89"/>
      <c r="F3646" s="65"/>
      <c r="G3646" s="65"/>
      <c r="H3646" s="65"/>
      <c r="I3646" s="65"/>
      <c r="J3646" s="65"/>
      <c r="K3646" s="65"/>
      <c r="L3646" s="62"/>
      <c r="M3646" s="63"/>
    </row>
    <row r="3647" spans="2:13">
      <c r="B3647" s="56"/>
      <c r="C3647" s="57"/>
      <c r="D3647" s="58"/>
      <c r="E3647" s="89"/>
      <c r="F3647" s="65"/>
      <c r="G3647" s="65"/>
      <c r="H3647" s="65"/>
      <c r="I3647" s="65"/>
      <c r="J3647" s="65"/>
      <c r="K3647" s="65"/>
      <c r="L3647" s="62"/>
      <c r="M3647" s="63"/>
    </row>
    <row r="3648" spans="2:13">
      <c r="B3648" s="56"/>
      <c r="C3648" s="113"/>
      <c r="D3648" s="58"/>
      <c r="E3648" s="114"/>
      <c r="F3648" s="61"/>
      <c r="G3648" s="61"/>
      <c r="H3648" s="61"/>
      <c r="I3648" s="61"/>
      <c r="J3648" s="61"/>
      <c r="K3648" s="61"/>
      <c r="L3648" s="115"/>
      <c r="M3648" s="63"/>
    </row>
    <row r="3649" spans="2:13">
      <c r="B3649" s="56"/>
      <c r="C3649" s="113"/>
      <c r="D3649" s="58"/>
      <c r="E3649" s="114"/>
      <c r="F3649" s="65"/>
      <c r="G3649" s="65"/>
      <c r="H3649" s="65"/>
      <c r="I3649" s="65"/>
      <c r="J3649" s="65"/>
      <c r="K3649" s="65"/>
      <c r="L3649" s="115"/>
      <c r="M3649" s="63"/>
    </row>
    <row r="3650" spans="2:13">
      <c r="B3650" s="56"/>
      <c r="C3650" s="113"/>
      <c r="D3650" s="58"/>
      <c r="E3650" s="114"/>
      <c r="F3650" s="65"/>
      <c r="G3650" s="65"/>
      <c r="H3650" s="65"/>
      <c r="I3650" s="65"/>
      <c r="J3650" s="65"/>
      <c r="K3650" s="65"/>
      <c r="L3650" s="115"/>
      <c r="M3650" s="63"/>
    </row>
    <row r="3651" spans="2:13">
      <c r="B3651" s="56"/>
      <c r="C3651" s="113"/>
      <c r="D3651" s="58"/>
      <c r="E3651" s="114"/>
      <c r="F3651" s="65"/>
      <c r="G3651" s="65"/>
      <c r="H3651" s="65"/>
      <c r="I3651" s="65"/>
      <c r="J3651" s="65"/>
      <c r="K3651" s="65"/>
      <c r="L3651" s="115"/>
      <c r="M3651" s="63"/>
    </row>
    <row r="3652" spans="2:13">
      <c r="B3652" s="56"/>
      <c r="C3652" s="113"/>
      <c r="D3652" s="58"/>
      <c r="E3652" s="114"/>
      <c r="F3652" s="65"/>
      <c r="G3652" s="65"/>
      <c r="H3652" s="65"/>
      <c r="I3652" s="65"/>
      <c r="J3652" s="65"/>
      <c r="K3652" s="65"/>
      <c r="L3652" s="115"/>
      <c r="M3652" s="63"/>
    </row>
    <row r="3653" spans="2:13">
      <c r="B3653" s="56"/>
      <c r="C3653" s="113"/>
      <c r="D3653" s="58"/>
      <c r="E3653" s="114"/>
      <c r="F3653" s="65"/>
      <c r="G3653" s="65"/>
      <c r="H3653" s="65"/>
      <c r="I3653" s="65"/>
      <c r="J3653" s="65"/>
      <c r="K3653" s="65"/>
      <c r="L3653" s="115"/>
      <c r="M3653" s="63"/>
    </row>
    <row r="3654" spans="2:13">
      <c r="B3654" s="56"/>
      <c r="C3654" s="113"/>
      <c r="D3654" s="58"/>
      <c r="E3654" s="114"/>
      <c r="F3654" s="65"/>
      <c r="G3654" s="65"/>
      <c r="H3654" s="65"/>
      <c r="I3654" s="65"/>
      <c r="J3654" s="65"/>
      <c r="K3654" s="65"/>
      <c r="L3654" s="115"/>
      <c r="M3654" s="63"/>
    </row>
    <row r="3655" spans="2:13">
      <c r="B3655" s="56"/>
      <c r="C3655" s="113"/>
      <c r="D3655" s="58"/>
      <c r="E3655" s="114"/>
      <c r="F3655" s="91"/>
      <c r="G3655" s="91"/>
      <c r="H3655" s="91"/>
      <c r="I3655" s="91"/>
      <c r="J3655" s="91"/>
      <c r="K3655" s="91"/>
      <c r="L3655" s="115"/>
      <c r="M3655" s="63"/>
    </row>
    <row r="3656" spans="2:13">
      <c r="B3656" s="56"/>
      <c r="C3656" s="88"/>
      <c r="D3656" s="58"/>
      <c r="E3656" s="118"/>
      <c r="F3656" s="61"/>
      <c r="G3656" s="61"/>
      <c r="H3656" s="61"/>
      <c r="I3656" s="61"/>
      <c r="J3656" s="61"/>
      <c r="K3656" s="61"/>
      <c r="L3656" s="20"/>
      <c r="M3656" s="63"/>
    </row>
    <row r="3657" spans="2:13">
      <c r="B3657" s="56"/>
      <c r="C3657" s="88"/>
      <c r="D3657" s="58"/>
      <c r="E3657" s="118"/>
      <c r="F3657" s="65"/>
      <c r="G3657" s="65"/>
      <c r="H3657" s="65"/>
      <c r="I3657" s="65"/>
      <c r="J3657" s="65"/>
      <c r="K3657" s="65"/>
      <c r="L3657" s="20"/>
      <c r="M3657" s="63"/>
    </row>
    <row r="3658" spans="2:13">
      <c r="B3658" s="56"/>
      <c r="C3658" s="88"/>
      <c r="D3658" s="58"/>
      <c r="E3658" s="118"/>
      <c r="F3658" s="65"/>
      <c r="G3658" s="65"/>
      <c r="H3658" s="65"/>
      <c r="I3658" s="65"/>
      <c r="J3658" s="65"/>
      <c r="K3658" s="65"/>
      <c r="L3658" s="20"/>
      <c r="M3658" s="63"/>
    </row>
    <row r="3659" spans="2:13">
      <c r="B3659" s="56"/>
      <c r="C3659" s="88"/>
      <c r="D3659" s="58"/>
      <c r="E3659" s="118"/>
      <c r="F3659" s="65"/>
      <c r="G3659" s="65"/>
      <c r="H3659" s="65"/>
      <c r="I3659" s="65"/>
      <c r="J3659" s="65"/>
      <c r="K3659" s="65"/>
      <c r="L3659" s="20"/>
      <c r="M3659" s="63"/>
    </row>
    <row r="3660" spans="2:13">
      <c r="B3660" s="56"/>
      <c r="C3660" s="88"/>
      <c r="D3660" s="58"/>
      <c r="E3660" s="118"/>
      <c r="F3660" s="65"/>
      <c r="G3660" s="65"/>
      <c r="H3660" s="65"/>
      <c r="I3660" s="65"/>
      <c r="J3660" s="65"/>
      <c r="K3660" s="65"/>
      <c r="L3660" s="20"/>
      <c r="M3660" s="63"/>
    </row>
    <row r="3661" spans="2:13">
      <c r="B3661" s="56"/>
      <c r="C3661" s="88"/>
      <c r="D3661" s="58"/>
      <c r="E3661" s="118"/>
      <c r="F3661" s="65"/>
      <c r="G3661" s="65"/>
      <c r="H3661" s="65"/>
      <c r="I3661" s="65"/>
      <c r="J3661" s="65"/>
      <c r="K3661" s="65"/>
      <c r="L3661" s="20"/>
      <c r="M3661" s="63"/>
    </row>
    <row r="3662" spans="2:13">
      <c r="B3662" s="56"/>
      <c r="C3662" s="88"/>
      <c r="D3662" s="58"/>
      <c r="E3662" s="118"/>
      <c r="F3662" s="65"/>
      <c r="G3662" s="65"/>
      <c r="H3662" s="65"/>
      <c r="I3662" s="65"/>
      <c r="J3662" s="65"/>
      <c r="K3662" s="65"/>
      <c r="L3662" s="20"/>
      <c r="M3662" s="63"/>
    </row>
    <row r="3663" spans="2:13">
      <c r="B3663" s="56"/>
      <c r="C3663" s="88"/>
      <c r="D3663" s="58"/>
      <c r="E3663" s="118"/>
      <c r="F3663" s="91"/>
      <c r="G3663" s="91"/>
      <c r="H3663" s="91"/>
      <c r="I3663" s="91"/>
      <c r="J3663" s="91"/>
      <c r="K3663" s="91"/>
      <c r="L3663" s="20"/>
      <c r="M3663" s="63"/>
    </row>
    <row r="3664" spans="2:13">
      <c r="B3664" s="56"/>
      <c r="C3664" s="57"/>
      <c r="D3664" s="58"/>
      <c r="E3664" s="59"/>
      <c r="F3664" s="60"/>
      <c r="G3664" s="60"/>
      <c r="H3664" s="61"/>
      <c r="I3664" s="61"/>
      <c r="J3664" s="61"/>
      <c r="K3664" s="61"/>
      <c r="L3664" s="62"/>
      <c r="M3664" s="63"/>
    </row>
    <row r="3665" spans="2:14">
      <c r="B3665" s="56"/>
      <c r="C3665" s="57"/>
      <c r="D3665" s="58"/>
      <c r="E3665" s="59"/>
      <c r="F3665" s="65"/>
      <c r="G3665" s="65"/>
      <c r="H3665" s="65"/>
      <c r="I3665" s="65"/>
      <c r="J3665" s="65"/>
      <c r="K3665" s="65"/>
      <c r="L3665" s="62"/>
      <c r="M3665" s="63"/>
    </row>
    <row r="3666" spans="2:14">
      <c r="B3666" s="56"/>
      <c r="C3666" s="57"/>
      <c r="D3666" s="58"/>
      <c r="E3666" s="59"/>
      <c r="F3666" s="65"/>
      <c r="G3666" s="65"/>
      <c r="H3666" s="65"/>
      <c r="I3666" s="65"/>
      <c r="J3666" s="65"/>
      <c r="K3666" s="65"/>
      <c r="L3666" s="62"/>
      <c r="M3666" s="63"/>
    </row>
    <row r="3667" spans="2:14">
      <c r="B3667" s="56"/>
      <c r="C3667" s="57"/>
      <c r="D3667" s="58"/>
      <c r="E3667" s="59"/>
      <c r="F3667" s="65"/>
      <c r="G3667" s="65"/>
      <c r="H3667" s="65"/>
      <c r="I3667" s="65"/>
      <c r="J3667" s="65"/>
      <c r="K3667" s="65"/>
      <c r="L3667" s="62"/>
      <c r="M3667" s="63"/>
    </row>
    <row r="3668" spans="2:14">
      <c r="B3668" s="56"/>
      <c r="C3668" s="57"/>
      <c r="D3668" s="58"/>
      <c r="E3668" s="59"/>
      <c r="F3668" s="65"/>
      <c r="G3668" s="65"/>
      <c r="H3668" s="65"/>
      <c r="I3668" s="65"/>
      <c r="J3668" s="65"/>
      <c r="K3668" s="65"/>
      <c r="L3668" s="62"/>
      <c r="M3668" s="63"/>
    </row>
    <row r="3669" spans="2:14">
      <c r="B3669" s="56"/>
      <c r="C3669" s="57"/>
      <c r="D3669" s="58"/>
      <c r="E3669" s="59"/>
      <c r="F3669" s="65"/>
      <c r="G3669" s="65"/>
      <c r="H3669" s="65"/>
      <c r="I3669" s="65"/>
      <c r="J3669" s="65"/>
      <c r="K3669" s="65"/>
      <c r="L3669" s="62"/>
      <c r="M3669" s="63"/>
    </row>
    <row r="3670" spans="2:14">
      <c r="B3670" s="56"/>
      <c r="C3670" s="57"/>
      <c r="D3670" s="58"/>
      <c r="E3670" s="59"/>
      <c r="F3670" s="65"/>
      <c r="G3670" s="65"/>
      <c r="H3670" s="65"/>
      <c r="I3670" s="65"/>
      <c r="J3670" s="65"/>
      <c r="K3670" s="65"/>
      <c r="L3670" s="62"/>
      <c r="M3670" s="63"/>
    </row>
    <row r="3671" spans="2:14">
      <c r="B3671" s="56"/>
      <c r="C3671" s="57"/>
      <c r="D3671" s="58"/>
      <c r="E3671" s="59"/>
      <c r="F3671" s="65"/>
      <c r="G3671" s="65"/>
      <c r="H3671" s="65"/>
      <c r="I3671" s="65"/>
      <c r="J3671" s="65"/>
      <c r="K3671" s="65"/>
      <c r="L3671" s="62"/>
      <c r="M3671" s="63"/>
    </row>
    <row r="3672" spans="2:14">
      <c r="B3672" s="56"/>
      <c r="C3672" s="88"/>
      <c r="D3672" s="111"/>
      <c r="E3672" s="89"/>
      <c r="F3672" s="192"/>
      <c r="G3672" s="192"/>
      <c r="H3672" s="61"/>
      <c r="I3672" s="61"/>
      <c r="J3672" s="61"/>
      <c r="K3672" s="61"/>
      <c r="L3672" s="62"/>
      <c r="M3672" s="63"/>
      <c r="N3672" s="193"/>
    </row>
    <row r="3673" spans="2:14">
      <c r="B3673" s="56"/>
      <c r="C3673" s="88"/>
      <c r="D3673" s="111"/>
      <c r="E3673" s="89"/>
      <c r="F3673" s="65"/>
      <c r="G3673" s="65"/>
      <c r="H3673" s="65"/>
      <c r="I3673" s="65"/>
      <c r="J3673" s="65"/>
      <c r="K3673" s="65"/>
      <c r="L3673" s="62"/>
      <c r="M3673" s="63"/>
      <c r="N3673" s="193"/>
    </row>
    <row r="3674" spans="2:14">
      <c r="B3674" s="56"/>
      <c r="C3674" s="88"/>
      <c r="D3674" s="111"/>
      <c r="E3674" s="89"/>
      <c r="F3674" s="65"/>
      <c r="G3674" s="65"/>
      <c r="H3674" s="65"/>
      <c r="I3674" s="65"/>
      <c r="J3674" s="65"/>
      <c r="K3674" s="65"/>
      <c r="L3674" s="62"/>
      <c r="M3674" s="63"/>
      <c r="N3674" s="193"/>
    </row>
    <row r="3675" spans="2:14">
      <c r="B3675" s="56"/>
      <c r="C3675" s="88"/>
      <c r="D3675" s="111"/>
      <c r="E3675" s="89"/>
      <c r="F3675" s="65"/>
      <c r="G3675" s="65"/>
      <c r="H3675" s="65"/>
      <c r="I3675" s="65"/>
      <c r="J3675" s="65"/>
      <c r="K3675" s="65"/>
      <c r="L3675" s="62"/>
      <c r="M3675" s="63"/>
      <c r="N3675" s="193"/>
    </row>
    <row r="3676" spans="2:14">
      <c r="B3676" s="56"/>
      <c r="C3676" s="88"/>
      <c r="D3676" s="111"/>
      <c r="E3676" s="89"/>
      <c r="F3676" s="65"/>
      <c r="G3676" s="65"/>
      <c r="H3676" s="65"/>
      <c r="I3676" s="65"/>
      <c r="J3676" s="65"/>
      <c r="K3676" s="65"/>
      <c r="L3676" s="62"/>
      <c r="M3676" s="63"/>
      <c r="N3676" s="193"/>
    </row>
    <row r="3677" spans="2:14">
      <c r="B3677" s="56"/>
      <c r="C3677" s="88"/>
      <c r="D3677" s="111"/>
      <c r="E3677" s="89"/>
      <c r="F3677" s="65"/>
      <c r="G3677" s="65"/>
      <c r="H3677" s="65"/>
      <c r="I3677" s="65"/>
      <c r="J3677" s="65"/>
      <c r="K3677" s="65"/>
      <c r="L3677" s="62"/>
      <c r="M3677" s="63"/>
      <c r="N3677" s="193"/>
    </row>
    <row r="3678" spans="2:14">
      <c r="B3678" s="56"/>
      <c r="C3678" s="88"/>
      <c r="D3678" s="111"/>
      <c r="E3678" s="89"/>
      <c r="F3678" s="65"/>
      <c r="G3678" s="65"/>
      <c r="H3678" s="65"/>
      <c r="I3678" s="65"/>
      <c r="J3678" s="65"/>
      <c r="K3678" s="65"/>
      <c r="L3678" s="62"/>
      <c r="M3678" s="63"/>
      <c r="N3678" s="193"/>
    </row>
    <row r="3679" spans="2:14">
      <c r="B3679" s="56"/>
      <c r="C3679" s="88"/>
      <c r="D3679" s="111"/>
      <c r="E3679" s="89"/>
      <c r="F3679" s="65"/>
      <c r="G3679" s="65"/>
      <c r="H3679" s="65"/>
      <c r="I3679" s="65"/>
      <c r="J3679" s="65"/>
      <c r="K3679" s="65"/>
      <c r="L3679" s="62"/>
      <c r="M3679" s="63"/>
      <c r="N3679" s="193"/>
    </row>
    <row r="3680" spans="2:14">
      <c r="B3680" s="56"/>
      <c r="C3680" s="88"/>
      <c r="D3680" s="20"/>
      <c r="E3680" s="89"/>
      <c r="F3680" s="61"/>
      <c r="G3680" s="65"/>
      <c r="H3680" s="61"/>
      <c r="I3680" s="61"/>
      <c r="J3680" s="61"/>
      <c r="K3680" s="61"/>
      <c r="L3680" s="62"/>
      <c r="M3680" s="63"/>
    </row>
    <row r="3681" spans="2:13">
      <c r="B3681" s="56"/>
      <c r="C3681" s="88"/>
      <c r="D3681" s="20"/>
      <c r="E3681" s="89"/>
      <c r="F3681" s="65"/>
      <c r="G3681" s="65"/>
      <c r="H3681" s="65"/>
      <c r="I3681" s="65"/>
      <c r="J3681" s="65"/>
      <c r="K3681" s="65"/>
      <c r="L3681" s="62"/>
      <c r="M3681" s="63"/>
    </row>
    <row r="3682" spans="2:13">
      <c r="B3682" s="56"/>
      <c r="C3682" s="88"/>
      <c r="D3682" s="20"/>
      <c r="E3682" s="89"/>
      <c r="F3682" s="65"/>
      <c r="G3682" s="90"/>
      <c r="H3682" s="65"/>
      <c r="I3682" s="65"/>
      <c r="J3682" s="65"/>
      <c r="K3682" s="65"/>
      <c r="L3682" s="62"/>
      <c r="M3682" s="63"/>
    </row>
    <row r="3683" spans="2:13">
      <c r="B3683" s="56"/>
      <c r="C3683" s="88"/>
      <c r="D3683" s="20"/>
      <c r="E3683" s="89"/>
      <c r="F3683" s="65"/>
      <c r="G3683" s="65"/>
      <c r="H3683" s="65"/>
      <c r="I3683" s="65"/>
      <c r="J3683" s="65"/>
      <c r="K3683" s="65"/>
      <c r="L3683" s="62"/>
      <c r="M3683" s="63"/>
    </row>
    <row r="3684" spans="2:13">
      <c r="B3684" s="56"/>
      <c r="C3684" s="88"/>
      <c r="D3684" s="20"/>
      <c r="E3684" s="89"/>
      <c r="F3684" s="65"/>
      <c r="G3684" s="65"/>
      <c r="H3684" s="65"/>
      <c r="I3684" s="65"/>
      <c r="J3684" s="65"/>
      <c r="K3684" s="65"/>
      <c r="L3684" s="62"/>
      <c r="M3684" s="63"/>
    </row>
    <row r="3685" spans="2:13">
      <c r="B3685" s="56"/>
      <c r="C3685" s="88"/>
      <c r="D3685" s="20"/>
      <c r="E3685" s="89"/>
      <c r="F3685" s="65"/>
      <c r="G3685" s="65"/>
      <c r="H3685" s="65"/>
      <c r="I3685" s="65"/>
      <c r="J3685" s="65"/>
      <c r="K3685" s="65"/>
      <c r="L3685" s="62"/>
      <c r="M3685" s="63"/>
    </row>
    <row r="3686" spans="2:13">
      <c r="B3686" s="56"/>
      <c r="C3686" s="88"/>
      <c r="D3686" s="20"/>
      <c r="E3686" s="89"/>
      <c r="F3686" s="65"/>
      <c r="G3686" s="65"/>
      <c r="H3686" s="65"/>
      <c r="I3686" s="65"/>
      <c r="J3686" s="65"/>
      <c r="K3686" s="65"/>
      <c r="L3686" s="62"/>
      <c r="M3686" s="82"/>
    </row>
    <row r="3687" spans="2:13">
      <c r="B3687" s="56"/>
      <c r="C3687" s="88"/>
      <c r="D3687" s="20"/>
      <c r="E3687" s="89"/>
      <c r="F3687" s="91"/>
      <c r="G3687" s="91"/>
      <c r="H3687" s="91"/>
      <c r="I3687" s="91"/>
      <c r="J3687" s="91"/>
      <c r="K3687" s="91"/>
      <c r="L3687" s="62"/>
      <c r="M3687" s="63"/>
    </row>
    <row r="3688" spans="2:13">
      <c r="B3688" s="56"/>
      <c r="C3688" s="88"/>
      <c r="D3688" s="58"/>
      <c r="E3688" s="89"/>
      <c r="F3688" s="124"/>
      <c r="G3688" s="124"/>
      <c r="H3688" s="124"/>
      <c r="I3688" s="124"/>
      <c r="J3688" s="124"/>
      <c r="K3688" s="124"/>
      <c r="L3688" s="62"/>
      <c r="M3688" s="63"/>
    </row>
    <row r="3689" spans="2:13">
      <c r="B3689" s="56"/>
      <c r="C3689" s="88"/>
      <c r="D3689" s="58"/>
      <c r="E3689" s="89"/>
      <c r="F3689" s="61"/>
      <c r="G3689" s="61"/>
      <c r="H3689" s="61"/>
      <c r="I3689" s="61"/>
      <c r="J3689" s="61"/>
      <c r="K3689" s="61"/>
      <c r="L3689" s="62"/>
      <c r="M3689" s="63"/>
    </row>
    <row r="3690" spans="2:13">
      <c r="B3690" s="56"/>
      <c r="C3690" s="88"/>
      <c r="D3690" s="58"/>
      <c r="E3690" s="89"/>
      <c r="F3690" s="65"/>
      <c r="G3690" s="65"/>
      <c r="H3690" s="65"/>
      <c r="I3690" s="65"/>
      <c r="J3690" s="65"/>
      <c r="K3690" s="65"/>
      <c r="L3690" s="62"/>
      <c r="M3690" s="63"/>
    </row>
    <row r="3691" spans="2:13">
      <c r="B3691" s="56"/>
      <c r="C3691" s="88"/>
      <c r="D3691" s="58"/>
      <c r="E3691" s="89"/>
      <c r="F3691" s="65"/>
      <c r="G3691" s="65"/>
      <c r="H3691" s="65"/>
      <c r="I3691" s="65"/>
      <c r="J3691" s="65"/>
      <c r="K3691" s="65"/>
      <c r="L3691" s="62"/>
      <c r="M3691" s="63"/>
    </row>
    <row r="3692" spans="2:13">
      <c r="B3692" s="56"/>
      <c r="C3692" s="88"/>
      <c r="D3692" s="58"/>
      <c r="E3692" s="89"/>
      <c r="F3692" s="65"/>
      <c r="G3692" s="65"/>
      <c r="H3692" s="65"/>
      <c r="I3692" s="65"/>
      <c r="J3692" s="65"/>
      <c r="K3692" s="65"/>
      <c r="L3692" s="62"/>
      <c r="M3692" s="63"/>
    </row>
    <row r="3693" spans="2:13">
      <c r="B3693" s="56"/>
      <c r="C3693" s="88"/>
      <c r="D3693" s="58"/>
      <c r="E3693" s="89"/>
      <c r="F3693" s="65"/>
      <c r="G3693" s="65"/>
      <c r="H3693" s="65"/>
      <c r="I3693" s="65"/>
      <c r="J3693" s="65"/>
      <c r="K3693" s="65"/>
      <c r="L3693" s="108"/>
      <c r="M3693" s="63"/>
    </row>
    <row r="3694" spans="2:13">
      <c r="B3694" s="56"/>
      <c r="C3694" s="88"/>
      <c r="D3694" s="58"/>
      <c r="E3694" s="89"/>
      <c r="F3694" s="65"/>
      <c r="G3694" s="65"/>
      <c r="H3694" s="65"/>
      <c r="I3694" s="65"/>
      <c r="J3694" s="65"/>
      <c r="K3694" s="65"/>
      <c r="L3694" s="62"/>
      <c r="M3694" s="63"/>
    </row>
    <row r="3695" spans="2:13">
      <c r="B3695" s="56"/>
      <c r="C3695" s="88"/>
      <c r="D3695" s="58"/>
      <c r="E3695" s="89"/>
      <c r="F3695" s="91"/>
      <c r="G3695" s="91"/>
      <c r="H3695" s="91"/>
      <c r="I3695" s="91"/>
      <c r="J3695" s="91"/>
      <c r="K3695" s="91"/>
      <c r="L3695" s="62"/>
      <c r="M3695" s="63"/>
    </row>
    <row r="3696" spans="2:13">
      <c r="B3696" s="56"/>
      <c r="C3696" s="88"/>
      <c r="D3696" s="58"/>
      <c r="E3696" s="116"/>
      <c r="F3696" s="61"/>
      <c r="G3696" s="61"/>
      <c r="H3696" s="61"/>
      <c r="I3696" s="61"/>
      <c r="J3696" s="61"/>
      <c r="K3696" s="61"/>
      <c r="L3696" s="62"/>
      <c r="M3696" s="63"/>
    </row>
    <row r="3697" spans="2:13">
      <c r="B3697" s="56"/>
      <c r="C3697" s="88"/>
      <c r="D3697" s="58"/>
      <c r="E3697" s="116"/>
      <c r="F3697" s="65"/>
      <c r="G3697" s="65"/>
      <c r="H3697" s="65"/>
      <c r="I3697" s="65"/>
      <c r="J3697" s="65"/>
      <c r="K3697" s="65"/>
      <c r="L3697" s="62"/>
      <c r="M3697" s="63"/>
    </row>
    <row r="3698" spans="2:13">
      <c r="B3698" s="56"/>
      <c r="C3698" s="88"/>
      <c r="D3698" s="111"/>
      <c r="E3698" s="116"/>
      <c r="F3698" s="65"/>
      <c r="G3698" s="65"/>
      <c r="H3698" s="65"/>
      <c r="I3698" s="65"/>
      <c r="J3698" s="65"/>
      <c r="K3698" s="65"/>
      <c r="L3698" s="62"/>
      <c r="M3698" s="63"/>
    </row>
    <row r="3699" spans="2:13">
      <c r="B3699" s="56"/>
      <c r="C3699" s="88"/>
      <c r="D3699" s="58"/>
      <c r="E3699" s="69"/>
      <c r="F3699" s="65"/>
      <c r="G3699" s="65"/>
      <c r="H3699" s="65"/>
      <c r="I3699" s="65"/>
      <c r="J3699" s="65"/>
      <c r="K3699" s="65"/>
      <c r="L3699" s="62"/>
      <c r="M3699" s="63"/>
    </row>
    <row r="3700" spans="2:13">
      <c r="B3700" s="56"/>
      <c r="C3700" s="88"/>
      <c r="D3700" s="58"/>
      <c r="E3700" s="116"/>
      <c r="F3700" s="65"/>
      <c r="G3700" s="65"/>
      <c r="H3700" s="65"/>
      <c r="I3700" s="65"/>
      <c r="J3700" s="65"/>
      <c r="K3700" s="65"/>
      <c r="L3700" s="62"/>
      <c r="M3700" s="63"/>
    </row>
    <row r="3701" spans="2:13">
      <c r="B3701" s="56"/>
      <c r="C3701" s="88"/>
      <c r="D3701" s="111"/>
      <c r="E3701" s="116"/>
      <c r="F3701" s="127"/>
      <c r="G3701" s="90"/>
      <c r="H3701" s="111"/>
      <c r="I3701" s="65"/>
      <c r="J3701" s="65"/>
      <c r="K3701" s="65"/>
      <c r="L3701" s="62"/>
      <c r="M3701" s="63"/>
    </row>
    <row r="3702" spans="2:13">
      <c r="B3702" s="56"/>
      <c r="C3702" s="88"/>
      <c r="D3702" s="111"/>
      <c r="E3702" s="116"/>
      <c r="F3702" s="127"/>
      <c r="G3702" s="90"/>
      <c r="H3702" s="111"/>
      <c r="I3702" s="65"/>
      <c r="J3702" s="65"/>
      <c r="K3702" s="65"/>
      <c r="L3702" s="62"/>
      <c r="M3702" s="63"/>
    </row>
    <row r="3703" spans="2:13">
      <c r="B3703" s="56"/>
      <c r="C3703" s="88"/>
      <c r="D3703" s="111"/>
      <c r="E3703" s="116"/>
      <c r="F3703" s="127"/>
      <c r="G3703" s="90"/>
      <c r="H3703" s="111"/>
      <c r="I3703" s="65"/>
      <c r="J3703" s="65"/>
      <c r="K3703" s="65"/>
      <c r="L3703" s="62"/>
      <c r="M3703" s="63"/>
    </row>
    <row r="3704" spans="2:13">
      <c r="B3704" s="56"/>
      <c r="C3704" s="88"/>
      <c r="D3704" s="58"/>
      <c r="E3704" s="104"/>
      <c r="F3704" s="60"/>
      <c r="G3704" s="60"/>
      <c r="H3704" s="61"/>
      <c r="I3704" s="65"/>
      <c r="J3704" s="61"/>
      <c r="K3704" s="61"/>
      <c r="L3704" s="62"/>
      <c r="M3704" s="63"/>
    </row>
    <row r="3705" spans="2:13">
      <c r="B3705" s="56"/>
      <c r="C3705" s="88"/>
      <c r="D3705" s="58"/>
      <c r="E3705" s="104"/>
      <c r="F3705" s="65"/>
      <c r="G3705" s="65"/>
      <c r="H3705" s="65"/>
      <c r="I3705" s="19"/>
      <c r="J3705" s="65"/>
      <c r="K3705" s="65"/>
      <c r="L3705" s="62"/>
      <c r="M3705" s="63"/>
    </row>
    <row r="3706" spans="2:13">
      <c r="B3706" s="56"/>
      <c r="C3706" s="88"/>
      <c r="D3706" s="58"/>
      <c r="E3706" s="104"/>
      <c r="F3706" s="65"/>
      <c r="G3706" s="65"/>
      <c r="H3706" s="65"/>
      <c r="I3706" s="65"/>
      <c r="J3706" s="65"/>
      <c r="K3706" s="65"/>
      <c r="L3706" s="62"/>
      <c r="M3706" s="63"/>
    </row>
    <row r="3707" spans="2:13">
      <c r="B3707" s="56"/>
      <c r="C3707" s="88"/>
      <c r="D3707" s="58"/>
      <c r="E3707" s="104"/>
      <c r="F3707" s="65"/>
      <c r="G3707" s="65"/>
      <c r="H3707" s="65"/>
      <c r="I3707" s="65"/>
      <c r="J3707" s="65"/>
      <c r="K3707" s="65"/>
      <c r="L3707" s="62"/>
      <c r="M3707" s="63"/>
    </row>
    <row r="3708" spans="2:13">
      <c r="B3708" s="56"/>
      <c r="C3708" s="88"/>
      <c r="D3708" s="58"/>
      <c r="E3708" s="104"/>
      <c r="F3708" s="65"/>
      <c r="G3708" s="65"/>
      <c r="H3708" s="65"/>
      <c r="I3708" s="65"/>
      <c r="J3708" s="65"/>
      <c r="K3708" s="65"/>
      <c r="L3708" s="62"/>
      <c r="M3708" s="63"/>
    </row>
    <row r="3709" spans="2:13">
      <c r="B3709" s="56"/>
      <c r="C3709" s="88"/>
      <c r="D3709" s="58"/>
      <c r="E3709" s="104"/>
      <c r="F3709" s="65"/>
      <c r="G3709" s="65"/>
      <c r="H3709" s="65"/>
      <c r="I3709" s="65"/>
      <c r="J3709" s="65"/>
      <c r="K3709" s="65"/>
      <c r="L3709" s="62"/>
      <c r="M3709" s="63"/>
    </row>
    <row r="3710" spans="2:13">
      <c r="B3710" s="56"/>
      <c r="C3710" s="88"/>
      <c r="D3710" s="58"/>
      <c r="E3710" s="104"/>
      <c r="F3710" s="65"/>
      <c r="G3710" s="65"/>
      <c r="H3710" s="65"/>
      <c r="I3710" s="65"/>
      <c r="J3710" s="65"/>
      <c r="K3710" s="65"/>
      <c r="L3710" s="62"/>
      <c r="M3710" s="63"/>
    </row>
    <row r="3711" spans="2:13">
      <c r="B3711" s="56"/>
      <c r="C3711" s="88"/>
      <c r="D3711" s="58"/>
      <c r="E3711" s="104"/>
      <c r="F3711" s="65"/>
      <c r="G3711" s="65"/>
      <c r="H3711" s="65"/>
      <c r="I3711" s="65"/>
      <c r="J3711" s="65"/>
      <c r="K3711" s="65"/>
      <c r="L3711" s="62"/>
      <c r="M3711" s="63"/>
    </row>
    <row r="3712" spans="2:13">
      <c r="B3712" s="56"/>
      <c r="C3712" s="70"/>
      <c r="D3712" s="71"/>
      <c r="E3712" s="72"/>
      <c r="F3712" s="73"/>
      <c r="G3712" s="73"/>
      <c r="H3712" s="73"/>
      <c r="I3712" s="73"/>
      <c r="J3712" s="73"/>
      <c r="K3712" s="73"/>
      <c r="L3712" s="74"/>
      <c r="M3712" s="75"/>
    </row>
    <row r="3713" spans="2:13">
      <c r="B3713" s="56"/>
      <c r="C3713" s="70"/>
      <c r="D3713" s="71"/>
      <c r="E3713" s="72"/>
      <c r="F3713" s="76"/>
      <c r="G3713" s="76"/>
      <c r="H3713" s="76"/>
      <c r="I3713" s="76"/>
      <c r="J3713" s="76"/>
      <c r="K3713" s="76"/>
      <c r="L3713" s="74"/>
      <c r="M3713" s="75"/>
    </row>
    <row r="3714" spans="2:13">
      <c r="B3714" s="56"/>
      <c r="C3714" s="70"/>
      <c r="D3714" s="71"/>
      <c r="E3714" s="72"/>
      <c r="F3714" s="76"/>
      <c r="G3714" s="76"/>
      <c r="H3714" s="76"/>
      <c r="I3714" s="76"/>
      <c r="J3714" s="76"/>
      <c r="K3714" s="76"/>
      <c r="L3714" s="74"/>
      <c r="M3714" s="75"/>
    </row>
    <row r="3715" spans="2:13">
      <c r="B3715" s="56"/>
      <c r="C3715" s="70"/>
      <c r="D3715" s="71"/>
      <c r="E3715" s="72"/>
      <c r="F3715" s="76"/>
      <c r="G3715" s="76"/>
      <c r="H3715" s="76"/>
      <c r="I3715" s="76"/>
      <c r="J3715" s="76"/>
      <c r="K3715" s="76"/>
      <c r="L3715" s="74"/>
      <c r="M3715" s="75"/>
    </row>
    <row r="3716" spans="2:13">
      <c r="B3716" s="56"/>
      <c r="C3716" s="70"/>
      <c r="D3716" s="71"/>
      <c r="E3716" s="72"/>
      <c r="F3716" s="76"/>
      <c r="G3716" s="76"/>
      <c r="H3716" s="76"/>
      <c r="I3716" s="76"/>
      <c r="J3716" s="76"/>
      <c r="K3716" s="76"/>
      <c r="L3716" s="74"/>
      <c r="M3716" s="75"/>
    </row>
    <row r="3717" spans="2:13">
      <c r="B3717" s="56"/>
      <c r="C3717" s="70"/>
      <c r="D3717" s="71"/>
      <c r="E3717" s="72"/>
      <c r="F3717" s="76"/>
      <c r="G3717" s="76"/>
      <c r="H3717" s="76"/>
      <c r="I3717" s="76"/>
      <c r="J3717" s="76"/>
      <c r="K3717" s="76"/>
      <c r="L3717" s="74"/>
      <c r="M3717" s="75"/>
    </row>
    <row r="3718" spans="2:13">
      <c r="B3718" s="56"/>
      <c r="C3718" s="70"/>
      <c r="D3718" s="71"/>
      <c r="E3718" s="72"/>
      <c r="F3718" s="76"/>
      <c r="G3718" s="76"/>
      <c r="H3718" s="76"/>
      <c r="I3718" s="76"/>
      <c r="J3718" s="76"/>
      <c r="K3718" s="76"/>
      <c r="L3718" s="74"/>
      <c r="M3718" s="75"/>
    </row>
    <row r="3719" spans="2:13">
      <c r="B3719" s="56"/>
      <c r="C3719" s="70"/>
      <c r="D3719" s="71"/>
      <c r="E3719" s="72"/>
      <c r="F3719" s="76"/>
      <c r="G3719" s="76"/>
      <c r="H3719" s="76"/>
      <c r="I3719" s="76"/>
      <c r="J3719" s="76"/>
      <c r="K3719" s="76"/>
      <c r="L3719" s="74"/>
      <c r="M3719" s="75"/>
    </row>
    <row r="3720" spans="2:13">
      <c r="B3720" s="56"/>
      <c r="C3720" s="122"/>
      <c r="D3720" s="58"/>
      <c r="E3720" s="89"/>
      <c r="F3720" s="61"/>
      <c r="G3720" s="61"/>
      <c r="H3720" s="61"/>
      <c r="I3720" s="61"/>
      <c r="J3720" s="61"/>
      <c r="K3720" s="61"/>
      <c r="L3720" s="62"/>
      <c r="M3720" s="63"/>
    </row>
    <row r="3721" spans="2:13">
      <c r="B3721" s="56"/>
      <c r="C3721" s="122"/>
      <c r="D3721" s="58"/>
      <c r="E3721" s="89"/>
      <c r="F3721" s="65"/>
      <c r="G3721" s="65"/>
      <c r="H3721" s="65"/>
      <c r="I3721" s="65"/>
      <c r="J3721" s="65"/>
      <c r="K3721" s="65"/>
      <c r="L3721" s="62"/>
      <c r="M3721" s="63"/>
    </row>
    <row r="3722" spans="2:13">
      <c r="B3722" s="56"/>
      <c r="C3722" s="122"/>
      <c r="D3722" s="58"/>
      <c r="E3722" s="89"/>
      <c r="F3722" s="65"/>
      <c r="G3722" s="65"/>
      <c r="H3722" s="65"/>
      <c r="I3722" s="65"/>
      <c r="J3722" s="65"/>
      <c r="K3722" s="65"/>
      <c r="L3722" s="62"/>
      <c r="M3722" s="63"/>
    </row>
    <row r="3723" spans="2:13">
      <c r="B3723" s="56"/>
      <c r="C3723" s="122"/>
      <c r="D3723" s="58"/>
      <c r="E3723" s="89"/>
      <c r="F3723" s="65"/>
      <c r="G3723" s="65"/>
      <c r="H3723" s="65"/>
      <c r="I3723" s="65"/>
      <c r="J3723" s="65"/>
      <c r="K3723" s="65"/>
      <c r="L3723" s="62"/>
      <c r="M3723" s="63"/>
    </row>
    <row r="3724" spans="2:13">
      <c r="B3724" s="56"/>
      <c r="C3724" s="122"/>
      <c r="D3724" s="58"/>
      <c r="E3724" s="89"/>
      <c r="F3724" s="65"/>
      <c r="G3724" s="65"/>
      <c r="H3724" s="65"/>
      <c r="I3724" s="65"/>
      <c r="J3724" s="65"/>
      <c r="K3724" s="65"/>
      <c r="L3724" s="62"/>
      <c r="M3724" s="63"/>
    </row>
    <row r="3725" spans="2:13">
      <c r="B3725" s="56"/>
      <c r="C3725" s="122"/>
      <c r="D3725" s="20"/>
      <c r="E3725" s="89"/>
      <c r="F3725" s="65"/>
      <c r="G3725" s="65"/>
      <c r="H3725" s="65"/>
      <c r="I3725" s="65"/>
      <c r="J3725" s="65"/>
      <c r="K3725" s="65"/>
      <c r="L3725" s="62"/>
      <c r="M3725" s="63"/>
    </row>
    <row r="3726" spans="2:13">
      <c r="B3726" s="56"/>
      <c r="C3726" s="122"/>
      <c r="D3726" s="111"/>
      <c r="E3726" s="89"/>
      <c r="F3726" s="65"/>
      <c r="G3726" s="65"/>
      <c r="H3726" s="65"/>
      <c r="I3726" s="65"/>
      <c r="J3726" s="65"/>
      <c r="K3726" s="65"/>
      <c r="L3726" s="62"/>
      <c r="M3726" s="63"/>
    </row>
    <row r="3727" spans="2:13">
      <c r="B3727" s="56"/>
      <c r="C3727" s="122"/>
      <c r="D3727" s="20"/>
      <c r="E3727" s="89"/>
      <c r="F3727" s="65"/>
      <c r="G3727" s="65"/>
      <c r="H3727" s="65"/>
      <c r="I3727" s="65"/>
      <c r="J3727" s="65"/>
      <c r="K3727" s="65"/>
      <c r="L3727" s="62"/>
      <c r="M3727" s="63"/>
    </row>
    <row r="3728" spans="2:13">
      <c r="B3728" s="56"/>
      <c r="C3728" s="70"/>
      <c r="D3728" s="77"/>
      <c r="E3728" s="78"/>
      <c r="F3728" s="79"/>
      <c r="G3728" s="80"/>
      <c r="H3728" s="20"/>
      <c r="I3728" s="80"/>
      <c r="J3728" s="80"/>
      <c r="K3728" s="81"/>
      <c r="L3728" s="62"/>
      <c r="M3728" s="82"/>
    </row>
    <row r="3729" spans="2:13">
      <c r="B3729" s="56"/>
      <c r="C3729" s="70"/>
      <c r="D3729" s="77"/>
      <c r="E3729" s="78"/>
      <c r="F3729" s="63"/>
      <c r="G3729" s="83"/>
      <c r="H3729" s="80"/>
      <c r="I3729" s="83"/>
      <c r="J3729" s="80"/>
      <c r="K3729" s="80"/>
      <c r="L3729" s="62"/>
      <c r="M3729" s="82"/>
    </row>
    <row r="3730" spans="2:13">
      <c r="B3730" s="56"/>
      <c r="C3730" s="70"/>
      <c r="D3730" s="77"/>
      <c r="E3730" s="78"/>
      <c r="F3730" s="63"/>
      <c r="G3730" s="80"/>
      <c r="H3730" s="80"/>
      <c r="I3730" s="80"/>
      <c r="J3730" s="80"/>
      <c r="K3730" s="80"/>
      <c r="L3730" s="62"/>
      <c r="M3730" s="82"/>
    </row>
    <row r="3731" spans="2:13">
      <c r="B3731" s="56"/>
      <c r="C3731" s="70"/>
      <c r="D3731" s="77"/>
      <c r="E3731" s="78"/>
      <c r="F3731" s="63"/>
      <c r="G3731" s="80"/>
      <c r="H3731" s="80"/>
      <c r="I3731" s="80"/>
      <c r="J3731" s="80"/>
      <c r="K3731" s="80"/>
      <c r="L3731" s="62"/>
      <c r="M3731" s="82"/>
    </row>
    <row r="3732" spans="2:13">
      <c r="B3732" s="56"/>
      <c r="C3732" s="70"/>
      <c r="D3732" s="77"/>
      <c r="E3732" s="78"/>
      <c r="F3732" s="63"/>
      <c r="G3732" s="80"/>
      <c r="H3732" s="80"/>
      <c r="I3732" s="80"/>
      <c r="J3732" s="80"/>
      <c r="K3732" s="80"/>
      <c r="L3732" s="62"/>
      <c r="M3732" s="82"/>
    </row>
    <row r="3733" spans="2:13">
      <c r="B3733" s="56"/>
      <c r="C3733" s="70"/>
      <c r="D3733" s="77"/>
      <c r="E3733" s="78"/>
      <c r="F3733" s="63"/>
      <c r="G3733" s="80"/>
      <c r="H3733" s="80"/>
      <c r="I3733" s="80"/>
      <c r="J3733" s="80"/>
      <c r="K3733" s="80"/>
      <c r="L3733" s="62"/>
      <c r="M3733" s="82"/>
    </row>
    <row r="3734" spans="2:13">
      <c r="B3734" s="56"/>
      <c r="C3734" s="70"/>
      <c r="D3734" s="77"/>
      <c r="E3734" s="78"/>
      <c r="F3734" s="63"/>
      <c r="G3734" s="80"/>
      <c r="H3734" s="80"/>
      <c r="I3734" s="80"/>
      <c r="J3734" s="80"/>
      <c r="K3734" s="80"/>
      <c r="L3734" s="62"/>
      <c r="M3734" s="82"/>
    </row>
    <row r="3735" spans="2:13">
      <c r="B3735" s="56"/>
      <c r="C3735" s="70"/>
      <c r="D3735" s="77"/>
      <c r="E3735" s="78"/>
      <c r="F3735" s="63"/>
      <c r="G3735" s="80"/>
      <c r="H3735" s="80"/>
      <c r="I3735" s="80"/>
      <c r="J3735" s="80"/>
      <c r="K3735" s="80"/>
      <c r="L3735" s="62"/>
      <c r="M3735" s="82"/>
    </row>
    <row r="3736" spans="2:13">
      <c r="B3736" s="56"/>
      <c r="C3736" s="84"/>
      <c r="D3736" s="85"/>
      <c r="E3736" s="86"/>
      <c r="F3736" s="61"/>
      <c r="G3736" s="61"/>
      <c r="H3736" s="61"/>
      <c r="I3736" s="61"/>
      <c r="J3736" s="61"/>
      <c r="K3736" s="61"/>
      <c r="L3736" s="62"/>
      <c r="M3736" s="63"/>
    </row>
    <row r="3737" spans="2:13">
      <c r="B3737" s="56"/>
      <c r="C3737" s="84"/>
      <c r="D3737" s="85"/>
      <c r="E3737" s="87"/>
      <c r="F3737" s="65"/>
      <c r="G3737" s="65"/>
      <c r="H3737" s="65"/>
      <c r="I3737" s="65"/>
      <c r="J3737" s="65"/>
      <c r="K3737" s="65"/>
      <c r="L3737" s="62"/>
      <c r="M3737" s="63"/>
    </row>
    <row r="3738" spans="2:13">
      <c r="B3738" s="56"/>
      <c r="C3738" s="84"/>
      <c r="D3738" s="85"/>
      <c r="E3738" s="87"/>
      <c r="F3738" s="65"/>
      <c r="G3738" s="65"/>
      <c r="H3738" s="65"/>
      <c r="I3738" s="65"/>
      <c r="J3738" s="65"/>
      <c r="K3738" s="65"/>
      <c r="L3738" s="62"/>
      <c r="M3738" s="63"/>
    </row>
    <row r="3739" spans="2:13">
      <c r="B3739" s="56"/>
      <c r="C3739" s="84"/>
      <c r="D3739" s="85"/>
      <c r="E3739" s="87"/>
      <c r="F3739" s="65"/>
      <c r="G3739" s="65"/>
      <c r="H3739" s="65"/>
      <c r="I3739" s="65"/>
      <c r="J3739" s="65"/>
      <c r="K3739" s="65"/>
      <c r="L3739" s="62"/>
      <c r="M3739" s="63"/>
    </row>
    <row r="3740" spans="2:13">
      <c r="B3740" s="56"/>
      <c r="C3740" s="84"/>
      <c r="D3740" s="85"/>
      <c r="E3740" s="87"/>
      <c r="F3740" s="65"/>
      <c r="G3740" s="65"/>
      <c r="H3740" s="65"/>
      <c r="I3740" s="65"/>
      <c r="J3740" s="65"/>
      <c r="K3740" s="65"/>
      <c r="L3740" s="62"/>
      <c r="M3740" s="63"/>
    </row>
    <row r="3741" spans="2:13">
      <c r="B3741" s="56"/>
      <c r="C3741" s="84"/>
      <c r="D3741" s="85"/>
      <c r="E3741" s="87"/>
      <c r="F3741" s="65"/>
      <c r="G3741" s="65"/>
      <c r="H3741" s="65"/>
      <c r="I3741" s="65"/>
      <c r="J3741" s="65"/>
      <c r="K3741" s="65"/>
      <c r="L3741" s="62"/>
      <c r="M3741" s="63"/>
    </row>
    <row r="3742" spans="2:13">
      <c r="B3742" s="56"/>
      <c r="C3742" s="84"/>
      <c r="D3742" s="85"/>
      <c r="E3742" s="87"/>
      <c r="F3742" s="65"/>
      <c r="G3742" s="65"/>
      <c r="H3742" s="65"/>
      <c r="I3742" s="65"/>
      <c r="J3742" s="65"/>
      <c r="K3742" s="65"/>
      <c r="L3742" s="62"/>
      <c r="M3742" s="63"/>
    </row>
    <row r="3743" spans="2:13">
      <c r="B3743" s="56"/>
      <c r="C3743" s="84"/>
      <c r="D3743" s="85"/>
      <c r="E3743" s="87"/>
      <c r="F3743" s="65"/>
      <c r="G3743" s="65"/>
      <c r="H3743" s="65"/>
      <c r="I3743" s="65"/>
      <c r="J3743" s="65"/>
      <c r="K3743" s="65"/>
      <c r="L3743" s="62"/>
      <c r="M3743" s="63"/>
    </row>
    <row r="3744" spans="2:13">
      <c r="B3744" s="56"/>
      <c r="C3744" s="113"/>
      <c r="D3744" s="58"/>
      <c r="E3744" s="114"/>
      <c r="F3744" s="61"/>
      <c r="G3744" s="61"/>
      <c r="H3744" s="61"/>
      <c r="I3744" s="61"/>
      <c r="J3744" s="61"/>
      <c r="K3744" s="61"/>
      <c r="L3744" s="115"/>
      <c r="M3744" s="63"/>
    </row>
    <row r="3745" spans="2:13">
      <c r="B3745" s="56"/>
      <c r="C3745" s="113"/>
      <c r="D3745" s="58"/>
      <c r="E3745" s="114"/>
      <c r="F3745" s="65"/>
      <c r="G3745" s="65"/>
      <c r="H3745" s="65"/>
      <c r="I3745" s="65"/>
      <c r="J3745" s="65"/>
      <c r="K3745" s="65"/>
      <c r="L3745" s="115"/>
      <c r="M3745" s="63"/>
    </row>
    <row r="3746" spans="2:13">
      <c r="B3746" s="56"/>
      <c r="C3746" s="113"/>
      <c r="D3746" s="58"/>
      <c r="E3746" s="114"/>
      <c r="F3746" s="65"/>
      <c r="G3746" s="65"/>
      <c r="H3746" s="65"/>
      <c r="I3746" s="65"/>
      <c r="J3746" s="65"/>
      <c r="K3746" s="65"/>
      <c r="L3746" s="115"/>
      <c r="M3746" s="63"/>
    </row>
    <row r="3747" spans="2:13">
      <c r="B3747" s="56"/>
      <c r="C3747" s="113"/>
      <c r="D3747" s="58"/>
      <c r="E3747" s="114"/>
      <c r="F3747" s="65"/>
      <c r="G3747" s="65"/>
      <c r="H3747" s="65"/>
      <c r="I3747" s="65"/>
      <c r="J3747" s="65"/>
      <c r="K3747" s="65"/>
      <c r="L3747" s="115"/>
      <c r="M3747" s="63"/>
    </row>
    <row r="3748" spans="2:13">
      <c r="B3748" s="56"/>
      <c r="C3748" s="113"/>
      <c r="D3748" s="58"/>
      <c r="E3748" s="114"/>
      <c r="F3748" s="65"/>
      <c r="G3748" s="65"/>
      <c r="H3748" s="65"/>
      <c r="I3748" s="65"/>
      <c r="J3748" s="65"/>
      <c r="K3748" s="65"/>
      <c r="L3748" s="115"/>
      <c r="M3748" s="63"/>
    </row>
    <row r="3749" spans="2:13">
      <c r="B3749" s="56"/>
      <c r="C3749" s="113"/>
      <c r="D3749" s="58"/>
      <c r="E3749" s="114"/>
      <c r="F3749" s="65"/>
      <c r="G3749" s="65"/>
      <c r="H3749" s="65"/>
      <c r="I3749" s="65"/>
      <c r="J3749" s="65"/>
      <c r="K3749" s="65"/>
      <c r="L3749" s="115"/>
      <c r="M3749" s="63"/>
    </row>
    <row r="3750" spans="2:13">
      <c r="B3750" s="56"/>
      <c r="C3750" s="113"/>
      <c r="D3750" s="58"/>
      <c r="E3750" s="114"/>
      <c r="F3750" s="65"/>
      <c r="G3750" s="65"/>
      <c r="H3750" s="65"/>
      <c r="I3750" s="65"/>
      <c r="J3750" s="65"/>
      <c r="K3750" s="65"/>
      <c r="L3750" s="115"/>
      <c r="M3750" s="63"/>
    </row>
    <row r="3751" spans="2:13">
      <c r="B3751" s="56"/>
      <c r="C3751" s="113"/>
      <c r="D3751" s="58"/>
      <c r="E3751" s="114"/>
      <c r="F3751" s="91"/>
      <c r="G3751" s="91"/>
      <c r="H3751" s="91"/>
      <c r="I3751" s="91"/>
      <c r="J3751" s="91"/>
      <c r="K3751" s="91"/>
      <c r="L3751" s="115"/>
      <c r="M3751" s="63"/>
    </row>
    <row r="3752" spans="2:13">
      <c r="B3752" s="56"/>
      <c r="C3752" s="57"/>
      <c r="D3752" s="58"/>
      <c r="E3752" s="59"/>
      <c r="F3752" s="60"/>
      <c r="G3752" s="60"/>
      <c r="H3752" s="61"/>
      <c r="I3752" s="61"/>
      <c r="J3752" s="61"/>
      <c r="K3752" s="61"/>
      <c r="L3752" s="62"/>
      <c r="M3752" s="63"/>
    </row>
    <row r="3753" spans="2:13">
      <c r="B3753" s="56"/>
      <c r="C3753" s="57"/>
      <c r="D3753" s="58"/>
      <c r="E3753" s="59"/>
      <c r="F3753" s="65"/>
      <c r="G3753" s="65"/>
      <c r="H3753" s="65"/>
      <c r="I3753" s="65"/>
      <c r="J3753" s="65"/>
      <c r="K3753" s="65"/>
      <c r="L3753" s="62"/>
      <c r="M3753" s="63"/>
    </row>
    <row r="3754" spans="2:13">
      <c r="B3754" s="56"/>
      <c r="C3754" s="57"/>
      <c r="D3754" s="58"/>
      <c r="E3754" s="59"/>
      <c r="F3754" s="65"/>
      <c r="G3754" s="65"/>
      <c r="H3754" s="65"/>
      <c r="I3754" s="65"/>
      <c r="J3754" s="65"/>
      <c r="K3754" s="65"/>
      <c r="L3754" s="62"/>
      <c r="M3754" s="63"/>
    </row>
    <row r="3755" spans="2:13">
      <c r="B3755" s="56"/>
      <c r="C3755" s="57"/>
      <c r="D3755" s="58"/>
      <c r="E3755" s="59"/>
      <c r="F3755" s="65"/>
      <c r="G3755" s="65"/>
      <c r="H3755" s="65"/>
      <c r="I3755" s="65"/>
      <c r="J3755" s="65"/>
      <c r="K3755" s="65"/>
      <c r="L3755" s="62"/>
      <c r="M3755" s="63"/>
    </row>
    <row r="3756" spans="2:13">
      <c r="B3756" s="56"/>
      <c r="C3756" s="57"/>
      <c r="D3756" s="58"/>
      <c r="E3756" s="59"/>
      <c r="F3756" s="65"/>
      <c r="G3756" s="65"/>
      <c r="H3756" s="65"/>
      <c r="I3756" s="65"/>
      <c r="J3756" s="65"/>
      <c r="K3756" s="65"/>
      <c r="L3756" s="62"/>
      <c r="M3756" s="63"/>
    </row>
    <row r="3757" spans="2:13">
      <c r="B3757" s="56"/>
      <c r="C3757" s="57"/>
      <c r="D3757" s="58"/>
      <c r="E3757" s="59"/>
      <c r="F3757" s="65"/>
      <c r="G3757" s="65"/>
      <c r="H3757" s="65"/>
      <c r="I3757" s="65"/>
      <c r="J3757" s="65"/>
      <c r="K3757" s="65"/>
      <c r="L3757" s="62"/>
      <c r="M3757" s="63"/>
    </row>
    <row r="3758" spans="2:13">
      <c r="B3758" s="56"/>
      <c r="C3758" s="57"/>
      <c r="D3758" s="58"/>
      <c r="E3758" s="59"/>
      <c r="F3758" s="65"/>
      <c r="G3758" s="65"/>
      <c r="H3758" s="65"/>
      <c r="I3758" s="65"/>
      <c r="J3758" s="65"/>
      <c r="K3758" s="65"/>
      <c r="L3758" s="62"/>
      <c r="M3758" s="63"/>
    </row>
    <row r="3759" spans="2:13">
      <c r="B3759" s="56"/>
      <c r="C3759" s="57"/>
      <c r="D3759" s="58"/>
      <c r="E3759" s="59"/>
      <c r="F3759" s="65"/>
      <c r="G3759" s="65"/>
      <c r="H3759" s="65"/>
      <c r="I3759" s="65"/>
      <c r="J3759" s="65"/>
      <c r="K3759" s="65"/>
      <c r="L3759" s="62"/>
      <c r="M3759" s="63"/>
    </row>
    <row r="3760" spans="2:13">
      <c r="B3760" s="56"/>
      <c r="C3760" s="88"/>
      <c r="D3760" s="58"/>
      <c r="E3760" s="104"/>
      <c r="F3760" s="60"/>
      <c r="G3760" s="60"/>
      <c r="H3760" s="61"/>
      <c r="I3760" s="65"/>
      <c r="J3760" s="61"/>
      <c r="K3760" s="61"/>
      <c r="L3760" s="62"/>
      <c r="M3760" s="63"/>
    </row>
    <row r="3761" spans="2:13">
      <c r="B3761" s="56"/>
      <c r="C3761" s="88"/>
      <c r="D3761" s="58"/>
      <c r="E3761" s="104"/>
      <c r="F3761" s="65"/>
      <c r="G3761" s="65"/>
      <c r="H3761" s="65"/>
      <c r="I3761" s="19"/>
      <c r="J3761" s="65"/>
      <c r="K3761" s="65"/>
      <c r="L3761" s="62"/>
      <c r="M3761" s="63"/>
    </row>
    <row r="3762" spans="2:13">
      <c r="B3762" s="56"/>
      <c r="C3762" s="88"/>
      <c r="D3762" s="58"/>
      <c r="E3762" s="104"/>
      <c r="F3762" s="65"/>
      <c r="G3762" s="65"/>
      <c r="H3762" s="65"/>
      <c r="I3762" s="65"/>
      <c r="J3762" s="65"/>
      <c r="K3762" s="65"/>
      <c r="L3762" s="62"/>
      <c r="M3762" s="63"/>
    </row>
    <row r="3763" spans="2:13">
      <c r="B3763" s="56"/>
      <c r="C3763" s="88"/>
      <c r="D3763" s="58"/>
      <c r="E3763" s="104"/>
      <c r="F3763" s="65"/>
      <c r="G3763" s="65"/>
      <c r="H3763" s="65"/>
      <c r="I3763" s="65"/>
      <c r="J3763" s="65"/>
      <c r="K3763" s="65"/>
      <c r="L3763" s="62"/>
      <c r="M3763" s="63"/>
    </row>
    <row r="3764" spans="2:13">
      <c r="B3764" s="56"/>
      <c r="C3764" s="88"/>
      <c r="D3764" s="58"/>
      <c r="E3764" s="104"/>
      <c r="F3764" s="65"/>
      <c r="G3764" s="65"/>
      <c r="H3764" s="65"/>
      <c r="I3764" s="65"/>
      <c r="J3764" s="65"/>
      <c r="K3764" s="65"/>
      <c r="L3764" s="62"/>
      <c r="M3764" s="63"/>
    </row>
    <row r="3765" spans="2:13">
      <c r="B3765" s="56"/>
      <c r="C3765" s="88"/>
      <c r="D3765" s="58"/>
      <c r="E3765" s="104"/>
      <c r="F3765" s="65"/>
      <c r="G3765" s="65"/>
      <c r="H3765" s="65"/>
      <c r="I3765" s="65"/>
      <c r="J3765" s="65"/>
      <c r="K3765" s="65"/>
      <c r="L3765" s="62"/>
      <c r="M3765" s="63"/>
    </row>
    <row r="3766" spans="2:13">
      <c r="B3766" s="56"/>
      <c r="C3766" s="88"/>
      <c r="D3766" s="58"/>
      <c r="E3766" s="104"/>
      <c r="F3766" s="65"/>
      <c r="G3766" s="65"/>
      <c r="H3766" s="65"/>
      <c r="I3766" s="65"/>
      <c r="J3766" s="65"/>
      <c r="K3766" s="65"/>
      <c r="L3766" s="62"/>
      <c r="M3766" s="63"/>
    </row>
    <row r="3767" spans="2:13">
      <c r="B3767" s="56"/>
      <c r="C3767" s="88"/>
      <c r="D3767" s="58"/>
      <c r="E3767" s="104"/>
      <c r="F3767" s="65"/>
      <c r="G3767" s="65"/>
      <c r="H3767" s="65"/>
      <c r="I3767" s="65"/>
      <c r="J3767" s="65"/>
      <c r="K3767" s="65"/>
      <c r="L3767" s="62"/>
      <c r="M3767" s="63"/>
    </row>
    <row r="3768" spans="2:13">
      <c r="B3768" s="56"/>
      <c r="C3768" s="194"/>
      <c r="D3768" s="85"/>
      <c r="E3768" s="86"/>
      <c r="F3768" s="61"/>
      <c r="G3768" s="61"/>
      <c r="H3768" s="61"/>
      <c r="I3768" s="61"/>
      <c r="J3768" s="61"/>
      <c r="K3768" s="61"/>
      <c r="L3768" s="62"/>
      <c r="M3768" s="63"/>
    </row>
    <row r="3769" spans="2:13">
      <c r="B3769" s="56"/>
      <c r="C3769" s="194"/>
      <c r="D3769" s="85"/>
      <c r="E3769" s="87"/>
      <c r="F3769" s="65"/>
      <c r="G3769" s="65"/>
      <c r="H3769" s="65"/>
      <c r="I3769" s="65"/>
      <c r="J3769" s="65"/>
      <c r="K3769" s="65"/>
      <c r="L3769" s="62"/>
      <c r="M3769" s="63"/>
    </row>
    <row r="3770" spans="2:13">
      <c r="B3770" s="56"/>
      <c r="C3770" s="194"/>
      <c r="D3770" s="85"/>
      <c r="E3770" s="87"/>
      <c r="F3770" s="65"/>
      <c r="G3770" s="65"/>
      <c r="H3770" s="65"/>
      <c r="I3770" s="65"/>
      <c r="J3770" s="65"/>
      <c r="K3770" s="65"/>
      <c r="L3770" s="62"/>
      <c r="M3770" s="63"/>
    </row>
    <row r="3771" spans="2:13">
      <c r="B3771" s="56"/>
      <c r="C3771" s="194"/>
      <c r="D3771" s="85"/>
      <c r="E3771" s="87"/>
      <c r="F3771" s="65"/>
      <c r="G3771" s="65"/>
      <c r="H3771" s="65"/>
      <c r="I3771" s="65"/>
      <c r="J3771" s="65"/>
      <c r="K3771" s="65"/>
      <c r="L3771" s="62"/>
      <c r="M3771" s="63"/>
    </row>
    <row r="3772" spans="2:13">
      <c r="B3772" s="56"/>
      <c r="C3772" s="194"/>
      <c r="D3772" s="85"/>
      <c r="E3772" s="87"/>
      <c r="F3772" s="65"/>
      <c r="G3772" s="65"/>
      <c r="H3772" s="65"/>
      <c r="I3772" s="65"/>
      <c r="J3772" s="65"/>
      <c r="K3772" s="65"/>
      <c r="L3772" s="62"/>
      <c r="M3772" s="63"/>
    </row>
    <row r="3773" spans="2:13">
      <c r="B3773" s="56"/>
      <c r="C3773" s="194"/>
      <c r="D3773" s="85"/>
      <c r="E3773" s="87"/>
      <c r="F3773" s="65"/>
      <c r="G3773" s="65"/>
      <c r="H3773" s="65"/>
      <c r="I3773" s="65"/>
      <c r="J3773" s="65"/>
      <c r="K3773" s="65"/>
      <c r="L3773" s="62"/>
      <c r="M3773" s="63"/>
    </row>
    <row r="3774" spans="2:13">
      <c r="B3774" s="56"/>
      <c r="C3774" s="194"/>
      <c r="D3774" s="85"/>
      <c r="E3774" s="87"/>
      <c r="F3774" s="65"/>
      <c r="G3774" s="65"/>
      <c r="H3774" s="65"/>
      <c r="I3774" s="65"/>
      <c r="J3774" s="65"/>
      <c r="K3774" s="65"/>
      <c r="L3774" s="62"/>
      <c r="M3774" s="63"/>
    </row>
    <row r="3775" spans="2:13">
      <c r="B3775" s="56"/>
      <c r="C3775" s="194"/>
      <c r="D3775" s="85"/>
      <c r="E3775" s="87"/>
      <c r="F3775" s="65"/>
      <c r="G3775" s="65"/>
      <c r="H3775" s="65"/>
      <c r="I3775" s="65"/>
      <c r="J3775" s="65"/>
      <c r="K3775" s="65"/>
      <c r="L3775" s="62"/>
      <c r="M3775" s="63"/>
    </row>
    <row r="3776" spans="2:13">
      <c r="B3776" s="56"/>
      <c r="C3776" s="88"/>
      <c r="D3776" s="20"/>
      <c r="E3776" s="89"/>
      <c r="F3776" s="61"/>
      <c r="G3776" s="65"/>
      <c r="H3776" s="61"/>
      <c r="I3776" s="61"/>
      <c r="J3776" s="61"/>
      <c r="K3776" s="61"/>
      <c r="L3776" s="62"/>
      <c r="M3776" s="63"/>
    </row>
    <row r="3777" spans="2:13">
      <c r="B3777" s="56"/>
      <c r="C3777" s="88"/>
      <c r="D3777" s="20"/>
      <c r="E3777" s="89"/>
      <c r="F3777" s="65"/>
      <c r="G3777" s="65"/>
      <c r="H3777" s="65"/>
      <c r="I3777" s="65"/>
      <c r="J3777" s="65"/>
      <c r="K3777" s="65"/>
      <c r="L3777" s="62"/>
      <c r="M3777" s="63"/>
    </row>
    <row r="3778" spans="2:13">
      <c r="B3778" s="56"/>
      <c r="C3778" s="88"/>
      <c r="D3778" s="20"/>
      <c r="E3778" s="89"/>
      <c r="F3778" s="65"/>
      <c r="G3778" s="90"/>
      <c r="H3778" s="65"/>
      <c r="I3778" s="65"/>
      <c r="J3778" s="65"/>
      <c r="K3778" s="65"/>
      <c r="L3778" s="62"/>
      <c r="M3778" s="63"/>
    </row>
    <row r="3779" spans="2:13">
      <c r="B3779" s="56"/>
      <c r="C3779" s="88"/>
      <c r="D3779" s="20"/>
      <c r="E3779" s="89"/>
      <c r="F3779" s="65"/>
      <c r="G3779" s="65"/>
      <c r="H3779" s="65"/>
      <c r="I3779" s="65"/>
      <c r="J3779" s="65"/>
      <c r="K3779" s="65"/>
      <c r="L3779" s="62"/>
      <c r="M3779" s="63"/>
    </row>
    <row r="3780" spans="2:13">
      <c r="B3780" s="56"/>
      <c r="C3780" s="88"/>
      <c r="D3780" s="20"/>
      <c r="E3780" s="89"/>
      <c r="F3780" s="65"/>
      <c r="G3780" s="65"/>
      <c r="H3780" s="65"/>
      <c r="I3780" s="65"/>
      <c r="J3780" s="65"/>
      <c r="K3780" s="65"/>
      <c r="L3780" s="62"/>
      <c r="M3780" s="63"/>
    </row>
    <row r="3781" spans="2:13">
      <c r="B3781" s="56"/>
      <c r="C3781" s="88"/>
      <c r="D3781" s="20"/>
      <c r="E3781" s="89"/>
      <c r="F3781" s="65"/>
      <c r="G3781" s="65"/>
      <c r="H3781" s="65"/>
      <c r="I3781" s="65"/>
      <c r="J3781" s="65"/>
      <c r="K3781" s="65"/>
      <c r="L3781" s="62"/>
      <c r="M3781" s="63"/>
    </row>
    <row r="3782" spans="2:13">
      <c r="B3782" s="56"/>
      <c r="C3782" s="88"/>
      <c r="D3782" s="20"/>
      <c r="E3782" s="89"/>
      <c r="F3782" s="65"/>
      <c r="G3782" s="65"/>
      <c r="H3782" s="65"/>
      <c r="I3782" s="65"/>
      <c r="J3782" s="65"/>
      <c r="K3782" s="65"/>
      <c r="L3782" s="62"/>
      <c r="M3782" s="82"/>
    </row>
    <row r="3783" spans="2:13">
      <c r="B3783" s="56"/>
      <c r="C3783" s="88"/>
      <c r="D3783" s="20"/>
      <c r="E3783" s="89"/>
      <c r="F3783" s="91"/>
      <c r="G3783" s="91"/>
      <c r="H3783" s="91"/>
      <c r="I3783" s="91"/>
      <c r="J3783" s="91"/>
      <c r="K3783" s="91"/>
      <c r="L3783" s="62"/>
      <c r="M3783" s="63"/>
    </row>
    <row r="3784" spans="2:13">
      <c r="B3784" s="56"/>
      <c r="C3784" s="93"/>
      <c r="D3784" s="94"/>
      <c r="E3784" s="95"/>
      <c r="F3784" s="96"/>
      <c r="G3784" s="96"/>
      <c r="H3784" s="96"/>
      <c r="I3784" s="96"/>
      <c r="J3784" s="96"/>
      <c r="K3784" s="97"/>
      <c r="L3784" s="98"/>
      <c r="M3784" s="99"/>
    </row>
    <row r="3785" spans="2:13">
      <c r="B3785" s="56"/>
      <c r="C3785" s="93"/>
      <c r="D3785" s="94"/>
      <c r="E3785" s="95"/>
      <c r="F3785" s="100"/>
      <c r="G3785" s="100"/>
      <c r="H3785" s="100"/>
      <c r="I3785" s="100"/>
      <c r="J3785" s="100"/>
      <c r="K3785" s="101"/>
      <c r="L3785" s="98"/>
      <c r="M3785" s="99"/>
    </row>
    <row r="3786" spans="2:13">
      <c r="B3786" s="56"/>
      <c r="C3786" s="93"/>
      <c r="D3786" s="94"/>
      <c r="E3786" s="95"/>
      <c r="F3786" s="100"/>
      <c r="G3786" s="100"/>
      <c r="H3786" s="100"/>
      <c r="I3786" s="100"/>
      <c r="J3786" s="100"/>
      <c r="K3786" s="101"/>
      <c r="L3786" s="98"/>
      <c r="M3786" s="99"/>
    </row>
    <row r="3787" spans="2:13">
      <c r="B3787" s="56"/>
      <c r="C3787" s="93"/>
      <c r="D3787" s="94"/>
      <c r="E3787" s="95"/>
      <c r="F3787" s="100"/>
      <c r="G3787" s="100"/>
      <c r="H3787" s="100"/>
      <c r="I3787" s="100"/>
      <c r="J3787" s="100"/>
      <c r="K3787" s="101"/>
      <c r="L3787" s="98"/>
      <c r="M3787" s="99"/>
    </row>
    <row r="3788" spans="2:13">
      <c r="B3788" s="56"/>
      <c r="C3788" s="93"/>
      <c r="D3788" s="94"/>
      <c r="E3788" s="95"/>
      <c r="F3788" s="100"/>
      <c r="G3788" s="100"/>
      <c r="H3788" s="100"/>
      <c r="I3788" s="100"/>
      <c r="J3788" s="100"/>
      <c r="K3788" s="101"/>
      <c r="L3788" s="98"/>
      <c r="M3788" s="99"/>
    </row>
    <row r="3789" spans="2:13">
      <c r="B3789" s="56"/>
      <c r="C3789" s="93"/>
      <c r="D3789" s="94"/>
      <c r="E3789" s="95"/>
      <c r="F3789" s="100"/>
      <c r="G3789" s="100"/>
      <c r="H3789" s="100"/>
      <c r="I3789" s="100"/>
      <c r="J3789" s="100"/>
      <c r="K3789" s="101"/>
      <c r="L3789" s="98"/>
      <c r="M3789" s="99"/>
    </row>
    <row r="3790" spans="2:13">
      <c r="B3790" s="56"/>
      <c r="C3790" s="93"/>
      <c r="D3790" s="94"/>
      <c r="E3790" s="95"/>
      <c r="F3790" s="100"/>
      <c r="G3790" s="100"/>
      <c r="H3790" s="100"/>
      <c r="I3790" s="100"/>
      <c r="J3790" s="100"/>
      <c r="K3790" s="101"/>
      <c r="L3790" s="98"/>
      <c r="M3790" s="99"/>
    </row>
    <row r="3791" spans="2:13">
      <c r="B3791" s="56"/>
      <c r="C3791" s="93"/>
      <c r="D3791" s="94"/>
      <c r="E3791" s="95"/>
      <c r="F3791" s="102"/>
      <c r="G3791" s="102"/>
      <c r="H3791" s="102"/>
      <c r="I3791" s="102"/>
      <c r="J3791" s="102"/>
      <c r="K3791" s="103"/>
      <c r="L3791" s="98"/>
      <c r="M3791" s="99"/>
    </row>
    <row r="3792" spans="2:13" ht="16.2">
      <c r="B3792" s="56"/>
      <c r="C3792" s="88"/>
      <c r="D3792" s="58"/>
      <c r="E3792" s="123"/>
      <c r="F3792" s="124"/>
      <c r="G3792" s="124"/>
      <c r="H3792" s="124"/>
      <c r="I3792" s="124"/>
      <c r="J3792" s="124"/>
      <c r="K3792" s="124"/>
      <c r="L3792" s="62"/>
      <c r="M3792" s="63"/>
    </row>
    <row r="3793" spans="2:13" ht="16.2">
      <c r="B3793" s="56"/>
      <c r="C3793" s="88"/>
      <c r="D3793" s="58"/>
      <c r="E3793" s="123"/>
      <c r="F3793" s="124"/>
      <c r="G3793" s="124"/>
      <c r="H3793" s="124"/>
      <c r="I3793" s="124"/>
      <c r="J3793" s="124"/>
      <c r="K3793" s="124"/>
      <c r="L3793" s="62"/>
      <c r="M3793" s="63"/>
    </row>
    <row r="3794" spans="2:13" ht="16.2">
      <c r="B3794" s="56"/>
      <c r="C3794" s="88"/>
      <c r="D3794" s="58"/>
      <c r="E3794" s="123"/>
      <c r="F3794" s="124"/>
      <c r="G3794" s="124"/>
      <c r="H3794" s="124"/>
      <c r="I3794" s="124"/>
      <c r="J3794" s="124"/>
      <c r="K3794" s="124"/>
      <c r="L3794" s="62"/>
      <c r="M3794" s="63"/>
    </row>
    <row r="3795" spans="2:13" ht="16.2">
      <c r="B3795" s="56"/>
      <c r="C3795" s="88"/>
      <c r="D3795" s="58"/>
      <c r="E3795" s="123"/>
      <c r="F3795" s="124"/>
      <c r="G3795" s="124"/>
      <c r="H3795" s="124"/>
      <c r="I3795" s="124"/>
      <c r="J3795" s="124"/>
      <c r="K3795" s="124"/>
      <c r="L3795" s="62"/>
      <c r="M3795" s="63"/>
    </row>
    <row r="3796" spans="2:13" ht="16.2">
      <c r="B3796" s="56"/>
      <c r="C3796" s="88"/>
      <c r="D3796" s="58"/>
      <c r="E3796" s="123"/>
      <c r="F3796" s="124"/>
      <c r="G3796" s="124"/>
      <c r="H3796" s="124"/>
      <c r="I3796" s="124"/>
      <c r="J3796" s="124"/>
      <c r="K3796" s="124"/>
      <c r="L3796" s="62"/>
      <c r="M3796" s="63"/>
    </row>
    <row r="3797" spans="2:13" ht="16.2">
      <c r="B3797" s="56"/>
      <c r="C3797" s="88"/>
      <c r="D3797" s="58"/>
      <c r="E3797" s="123"/>
      <c r="F3797" s="124"/>
      <c r="G3797" s="124"/>
      <c r="H3797" s="124"/>
      <c r="I3797" s="124"/>
      <c r="J3797" s="124"/>
      <c r="K3797" s="124"/>
      <c r="L3797" s="62"/>
      <c r="M3797" s="63"/>
    </row>
    <row r="3798" spans="2:13" ht="16.2">
      <c r="B3798" s="56"/>
      <c r="C3798" s="88"/>
      <c r="D3798" s="58"/>
      <c r="E3798" s="123"/>
      <c r="F3798" s="124"/>
      <c r="G3798" s="124"/>
      <c r="H3798" s="124"/>
      <c r="I3798" s="124"/>
      <c r="J3798" s="124"/>
      <c r="K3798" s="124"/>
      <c r="L3798" s="62"/>
      <c r="M3798" s="63"/>
    </row>
    <row r="3799" spans="2:13" ht="16.2">
      <c r="B3799" s="56"/>
      <c r="C3799" s="88"/>
      <c r="D3799" s="58"/>
      <c r="E3799" s="123"/>
      <c r="F3799" s="124"/>
      <c r="G3799" s="124"/>
      <c r="H3799" s="124"/>
      <c r="I3799" s="124"/>
      <c r="J3799" s="124"/>
      <c r="K3799" s="124"/>
      <c r="L3799" s="62"/>
      <c r="M3799" s="63"/>
    </row>
    <row r="3800" spans="2:13">
      <c r="B3800" s="56"/>
      <c r="C3800" s="70"/>
      <c r="D3800" s="71"/>
      <c r="E3800" s="72"/>
      <c r="F3800" s="73"/>
      <c r="G3800" s="73"/>
      <c r="H3800" s="73"/>
      <c r="I3800" s="73"/>
      <c r="J3800" s="73"/>
      <c r="K3800" s="73"/>
      <c r="L3800" s="74"/>
      <c r="M3800" s="75"/>
    </row>
    <row r="3801" spans="2:13">
      <c r="B3801" s="56"/>
      <c r="C3801" s="70"/>
      <c r="D3801" s="71"/>
      <c r="E3801" s="72"/>
      <c r="F3801" s="76"/>
      <c r="G3801" s="76"/>
      <c r="H3801" s="76"/>
      <c r="I3801" s="76"/>
      <c r="J3801" s="76"/>
      <c r="K3801" s="76"/>
      <c r="L3801" s="74"/>
      <c r="M3801" s="75"/>
    </row>
    <row r="3802" spans="2:13">
      <c r="B3802" s="56"/>
      <c r="C3802" s="70"/>
      <c r="D3802" s="71"/>
      <c r="E3802" s="72"/>
      <c r="F3802" s="76"/>
      <c r="G3802" s="76"/>
      <c r="H3802" s="76"/>
      <c r="I3802" s="76"/>
      <c r="J3802" s="76"/>
      <c r="K3802" s="76"/>
      <c r="L3802" s="74"/>
      <c r="M3802" s="75"/>
    </row>
    <row r="3803" spans="2:13">
      <c r="B3803" s="56"/>
      <c r="C3803" s="70"/>
      <c r="D3803" s="71"/>
      <c r="E3803" s="72"/>
      <c r="F3803" s="76"/>
      <c r="G3803" s="76"/>
      <c r="H3803" s="76"/>
      <c r="I3803" s="76"/>
      <c r="J3803" s="76"/>
      <c r="K3803" s="76"/>
      <c r="L3803" s="74"/>
      <c r="M3803" s="75"/>
    </row>
    <row r="3804" spans="2:13">
      <c r="B3804" s="56"/>
      <c r="C3804" s="70"/>
      <c r="D3804" s="71"/>
      <c r="E3804" s="72"/>
      <c r="F3804" s="76"/>
      <c r="G3804" s="76"/>
      <c r="H3804" s="76"/>
      <c r="I3804" s="76"/>
      <c r="J3804" s="76"/>
      <c r="K3804" s="76"/>
      <c r="L3804" s="74"/>
      <c r="M3804" s="75"/>
    </row>
    <row r="3805" spans="2:13">
      <c r="B3805" s="56"/>
      <c r="C3805" s="70"/>
      <c r="D3805" s="71"/>
      <c r="E3805" s="72"/>
      <c r="F3805" s="76"/>
      <c r="G3805" s="76"/>
      <c r="H3805" s="76"/>
      <c r="I3805" s="76"/>
      <c r="J3805" s="76"/>
      <c r="K3805" s="76"/>
      <c r="L3805" s="74"/>
      <c r="M3805" s="75"/>
    </row>
    <row r="3806" spans="2:13">
      <c r="B3806" s="56"/>
      <c r="C3806" s="70"/>
      <c r="D3806" s="71"/>
      <c r="E3806" s="72"/>
      <c r="F3806" s="76"/>
      <c r="G3806" s="76"/>
      <c r="H3806" s="76"/>
      <c r="I3806" s="76"/>
      <c r="J3806" s="76"/>
      <c r="K3806" s="76"/>
      <c r="L3806" s="74"/>
      <c r="M3806" s="75"/>
    </row>
    <row r="3807" spans="2:13">
      <c r="B3807" s="56"/>
      <c r="C3807" s="70"/>
      <c r="D3807" s="71"/>
      <c r="E3807" s="72"/>
      <c r="F3807" s="76"/>
      <c r="G3807" s="76"/>
      <c r="H3807" s="76"/>
      <c r="I3807" s="76"/>
      <c r="J3807" s="76"/>
      <c r="K3807" s="76"/>
      <c r="L3807" s="74"/>
      <c r="M3807" s="75"/>
    </row>
    <row r="3808" spans="2:13">
      <c r="B3808" s="56"/>
      <c r="C3808" s="88"/>
      <c r="D3808" s="58"/>
      <c r="E3808" s="118"/>
      <c r="F3808" s="61"/>
      <c r="G3808" s="61"/>
      <c r="H3808" s="61"/>
      <c r="I3808" s="61"/>
      <c r="J3808" s="61"/>
      <c r="K3808" s="61"/>
      <c r="L3808" s="20"/>
      <c r="M3808" s="63"/>
    </row>
    <row r="3809" spans="2:13">
      <c r="B3809" s="56"/>
      <c r="C3809" s="88"/>
      <c r="D3809" s="58"/>
      <c r="E3809" s="118"/>
      <c r="F3809" s="65"/>
      <c r="G3809" s="65"/>
      <c r="H3809" s="65"/>
      <c r="I3809" s="65"/>
      <c r="J3809" s="65"/>
      <c r="K3809" s="65"/>
      <c r="L3809" s="20"/>
      <c r="M3809" s="63"/>
    </row>
    <row r="3810" spans="2:13">
      <c r="B3810" s="56"/>
      <c r="C3810" s="88"/>
      <c r="D3810" s="58"/>
      <c r="E3810" s="118"/>
      <c r="F3810" s="65"/>
      <c r="G3810" s="65"/>
      <c r="H3810" s="65"/>
      <c r="I3810" s="65"/>
      <c r="J3810" s="65"/>
      <c r="K3810" s="65"/>
      <c r="L3810" s="20"/>
      <c r="M3810" s="63"/>
    </row>
    <row r="3811" spans="2:13">
      <c r="B3811" s="56"/>
      <c r="C3811" s="88"/>
      <c r="D3811" s="58"/>
      <c r="E3811" s="118"/>
      <c r="F3811" s="65"/>
      <c r="G3811" s="65"/>
      <c r="H3811" s="65"/>
      <c r="I3811" s="65"/>
      <c r="J3811" s="65"/>
      <c r="K3811" s="65"/>
      <c r="L3811" s="20"/>
      <c r="M3811" s="63"/>
    </row>
    <row r="3812" spans="2:13">
      <c r="B3812" s="56"/>
      <c r="C3812" s="88"/>
      <c r="D3812" s="58"/>
      <c r="E3812" s="118"/>
      <c r="F3812" s="65"/>
      <c r="G3812" s="65"/>
      <c r="H3812" s="65"/>
      <c r="I3812" s="65"/>
      <c r="J3812" s="65"/>
      <c r="K3812" s="65"/>
      <c r="L3812" s="20"/>
      <c r="M3812" s="63"/>
    </row>
    <row r="3813" spans="2:13">
      <c r="B3813" s="56"/>
      <c r="C3813" s="88"/>
      <c r="D3813" s="58"/>
      <c r="E3813" s="118"/>
      <c r="F3813" s="65"/>
      <c r="G3813" s="65"/>
      <c r="H3813" s="65"/>
      <c r="I3813" s="65"/>
      <c r="J3813" s="65"/>
      <c r="K3813" s="65"/>
      <c r="L3813" s="20"/>
      <c r="M3813" s="63"/>
    </row>
    <row r="3814" spans="2:13">
      <c r="B3814" s="56"/>
      <c r="C3814" s="88"/>
      <c r="D3814" s="58"/>
      <c r="E3814" s="118"/>
      <c r="F3814" s="65"/>
      <c r="G3814" s="65"/>
      <c r="H3814" s="65"/>
      <c r="I3814" s="65"/>
      <c r="J3814" s="65"/>
      <c r="K3814" s="65"/>
      <c r="L3814" s="20"/>
      <c r="M3814" s="63"/>
    </row>
    <row r="3815" spans="2:13">
      <c r="B3815" s="56"/>
      <c r="C3815" s="88"/>
      <c r="D3815" s="58"/>
      <c r="E3815" s="118"/>
      <c r="F3815" s="91"/>
      <c r="G3815" s="91"/>
      <c r="H3815" s="91"/>
      <c r="I3815" s="91"/>
      <c r="J3815" s="91"/>
      <c r="K3815" s="91"/>
      <c r="L3815" s="20"/>
      <c r="M3815" s="63"/>
    </row>
    <row r="3816" spans="2:13">
      <c r="B3816" s="56"/>
      <c r="C3816" s="88"/>
      <c r="D3816" s="58"/>
      <c r="E3816" s="118"/>
      <c r="F3816" s="60"/>
      <c r="G3816" s="60"/>
      <c r="H3816" s="61"/>
      <c r="I3816" s="61"/>
      <c r="J3816" s="61"/>
      <c r="K3816" s="61"/>
      <c r="L3816" s="62"/>
      <c r="M3816" s="63"/>
    </row>
    <row r="3817" spans="2:13">
      <c r="B3817" s="56"/>
      <c r="C3817" s="88"/>
      <c r="D3817" s="58"/>
      <c r="E3817" s="118"/>
      <c r="F3817" s="65"/>
      <c r="G3817" s="65"/>
      <c r="H3817" s="65"/>
      <c r="I3817" s="65"/>
      <c r="J3817" s="65"/>
      <c r="K3817" s="65"/>
      <c r="L3817" s="62"/>
      <c r="M3817" s="63"/>
    </row>
    <row r="3818" spans="2:13">
      <c r="B3818" s="56"/>
      <c r="C3818" s="88"/>
      <c r="D3818" s="58"/>
      <c r="E3818" s="118"/>
      <c r="F3818" s="65"/>
      <c r="G3818" s="65"/>
      <c r="H3818" s="65"/>
      <c r="I3818" s="65"/>
      <c r="J3818" s="65"/>
      <c r="K3818" s="65"/>
      <c r="L3818" s="62"/>
      <c r="M3818" s="63"/>
    </row>
    <row r="3819" spans="2:13">
      <c r="B3819" s="56"/>
      <c r="C3819" s="88"/>
      <c r="D3819" s="58"/>
      <c r="E3819" s="118"/>
      <c r="F3819" s="65"/>
      <c r="G3819" s="65"/>
      <c r="H3819" s="65"/>
      <c r="I3819" s="65"/>
      <c r="J3819" s="65"/>
      <c r="K3819" s="65"/>
      <c r="L3819" s="62"/>
      <c r="M3819" s="63"/>
    </row>
    <row r="3820" spans="2:13">
      <c r="B3820" s="56"/>
      <c r="C3820" s="88"/>
      <c r="D3820" s="58"/>
      <c r="E3820" s="118"/>
      <c r="F3820" s="65"/>
      <c r="G3820" s="65"/>
      <c r="H3820" s="65"/>
      <c r="I3820" s="65"/>
      <c r="J3820" s="65"/>
      <c r="K3820" s="65"/>
      <c r="L3820" s="62"/>
      <c r="M3820" s="63"/>
    </row>
    <row r="3821" spans="2:13">
      <c r="B3821" s="56"/>
      <c r="C3821" s="88"/>
      <c r="D3821" s="58"/>
      <c r="E3821" s="118"/>
      <c r="F3821" s="65"/>
      <c r="G3821" s="65"/>
      <c r="H3821" s="65"/>
      <c r="I3821" s="65"/>
      <c r="J3821" s="65"/>
      <c r="K3821" s="65"/>
      <c r="L3821" s="62"/>
      <c r="M3821" s="63"/>
    </row>
    <row r="3822" spans="2:13">
      <c r="B3822" s="56"/>
      <c r="C3822" s="88"/>
      <c r="D3822" s="58"/>
      <c r="E3822" s="118"/>
      <c r="F3822" s="65"/>
      <c r="G3822" s="65"/>
      <c r="H3822" s="65"/>
      <c r="I3822" s="65"/>
      <c r="J3822" s="65"/>
      <c r="K3822" s="65"/>
      <c r="L3822" s="62"/>
      <c r="M3822" s="63"/>
    </row>
    <row r="3823" spans="2:13">
      <c r="B3823" s="56"/>
      <c r="C3823" s="88"/>
      <c r="D3823" s="58"/>
      <c r="E3823" s="118"/>
      <c r="F3823" s="65"/>
      <c r="G3823" s="65"/>
      <c r="H3823" s="65"/>
      <c r="I3823" s="65"/>
      <c r="J3823" s="65"/>
      <c r="K3823" s="65"/>
      <c r="L3823" s="62"/>
      <c r="M3823" s="63"/>
    </row>
    <row r="3824" spans="2:13" ht="15.6">
      <c r="B3824" s="56"/>
      <c r="C3824" s="143"/>
      <c r="D3824" s="58"/>
      <c r="E3824" s="144"/>
      <c r="F3824" s="61"/>
      <c r="G3824" s="61"/>
      <c r="H3824" s="61"/>
      <c r="I3824" s="61"/>
      <c r="J3824" s="61"/>
      <c r="K3824" s="61"/>
      <c r="L3824" s="62"/>
      <c r="M3824" s="63"/>
    </row>
    <row r="3825" spans="2:13" ht="15.6">
      <c r="B3825" s="56"/>
      <c r="C3825" s="143"/>
      <c r="D3825" s="58"/>
      <c r="E3825" s="144"/>
      <c r="F3825" s="65"/>
      <c r="G3825" s="65"/>
      <c r="H3825" s="65"/>
      <c r="I3825" s="65"/>
      <c r="J3825" s="65"/>
      <c r="K3825" s="65"/>
      <c r="L3825" s="62"/>
      <c r="M3825" s="63"/>
    </row>
    <row r="3826" spans="2:13" ht="15.6">
      <c r="B3826" s="56"/>
      <c r="C3826" s="143"/>
      <c r="D3826" s="58"/>
      <c r="E3826" s="144"/>
      <c r="F3826" s="65"/>
      <c r="G3826" s="65"/>
      <c r="H3826" s="65"/>
      <c r="I3826" s="65"/>
      <c r="J3826" s="65"/>
      <c r="K3826" s="65"/>
      <c r="L3826" s="62"/>
      <c r="M3826" s="63"/>
    </row>
    <row r="3827" spans="2:13" ht="15.6">
      <c r="B3827" s="56"/>
      <c r="C3827" s="143"/>
      <c r="D3827" s="58"/>
      <c r="E3827" s="144"/>
      <c r="F3827" s="65"/>
      <c r="G3827" s="65"/>
      <c r="H3827" s="65"/>
      <c r="I3827" s="65"/>
      <c r="J3827" s="65"/>
      <c r="K3827" s="65"/>
      <c r="L3827" s="62"/>
      <c r="M3827" s="63"/>
    </row>
    <row r="3828" spans="2:13" ht="15.6">
      <c r="B3828" s="56"/>
      <c r="C3828" s="143"/>
      <c r="D3828" s="58"/>
      <c r="E3828" s="144"/>
      <c r="F3828" s="65"/>
      <c r="G3828" s="65"/>
      <c r="H3828" s="65"/>
      <c r="I3828" s="65"/>
      <c r="J3828" s="65"/>
      <c r="K3828" s="65"/>
      <c r="L3828" s="62"/>
      <c r="M3828" s="63"/>
    </row>
    <row r="3829" spans="2:13" ht="15.6">
      <c r="B3829" s="56"/>
      <c r="C3829" s="143"/>
      <c r="D3829" s="58"/>
      <c r="E3829" s="144"/>
      <c r="F3829" s="65"/>
      <c r="G3829" s="65"/>
      <c r="H3829" s="65"/>
      <c r="I3829" s="65"/>
      <c r="J3829" s="65"/>
      <c r="K3829" s="65"/>
      <c r="L3829" s="62"/>
      <c r="M3829" s="63"/>
    </row>
    <row r="3830" spans="2:13" ht="15.6">
      <c r="B3830" s="56"/>
      <c r="C3830" s="143"/>
      <c r="D3830" s="58"/>
      <c r="E3830" s="144"/>
      <c r="F3830" s="65"/>
      <c r="G3830" s="65"/>
      <c r="H3830" s="65"/>
      <c r="I3830" s="65"/>
      <c r="J3830" s="65"/>
      <c r="K3830" s="65"/>
      <c r="L3830" s="62"/>
      <c r="M3830" s="63"/>
    </row>
    <row r="3831" spans="2:13" ht="15.6">
      <c r="B3831" s="56"/>
      <c r="C3831" s="143"/>
      <c r="D3831" s="58"/>
      <c r="E3831" s="144"/>
      <c r="F3831" s="65"/>
      <c r="G3831" s="65"/>
      <c r="H3831" s="65"/>
      <c r="I3831" s="65"/>
      <c r="J3831" s="65"/>
      <c r="K3831" s="65"/>
      <c r="L3831" s="62"/>
      <c r="M3831" s="63"/>
    </row>
    <row r="3832" spans="2:13">
      <c r="B3832" s="56"/>
      <c r="C3832" s="105"/>
      <c r="D3832" s="106"/>
      <c r="E3832" s="107"/>
      <c r="F3832" s="61"/>
      <c r="G3832" s="61"/>
      <c r="H3832" s="61"/>
      <c r="I3832" s="61"/>
      <c r="J3832" s="61"/>
      <c r="K3832" s="61"/>
      <c r="L3832" s="108"/>
      <c r="M3832" s="63"/>
    </row>
    <row r="3833" spans="2:13">
      <c r="B3833" s="56"/>
      <c r="C3833" s="105"/>
      <c r="D3833" s="58"/>
      <c r="E3833" s="109"/>
      <c r="F3833" s="65"/>
      <c r="G3833" s="65"/>
      <c r="H3833" s="65"/>
      <c r="I3833" s="110"/>
      <c r="J3833" s="65"/>
      <c r="K3833" s="65"/>
      <c r="L3833" s="62"/>
      <c r="M3833" s="63"/>
    </row>
    <row r="3834" spans="2:13">
      <c r="B3834" s="56"/>
      <c r="C3834" s="105"/>
      <c r="D3834" s="58"/>
      <c r="E3834" s="109"/>
      <c r="F3834" s="65"/>
      <c r="G3834" s="65"/>
      <c r="H3834" s="65"/>
      <c r="I3834" s="65"/>
      <c r="J3834" s="65"/>
      <c r="K3834" s="65"/>
      <c r="L3834" s="62"/>
      <c r="M3834" s="63"/>
    </row>
    <row r="3835" spans="2:13">
      <c r="B3835" s="56"/>
      <c r="C3835" s="105"/>
      <c r="D3835" s="58"/>
      <c r="E3835" s="109"/>
      <c r="F3835" s="65"/>
      <c r="G3835" s="65"/>
      <c r="H3835" s="65"/>
      <c r="I3835" s="65"/>
      <c r="J3835" s="65"/>
      <c r="K3835" s="65"/>
      <c r="L3835" s="62"/>
      <c r="M3835" s="63"/>
    </row>
    <row r="3836" spans="2:13">
      <c r="B3836" s="56"/>
      <c r="C3836" s="105"/>
      <c r="D3836" s="58"/>
      <c r="E3836" s="109"/>
      <c r="F3836" s="65"/>
      <c r="G3836" s="65"/>
      <c r="H3836" s="65"/>
      <c r="I3836" s="65"/>
      <c r="J3836" s="65"/>
      <c r="K3836" s="65"/>
      <c r="L3836" s="62"/>
      <c r="M3836" s="63"/>
    </row>
    <row r="3837" spans="2:13">
      <c r="B3837" s="56"/>
      <c r="C3837" s="105"/>
      <c r="D3837" s="58"/>
      <c r="E3837" s="109"/>
      <c r="F3837" s="65"/>
      <c r="G3837" s="65"/>
      <c r="H3837" s="65"/>
      <c r="I3837" s="65"/>
      <c r="J3837" s="65"/>
      <c r="K3837" s="65"/>
      <c r="L3837" s="62"/>
      <c r="M3837" s="63"/>
    </row>
    <row r="3838" spans="2:13">
      <c r="B3838" s="56"/>
      <c r="C3838" s="105"/>
      <c r="D3838" s="58"/>
      <c r="E3838" s="109"/>
      <c r="F3838" s="65"/>
      <c r="G3838" s="65"/>
      <c r="H3838" s="65"/>
      <c r="I3838" s="65"/>
      <c r="J3838" s="65"/>
      <c r="K3838" s="65"/>
      <c r="L3838" s="62"/>
      <c r="M3838" s="63"/>
    </row>
    <row r="3839" spans="2:13">
      <c r="B3839" s="56"/>
      <c r="C3839" s="105"/>
      <c r="D3839" s="58"/>
      <c r="E3839" s="109"/>
      <c r="F3839" s="91"/>
      <c r="G3839" s="91"/>
      <c r="H3839" s="91"/>
      <c r="I3839" s="91"/>
      <c r="J3839" s="91"/>
      <c r="K3839" s="91"/>
      <c r="L3839" s="62"/>
      <c r="M3839" s="63"/>
    </row>
    <row r="3840" spans="2:13">
      <c r="B3840" s="56"/>
      <c r="C3840" s="88"/>
      <c r="D3840" s="88"/>
      <c r="E3840" s="116"/>
      <c r="F3840" s="61"/>
      <c r="G3840" s="61"/>
      <c r="H3840" s="61"/>
      <c r="I3840" s="61"/>
      <c r="J3840" s="61"/>
      <c r="K3840" s="61"/>
      <c r="L3840" s="62"/>
      <c r="M3840" s="62"/>
    </row>
    <row r="3841" spans="2:13">
      <c r="B3841" s="56"/>
      <c r="C3841" s="88"/>
      <c r="D3841" s="88"/>
      <c r="E3841" s="116"/>
      <c r="F3841" s="65"/>
      <c r="G3841" s="65"/>
      <c r="H3841" s="65"/>
      <c r="I3841" s="65"/>
      <c r="J3841" s="65"/>
      <c r="K3841" s="65"/>
      <c r="L3841" s="62"/>
      <c r="M3841" s="62"/>
    </row>
    <row r="3842" spans="2:13">
      <c r="B3842" s="56"/>
      <c r="C3842" s="88"/>
      <c r="D3842" s="88"/>
      <c r="E3842" s="116"/>
      <c r="F3842" s="65"/>
      <c r="G3842" s="65"/>
      <c r="H3842" s="65"/>
      <c r="I3842" s="65"/>
      <c r="J3842" s="65"/>
      <c r="K3842" s="65"/>
      <c r="L3842" s="62"/>
      <c r="M3842" s="63"/>
    </row>
    <row r="3843" spans="2:13">
      <c r="B3843" s="56"/>
      <c r="C3843" s="88"/>
      <c r="D3843" s="88"/>
      <c r="E3843" s="116"/>
      <c r="F3843" s="65"/>
      <c r="G3843" s="65"/>
      <c r="H3843" s="65"/>
      <c r="I3843" s="65"/>
      <c r="J3843" s="65"/>
      <c r="K3843" s="65"/>
      <c r="L3843" s="62"/>
      <c r="M3843" s="63"/>
    </row>
    <row r="3844" spans="2:13">
      <c r="B3844" s="56"/>
      <c r="C3844" s="88"/>
      <c r="D3844" s="88"/>
      <c r="E3844" s="116"/>
      <c r="F3844" s="65"/>
      <c r="G3844" s="65"/>
      <c r="H3844" s="65"/>
      <c r="I3844" s="65"/>
      <c r="J3844" s="65"/>
      <c r="K3844" s="65"/>
      <c r="L3844" s="62"/>
      <c r="M3844" s="63"/>
    </row>
    <row r="3845" spans="2:13">
      <c r="B3845" s="56"/>
      <c r="C3845" s="88"/>
      <c r="D3845" s="88"/>
      <c r="E3845" s="116"/>
      <c r="F3845" s="65"/>
      <c r="G3845" s="65"/>
      <c r="H3845" s="65"/>
      <c r="I3845" s="65"/>
      <c r="J3845" s="65"/>
      <c r="K3845" s="65"/>
      <c r="L3845" s="62"/>
      <c r="M3845" s="63"/>
    </row>
    <row r="3846" spans="2:13">
      <c r="B3846" s="56"/>
      <c r="C3846" s="88"/>
      <c r="D3846" s="88"/>
      <c r="E3846" s="116"/>
      <c r="F3846" s="65"/>
      <c r="G3846" s="65"/>
      <c r="H3846" s="65"/>
      <c r="I3846" s="65"/>
      <c r="J3846" s="65"/>
      <c r="K3846" s="65"/>
      <c r="L3846" s="62"/>
      <c r="M3846" s="63"/>
    </row>
    <row r="3847" spans="2:13">
      <c r="B3847" s="56"/>
      <c r="C3847" s="88"/>
      <c r="D3847" s="88"/>
      <c r="E3847" s="116"/>
      <c r="F3847" s="65"/>
      <c r="G3847" s="65"/>
      <c r="H3847" s="65"/>
      <c r="I3847" s="65"/>
      <c r="J3847" s="65"/>
      <c r="K3847" s="65"/>
      <c r="L3847" s="62"/>
      <c r="M3847" s="63"/>
    </row>
    <row r="3848" spans="2:13">
      <c r="B3848" s="56"/>
      <c r="C3848" s="57"/>
      <c r="D3848" s="58"/>
      <c r="E3848" s="104"/>
      <c r="F3848" s="119"/>
      <c r="G3848" s="119"/>
      <c r="H3848" s="61"/>
      <c r="I3848" s="61"/>
      <c r="J3848" s="61"/>
      <c r="K3848" s="61"/>
      <c r="L3848" s="62"/>
      <c r="M3848" s="63"/>
    </row>
    <row r="3849" spans="2:13">
      <c r="B3849" s="56"/>
      <c r="C3849" s="57"/>
      <c r="D3849" s="58"/>
      <c r="E3849" s="104"/>
      <c r="F3849" s="65"/>
      <c r="G3849" s="65"/>
      <c r="H3849" s="65"/>
      <c r="I3849" s="65"/>
      <c r="J3849" s="65"/>
      <c r="K3849" s="65"/>
      <c r="L3849" s="62"/>
      <c r="M3849" s="63"/>
    </row>
    <row r="3850" spans="2:13">
      <c r="B3850" s="56"/>
      <c r="C3850" s="57"/>
      <c r="D3850" s="58"/>
      <c r="E3850" s="104"/>
      <c r="F3850" s="65"/>
      <c r="G3850" s="65"/>
      <c r="H3850" s="65"/>
      <c r="I3850" s="65"/>
      <c r="J3850" s="65"/>
      <c r="K3850" s="65"/>
      <c r="L3850" s="62"/>
      <c r="M3850" s="63"/>
    </row>
    <row r="3851" spans="2:13">
      <c r="B3851" s="56"/>
      <c r="C3851" s="57"/>
      <c r="D3851" s="58"/>
      <c r="E3851" s="104"/>
      <c r="F3851" s="65"/>
      <c r="G3851" s="65"/>
      <c r="H3851" s="65"/>
      <c r="I3851" s="65"/>
      <c r="J3851" s="65"/>
      <c r="K3851" s="65"/>
      <c r="L3851" s="62"/>
      <c r="M3851" s="63"/>
    </row>
    <row r="3852" spans="2:13">
      <c r="B3852" s="56"/>
      <c r="C3852" s="57"/>
      <c r="D3852" s="58"/>
      <c r="E3852" s="104"/>
      <c r="F3852" s="65"/>
      <c r="G3852" s="65"/>
      <c r="H3852" s="65"/>
      <c r="I3852" s="65"/>
      <c r="J3852" s="65"/>
      <c r="K3852" s="65"/>
      <c r="L3852" s="62"/>
      <c r="M3852" s="63"/>
    </row>
    <row r="3853" spans="2:13">
      <c r="B3853" s="56"/>
      <c r="C3853" s="57"/>
      <c r="D3853" s="58"/>
      <c r="E3853" s="104"/>
      <c r="F3853" s="65"/>
      <c r="G3853" s="65"/>
      <c r="H3853" s="65"/>
      <c r="I3853" s="65"/>
      <c r="J3853" s="65"/>
      <c r="K3853" s="65"/>
      <c r="L3853" s="62"/>
      <c r="M3853" s="63"/>
    </row>
    <row r="3854" spans="2:13">
      <c r="B3854" s="56"/>
      <c r="C3854" s="57"/>
      <c r="D3854" s="58"/>
      <c r="E3854" s="104"/>
      <c r="F3854" s="65"/>
      <c r="G3854" s="65"/>
      <c r="H3854" s="65"/>
      <c r="I3854" s="65"/>
      <c r="J3854" s="65"/>
      <c r="K3854" s="65"/>
      <c r="L3854" s="62"/>
      <c r="M3854" s="63"/>
    </row>
    <row r="3855" spans="2:13">
      <c r="B3855" s="56"/>
      <c r="C3855" s="57"/>
      <c r="D3855" s="58"/>
      <c r="E3855" s="104"/>
      <c r="F3855" s="65"/>
      <c r="G3855" s="65"/>
      <c r="H3855" s="65"/>
      <c r="I3855" s="65"/>
      <c r="J3855" s="65"/>
      <c r="K3855" s="65"/>
      <c r="L3855" s="62"/>
      <c r="M3855" s="63"/>
    </row>
    <row r="3856" spans="2:13">
      <c r="B3856" s="56"/>
      <c r="C3856" s="68"/>
      <c r="D3856" s="58"/>
      <c r="E3856" s="69"/>
      <c r="F3856" s="60"/>
      <c r="G3856" s="60"/>
      <c r="H3856" s="61"/>
      <c r="I3856" s="61"/>
      <c r="J3856" s="61"/>
      <c r="K3856" s="61"/>
      <c r="L3856" s="62"/>
      <c r="M3856" s="63"/>
    </row>
    <row r="3857" spans="2:13">
      <c r="B3857" s="56"/>
      <c r="C3857" s="68"/>
      <c r="D3857" s="58"/>
      <c r="E3857" s="69"/>
      <c r="F3857" s="60"/>
      <c r="G3857" s="60"/>
      <c r="H3857" s="61"/>
      <c r="I3857" s="61"/>
      <c r="J3857" s="61"/>
      <c r="K3857" s="61"/>
      <c r="L3857" s="62"/>
      <c r="M3857" s="63"/>
    </row>
    <row r="3858" spans="2:13">
      <c r="B3858" s="56"/>
      <c r="C3858" s="68"/>
      <c r="D3858" s="58"/>
      <c r="E3858" s="69"/>
      <c r="F3858" s="60"/>
      <c r="G3858" s="60"/>
      <c r="H3858" s="61"/>
      <c r="I3858" s="61"/>
      <c r="J3858" s="61"/>
      <c r="K3858" s="61"/>
      <c r="L3858" s="62"/>
      <c r="M3858" s="63"/>
    </row>
    <row r="3859" spans="2:13">
      <c r="B3859" s="56"/>
      <c r="C3859" s="68"/>
      <c r="D3859" s="58"/>
      <c r="E3859" s="69"/>
      <c r="F3859" s="60"/>
      <c r="G3859" s="60"/>
      <c r="H3859" s="61"/>
      <c r="I3859" s="61"/>
      <c r="J3859" s="61"/>
      <c r="K3859" s="61"/>
      <c r="L3859" s="62"/>
      <c r="M3859" s="63"/>
    </row>
    <row r="3860" spans="2:13">
      <c r="B3860" s="56"/>
      <c r="C3860" s="68"/>
      <c r="D3860" s="58"/>
      <c r="E3860" s="69"/>
      <c r="F3860" s="60"/>
      <c r="G3860" s="60"/>
      <c r="H3860" s="61"/>
      <c r="I3860" s="61"/>
      <c r="J3860" s="61"/>
      <c r="K3860" s="61"/>
      <c r="L3860" s="62"/>
      <c r="M3860" s="63"/>
    </row>
    <row r="3861" spans="2:13">
      <c r="B3861" s="56"/>
      <c r="C3861" s="68"/>
      <c r="D3861" s="58"/>
      <c r="E3861" s="69"/>
      <c r="F3861" s="60"/>
      <c r="G3861" s="60"/>
      <c r="H3861" s="61"/>
      <c r="I3861" s="61"/>
      <c r="J3861" s="61"/>
      <c r="K3861" s="61"/>
      <c r="L3861" s="62"/>
      <c r="M3861" s="63"/>
    </row>
    <row r="3862" spans="2:13">
      <c r="B3862" s="56"/>
      <c r="C3862" s="68"/>
      <c r="D3862" s="58"/>
      <c r="E3862" s="69"/>
      <c r="F3862" s="60"/>
      <c r="G3862" s="60"/>
      <c r="H3862" s="61"/>
      <c r="I3862" s="61"/>
      <c r="J3862" s="61"/>
      <c r="K3862" s="61"/>
      <c r="L3862" s="62"/>
      <c r="M3862" s="63"/>
    </row>
    <row r="3863" spans="2:13">
      <c r="B3863" s="56"/>
      <c r="C3863" s="68"/>
      <c r="D3863" s="58"/>
      <c r="E3863" s="69"/>
      <c r="F3863" s="60"/>
      <c r="G3863" s="60"/>
      <c r="H3863" s="61"/>
      <c r="I3863" s="61"/>
      <c r="J3863" s="61"/>
      <c r="K3863" s="61"/>
      <c r="L3863" s="62"/>
      <c r="M3863" s="63"/>
    </row>
    <row r="3864" spans="2:13">
      <c r="B3864" s="56"/>
      <c r="C3864" s="88"/>
      <c r="D3864" s="58"/>
      <c r="E3864" s="89"/>
      <c r="F3864" s="124"/>
      <c r="G3864" s="124"/>
      <c r="H3864" s="124"/>
      <c r="I3864" s="124"/>
      <c r="J3864" s="124"/>
      <c r="K3864" s="124"/>
      <c r="L3864" s="62"/>
      <c r="M3864" s="63"/>
    </row>
    <row r="3865" spans="2:13">
      <c r="B3865" s="56"/>
      <c r="C3865" s="88"/>
      <c r="D3865" s="58"/>
      <c r="E3865" s="89"/>
      <c r="F3865" s="61"/>
      <c r="G3865" s="61"/>
      <c r="H3865" s="61"/>
      <c r="I3865" s="61"/>
      <c r="J3865" s="61"/>
      <c r="K3865" s="61"/>
      <c r="L3865" s="62"/>
      <c r="M3865" s="63"/>
    </row>
    <row r="3866" spans="2:13">
      <c r="B3866" s="56"/>
      <c r="C3866" s="88"/>
      <c r="D3866" s="58"/>
      <c r="E3866" s="89"/>
      <c r="F3866" s="65"/>
      <c r="G3866" s="65"/>
      <c r="H3866" s="65"/>
      <c r="I3866" s="65"/>
      <c r="J3866" s="65"/>
      <c r="K3866" s="65"/>
      <c r="L3866" s="62"/>
      <c r="M3866" s="63"/>
    </row>
    <row r="3867" spans="2:13">
      <c r="B3867" s="56"/>
      <c r="C3867" s="88"/>
      <c r="D3867" s="58"/>
      <c r="E3867" s="89"/>
      <c r="F3867" s="65"/>
      <c r="G3867" s="65"/>
      <c r="H3867" s="65"/>
      <c r="I3867" s="65"/>
      <c r="J3867" s="65"/>
      <c r="K3867" s="65"/>
      <c r="L3867" s="62"/>
      <c r="M3867" s="63"/>
    </row>
    <row r="3868" spans="2:13">
      <c r="B3868" s="56"/>
      <c r="C3868" s="88"/>
      <c r="D3868" s="58"/>
      <c r="E3868" s="89"/>
      <c r="F3868" s="65"/>
      <c r="G3868" s="65"/>
      <c r="H3868" s="65"/>
      <c r="I3868" s="65"/>
      <c r="J3868" s="65"/>
      <c r="K3868" s="65"/>
      <c r="L3868" s="62"/>
      <c r="M3868" s="63"/>
    </row>
    <row r="3869" spans="2:13">
      <c r="B3869" s="56"/>
      <c r="C3869" s="88"/>
      <c r="D3869" s="58"/>
      <c r="E3869" s="89"/>
      <c r="F3869" s="65"/>
      <c r="G3869" s="65"/>
      <c r="H3869" s="65"/>
      <c r="I3869" s="65"/>
      <c r="J3869" s="65"/>
      <c r="K3869" s="65"/>
      <c r="L3869" s="108"/>
      <c r="M3869" s="63"/>
    </row>
    <row r="3870" spans="2:13">
      <c r="B3870" s="56"/>
      <c r="C3870" s="88"/>
      <c r="D3870" s="58"/>
      <c r="E3870" s="89"/>
      <c r="F3870" s="65"/>
      <c r="G3870" s="65"/>
      <c r="H3870" s="65"/>
      <c r="I3870" s="65"/>
      <c r="J3870" s="65"/>
      <c r="K3870" s="65"/>
      <c r="L3870" s="62"/>
      <c r="M3870" s="63"/>
    </row>
    <row r="3871" spans="2:13">
      <c r="B3871" s="56"/>
      <c r="C3871" s="88"/>
      <c r="D3871" s="58"/>
      <c r="E3871" s="89"/>
      <c r="F3871" s="91"/>
      <c r="G3871" s="91"/>
      <c r="H3871" s="91"/>
      <c r="I3871" s="91"/>
      <c r="J3871" s="91"/>
      <c r="K3871" s="91"/>
      <c r="L3871" s="62"/>
      <c r="M3871" s="63"/>
    </row>
    <row r="3872" spans="2:13">
      <c r="B3872" s="56"/>
      <c r="C3872" s="88"/>
      <c r="D3872" s="58"/>
      <c r="E3872" s="116"/>
      <c r="F3872" s="61"/>
      <c r="G3872" s="61"/>
      <c r="H3872" s="61"/>
      <c r="I3872" s="61"/>
      <c r="J3872" s="61"/>
      <c r="K3872" s="61"/>
      <c r="L3872" s="62"/>
      <c r="M3872" s="63"/>
    </row>
    <row r="3873" spans="2:13">
      <c r="B3873" s="56"/>
      <c r="C3873" s="88"/>
      <c r="D3873" s="58"/>
      <c r="E3873" s="116"/>
      <c r="F3873" s="65"/>
      <c r="G3873" s="65"/>
      <c r="H3873" s="65"/>
      <c r="I3873" s="65"/>
      <c r="J3873" s="65"/>
      <c r="K3873" s="65"/>
      <c r="L3873" s="62"/>
      <c r="M3873" s="63"/>
    </row>
    <row r="3874" spans="2:13">
      <c r="B3874" s="56"/>
      <c r="C3874" s="88"/>
      <c r="D3874" s="111"/>
      <c r="E3874" s="116"/>
      <c r="F3874" s="65"/>
      <c r="G3874" s="65"/>
      <c r="H3874" s="65"/>
      <c r="I3874" s="65"/>
      <c r="J3874" s="65"/>
      <c r="K3874" s="65"/>
      <c r="L3874" s="62"/>
      <c r="M3874" s="63"/>
    </row>
    <row r="3875" spans="2:13">
      <c r="B3875" s="56"/>
      <c r="C3875" s="88"/>
      <c r="D3875" s="58"/>
      <c r="E3875" s="69"/>
      <c r="F3875" s="65"/>
      <c r="G3875" s="65"/>
      <c r="H3875" s="65"/>
      <c r="I3875" s="65"/>
      <c r="J3875" s="65"/>
      <c r="K3875" s="65"/>
      <c r="L3875" s="62"/>
      <c r="M3875" s="63"/>
    </row>
    <row r="3876" spans="2:13">
      <c r="B3876" s="56"/>
      <c r="C3876" s="88"/>
      <c r="D3876" s="58"/>
      <c r="E3876" s="116"/>
      <c r="F3876" s="65"/>
      <c r="G3876" s="65"/>
      <c r="H3876" s="65"/>
      <c r="I3876" s="65"/>
      <c r="J3876" s="65"/>
      <c r="K3876" s="65"/>
      <c r="L3876" s="62"/>
      <c r="M3876" s="63"/>
    </row>
    <row r="3877" spans="2:13">
      <c r="B3877" s="56"/>
      <c r="C3877" s="88"/>
      <c r="D3877" s="111"/>
      <c r="E3877" s="116"/>
      <c r="F3877" s="127"/>
      <c r="G3877" s="90"/>
      <c r="H3877" s="111"/>
      <c r="I3877" s="65"/>
      <c r="J3877" s="65"/>
      <c r="K3877" s="65"/>
      <c r="L3877" s="62"/>
      <c r="M3877" s="63"/>
    </row>
    <row r="3878" spans="2:13">
      <c r="B3878" s="56"/>
      <c r="C3878" s="88"/>
      <c r="D3878" s="111"/>
      <c r="E3878" s="116"/>
      <c r="F3878" s="127"/>
      <c r="G3878" s="90"/>
      <c r="H3878" s="111"/>
      <c r="I3878" s="65"/>
      <c r="J3878" s="65"/>
      <c r="K3878" s="65"/>
      <c r="L3878" s="62"/>
      <c r="M3878" s="63"/>
    </row>
    <row r="3879" spans="2:13">
      <c r="B3879" s="56"/>
      <c r="C3879" s="88"/>
      <c r="D3879" s="111"/>
      <c r="E3879" s="116"/>
      <c r="F3879" s="127"/>
      <c r="G3879" s="90"/>
      <c r="H3879" s="111"/>
      <c r="I3879" s="65"/>
      <c r="J3879" s="65"/>
      <c r="K3879" s="65"/>
      <c r="L3879" s="62"/>
      <c r="M3879" s="63"/>
    </row>
    <row r="3880" spans="2:13">
      <c r="B3880" s="56"/>
      <c r="C3880" s="128"/>
      <c r="D3880" s="58"/>
      <c r="E3880" s="129"/>
      <c r="F3880" s="61"/>
      <c r="G3880" s="130"/>
      <c r="H3880" s="65"/>
      <c r="I3880" s="124"/>
      <c r="J3880" s="131"/>
      <c r="K3880" s="61"/>
      <c r="L3880" s="62"/>
      <c r="M3880" s="63"/>
    </row>
    <row r="3881" spans="2:13">
      <c r="B3881" s="56"/>
      <c r="C3881" s="128"/>
      <c r="D3881" s="58"/>
      <c r="E3881" s="129"/>
      <c r="F3881" s="65"/>
      <c r="G3881" s="61"/>
      <c r="H3881" s="65"/>
      <c r="I3881" s="65"/>
      <c r="J3881" s="65"/>
      <c r="K3881" s="65"/>
      <c r="L3881" s="62"/>
      <c r="M3881" s="63"/>
    </row>
    <row r="3882" spans="2:13">
      <c r="B3882" s="56"/>
      <c r="C3882" s="128"/>
      <c r="D3882" s="58"/>
      <c r="E3882" s="132"/>
      <c r="F3882" s="65"/>
      <c r="G3882" s="61"/>
      <c r="H3882" s="65"/>
      <c r="I3882" s="65"/>
      <c r="J3882" s="65"/>
      <c r="K3882" s="65"/>
      <c r="L3882" s="62"/>
      <c r="M3882" s="63"/>
    </row>
    <row r="3883" spans="2:13">
      <c r="B3883" s="56"/>
      <c r="C3883" s="128"/>
      <c r="D3883" s="58"/>
      <c r="E3883" s="129"/>
      <c r="F3883" s="65"/>
      <c r="G3883" s="65"/>
      <c r="H3883" s="65"/>
      <c r="I3883" s="65"/>
      <c r="J3883" s="65"/>
      <c r="K3883" s="65"/>
      <c r="L3883" s="62"/>
      <c r="M3883" s="82"/>
    </row>
    <row r="3884" spans="2:13">
      <c r="B3884" s="56"/>
      <c r="C3884" s="128"/>
      <c r="D3884" s="58"/>
      <c r="E3884" s="129"/>
      <c r="F3884" s="65"/>
      <c r="G3884" s="65"/>
      <c r="H3884" s="65"/>
      <c r="I3884" s="65"/>
      <c r="J3884" s="65"/>
      <c r="K3884" s="65"/>
      <c r="L3884" s="62"/>
      <c r="M3884" s="63"/>
    </row>
    <row r="3885" spans="2:13">
      <c r="B3885" s="56"/>
      <c r="C3885" s="128"/>
      <c r="D3885" s="58"/>
      <c r="E3885" s="129"/>
      <c r="F3885" s="65"/>
      <c r="G3885" s="65"/>
      <c r="H3885" s="65"/>
      <c r="I3885" s="65"/>
      <c r="J3885" s="65"/>
      <c r="K3885" s="65"/>
      <c r="L3885" s="62"/>
      <c r="M3885" s="63"/>
    </row>
    <row r="3886" spans="2:13">
      <c r="B3886" s="56"/>
      <c r="C3886" s="128"/>
      <c r="D3886" s="58"/>
      <c r="E3886" s="129"/>
      <c r="F3886" s="65"/>
      <c r="G3886" s="65"/>
      <c r="H3886" s="65"/>
      <c r="I3886" s="65"/>
      <c r="J3886" s="65"/>
      <c r="K3886" s="65"/>
      <c r="L3886" s="62"/>
      <c r="M3886" s="63"/>
    </row>
    <row r="3887" spans="2:13">
      <c r="B3887" s="56"/>
      <c r="C3887" s="128"/>
      <c r="D3887" s="58"/>
      <c r="E3887" s="129"/>
      <c r="F3887" s="65"/>
      <c r="G3887" s="65"/>
      <c r="H3887" s="65"/>
      <c r="I3887" s="65"/>
      <c r="J3887" s="65"/>
      <c r="K3887" s="65"/>
      <c r="L3887" s="62"/>
      <c r="M3887" s="63"/>
    </row>
    <row r="3888" spans="2:13">
      <c r="B3888" s="56"/>
      <c r="C3888" s="57"/>
      <c r="D3888" s="58"/>
      <c r="E3888" s="104"/>
      <c r="F3888" s="119"/>
      <c r="G3888" s="119"/>
      <c r="H3888" s="61"/>
      <c r="I3888" s="61"/>
      <c r="J3888" s="61"/>
      <c r="K3888" s="61"/>
      <c r="L3888" s="62"/>
      <c r="M3888" s="63"/>
    </row>
    <row r="3889" spans="2:13">
      <c r="B3889" s="56"/>
      <c r="C3889" s="57"/>
      <c r="D3889" s="58"/>
      <c r="E3889" s="104"/>
      <c r="F3889" s="65"/>
      <c r="G3889" s="65"/>
      <c r="H3889" s="65"/>
      <c r="I3889" s="65"/>
      <c r="J3889" s="65"/>
      <c r="K3889" s="65"/>
      <c r="L3889" s="62"/>
      <c r="M3889" s="63"/>
    </row>
    <row r="3890" spans="2:13">
      <c r="B3890" s="56"/>
      <c r="C3890" s="57"/>
      <c r="D3890" s="58"/>
      <c r="E3890" s="104"/>
      <c r="F3890" s="65"/>
      <c r="G3890" s="65"/>
      <c r="H3890" s="65"/>
      <c r="I3890" s="65"/>
      <c r="J3890" s="65"/>
      <c r="K3890" s="65"/>
      <c r="L3890" s="62"/>
      <c r="M3890" s="63"/>
    </row>
    <row r="3891" spans="2:13">
      <c r="B3891" s="56"/>
      <c r="C3891" s="57"/>
      <c r="D3891" s="58"/>
      <c r="E3891" s="104"/>
      <c r="F3891" s="65"/>
      <c r="G3891" s="65"/>
      <c r="H3891" s="65"/>
      <c r="I3891" s="65"/>
      <c r="J3891" s="65"/>
      <c r="K3891" s="65"/>
      <c r="L3891" s="62"/>
      <c r="M3891" s="63"/>
    </row>
    <row r="3892" spans="2:13">
      <c r="B3892" s="56"/>
      <c r="C3892" s="57"/>
      <c r="D3892" s="58"/>
      <c r="E3892" s="104"/>
      <c r="F3892" s="65"/>
      <c r="G3892" s="65"/>
      <c r="H3892" s="65"/>
      <c r="I3892" s="65"/>
      <c r="J3892" s="65"/>
      <c r="K3892" s="65"/>
      <c r="L3892" s="62"/>
      <c r="M3892" s="63"/>
    </row>
    <row r="3893" spans="2:13">
      <c r="B3893" s="56"/>
      <c r="C3893" s="57"/>
      <c r="D3893" s="58"/>
      <c r="E3893" s="104"/>
      <c r="F3893" s="65"/>
      <c r="G3893" s="65"/>
      <c r="H3893" s="65"/>
      <c r="I3893" s="65"/>
      <c r="J3893" s="65"/>
      <c r="K3893" s="65"/>
      <c r="L3893" s="62"/>
      <c r="M3893" s="63"/>
    </row>
    <row r="3894" spans="2:13">
      <c r="B3894" s="56"/>
      <c r="C3894" s="57"/>
      <c r="D3894" s="58"/>
      <c r="E3894" s="104"/>
      <c r="F3894" s="65"/>
      <c r="G3894" s="65"/>
      <c r="H3894" s="65"/>
      <c r="I3894" s="65"/>
      <c r="J3894" s="65"/>
      <c r="K3894" s="65"/>
      <c r="L3894" s="62"/>
      <c r="M3894" s="63"/>
    </row>
    <row r="3895" spans="2:13">
      <c r="B3895" s="56"/>
      <c r="C3895" s="57"/>
      <c r="D3895" s="58"/>
      <c r="E3895" s="104"/>
      <c r="F3895" s="65"/>
      <c r="G3895" s="65"/>
      <c r="H3895" s="65"/>
      <c r="I3895" s="65"/>
      <c r="J3895" s="65"/>
      <c r="K3895" s="65"/>
      <c r="L3895" s="62"/>
      <c r="M3895" s="63"/>
    </row>
    <row r="3896" spans="2:13" ht="16.2">
      <c r="B3896" s="56"/>
      <c r="C3896" s="88"/>
      <c r="D3896" s="58"/>
      <c r="E3896" s="123"/>
      <c r="F3896" s="124"/>
      <c r="G3896" s="124"/>
      <c r="H3896" s="124"/>
      <c r="I3896" s="124"/>
      <c r="J3896" s="124"/>
      <c r="K3896" s="124"/>
      <c r="L3896" s="62"/>
      <c r="M3896" s="63"/>
    </row>
    <row r="3897" spans="2:13" ht="16.2">
      <c r="B3897" s="56"/>
      <c r="C3897" s="88"/>
      <c r="D3897" s="58"/>
      <c r="E3897" s="123"/>
      <c r="F3897" s="124"/>
      <c r="G3897" s="124"/>
      <c r="H3897" s="124"/>
      <c r="I3897" s="124"/>
      <c r="J3897" s="124"/>
      <c r="K3897" s="124"/>
      <c r="L3897" s="62"/>
      <c r="M3897" s="63"/>
    </row>
    <row r="3898" spans="2:13" ht="16.2">
      <c r="B3898" s="56"/>
      <c r="C3898" s="88"/>
      <c r="D3898" s="58"/>
      <c r="E3898" s="123"/>
      <c r="F3898" s="124"/>
      <c r="G3898" s="124"/>
      <c r="H3898" s="124"/>
      <c r="I3898" s="124"/>
      <c r="J3898" s="124"/>
      <c r="K3898" s="124"/>
      <c r="L3898" s="62"/>
      <c r="M3898" s="63"/>
    </row>
    <row r="3899" spans="2:13" ht="16.2">
      <c r="B3899" s="56"/>
      <c r="C3899" s="88"/>
      <c r="D3899" s="58"/>
      <c r="E3899" s="123"/>
      <c r="F3899" s="124"/>
      <c r="G3899" s="124"/>
      <c r="H3899" s="124"/>
      <c r="I3899" s="124"/>
      <c r="J3899" s="124"/>
      <c r="K3899" s="124"/>
      <c r="L3899" s="62"/>
      <c r="M3899" s="63"/>
    </row>
    <row r="3900" spans="2:13" ht="16.2">
      <c r="B3900" s="56"/>
      <c r="C3900" s="88"/>
      <c r="D3900" s="58"/>
      <c r="E3900" s="123"/>
      <c r="F3900" s="124"/>
      <c r="G3900" s="124"/>
      <c r="H3900" s="124"/>
      <c r="I3900" s="124"/>
      <c r="J3900" s="124"/>
      <c r="K3900" s="124"/>
      <c r="L3900" s="62"/>
      <c r="M3900" s="63"/>
    </row>
    <row r="3901" spans="2:13" ht="16.2">
      <c r="B3901" s="56"/>
      <c r="C3901" s="88"/>
      <c r="D3901" s="58"/>
      <c r="E3901" s="123"/>
      <c r="F3901" s="124"/>
      <c r="G3901" s="124"/>
      <c r="H3901" s="124"/>
      <c r="I3901" s="124"/>
      <c r="J3901" s="124"/>
      <c r="K3901" s="124"/>
      <c r="L3901" s="62"/>
      <c r="M3901" s="63"/>
    </row>
    <row r="3902" spans="2:13" ht="16.2">
      <c r="B3902" s="56"/>
      <c r="C3902" s="88"/>
      <c r="D3902" s="58"/>
      <c r="E3902" s="123"/>
      <c r="F3902" s="124"/>
      <c r="G3902" s="124"/>
      <c r="H3902" s="124"/>
      <c r="I3902" s="124"/>
      <c r="J3902" s="124"/>
      <c r="K3902" s="124"/>
      <c r="L3902" s="62"/>
      <c r="M3902" s="63"/>
    </row>
    <row r="3903" spans="2:13" ht="16.2">
      <c r="B3903" s="56"/>
      <c r="C3903" s="88"/>
      <c r="D3903" s="58"/>
      <c r="E3903" s="123"/>
      <c r="F3903" s="124"/>
      <c r="G3903" s="124"/>
      <c r="H3903" s="124"/>
      <c r="I3903" s="124"/>
      <c r="J3903" s="124"/>
      <c r="K3903" s="124"/>
      <c r="L3903" s="62"/>
      <c r="M3903" s="63"/>
    </row>
    <row r="3904" spans="2:13">
      <c r="B3904" s="56"/>
      <c r="C3904" s="93"/>
      <c r="D3904" s="94"/>
      <c r="E3904" s="95"/>
      <c r="F3904" s="96"/>
      <c r="G3904" s="96"/>
      <c r="H3904" s="96"/>
      <c r="I3904" s="96"/>
      <c r="J3904" s="96"/>
      <c r="K3904" s="97"/>
      <c r="L3904" s="98"/>
      <c r="M3904" s="99"/>
    </row>
    <row r="3905" spans="2:13">
      <c r="B3905" s="56"/>
      <c r="C3905" s="93"/>
      <c r="D3905" s="94"/>
      <c r="E3905" s="95"/>
      <c r="F3905" s="100"/>
      <c r="G3905" s="100"/>
      <c r="H3905" s="100"/>
      <c r="I3905" s="100"/>
      <c r="J3905" s="100"/>
      <c r="K3905" s="101"/>
      <c r="L3905" s="98"/>
      <c r="M3905" s="99"/>
    </row>
    <row r="3906" spans="2:13">
      <c r="B3906" s="56"/>
      <c r="C3906" s="93"/>
      <c r="D3906" s="94"/>
      <c r="E3906" s="95"/>
      <c r="F3906" s="100"/>
      <c r="G3906" s="100"/>
      <c r="H3906" s="100"/>
      <c r="I3906" s="100"/>
      <c r="J3906" s="100"/>
      <c r="K3906" s="101"/>
      <c r="L3906" s="98"/>
      <c r="M3906" s="99"/>
    </row>
    <row r="3907" spans="2:13">
      <c r="B3907" s="56"/>
      <c r="C3907" s="93"/>
      <c r="D3907" s="94"/>
      <c r="E3907" s="95"/>
      <c r="F3907" s="100"/>
      <c r="G3907" s="100"/>
      <c r="H3907" s="100"/>
      <c r="I3907" s="100"/>
      <c r="J3907" s="100"/>
      <c r="K3907" s="101"/>
      <c r="L3907" s="98"/>
      <c r="M3907" s="99"/>
    </row>
    <row r="3908" spans="2:13">
      <c r="B3908" s="56"/>
      <c r="C3908" s="93"/>
      <c r="D3908" s="94"/>
      <c r="E3908" s="95"/>
      <c r="F3908" s="100"/>
      <c r="G3908" s="100"/>
      <c r="H3908" s="100"/>
      <c r="I3908" s="100"/>
      <c r="J3908" s="100"/>
      <c r="K3908" s="101"/>
      <c r="L3908" s="98"/>
      <c r="M3908" s="99"/>
    </row>
    <row r="3909" spans="2:13">
      <c r="B3909" s="56"/>
      <c r="C3909" s="93"/>
      <c r="D3909" s="94"/>
      <c r="E3909" s="95"/>
      <c r="F3909" s="100"/>
      <c r="G3909" s="100"/>
      <c r="H3909" s="100"/>
      <c r="I3909" s="100"/>
      <c r="J3909" s="100"/>
      <c r="K3909" s="101"/>
      <c r="L3909" s="98"/>
      <c r="M3909" s="99"/>
    </row>
    <row r="3910" spans="2:13">
      <c r="B3910" s="56"/>
      <c r="C3910" s="93"/>
      <c r="D3910" s="94"/>
      <c r="E3910" s="95"/>
      <c r="F3910" s="100"/>
      <c r="G3910" s="100"/>
      <c r="H3910" s="100"/>
      <c r="I3910" s="100"/>
      <c r="J3910" s="100"/>
      <c r="K3910" s="101"/>
      <c r="L3910" s="98"/>
      <c r="M3910" s="99"/>
    </row>
    <row r="3911" spans="2:13">
      <c r="B3911" s="56"/>
      <c r="C3911" s="93"/>
      <c r="D3911" s="94"/>
      <c r="E3911" s="95"/>
      <c r="F3911" s="102"/>
      <c r="G3911" s="102"/>
      <c r="H3911" s="102"/>
      <c r="I3911" s="102"/>
      <c r="J3911" s="102"/>
      <c r="K3911" s="103"/>
      <c r="L3911" s="98"/>
      <c r="M3911" s="99"/>
    </row>
    <row r="3912" spans="2:13">
      <c r="B3912" s="56"/>
      <c r="C3912" s="68"/>
      <c r="D3912" s="58"/>
      <c r="E3912" s="69"/>
      <c r="F3912" s="60"/>
      <c r="G3912" s="60"/>
      <c r="H3912" s="61"/>
      <c r="I3912" s="61"/>
      <c r="J3912" s="61"/>
      <c r="K3912" s="61"/>
      <c r="L3912" s="62"/>
      <c r="M3912" s="63"/>
    </row>
    <row r="3913" spans="2:13">
      <c r="B3913" s="56"/>
      <c r="C3913" s="68"/>
      <c r="D3913" s="58"/>
      <c r="E3913" s="69"/>
      <c r="F3913" s="65"/>
      <c r="G3913" s="65"/>
      <c r="H3913" s="65"/>
      <c r="I3913" s="65"/>
      <c r="J3913" s="65"/>
      <c r="K3913" s="65"/>
      <c r="L3913" s="62"/>
      <c r="M3913" s="63"/>
    </row>
    <row r="3914" spans="2:13">
      <c r="B3914" s="56"/>
      <c r="C3914" s="68"/>
      <c r="D3914" s="58"/>
      <c r="E3914" s="69"/>
      <c r="F3914" s="65"/>
      <c r="G3914" s="65"/>
      <c r="H3914" s="65"/>
      <c r="I3914" s="65"/>
      <c r="J3914" s="65"/>
      <c r="K3914" s="65"/>
      <c r="L3914" s="62"/>
      <c r="M3914" s="63"/>
    </row>
    <row r="3915" spans="2:13">
      <c r="B3915" s="56"/>
      <c r="C3915" s="68"/>
      <c r="D3915" s="58"/>
      <c r="E3915" s="69"/>
      <c r="F3915" s="65"/>
      <c r="G3915" s="65"/>
      <c r="H3915" s="65"/>
      <c r="I3915" s="65"/>
      <c r="J3915" s="65"/>
      <c r="K3915" s="65"/>
      <c r="L3915" s="62"/>
      <c r="M3915" s="63"/>
    </row>
    <row r="3916" spans="2:13">
      <c r="B3916" s="56"/>
      <c r="C3916" s="68"/>
      <c r="D3916" s="58"/>
      <c r="E3916" s="69"/>
      <c r="F3916" s="65"/>
      <c r="G3916" s="65"/>
      <c r="H3916" s="65"/>
      <c r="I3916" s="65"/>
      <c r="J3916" s="65"/>
      <c r="K3916" s="65"/>
      <c r="L3916" s="62"/>
      <c r="M3916" s="63"/>
    </row>
    <row r="3917" spans="2:13">
      <c r="B3917" s="56"/>
      <c r="C3917" s="68"/>
      <c r="D3917" s="58"/>
      <c r="E3917" s="69"/>
      <c r="F3917" s="65"/>
      <c r="G3917" s="65"/>
      <c r="H3917" s="65"/>
      <c r="I3917" s="65"/>
      <c r="J3917" s="65"/>
      <c r="K3917" s="65"/>
      <c r="L3917" s="62"/>
      <c r="M3917" s="63"/>
    </row>
    <row r="3918" spans="2:13">
      <c r="B3918" s="56"/>
      <c r="C3918" s="68"/>
      <c r="D3918" s="58"/>
      <c r="E3918" s="69"/>
      <c r="F3918" s="65"/>
      <c r="G3918" s="65"/>
      <c r="H3918" s="65"/>
      <c r="I3918" s="65"/>
      <c r="J3918" s="65"/>
      <c r="K3918" s="65"/>
      <c r="L3918" s="62"/>
      <c r="M3918" s="63"/>
    </row>
    <row r="3919" spans="2:13">
      <c r="B3919" s="56"/>
      <c r="C3919" s="68"/>
      <c r="D3919" s="58"/>
      <c r="E3919" s="69"/>
      <c r="F3919" s="65"/>
      <c r="G3919" s="65"/>
      <c r="H3919" s="65"/>
      <c r="I3919" s="65"/>
      <c r="J3919" s="65"/>
      <c r="K3919" s="65"/>
      <c r="L3919" s="62"/>
      <c r="M3919" s="63"/>
    </row>
    <row r="3920" spans="2:13">
      <c r="B3920" s="56"/>
      <c r="C3920" s="84"/>
      <c r="D3920" s="85"/>
      <c r="E3920" s="86"/>
      <c r="F3920" s="61"/>
      <c r="G3920" s="61"/>
      <c r="H3920" s="61"/>
      <c r="I3920" s="61"/>
      <c r="J3920" s="61"/>
      <c r="K3920" s="61"/>
      <c r="L3920" s="62"/>
      <c r="M3920" s="63"/>
    </row>
    <row r="3921" spans="2:13">
      <c r="B3921" s="56"/>
      <c r="C3921" s="84"/>
      <c r="D3921" s="85"/>
      <c r="E3921" s="87"/>
      <c r="F3921" s="65"/>
      <c r="G3921" s="65"/>
      <c r="H3921" s="65"/>
      <c r="I3921" s="65"/>
      <c r="J3921" s="65"/>
      <c r="K3921" s="65"/>
      <c r="L3921" s="62"/>
      <c r="M3921" s="63"/>
    </row>
    <row r="3922" spans="2:13">
      <c r="B3922" s="56"/>
      <c r="C3922" s="84"/>
      <c r="D3922" s="85"/>
      <c r="E3922" s="87"/>
      <c r="F3922" s="65"/>
      <c r="G3922" s="65"/>
      <c r="H3922" s="65"/>
      <c r="I3922" s="65"/>
      <c r="J3922" s="65"/>
      <c r="K3922" s="65"/>
      <c r="L3922" s="62"/>
      <c r="M3922" s="63"/>
    </row>
    <row r="3923" spans="2:13">
      <c r="B3923" s="56"/>
      <c r="C3923" s="84"/>
      <c r="D3923" s="85"/>
      <c r="E3923" s="87"/>
      <c r="F3923" s="65"/>
      <c r="G3923" s="65"/>
      <c r="H3923" s="65"/>
      <c r="I3923" s="65"/>
      <c r="J3923" s="65"/>
      <c r="K3923" s="65"/>
      <c r="L3923" s="62"/>
      <c r="M3923" s="63"/>
    </row>
    <row r="3924" spans="2:13">
      <c r="B3924" s="56"/>
      <c r="C3924" s="84"/>
      <c r="D3924" s="85"/>
      <c r="E3924" s="87"/>
      <c r="F3924" s="65"/>
      <c r="G3924" s="65"/>
      <c r="H3924" s="65"/>
      <c r="I3924" s="65"/>
      <c r="J3924" s="65"/>
      <c r="K3924" s="65"/>
      <c r="L3924" s="62"/>
      <c r="M3924" s="63"/>
    </row>
    <row r="3925" spans="2:13">
      <c r="B3925" s="56"/>
      <c r="C3925" s="84"/>
      <c r="D3925" s="85"/>
      <c r="E3925" s="87"/>
      <c r="F3925" s="65"/>
      <c r="G3925" s="65"/>
      <c r="H3925" s="65"/>
      <c r="I3925" s="65"/>
      <c r="J3925" s="65"/>
      <c r="K3925" s="65"/>
      <c r="L3925" s="62"/>
      <c r="M3925" s="63"/>
    </row>
    <row r="3926" spans="2:13">
      <c r="B3926" s="56"/>
      <c r="C3926" s="84"/>
      <c r="D3926" s="85"/>
      <c r="E3926" s="87"/>
      <c r="F3926" s="65"/>
      <c r="G3926" s="65"/>
      <c r="H3926" s="65"/>
      <c r="I3926" s="65"/>
      <c r="J3926" s="65"/>
      <c r="K3926" s="65"/>
      <c r="L3926" s="62"/>
      <c r="M3926" s="63"/>
    </row>
    <row r="3927" spans="2:13">
      <c r="B3927" s="56"/>
      <c r="C3927" s="84"/>
      <c r="D3927" s="85"/>
      <c r="E3927" s="87"/>
      <c r="F3927" s="65"/>
      <c r="G3927" s="65"/>
      <c r="H3927" s="65"/>
      <c r="I3927" s="65"/>
      <c r="J3927" s="65"/>
      <c r="K3927" s="65"/>
      <c r="L3927" s="62"/>
      <c r="M3927" s="63"/>
    </row>
    <row r="3928" spans="2:13">
      <c r="B3928" s="56"/>
      <c r="C3928" s="88"/>
      <c r="D3928" s="20"/>
      <c r="E3928" s="89"/>
      <c r="F3928" s="61"/>
      <c r="G3928" s="65"/>
      <c r="H3928" s="61"/>
      <c r="I3928" s="61"/>
      <c r="J3928" s="61"/>
      <c r="K3928" s="61"/>
      <c r="L3928" s="62"/>
      <c r="M3928" s="63"/>
    </row>
    <row r="3929" spans="2:13">
      <c r="B3929" s="56"/>
      <c r="C3929" s="88"/>
      <c r="D3929" s="20"/>
      <c r="E3929" s="89"/>
      <c r="F3929" s="65"/>
      <c r="G3929" s="65"/>
      <c r="H3929" s="65"/>
      <c r="I3929" s="65"/>
      <c r="J3929" s="65"/>
      <c r="K3929" s="65"/>
      <c r="L3929" s="62"/>
      <c r="M3929" s="63"/>
    </row>
    <row r="3930" spans="2:13">
      <c r="B3930" s="56"/>
      <c r="C3930" s="88"/>
      <c r="D3930" s="20"/>
      <c r="E3930" s="89"/>
      <c r="F3930" s="65"/>
      <c r="G3930" s="90"/>
      <c r="H3930" s="65"/>
      <c r="I3930" s="65"/>
      <c r="J3930" s="65"/>
      <c r="K3930" s="65"/>
      <c r="L3930" s="62"/>
      <c r="M3930" s="63"/>
    </row>
    <row r="3931" spans="2:13">
      <c r="B3931" s="56"/>
      <c r="C3931" s="88"/>
      <c r="D3931" s="20"/>
      <c r="E3931" s="89"/>
      <c r="F3931" s="65"/>
      <c r="G3931" s="65"/>
      <c r="H3931" s="65"/>
      <c r="I3931" s="65"/>
      <c r="J3931" s="65"/>
      <c r="K3931" s="65"/>
      <c r="L3931" s="62"/>
      <c r="M3931" s="63"/>
    </row>
    <row r="3932" spans="2:13">
      <c r="B3932" s="56"/>
      <c r="C3932" s="88"/>
      <c r="D3932" s="20"/>
      <c r="E3932" s="89"/>
      <c r="F3932" s="65"/>
      <c r="G3932" s="65"/>
      <c r="H3932" s="65"/>
      <c r="I3932" s="65"/>
      <c r="J3932" s="65"/>
      <c r="K3932" s="65"/>
      <c r="L3932" s="62"/>
      <c r="M3932" s="63"/>
    </row>
    <row r="3933" spans="2:13">
      <c r="B3933" s="56"/>
      <c r="C3933" s="88"/>
      <c r="D3933" s="20"/>
      <c r="E3933" s="89"/>
      <c r="F3933" s="65"/>
      <c r="G3933" s="65"/>
      <c r="H3933" s="65"/>
      <c r="I3933" s="65"/>
      <c r="J3933" s="65"/>
      <c r="K3933" s="65"/>
      <c r="L3933" s="62"/>
      <c r="M3933" s="63"/>
    </row>
    <row r="3934" spans="2:13">
      <c r="B3934" s="56"/>
      <c r="C3934" s="88"/>
      <c r="D3934" s="20"/>
      <c r="E3934" s="89"/>
      <c r="F3934" s="65"/>
      <c r="G3934" s="65"/>
      <c r="H3934" s="65"/>
      <c r="I3934" s="65"/>
      <c r="J3934" s="65"/>
      <c r="K3934" s="65"/>
      <c r="L3934" s="62"/>
      <c r="M3934" s="82"/>
    </row>
    <row r="3935" spans="2:13">
      <c r="B3935" s="56"/>
      <c r="C3935" s="88"/>
      <c r="D3935" s="20"/>
      <c r="E3935" s="89"/>
      <c r="F3935" s="91"/>
      <c r="G3935" s="91"/>
      <c r="H3935" s="91"/>
      <c r="I3935" s="91"/>
      <c r="J3935" s="91"/>
      <c r="K3935" s="91"/>
      <c r="L3935" s="62"/>
      <c r="M3935" s="63"/>
    </row>
    <row r="3936" spans="2:13">
      <c r="B3936" s="56"/>
      <c r="C3936" s="88"/>
      <c r="D3936" s="58"/>
      <c r="E3936" s="118"/>
      <c r="F3936" s="60"/>
      <c r="G3936" s="60"/>
      <c r="H3936" s="61"/>
      <c r="I3936" s="61"/>
      <c r="J3936" s="61"/>
      <c r="K3936" s="61"/>
      <c r="L3936" s="62"/>
      <c r="M3936" s="63"/>
    </row>
    <row r="3937" spans="2:13">
      <c r="B3937" s="56"/>
      <c r="C3937" s="88"/>
      <c r="D3937" s="58"/>
      <c r="E3937" s="118"/>
      <c r="F3937" s="65"/>
      <c r="G3937" s="65"/>
      <c r="H3937" s="65"/>
      <c r="I3937" s="65"/>
      <c r="J3937" s="65"/>
      <c r="K3937" s="65"/>
      <c r="L3937" s="62"/>
      <c r="M3937" s="63"/>
    </row>
    <row r="3938" spans="2:13">
      <c r="B3938" s="56"/>
      <c r="C3938" s="88"/>
      <c r="D3938" s="58"/>
      <c r="E3938" s="118"/>
      <c r="F3938" s="65"/>
      <c r="G3938" s="65"/>
      <c r="H3938" s="65"/>
      <c r="I3938" s="65"/>
      <c r="J3938" s="65"/>
      <c r="K3938" s="65"/>
      <c r="L3938" s="62"/>
      <c r="M3938" s="63"/>
    </row>
    <row r="3939" spans="2:13">
      <c r="B3939" s="56"/>
      <c r="C3939" s="88"/>
      <c r="D3939" s="58"/>
      <c r="E3939" s="118"/>
      <c r="F3939" s="65"/>
      <c r="G3939" s="65"/>
      <c r="H3939" s="65"/>
      <c r="I3939" s="65"/>
      <c r="J3939" s="65"/>
      <c r="K3939" s="65"/>
      <c r="L3939" s="62"/>
      <c r="M3939" s="63"/>
    </row>
    <row r="3940" spans="2:13">
      <c r="B3940" s="56"/>
      <c r="C3940" s="88"/>
      <c r="D3940" s="58"/>
      <c r="E3940" s="118"/>
      <c r="F3940" s="65"/>
      <c r="G3940" s="65"/>
      <c r="H3940" s="65"/>
      <c r="I3940" s="65"/>
      <c r="J3940" s="65"/>
      <c r="K3940" s="65"/>
      <c r="L3940" s="62"/>
      <c r="M3940" s="63"/>
    </row>
    <row r="3941" spans="2:13">
      <c r="B3941" s="56"/>
      <c r="C3941" s="88"/>
      <c r="D3941" s="58"/>
      <c r="E3941" s="118"/>
      <c r="F3941" s="65"/>
      <c r="G3941" s="65"/>
      <c r="H3941" s="65"/>
      <c r="I3941" s="65"/>
      <c r="J3941" s="65"/>
      <c r="K3941" s="65"/>
      <c r="L3941" s="62"/>
      <c r="M3941" s="63"/>
    </row>
    <row r="3942" spans="2:13">
      <c r="B3942" s="56"/>
      <c r="C3942" s="88"/>
      <c r="D3942" s="58"/>
      <c r="E3942" s="118"/>
      <c r="F3942" s="65"/>
      <c r="G3942" s="65"/>
      <c r="H3942" s="65"/>
      <c r="I3942" s="65"/>
      <c r="J3942" s="65"/>
      <c r="K3942" s="65"/>
      <c r="L3942" s="62"/>
      <c r="M3942" s="63"/>
    </row>
    <row r="3943" spans="2:13">
      <c r="B3943" s="56"/>
      <c r="C3943" s="88"/>
      <c r="D3943" s="58"/>
      <c r="E3943" s="118"/>
      <c r="F3943" s="65"/>
      <c r="G3943" s="65"/>
      <c r="H3943" s="65"/>
      <c r="I3943" s="65"/>
      <c r="J3943" s="65"/>
      <c r="K3943" s="65"/>
      <c r="L3943" s="62"/>
      <c r="M3943" s="63"/>
    </row>
    <row r="3944" spans="2:13">
      <c r="B3944" s="56"/>
      <c r="C3944" s="57"/>
      <c r="D3944" s="58"/>
      <c r="E3944" s="89"/>
      <c r="F3944" s="61"/>
      <c r="G3944" s="61"/>
      <c r="H3944" s="61"/>
      <c r="I3944" s="61"/>
      <c r="J3944" s="61"/>
      <c r="K3944" s="61"/>
      <c r="L3944" s="62"/>
      <c r="M3944" s="63"/>
    </row>
    <row r="3945" spans="2:13">
      <c r="B3945" s="56"/>
      <c r="C3945" s="57"/>
      <c r="D3945" s="58"/>
      <c r="E3945" s="89"/>
      <c r="F3945" s="65"/>
      <c r="G3945" s="65"/>
      <c r="H3945" s="65"/>
      <c r="I3945" s="65"/>
      <c r="J3945" s="65"/>
      <c r="K3945" s="65"/>
      <c r="L3945" s="62"/>
      <c r="M3945" s="63"/>
    </row>
    <row r="3946" spans="2:13">
      <c r="B3946" s="56"/>
      <c r="C3946" s="57"/>
      <c r="D3946" s="58"/>
      <c r="E3946" s="89"/>
      <c r="F3946" s="65"/>
      <c r="G3946" s="65"/>
      <c r="H3946" s="65"/>
      <c r="I3946" s="65"/>
      <c r="J3946" s="65"/>
      <c r="K3946" s="65"/>
      <c r="L3946" s="62"/>
      <c r="M3946" s="63"/>
    </row>
    <row r="3947" spans="2:13">
      <c r="B3947" s="56"/>
      <c r="C3947" s="57"/>
      <c r="D3947" s="58"/>
      <c r="E3947" s="89"/>
      <c r="F3947" s="65"/>
      <c r="G3947" s="65"/>
      <c r="H3947" s="65"/>
      <c r="I3947" s="65"/>
      <c r="J3947" s="65"/>
      <c r="K3947" s="65"/>
      <c r="L3947" s="62"/>
      <c r="M3947" s="63"/>
    </row>
    <row r="3948" spans="2:13">
      <c r="B3948" s="56"/>
      <c r="C3948" s="57"/>
      <c r="D3948" s="58"/>
      <c r="E3948" s="89"/>
      <c r="F3948" s="65"/>
      <c r="G3948" s="65"/>
      <c r="H3948" s="65"/>
      <c r="I3948" s="65"/>
      <c r="J3948" s="65"/>
      <c r="K3948" s="65"/>
      <c r="L3948" s="62"/>
      <c r="M3948" s="63"/>
    </row>
    <row r="3949" spans="2:13">
      <c r="B3949" s="56"/>
      <c r="C3949" s="57"/>
      <c r="D3949" s="58"/>
      <c r="E3949" s="89"/>
      <c r="F3949" s="65"/>
      <c r="G3949" s="65"/>
      <c r="H3949" s="65"/>
      <c r="I3949" s="65"/>
      <c r="J3949" s="65"/>
      <c r="K3949" s="65"/>
      <c r="L3949" s="62"/>
      <c r="M3949" s="80"/>
    </row>
    <row r="3950" spans="2:13">
      <c r="B3950" s="56"/>
      <c r="C3950" s="57"/>
      <c r="D3950" s="58"/>
      <c r="E3950" s="89"/>
      <c r="F3950" s="65"/>
      <c r="G3950" s="65"/>
      <c r="H3950" s="65"/>
      <c r="I3950" s="65"/>
      <c r="J3950" s="65"/>
      <c r="K3950" s="65"/>
      <c r="L3950" s="62"/>
      <c r="M3950" s="63"/>
    </row>
    <row r="3951" spans="2:13">
      <c r="B3951" s="56"/>
      <c r="C3951" s="57"/>
      <c r="D3951" s="58"/>
      <c r="E3951" s="89"/>
      <c r="F3951" s="65"/>
      <c r="G3951" s="65"/>
      <c r="H3951" s="65"/>
      <c r="I3951" s="65"/>
      <c r="J3951" s="65"/>
      <c r="K3951" s="65"/>
      <c r="L3951" s="62"/>
      <c r="M3951" s="63"/>
    </row>
    <row r="3952" spans="2:13">
      <c r="B3952" s="56"/>
      <c r="C3952" s="70"/>
      <c r="D3952" s="77"/>
      <c r="E3952" s="78"/>
      <c r="F3952" s="79"/>
      <c r="G3952" s="80"/>
      <c r="H3952" s="20"/>
      <c r="I3952" s="80"/>
      <c r="J3952" s="80"/>
      <c r="K3952" s="81"/>
      <c r="L3952" s="62"/>
      <c r="M3952" s="82"/>
    </row>
    <row r="3953" spans="2:13">
      <c r="B3953" s="56"/>
      <c r="C3953" s="70"/>
      <c r="D3953" s="77"/>
      <c r="E3953" s="78"/>
      <c r="F3953" s="63"/>
      <c r="G3953" s="83"/>
      <c r="H3953" s="80"/>
      <c r="I3953" s="83"/>
      <c r="J3953" s="80"/>
      <c r="K3953" s="80"/>
      <c r="L3953" s="62"/>
      <c r="M3953" s="82"/>
    </row>
    <row r="3954" spans="2:13">
      <c r="B3954" s="56"/>
      <c r="C3954" s="70"/>
      <c r="D3954" s="77"/>
      <c r="E3954" s="78"/>
      <c r="F3954" s="63"/>
      <c r="G3954" s="80"/>
      <c r="H3954" s="80"/>
      <c r="I3954" s="80"/>
      <c r="J3954" s="80"/>
      <c r="K3954" s="80"/>
      <c r="L3954" s="62"/>
      <c r="M3954" s="82"/>
    </row>
    <row r="3955" spans="2:13">
      <c r="B3955" s="56"/>
      <c r="C3955" s="70"/>
      <c r="D3955" s="77"/>
      <c r="E3955" s="78"/>
      <c r="F3955" s="63"/>
      <c r="G3955" s="80"/>
      <c r="H3955" s="80"/>
      <c r="I3955" s="80"/>
      <c r="J3955" s="80"/>
      <c r="K3955" s="80"/>
      <c r="L3955" s="62"/>
      <c r="M3955" s="82"/>
    </row>
    <row r="3956" spans="2:13">
      <c r="B3956" s="56"/>
      <c r="C3956" s="70"/>
      <c r="D3956" s="77"/>
      <c r="E3956" s="78"/>
      <c r="F3956" s="63"/>
      <c r="G3956" s="80"/>
      <c r="H3956" s="80"/>
      <c r="I3956" s="80"/>
      <c r="J3956" s="80"/>
      <c r="K3956" s="80"/>
      <c r="L3956" s="62"/>
      <c r="M3956" s="82"/>
    </row>
    <row r="3957" spans="2:13">
      <c r="B3957" s="56"/>
      <c r="C3957" s="70"/>
      <c r="D3957" s="77"/>
      <c r="E3957" s="78"/>
      <c r="F3957" s="63"/>
      <c r="G3957" s="80"/>
      <c r="H3957" s="80"/>
      <c r="I3957" s="80"/>
      <c r="J3957" s="80"/>
      <c r="K3957" s="80"/>
      <c r="L3957" s="62"/>
      <c r="M3957" s="82"/>
    </row>
    <row r="3958" spans="2:13">
      <c r="B3958" s="56"/>
      <c r="C3958" s="70"/>
      <c r="D3958" s="77"/>
      <c r="E3958" s="78"/>
      <c r="F3958" s="63"/>
      <c r="G3958" s="80"/>
      <c r="H3958" s="80"/>
      <c r="I3958" s="80"/>
      <c r="J3958" s="80"/>
      <c r="K3958" s="80"/>
      <c r="L3958" s="62"/>
      <c r="M3958" s="82"/>
    </row>
    <row r="3959" spans="2:13">
      <c r="B3959" s="56"/>
      <c r="C3959" s="70"/>
      <c r="D3959" s="77"/>
      <c r="E3959" s="78"/>
      <c r="F3959" s="63"/>
      <c r="G3959" s="80"/>
      <c r="H3959" s="80"/>
      <c r="I3959" s="80"/>
      <c r="J3959" s="80"/>
      <c r="K3959" s="80"/>
      <c r="L3959" s="62"/>
      <c r="M3959" s="82"/>
    </row>
    <row r="3960" spans="2:13">
      <c r="B3960" s="56"/>
      <c r="C3960" s="88"/>
      <c r="D3960" s="58"/>
      <c r="E3960" s="69"/>
      <c r="F3960" s="60"/>
      <c r="G3960" s="60"/>
      <c r="H3960" s="61"/>
      <c r="I3960" s="61"/>
      <c r="J3960" s="61"/>
      <c r="K3960" s="61"/>
      <c r="L3960" s="62"/>
      <c r="M3960" s="63"/>
    </row>
    <row r="3961" spans="2:13">
      <c r="B3961" s="56"/>
      <c r="C3961" s="88"/>
      <c r="D3961" s="58"/>
      <c r="E3961" s="69"/>
      <c r="F3961" s="65"/>
      <c r="G3961" s="65"/>
      <c r="H3961" s="65"/>
      <c r="I3961" s="65"/>
      <c r="J3961" s="65"/>
      <c r="K3961" s="65"/>
      <c r="L3961" s="62"/>
      <c r="M3961" s="63"/>
    </row>
    <row r="3962" spans="2:13">
      <c r="B3962" s="56"/>
      <c r="C3962" s="88"/>
      <c r="D3962" s="58"/>
      <c r="E3962" s="69"/>
      <c r="F3962" s="65"/>
      <c r="G3962" s="65"/>
      <c r="H3962" s="65"/>
      <c r="I3962" s="65"/>
      <c r="J3962" s="65"/>
      <c r="K3962" s="65"/>
      <c r="L3962" s="62"/>
      <c r="M3962" s="63"/>
    </row>
    <row r="3963" spans="2:13">
      <c r="B3963" s="56"/>
      <c r="C3963" s="88"/>
      <c r="D3963" s="58"/>
      <c r="E3963" s="69"/>
      <c r="F3963" s="65"/>
      <c r="G3963" s="65"/>
      <c r="H3963" s="65"/>
      <c r="I3963" s="65"/>
      <c r="J3963" s="65"/>
      <c r="K3963" s="65"/>
      <c r="L3963" s="62"/>
      <c r="M3963" s="63"/>
    </row>
    <row r="3964" spans="2:13">
      <c r="B3964" s="56"/>
      <c r="C3964" s="88"/>
      <c r="D3964" s="58"/>
      <c r="E3964" s="69"/>
      <c r="F3964" s="65"/>
      <c r="G3964" s="65"/>
      <c r="H3964" s="65"/>
      <c r="I3964" s="65"/>
      <c r="J3964" s="65"/>
      <c r="K3964" s="65"/>
      <c r="L3964" s="62"/>
      <c r="M3964" s="63"/>
    </row>
    <row r="3965" spans="2:13">
      <c r="B3965" s="56"/>
      <c r="C3965" s="88"/>
      <c r="D3965" s="58"/>
      <c r="E3965" s="69"/>
      <c r="F3965" s="65"/>
      <c r="G3965" s="65"/>
      <c r="H3965" s="65"/>
      <c r="I3965" s="65"/>
      <c r="J3965" s="65"/>
      <c r="K3965" s="65"/>
      <c r="L3965" s="62"/>
      <c r="M3965" s="63"/>
    </row>
    <row r="3966" spans="2:13">
      <c r="B3966" s="56"/>
      <c r="C3966" s="88"/>
      <c r="D3966" s="58"/>
      <c r="E3966" s="69"/>
      <c r="F3966" s="65"/>
      <c r="G3966" s="65"/>
      <c r="H3966" s="65"/>
      <c r="I3966" s="65"/>
      <c r="J3966" s="65"/>
      <c r="K3966" s="65"/>
      <c r="L3966" s="62"/>
      <c r="M3966" s="63"/>
    </row>
    <row r="3967" spans="2:13">
      <c r="B3967" s="56"/>
      <c r="C3967" s="88"/>
      <c r="D3967" s="58"/>
      <c r="E3967" s="69"/>
      <c r="F3967" s="65"/>
      <c r="G3967" s="65"/>
      <c r="H3967" s="65"/>
      <c r="I3967" s="65"/>
      <c r="J3967" s="65"/>
      <c r="K3967" s="65"/>
      <c r="L3967" s="62"/>
      <c r="M3967" s="63"/>
    </row>
    <row r="3968" spans="2:13">
      <c r="B3968" s="56"/>
      <c r="C3968" s="88"/>
      <c r="D3968" s="58"/>
      <c r="E3968" s="116"/>
      <c r="F3968" s="61"/>
      <c r="G3968" s="61"/>
      <c r="H3968" s="61"/>
      <c r="I3968" s="61"/>
      <c r="J3968" s="61"/>
      <c r="K3968" s="61"/>
      <c r="L3968" s="62"/>
      <c r="M3968" s="63"/>
    </row>
    <row r="3969" spans="2:13">
      <c r="B3969" s="56"/>
      <c r="C3969" s="88"/>
      <c r="D3969" s="58"/>
      <c r="E3969" s="116"/>
      <c r="F3969" s="65"/>
      <c r="G3969" s="65"/>
      <c r="H3969" s="65"/>
      <c r="I3969" s="65"/>
      <c r="J3969" s="65"/>
      <c r="K3969" s="65"/>
      <c r="L3969" s="62"/>
      <c r="M3969" s="63"/>
    </row>
    <row r="3970" spans="2:13">
      <c r="B3970" s="56"/>
      <c r="C3970" s="88"/>
      <c r="D3970" s="111"/>
      <c r="E3970" s="116"/>
      <c r="F3970" s="65"/>
      <c r="G3970" s="65"/>
      <c r="H3970" s="65"/>
      <c r="I3970" s="65"/>
      <c r="J3970" s="65"/>
      <c r="K3970" s="65"/>
      <c r="L3970" s="62"/>
      <c r="M3970" s="63"/>
    </row>
    <row r="3971" spans="2:13">
      <c r="B3971" s="56"/>
      <c r="C3971" s="88"/>
      <c r="D3971" s="58"/>
      <c r="E3971" s="69"/>
      <c r="F3971" s="65"/>
      <c r="G3971" s="65"/>
      <c r="H3971" s="65"/>
      <c r="I3971" s="65"/>
      <c r="J3971" s="65"/>
      <c r="K3971" s="65"/>
      <c r="L3971" s="62"/>
      <c r="M3971" s="63"/>
    </row>
    <row r="3972" spans="2:13">
      <c r="B3972" s="56"/>
      <c r="C3972" s="88"/>
      <c r="D3972" s="58"/>
      <c r="E3972" s="116"/>
      <c r="F3972" s="65"/>
      <c r="G3972" s="65"/>
      <c r="H3972" s="65"/>
      <c r="I3972" s="65"/>
      <c r="J3972" s="65"/>
      <c r="K3972" s="65"/>
      <c r="L3972" s="62"/>
      <c r="M3972" s="63"/>
    </row>
    <row r="3973" spans="2:13">
      <c r="B3973" s="56"/>
      <c r="C3973" s="88"/>
      <c r="D3973" s="111"/>
      <c r="E3973" s="116"/>
      <c r="F3973" s="127"/>
      <c r="G3973" s="90"/>
      <c r="H3973" s="111"/>
      <c r="I3973" s="65"/>
      <c r="J3973" s="65"/>
      <c r="K3973" s="65"/>
      <c r="L3973" s="62"/>
      <c r="M3973" s="63"/>
    </row>
    <row r="3974" spans="2:13">
      <c r="B3974" s="56"/>
      <c r="C3974" s="88"/>
      <c r="D3974" s="111"/>
      <c r="E3974" s="116"/>
      <c r="F3974" s="127"/>
      <c r="G3974" s="90"/>
      <c r="H3974" s="111"/>
      <c r="I3974" s="65"/>
      <c r="J3974" s="65"/>
      <c r="K3974" s="65"/>
      <c r="L3974" s="62"/>
      <c r="M3974" s="63"/>
    </row>
    <row r="3975" spans="2:13">
      <c r="B3975" s="56"/>
      <c r="C3975" s="88"/>
      <c r="D3975" s="111"/>
      <c r="E3975" s="116"/>
      <c r="F3975" s="127"/>
      <c r="G3975" s="90"/>
      <c r="H3975" s="111"/>
      <c r="I3975" s="65"/>
      <c r="J3975" s="65"/>
      <c r="K3975" s="65"/>
      <c r="L3975" s="62"/>
      <c r="M3975" s="63"/>
    </row>
    <row r="3976" spans="2:13">
      <c r="B3976" s="56"/>
      <c r="C3976" s="122"/>
      <c r="D3976" s="58"/>
      <c r="E3976" s="118"/>
      <c r="F3976" s="61"/>
      <c r="G3976" s="61"/>
      <c r="H3976" s="61"/>
      <c r="I3976" s="61"/>
      <c r="J3976" s="61"/>
      <c r="K3976" s="61"/>
      <c r="L3976" s="20"/>
      <c r="M3976" s="63"/>
    </row>
    <row r="3977" spans="2:13">
      <c r="B3977" s="56"/>
      <c r="C3977" s="122"/>
      <c r="D3977" s="58"/>
      <c r="E3977" s="118"/>
      <c r="F3977" s="65"/>
      <c r="G3977" s="65"/>
      <c r="H3977" s="65"/>
      <c r="I3977" s="65"/>
      <c r="J3977" s="65"/>
      <c r="K3977" s="65"/>
      <c r="L3977" s="20"/>
      <c r="M3977" s="63"/>
    </row>
    <row r="3978" spans="2:13">
      <c r="B3978" s="56"/>
      <c r="C3978" s="122"/>
      <c r="D3978" s="58"/>
      <c r="E3978" s="118"/>
      <c r="F3978" s="65"/>
      <c r="G3978" s="65"/>
      <c r="H3978" s="65"/>
      <c r="I3978" s="65"/>
      <c r="J3978" s="65"/>
      <c r="K3978" s="65"/>
      <c r="L3978" s="20"/>
      <c r="M3978" s="63"/>
    </row>
    <row r="3979" spans="2:13">
      <c r="B3979" s="56"/>
      <c r="C3979" s="122"/>
      <c r="D3979" s="58"/>
      <c r="E3979" s="118"/>
      <c r="F3979" s="65"/>
      <c r="G3979" s="65"/>
      <c r="H3979" s="65"/>
      <c r="I3979" s="65"/>
      <c r="J3979" s="65"/>
      <c r="K3979" s="65"/>
      <c r="L3979" s="20"/>
      <c r="M3979" s="63"/>
    </row>
    <row r="3980" spans="2:13">
      <c r="B3980" s="56"/>
      <c r="C3980" s="122"/>
      <c r="D3980" s="58"/>
      <c r="E3980" s="118"/>
      <c r="F3980" s="65"/>
      <c r="G3980" s="65"/>
      <c r="H3980" s="65"/>
      <c r="I3980" s="65"/>
      <c r="J3980" s="65"/>
      <c r="K3980" s="65"/>
      <c r="L3980" s="20"/>
      <c r="M3980" s="63"/>
    </row>
    <row r="3981" spans="2:13">
      <c r="B3981" s="56"/>
      <c r="C3981" s="122"/>
      <c r="D3981" s="58"/>
      <c r="E3981" s="118"/>
      <c r="F3981" s="65"/>
      <c r="G3981" s="65"/>
      <c r="H3981" s="65"/>
      <c r="I3981" s="65"/>
      <c r="J3981" s="65"/>
      <c r="K3981" s="65"/>
      <c r="L3981" s="20"/>
      <c r="M3981" s="63"/>
    </row>
    <row r="3982" spans="2:13">
      <c r="B3982" s="56"/>
      <c r="C3982" s="122"/>
      <c r="D3982" s="58"/>
      <c r="E3982" s="118"/>
      <c r="F3982" s="65"/>
      <c r="G3982" s="65"/>
      <c r="H3982" s="65"/>
      <c r="I3982" s="65"/>
      <c r="J3982" s="65"/>
      <c r="K3982" s="65"/>
      <c r="L3982" s="20"/>
      <c r="M3982" s="63"/>
    </row>
    <row r="3983" spans="2:13">
      <c r="B3983" s="56"/>
      <c r="C3983" s="122"/>
      <c r="D3983" s="58"/>
      <c r="E3983" s="118"/>
      <c r="F3983" s="91"/>
      <c r="G3983" s="91"/>
      <c r="H3983" s="91"/>
      <c r="I3983" s="91"/>
      <c r="J3983" s="91"/>
      <c r="K3983" s="91"/>
      <c r="L3983" s="20"/>
      <c r="M3983" s="63"/>
    </row>
    <row r="3984" spans="2:13" ht="15.6">
      <c r="B3984" s="56"/>
      <c r="C3984" s="143"/>
      <c r="D3984" s="58"/>
      <c r="E3984" s="144"/>
      <c r="F3984" s="61"/>
      <c r="G3984" s="61"/>
      <c r="H3984" s="61"/>
      <c r="I3984" s="61"/>
      <c r="J3984" s="61"/>
      <c r="K3984" s="61"/>
      <c r="L3984" s="62"/>
      <c r="M3984" s="63"/>
    </row>
    <row r="3985" spans="2:13" ht="15.6">
      <c r="B3985" s="56"/>
      <c r="C3985" s="143"/>
      <c r="D3985" s="58"/>
      <c r="E3985" s="144"/>
      <c r="F3985" s="65"/>
      <c r="G3985" s="65"/>
      <c r="H3985" s="65"/>
      <c r="I3985" s="65"/>
      <c r="J3985" s="65"/>
      <c r="K3985" s="65"/>
      <c r="L3985" s="62"/>
      <c r="M3985" s="63"/>
    </row>
    <row r="3986" spans="2:13" ht="15.6">
      <c r="B3986" s="56"/>
      <c r="C3986" s="143"/>
      <c r="D3986" s="58"/>
      <c r="E3986" s="144"/>
      <c r="F3986" s="65"/>
      <c r="G3986" s="65"/>
      <c r="H3986" s="65"/>
      <c r="I3986" s="65"/>
      <c r="J3986" s="65"/>
      <c r="K3986" s="65"/>
      <c r="L3986" s="62"/>
      <c r="M3986" s="63"/>
    </row>
    <row r="3987" spans="2:13" ht="15.6">
      <c r="B3987" s="56"/>
      <c r="C3987" s="143"/>
      <c r="D3987" s="58"/>
      <c r="E3987" s="144"/>
      <c r="F3987" s="65"/>
      <c r="G3987" s="65"/>
      <c r="H3987" s="65"/>
      <c r="I3987" s="65"/>
      <c r="J3987" s="65"/>
      <c r="K3987" s="65"/>
      <c r="L3987" s="62"/>
      <c r="M3987" s="63"/>
    </row>
    <row r="3988" spans="2:13" ht="15.6">
      <c r="B3988" s="56"/>
      <c r="C3988" s="143"/>
      <c r="D3988" s="58"/>
      <c r="E3988" s="144"/>
      <c r="F3988" s="65"/>
      <c r="G3988" s="65"/>
      <c r="H3988" s="65"/>
      <c r="I3988" s="65"/>
      <c r="J3988" s="65"/>
      <c r="K3988" s="65"/>
      <c r="L3988" s="62"/>
      <c r="M3988" s="63"/>
    </row>
    <row r="3989" spans="2:13" ht="15.6">
      <c r="B3989" s="56"/>
      <c r="C3989" s="143"/>
      <c r="D3989" s="58"/>
      <c r="E3989" s="144"/>
      <c r="F3989" s="65"/>
      <c r="G3989" s="65"/>
      <c r="H3989" s="65"/>
      <c r="I3989" s="65"/>
      <c r="J3989" s="65"/>
      <c r="K3989" s="65"/>
      <c r="L3989" s="62"/>
      <c r="M3989" s="63"/>
    </row>
    <row r="3990" spans="2:13" ht="15.6">
      <c r="B3990" s="56"/>
      <c r="C3990" s="143"/>
      <c r="D3990" s="58"/>
      <c r="E3990" s="144"/>
      <c r="F3990" s="65"/>
      <c r="G3990" s="65"/>
      <c r="H3990" s="65"/>
      <c r="I3990" s="65"/>
      <c r="J3990" s="65"/>
      <c r="K3990" s="65"/>
      <c r="L3990" s="62"/>
      <c r="M3990" s="63"/>
    </row>
    <row r="3991" spans="2:13" ht="15.6">
      <c r="B3991" s="56"/>
      <c r="C3991" s="143"/>
      <c r="D3991" s="58"/>
      <c r="E3991" s="144"/>
      <c r="F3991" s="65"/>
      <c r="G3991" s="65"/>
      <c r="H3991" s="65"/>
      <c r="I3991" s="65"/>
      <c r="J3991" s="65"/>
      <c r="K3991" s="65"/>
      <c r="L3991" s="62"/>
      <c r="M3991" s="63"/>
    </row>
    <row r="3992" spans="2:13">
      <c r="B3992" s="56"/>
      <c r="C3992" s="88"/>
      <c r="D3992" s="111"/>
      <c r="E3992" s="89"/>
      <c r="F3992" s="195"/>
      <c r="G3992" s="195"/>
      <c r="H3992" s="61"/>
      <c r="I3992" s="61"/>
      <c r="J3992" s="61"/>
      <c r="K3992" s="61"/>
      <c r="L3992" s="62"/>
      <c r="M3992" s="63"/>
    </row>
    <row r="3993" spans="2:13">
      <c r="B3993" s="56"/>
      <c r="C3993" s="88"/>
      <c r="D3993" s="111"/>
      <c r="E3993" s="89"/>
      <c r="F3993" s="65"/>
      <c r="G3993" s="65"/>
      <c r="H3993" s="65"/>
      <c r="I3993" s="65"/>
      <c r="J3993" s="65"/>
      <c r="K3993" s="65"/>
      <c r="L3993" s="62"/>
      <c r="M3993" s="63"/>
    </row>
    <row r="3994" spans="2:13">
      <c r="B3994" s="56"/>
      <c r="C3994" s="88"/>
      <c r="D3994" s="111"/>
      <c r="E3994" s="89"/>
      <c r="F3994" s="65"/>
      <c r="G3994" s="65"/>
      <c r="H3994" s="65"/>
      <c r="I3994" s="65"/>
      <c r="J3994" s="65"/>
      <c r="K3994" s="65"/>
      <c r="L3994" s="62"/>
      <c r="M3994" s="63"/>
    </row>
    <row r="3995" spans="2:13">
      <c r="B3995" s="56"/>
      <c r="C3995" s="88"/>
      <c r="D3995" s="111"/>
      <c r="E3995" s="89"/>
      <c r="F3995" s="65"/>
      <c r="G3995" s="65"/>
      <c r="H3995" s="65"/>
      <c r="I3995" s="65"/>
      <c r="J3995" s="65"/>
      <c r="K3995" s="65"/>
      <c r="L3995" s="62"/>
      <c r="M3995" s="63"/>
    </row>
    <row r="3996" spans="2:13">
      <c r="B3996" s="56"/>
      <c r="C3996" s="88"/>
      <c r="D3996" s="111"/>
      <c r="E3996" s="89"/>
      <c r="F3996" s="65"/>
      <c r="G3996" s="65"/>
      <c r="H3996" s="65"/>
      <c r="I3996" s="65"/>
      <c r="J3996" s="65"/>
      <c r="K3996" s="65"/>
      <c r="L3996" s="62"/>
      <c r="M3996" s="63"/>
    </row>
    <row r="3997" spans="2:13">
      <c r="B3997" s="56"/>
      <c r="C3997" s="88"/>
      <c r="D3997" s="111"/>
      <c r="E3997" s="89"/>
      <c r="F3997" s="65"/>
      <c r="G3997" s="65"/>
      <c r="H3997" s="65"/>
      <c r="I3997" s="65"/>
      <c r="J3997" s="65"/>
      <c r="K3997" s="65"/>
      <c r="L3997" s="62"/>
      <c r="M3997" s="63"/>
    </row>
    <row r="3998" spans="2:13">
      <c r="B3998" s="56"/>
      <c r="C3998" s="88"/>
      <c r="D3998" s="111"/>
      <c r="E3998" s="89"/>
      <c r="F3998" s="65"/>
      <c r="G3998" s="65"/>
      <c r="H3998" s="65"/>
      <c r="I3998" s="65"/>
      <c r="J3998" s="65"/>
      <c r="K3998" s="65"/>
      <c r="L3998" s="62"/>
      <c r="M3998" s="63"/>
    </row>
    <row r="3999" spans="2:13">
      <c r="B3999" s="56"/>
      <c r="C3999" s="88"/>
      <c r="D3999" s="111"/>
      <c r="E3999" s="89"/>
      <c r="F3999" s="65"/>
      <c r="G3999" s="65"/>
      <c r="H3999" s="65"/>
      <c r="I3999" s="65"/>
      <c r="J3999" s="65"/>
      <c r="K3999" s="65"/>
      <c r="L3999" s="62"/>
      <c r="M3999" s="63"/>
    </row>
    <row r="4000" spans="2:13">
      <c r="B4000" s="56"/>
      <c r="C4000" s="88"/>
      <c r="D4000" s="88"/>
      <c r="E4000" s="116"/>
      <c r="F4000" s="61"/>
      <c r="G4000" s="61"/>
      <c r="H4000" s="61"/>
      <c r="I4000" s="61"/>
      <c r="J4000" s="61"/>
      <c r="K4000" s="61"/>
      <c r="L4000" s="62"/>
      <c r="M4000" s="62"/>
    </row>
    <row r="4001" spans="2:13">
      <c r="B4001" s="56"/>
      <c r="C4001" s="88"/>
      <c r="D4001" s="88"/>
      <c r="E4001" s="116"/>
      <c r="F4001" s="65"/>
      <c r="G4001" s="65"/>
      <c r="H4001" s="65"/>
      <c r="I4001" s="65"/>
      <c r="J4001" s="65"/>
      <c r="K4001" s="65"/>
      <c r="L4001" s="62"/>
      <c r="M4001" s="62"/>
    </row>
    <row r="4002" spans="2:13">
      <c r="B4002" s="56"/>
      <c r="C4002" s="88"/>
      <c r="D4002" s="88"/>
      <c r="E4002" s="116"/>
      <c r="F4002" s="65"/>
      <c r="G4002" s="65"/>
      <c r="H4002" s="65"/>
      <c r="I4002" s="65"/>
      <c r="J4002" s="65"/>
      <c r="K4002" s="65"/>
      <c r="L4002" s="62"/>
      <c r="M4002" s="63"/>
    </row>
    <row r="4003" spans="2:13">
      <c r="B4003" s="56"/>
      <c r="C4003" s="88"/>
      <c r="D4003" s="88"/>
      <c r="E4003" s="116"/>
      <c r="F4003" s="65"/>
      <c r="G4003" s="65"/>
      <c r="H4003" s="65"/>
      <c r="I4003" s="65"/>
      <c r="J4003" s="65"/>
      <c r="K4003" s="65"/>
      <c r="L4003" s="62"/>
      <c r="M4003" s="63"/>
    </row>
    <row r="4004" spans="2:13">
      <c r="B4004" s="56"/>
      <c r="C4004" s="88"/>
      <c r="D4004" s="88"/>
      <c r="E4004" s="116"/>
      <c r="F4004" s="65"/>
      <c r="G4004" s="65"/>
      <c r="H4004" s="65"/>
      <c r="I4004" s="65"/>
      <c r="J4004" s="65"/>
      <c r="K4004" s="65"/>
      <c r="L4004" s="62"/>
      <c r="M4004" s="63"/>
    </row>
    <row r="4005" spans="2:13">
      <c r="B4005" s="56"/>
      <c r="C4005" s="88"/>
      <c r="D4005" s="88"/>
      <c r="E4005" s="116"/>
      <c r="F4005" s="65"/>
      <c r="G4005" s="65"/>
      <c r="H4005" s="65"/>
      <c r="I4005" s="65"/>
      <c r="J4005" s="65"/>
      <c r="K4005" s="65"/>
      <c r="L4005" s="62"/>
      <c r="M4005" s="63"/>
    </row>
    <row r="4006" spans="2:13">
      <c r="B4006" s="56"/>
      <c r="C4006" s="88"/>
      <c r="D4006" s="88"/>
      <c r="E4006" s="116"/>
      <c r="F4006" s="65"/>
      <c r="G4006" s="65"/>
      <c r="H4006" s="65"/>
      <c r="I4006" s="65"/>
      <c r="J4006" s="65"/>
      <c r="K4006" s="65"/>
      <c r="L4006" s="62"/>
      <c r="M4006" s="63"/>
    </row>
    <row r="4007" spans="2:13">
      <c r="B4007" s="56"/>
      <c r="C4007" s="88"/>
      <c r="D4007" s="88"/>
      <c r="E4007" s="116"/>
      <c r="F4007" s="65"/>
      <c r="G4007" s="65"/>
      <c r="H4007" s="65"/>
      <c r="I4007" s="65"/>
      <c r="J4007" s="65"/>
      <c r="K4007" s="65"/>
      <c r="L4007" s="62"/>
      <c r="M4007" s="63"/>
    </row>
    <row r="4008" spans="2:13">
      <c r="B4008" s="56"/>
      <c r="C4008" s="88"/>
      <c r="D4008" s="58"/>
      <c r="E4008" s="104"/>
      <c r="F4008" s="60"/>
      <c r="G4008" s="60"/>
      <c r="H4008" s="61"/>
      <c r="I4008" s="65"/>
      <c r="J4008" s="61"/>
      <c r="K4008" s="61"/>
      <c r="L4008" s="62"/>
      <c r="M4008" s="63"/>
    </row>
    <row r="4009" spans="2:13">
      <c r="B4009" s="56"/>
      <c r="C4009" s="88"/>
      <c r="D4009" s="58"/>
      <c r="E4009" s="104"/>
      <c r="F4009" s="65"/>
      <c r="G4009" s="65"/>
      <c r="H4009" s="65"/>
      <c r="I4009" s="19"/>
      <c r="J4009" s="65"/>
      <c r="K4009" s="65"/>
      <c r="L4009" s="62"/>
      <c r="M4009" s="63"/>
    </row>
    <row r="4010" spans="2:13">
      <c r="B4010" s="56"/>
      <c r="C4010" s="88"/>
      <c r="D4010" s="58"/>
      <c r="E4010" s="104"/>
      <c r="F4010" s="65"/>
      <c r="G4010" s="65"/>
      <c r="H4010" s="65"/>
      <c r="I4010" s="65"/>
      <c r="J4010" s="65"/>
      <c r="K4010" s="65"/>
      <c r="L4010" s="62"/>
      <c r="M4010" s="63"/>
    </row>
    <row r="4011" spans="2:13">
      <c r="B4011" s="56"/>
      <c r="C4011" s="88"/>
      <c r="D4011" s="58"/>
      <c r="E4011" s="104"/>
      <c r="F4011" s="65"/>
      <c r="G4011" s="65"/>
      <c r="H4011" s="65"/>
      <c r="I4011" s="65"/>
      <c r="J4011" s="65"/>
      <c r="K4011" s="65"/>
      <c r="L4011" s="62"/>
      <c r="M4011" s="63"/>
    </row>
    <row r="4012" spans="2:13">
      <c r="B4012" s="56"/>
      <c r="C4012" s="88"/>
      <c r="D4012" s="58"/>
      <c r="E4012" s="104"/>
      <c r="F4012" s="65"/>
      <c r="G4012" s="65"/>
      <c r="H4012" s="65"/>
      <c r="I4012" s="65"/>
      <c r="J4012" s="65"/>
      <c r="K4012" s="65"/>
      <c r="L4012" s="62"/>
      <c r="M4012" s="63"/>
    </row>
    <row r="4013" spans="2:13">
      <c r="B4013" s="56"/>
      <c r="C4013" s="88"/>
      <c r="D4013" s="58"/>
      <c r="E4013" s="104"/>
      <c r="F4013" s="65"/>
      <c r="G4013" s="65"/>
      <c r="H4013" s="65"/>
      <c r="I4013" s="65"/>
      <c r="J4013" s="65"/>
      <c r="K4013" s="65"/>
      <c r="L4013" s="62"/>
      <c r="M4013" s="63"/>
    </row>
    <row r="4014" spans="2:13">
      <c r="B4014" s="56"/>
      <c r="C4014" s="88"/>
      <c r="D4014" s="58"/>
      <c r="E4014" s="104"/>
      <c r="F4014" s="65"/>
      <c r="G4014" s="65"/>
      <c r="H4014" s="65"/>
      <c r="I4014" s="65"/>
      <c r="J4014" s="65"/>
      <c r="K4014" s="65"/>
      <c r="L4014" s="62"/>
      <c r="M4014" s="63"/>
    </row>
    <row r="4015" spans="2:13">
      <c r="B4015" s="56"/>
      <c r="C4015" s="88"/>
      <c r="D4015" s="58"/>
      <c r="E4015" s="104"/>
      <c r="F4015" s="65"/>
      <c r="G4015" s="65"/>
      <c r="H4015" s="65"/>
      <c r="I4015" s="65"/>
      <c r="J4015" s="65"/>
      <c r="K4015" s="65"/>
      <c r="L4015" s="62"/>
      <c r="M4015" s="63"/>
    </row>
    <row r="4016" spans="2:13">
      <c r="B4016" s="56"/>
      <c r="C4016" s="84"/>
      <c r="D4016" s="58"/>
      <c r="E4016" s="92"/>
      <c r="F4016" s="61"/>
      <c r="G4016" s="61"/>
      <c r="H4016" s="61"/>
      <c r="I4016" s="61"/>
      <c r="J4016" s="61"/>
      <c r="K4016" s="61"/>
      <c r="L4016" s="62"/>
      <c r="M4016" s="63"/>
    </row>
    <row r="4017" spans="2:13">
      <c r="B4017" s="56"/>
      <c r="C4017" s="84"/>
      <c r="D4017" s="58"/>
      <c r="E4017" s="92"/>
      <c r="F4017" s="65"/>
      <c r="G4017" s="65"/>
      <c r="H4017" s="65"/>
      <c r="I4017" s="65"/>
      <c r="J4017" s="65"/>
      <c r="K4017" s="65"/>
      <c r="L4017" s="62"/>
      <c r="M4017" s="63"/>
    </row>
    <row r="4018" spans="2:13">
      <c r="B4018" s="56"/>
      <c r="C4018" s="84"/>
      <c r="D4018" s="58"/>
      <c r="E4018" s="92"/>
      <c r="F4018" s="65"/>
      <c r="G4018" s="65"/>
      <c r="H4018" s="65"/>
      <c r="I4018" s="90"/>
      <c r="J4018" s="65"/>
      <c r="K4018" s="65"/>
      <c r="L4018" s="62"/>
      <c r="M4018" s="82"/>
    </row>
    <row r="4019" spans="2:13">
      <c r="B4019" s="56"/>
      <c r="C4019" s="84"/>
      <c r="D4019" s="58"/>
      <c r="E4019" s="92"/>
      <c r="F4019" s="65"/>
      <c r="G4019" s="65"/>
      <c r="H4019" s="65"/>
      <c r="I4019" s="65"/>
      <c r="J4019" s="65"/>
      <c r="K4019" s="65"/>
      <c r="L4019" s="62"/>
      <c r="M4019" s="82"/>
    </row>
    <row r="4020" spans="2:13">
      <c r="B4020" s="56"/>
      <c r="C4020" s="84"/>
      <c r="D4020" s="58"/>
      <c r="E4020" s="92"/>
      <c r="F4020" s="65"/>
      <c r="G4020" s="65"/>
      <c r="H4020" s="65"/>
      <c r="I4020" s="65"/>
      <c r="J4020" s="65"/>
      <c r="K4020" s="65"/>
      <c r="L4020" s="62"/>
      <c r="M4020" s="63"/>
    </row>
    <row r="4021" spans="2:13">
      <c r="B4021" s="56"/>
      <c r="C4021" s="84"/>
      <c r="D4021" s="58"/>
      <c r="E4021" s="92"/>
      <c r="F4021" s="65"/>
      <c r="G4021" s="65"/>
      <c r="H4021" s="65"/>
      <c r="I4021" s="65"/>
      <c r="J4021" s="65"/>
      <c r="K4021" s="65"/>
      <c r="L4021" s="62"/>
      <c r="M4021" s="63"/>
    </row>
    <row r="4022" spans="2:13">
      <c r="B4022" s="56"/>
      <c r="C4022" s="84"/>
      <c r="D4022" s="58"/>
      <c r="E4022" s="92"/>
      <c r="F4022" s="65"/>
      <c r="G4022" s="65"/>
      <c r="H4022" s="65"/>
      <c r="I4022" s="65"/>
      <c r="J4022" s="65"/>
      <c r="K4022" s="65"/>
      <c r="L4022" s="62"/>
      <c r="M4022" s="63"/>
    </row>
    <row r="4023" spans="2:13">
      <c r="B4023" s="56"/>
      <c r="C4023" s="84"/>
      <c r="D4023" s="58"/>
      <c r="E4023" s="92"/>
      <c r="F4023" s="91"/>
      <c r="G4023" s="91"/>
      <c r="H4023" s="91"/>
      <c r="I4023" s="91"/>
      <c r="J4023" s="91"/>
      <c r="K4023" s="91"/>
      <c r="L4023" s="62"/>
      <c r="M4023" s="63"/>
    </row>
    <row r="4024" spans="2:13">
      <c r="B4024" s="56"/>
      <c r="C4024" s="84"/>
      <c r="D4024" s="58"/>
      <c r="E4024" s="104"/>
      <c r="F4024" s="61"/>
      <c r="G4024" s="61"/>
      <c r="H4024" s="61"/>
      <c r="I4024" s="61"/>
      <c r="J4024" s="61"/>
      <c r="K4024" s="61"/>
      <c r="L4024" s="62"/>
      <c r="M4024" s="63"/>
    </row>
    <row r="4025" spans="2:13">
      <c r="B4025" s="56"/>
      <c r="C4025" s="84"/>
      <c r="D4025" s="58"/>
      <c r="E4025" s="104"/>
      <c r="F4025" s="65"/>
      <c r="G4025" s="65"/>
      <c r="H4025" s="65"/>
      <c r="I4025" s="65"/>
      <c r="J4025" s="65"/>
      <c r="K4025" s="65"/>
      <c r="L4025" s="62"/>
      <c r="M4025" s="63"/>
    </row>
    <row r="4026" spans="2:13">
      <c r="B4026" s="56"/>
      <c r="C4026" s="84"/>
      <c r="D4026" s="58"/>
      <c r="E4026" s="104"/>
      <c r="F4026" s="65"/>
      <c r="G4026" s="65"/>
      <c r="H4026" s="65"/>
      <c r="I4026" s="90"/>
      <c r="J4026" s="65"/>
      <c r="K4026" s="65"/>
      <c r="L4026" s="62"/>
      <c r="M4026" s="82"/>
    </row>
    <row r="4027" spans="2:13">
      <c r="B4027" s="56"/>
      <c r="C4027" s="84"/>
      <c r="D4027" s="58"/>
      <c r="E4027" s="104"/>
      <c r="F4027" s="65"/>
      <c r="G4027" s="65"/>
      <c r="H4027" s="65"/>
      <c r="I4027" s="65"/>
      <c r="J4027" s="65"/>
      <c r="K4027" s="65"/>
      <c r="L4027" s="62"/>
      <c r="M4027" s="82"/>
    </row>
    <row r="4028" spans="2:13">
      <c r="B4028" s="56"/>
      <c r="C4028" s="84"/>
      <c r="D4028" s="58"/>
      <c r="E4028" s="104"/>
      <c r="F4028" s="65"/>
      <c r="G4028" s="65"/>
      <c r="H4028" s="65"/>
      <c r="I4028" s="65"/>
      <c r="J4028" s="65"/>
      <c r="K4028" s="65"/>
      <c r="L4028" s="62"/>
      <c r="M4028" s="63"/>
    </row>
    <row r="4029" spans="2:13">
      <c r="B4029" s="56"/>
      <c r="C4029" s="84"/>
      <c r="D4029" s="58"/>
      <c r="E4029" s="104"/>
      <c r="F4029" s="65"/>
      <c r="G4029" s="65"/>
      <c r="H4029" s="65"/>
      <c r="I4029" s="65"/>
      <c r="J4029" s="65"/>
      <c r="K4029" s="65"/>
      <c r="L4029" s="62"/>
      <c r="M4029" s="63"/>
    </row>
    <row r="4030" spans="2:13">
      <c r="B4030" s="56"/>
      <c r="C4030" s="84"/>
      <c r="D4030" s="58"/>
      <c r="E4030" s="104"/>
      <c r="F4030" s="65"/>
      <c r="G4030" s="65"/>
      <c r="H4030" s="65"/>
      <c r="I4030" s="65"/>
      <c r="J4030" s="65"/>
      <c r="K4030" s="65"/>
      <c r="L4030" s="62"/>
      <c r="M4030" s="63"/>
    </row>
    <row r="4031" spans="2:13">
      <c r="B4031" s="56"/>
      <c r="C4031" s="84"/>
      <c r="D4031" s="58"/>
      <c r="E4031" s="104"/>
      <c r="F4031" s="91"/>
      <c r="G4031" s="91"/>
      <c r="H4031" s="91"/>
      <c r="I4031" s="91"/>
      <c r="J4031" s="91"/>
      <c r="K4031" s="91"/>
      <c r="L4031" s="62"/>
      <c r="M4031" s="63"/>
    </row>
    <row r="4032" spans="2:13">
      <c r="B4032" s="56"/>
      <c r="C4032" s="88"/>
      <c r="D4032" s="88"/>
      <c r="E4032" s="116"/>
      <c r="F4032" s="61"/>
      <c r="G4032" s="61"/>
      <c r="H4032" s="61"/>
      <c r="I4032" s="61"/>
      <c r="J4032" s="61"/>
      <c r="K4032" s="61"/>
      <c r="L4032" s="62"/>
      <c r="M4032" s="62"/>
    </row>
    <row r="4033" spans="2:13">
      <c r="B4033" s="56"/>
      <c r="C4033" s="88"/>
      <c r="D4033" s="88"/>
      <c r="E4033" s="116"/>
      <c r="F4033" s="65"/>
      <c r="G4033" s="65"/>
      <c r="H4033" s="65"/>
      <c r="I4033" s="65"/>
      <c r="J4033" s="65"/>
      <c r="K4033" s="65"/>
      <c r="L4033" s="62"/>
      <c r="M4033" s="62"/>
    </row>
    <row r="4034" spans="2:13">
      <c r="B4034" s="56"/>
      <c r="C4034" s="88"/>
      <c r="D4034" s="88"/>
      <c r="E4034" s="116"/>
      <c r="F4034" s="65"/>
      <c r="G4034" s="65"/>
      <c r="H4034" s="65"/>
      <c r="I4034" s="65"/>
      <c r="J4034" s="65"/>
      <c r="K4034" s="65"/>
      <c r="L4034" s="62"/>
      <c r="M4034" s="63"/>
    </row>
    <row r="4035" spans="2:13">
      <c r="B4035" s="56"/>
      <c r="C4035" s="88"/>
      <c r="D4035" s="88"/>
      <c r="E4035" s="116"/>
      <c r="F4035" s="65"/>
      <c r="G4035" s="65"/>
      <c r="H4035" s="65"/>
      <c r="I4035" s="65"/>
      <c r="J4035" s="65"/>
      <c r="K4035" s="65"/>
      <c r="L4035" s="62"/>
      <c r="M4035" s="63"/>
    </row>
    <row r="4036" spans="2:13">
      <c r="B4036" s="56"/>
      <c r="C4036" s="88"/>
      <c r="D4036" s="88"/>
      <c r="E4036" s="116"/>
      <c r="F4036" s="65"/>
      <c r="G4036" s="65"/>
      <c r="H4036" s="65"/>
      <c r="I4036" s="65"/>
      <c r="J4036" s="65"/>
      <c r="K4036" s="65"/>
      <c r="L4036" s="62"/>
      <c r="M4036" s="63"/>
    </row>
    <row r="4037" spans="2:13">
      <c r="B4037" s="56"/>
      <c r="C4037" s="88"/>
      <c r="D4037" s="88"/>
      <c r="E4037" s="116"/>
      <c r="F4037" s="65"/>
      <c r="G4037" s="65"/>
      <c r="H4037" s="65"/>
      <c r="I4037" s="65"/>
      <c r="J4037" s="65"/>
      <c r="K4037" s="65"/>
      <c r="L4037" s="62"/>
      <c r="M4037" s="63"/>
    </row>
    <row r="4038" spans="2:13">
      <c r="B4038" s="56"/>
      <c r="C4038" s="88"/>
      <c r="D4038" s="88"/>
      <c r="E4038" s="116"/>
      <c r="F4038" s="65"/>
      <c r="G4038" s="65"/>
      <c r="H4038" s="65"/>
      <c r="I4038" s="65"/>
      <c r="J4038" s="65"/>
      <c r="K4038" s="65"/>
      <c r="L4038" s="62"/>
      <c r="M4038" s="63"/>
    </row>
    <row r="4039" spans="2:13">
      <c r="B4039" s="56"/>
      <c r="C4039" s="88"/>
      <c r="D4039" s="88"/>
      <c r="E4039" s="116"/>
      <c r="F4039" s="65"/>
      <c r="G4039" s="65"/>
      <c r="H4039" s="65"/>
      <c r="I4039" s="65"/>
      <c r="J4039" s="65"/>
      <c r="K4039" s="65"/>
      <c r="L4039" s="62"/>
      <c r="M4039" s="63"/>
    </row>
    <row r="4040" spans="2:13">
      <c r="B4040" s="56"/>
      <c r="C4040" s="128"/>
      <c r="D4040" s="58"/>
      <c r="E4040" s="129"/>
      <c r="F4040" s="61"/>
      <c r="G4040" s="130"/>
      <c r="H4040" s="65"/>
      <c r="I4040" s="124"/>
      <c r="J4040" s="131"/>
      <c r="K4040" s="61"/>
      <c r="L4040" s="62"/>
      <c r="M4040" s="63"/>
    </row>
    <row r="4041" spans="2:13">
      <c r="B4041" s="56"/>
      <c r="C4041" s="128"/>
      <c r="D4041" s="58"/>
      <c r="E4041" s="129"/>
      <c r="F4041" s="65"/>
      <c r="G4041" s="61"/>
      <c r="H4041" s="65"/>
      <c r="I4041" s="65"/>
      <c r="J4041" s="65"/>
      <c r="K4041" s="65"/>
      <c r="L4041" s="62"/>
      <c r="M4041" s="63"/>
    </row>
    <row r="4042" spans="2:13">
      <c r="B4042" s="56"/>
      <c r="C4042" s="128"/>
      <c r="D4042" s="58"/>
      <c r="E4042" s="132"/>
      <c r="F4042" s="65"/>
      <c r="G4042" s="61"/>
      <c r="H4042" s="65"/>
      <c r="I4042" s="65"/>
      <c r="J4042" s="65"/>
      <c r="K4042" s="65"/>
      <c r="L4042" s="62"/>
      <c r="M4042" s="63"/>
    </row>
    <row r="4043" spans="2:13">
      <c r="B4043" s="56"/>
      <c r="C4043" s="128"/>
      <c r="D4043" s="58"/>
      <c r="E4043" s="129"/>
      <c r="F4043" s="65"/>
      <c r="G4043" s="65"/>
      <c r="H4043" s="65"/>
      <c r="I4043" s="65"/>
      <c r="J4043" s="65"/>
      <c r="K4043" s="65"/>
      <c r="L4043" s="62"/>
      <c r="M4043" s="82"/>
    </row>
    <row r="4044" spans="2:13">
      <c r="B4044" s="56"/>
      <c r="C4044" s="128"/>
      <c r="D4044" s="58"/>
      <c r="E4044" s="129"/>
      <c r="F4044" s="65"/>
      <c r="G4044" s="65"/>
      <c r="H4044" s="65"/>
      <c r="I4044" s="65"/>
      <c r="J4044" s="65"/>
      <c r="K4044" s="65"/>
      <c r="L4044" s="62"/>
      <c r="M4044" s="63"/>
    </row>
    <row r="4045" spans="2:13">
      <c r="B4045" s="56"/>
      <c r="C4045" s="128"/>
      <c r="D4045" s="58"/>
      <c r="E4045" s="129"/>
      <c r="F4045" s="65"/>
      <c r="G4045" s="65"/>
      <c r="H4045" s="65"/>
      <c r="I4045" s="65"/>
      <c r="J4045" s="65"/>
      <c r="K4045" s="65"/>
      <c r="L4045" s="62"/>
      <c r="M4045" s="63"/>
    </row>
    <row r="4046" spans="2:13">
      <c r="B4046" s="56"/>
      <c r="C4046" s="128"/>
      <c r="D4046" s="58"/>
      <c r="E4046" s="129"/>
      <c r="F4046" s="65"/>
      <c r="G4046" s="65"/>
      <c r="H4046" s="65"/>
      <c r="I4046" s="65"/>
      <c r="J4046" s="65"/>
      <c r="K4046" s="65"/>
      <c r="L4046" s="62"/>
      <c r="M4046" s="63"/>
    </row>
    <row r="4047" spans="2:13">
      <c r="B4047" s="56"/>
      <c r="C4047" s="128"/>
      <c r="D4047" s="58"/>
      <c r="E4047" s="129"/>
      <c r="F4047" s="65"/>
      <c r="G4047" s="65"/>
      <c r="H4047" s="65"/>
      <c r="I4047" s="65"/>
      <c r="J4047" s="65"/>
      <c r="K4047" s="65"/>
      <c r="L4047" s="62"/>
      <c r="M4047" s="63"/>
    </row>
    <row r="4048" spans="2:13">
      <c r="B4048" s="56"/>
      <c r="C4048" s="68"/>
      <c r="D4048" s="58"/>
      <c r="E4048" s="69"/>
      <c r="F4048" s="60"/>
      <c r="G4048" s="60"/>
      <c r="H4048" s="61"/>
      <c r="I4048" s="61"/>
      <c r="J4048" s="61"/>
      <c r="K4048" s="61"/>
      <c r="L4048" s="62"/>
      <c r="M4048" s="63"/>
    </row>
    <row r="4049" spans="2:13">
      <c r="B4049" s="56"/>
      <c r="C4049" s="68"/>
      <c r="D4049" s="58"/>
      <c r="E4049" s="69"/>
      <c r="F4049" s="60"/>
      <c r="G4049" s="60"/>
      <c r="H4049" s="61"/>
      <c r="I4049" s="61"/>
      <c r="J4049" s="61"/>
      <c r="K4049" s="61"/>
      <c r="L4049" s="62"/>
      <c r="M4049" s="63"/>
    </row>
    <row r="4050" spans="2:13">
      <c r="B4050" s="56"/>
      <c r="C4050" s="68"/>
      <c r="D4050" s="58"/>
      <c r="E4050" s="69"/>
      <c r="F4050" s="60"/>
      <c r="G4050" s="60"/>
      <c r="H4050" s="61"/>
      <c r="I4050" s="61"/>
      <c r="J4050" s="61"/>
      <c r="K4050" s="61"/>
      <c r="L4050" s="62"/>
      <c r="M4050" s="63"/>
    </row>
    <row r="4051" spans="2:13">
      <c r="B4051" s="56"/>
      <c r="C4051" s="68"/>
      <c r="D4051" s="58"/>
      <c r="E4051" s="69"/>
      <c r="F4051" s="60"/>
      <c r="G4051" s="60"/>
      <c r="H4051" s="61"/>
      <c r="I4051" s="61"/>
      <c r="J4051" s="61"/>
      <c r="K4051" s="61"/>
      <c r="L4051" s="62"/>
      <c r="M4051" s="63"/>
    </row>
    <row r="4052" spans="2:13">
      <c r="B4052" s="56"/>
      <c r="C4052" s="68"/>
      <c r="D4052" s="58"/>
      <c r="E4052" s="69"/>
      <c r="F4052" s="60"/>
      <c r="G4052" s="60"/>
      <c r="H4052" s="61"/>
      <c r="I4052" s="61"/>
      <c r="J4052" s="61"/>
      <c r="K4052" s="61"/>
      <c r="L4052" s="62"/>
      <c r="M4052" s="63"/>
    </row>
    <row r="4053" spans="2:13">
      <c r="B4053" s="56"/>
      <c r="C4053" s="68"/>
      <c r="D4053" s="58"/>
      <c r="E4053" s="69"/>
      <c r="F4053" s="60"/>
      <c r="G4053" s="60"/>
      <c r="H4053" s="61"/>
      <c r="I4053" s="61"/>
      <c r="J4053" s="61"/>
      <c r="K4053" s="61"/>
      <c r="L4053" s="62"/>
      <c r="M4053" s="63"/>
    </row>
    <row r="4054" spans="2:13">
      <c r="B4054" s="56"/>
      <c r="C4054" s="68"/>
      <c r="D4054" s="58"/>
      <c r="E4054" s="69"/>
      <c r="F4054" s="60"/>
      <c r="G4054" s="60"/>
      <c r="H4054" s="61"/>
      <c r="I4054" s="61"/>
      <c r="J4054" s="61"/>
      <c r="K4054" s="61"/>
      <c r="L4054" s="62"/>
      <c r="M4054" s="63"/>
    </row>
    <row r="4055" spans="2:13">
      <c r="B4055" s="56"/>
      <c r="C4055" s="68"/>
      <c r="D4055" s="58"/>
      <c r="E4055" s="69"/>
      <c r="F4055" s="60"/>
      <c r="G4055" s="196"/>
      <c r="H4055" s="61"/>
      <c r="I4055" s="61"/>
      <c r="J4055" s="61"/>
      <c r="K4055" s="61"/>
      <c r="L4055" s="62"/>
      <c r="M4055" s="63"/>
    </row>
    <row r="4056" spans="2:13">
      <c r="B4056" s="56"/>
      <c r="C4056" s="70"/>
      <c r="D4056" s="77"/>
      <c r="E4056" s="78"/>
      <c r="F4056" s="79"/>
      <c r="G4056" s="80"/>
      <c r="H4056" s="20"/>
      <c r="I4056" s="80"/>
      <c r="J4056" s="80"/>
      <c r="K4056" s="81"/>
      <c r="L4056" s="62"/>
      <c r="M4056" s="82"/>
    </row>
    <row r="4057" spans="2:13">
      <c r="B4057" s="56"/>
      <c r="C4057" s="70"/>
      <c r="D4057" s="77"/>
      <c r="E4057" s="78"/>
      <c r="F4057" s="63"/>
      <c r="G4057" s="83"/>
      <c r="H4057" s="80"/>
      <c r="I4057" s="83"/>
      <c r="J4057" s="80"/>
      <c r="K4057" s="80"/>
      <c r="L4057" s="62"/>
      <c r="M4057" s="82"/>
    </row>
    <row r="4058" spans="2:13">
      <c r="B4058" s="56"/>
      <c r="C4058" s="70"/>
      <c r="D4058" s="77"/>
      <c r="E4058" s="78"/>
      <c r="F4058" s="63"/>
      <c r="G4058" s="80"/>
      <c r="H4058" s="80"/>
      <c r="I4058" s="80"/>
      <c r="J4058" s="80"/>
      <c r="K4058" s="80"/>
      <c r="L4058" s="62"/>
      <c r="M4058" s="82"/>
    </row>
    <row r="4059" spans="2:13">
      <c r="B4059" s="56"/>
      <c r="C4059" s="70"/>
      <c r="D4059" s="77"/>
      <c r="E4059" s="78"/>
      <c r="F4059" s="63"/>
      <c r="G4059" s="80"/>
      <c r="H4059" s="80"/>
      <c r="I4059" s="80"/>
      <c r="J4059" s="80"/>
      <c r="K4059" s="80"/>
      <c r="L4059" s="62"/>
      <c r="M4059" s="82"/>
    </row>
    <row r="4060" spans="2:13">
      <c r="B4060" s="56"/>
      <c r="C4060" s="70"/>
      <c r="D4060" s="77"/>
      <c r="E4060" s="78"/>
      <c r="F4060" s="63"/>
      <c r="G4060" s="80"/>
      <c r="H4060" s="80"/>
      <c r="I4060" s="80"/>
      <c r="J4060" s="80"/>
      <c r="K4060" s="80"/>
      <c r="L4060" s="62"/>
      <c r="M4060" s="82"/>
    </row>
    <row r="4061" spans="2:13">
      <c r="B4061" s="56"/>
      <c r="C4061" s="70"/>
      <c r="D4061" s="77"/>
      <c r="E4061" s="78"/>
      <c r="F4061" s="63"/>
      <c r="G4061" s="80"/>
      <c r="H4061" s="80"/>
      <c r="I4061" s="80"/>
      <c r="J4061" s="80"/>
      <c r="K4061" s="80"/>
      <c r="L4061" s="62"/>
      <c r="M4061" s="82"/>
    </row>
    <row r="4062" spans="2:13">
      <c r="B4062" s="56"/>
      <c r="C4062" s="70"/>
      <c r="D4062" s="77"/>
      <c r="E4062" s="78"/>
      <c r="F4062" s="63"/>
      <c r="G4062" s="80"/>
      <c r="H4062" s="80"/>
      <c r="I4062" s="80"/>
      <c r="J4062" s="80"/>
      <c r="K4062" s="80"/>
      <c r="L4062" s="62"/>
      <c r="M4062" s="82"/>
    </row>
    <row r="4063" spans="2:13">
      <c r="B4063" s="56"/>
      <c r="C4063" s="70"/>
      <c r="D4063" s="77"/>
      <c r="E4063" s="78"/>
      <c r="F4063" s="63"/>
      <c r="G4063" s="80"/>
      <c r="H4063" s="80"/>
      <c r="I4063" s="80"/>
      <c r="J4063" s="80"/>
      <c r="K4063" s="80"/>
      <c r="L4063" s="62"/>
      <c r="M4063" s="82"/>
    </row>
    <row r="4064" spans="2:13" ht="16.2">
      <c r="B4064" s="56"/>
      <c r="C4064" s="88"/>
      <c r="D4064" s="58"/>
      <c r="E4064" s="123"/>
      <c r="F4064" s="124"/>
      <c r="G4064" s="124"/>
      <c r="H4064" s="124"/>
      <c r="I4064" s="124"/>
      <c r="J4064" s="124"/>
      <c r="K4064" s="124"/>
      <c r="L4064" s="62"/>
      <c r="M4064" s="63"/>
    </row>
    <row r="4065" spans="2:13" ht="16.2">
      <c r="B4065" s="56"/>
      <c r="C4065" s="88"/>
      <c r="D4065" s="58"/>
      <c r="E4065" s="123"/>
      <c r="F4065" s="124"/>
      <c r="G4065" s="124"/>
      <c r="H4065" s="124"/>
      <c r="I4065" s="124"/>
      <c r="J4065" s="124"/>
      <c r="K4065" s="124"/>
      <c r="L4065" s="62"/>
      <c r="M4065" s="63"/>
    </row>
    <row r="4066" spans="2:13" ht="16.2">
      <c r="B4066" s="56"/>
      <c r="C4066" s="88"/>
      <c r="D4066" s="58"/>
      <c r="E4066" s="123"/>
      <c r="F4066" s="124"/>
      <c r="G4066" s="124"/>
      <c r="H4066" s="124"/>
      <c r="I4066" s="124"/>
      <c r="J4066" s="124"/>
      <c r="K4066" s="124"/>
      <c r="L4066" s="62"/>
      <c r="M4066" s="63"/>
    </row>
    <row r="4067" spans="2:13" ht="16.2">
      <c r="B4067" s="56"/>
      <c r="C4067" s="88"/>
      <c r="D4067" s="58"/>
      <c r="E4067" s="123"/>
      <c r="F4067" s="124"/>
      <c r="G4067" s="124"/>
      <c r="H4067" s="124"/>
      <c r="I4067" s="124"/>
      <c r="J4067" s="124"/>
      <c r="K4067" s="124"/>
      <c r="L4067" s="62"/>
      <c r="M4067" s="63"/>
    </row>
    <row r="4068" spans="2:13" ht="16.2">
      <c r="B4068" s="56"/>
      <c r="C4068" s="88"/>
      <c r="D4068" s="58"/>
      <c r="E4068" s="123"/>
      <c r="F4068" s="124"/>
      <c r="G4068" s="124"/>
      <c r="H4068" s="124"/>
      <c r="I4068" s="124"/>
      <c r="J4068" s="124"/>
      <c r="K4068" s="124"/>
      <c r="L4068" s="62"/>
      <c r="M4068" s="63"/>
    </row>
    <row r="4069" spans="2:13" ht="16.2">
      <c r="B4069" s="56"/>
      <c r="C4069" s="88"/>
      <c r="D4069" s="58"/>
      <c r="E4069" s="123"/>
      <c r="F4069" s="124"/>
      <c r="G4069" s="124"/>
      <c r="H4069" s="124"/>
      <c r="I4069" s="124"/>
      <c r="J4069" s="124"/>
      <c r="K4069" s="124"/>
      <c r="L4069" s="62"/>
      <c r="M4069" s="63"/>
    </row>
    <row r="4070" spans="2:13" ht="16.2">
      <c r="B4070" s="56"/>
      <c r="C4070" s="88"/>
      <c r="D4070" s="58"/>
      <c r="E4070" s="123"/>
      <c r="F4070" s="124"/>
      <c r="G4070" s="124"/>
      <c r="H4070" s="124"/>
      <c r="I4070" s="124"/>
      <c r="J4070" s="124"/>
      <c r="K4070" s="124"/>
      <c r="L4070" s="62"/>
      <c r="M4070" s="63"/>
    </row>
    <row r="4071" spans="2:13" ht="16.2">
      <c r="B4071" s="56"/>
      <c r="C4071" s="88"/>
      <c r="D4071" s="58"/>
      <c r="E4071" s="123"/>
      <c r="F4071" s="124"/>
      <c r="G4071" s="124"/>
      <c r="H4071" s="124"/>
      <c r="I4071" s="124"/>
      <c r="J4071" s="124"/>
      <c r="K4071" s="124"/>
      <c r="L4071" s="62"/>
      <c r="M4071" s="63"/>
    </row>
    <row r="4072" spans="2:13">
      <c r="B4072" s="56"/>
      <c r="C4072" s="84"/>
      <c r="D4072" s="85"/>
      <c r="E4072" s="86"/>
      <c r="F4072" s="61"/>
      <c r="G4072" s="61"/>
      <c r="H4072" s="61"/>
      <c r="I4072" s="61"/>
      <c r="J4072" s="61"/>
      <c r="K4072" s="61"/>
      <c r="L4072" s="62"/>
      <c r="M4072" s="63"/>
    </row>
    <row r="4073" spans="2:13">
      <c r="B4073" s="56"/>
      <c r="C4073" s="84"/>
      <c r="D4073" s="85"/>
      <c r="E4073" s="87"/>
      <c r="F4073" s="65"/>
      <c r="G4073" s="65"/>
      <c r="H4073" s="65"/>
      <c r="I4073" s="65"/>
      <c r="J4073" s="65"/>
      <c r="K4073" s="65"/>
      <c r="L4073" s="62"/>
      <c r="M4073" s="63"/>
    </row>
    <row r="4074" spans="2:13">
      <c r="B4074" s="56"/>
      <c r="C4074" s="84"/>
      <c r="D4074" s="85"/>
      <c r="E4074" s="87"/>
      <c r="F4074" s="65"/>
      <c r="G4074" s="65"/>
      <c r="H4074" s="65"/>
      <c r="I4074" s="65"/>
      <c r="J4074" s="65"/>
      <c r="K4074" s="65"/>
      <c r="L4074" s="62"/>
      <c r="M4074" s="63"/>
    </row>
    <row r="4075" spans="2:13">
      <c r="B4075" s="56"/>
      <c r="C4075" s="84"/>
      <c r="D4075" s="85"/>
      <c r="E4075" s="87"/>
      <c r="F4075" s="65"/>
      <c r="G4075" s="65"/>
      <c r="H4075" s="65"/>
      <c r="I4075" s="65"/>
      <c r="J4075" s="65"/>
      <c r="K4075" s="65"/>
      <c r="L4075" s="62"/>
      <c r="M4075" s="63"/>
    </row>
    <row r="4076" spans="2:13">
      <c r="B4076" s="56"/>
      <c r="C4076" s="84"/>
      <c r="D4076" s="85"/>
      <c r="E4076" s="87"/>
      <c r="F4076" s="65"/>
      <c r="G4076" s="65"/>
      <c r="H4076" s="65"/>
      <c r="I4076" s="65"/>
      <c r="J4076" s="65"/>
      <c r="K4076" s="65"/>
      <c r="L4076" s="62"/>
      <c r="M4076" s="63"/>
    </row>
    <row r="4077" spans="2:13">
      <c r="B4077" s="56"/>
      <c r="C4077" s="84"/>
      <c r="D4077" s="85"/>
      <c r="E4077" s="87"/>
      <c r="F4077" s="65"/>
      <c r="G4077" s="65"/>
      <c r="H4077" s="65"/>
      <c r="I4077" s="65"/>
      <c r="J4077" s="65"/>
      <c r="K4077" s="65"/>
      <c r="L4077" s="62"/>
      <c r="M4077" s="63"/>
    </row>
    <row r="4078" spans="2:13">
      <c r="B4078" s="56"/>
      <c r="C4078" s="84"/>
      <c r="D4078" s="85"/>
      <c r="E4078" s="87"/>
      <c r="F4078" s="65"/>
      <c r="G4078" s="65"/>
      <c r="H4078" s="65"/>
      <c r="I4078" s="65"/>
      <c r="J4078" s="65"/>
      <c r="K4078" s="65"/>
      <c r="L4078" s="62"/>
      <c r="M4078" s="63"/>
    </row>
    <row r="4079" spans="2:13">
      <c r="B4079" s="56"/>
      <c r="C4079" s="84"/>
      <c r="D4079" s="85"/>
      <c r="E4079" s="87"/>
      <c r="F4079" s="65"/>
      <c r="G4079" s="65"/>
      <c r="H4079" s="65"/>
      <c r="I4079" s="65"/>
      <c r="J4079" s="65"/>
      <c r="K4079" s="65"/>
      <c r="L4079" s="62"/>
      <c r="M4079" s="63"/>
    </row>
    <row r="4080" spans="2:13">
      <c r="B4080" s="56"/>
      <c r="C4080" s="88"/>
      <c r="D4080" s="58"/>
      <c r="E4080" s="89"/>
      <c r="F4080" s="61"/>
      <c r="G4080" s="91"/>
      <c r="H4080" s="61"/>
      <c r="I4080" s="61"/>
      <c r="J4080" s="61"/>
      <c r="K4080" s="61"/>
      <c r="L4080" s="62"/>
      <c r="M4080" s="63"/>
    </row>
    <row r="4081" spans="2:13">
      <c r="B4081" s="56"/>
      <c r="C4081" s="88"/>
      <c r="D4081" s="58"/>
      <c r="E4081" s="89"/>
      <c r="F4081" s="65"/>
      <c r="G4081" s="65"/>
      <c r="H4081" s="65"/>
      <c r="I4081" s="61"/>
      <c r="J4081" s="65"/>
      <c r="K4081" s="65"/>
      <c r="L4081" s="62"/>
      <c r="M4081" s="63"/>
    </row>
    <row r="4082" spans="2:13">
      <c r="B4082" s="56"/>
      <c r="C4082" s="88"/>
      <c r="D4082" s="58"/>
      <c r="E4082" s="89"/>
      <c r="F4082" s="65"/>
      <c r="G4082" s="65"/>
      <c r="H4082" s="65"/>
      <c r="I4082" s="65"/>
      <c r="J4082" s="65"/>
      <c r="K4082" s="65"/>
      <c r="L4082" s="62"/>
      <c r="M4082" s="63"/>
    </row>
    <row r="4083" spans="2:13">
      <c r="B4083" s="56"/>
      <c r="C4083" s="88"/>
      <c r="D4083" s="58"/>
      <c r="E4083" s="89"/>
      <c r="F4083" s="65"/>
      <c r="G4083" s="65"/>
      <c r="H4083" s="65"/>
      <c r="I4083" s="65"/>
      <c r="J4083" s="65"/>
      <c r="K4083" s="65"/>
      <c r="L4083" s="62"/>
      <c r="M4083" s="63"/>
    </row>
    <row r="4084" spans="2:13">
      <c r="B4084" s="56"/>
      <c r="C4084" s="88"/>
      <c r="D4084" s="58"/>
      <c r="E4084" s="89"/>
      <c r="F4084" s="65"/>
      <c r="G4084" s="65"/>
      <c r="H4084" s="65"/>
      <c r="I4084" s="65"/>
      <c r="J4084" s="65"/>
      <c r="K4084" s="65"/>
      <c r="L4084" s="62"/>
      <c r="M4084" s="63"/>
    </row>
    <row r="4085" spans="2:13">
      <c r="B4085" s="56"/>
      <c r="C4085" s="88"/>
      <c r="D4085" s="58"/>
      <c r="E4085" s="89"/>
      <c r="F4085" s="65"/>
      <c r="G4085" s="65"/>
      <c r="H4085" s="65"/>
      <c r="I4085" s="65"/>
      <c r="J4085" s="65"/>
      <c r="K4085" s="65"/>
      <c r="L4085" s="62"/>
      <c r="M4085" s="63"/>
    </row>
    <row r="4086" spans="2:13">
      <c r="B4086" s="56"/>
      <c r="C4086" s="88"/>
      <c r="D4086" s="58"/>
      <c r="E4086" s="89"/>
      <c r="F4086" s="65"/>
      <c r="G4086" s="65"/>
      <c r="H4086" s="65"/>
      <c r="I4086" s="65"/>
      <c r="J4086" s="65"/>
      <c r="K4086" s="65"/>
      <c r="L4086" s="62"/>
      <c r="M4086" s="63"/>
    </row>
    <row r="4087" spans="2:13">
      <c r="B4087" s="56"/>
      <c r="C4087" s="88"/>
      <c r="D4087" s="85"/>
      <c r="E4087" s="89"/>
      <c r="F4087" s="91"/>
      <c r="G4087" s="91"/>
      <c r="H4087" s="91"/>
      <c r="I4087" s="91"/>
      <c r="J4087" s="91"/>
      <c r="K4087" s="91"/>
      <c r="L4087" s="62"/>
      <c r="M4087" s="63"/>
    </row>
    <row r="4088" spans="2:13">
      <c r="B4088" s="56"/>
      <c r="C4088" s="122"/>
      <c r="D4088" s="58"/>
      <c r="E4088" s="89"/>
      <c r="F4088" s="61"/>
      <c r="G4088" s="61"/>
      <c r="H4088" s="61"/>
      <c r="I4088" s="61"/>
      <c r="J4088" s="61"/>
      <c r="K4088" s="61"/>
      <c r="L4088" s="62"/>
      <c r="M4088" s="63"/>
    </row>
    <row r="4089" spans="2:13">
      <c r="B4089" s="56"/>
      <c r="C4089" s="122"/>
      <c r="D4089" s="58"/>
      <c r="E4089" s="89"/>
      <c r="F4089" s="65"/>
      <c r="G4089" s="65"/>
      <c r="H4089" s="65"/>
      <c r="I4089" s="65"/>
      <c r="J4089" s="65"/>
      <c r="K4089" s="65"/>
      <c r="L4089" s="62"/>
      <c r="M4089" s="63"/>
    </row>
    <row r="4090" spans="2:13">
      <c r="B4090" s="56"/>
      <c r="C4090" s="122"/>
      <c r="D4090" s="58"/>
      <c r="E4090" s="89"/>
      <c r="F4090" s="65"/>
      <c r="G4090" s="65"/>
      <c r="H4090" s="65"/>
      <c r="I4090" s="65"/>
      <c r="J4090" s="65"/>
      <c r="K4090" s="65"/>
      <c r="L4090" s="62"/>
      <c r="M4090" s="63"/>
    </row>
    <row r="4091" spans="2:13">
      <c r="B4091" s="56"/>
      <c r="C4091" s="122"/>
      <c r="D4091" s="58"/>
      <c r="E4091" s="89"/>
      <c r="F4091" s="65"/>
      <c r="G4091" s="65"/>
      <c r="H4091" s="65"/>
      <c r="I4091" s="65"/>
      <c r="J4091" s="65"/>
      <c r="K4091" s="65"/>
      <c r="L4091" s="62"/>
      <c r="M4091" s="63"/>
    </row>
    <row r="4092" spans="2:13">
      <c r="B4092" s="56"/>
      <c r="C4092" s="122"/>
      <c r="D4092" s="58"/>
      <c r="E4092" s="89"/>
      <c r="F4092" s="65"/>
      <c r="G4092" s="65"/>
      <c r="H4092" s="65"/>
      <c r="I4092" s="65"/>
      <c r="J4092" s="65"/>
      <c r="K4092" s="65"/>
      <c r="L4092" s="62"/>
      <c r="M4092" s="63"/>
    </row>
    <row r="4093" spans="2:13">
      <c r="B4093" s="56"/>
      <c r="C4093" s="122"/>
      <c r="D4093" s="20"/>
      <c r="E4093" s="89"/>
      <c r="F4093" s="65"/>
      <c r="G4093" s="65"/>
      <c r="H4093" s="65"/>
      <c r="I4093" s="65"/>
      <c r="J4093" s="65"/>
      <c r="K4093" s="65"/>
      <c r="L4093" s="62"/>
      <c r="M4093" s="63"/>
    </row>
    <row r="4094" spans="2:13">
      <c r="B4094" s="56"/>
      <c r="C4094" s="122"/>
      <c r="D4094" s="111"/>
      <c r="E4094" s="89"/>
      <c r="F4094" s="65"/>
      <c r="G4094" s="65"/>
      <c r="H4094" s="65"/>
      <c r="I4094" s="65"/>
      <c r="J4094" s="65"/>
      <c r="K4094" s="65"/>
      <c r="L4094" s="62"/>
      <c r="M4094" s="63"/>
    </row>
    <row r="4095" spans="2:13">
      <c r="B4095" s="56"/>
      <c r="C4095" s="122"/>
      <c r="D4095" s="20"/>
      <c r="E4095" s="89"/>
      <c r="F4095" s="65"/>
      <c r="G4095" s="65"/>
      <c r="H4095" s="65"/>
      <c r="I4095" s="65"/>
      <c r="J4095" s="65"/>
      <c r="K4095" s="65"/>
      <c r="L4095" s="62"/>
      <c r="M4095" s="63"/>
    </row>
    <row r="4096" spans="2:13">
      <c r="B4096" s="56"/>
      <c r="C4096" s="122"/>
      <c r="D4096" s="58"/>
      <c r="E4096" s="117"/>
      <c r="F4096" s="61"/>
      <c r="G4096" s="61"/>
      <c r="H4096" s="61"/>
      <c r="I4096" s="65"/>
      <c r="J4096" s="61"/>
      <c r="K4096" s="61"/>
      <c r="L4096" s="62"/>
      <c r="M4096" s="63"/>
    </row>
    <row r="4097" spans="2:13">
      <c r="B4097" s="56"/>
      <c r="C4097" s="122"/>
      <c r="D4097" s="58"/>
      <c r="E4097" s="117"/>
      <c r="F4097" s="65"/>
      <c r="G4097" s="65"/>
      <c r="H4097" s="65"/>
      <c r="I4097" s="65"/>
      <c r="J4097" s="65"/>
      <c r="K4097" s="65"/>
      <c r="L4097" s="62"/>
      <c r="M4097" s="63"/>
    </row>
    <row r="4098" spans="2:13">
      <c r="B4098" s="56"/>
      <c r="C4098" s="122"/>
      <c r="D4098" s="58"/>
      <c r="E4098" s="117"/>
      <c r="F4098" s="65"/>
      <c r="G4098" s="65"/>
      <c r="H4098" s="65"/>
      <c r="I4098" s="65"/>
      <c r="J4098" s="65"/>
      <c r="K4098" s="65"/>
      <c r="L4098" s="62"/>
      <c r="M4098" s="63"/>
    </row>
    <row r="4099" spans="2:13">
      <c r="B4099" s="56"/>
      <c r="C4099" s="122"/>
      <c r="D4099" s="58"/>
      <c r="E4099" s="117"/>
      <c r="F4099" s="65"/>
      <c r="G4099" s="65"/>
      <c r="H4099" s="65"/>
      <c r="I4099" s="65"/>
      <c r="J4099" s="65"/>
      <c r="K4099" s="65"/>
      <c r="L4099" s="62"/>
      <c r="M4099" s="63"/>
    </row>
    <row r="4100" spans="2:13">
      <c r="B4100" s="56"/>
      <c r="C4100" s="122"/>
      <c r="D4100" s="58"/>
      <c r="E4100" s="117"/>
      <c r="F4100" s="65"/>
      <c r="G4100" s="65"/>
      <c r="H4100" s="65"/>
      <c r="I4100" s="65"/>
      <c r="J4100" s="65"/>
      <c r="K4100" s="65"/>
      <c r="L4100" s="62"/>
      <c r="M4100" s="63"/>
    </row>
    <row r="4101" spans="2:13">
      <c r="B4101" s="56"/>
      <c r="C4101" s="122"/>
      <c r="D4101" s="20"/>
      <c r="E4101" s="117"/>
      <c r="F4101" s="65"/>
      <c r="G4101" s="65"/>
      <c r="H4101" s="65"/>
      <c r="I4101" s="65"/>
      <c r="J4101" s="65"/>
      <c r="K4101" s="65"/>
      <c r="L4101" s="62"/>
      <c r="M4101" s="63"/>
    </row>
    <row r="4102" spans="2:13">
      <c r="B4102" s="56"/>
      <c r="C4102" s="122"/>
      <c r="D4102" s="111"/>
      <c r="E4102" s="117"/>
      <c r="F4102" s="65"/>
      <c r="G4102" s="65"/>
      <c r="H4102" s="65"/>
      <c r="I4102" s="65"/>
      <c r="J4102" s="65"/>
      <c r="K4102" s="65"/>
      <c r="L4102" s="62"/>
      <c r="M4102" s="63"/>
    </row>
    <row r="4103" spans="2:13">
      <c r="B4103" s="56"/>
      <c r="C4103" s="122"/>
      <c r="D4103" s="20"/>
      <c r="E4103" s="117"/>
      <c r="F4103" s="65"/>
      <c r="G4103" s="65"/>
      <c r="H4103" s="65"/>
      <c r="I4103" s="65"/>
      <c r="J4103" s="65"/>
      <c r="K4103" s="65"/>
      <c r="L4103" s="62"/>
      <c r="M4103" s="63"/>
    </row>
    <row r="4104" spans="2:13">
      <c r="B4104" s="56"/>
      <c r="C4104" s="105"/>
      <c r="D4104" s="106"/>
      <c r="E4104" s="107"/>
      <c r="F4104" s="61"/>
      <c r="G4104" s="61"/>
      <c r="H4104" s="61"/>
      <c r="I4104" s="61"/>
      <c r="J4104" s="61"/>
      <c r="K4104" s="61"/>
      <c r="L4104" s="108"/>
      <c r="M4104" s="63"/>
    </row>
    <row r="4105" spans="2:13">
      <c r="B4105" s="56"/>
      <c r="C4105" s="105"/>
      <c r="D4105" s="58"/>
      <c r="E4105" s="109"/>
      <c r="F4105" s="65"/>
      <c r="G4105" s="65"/>
      <c r="H4105" s="65"/>
      <c r="I4105" s="110"/>
      <c r="J4105" s="65"/>
      <c r="K4105" s="65"/>
      <c r="L4105" s="62"/>
      <c r="M4105" s="63"/>
    </row>
    <row r="4106" spans="2:13">
      <c r="B4106" s="56"/>
      <c r="C4106" s="105"/>
      <c r="D4106" s="58"/>
      <c r="E4106" s="109"/>
      <c r="F4106" s="65"/>
      <c r="G4106" s="65"/>
      <c r="H4106" s="65"/>
      <c r="I4106" s="65"/>
      <c r="J4106" s="65"/>
      <c r="K4106" s="65"/>
      <c r="L4106" s="62"/>
      <c r="M4106" s="63"/>
    </row>
    <row r="4107" spans="2:13">
      <c r="B4107" s="56"/>
      <c r="C4107" s="105"/>
      <c r="D4107" s="58"/>
      <c r="E4107" s="109"/>
      <c r="F4107" s="65"/>
      <c r="G4107" s="65"/>
      <c r="H4107" s="65"/>
      <c r="I4107" s="65"/>
      <c r="J4107" s="65"/>
      <c r="K4107" s="65"/>
      <c r="L4107" s="62"/>
      <c r="M4107" s="63"/>
    </row>
    <row r="4108" spans="2:13">
      <c r="B4108" s="56"/>
      <c r="C4108" s="105"/>
      <c r="D4108" s="58"/>
      <c r="E4108" s="109"/>
      <c r="F4108" s="65"/>
      <c r="G4108" s="65"/>
      <c r="H4108" s="65"/>
      <c r="I4108" s="65"/>
      <c r="J4108" s="65"/>
      <c r="K4108" s="65"/>
      <c r="L4108" s="62"/>
      <c r="M4108" s="63"/>
    </row>
    <row r="4109" spans="2:13">
      <c r="B4109" s="56"/>
      <c r="C4109" s="105"/>
      <c r="D4109" s="58"/>
      <c r="E4109" s="109"/>
      <c r="F4109" s="65"/>
      <c r="G4109" s="65"/>
      <c r="H4109" s="65"/>
      <c r="I4109" s="65"/>
      <c r="J4109" s="65"/>
      <c r="K4109" s="65"/>
      <c r="L4109" s="62"/>
      <c r="M4109" s="63"/>
    </row>
    <row r="4110" spans="2:13">
      <c r="B4110" s="56"/>
      <c r="C4110" s="105"/>
      <c r="D4110" s="58"/>
      <c r="E4110" s="109"/>
      <c r="F4110" s="65"/>
      <c r="G4110" s="65"/>
      <c r="H4110" s="65"/>
      <c r="I4110" s="65"/>
      <c r="J4110" s="65"/>
      <c r="K4110" s="65"/>
      <c r="L4110" s="62"/>
      <c r="M4110" s="63"/>
    </row>
    <row r="4111" spans="2:13">
      <c r="B4111" s="56"/>
      <c r="C4111" s="105"/>
      <c r="D4111" s="58"/>
      <c r="E4111" s="109"/>
      <c r="F4111" s="91"/>
      <c r="G4111" s="91"/>
      <c r="H4111" s="91"/>
      <c r="I4111" s="91"/>
      <c r="J4111" s="91"/>
      <c r="K4111" s="91"/>
      <c r="L4111" s="62"/>
      <c r="M4111" s="63"/>
    </row>
    <row r="4112" spans="2:13">
      <c r="B4112" s="56"/>
      <c r="C4112" s="70"/>
      <c r="D4112" s="71"/>
      <c r="E4112" s="72"/>
      <c r="F4112" s="73"/>
      <c r="G4112" s="73"/>
      <c r="H4112" s="73"/>
      <c r="I4112" s="73"/>
      <c r="J4112" s="73"/>
      <c r="K4112" s="73"/>
      <c r="L4112" s="74"/>
      <c r="M4112" s="75"/>
    </row>
    <row r="4113" spans="2:13">
      <c r="B4113" s="56"/>
      <c r="C4113" s="70"/>
      <c r="D4113" s="71"/>
      <c r="E4113" s="72"/>
      <c r="F4113" s="76"/>
      <c r="G4113" s="76"/>
      <c r="H4113" s="76"/>
      <c r="I4113" s="76"/>
      <c r="J4113" s="76"/>
      <c r="K4113" s="76"/>
      <c r="L4113" s="74"/>
      <c r="M4113" s="75"/>
    </row>
    <row r="4114" spans="2:13">
      <c r="B4114" s="56"/>
      <c r="C4114" s="70"/>
      <c r="D4114" s="71"/>
      <c r="E4114" s="72"/>
      <c r="F4114" s="76"/>
      <c r="G4114" s="76"/>
      <c r="H4114" s="76"/>
      <c r="I4114" s="76"/>
      <c r="J4114" s="76"/>
      <c r="K4114" s="76"/>
      <c r="L4114" s="74"/>
      <c r="M4114" s="75"/>
    </row>
    <row r="4115" spans="2:13">
      <c r="B4115" s="56"/>
      <c r="C4115" s="70"/>
      <c r="D4115" s="71"/>
      <c r="E4115" s="72"/>
      <c r="F4115" s="76"/>
      <c r="G4115" s="76"/>
      <c r="H4115" s="76"/>
      <c r="I4115" s="76"/>
      <c r="J4115" s="76"/>
      <c r="K4115" s="76"/>
      <c r="L4115" s="74"/>
      <c r="M4115" s="75"/>
    </row>
    <row r="4116" spans="2:13">
      <c r="B4116" s="56"/>
      <c r="C4116" s="70"/>
      <c r="D4116" s="71"/>
      <c r="E4116" s="72"/>
      <c r="F4116" s="76"/>
      <c r="G4116" s="76"/>
      <c r="H4116" s="76"/>
      <c r="I4116" s="76"/>
      <c r="J4116" s="76"/>
      <c r="K4116" s="76"/>
      <c r="L4116" s="74"/>
      <c r="M4116" s="75"/>
    </row>
    <row r="4117" spans="2:13">
      <c r="B4117" s="56"/>
      <c r="C4117" s="70"/>
      <c r="D4117" s="71"/>
      <c r="E4117" s="72"/>
      <c r="F4117" s="76"/>
      <c r="G4117" s="76"/>
      <c r="H4117" s="76"/>
      <c r="I4117" s="76"/>
      <c r="J4117" s="76"/>
      <c r="K4117" s="76"/>
      <c r="L4117" s="74"/>
      <c r="M4117" s="75"/>
    </row>
    <row r="4118" spans="2:13">
      <c r="B4118" s="56"/>
      <c r="C4118" s="70"/>
      <c r="D4118" s="71"/>
      <c r="E4118" s="72"/>
      <c r="F4118" s="76"/>
      <c r="G4118" s="76"/>
      <c r="H4118" s="76"/>
      <c r="I4118" s="76"/>
      <c r="J4118" s="76"/>
      <c r="K4118" s="76"/>
      <c r="L4118" s="74"/>
      <c r="M4118" s="75"/>
    </row>
    <row r="4119" spans="2:13">
      <c r="B4119" s="56"/>
      <c r="C4119" s="70"/>
      <c r="D4119" s="71"/>
      <c r="E4119" s="72"/>
      <c r="F4119" s="76"/>
      <c r="G4119" s="76"/>
      <c r="H4119" s="76"/>
      <c r="I4119" s="76"/>
      <c r="J4119" s="76"/>
      <c r="K4119" s="76"/>
      <c r="L4119" s="74"/>
      <c r="M4119" s="75"/>
    </row>
    <row r="4120" spans="2:13">
      <c r="B4120" s="56"/>
      <c r="C4120" s="113"/>
      <c r="D4120" s="58"/>
      <c r="E4120" s="114"/>
      <c r="F4120" s="61"/>
      <c r="G4120" s="61"/>
      <c r="H4120" s="61"/>
      <c r="I4120" s="61"/>
      <c r="J4120" s="61"/>
      <c r="K4120" s="61"/>
      <c r="L4120" s="115"/>
      <c r="M4120" s="63"/>
    </row>
    <row r="4121" spans="2:13">
      <c r="B4121" s="56"/>
      <c r="C4121" s="113"/>
      <c r="D4121" s="58"/>
      <c r="E4121" s="114"/>
      <c r="F4121" s="65"/>
      <c r="G4121" s="65"/>
      <c r="H4121" s="65"/>
      <c r="I4121" s="65"/>
      <c r="J4121" s="65"/>
      <c r="K4121" s="65"/>
      <c r="L4121" s="115"/>
      <c r="M4121" s="63"/>
    </row>
    <row r="4122" spans="2:13">
      <c r="B4122" s="56"/>
      <c r="C4122" s="113"/>
      <c r="D4122" s="58"/>
      <c r="E4122" s="114"/>
      <c r="F4122" s="65"/>
      <c r="G4122" s="65"/>
      <c r="H4122" s="65"/>
      <c r="I4122" s="65"/>
      <c r="J4122" s="65"/>
      <c r="K4122" s="65"/>
      <c r="L4122" s="115"/>
      <c r="M4122" s="63"/>
    </row>
    <row r="4123" spans="2:13">
      <c r="B4123" s="56"/>
      <c r="C4123" s="113"/>
      <c r="D4123" s="58"/>
      <c r="E4123" s="114"/>
      <c r="F4123" s="65"/>
      <c r="G4123" s="65"/>
      <c r="H4123" s="65"/>
      <c r="I4123" s="65"/>
      <c r="J4123" s="65"/>
      <c r="K4123" s="65"/>
      <c r="L4123" s="115"/>
      <c r="M4123" s="63"/>
    </row>
    <row r="4124" spans="2:13">
      <c r="B4124" s="56"/>
      <c r="C4124" s="113"/>
      <c r="D4124" s="58"/>
      <c r="E4124" s="114"/>
      <c r="F4124" s="65"/>
      <c r="G4124" s="65"/>
      <c r="H4124" s="65"/>
      <c r="I4124" s="65"/>
      <c r="J4124" s="65"/>
      <c r="K4124" s="65"/>
      <c r="L4124" s="115"/>
      <c r="M4124" s="63"/>
    </row>
    <row r="4125" spans="2:13">
      <c r="B4125" s="56"/>
      <c r="C4125" s="113"/>
      <c r="D4125" s="58"/>
      <c r="E4125" s="114"/>
      <c r="F4125" s="65"/>
      <c r="G4125" s="65"/>
      <c r="H4125" s="65"/>
      <c r="I4125" s="65"/>
      <c r="J4125" s="65"/>
      <c r="K4125" s="65"/>
      <c r="L4125" s="115"/>
      <c r="M4125" s="63"/>
    </row>
    <row r="4126" spans="2:13">
      <c r="B4126" s="56"/>
      <c r="C4126" s="113"/>
      <c r="D4126" s="58"/>
      <c r="E4126" s="114"/>
      <c r="F4126" s="65"/>
      <c r="G4126" s="65"/>
      <c r="H4126" s="65"/>
      <c r="I4126" s="65"/>
      <c r="J4126" s="65"/>
      <c r="K4126" s="65"/>
      <c r="L4126" s="115"/>
      <c r="M4126" s="63"/>
    </row>
    <row r="4127" spans="2:13">
      <c r="B4127" s="56"/>
      <c r="C4127" s="113"/>
      <c r="D4127" s="58"/>
      <c r="E4127" s="114"/>
      <c r="F4127" s="91"/>
      <c r="G4127" s="91"/>
      <c r="H4127" s="91"/>
      <c r="I4127" s="91"/>
      <c r="J4127" s="91"/>
      <c r="K4127" s="91"/>
      <c r="L4127" s="115"/>
      <c r="M4127" s="63"/>
    </row>
    <row r="4128" spans="2:13">
      <c r="B4128" s="56"/>
      <c r="C4128" s="88"/>
      <c r="D4128" s="111"/>
      <c r="E4128" s="89"/>
      <c r="F4128" s="197"/>
      <c r="G4128" s="197"/>
      <c r="H4128" s="61"/>
      <c r="I4128" s="61"/>
      <c r="J4128" s="61"/>
      <c r="K4128" s="61"/>
      <c r="L4128" s="62"/>
      <c r="M4128" s="63"/>
    </row>
    <row r="4129" spans="2:13">
      <c r="B4129" s="56"/>
      <c r="C4129" s="88"/>
      <c r="D4129" s="111"/>
      <c r="E4129" s="89"/>
      <c r="F4129" s="65"/>
      <c r="G4129" s="65"/>
      <c r="H4129" s="65"/>
      <c r="I4129" s="65"/>
      <c r="J4129" s="65"/>
      <c r="K4129" s="65"/>
      <c r="L4129" s="62"/>
      <c r="M4129" s="63"/>
    </row>
    <row r="4130" spans="2:13">
      <c r="B4130" s="56"/>
      <c r="C4130" s="88"/>
      <c r="D4130" s="111"/>
      <c r="E4130" s="89"/>
      <c r="F4130" s="65"/>
      <c r="G4130" s="65"/>
      <c r="H4130" s="65"/>
      <c r="I4130" s="65"/>
      <c r="J4130" s="65"/>
      <c r="K4130" s="65"/>
      <c r="L4130" s="62"/>
      <c r="M4130" s="63"/>
    </row>
    <row r="4131" spans="2:13">
      <c r="B4131" s="56"/>
      <c r="C4131" s="88"/>
      <c r="D4131" s="111"/>
      <c r="E4131" s="89"/>
      <c r="F4131" s="65"/>
      <c r="G4131" s="65"/>
      <c r="H4131" s="65"/>
      <c r="I4131" s="65"/>
      <c r="J4131" s="65"/>
      <c r="K4131" s="65"/>
      <c r="L4131" s="62"/>
      <c r="M4131" s="63"/>
    </row>
    <row r="4132" spans="2:13">
      <c r="B4132" s="56"/>
      <c r="C4132" s="88"/>
      <c r="D4132" s="111"/>
      <c r="E4132" s="89"/>
      <c r="F4132" s="65"/>
      <c r="G4132" s="65"/>
      <c r="H4132" s="65"/>
      <c r="I4132" s="65"/>
      <c r="J4132" s="65"/>
      <c r="K4132" s="65"/>
      <c r="L4132" s="62"/>
      <c r="M4132" s="63"/>
    </row>
    <row r="4133" spans="2:13">
      <c r="B4133" s="56"/>
      <c r="C4133" s="88"/>
      <c r="D4133" s="111"/>
      <c r="E4133" s="89"/>
      <c r="F4133" s="65"/>
      <c r="G4133" s="65"/>
      <c r="H4133" s="65"/>
      <c r="I4133" s="65"/>
      <c r="J4133" s="65"/>
      <c r="K4133" s="65"/>
      <c r="L4133" s="62"/>
      <c r="M4133" s="63"/>
    </row>
    <row r="4134" spans="2:13">
      <c r="B4134" s="56"/>
      <c r="C4134" s="88"/>
      <c r="D4134" s="111"/>
      <c r="E4134" s="89"/>
      <c r="F4134" s="65"/>
      <c r="G4134" s="65"/>
      <c r="H4134" s="65"/>
      <c r="I4134" s="65"/>
      <c r="J4134" s="65"/>
      <c r="K4134" s="65"/>
      <c r="L4134" s="62"/>
      <c r="M4134" s="63"/>
    </row>
    <row r="4135" spans="2:13">
      <c r="B4135" s="56"/>
      <c r="C4135" s="88"/>
      <c r="D4135" s="111"/>
      <c r="E4135" s="89"/>
      <c r="F4135" s="65"/>
      <c r="G4135" s="65"/>
      <c r="H4135" s="65"/>
      <c r="I4135" s="65"/>
      <c r="J4135" s="65"/>
      <c r="K4135" s="65"/>
      <c r="L4135" s="62"/>
      <c r="M4135" s="63"/>
    </row>
    <row r="4136" spans="2:13">
      <c r="B4136" s="56"/>
      <c r="C4136" s="57"/>
      <c r="D4136" s="58"/>
      <c r="E4136" s="104"/>
      <c r="F4136" s="119"/>
      <c r="G4136" s="119"/>
      <c r="H4136" s="61"/>
      <c r="I4136" s="61"/>
      <c r="J4136" s="61"/>
      <c r="K4136" s="61"/>
      <c r="L4136" s="62"/>
      <c r="M4136" s="63"/>
    </row>
    <row r="4137" spans="2:13">
      <c r="B4137" s="56"/>
      <c r="C4137" s="57"/>
      <c r="D4137" s="58"/>
      <c r="E4137" s="104"/>
      <c r="F4137" s="65"/>
      <c r="G4137" s="65"/>
      <c r="H4137" s="65"/>
      <c r="I4137" s="65"/>
      <c r="J4137" s="65"/>
      <c r="K4137" s="65"/>
      <c r="L4137" s="62"/>
      <c r="M4137" s="63"/>
    </row>
    <row r="4138" spans="2:13">
      <c r="B4138" s="56"/>
      <c r="C4138" s="57"/>
      <c r="D4138" s="58"/>
      <c r="E4138" s="104"/>
      <c r="F4138" s="65"/>
      <c r="G4138" s="65"/>
      <c r="H4138" s="65"/>
      <c r="I4138" s="65"/>
      <c r="J4138" s="65"/>
      <c r="K4138" s="65"/>
      <c r="L4138" s="62"/>
      <c r="M4138" s="63"/>
    </row>
    <row r="4139" spans="2:13">
      <c r="B4139" s="56"/>
      <c r="C4139" s="57"/>
      <c r="D4139" s="58"/>
      <c r="E4139" s="104"/>
      <c r="F4139" s="65"/>
      <c r="G4139" s="65"/>
      <c r="H4139" s="65"/>
      <c r="I4139" s="65"/>
      <c r="J4139" s="65"/>
      <c r="K4139" s="65"/>
      <c r="L4139" s="62"/>
      <c r="M4139" s="63"/>
    </row>
    <row r="4140" spans="2:13">
      <c r="B4140" s="56"/>
      <c r="C4140" s="57"/>
      <c r="D4140" s="58"/>
      <c r="E4140" s="104"/>
      <c r="F4140" s="65"/>
      <c r="G4140" s="65"/>
      <c r="H4140" s="65"/>
      <c r="I4140" s="65"/>
      <c r="J4140" s="65"/>
      <c r="K4140" s="65"/>
      <c r="L4140" s="62"/>
      <c r="M4140" s="63"/>
    </row>
    <row r="4141" spans="2:13">
      <c r="B4141" s="56"/>
      <c r="C4141" s="57"/>
      <c r="D4141" s="58"/>
      <c r="E4141" s="104"/>
      <c r="F4141" s="65"/>
      <c r="G4141" s="65"/>
      <c r="H4141" s="65"/>
      <c r="I4141" s="65"/>
      <c r="J4141" s="65"/>
      <c r="K4141" s="65"/>
      <c r="L4141" s="62"/>
      <c r="M4141" s="63"/>
    </row>
    <row r="4142" spans="2:13">
      <c r="B4142" s="56"/>
      <c r="C4142" s="57"/>
      <c r="D4142" s="58"/>
      <c r="E4142" s="104"/>
      <c r="F4142" s="65"/>
      <c r="G4142" s="65"/>
      <c r="H4142" s="65"/>
      <c r="I4142" s="65"/>
      <c r="J4142" s="65"/>
      <c r="K4142" s="65"/>
      <c r="L4142" s="62"/>
      <c r="M4142" s="63"/>
    </row>
    <row r="4143" spans="2:13">
      <c r="B4143" s="56"/>
      <c r="C4143" s="57"/>
      <c r="D4143" s="58"/>
      <c r="E4143" s="104"/>
      <c r="F4143" s="65"/>
      <c r="G4143" s="65"/>
      <c r="H4143" s="65"/>
      <c r="I4143" s="65"/>
      <c r="J4143" s="65"/>
      <c r="K4143" s="65"/>
      <c r="L4143" s="62"/>
      <c r="M4143" s="63"/>
    </row>
    <row r="4144" spans="2:13">
      <c r="B4144" s="56"/>
      <c r="C4144" s="57"/>
      <c r="D4144" s="58"/>
      <c r="E4144" s="89"/>
      <c r="F4144" s="61"/>
      <c r="G4144" s="61"/>
      <c r="H4144" s="61"/>
      <c r="I4144" s="61"/>
      <c r="J4144" s="61"/>
      <c r="K4144" s="61"/>
      <c r="L4144" s="62"/>
      <c r="M4144" s="63"/>
    </row>
    <row r="4145" spans="2:13">
      <c r="B4145" s="56"/>
      <c r="C4145" s="57"/>
      <c r="D4145" s="58"/>
      <c r="E4145" s="89"/>
      <c r="F4145" s="65"/>
      <c r="G4145" s="65"/>
      <c r="H4145" s="65"/>
      <c r="I4145" s="65"/>
      <c r="J4145" s="65"/>
      <c r="K4145" s="65"/>
      <c r="L4145" s="62"/>
      <c r="M4145" s="63"/>
    </row>
    <row r="4146" spans="2:13">
      <c r="B4146" s="56"/>
      <c r="C4146" s="57"/>
      <c r="D4146" s="58"/>
      <c r="E4146" s="89"/>
      <c r="F4146" s="65"/>
      <c r="G4146" s="65"/>
      <c r="H4146" s="65"/>
      <c r="I4146" s="65"/>
      <c r="J4146" s="65"/>
      <c r="K4146" s="65"/>
      <c r="L4146" s="62"/>
      <c r="M4146" s="63"/>
    </row>
    <row r="4147" spans="2:13">
      <c r="B4147" s="56"/>
      <c r="C4147" s="57"/>
      <c r="D4147" s="58"/>
      <c r="E4147" s="89"/>
      <c r="F4147" s="65"/>
      <c r="G4147" s="65"/>
      <c r="H4147" s="65"/>
      <c r="I4147" s="65"/>
      <c r="J4147" s="65"/>
      <c r="K4147" s="65"/>
      <c r="L4147" s="62"/>
      <c r="M4147" s="63"/>
    </row>
    <row r="4148" spans="2:13">
      <c r="B4148" s="56"/>
      <c r="C4148" s="57"/>
      <c r="D4148" s="58"/>
      <c r="E4148" s="89"/>
      <c r="F4148" s="65"/>
      <c r="G4148" s="65"/>
      <c r="H4148" s="65"/>
      <c r="I4148" s="65"/>
      <c r="J4148" s="65"/>
      <c r="K4148" s="65"/>
      <c r="L4148" s="62"/>
      <c r="M4148" s="63"/>
    </row>
    <row r="4149" spans="2:13">
      <c r="B4149" s="56"/>
      <c r="C4149" s="57"/>
      <c r="D4149" s="58"/>
      <c r="E4149" s="89"/>
      <c r="F4149" s="65"/>
      <c r="G4149" s="65"/>
      <c r="H4149" s="65"/>
      <c r="I4149" s="65"/>
      <c r="J4149" s="65"/>
      <c r="K4149" s="65"/>
      <c r="L4149" s="62"/>
      <c r="M4149" s="80"/>
    </row>
    <row r="4150" spans="2:13">
      <c r="B4150" s="56"/>
      <c r="C4150" s="57"/>
      <c r="D4150" s="58"/>
      <c r="E4150" s="89"/>
      <c r="F4150" s="65"/>
      <c r="G4150" s="65"/>
      <c r="H4150" s="65"/>
      <c r="I4150" s="65"/>
      <c r="J4150" s="65"/>
      <c r="K4150" s="65"/>
      <c r="L4150" s="62"/>
      <c r="M4150" s="63"/>
    </row>
    <row r="4151" spans="2:13">
      <c r="B4151" s="56"/>
      <c r="C4151" s="57"/>
      <c r="D4151" s="58"/>
      <c r="E4151" s="89"/>
      <c r="F4151" s="65"/>
      <c r="G4151" s="65"/>
      <c r="H4151" s="65"/>
      <c r="I4151" s="65"/>
      <c r="J4151" s="65"/>
      <c r="K4151" s="65"/>
      <c r="L4151" s="62"/>
      <c r="M4151" s="63"/>
    </row>
    <row r="4152" spans="2:13">
      <c r="B4152" s="56"/>
      <c r="C4152" s="128"/>
      <c r="D4152" s="58"/>
      <c r="E4152" s="129"/>
      <c r="F4152" s="61"/>
      <c r="G4152" s="130"/>
      <c r="H4152" s="65"/>
      <c r="I4152" s="124"/>
      <c r="J4152" s="131"/>
      <c r="K4152" s="61"/>
      <c r="L4152" s="62"/>
      <c r="M4152" s="63"/>
    </row>
    <row r="4153" spans="2:13">
      <c r="B4153" s="56"/>
      <c r="C4153" s="128"/>
      <c r="D4153" s="58"/>
      <c r="E4153" s="129"/>
      <c r="F4153" s="65"/>
      <c r="G4153" s="61"/>
      <c r="H4153" s="65"/>
      <c r="I4153" s="65"/>
      <c r="J4153" s="65"/>
      <c r="K4153" s="65"/>
      <c r="L4153" s="62"/>
      <c r="M4153" s="63"/>
    </row>
    <row r="4154" spans="2:13">
      <c r="B4154" s="56"/>
      <c r="C4154" s="128"/>
      <c r="D4154" s="58"/>
      <c r="E4154" s="132"/>
      <c r="F4154" s="65"/>
      <c r="G4154" s="61"/>
      <c r="H4154" s="65"/>
      <c r="I4154" s="65"/>
      <c r="J4154" s="65"/>
      <c r="K4154" s="65"/>
      <c r="L4154" s="62"/>
      <c r="M4154" s="63"/>
    </row>
    <row r="4155" spans="2:13">
      <c r="B4155" s="56"/>
      <c r="C4155" s="128"/>
      <c r="D4155" s="58"/>
      <c r="E4155" s="129"/>
      <c r="F4155" s="65"/>
      <c r="G4155" s="65"/>
      <c r="H4155" s="65"/>
      <c r="I4155" s="65"/>
      <c r="J4155" s="65"/>
      <c r="K4155" s="65"/>
      <c r="L4155" s="62"/>
      <c r="M4155" s="82"/>
    </row>
    <row r="4156" spans="2:13">
      <c r="B4156" s="56"/>
      <c r="C4156" s="128"/>
      <c r="D4156" s="58"/>
      <c r="E4156" s="129"/>
      <c r="F4156" s="65"/>
      <c r="G4156" s="65"/>
      <c r="H4156" s="65"/>
      <c r="I4156" s="65"/>
      <c r="J4156" s="65"/>
      <c r="K4156" s="65"/>
      <c r="L4156" s="62"/>
      <c r="M4156" s="63"/>
    </row>
    <row r="4157" spans="2:13">
      <c r="B4157" s="56"/>
      <c r="C4157" s="128"/>
      <c r="D4157" s="58"/>
      <c r="E4157" s="129"/>
      <c r="F4157" s="65"/>
      <c r="G4157" s="65"/>
      <c r="H4157" s="65"/>
      <c r="I4157" s="65"/>
      <c r="J4157" s="65"/>
      <c r="K4157" s="65"/>
      <c r="L4157" s="62"/>
      <c r="M4157" s="63"/>
    </row>
    <row r="4158" spans="2:13">
      <c r="B4158" s="56"/>
      <c r="C4158" s="128"/>
      <c r="D4158" s="58"/>
      <c r="E4158" s="129"/>
      <c r="F4158" s="65"/>
      <c r="G4158" s="65"/>
      <c r="H4158" s="65"/>
      <c r="I4158" s="65"/>
      <c r="J4158" s="65"/>
      <c r="K4158" s="65"/>
      <c r="L4158" s="62"/>
      <c r="M4158" s="63"/>
    </row>
    <row r="4159" spans="2:13">
      <c r="B4159" s="56"/>
      <c r="C4159" s="128"/>
      <c r="D4159" s="58"/>
      <c r="E4159" s="129"/>
      <c r="F4159" s="65"/>
      <c r="G4159" s="65"/>
      <c r="H4159" s="65"/>
      <c r="I4159" s="65"/>
      <c r="J4159" s="65"/>
      <c r="K4159" s="65"/>
      <c r="L4159" s="62"/>
      <c r="M4159" s="63"/>
    </row>
    <row r="4160" spans="2:13">
      <c r="B4160" s="56"/>
      <c r="C4160" s="88"/>
      <c r="D4160" s="88"/>
      <c r="E4160" s="116"/>
      <c r="F4160" s="61"/>
      <c r="G4160" s="61"/>
      <c r="H4160" s="61"/>
      <c r="I4160" s="61"/>
      <c r="J4160" s="61"/>
      <c r="K4160" s="61"/>
      <c r="L4160" s="62"/>
      <c r="M4160" s="62"/>
    </row>
    <row r="4161" spans="2:13">
      <c r="B4161" s="56"/>
      <c r="C4161" s="88"/>
      <c r="D4161" s="88"/>
      <c r="E4161" s="116"/>
      <c r="F4161" s="65"/>
      <c r="G4161" s="65"/>
      <c r="H4161" s="65"/>
      <c r="I4161" s="65"/>
      <c r="J4161" s="65"/>
      <c r="K4161" s="65"/>
      <c r="L4161" s="62"/>
      <c r="M4161" s="62"/>
    </row>
    <row r="4162" spans="2:13">
      <c r="B4162" s="56"/>
      <c r="C4162" s="88"/>
      <c r="D4162" s="88"/>
      <c r="E4162" s="116"/>
      <c r="F4162" s="65"/>
      <c r="G4162" s="65"/>
      <c r="H4162" s="65"/>
      <c r="I4162" s="65"/>
      <c r="J4162" s="65"/>
      <c r="K4162" s="65"/>
      <c r="L4162" s="62"/>
      <c r="M4162" s="63"/>
    </row>
    <row r="4163" spans="2:13">
      <c r="B4163" s="56"/>
      <c r="C4163" s="88"/>
      <c r="D4163" s="88"/>
      <c r="E4163" s="116"/>
      <c r="F4163" s="65"/>
      <c r="G4163" s="65"/>
      <c r="H4163" s="65"/>
      <c r="I4163" s="65"/>
      <c r="J4163" s="65"/>
      <c r="K4163" s="65"/>
      <c r="L4163" s="62"/>
      <c r="M4163" s="63"/>
    </row>
    <row r="4164" spans="2:13">
      <c r="B4164" s="56"/>
      <c r="C4164" s="88"/>
      <c r="D4164" s="88"/>
      <c r="E4164" s="116"/>
      <c r="F4164" s="65"/>
      <c r="G4164" s="65"/>
      <c r="H4164" s="65"/>
      <c r="I4164" s="65"/>
      <c r="J4164" s="65"/>
      <c r="K4164" s="65"/>
      <c r="L4164" s="62"/>
      <c r="M4164" s="63"/>
    </row>
    <row r="4165" spans="2:13">
      <c r="B4165" s="56"/>
      <c r="C4165" s="88"/>
      <c r="D4165" s="88"/>
      <c r="E4165" s="116"/>
      <c r="F4165" s="65"/>
      <c r="G4165" s="65"/>
      <c r="H4165" s="65"/>
      <c r="I4165" s="65"/>
      <c r="J4165" s="65"/>
      <c r="K4165" s="65"/>
      <c r="L4165" s="62"/>
      <c r="M4165" s="63"/>
    </row>
    <row r="4166" spans="2:13">
      <c r="B4166" s="56"/>
      <c r="C4166" s="88"/>
      <c r="D4166" s="88"/>
      <c r="E4166" s="116"/>
      <c r="F4166" s="65"/>
      <c r="G4166" s="65"/>
      <c r="H4166" s="65"/>
      <c r="I4166" s="65"/>
      <c r="J4166" s="65"/>
      <c r="K4166" s="65"/>
      <c r="L4166" s="62"/>
      <c r="M4166" s="63"/>
    </row>
    <row r="4167" spans="2:13">
      <c r="B4167" s="56"/>
      <c r="C4167" s="88"/>
      <c r="D4167" s="88"/>
      <c r="E4167" s="116"/>
      <c r="F4167" s="65"/>
      <c r="G4167" s="65"/>
      <c r="H4167" s="65"/>
      <c r="I4167" s="65"/>
      <c r="J4167" s="65"/>
      <c r="K4167" s="65"/>
      <c r="L4167" s="62"/>
      <c r="M4167" s="63"/>
    </row>
    <row r="4168" spans="2:13">
      <c r="B4168" s="56"/>
      <c r="C4168" s="88"/>
      <c r="D4168" s="20"/>
      <c r="E4168" s="89"/>
      <c r="F4168" s="61"/>
      <c r="G4168" s="65"/>
      <c r="H4168" s="61"/>
      <c r="I4168" s="61"/>
      <c r="J4168" s="61"/>
      <c r="K4168" s="61"/>
      <c r="L4168" s="62"/>
      <c r="M4168" s="63"/>
    </row>
    <row r="4169" spans="2:13">
      <c r="B4169" s="56"/>
      <c r="C4169" s="88"/>
      <c r="D4169" s="20"/>
      <c r="E4169" s="89"/>
      <c r="F4169" s="65"/>
      <c r="G4169" s="65"/>
      <c r="H4169" s="65"/>
      <c r="I4169" s="65"/>
      <c r="J4169" s="65"/>
      <c r="K4169" s="65"/>
      <c r="L4169" s="62"/>
      <c r="M4169" s="63"/>
    </row>
    <row r="4170" spans="2:13">
      <c r="B4170" s="56"/>
      <c r="C4170" s="88"/>
      <c r="D4170" s="20"/>
      <c r="E4170" s="89"/>
      <c r="F4170" s="65"/>
      <c r="G4170" s="90"/>
      <c r="H4170" s="65"/>
      <c r="I4170" s="65"/>
      <c r="J4170" s="65"/>
      <c r="K4170" s="65"/>
      <c r="L4170" s="62"/>
      <c r="M4170" s="63"/>
    </row>
    <row r="4171" spans="2:13">
      <c r="B4171" s="56"/>
      <c r="C4171" s="88"/>
      <c r="D4171" s="20"/>
      <c r="E4171" s="89"/>
      <c r="F4171" s="65"/>
      <c r="G4171" s="65"/>
      <c r="H4171" s="65"/>
      <c r="I4171" s="65"/>
      <c r="J4171" s="65"/>
      <c r="K4171" s="65"/>
      <c r="L4171" s="62"/>
      <c r="M4171" s="63"/>
    </row>
    <row r="4172" spans="2:13">
      <c r="B4172" s="56"/>
      <c r="C4172" s="88"/>
      <c r="D4172" s="20"/>
      <c r="E4172" s="89"/>
      <c r="F4172" s="65"/>
      <c r="G4172" s="65"/>
      <c r="H4172" s="65"/>
      <c r="I4172" s="65"/>
      <c r="J4172" s="65"/>
      <c r="K4172" s="65"/>
      <c r="L4172" s="62"/>
      <c r="M4172" s="63"/>
    </row>
    <row r="4173" spans="2:13">
      <c r="B4173" s="56"/>
      <c r="C4173" s="88"/>
      <c r="D4173" s="20"/>
      <c r="E4173" s="89"/>
      <c r="F4173" s="65"/>
      <c r="G4173" s="65"/>
      <c r="H4173" s="65"/>
      <c r="I4173" s="65"/>
      <c r="J4173" s="65"/>
      <c r="K4173" s="65"/>
      <c r="L4173" s="62"/>
      <c r="M4173" s="63"/>
    </row>
    <row r="4174" spans="2:13">
      <c r="B4174" s="56"/>
      <c r="C4174" s="88"/>
      <c r="D4174" s="20"/>
      <c r="E4174" s="89"/>
      <c r="F4174" s="65"/>
      <c r="G4174" s="65"/>
      <c r="H4174" s="65"/>
      <c r="I4174" s="65"/>
      <c r="J4174" s="65"/>
      <c r="K4174" s="65"/>
      <c r="L4174" s="62"/>
      <c r="M4174" s="82"/>
    </row>
    <row r="4175" spans="2:13">
      <c r="B4175" s="56"/>
      <c r="C4175" s="88"/>
      <c r="D4175" s="20"/>
      <c r="E4175" s="89"/>
      <c r="F4175" s="91"/>
      <c r="G4175" s="91"/>
      <c r="H4175" s="91"/>
      <c r="I4175" s="91"/>
      <c r="J4175" s="91"/>
      <c r="K4175" s="91"/>
      <c r="L4175" s="62"/>
      <c r="M4175" s="63"/>
    </row>
    <row r="4176" spans="2:13">
      <c r="B4176" s="56"/>
      <c r="C4176" s="88"/>
      <c r="D4176" s="58"/>
      <c r="E4176" s="89"/>
      <c r="F4176" s="124"/>
      <c r="G4176" s="124"/>
      <c r="H4176" s="124"/>
      <c r="I4176" s="124"/>
      <c r="J4176" s="124"/>
      <c r="K4176" s="124"/>
      <c r="L4176" s="62"/>
      <c r="M4176" s="63"/>
    </row>
    <row r="4177" spans="2:13">
      <c r="B4177" s="56"/>
      <c r="C4177" s="88"/>
      <c r="D4177" s="58"/>
      <c r="E4177" s="89"/>
      <c r="F4177" s="61"/>
      <c r="G4177" s="61"/>
      <c r="H4177" s="61"/>
      <c r="I4177" s="61"/>
      <c r="J4177" s="61"/>
      <c r="K4177" s="61"/>
      <c r="L4177" s="62"/>
      <c r="M4177" s="63"/>
    </row>
    <row r="4178" spans="2:13">
      <c r="B4178" s="56"/>
      <c r="C4178" s="88"/>
      <c r="D4178" s="58"/>
      <c r="E4178" s="89"/>
      <c r="F4178" s="65"/>
      <c r="G4178" s="65"/>
      <c r="H4178" s="65"/>
      <c r="I4178" s="65"/>
      <c r="J4178" s="65"/>
      <c r="K4178" s="65"/>
      <c r="L4178" s="62"/>
      <c r="M4178" s="63"/>
    </row>
    <row r="4179" spans="2:13">
      <c r="B4179" s="56"/>
      <c r="C4179" s="88"/>
      <c r="D4179" s="58"/>
      <c r="E4179" s="89"/>
      <c r="F4179" s="65"/>
      <c r="G4179" s="65"/>
      <c r="H4179" s="65"/>
      <c r="I4179" s="65"/>
      <c r="J4179" s="65"/>
      <c r="K4179" s="65"/>
      <c r="L4179" s="62"/>
      <c r="M4179" s="63"/>
    </row>
    <row r="4180" spans="2:13">
      <c r="B4180" s="56"/>
      <c r="C4180" s="88"/>
      <c r="D4180" s="58"/>
      <c r="E4180" s="89"/>
      <c r="F4180" s="65"/>
      <c r="G4180" s="65"/>
      <c r="H4180" s="65"/>
      <c r="I4180" s="65"/>
      <c r="J4180" s="65"/>
      <c r="K4180" s="65"/>
      <c r="L4180" s="62"/>
      <c r="M4180" s="63"/>
    </row>
    <row r="4181" spans="2:13">
      <c r="B4181" s="56"/>
      <c r="C4181" s="88"/>
      <c r="D4181" s="58"/>
      <c r="E4181" s="89"/>
      <c r="F4181" s="65"/>
      <c r="G4181" s="65"/>
      <c r="H4181" s="65"/>
      <c r="I4181" s="65"/>
      <c r="J4181" s="65"/>
      <c r="K4181" s="65"/>
      <c r="L4181" s="108"/>
      <c r="M4181" s="63"/>
    </row>
    <row r="4182" spans="2:13">
      <c r="B4182" s="56"/>
      <c r="C4182" s="88"/>
      <c r="D4182" s="58"/>
      <c r="E4182" s="89"/>
      <c r="F4182" s="65"/>
      <c r="G4182" s="65"/>
      <c r="H4182" s="65"/>
      <c r="I4182" s="65"/>
      <c r="J4182" s="65"/>
      <c r="K4182" s="65"/>
      <c r="L4182" s="62"/>
      <c r="M4182" s="63"/>
    </row>
    <row r="4183" spans="2:13">
      <c r="B4183" s="56"/>
      <c r="C4183" s="88"/>
      <c r="D4183" s="58"/>
      <c r="E4183" s="89"/>
      <c r="F4183" s="91"/>
      <c r="G4183" s="91"/>
      <c r="H4183" s="91"/>
      <c r="I4183" s="91"/>
      <c r="J4183" s="91"/>
      <c r="K4183" s="91"/>
      <c r="L4183" s="62"/>
      <c r="M4183" s="63"/>
    </row>
    <row r="4184" spans="2:13">
      <c r="B4184" s="56"/>
      <c r="C4184" s="88"/>
      <c r="D4184" s="58"/>
      <c r="E4184" s="89"/>
      <c r="F4184" s="61"/>
      <c r="G4184" s="91"/>
      <c r="H4184" s="61"/>
      <c r="I4184" s="61"/>
      <c r="J4184" s="61"/>
      <c r="K4184" s="61"/>
      <c r="L4184" s="62"/>
      <c r="M4184" s="63"/>
    </row>
    <row r="4185" spans="2:13">
      <c r="B4185" s="56"/>
      <c r="C4185" s="88"/>
      <c r="D4185" s="58"/>
      <c r="E4185" s="89"/>
      <c r="F4185" s="65"/>
      <c r="G4185" s="65"/>
      <c r="H4185" s="65"/>
      <c r="I4185" s="61"/>
      <c r="J4185" s="65"/>
      <c r="K4185" s="65"/>
      <c r="L4185" s="62"/>
      <c r="M4185" s="63"/>
    </row>
    <row r="4186" spans="2:13">
      <c r="B4186" s="56"/>
      <c r="C4186" s="88"/>
      <c r="D4186" s="58"/>
      <c r="E4186" s="89"/>
      <c r="F4186" s="65"/>
      <c r="G4186" s="65"/>
      <c r="H4186" s="65"/>
      <c r="I4186" s="65"/>
      <c r="J4186" s="65"/>
      <c r="K4186" s="65"/>
      <c r="L4186" s="62"/>
      <c r="M4186" s="63"/>
    </row>
    <row r="4187" spans="2:13">
      <c r="B4187" s="56"/>
      <c r="C4187" s="88"/>
      <c r="D4187" s="58"/>
      <c r="E4187" s="89"/>
      <c r="F4187" s="65"/>
      <c r="G4187" s="65"/>
      <c r="H4187" s="65"/>
      <c r="I4187" s="65"/>
      <c r="J4187" s="65"/>
      <c r="K4187" s="65"/>
      <c r="L4187" s="62"/>
      <c r="M4187" s="63"/>
    </row>
    <row r="4188" spans="2:13">
      <c r="B4188" s="56"/>
      <c r="C4188" s="88"/>
      <c r="D4188" s="58"/>
      <c r="E4188" s="89"/>
      <c r="F4188" s="65"/>
      <c r="G4188" s="65"/>
      <c r="H4188" s="65"/>
      <c r="I4188" s="65"/>
      <c r="J4188" s="65"/>
      <c r="K4188" s="65"/>
      <c r="L4188" s="62"/>
      <c r="M4188" s="63"/>
    </row>
    <row r="4189" spans="2:13">
      <c r="B4189" s="56"/>
      <c r="C4189" s="88"/>
      <c r="D4189" s="58"/>
      <c r="E4189" s="89"/>
      <c r="F4189" s="65"/>
      <c r="G4189" s="65"/>
      <c r="H4189" s="65"/>
      <c r="I4189" s="65"/>
      <c r="J4189" s="65"/>
      <c r="K4189" s="65"/>
      <c r="L4189" s="62"/>
      <c r="M4189" s="63"/>
    </row>
    <row r="4190" spans="2:13">
      <c r="B4190" s="56"/>
      <c r="C4190" s="88"/>
      <c r="D4190" s="58"/>
      <c r="E4190" s="89"/>
      <c r="F4190" s="65"/>
      <c r="G4190" s="65"/>
      <c r="H4190" s="65"/>
      <c r="I4190" s="65"/>
      <c r="J4190" s="65"/>
      <c r="K4190" s="65"/>
      <c r="L4190" s="62"/>
      <c r="M4190" s="63"/>
    </row>
    <row r="4191" spans="2:13">
      <c r="B4191" s="56"/>
      <c r="C4191" s="88"/>
      <c r="D4191" s="85"/>
      <c r="E4191" s="89"/>
      <c r="F4191" s="91"/>
      <c r="G4191" s="91"/>
      <c r="H4191" s="91"/>
      <c r="I4191" s="91"/>
      <c r="J4191" s="91"/>
      <c r="K4191" s="91"/>
      <c r="L4191" s="62"/>
      <c r="M4191" s="63"/>
    </row>
    <row r="4192" spans="2:13">
      <c r="B4192" s="56"/>
      <c r="C4192" s="68"/>
      <c r="D4192" s="58"/>
      <c r="E4192" s="69"/>
      <c r="F4192" s="60"/>
      <c r="G4192" s="60"/>
      <c r="H4192" s="61"/>
      <c r="I4192" s="61"/>
      <c r="J4192" s="61"/>
      <c r="K4192" s="61"/>
      <c r="L4192" s="62"/>
      <c r="M4192" s="63"/>
    </row>
    <row r="4193" spans="2:13">
      <c r="B4193" s="56"/>
      <c r="C4193" s="68"/>
      <c r="D4193" s="58"/>
      <c r="E4193" s="69"/>
      <c r="F4193" s="65"/>
      <c r="G4193" s="65"/>
      <c r="H4193" s="65"/>
      <c r="I4193" s="65"/>
      <c r="J4193" s="65"/>
      <c r="K4193" s="65"/>
      <c r="L4193" s="62"/>
      <c r="M4193" s="63"/>
    </row>
    <row r="4194" spans="2:13">
      <c r="B4194" s="56"/>
      <c r="C4194" s="68"/>
      <c r="D4194" s="58"/>
      <c r="E4194" s="69"/>
      <c r="F4194" s="65"/>
      <c r="G4194" s="65"/>
      <c r="H4194" s="65"/>
      <c r="I4194" s="65"/>
      <c r="J4194" s="65"/>
      <c r="K4194" s="65"/>
      <c r="L4194" s="62"/>
      <c r="M4194" s="63"/>
    </row>
    <row r="4195" spans="2:13">
      <c r="B4195" s="56"/>
      <c r="C4195" s="68"/>
      <c r="D4195" s="58"/>
      <c r="E4195" s="69"/>
      <c r="F4195" s="65"/>
      <c r="G4195" s="65"/>
      <c r="H4195" s="65"/>
      <c r="I4195" s="65"/>
      <c r="J4195" s="65"/>
      <c r="K4195" s="65"/>
      <c r="L4195" s="62"/>
      <c r="M4195" s="63"/>
    </row>
    <row r="4196" spans="2:13">
      <c r="B4196" s="56"/>
      <c r="C4196" s="68"/>
      <c r="D4196" s="58"/>
      <c r="E4196" s="69"/>
      <c r="F4196" s="65"/>
      <c r="G4196" s="65"/>
      <c r="H4196" s="65"/>
      <c r="I4196" s="65"/>
      <c r="J4196" s="65"/>
      <c r="K4196" s="65"/>
      <c r="L4196" s="62"/>
      <c r="M4196" s="63"/>
    </row>
    <row r="4197" spans="2:13">
      <c r="B4197" s="56"/>
      <c r="C4197" s="68"/>
      <c r="D4197" s="58"/>
      <c r="E4197" s="69"/>
      <c r="F4197" s="65"/>
      <c r="G4197" s="65"/>
      <c r="H4197" s="65"/>
      <c r="I4197" s="65"/>
      <c r="J4197" s="65"/>
      <c r="K4197" s="65"/>
      <c r="L4197" s="62"/>
      <c r="M4197" s="63"/>
    </row>
    <row r="4198" spans="2:13">
      <c r="B4198" s="56"/>
      <c r="C4198" s="68"/>
      <c r="D4198" s="58"/>
      <c r="E4198" s="69"/>
      <c r="F4198" s="65"/>
      <c r="G4198" s="65"/>
      <c r="H4198" s="65"/>
      <c r="I4198" s="65"/>
      <c r="J4198" s="65"/>
      <c r="K4198" s="65"/>
      <c r="L4198" s="62"/>
      <c r="M4198" s="63"/>
    </row>
    <row r="4199" spans="2:13">
      <c r="B4199" s="56"/>
      <c r="C4199" s="68"/>
      <c r="D4199" s="58"/>
      <c r="E4199" s="69"/>
      <c r="F4199" s="65"/>
      <c r="G4199" s="65"/>
      <c r="H4199" s="65"/>
      <c r="I4199" s="65"/>
      <c r="J4199" s="65"/>
      <c r="K4199" s="65"/>
      <c r="L4199" s="62"/>
      <c r="M4199" s="63"/>
    </row>
    <row r="4200" spans="2:13">
      <c r="B4200" s="56"/>
      <c r="C4200" s="70"/>
      <c r="D4200" s="77"/>
      <c r="E4200" s="78"/>
      <c r="F4200" s="79"/>
      <c r="G4200" s="80"/>
      <c r="H4200" s="20"/>
      <c r="I4200" s="80"/>
      <c r="J4200" s="80"/>
      <c r="K4200" s="81"/>
      <c r="L4200" s="62"/>
      <c r="M4200" s="82"/>
    </row>
    <row r="4201" spans="2:13">
      <c r="B4201" s="56"/>
      <c r="C4201" s="70"/>
      <c r="D4201" s="77"/>
      <c r="E4201" s="78"/>
      <c r="F4201" s="63"/>
      <c r="G4201" s="83"/>
      <c r="H4201" s="80"/>
      <c r="I4201" s="83"/>
      <c r="J4201" s="80"/>
      <c r="K4201" s="80"/>
      <c r="L4201" s="62"/>
      <c r="M4201" s="82"/>
    </row>
    <row r="4202" spans="2:13">
      <c r="B4202" s="56"/>
      <c r="C4202" s="70"/>
      <c r="D4202" s="77"/>
      <c r="E4202" s="78"/>
      <c r="F4202" s="63"/>
      <c r="G4202" s="80"/>
      <c r="H4202" s="80"/>
      <c r="I4202" s="80"/>
      <c r="J4202" s="80"/>
      <c r="K4202" s="80"/>
      <c r="L4202" s="62"/>
      <c r="M4202" s="82"/>
    </row>
    <row r="4203" spans="2:13">
      <c r="B4203" s="56"/>
      <c r="C4203" s="70"/>
      <c r="D4203" s="77"/>
      <c r="E4203" s="78"/>
      <c r="F4203" s="63"/>
      <c r="G4203" s="80"/>
      <c r="H4203" s="80"/>
      <c r="I4203" s="80"/>
      <c r="J4203" s="80"/>
      <c r="K4203" s="80"/>
      <c r="L4203" s="62"/>
      <c r="M4203" s="82"/>
    </row>
    <row r="4204" spans="2:13">
      <c r="B4204" s="56"/>
      <c r="C4204" s="70"/>
      <c r="D4204" s="77"/>
      <c r="E4204" s="78"/>
      <c r="F4204" s="63"/>
      <c r="G4204" s="80"/>
      <c r="H4204" s="80"/>
      <c r="I4204" s="80"/>
      <c r="J4204" s="80"/>
      <c r="K4204" s="80"/>
      <c r="L4204" s="62"/>
      <c r="M4204" s="82"/>
    </row>
    <row r="4205" spans="2:13">
      <c r="B4205" s="56"/>
      <c r="C4205" s="70"/>
      <c r="D4205" s="77"/>
      <c r="E4205" s="78"/>
      <c r="F4205" s="63"/>
      <c r="G4205" s="80"/>
      <c r="H4205" s="80"/>
      <c r="I4205" s="80"/>
      <c r="J4205" s="80"/>
      <c r="K4205" s="80"/>
      <c r="L4205" s="62"/>
      <c r="M4205" s="82"/>
    </row>
    <row r="4206" spans="2:13">
      <c r="B4206" s="56"/>
      <c r="C4206" s="70"/>
      <c r="D4206" s="77"/>
      <c r="E4206" s="78"/>
      <c r="F4206" s="63"/>
      <c r="G4206" s="80"/>
      <c r="H4206" s="80"/>
      <c r="I4206" s="80"/>
      <c r="J4206" s="80"/>
      <c r="K4206" s="80"/>
      <c r="L4206" s="62"/>
      <c r="M4206" s="82"/>
    </row>
    <row r="4207" spans="2:13">
      <c r="B4207" s="56"/>
      <c r="C4207" s="70"/>
      <c r="D4207" s="77"/>
      <c r="E4207" s="78"/>
      <c r="F4207" s="63"/>
      <c r="G4207" s="80"/>
      <c r="H4207" s="80"/>
      <c r="I4207" s="80"/>
      <c r="J4207" s="80"/>
      <c r="K4207" s="80"/>
      <c r="L4207" s="62"/>
      <c r="M4207" s="82"/>
    </row>
    <row r="4208" spans="2:13">
      <c r="B4208" s="56"/>
      <c r="C4208" s="57"/>
      <c r="D4208" s="58"/>
      <c r="E4208" s="104"/>
      <c r="F4208" s="119"/>
      <c r="G4208" s="119"/>
      <c r="H4208" s="61"/>
      <c r="I4208" s="61"/>
      <c r="J4208" s="61"/>
      <c r="K4208" s="61"/>
      <c r="L4208" s="62"/>
      <c r="M4208" s="63"/>
    </row>
    <row r="4209" spans="2:13">
      <c r="B4209" s="56"/>
      <c r="C4209" s="57"/>
      <c r="D4209" s="58"/>
      <c r="E4209" s="104"/>
      <c r="F4209" s="65"/>
      <c r="G4209" s="65"/>
      <c r="H4209" s="65"/>
      <c r="I4209" s="65"/>
      <c r="J4209" s="65"/>
      <c r="K4209" s="65"/>
      <c r="L4209" s="62"/>
      <c r="M4209" s="63"/>
    </row>
    <row r="4210" spans="2:13">
      <c r="B4210" s="56"/>
      <c r="C4210" s="57"/>
      <c r="D4210" s="58"/>
      <c r="E4210" s="104"/>
      <c r="F4210" s="65"/>
      <c r="G4210" s="65"/>
      <c r="H4210" s="65"/>
      <c r="I4210" s="65"/>
      <c r="J4210" s="65"/>
      <c r="K4210" s="65"/>
      <c r="L4210" s="62"/>
      <c r="M4210" s="63"/>
    </row>
    <row r="4211" spans="2:13">
      <c r="B4211" s="56"/>
      <c r="C4211" s="57"/>
      <c r="D4211" s="58"/>
      <c r="E4211" s="104"/>
      <c r="F4211" s="65"/>
      <c r="G4211" s="65"/>
      <c r="H4211" s="65"/>
      <c r="I4211" s="65"/>
      <c r="J4211" s="65"/>
      <c r="K4211" s="65"/>
      <c r="L4211" s="62"/>
      <c r="M4211" s="63"/>
    </row>
    <row r="4212" spans="2:13">
      <c r="B4212" s="56"/>
      <c r="C4212" s="57"/>
      <c r="D4212" s="58"/>
      <c r="E4212" s="104"/>
      <c r="F4212" s="65"/>
      <c r="G4212" s="65"/>
      <c r="H4212" s="65"/>
      <c r="I4212" s="65"/>
      <c r="J4212" s="65"/>
      <c r="K4212" s="65"/>
      <c r="L4212" s="62"/>
      <c r="M4212" s="63"/>
    </row>
    <row r="4213" spans="2:13">
      <c r="B4213" s="56"/>
      <c r="C4213" s="57"/>
      <c r="D4213" s="58"/>
      <c r="E4213" s="104"/>
      <c r="F4213" s="65"/>
      <c r="G4213" s="65"/>
      <c r="H4213" s="65"/>
      <c r="I4213" s="65"/>
      <c r="J4213" s="65"/>
      <c r="K4213" s="65"/>
      <c r="L4213" s="62"/>
      <c r="M4213" s="63"/>
    </row>
    <row r="4214" spans="2:13">
      <c r="B4214" s="56"/>
      <c r="C4214" s="57"/>
      <c r="D4214" s="58"/>
      <c r="E4214" s="104"/>
      <c r="F4214" s="65"/>
      <c r="G4214" s="65"/>
      <c r="H4214" s="65"/>
      <c r="I4214" s="65"/>
      <c r="J4214" s="65"/>
      <c r="K4214" s="65"/>
      <c r="L4214" s="62"/>
      <c r="M4214" s="63"/>
    </row>
    <row r="4215" spans="2:13">
      <c r="B4215" s="56"/>
      <c r="C4215" s="57"/>
      <c r="D4215" s="58"/>
      <c r="E4215" s="104"/>
      <c r="F4215" s="65"/>
      <c r="G4215" s="65"/>
      <c r="H4215" s="65"/>
      <c r="I4215" s="65"/>
      <c r="J4215" s="65"/>
      <c r="K4215" s="65"/>
      <c r="L4215" s="62"/>
      <c r="M4215" s="63"/>
    </row>
    <row r="4216" spans="2:13">
      <c r="B4216" s="56"/>
      <c r="C4216" s="113"/>
      <c r="D4216" s="58"/>
      <c r="E4216" s="114"/>
      <c r="F4216" s="61"/>
      <c r="G4216" s="61"/>
      <c r="H4216" s="61"/>
      <c r="I4216" s="61"/>
      <c r="J4216" s="61"/>
      <c r="K4216" s="61"/>
      <c r="L4216" s="115"/>
      <c r="M4216" s="63"/>
    </row>
    <row r="4217" spans="2:13">
      <c r="B4217" s="56"/>
      <c r="C4217" s="113"/>
      <c r="D4217" s="58"/>
      <c r="E4217" s="114"/>
      <c r="F4217" s="65"/>
      <c r="G4217" s="65"/>
      <c r="H4217" s="65"/>
      <c r="I4217" s="65"/>
      <c r="J4217" s="65"/>
      <c r="K4217" s="65"/>
      <c r="L4217" s="115"/>
      <c r="M4217" s="63"/>
    </row>
    <row r="4218" spans="2:13">
      <c r="B4218" s="56"/>
      <c r="C4218" s="113"/>
      <c r="D4218" s="58"/>
      <c r="E4218" s="114"/>
      <c r="F4218" s="65"/>
      <c r="G4218" s="65"/>
      <c r="H4218" s="65"/>
      <c r="I4218" s="65"/>
      <c r="J4218" s="65"/>
      <c r="K4218" s="65"/>
      <c r="L4218" s="115"/>
      <c r="M4218" s="63"/>
    </row>
    <row r="4219" spans="2:13">
      <c r="B4219" s="56"/>
      <c r="C4219" s="113"/>
      <c r="D4219" s="58"/>
      <c r="E4219" s="114"/>
      <c r="F4219" s="65"/>
      <c r="G4219" s="65"/>
      <c r="H4219" s="65"/>
      <c r="I4219" s="65"/>
      <c r="J4219" s="65"/>
      <c r="K4219" s="65"/>
      <c r="L4219" s="115"/>
      <c r="M4219" s="63"/>
    </row>
    <row r="4220" spans="2:13">
      <c r="B4220" s="56"/>
      <c r="C4220" s="113"/>
      <c r="D4220" s="58"/>
      <c r="E4220" s="114"/>
      <c r="F4220" s="65"/>
      <c r="G4220" s="65"/>
      <c r="H4220" s="65"/>
      <c r="I4220" s="65"/>
      <c r="J4220" s="65"/>
      <c r="K4220" s="65"/>
      <c r="L4220" s="115"/>
      <c r="M4220" s="63"/>
    </row>
    <row r="4221" spans="2:13">
      <c r="B4221" s="56"/>
      <c r="C4221" s="113"/>
      <c r="D4221" s="58"/>
      <c r="E4221" s="114"/>
      <c r="F4221" s="65"/>
      <c r="G4221" s="65"/>
      <c r="H4221" s="65"/>
      <c r="I4221" s="65"/>
      <c r="J4221" s="65"/>
      <c r="K4221" s="65"/>
      <c r="L4221" s="115"/>
      <c r="M4221" s="63"/>
    </row>
    <row r="4222" spans="2:13">
      <c r="B4222" s="56"/>
      <c r="C4222" s="113"/>
      <c r="D4222" s="58"/>
      <c r="E4222" s="114"/>
      <c r="F4222" s="65"/>
      <c r="G4222" s="65"/>
      <c r="H4222" s="65"/>
      <c r="I4222" s="65"/>
      <c r="J4222" s="65"/>
      <c r="K4222" s="65"/>
      <c r="L4222" s="115"/>
      <c r="M4222" s="63"/>
    </row>
    <row r="4223" spans="2:13">
      <c r="B4223" s="56"/>
      <c r="C4223" s="113"/>
      <c r="D4223" s="58"/>
      <c r="E4223" s="114"/>
      <c r="F4223" s="91"/>
      <c r="G4223" s="91"/>
      <c r="H4223" s="91"/>
      <c r="I4223" s="91"/>
      <c r="J4223" s="91"/>
      <c r="K4223" s="91"/>
      <c r="L4223" s="115"/>
      <c r="M4223" s="63"/>
    </row>
    <row r="4224" spans="2:13">
      <c r="B4224" s="56"/>
      <c r="C4224" s="88"/>
      <c r="D4224" s="58"/>
      <c r="E4224" s="118"/>
      <c r="F4224" s="60"/>
      <c r="G4224" s="60"/>
      <c r="H4224" s="61"/>
      <c r="I4224" s="61"/>
      <c r="J4224" s="61"/>
      <c r="K4224" s="61"/>
      <c r="L4224" s="62"/>
      <c r="M4224" s="63"/>
    </row>
    <row r="4225" spans="2:13">
      <c r="B4225" s="56"/>
      <c r="C4225" s="88"/>
      <c r="D4225" s="58"/>
      <c r="E4225" s="118"/>
      <c r="F4225" s="65"/>
      <c r="G4225" s="65"/>
      <c r="H4225" s="65"/>
      <c r="I4225" s="65"/>
      <c r="J4225" s="65"/>
      <c r="K4225" s="65"/>
      <c r="L4225" s="62"/>
      <c r="M4225" s="63"/>
    </row>
    <row r="4226" spans="2:13">
      <c r="B4226" s="56"/>
      <c r="C4226" s="88"/>
      <c r="D4226" s="58"/>
      <c r="E4226" s="118"/>
      <c r="F4226" s="65"/>
      <c r="G4226" s="65"/>
      <c r="H4226" s="65"/>
      <c r="I4226" s="65"/>
      <c r="J4226" s="65"/>
      <c r="K4226" s="65"/>
      <c r="L4226" s="62"/>
      <c r="M4226" s="63"/>
    </row>
    <row r="4227" spans="2:13">
      <c r="B4227" s="56"/>
      <c r="C4227" s="88"/>
      <c r="D4227" s="58"/>
      <c r="E4227" s="118"/>
      <c r="F4227" s="65"/>
      <c r="G4227" s="65"/>
      <c r="H4227" s="65"/>
      <c r="I4227" s="65"/>
      <c r="J4227" s="65"/>
      <c r="K4227" s="65"/>
      <c r="L4227" s="62"/>
      <c r="M4227" s="63"/>
    </row>
    <row r="4228" spans="2:13">
      <c r="B4228" s="56"/>
      <c r="C4228" s="88"/>
      <c r="D4228" s="58"/>
      <c r="E4228" s="118"/>
      <c r="F4228" s="65"/>
      <c r="G4228" s="65"/>
      <c r="H4228" s="65"/>
      <c r="I4228" s="65"/>
      <c r="J4228" s="65"/>
      <c r="K4228" s="65"/>
      <c r="L4228" s="62"/>
      <c r="M4228" s="63"/>
    </row>
    <row r="4229" spans="2:13">
      <c r="B4229" s="56"/>
      <c r="C4229" s="88"/>
      <c r="D4229" s="58"/>
      <c r="E4229" s="118"/>
      <c r="F4229" s="65"/>
      <c r="G4229" s="65"/>
      <c r="H4229" s="65"/>
      <c r="I4229" s="65"/>
      <c r="J4229" s="65"/>
      <c r="K4229" s="65"/>
      <c r="L4229" s="62"/>
      <c r="M4229" s="63"/>
    </row>
    <row r="4230" spans="2:13">
      <c r="B4230" s="56"/>
      <c r="C4230" s="88"/>
      <c r="D4230" s="58"/>
      <c r="E4230" s="118"/>
      <c r="F4230" s="65"/>
      <c r="G4230" s="65"/>
      <c r="H4230" s="65"/>
      <c r="I4230" s="65"/>
      <c r="J4230" s="65"/>
      <c r="K4230" s="65"/>
      <c r="L4230" s="62"/>
      <c r="M4230" s="63"/>
    </row>
    <row r="4231" spans="2:13">
      <c r="B4231" s="56"/>
      <c r="C4231" s="88"/>
      <c r="D4231" s="58"/>
      <c r="E4231" s="118"/>
      <c r="F4231" s="65"/>
      <c r="G4231" s="65"/>
      <c r="H4231" s="65"/>
      <c r="I4231" s="65"/>
      <c r="J4231" s="65"/>
      <c r="K4231" s="65"/>
      <c r="L4231" s="62"/>
      <c r="M4231" s="63"/>
    </row>
    <row r="4232" spans="2:13">
      <c r="B4232" s="56"/>
      <c r="C4232" s="57"/>
      <c r="D4232" s="58"/>
      <c r="E4232" s="59"/>
      <c r="F4232" s="60"/>
      <c r="G4232" s="60"/>
      <c r="H4232" s="61"/>
      <c r="I4232" s="61"/>
      <c r="J4232" s="61"/>
      <c r="K4232" s="61"/>
      <c r="L4232" s="62"/>
      <c r="M4232" s="63"/>
    </row>
    <row r="4233" spans="2:13">
      <c r="B4233" s="56"/>
      <c r="C4233" s="57"/>
      <c r="D4233" s="58"/>
      <c r="E4233" s="59"/>
      <c r="F4233" s="65"/>
      <c r="G4233" s="65"/>
      <c r="H4233" s="65"/>
      <c r="I4233" s="65"/>
      <c r="J4233" s="65"/>
      <c r="K4233" s="65"/>
      <c r="L4233" s="62"/>
      <c r="M4233" s="63"/>
    </row>
    <row r="4234" spans="2:13">
      <c r="B4234" s="56"/>
      <c r="C4234" s="57"/>
      <c r="D4234" s="58"/>
      <c r="E4234" s="59"/>
      <c r="F4234" s="65"/>
      <c r="G4234" s="65"/>
      <c r="H4234" s="65"/>
      <c r="I4234" s="65"/>
      <c r="J4234" s="65"/>
      <c r="K4234" s="65"/>
      <c r="L4234" s="62"/>
      <c r="M4234" s="63"/>
    </row>
    <row r="4235" spans="2:13">
      <c r="B4235" s="56"/>
      <c r="C4235" s="57"/>
      <c r="D4235" s="58"/>
      <c r="E4235" s="59"/>
      <c r="F4235" s="65"/>
      <c r="G4235" s="65"/>
      <c r="H4235" s="65"/>
      <c r="I4235" s="65"/>
      <c r="J4235" s="65"/>
      <c r="K4235" s="65"/>
      <c r="L4235" s="62"/>
      <c r="M4235" s="63"/>
    </row>
    <row r="4236" spans="2:13">
      <c r="B4236" s="56"/>
      <c r="C4236" s="57"/>
      <c r="D4236" s="58"/>
      <c r="E4236" s="59"/>
      <c r="F4236" s="65"/>
      <c r="G4236" s="65"/>
      <c r="H4236" s="65"/>
      <c r="I4236" s="65"/>
      <c r="J4236" s="65"/>
      <c r="K4236" s="65"/>
      <c r="L4236" s="62"/>
      <c r="M4236" s="63"/>
    </row>
    <row r="4237" spans="2:13">
      <c r="B4237" s="56"/>
      <c r="C4237" s="57"/>
      <c r="D4237" s="58"/>
      <c r="E4237" s="59"/>
      <c r="F4237" s="65"/>
      <c r="G4237" s="65"/>
      <c r="H4237" s="65"/>
      <c r="I4237" s="65"/>
      <c r="J4237" s="65"/>
      <c r="K4237" s="65"/>
      <c r="L4237" s="62"/>
      <c r="M4237" s="63"/>
    </row>
    <row r="4238" spans="2:13">
      <c r="B4238" s="56"/>
      <c r="C4238" s="57"/>
      <c r="D4238" s="58"/>
      <c r="E4238" s="59"/>
      <c r="F4238" s="65"/>
      <c r="G4238" s="65"/>
      <c r="H4238" s="65"/>
      <c r="I4238" s="65"/>
      <c r="J4238" s="65"/>
      <c r="K4238" s="65"/>
      <c r="L4238" s="62"/>
      <c r="M4238" s="63"/>
    </row>
    <row r="4239" spans="2:13">
      <c r="B4239" s="56"/>
      <c r="C4239" s="57"/>
      <c r="D4239" s="58"/>
      <c r="E4239" s="59"/>
      <c r="F4239" s="65"/>
      <c r="G4239" s="65"/>
      <c r="H4239" s="65"/>
      <c r="I4239" s="65"/>
      <c r="J4239" s="65"/>
      <c r="K4239" s="65"/>
      <c r="L4239" s="62"/>
      <c r="M4239" s="63"/>
    </row>
    <row r="4240" spans="2:13">
      <c r="B4240" s="56"/>
      <c r="C4240" s="122"/>
      <c r="D4240" s="58"/>
      <c r="E4240" s="89"/>
      <c r="F4240" s="61"/>
      <c r="G4240" s="61"/>
      <c r="H4240" s="61"/>
      <c r="I4240" s="61"/>
      <c r="J4240" s="61"/>
      <c r="K4240" s="61"/>
      <c r="L4240" s="62"/>
      <c r="M4240" s="63"/>
    </row>
    <row r="4241" spans="2:13">
      <c r="B4241" s="56"/>
      <c r="C4241" s="122"/>
      <c r="D4241" s="58"/>
      <c r="E4241" s="89"/>
      <c r="F4241" s="65"/>
      <c r="G4241" s="65"/>
      <c r="H4241" s="65"/>
      <c r="I4241" s="65"/>
      <c r="J4241" s="65"/>
      <c r="K4241" s="65"/>
      <c r="L4241" s="62"/>
      <c r="M4241" s="63"/>
    </row>
    <row r="4242" spans="2:13">
      <c r="B4242" s="56"/>
      <c r="C4242" s="122"/>
      <c r="D4242" s="58"/>
      <c r="E4242" s="89"/>
      <c r="F4242" s="65"/>
      <c r="G4242" s="65"/>
      <c r="H4242" s="65"/>
      <c r="I4242" s="65"/>
      <c r="J4242" s="65"/>
      <c r="K4242" s="65"/>
      <c r="L4242" s="62"/>
      <c r="M4242" s="63"/>
    </row>
    <row r="4243" spans="2:13">
      <c r="B4243" s="56"/>
      <c r="C4243" s="122"/>
      <c r="D4243" s="58"/>
      <c r="E4243" s="89"/>
      <c r="F4243" s="65"/>
      <c r="G4243" s="65"/>
      <c r="H4243" s="65"/>
      <c r="I4243" s="65"/>
      <c r="J4243" s="65"/>
      <c r="K4243" s="65"/>
      <c r="L4243" s="62"/>
      <c r="M4243" s="63"/>
    </row>
    <row r="4244" spans="2:13">
      <c r="B4244" s="56"/>
      <c r="C4244" s="122"/>
      <c r="D4244" s="58"/>
      <c r="E4244" s="89"/>
      <c r="F4244" s="65"/>
      <c r="G4244" s="65"/>
      <c r="H4244" s="65"/>
      <c r="I4244" s="65"/>
      <c r="J4244" s="65"/>
      <c r="K4244" s="65"/>
      <c r="L4244" s="62"/>
      <c r="M4244" s="63"/>
    </row>
    <row r="4245" spans="2:13">
      <c r="B4245" s="56"/>
      <c r="C4245" s="122"/>
      <c r="D4245" s="20"/>
      <c r="E4245" s="89"/>
      <c r="F4245" s="65"/>
      <c r="G4245" s="65"/>
      <c r="H4245" s="65"/>
      <c r="I4245" s="65"/>
      <c r="J4245" s="65"/>
      <c r="K4245" s="65"/>
      <c r="L4245" s="62"/>
      <c r="M4245" s="63"/>
    </row>
    <row r="4246" spans="2:13">
      <c r="B4246" s="56"/>
      <c r="C4246" s="122"/>
      <c r="D4246" s="111"/>
      <c r="E4246" s="89"/>
      <c r="F4246" s="65"/>
      <c r="G4246" s="65"/>
      <c r="H4246" s="65"/>
      <c r="I4246" s="65"/>
      <c r="J4246" s="65"/>
      <c r="K4246" s="65"/>
      <c r="L4246" s="62"/>
      <c r="M4246" s="63"/>
    </row>
    <row r="4247" spans="2:13">
      <c r="B4247" s="56"/>
      <c r="C4247" s="122"/>
      <c r="D4247" s="20"/>
      <c r="E4247" s="89"/>
      <c r="F4247" s="65"/>
      <c r="G4247" s="65"/>
      <c r="H4247" s="65"/>
      <c r="I4247" s="65"/>
      <c r="J4247" s="65"/>
      <c r="K4247" s="65"/>
      <c r="L4247" s="62"/>
      <c r="M4247" s="63"/>
    </row>
    <row r="4248" spans="2:13">
      <c r="B4248" s="56"/>
      <c r="C4248" s="122"/>
      <c r="D4248" s="58"/>
      <c r="E4248" s="117"/>
      <c r="F4248" s="61"/>
      <c r="G4248" s="61"/>
      <c r="H4248" s="61"/>
      <c r="I4248" s="65"/>
      <c r="J4248" s="61"/>
      <c r="K4248" s="61"/>
      <c r="L4248" s="62"/>
      <c r="M4248" s="63"/>
    </row>
    <row r="4249" spans="2:13">
      <c r="B4249" s="56"/>
      <c r="C4249" s="122"/>
      <c r="D4249" s="58"/>
      <c r="E4249" s="117"/>
      <c r="F4249" s="65"/>
      <c r="G4249" s="65"/>
      <c r="H4249" s="65"/>
      <c r="I4249" s="65"/>
      <c r="J4249" s="65"/>
      <c r="K4249" s="65"/>
      <c r="L4249" s="62"/>
      <c r="M4249" s="63"/>
    </row>
    <row r="4250" spans="2:13">
      <c r="B4250" s="56"/>
      <c r="C4250" s="122"/>
      <c r="D4250" s="58"/>
      <c r="E4250" s="117"/>
      <c r="F4250" s="65"/>
      <c r="G4250" s="65"/>
      <c r="H4250" s="65"/>
      <c r="I4250" s="65"/>
      <c r="J4250" s="65"/>
      <c r="K4250" s="65"/>
      <c r="L4250" s="62"/>
      <c r="M4250" s="63"/>
    </row>
    <row r="4251" spans="2:13">
      <c r="B4251" s="56"/>
      <c r="C4251" s="122"/>
      <c r="D4251" s="58"/>
      <c r="E4251" s="117"/>
      <c r="F4251" s="65"/>
      <c r="G4251" s="65"/>
      <c r="H4251" s="65"/>
      <c r="I4251" s="65"/>
      <c r="J4251" s="65"/>
      <c r="K4251" s="65"/>
      <c r="L4251" s="62"/>
      <c r="M4251" s="63"/>
    </row>
    <row r="4252" spans="2:13">
      <c r="B4252" s="56"/>
      <c r="C4252" s="122"/>
      <c r="D4252" s="58"/>
      <c r="E4252" s="117"/>
      <c r="F4252" s="65"/>
      <c r="G4252" s="65"/>
      <c r="H4252" s="65"/>
      <c r="I4252" s="65"/>
      <c r="J4252" s="65"/>
      <c r="K4252" s="65"/>
      <c r="L4252" s="62"/>
      <c r="M4252" s="63"/>
    </row>
    <row r="4253" spans="2:13">
      <c r="B4253" s="56"/>
      <c r="C4253" s="122"/>
      <c r="D4253" s="20"/>
      <c r="E4253" s="117"/>
      <c r="F4253" s="65"/>
      <c r="G4253" s="65"/>
      <c r="H4253" s="65"/>
      <c r="I4253" s="65"/>
      <c r="J4253" s="65"/>
      <c r="K4253" s="65"/>
      <c r="L4253" s="62"/>
      <c r="M4253" s="63"/>
    </row>
    <row r="4254" spans="2:13">
      <c r="B4254" s="56"/>
      <c r="C4254" s="122"/>
      <c r="D4254" s="111"/>
      <c r="E4254" s="117"/>
      <c r="F4254" s="65"/>
      <c r="G4254" s="65"/>
      <c r="H4254" s="65"/>
      <c r="I4254" s="65"/>
      <c r="J4254" s="65"/>
      <c r="K4254" s="65"/>
      <c r="L4254" s="62"/>
      <c r="M4254" s="63"/>
    </row>
    <row r="4255" spans="2:13">
      <c r="B4255" s="56"/>
      <c r="C4255" s="122"/>
      <c r="D4255" s="20"/>
      <c r="E4255" s="117"/>
      <c r="F4255" s="65"/>
      <c r="G4255" s="65"/>
      <c r="H4255" s="65"/>
      <c r="I4255" s="65"/>
      <c r="J4255" s="65"/>
      <c r="K4255" s="65"/>
      <c r="L4255" s="62"/>
      <c r="M4255" s="63"/>
    </row>
    <row r="4256" spans="2:13">
      <c r="B4256" s="56"/>
      <c r="C4256" s="70"/>
      <c r="D4256" s="71"/>
      <c r="E4256" s="72"/>
      <c r="F4256" s="73"/>
      <c r="G4256" s="73"/>
      <c r="H4256" s="73"/>
      <c r="I4256" s="73"/>
      <c r="J4256" s="73"/>
      <c r="K4256" s="73"/>
      <c r="L4256" s="74"/>
      <c r="M4256" s="75"/>
    </row>
    <row r="4257" spans="2:13">
      <c r="B4257" s="56"/>
      <c r="C4257" s="70"/>
      <c r="D4257" s="71"/>
      <c r="E4257" s="72"/>
      <c r="F4257" s="76"/>
      <c r="G4257" s="76"/>
      <c r="H4257" s="76"/>
      <c r="I4257" s="76"/>
      <c r="J4257" s="76"/>
      <c r="K4257" s="76"/>
      <c r="L4257" s="74"/>
      <c r="M4257" s="75"/>
    </row>
    <row r="4258" spans="2:13">
      <c r="B4258" s="56"/>
      <c r="C4258" s="70"/>
      <c r="D4258" s="71"/>
      <c r="E4258" s="72"/>
      <c r="F4258" s="76"/>
      <c r="G4258" s="76"/>
      <c r="H4258" s="76"/>
      <c r="I4258" s="76"/>
      <c r="J4258" s="76"/>
      <c r="K4258" s="76"/>
      <c r="L4258" s="74"/>
      <c r="M4258" s="75"/>
    </row>
    <row r="4259" spans="2:13">
      <c r="B4259" s="56"/>
      <c r="C4259" s="70"/>
      <c r="D4259" s="71"/>
      <c r="E4259" s="72"/>
      <c r="F4259" s="76"/>
      <c r="G4259" s="76"/>
      <c r="H4259" s="76"/>
      <c r="I4259" s="76"/>
      <c r="J4259" s="76"/>
      <c r="K4259" s="76"/>
      <c r="L4259" s="74"/>
      <c r="M4259" s="75"/>
    </row>
    <row r="4260" spans="2:13">
      <c r="B4260" s="56"/>
      <c r="C4260" s="70"/>
      <c r="D4260" s="71"/>
      <c r="E4260" s="72"/>
      <c r="F4260" s="76"/>
      <c r="G4260" s="76"/>
      <c r="H4260" s="76"/>
      <c r="I4260" s="76"/>
      <c r="J4260" s="76"/>
      <c r="K4260" s="76"/>
      <c r="L4260" s="74"/>
      <c r="M4260" s="75"/>
    </row>
    <row r="4261" spans="2:13">
      <c r="B4261" s="56"/>
      <c r="C4261" s="70"/>
      <c r="D4261" s="71"/>
      <c r="E4261" s="72"/>
      <c r="F4261" s="76"/>
      <c r="G4261" s="76"/>
      <c r="H4261" s="76"/>
      <c r="I4261" s="76"/>
      <c r="J4261" s="76"/>
      <c r="K4261" s="76"/>
      <c r="L4261" s="74"/>
      <c r="M4261" s="75"/>
    </row>
    <row r="4262" spans="2:13">
      <c r="B4262" s="56"/>
      <c r="C4262" s="70"/>
      <c r="D4262" s="71"/>
      <c r="E4262" s="72"/>
      <c r="F4262" s="76"/>
      <c r="G4262" s="76"/>
      <c r="H4262" s="76"/>
      <c r="I4262" s="76"/>
      <c r="J4262" s="76"/>
      <c r="K4262" s="76"/>
      <c r="L4262" s="74"/>
      <c r="M4262" s="75"/>
    </row>
    <row r="4263" spans="2:13">
      <c r="B4263" s="56"/>
      <c r="C4263" s="70"/>
      <c r="D4263" s="71"/>
      <c r="E4263" s="72"/>
      <c r="F4263" s="76"/>
      <c r="G4263" s="76"/>
      <c r="H4263" s="76"/>
      <c r="I4263" s="76"/>
      <c r="J4263" s="76"/>
      <c r="K4263" s="76"/>
      <c r="L4263" s="74"/>
      <c r="M4263" s="75"/>
    </row>
    <row r="4264" spans="2:13">
      <c r="B4264" s="56"/>
      <c r="C4264" s="122"/>
      <c r="D4264" s="58"/>
      <c r="E4264" s="118"/>
      <c r="F4264" s="61"/>
      <c r="G4264" s="61"/>
      <c r="H4264" s="61"/>
      <c r="I4264" s="61"/>
      <c r="J4264" s="61"/>
      <c r="K4264" s="61"/>
      <c r="L4264" s="20"/>
      <c r="M4264" s="63"/>
    </row>
    <row r="4265" spans="2:13">
      <c r="B4265" s="56"/>
      <c r="C4265" s="122"/>
      <c r="D4265" s="58"/>
      <c r="E4265" s="118"/>
      <c r="F4265" s="65"/>
      <c r="G4265" s="65"/>
      <c r="H4265" s="65"/>
      <c r="I4265" s="65"/>
      <c r="J4265" s="65"/>
      <c r="K4265" s="65"/>
      <c r="L4265" s="20"/>
      <c r="M4265" s="63"/>
    </row>
    <row r="4266" spans="2:13">
      <c r="B4266" s="56"/>
      <c r="C4266" s="122"/>
      <c r="D4266" s="58"/>
      <c r="E4266" s="118"/>
      <c r="F4266" s="65"/>
      <c r="G4266" s="65"/>
      <c r="H4266" s="65"/>
      <c r="I4266" s="65"/>
      <c r="J4266" s="65"/>
      <c r="K4266" s="65"/>
      <c r="L4266" s="20"/>
      <c r="M4266" s="63"/>
    </row>
    <row r="4267" spans="2:13">
      <c r="B4267" s="56"/>
      <c r="C4267" s="122"/>
      <c r="D4267" s="58"/>
      <c r="E4267" s="118"/>
      <c r="F4267" s="65"/>
      <c r="G4267" s="65"/>
      <c r="H4267" s="65"/>
      <c r="I4267" s="65"/>
      <c r="J4267" s="65"/>
      <c r="K4267" s="65"/>
      <c r="L4267" s="20"/>
      <c r="M4267" s="63"/>
    </row>
    <row r="4268" spans="2:13">
      <c r="B4268" s="56"/>
      <c r="C4268" s="122"/>
      <c r="D4268" s="58"/>
      <c r="E4268" s="118"/>
      <c r="F4268" s="65"/>
      <c r="G4268" s="65"/>
      <c r="H4268" s="65"/>
      <c r="I4268" s="65"/>
      <c r="J4268" s="65"/>
      <c r="K4268" s="65"/>
      <c r="L4268" s="20"/>
      <c r="M4268" s="63"/>
    </row>
    <row r="4269" spans="2:13">
      <c r="B4269" s="56"/>
      <c r="C4269" s="122"/>
      <c r="D4269" s="58"/>
      <c r="E4269" s="118"/>
      <c r="F4269" s="65"/>
      <c r="G4269" s="65"/>
      <c r="H4269" s="65"/>
      <c r="I4269" s="65"/>
      <c r="J4269" s="65"/>
      <c r="K4269" s="65"/>
      <c r="L4269" s="20"/>
      <c r="M4269" s="63"/>
    </row>
    <row r="4270" spans="2:13">
      <c r="B4270" s="56"/>
      <c r="C4270" s="122"/>
      <c r="D4270" s="58"/>
      <c r="E4270" s="118"/>
      <c r="F4270" s="65"/>
      <c r="G4270" s="65"/>
      <c r="H4270" s="65"/>
      <c r="I4270" s="65"/>
      <c r="J4270" s="65"/>
      <c r="K4270" s="65"/>
      <c r="L4270" s="20"/>
      <c r="M4270" s="63"/>
    </row>
    <row r="4271" spans="2:13">
      <c r="B4271" s="56"/>
      <c r="C4271" s="122"/>
      <c r="D4271" s="58"/>
      <c r="E4271" s="118"/>
      <c r="F4271" s="91"/>
      <c r="G4271" s="91"/>
      <c r="H4271" s="91"/>
      <c r="I4271" s="91"/>
      <c r="J4271" s="91"/>
      <c r="K4271" s="91"/>
      <c r="L4271" s="20"/>
      <c r="M4271" s="63"/>
    </row>
    <row r="4272" spans="2:13">
      <c r="B4272" s="56"/>
      <c r="C4272" s="57"/>
      <c r="D4272" s="58"/>
      <c r="E4272" s="89"/>
      <c r="F4272" s="61"/>
      <c r="G4272" s="61"/>
      <c r="H4272" s="61"/>
      <c r="I4272" s="61"/>
      <c r="J4272" s="61"/>
      <c r="K4272" s="61"/>
      <c r="L4272" s="62"/>
      <c r="M4272" s="63"/>
    </row>
    <row r="4273" spans="2:13">
      <c r="B4273" s="56"/>
      <c r="C4273" s="57"/>
      <c r="D4273" s="58"/>
      <c r="E4273" s="89"/>
      <c r="F4273" s="65"/>
      <c r="G4273" s="65"/>
      <c r="H4273" s="65"/>
      <c r="I4273" s="65"/>
      <c r="J4273" s="65"/>
      <c r="K4273" s="65"/>
      <c r="L4273" s="62"/>
      <c r="M4273" s="63"/>
    </row>
    <row r="4274" spans="2:13">
      <c r="B4274" s="56"/>
      <c r="C4274" s="57"/>
      <c r="D4274" s="58"/>
      <c r="E4274" s="89"/>
      <c r="F4274" s="65"/>
      <c r="G4274" s="65"/>
      <c r="H4274" s="65"/>
      <c r="I4274" s="65"/>
      <c r="J4274" s="65"/>
      <c r="K4274" s="65"/>
      <c r="L4274" s="62"/>
      <c r="M4274" s="63"/>
    </row>
    <row r="4275" spans="2:13">
      <c r="B4275" s="56"/>
      <c r="C4275" s="57"/>
      <c r="D4275" s="58"/>
      <c r="E4275" s="89"/>
      <c r="F4275" s="65"/>
      <c r="G4275" s="65"/>
      <c r="H4275" s="65"/>
      <c r="I4275" s="65"/>
      <c r="J4275" s="65"/>
      <c r="K4275" s="65"/>
      <c r="L4275" s="62"/>
      <c r="M4275" s="63"/>
    </row>
    <row r="4276" spans="2:13">
      <c r="B4276" s="56"/>
      <c r="C4276" s="57"/>
      <c r="D4276" s="58"/>
      <c r="E4276" s="89"/>
      <c r="F4276" s="65"/>
      <c r="G4276" s="65"/>
      <c r="H4276" s="65"/>
      <c r="I4276" s="65"/>
      <c r="J4276" s="65"/>
      <c r="K4276" s="65"/>
      <c r="L4276" s="62"/>
      <c r="M4276" s="63"/>
    </row>
    <row r="4277" spans="2:13">
      <c r="B4277" s="56"/>
      <c r="C4277" s="57"/>
      <c r="D4277" s="58"/>
      <c r="E4277" s="89"/>
      <c r="F4277" s="65"/>
      <c r="G4277" s="65"/>
      <c r="H4277" s="65"/>
      <c r="I4277" s="65"/>
      <c r="J4277" s="65"/>
      <c r="K4277" s="65"/>
      <c r="L4277" s="62"/>
      <c r="M4277" s="80"/>
    </row>
    <row r="4278" spans="2:13">
      <c r="B4278" s="56"/>
      <c r="C4278" s="57"/>
      <c r="D4278" s="58"/>
      <c r="E4278" s="89"/>
      <c r="F4278" s="65"/>
      <c r="G4278" s="65"/>
      <c r="H4278" s="65"/>
      <c r="I4278" s="65"/>
      <c r="J4278" s="65"/>
      <c r="K4278" s="65"/>
      <c r="L4278" s="62"/>
      <c r="M4278" s="63"/>
    </row>
    <row r="4279" spans="2:13">
      <c r="B4279" s="56"/>
      <c r="C4279" s="57"/>
      <c r="D4279" s="58"/>
      <c r="E4279" s="89"/>
      <c r="F4279" s="65"/>
      <c r="G4279" s="65"/>
      <c r="H4279" s="65"/>
      <c r="I4279" s="65"/>
      <c r="J4279" s="65"/>
      <c r="K4279" s="65"/>
      <c r="L4279" s="62"/>
      <c r="M4279" s="63"/>
    </row>
    <row r="4280" spans="2:13" ht="15.6">
      <c r="B4280" s="56"/>
      <c r="C4280" s="143"/>
      <c r="D4280" s="58"/>
      <c r="E4280" s="144"/>
      <c r="F4280" s="61"/>
      <c r="G4280" s="61"/>
      <c r="H4280" s="61"/>
      <c r="I4280" s="61"/>
      <c r="J4280" s="61"/>
      <c r="K4280" s="61"/>
      <c r="L4280" s="62"/>
      <c r="M4280" s="63"/>
    </row>
    <row r="4281" spans="2:13" ht="15.6">
      <c r="B4281" s="56"/>
      <c r="C4281" s="143"/>
      <c r="D4281" s="58"/>
      <c r="E4281" s="144"/>
      <c r="F4281" s="65"/>
      <c r="G4281" s="65"/>
      <c r="H4281" s="65"/>
      <c r="I4281" s="65"/>
      <c r="J4281" s="65"/>
      <c r="K4281" s="65"/>
      <c r="L4281" s="62"/>
      <c r="M4281" s="63"/>
    </row>
    <row r="4282" spans="2:13" ht="15.6">
      <c r="B4282" s="56"/>
      <c r="C4282" s="143"/>
      <c r="D4282" s="58"/>
      <c r="E4282" s="144"/>
      <c r="F4282" s="65"/>
      <c r="G4282" s="65"/>
      <c r="H4282" s="65"/>
      <c r="I4282" s="65"/>
      <c r="J4282" s="65"/>
      <c r="K4282" s="65"/>
      <c r="L4282" s="62"/>
      <c r="M4282" s="63"/>
    </row>
    <row r="4283" spans="2:13" ht="15.6">
      <c r="B4283" s="56"/>
      <c r="C4283" s="143"/>
      <c r="D4283" s="58"/>
      <c r="E4283" s="144"/>
      <c r="F4283" s="65"/>
      <c r="G4283" s="65"/>
      <c r="H4283" s="65"/>
      <c r="I4283" s="65"/>
      <c r="J4283" s="65"/>
      <c r="K4283" s="65"/>
      <c r="L4283" s="62"/>
      <c r="M4283" s="63"/>
    </row>
    <row r="4284" spans="2:13" ht="15.6">
      <c r="B4284" s="56"/>
      <c r="C4284" s="143"/>
      <c r="D4284" s="58"/>
      <c r="E4284" s="144"/>
      <c r="F4284" s="65"/>
      <c r="G4284" s="65"/>
      <c r="H4284" s="65"/>
      <c r="I4284" s="65"/>
      <c r="J4284" s="65"/>
      <c r="K4284" s="65"/>
      <c r="L4284" s="62"/>
      <c r="M4284" s="63"/>
    </row>
    <row r="4285" spans="2:13" ht="15.6">
      <c r="B4285" s="56"/>
      <c r="C4285" s="143"/>
      <c r="D4285" s="58"/>
      <c r="E4285" s="144"/>
      <c r="F4285" s="65"/>
      <c r="G4285" s="65"/>
      <c r="H4285" s="65"/>
      <c r="I4285" s="65"/>
      <c r="J4285" s="65"/>
      <c r="K4285" s="65"/>
      <c r="L4285" s="62"/>
      <c r="M4285" s="63"/>
    </row>
    <row r="4286" spans="2:13" ht="15.6">
      <c r="B4286" s="56"/>
      <c r="C4286" s="143"/>
      <c r="D4286" s="58"/>
      <c r="E4286" s="144"/>
      <c r="F4286" s="65"/>
      <c r="G4286" s="65"/>
      <c r="H4286" s="65"/>
      <c r="I4286" s="65"/>
      <c r="J4286" s="65"/>
      <c r="K4286" s="65"/>
      <c r="L4286" s="62"/>
      <c r="M4286" s="63"/>
    </row>
    <row r="4287" spans="2:13" ht="15.6">
      <c r="B4287" s="56"/>
      <c r="C4287" s="143"/>
      <c r="D4287" s="58"/>
      <c r="E4287" s="144"/>
      <c r="F4287" s="65"/>
      <c r="G4287" s="65"/>
      <c r="H4287" s="65"/>
      <c r="I4287" s="65"/>
      <c r="J4287" s="65"/>
      <c r="K4287" s="65"/>
      <c r="L4287" s="62"/>
      <c r="M4287" s="63"/>
    </row>
    <row r="4288" spans="2:13">
      <c r="B4288" s="56"/>
      <c r="C4288" s="122"/>
      <c r="D4288" s="58"/>
      <c r="E4288" s="117"/>
      <c r="F4288" s="61"/>
      <c r="G4288" s="61"/>
      <c r="H4288" s="61"/>
      <c r="I4288" s="61"/>
      <c r="J4288" s="61"/>
      <c r="K4288" s="61"/>
      <c r="L4288" s="62"/>
      <c r="M4288" s="63"/>
    </row>
    <row r="4289" spans="2:13">
      <c r="B4289" s="56"/>
      <c r="C4289" s="122"/>
      <c r="D4289" s="58"/>
      <c r="E4289" s="117"/>
      <c r="F4289" s="65"/>
      <c r="G4289" s="65"/>
      <c r="H4289" s="65"/>
      <c r="I4289" s="65"/>
      <c r="J4289" s="65"/>
      <c r="K4289" s="65"/>
      <c r="L4289" s="62"/>
      <c r="M4289" s="63"/>
    </row>
    <row r="4290" spans="2:13">
      <c r="B4290" s="56"/>
      <c r="C4290" s="122"/>
      <c r="D4290" s="58"/>
      <c r="E4290" s="117"/>
      <c r="F4290" s="65"/>
      <c r="G4290" s="65"/>
      <c r="H4290" s="65"/>
      <c r="I4290" s="65"/>
      <c r="J4290" s="65"/>
      <c r="K4290" s="65"/>
      <c r="L4290" s="62"/>
      <c r="M4290" s="63"/>
    </row>
    <row r="4291" spans="2:13">
      <c r="B4291" s="56"/>
      <c r="C4291" s="122"/>
      <c r="D4291" s="58"/>
      <c r="E4291" s="117"/>
      <c r="F4291" s="65"/>
      <c r="G4291" s="65"/>
      <c r="H4291" s="65"/>
      <c r="I4291" s="65"/>
      <c r="J4291" s="65"/>
      <c r="K4291" s="65"/>
      <c r="L4291" s="62"/>
      <c r="M4291" s="63"/>
    </row>
    <row r="4292" spans="2:13">
      <c r="B4292" s="56"/>
      <c r="C4292" s="122"/>
      <c r="D4292" s="58"/>
      <c r="E4292" s="117"/>
      <c r="F4292" s="65"/>
      <c r="G4292" s="65"/>
      <c r="H4292" s="65"/>
      <c r="I4292" s="65"/>
      <c r="J4292" s="65"/>
      <c r="K4292" s="65"/>
      <c r="L4292" s="62"/>
      <c r="M4292" s="63"/>
    </row>
    <row r="4293" spans="2:13">
      <c r="B4293" s="56"/>
      <c r="C4293" s="122"/>
      <c r="D4293" s="58"/>
      <c r="E4293" s="117"/>
      <c r="F4293" s="65"/>
      <c r="G4293" s="65"/>
      <c r="H4293" s="65"/>
      <c r="I4293" s="65"/>
      <c r="J4293" s="65"/>
      <c r="K4293" s="65"/>
      <c r="L4293" s="62"/>
      <c r="M4293" s="63"/>
    </row>
    <row r="4294" spans="2:13">
      <c r="B4294" s="56"/>
      <c r="C4294" s="122"/>
      <c r="D4294" s="58"/>
      <c r="E4294" s="117"/>
      <c r="F4294" s="65"/>
      <c r="G4294" s="65"/>
      <c r="H4294" s="65"/>
      <c r="I4294" s="65"/>
      <c r="J4294" s="65"/>
      <c r="K4294" s="65"/>
      <c r="L4294" s="62"/>
      <c r="M4294" s="63"/>
    </row>
    <row r="4295" spans="2:13">
      <c r="B4295" s="56"/>
      <c r="C4295" s="122"/>
      <c r="D4295" s="58"/>
      <c r="E4295" s="117"/>
      <c r="F4295" s="91"/>
      <c r="G4295" s="91"/>
      <c r="H4295" s="91"/>
      <c r="I4295" s="91"/>
      <c r="J4295" s="91"/>
      <c r="K4295" s="91"/>
      <c r="L4295" s="62"/>
      <c r="M4295" s="63"/>
    </row>
    <row r="4296" spans="2:13">
      <c r="B4296" s="56"/>
      <c r="C4296" s="128"/>
      <c r="D4296" s="58"/>
      <c r="E4296" s="129"/>
      <c r="F4296" s="61"/>
      <c r="G4296" s="130"/>
      <c r="H4296" s="65"/>
      <c r="I4296" s="124"/>
      <c r="J4296" s="131"/>
      <c r="K4296" s="61"/>
      <c r="L4296" s="62"/>
      <c r="M4296" s="63"/>
    </row>
    <row r="4297" spans="2:13">
      <c r="B4297" s="56"/>
      <c r="C4297" s="128"/>
      <c r="D4297" s="58"/>
      <c r="E4297" s="129"/>
      <c r="F4297" s="65"/>
      <c r="G4297" s="61"/>
      <c r="H4297" s="65"/>
      <c r="I4297" s="65"/>
      <c r="J4297" s="65"/>
      <c r="K4297" s="65"/>
      <c r="L4297" s="62"/>
      <c r="M4297" s="63"/>
    </row>
    <row r="4298" spans="2:13">
      <c r="B4298" s="56"/>
      <c r="C4298" s="128"/>
      <c r="D4298" s="58"/>
      <c r="E4298" s="132"/>
      <c r="F4298" s="65"/>
      <c r="G4298" s="61"/>
      <c r="H4298" s="65"/>
      <c r="I4298" s="65"/>
      <c r="J4298" s="65"/>
      <c r="K4298" s="65"/>
      <c r="L4298" s="62"/>
      <c r="M4298" s="63"/>
    </row>
    <row r="4299" spans="2:13">
      <c r="B4299" s="56"/>
      <c r="C4299" s="128"/>
      <c r="D4299" s="58"/>
      <c r="E4299" s="129"/>
      <c r="F4299" s="65"/>
      <c r="G4299" s="65"/>
      <c r="H4299" s="65"/>
      <c r="I4299" s="65"/>
      <c r="J4299" s="65"/>
      <c r="K4299" s="65"/>
      <c r="L4299" s="62"/>
      <c r="M4299" s="82"/>
    </row>
    <row r="4300" spans="2:13">
      <c r="B4300" s="56"/>
      <c r="C4300" s="128"/>
      <c r="D4300" s="58"/>
      <c r="E4300" s="129"/>
      <c r="F4300" s="65"/>
      <c r="G4300" s="65"/>
      <c r="H4300" s="65"/>
      <c r="I4300" s="65"/>
      <c r="J4300" s="65"/>
      <c r="K4300" s="65"/>
      <c r="L4300" s="62"/>
      <c r="M4300" s="63"/>
    </row>
    <row r="4301" spans="2:13">
      <c r="B4301" s="56"/>
      <c r="C4301" s="128"/>
      <c r="D4301" s="58"/>
      <c r="E4301" s="129"/>
      <c r="F4301" s="65"/>
      <c r="G4301" s="65"/>
      <c r="H4301" s="65"/>
      <c r="I4301" s="65"/>
      <c r="J4301" s="65"/>
      <c r="K4301" s="65"/>
      <c r="L4301" s="62"/>
      <c r="M4301" s="63"/>
    </row>
    <row r="4302" spans="2:13">
      <c r="B4302" s="56"/>
      <c r="C4302" s="128"/>
      <c r="D4302" s="58"/>
      <c r="E4302" s="129"/>
      <c r="F4302" s="65"/>
      <c r="G4302" s="65"/>
      <c r="H4302" s="65"/>
      <c r="I4302" s="65"/>
      <c r="J4302" s="65"/>
      <c r="K4302" s="65"/>
      <c r="L4302" s="62"/>
      <c r="M4302" s="63"/>
    </row>
    <row r="4303" spans="2:13">
      <c r="B4303" s="56"/>
      <c r="C4303" s="128"/>
      <c r="D4303" s="58"/>
      <c r="E4303" s="129"/>
      <c r="F4303" s="65"/>
      <c r="G4303" s="65"/>
      <c r="H4303" s="65"/>
      <c r="I4303" s="65"/>
      <c r="J4303" s="65"/>
      <c r="K4303" s="65"/>
      <c r="L4303" s="62"/>
      <c r="M4303" s="63"/>
    </row>
    <row r="4304" spans="2:13">
      <c r="B4304" s="56"/>
      <c r="C4304" s="88"/>
      <c r="D4304" s="58"/>
      <c r="E4304" s="69"/>
      <c r="F4304" s="60"/>
      <c r="G4304" s="60"/>
      <c r="H4304" s="61"/>
      <c r="I4304" s="61"/>
      <c r="J4304" s="61"/>
      <c r="K4304" s="61"/>
      <c r="L4304" s="62"/>
      <c r="M4304" s="63"/>
    </row>
    <row r="4305" spans="2:13">
      <c r="B4305" s="56"/>
      <c r="C4305" s="88"/>
      <c r="D4305" s="58"/>
      <c r="E4305" s="69"/>
      <c r="F4305" s="65"/>
      <c r="G4305" s="65"/>
      <c r="H4305" s="65"/>
      <c r="I4305" s="65"/>
      <c r="J4305" s="65"/>
      <c r="K4305" s="65"/>
      <c r="L4305" s="62"/>
      <c r="M4305" s="63"/>
    </row>
    <row r="4306" spans="2:13">
      <c r="B4306" s="56"/>
      <c r="C4306" s="88"/>
      <c r="D4306" s="58"/>
      <c r="E4306" s="69"/>
      <c r="F4306" s="65"/>
      <c r="G4306" s="65"/>
      <c r="H4306" s="65"/>
      <c r="I4306" s="65"/>
      <c r="J4306" s="65"/>
      <c r="K4306" s="65"/>
      <c r="L4306" s="62"/>
      <c r="M4306" s="63"/>
    </row>
    <row r="4307" spans="2:13">
      <c r="B4307" s="56"/>
      <c r="C4307" s="88"/>
      <c r="D4307" s="58"/>
      <c r="E4307" s="69"/>
      <c r="F4307" s="65"/>
      <c r="G4307" s="65"/>
      <c r="H4307" s="65"/>
      <c r="I4307" s="65"/>
      <c r="J4307" s="65"/>
      <c r="K4307" s="65"/>
      <c r="L4307" s="62"/>
      <c r="M4307" s="63"/>
    </row>
    <row r="4308" spans="2:13">
      <c r="B4308" s="56"/>
      <c r="C4308" s="88"/>
      <c r="D4308" s="58"/>
      <c r="E4308" s="69"/>
      <c r="F4308" s="65"/>
      <c r="G4308" s="65"/>
      <c r="H4308" s="65"/>
      <c r="I4308" s="65"/>
      <c r="J4308" s="65"/>
      <c r="K4308" s="65"/>
      <c r="L4308" s="62"/>
      <c r="M4308" s="63"/>
    </row>
    <row r="4309" spans="2:13">
      <c r="B4309" s="56"/>
      <c r="C4309" s="88"/>
      <c r="D4309" s="58"/>
      <c r="E4309" s="69"/>
      <c r="F4309" s="65"/>
      <c r="G4309" s="65"/>
      <c r="H4309" s="65"/>
      <c r="I4309" s="65"/>
      <c r="J4309" s="65"/>
      <c r="K4309" s="65"/>
      <c r="L4309" s="62"/>
      <c r="M4309" s="63"/>
    </row>
    <row r="4310" spans="2:13">
      <c r="B4310" s="56"/>
      <c r="C4310" s="88"/>
      <c r="D4310" s="58"/>
      <c r="E4310" s="69"/>
      <c r="F4310" s="65"/>
      <c r="G4310" s="65"/>
      <c r="H4310" s="65"/>
      <c r="I4310" s="65"/>
      <c r="J4310" s="65"/>
      <c r="K4310" s="65"/>
      <c r="L4310" s="62"/>
      <c r="M4310" s="63"/>
    </row>
    <row r="4311" spans="2:13">
      <c r="B4311" s="56"/>
      <c r="C4311" s="88"/>
      <c r="D4311" s="58"/>
      <c r="E4311" s="69"/>
      <c r="F4311" s="65"/>
      <c r="G4311" s="65"/>
      <c r="H4311" s="65"/>
      <c r="I4311" s="65"/>
      <c r="J4311" s="65"/>
      <c r="K4311" s="65"/>
      <c r="L4311" s="62"/>
      <c r="M4311" s="63"/>
    </row>
    <row r="4312" spans="2:13">
      <c r="B4312" s="56"/>
      <c r="C4312" s="84"/>
      <c r="D4312" s="58"/>
      <c r="E4312" s="92"/>
      <c r="F4312" s="61"/>
      <c r="G4312" s="61"/>
      <c r="H4312" s="61"/>
      <c r="I4312" s="61"/>
      <c r="J4312" s="61"/>
      <c r="K4312" s="61"/>
      <c r="L4312" s="62"/>
      <c r="M4312" s="63"/>
    </row>
    <row r="4313" spans="2:13">
      <c r="B4313" s="56"/>
      <c r="C4313" s="84"/>
      <c r="D4313" s="58"/>
      <c r="E4313" s="92"/>
      <c r="F4313" s="65"/>
      <c r="G4313" s="65"/>
      <c r="H4313" s="65"/>
      <c r="I4313" s="65"/>
      <c r="J4313" s="65"/>
      <c r="K4313" s="65"/>
      <c r="L4313" s="62"/>
      <c r="M4313" s="63"/>
    </row>
    <row r="4314" spans="2:13">
      <c r="B4314" s="56"/>
      <c r="C4314" s="84"/>
      <c r="D4314" s="58"/>
      <c r="E4314" s="92"/>
      <c r="F4314" s="65"/>
      <c r="G4314" s="65"/>
      <c r="H4314" s="65"/>
      <c r="I4314" s="90"/>
      <c r="J4314" s="65"/>
      <c r="K4314" s="65"/>
      <c r="L4314" s="62"/>
      <c r="M4314" s="82"/>
    </row>
    <row r="4315" spans="2:13">
      <c r="B4315" s="56"/>
      <c r="C4315" s="84"/>
      <c r="D4315" s="58"/>
      <c r="E4315" s="92"/>
      <c r="F4315" s="65"/>
      <c r="G4315" s="65"/>
      <c r="H4315" s="65"/>
      <c r="I4315" s="65"/>
      <c r="J4315" s="65"/>
      <c r="K4315" s="65"/>
      <c r="L4315" s="62"/>
      <c r="M4315" s="82"/>
    </row>
    <row r="4316" spans="2:13">
      <c r="B4316" s="56"/>
      <c r="C4316" s="84"/>
      <c r="D4316" s="58"/>
      <c r="E4316" s="92"/>
      <c r="F4316" s="65"/>
      <c r="G4316" s="65"/>
      <c r="H4316" s="65"/>
      <c r="I4316" s="65"/>
      <c r="J4316" s="65"/>
      <c r="K4316" s="65"/>
      <c r="L4316" s="62"/>
      <c r="M4316" s="63"/>
    </row>
    <row r="4317" spans="2:13">
      <c r="B4317" s="56"/>
      <c r="C4317" s="84"/>
      <c r="D4317" s="58"/>
      <c r="E4317" s="92"/>
      <c r="F4317" s="65"/>
      <c r="G4317" s="65"/>
      <c r="H4317" s="65"/>
      <c r="I4317" s="65"/>
      <c r="J4317" s="65"/>
      <c r="K4317" s="65"/>
      <c r="L4317" s="62"/>
      <c r="M4317" s="63"/>
    </row>
    <row r="4318" spans="2:13">
      <c r="B4318" s="56"/>
      <c r="C4318" s="84"/>
      <c r="D4318" s="58"/>
      <c r="E4318" s="92"/>
      <c r="F4318" s="65"/>
      <c r="G4318" s="65"/>
      <c r="H4318" s="65"/>
      <c r="I4318" s="65"/>
      <c r="J4318" s="65"/>
      <c r="K4318" s="65"/>
      <c r="L4318" s="62"/>
      <c r="M4318" s="63"/>
    </row>
    <row r="4319" spans="2:13">
      <c r="B4319" s="56"/>
      <c r="C4319" s="84"/>
      <c r="D4319" s="58"/>
      <c r="E4319" s="92"/>
      <c r="F4319" s="91"/>
      <c r="G4319" s="91"/>
      <c r="H4319" s="91"/>
      <c r="I4319" s="91"/>
      <c r="J4319" s="91"/>
      <c r="K4319" s="91"/>
      <c r="L4319" s="62"/>
      <c r="M4319" s="63"/>
    </row>
    <row r="4320" spans="2:13">
      <c r="B4320" s="56"/>
      <c r="C4320" s="88"/>
      <c r="D4320" s="58"/>
      <c r="E4320" s="89"/>
      <c r="F4320" s="124"/>
      <c r="G4320" s="124"/>
      <c r="H4320" s="124"/>
      <c r="I4320" s="124"/>
      <c r="J4320" s="124"/>
      <c r="K4320" s="124"/>
      <c r="L4320" s="62"/>
      <c r="M4320" s="63"/>
    </row>
    <row r="4321" spans="2:13">
      <c r="B4321" s="56"/>
      <c r="C4321" s="88"/>
      <c r="D4321" s="58"/>
      <c r="E4321" s="89"/>
      <c r="F4321" s="61"/>
      <c r="G4321" s="61"/>
      <c r="H4321" s="61"/>
      <c r="I4321" s="61"/>
      <c r="J4321" s="61"/>
      <c r="K4321" s="61"/>
      <c r="L4321" s="62"/>
      <c r="M4321" s="63"/>
    </row>
    <row r="4322" spans="2:13">
      <c r="B4322" s="56"/>
      <c r="C4322" s="88"/>
      <c r="D4322" s="58"/>
      <c r="E4322" s="89"/>
      <c r="F4322" s="65"/>
      <c r="G4322" s="65"/>
      <c r="H4322" s="65"/>
      <c r="I4322" s="65"/>
      <c r="J4322" s="65"/>
      <c r="K4322" s="65"/>
      <c r="L4322" s="62"/>
      <c r="M4322" s="63"/>
    </row>
    <row r="4323" spans="2:13">
      <c r="B4323" s="56"/>
      <c r="C4323" s="88"/>
      <c r="D4323" s="58"/>
      <c r="E4323" s="89"/>
      <c r="F4323" s="65"/>
      <c r="G4323" s="65"/>
      <c r="H4323" s="65"/>
      <c r="I4323" s="65"/>
      <c r="J4323" s="65"/>
      <c r="K4323" s="65"/>
      <c r="L4323" s="62"/>
      <c r="M4323" s="63"/>
    </row>
    <row r="4324" spans="2:13">
      <c r="B4324" s="56"/>
      <c r="C4324" s="88"/>
      <c r="D4324" s="58"/>
      <c r="E4324" s="89"/>
      <c r="F4324" s="65"/>
      <c r="G4324" s="65"/>
      <c r="H4324" s="65"/>
      <c r="I4324" s="65"/>
      <c r="J4324" s="65"/>
      <c r="K4324" s="65"/>
      <c r="L4324" s="62"/>
      <c r="M4324" s="63"/>
    </row>
    <row r="4325" spans="2:13">
      <c r="B4325" s="56"/>
      <c r="C4325" s="88"/>
      <c r="D4325" s="58"/>
      <c r="E4325" s="89"/>
      <c r="F4325" s="65"/>
      <c r="G4325" s="65"/>
      <c r="H4325" s="65"/>
      <c r="I4325" s="65"/>
      <c r="J4325" s="65"/>
      <c r="K4325" s="65"/>
      <c r="L4325" s="108"/>
      <c r="M4325" s="63"/>
    </row>
    <row r="4326" spans="2:13">
      <c r="B4326" s="56"/>
      <c r="C4326" s="88"/>
      <c r="D4326" s="58"/>
      <c r="E4326" s="89"/>
      <c r="F4326" s="65"/>
      <c r="G4326" s="65"/>
      <c r="H4326" s="65"/>
      <c r="I4326" s="65"/>
      <c r="J4326" s="65"/>
      <c r="K4326" s="65"/>
      <c r="L4326" s="62"/>
      <c r="M4326" s="63"/>
    </row>
    <row r="4327" spans="2:13">
      <c r="B4327" s="56"/>
      <c r="C4327" s="88"/>
      <c r="D4327" s="58"/>
      <c r="E4327" s="89"/>
      <c r="F4327" s="91"/>
      <c r="G4327" s="91"/>
      <c r="H4327" s="91"/>
      <c r="I4327" s="91"/>
      <c r="J4327" s="91"/>
      <c r="K4327" s="91"/>
      <c r="L4327" s="62"/>
      <c r="M4327" s="63"/>
    </row>
    <row r="4328" spans="2:13">
      <c r="B4328" s="56"/>
      <c r="C4328" s="88"/>
      <c r="D4328" s="58"/>
      <c r="E4328" s="69"/>
      <c r="F4328" s="60"/>
      <c r="G4328" s="60"/>
      <c r="H4328" s="61"/>
      <c r="I4328" s="61"/>
      <c r="J4328" s="61"/>
      <c r="K4328" s="61"/>
      <c r="L4328" s="62"/>
      <c r="M4328" s="63"/>
    </row>
    <row r="4329" spans="2:13">
      <c r="B4329" s="56"/>
      <c r="C4329" s="88"/>
      <c r="D4329" s="58"/>
      <c r="E4329" s="69"/>
      <c r="F4329" s="65"/>
      <c r="G4329" s="65"/>
      <c r="H4329" s="65"/>
      <c r="I4329" s="65"/>
      <c r="J4329" s="65"/>
      <c r="K4329" s="65"/>
      <c r="L4329" s="62"/>
      <c r="M4329" s="63"/>
    </row>
    <row r="4330" spans="2:13">
      <c r="B4330" s="56"/>
      <c r="C4330" s="88"/>
      <c r="D4330" s="58"/>
      <c r="E4330" s="69"/>
      <c r="F4330" s="65"/>
      <c r="G4330" s="65"/>
      <c r="H4330" s="65"/>
      <c r="I4330" s="65"/>
      <c r="J4330" s="65"/>
      <c r="K4330" s="65"/>
      <c r="L4330" s="62"/>
      <c r="M4330" s="63"/>
    </row>
    <row r="4331" spans="2:13">
      <c r="B4331" s="56"/>
      <c r="C4331" s="88"/>
      <c r="D4331" s="58"/>
      <c r="E4331" s="69"/>
      <c r="F4331" s="65"/>
      <c r="G4331" s="65"/>
      <c r="H4331" s="65"/>
      <c r="I4331" s="65"/>
      <c r="J4331" s="65"/>
      <c r="K4331" s="65"/>
      <c r="L4331" s="62"/>
      <c r="M4331" s="63"/>
    </row>
    <row r="4332" spans="2:13">
      <c r="B4332" s="56"/>
      <c r="C4332" s="88"/>
      <c r="D4332" s="58"/>
      <c r="E4332" s="69"/>
      <c r="F4332" s="65"/>
      <c r="G4332" s="65"/>
      <c r="H4332" s="65"/>
      <c r="I4332" s="65"/>
      <c r="J4332" s="65"/>
      <c r="K4332" s="65"/>
      <c r="L4332" s="62"/>
      <c r="M4332" s="63"/>
    </row>
    <row r="4333" spans="2:13">
      <c r="B4333" s="56"/>
      <c r="C4333" s="88"/>
      <c r="D4333" s="58"/>
      <c r="E4333" s="69"/>
      <c r="F4333" s="65"/>
      <c r="G4333" s="65"/>
      <c r="H4333" s="65"/>
      <c r="I4333" s="65"/>
      <c r="J4333" s="65"/>
      <c r="K4333" s="65"/>
      <c r="L4333" s="62"/>
      <c r="M4333" s="63"/>
    </row>
    <row r="4334" spans="2:13">
      <c r="B4334" s="56"/>
      <c r="C4334" s="88"/>
      <c r="D4334" s="58"/>
      <c r="E4334" s="69"/>
      <c r="F4334" s="65"/>
      <c r="G4334" s="65"/>
      <c r="H4334" s="65"/>
      <c r="I4334" s="65"/>
      <c r="J4334" s="65"/>
      <c r="K4334" s="65"/>
      <c r="L4334" s="62"/>
      <c r="M4334" s="63"/>
    </row>
    <row r="4335" spans="2:13">
      <c r="B4335" s="56"/>
      <c r="C4335" s="88"/>
      <c r="D4335" s="58"/>
      <c r="E4335" s="69"/>
      <c r="F4335" s="65"/>
      <c r="G4335" s="65"/>
      <c r="H4335" s="65"/>
      <c r="I4335" s="65"/>
      <c r="J4335" s="65"/>
      <c r="K4335" s="65"/>
      <c r="L4335" s="62"/>
      <c r="M4335" s="63"/>
    </row>
    <row r="4336" spans="2:13">
      <c r="B4336" s="56"/>
      <c r="C4336" s="88"/>
      <c r="D4336" s="58"/>
      <c r="E4336" s="116"/>
      <c r="F4336" s="61"/>
      <c r="G4336" s="61"/>
      <c r="H4336" s="61"/>
      <c r="I4336" s="61"/>
      <c r="J4336" s="61"/>
      <c r="K4336" s="61"/>
      <c r="L4336" s="62"/>
      <c r="M4336" s="63"/>
    </row>
    <row r="4337" spans="2:13">
      <c r="B4337" s="56"/>
      <c r="C4337" s="88"/>
      <c r="D4337" s="58"/>
      <c r="E4337" s="116"/>
      <c r="F4337" s="65"/>
      <c r="G4337" s="65"/>
      <c r="H4337" s="65"/>
      <c r="I4337" s="65"/>
      <c r="J4337" s="65"/>
      <c r="K4337" s="65"/>
      <c r="L4337" s="62"/>
      <c r="M4337" s="63"/>
    </row>
    <row r="4338" spans="2:13">
      <c r="B4338" s="56"/>
      <c r="C4338" s="88"/>
      <c r="D4338" s="111"/>
      <c r="E4338" s="116"/>
      <c r="F4338" s="65"/>
      <c r="G4338" s="65"/>
      <c r="H4338" s="65"/>
      <c r="I4338" s="65"/>
      <c r="J4338" s="65"/>
      <c r="K4338" s="65"/>
      <c r="L4338" s="62"/>
      <c r="M4338" s="63"/>
    </row>
    <row r="4339" spans="2:13">
      <c r="B4339" s="56"/>
      <c r="C4339" s="88"/>
      <c r="D4339" s="58"/>
      <c r="E4339" s="69"/>
      <c r="F4339" s="65"/>
      <c r="G4339" s="65"/>
      <c r="H4339" s="65"/>
      <c r="I4339" s="65"/>
      <c r="J4339" s="65"/>
      <c r="K4339" s="65"/>
      <c r="L4339" s="62"/>
      <c r="M4339" s="63"/>
    </row>
    <row r="4340" spans="2:13">
      <c r="B4340" s="56"/>
      <c r="C4340" s="88"/>
      <c r="D4340" s="58"/>
      <c r="E4340" s="116"/>
      <c r="F4340" s="65"/>
      <c r="G4340" s="65"/>
      <c r="H4340" s="65"/>
      <c r="I4340" s="65"/>
      <c r="J4340" s="65"/>
      <c r="K4340" s="65"/>
      <c r="L4340" s="62"/>
      <c r="M4340" s="63"/>
    </row>
    <row r="4341" spans="2:13">
      <c r="B4341" s="56"/>
      <c r="C4341" s="88"/>
      <c r="D4341" s="111"/>
      <c r="E4341" s="116"/>
      <c r="F4341" s="127"/>
      <c r="G4341" s="90"/>
      <c r="H4341" s="111"/>
      <c r="I4341" s="65"/>
      <c r="J4341" s="65"/>
      <c r="K4341" s="65"/>
      <c r="L4341" s="62"/>
      <c r="M4341" s="63"/>
    </row>
    <row r="4342" spans="2:13">
      <c r="B4342" s="56"/>
      <c r="C4342" s="88"/>
      <c r="D4342" s="111"/>
      <c r="E4342" s="116"/>
      <c r="F4342" s="127"/>
      <c r="G4342" s="90"/>
      <c r="H4342" s="111"/>
      <c r="I4342" s="65"/>
      <c r="J4342" s="65"/>
      <c r="K4342" s="65"/>
      <c r="L4342" s="62"/>
      <c r="M4342" s="63"/>
    </row>
    <row r="4343" spans="2:13">
      <c r="B4343" s="56"/>
      <c r="C4343" s="88"/>
      <c r="D4343" s="111"/>
      <c r="E4343" s="116"/>
      <c r="F4343" s="127"/>
      <c r="G4343" s="90"/>
      <c r="H4343" s="111"/>
      <c r="I4343" s="65"/>
      <c r="J4343" s="65"/>
      <c r="K4343" s="65"/>
      <c r="L4343" s="62"/>
      <c r="M4343" s="63"/>
    </row>
    <row r="4344" spans="2:13" ht="16.2">
      <c r="B4344" s="56"/>
      <c r="C4344" s="88"/>
      <c r="D4344" s="58"/>
      <c r="E4344" s="123"/>
      <c r="F4344" s="124"/>
      <c r="G4344" s="124"/>
      <c r="H4344" s="124"/>
      <c r="I4344" s="124"/>
      <c r="J4344" s="124"/>
      <c r="K4344" s="124"/>
      <c r="L4344" s="62"/>
      <c r="M4344" s="63"/>
    </row>
    <row r="4345" spans="2:13" ht="16.2">
      <c r="B4345" s="56"/>
      <c r="C4345" s="88"/>
      <c r="D4345" s="58"/>
      <c r="E4345" s="123"/>
      <c r="F4345" s="124"/>
      <c r="G4345" s="124"/>
      <c r="H4345" s="124"/>
      <c r="I4345" s="124"/>
      <c r="J4345" s="124"/>
      <c r="K4345" s="124"/>
      <c r="L4345" s="62"/>
      <c r="M4345" s="63"/>
    </row>
    <row r="4346" spans="2:13" ht="16.2">
      <c r="B4346" s="56"/>
      <c r="C4346" s="88"/>
      <c r="D4346" s="58"/>
      <c r="E4346" s="123"/>
      <c r="F4346" s="124"/>
      <c r="G4346" s="124"/>
      <c r="H4346" s="124"/>
      <c r="I4346" s="124"/>
      <c r="J4346" s="124"/>
      <c r="K4346" s="124"/>
      <c r="L4346" s="62"/>
      <c r="M4346" s="63"/>
    </row>
    <row r="4347" spans="2:13" ht="16.2">
      <c r="B4347" s="56"/>
      <c r="C4347" s="88"/>
      <c r="D4347" s="58"/>
      <c r="E4347" s="123"/>
      <c r="F4347" s="124"/>
      <c r="G4347" s="124"/>
      <c r="H4347" s="124"/>
      <c r="I4347" s="124"/>
      <c r="J4347" s="124"/>
      <c r="K4347" s="124"/>
      <c r="L4347" s="62"/>
      <c r="M4347" s="63"/>
    </row>
    <row r="4348" spans="2:13" ht="16.2">
      <c r="B4348" s="56"/>
      <c r="C4348" s="88"/>
      <c r="D4348" s="58"/>
      <c r="E4348" s="123"/>
      <c r="F4348" s="124"/>
      <c r="G4348" s="124"/>
      <c r="H4348" s="124"/>
      <c r="I4348" s="124"/>
      <c r="J4348" s="124"/>
      <c r="K4348" s="124"/>
      <c r="L4348" s="62"/>
      <c r="M4348" s="63"/>
    </row>
    <row r="4349" spans="2:13" ht="16.2">
      <c r="B4349" s="56"/>
      <c r="C4349" s="88"/>
      <c r="D4349" s="58"/>
      <c r="E4349" s="123"/>
      <c r="F4349" s="124"/>
      <c r="G4349" s="124"/>
      <c r="H4349" s="124"/>
      <c r="I4349" s="124"/>
      <c r="J4349" s="124"/>
      <c r="K4349" s="124"/>
      <c r="L4349" s="62"/>
      <c r="M4349" s="63"/>
    </row>
    <row r="4350" spans="2:13" ht="16.2">
      <c r="B4350" s="56"/>
      <c r="C4350" s="88"/>
      <c r="D4350" s="58"/>
      <c r="E4350" s="123"/>
      <c r="F4350" s="124"/>
      <c r="G4350" s="124"/>
      <c r="H4350" s="124"/>
      <c r="I4350" s="124"/>
      <c r="J4350" s="124"/>
      <c r="K4350" s="124"/>
      <c r="L4350" s="62"/>
      <c r="M4350" s="63"/>
    </row>
    <row r="4351" spans="2:13" ht="16.2">
      <c r="B4351" s="56"/>
      <c r="C4351" s="88"/>
      <c r="D4351" s="58"/>
      <c r="E4351" s="123"/>
      <c r="F4351" s="124"/>
      <c r="G4351" s="124"/>
      <c r="H4351" s="124"/>
      <c r="I4351" s="124"/>
      <c r="J4351" s="124"/>
      <c r="K4351" s="124"/>
      <c r="L4351" s="62"/>
      <c r="M4351" s="63"/>
    </row>
    <row r="4352" spans="2:13">
      <c r="B4352" s="56"/>
      <c r="C4352" s="57"/>
      <c r="D4352" s="58"/>
      <c r="E4352" s="89"/>
      <c r="F4352" s="61"/>
      <c r="G4352" s="61"/>
      <c r="H4352" s="61"/>
      <c r="I4352" s="61"/>
      <c r="J4352" s="61"/>
      <c r="K4352" s="61"/>
      <c r="L4352" s="62"/>
      <c r="M4352" s="63"/>
    </row>
    <row r="4353" spans="2:13">
      <c r="B4353" s="56"/>
      <c r="C4353" s="57"/>
      <c r="D4353" s="58"/>
      <c r="E4353" s="89"/>
      <c r="F4353" s="65"/>
      <c r="G4353" s="65"/>
      <c r="H4353" s="65"/>
      <c r="I4353" s="65"/>
      <c r="J4353" s="65"/>
      <c r="K4353" s="65"/>
      <c r="L4353" s="62"/>
      <c r="M4353" s="63"/>
    </row>
    <row r="4354" spans="2:13">
      <c r="B4354" s="56"/>
      <c r="C4354" s="57"/>
      <c r="D4354" s="58"/>
      <c r="E4354" s="89"/>
      <c r="F4354" s="65"/>
      <c r="G4354" s="65"/>
      <c r="H4354" s="65"/>
      <c r="I4354" s="65"/>
      <c r="J4354" s="65"/>
      <c r="K4354" s="65"/>
      <c r="L4354" s="62"/>
      <c r="M4354" s="63"/>
    </row>
    <row r="4355" spans="2:13">
      <c r="B4355" s="56"/>
      <c r="C4355" s="57"/>
      <c r="D4355" s="58"/>
      <c r="E4355" s="89"/>
      <c r="F4355" s="65"/>
      <c r="G4355" s="65"/>
      <c r="H4355" s="65"/>
      <c r="I4355" s="65"/>
      <c r="J4355" s="65"/>
      <c r="K4355" s="65"/>
      <c r="L4355" s="62"/>
      <c r="M4355" s="63"/>
    </row>
    <row r="4356" spans="2:13">
      <c r="B4356" s="56"/>
      <c r="C4356" s="57"/>
      <c r="D4356" s="58"/>
      <c r="E4356" s="89"/>
      <c r="F4356" s="65"/>
      <c r="G4356" s="65"/>
      <c r="H4356" s="65"/>
      <c r="I4356" s="65"/>
      <c r="J4356" s="65"/>
      <c r="K4356" s="65"/>
      <c r="L4356" s="62"/>
      <c r="M4356" s="63"/>
    </row>
    <row r="4357" spans="2:13">
      <c r="B4357" s="56"/>
      <c r="C4357" s="57"/>
      <c r="D4357" s="58"/>
      <c r="E4357" s="89"/>
      <c r="F4357" s="65"/>
      <c r="G4357" s="65"/>
      <c r="H4357" s="65"/>
      <c r="I4357" s="65"/>
      <c r="J4357" s="65"/>
      <c r="K4357" s="65"/>
      <c r="L4357" s="62"/>
      <c r="M4357" s="80"/>
    </row>
    <row r="4358" spans="2:13">
      <c r="B4358" s="56"/>
      <c r="C4358" s="57"/>
      <c r="D4358" s="58"/>
      <c r="E4358" s="89"/>
      <c r="F4358" s="65"/>
      <c r="G4358" s="65"/>
      <c r="H4358" s="65"/>
      <c r="I4358" s="65"/>
      <c r="J4358" s="65"/>
      <c r="K4358" s="65"/>
      <c r="L4358" s="62"/>
      <c r="M4358" s="63"/>
    </row>
    <row r="4359" spans="2:13">
      <c r="B4359" s="56"/>
      <c r="C4359" s="57"/>
      <c r="D4359" s="58"/>
      <c r="E4359" s="89"/>
      <c r="F4359" s="65"/>
      <c r="G4359" s="65"/>
      <c r="H4359" s="65"/>
      <c r="I4359" s="65"/>
      <c r="J4359" s="65"/>
      <c r="K4359" s="65"/>
      <c r="L4359" s="62"/>
      <c r="M4359" s="63"/>
    </row>
    <row r="4360" spans="2:13">
      <c r="B4360" s="56"/>
      <c r="C4360" s="57"/>
      <c r="D4360" s="58"/>
      <c r="E4360" s="89"/>
      <c r="F4360" s="61"/>
      <c r="G4360" s="61"/>
      <c r="H4360" s="61"/>
      <c r="I4360" s="61"/>
      <c r="J4360" s="61"/>
      <c r="K4360" s="61"/>
      <c r="L4360" s="62"/>
      <c r="M4360" s="63"/>
    </row>
    <row r="4361" spans="2:13">
      <c r="B4361" s="56"/>
      <c r="C4361" s="57"/>
      <c r="D4361" s="58"/>
      <c r="E4361" s="89"/>
      <c r="F4361" s="65"/>
      <c r="G4361" s="65"/>
      <c r="H4361" s="65"/>
      <c r="I4361" s="65"/>
      <c r="J4361" s="65"/>
      <c r="K4361" s="65"/>
      <c r="L4361" s="62"/>
      <c r="M4361" s="63"/>
    </row>
    <row r="4362" spans="2:13">
      <c r="B4362" s="56"/>
      <c r="C4362" s="57"/>
      <c r="D4362" s="58"/>
      <c r="E4362" s="89"/>
      <c r="F4362" s="65"/>
      <c r="G4362" s="65"/>
      <c r="H4362" s="65"/>
      <c r="I4362" s="65"/>
      <c r="J4362" s="65"/>
      <c r="K4362" s="65"/>
      <c r="L4362" s="62"/>
      <c r="M4362" s="63"/>
    </row>
    <row r="4363" spans="2:13">
      <c r="B4363" s="56"/>
      <c r="C4363" s="57"/>
      <c r="D4363" s="58"/>
      <c r="E4363" s="89"/>
      <c r="F4363" s="65"/>
      <c r="G4363" s="65"/>
      <c r="H4363" s="65"/>
      <c r="I4363" s="65"/>
      <c r="J4363" s="65"/>
      <c r="K4363" s="65"/>
      <c r="L4363" s="62"/>
      <c r="M4363" s="63"/>
    </row>
    <row r="4364" spans="2:13">
      <c r="B4364" s="56"/>
      <c r="C4364" s="57"/>
      <c r="D4364" s="58"/>
      <c r="E4364" s="89"/>
      <c r="F4364" s="65"/>
      <c r="G4364" s="65"/>
      <c r="H4364" s="65"/>
      <c r="I4364" s="65"/>
      <c r="J4364" s="65"/>
      <c r="K4364" s="65"/>
      <c r="L4364" s="62"/>
      <c r="M4364" s="63"/>
    </row>
    <row r="4365" spans="2:13">
      <c r="B4365" s="56"/>
      <c r="C4365" s="57"/>
      <c r="D4365" s="58"/>
      <c r="E4365" s="89"/>
      <c r="F4365" s="65"/>
      <c r="G4365" s="65"/>
      <c r="H4365" s="65"/>
      <c r="I4365" s="65"/>
      <c r="J4365" s="65"/>
      <c r="K4365" s="65"/>
      <c r="L4365" s="62"/>
      <c r="M4365" s="80"/>
    </row>
    <row r="4366" spans="2:13">
      <c r="B4366" s="56"/>
      <c r="C4366" s="57"/>
      <c r="D4366" s="58"/>
      <c r="E4366" s="89"/>
      <c r="F4366" s="65"/>
      <c r="G4366" s="65"/>
      <c r="H4366" s="65"/>
      <c r="I4366" s="65"/>
      <c r="J4366" s="65"/>
      <c r="K4366" s="65"/>
      <c r="L4366" s="62"/>
      <c r="M4366" s="63"/>
    </row>
    <row r="4367" spans="2:13">
      <c r="B4367" s="56"/>
      <c r="C4367" s="57"/>
      <c r="D4367" s="58"/>
      <c r="E4367" s="89"/>
      <c r="F4367" s="65"/>
      <c r="G4367" s="65"/>
      <c r="H4367" s="65"/>
      <c r="I4367" s="65"/>
      <c r="J4367" s="65"/>
      <c r="K4367" s="65"/>
      <c r="L4367" s="62"/>
      <c r="M4367" s="63"/>
    </row>
    <row r="4368" spans="2:13">
      <c r="B4368" s="56"/>
      <c r="C4368" s="70"/>
      <c r="D4368" s="71"/>
      <c r="E4368" s="72"/>
      <c r="F4368" s="73"/>
      <c r="G4368" s="73"/>
      <c r="H4368" s="73"/>
      <c r="I4368" s="73"/>
      <c r="J4368" s="73"/>
      <c r="K4368" s="73"/>
      <c r="L4368" s="74"/>
      <c r="M4368" s="75"/>
    </row>
    <row r="4369" spans="2:13">
      <c r="B4369" s="56"/>
      <c r="C4369" s="70"/>
      <c r="D4369" s="71"/>
      <c r="E4369" s="72"/>
      <c r="F4369" s="76"/>
      <c r="G4369" s="76"/>
      <c r="H4369" s="76"/>
      <c r="I4369" s="76"/>
      <c r="J4369" s="76"/>
      <c r="K4369" s="76"/>
      <c r="L4369" s="74"/>
      <c r="M4369" s="75"/>
    </row>
    <row r="4370" spans="2:13">
      <c r="B4370" s="56"/>
      <c r="C4370" s="70"/>
      <c r="D4370" s="71"/>
      <c r="E4370" s="72"/>
      <c r="F4370" s="76"/>
      <c r="G4370" s="76"/>
      <c r="H4370" s="76"/>
      <c r="I4370" s="76"/>
      <c r="J4370" s="76"/>
      <c r="K4370" s="76"/>
      <c r="L4370" s="74"/>
      <c r="M4370" s="75"/>
    </row>
    <row r="4371" spans="2:13">
      <c r="B4371" s="56"/>
      <c r="C4371" s="70"/>
      <c r="D4371" s="71"/>
      <c r="E4371" s="72"/>
      <c r="F4371" s="76"/>
      <c r="G4371" s="76"/>
      <c r="H4371" s="76"/>
      <c r="I4371" s="76"/>
      <c r="J4371" s="76"/>
      <c r="K4371" s="76"/>
      <c r="L4371" s="74"/>
      <c r="M4371" s="75"/>
    </row>
    <row r="4372" spans="2:13">
      <c r="B4372" s="56"/>
      <c r="C4372" s="70"/>
      <c r="D4372" s="71"/>
      <c r="E4372" s="72"/>
      <c r="F4372" s="76"/>
      <c r="G4372" s="76"/>
      <c r="H4372" s="76"/>
      <c r="I4372" s="76"/>
      <c r="J4372" s="76"/>
      <c r="K4372" s="76"/>
      <c r="L4372" s="74"/>
      <c r="M4372" s="75"/>
    </row>
    <row r="4373" spans="2:13">
      <c r="B4373" s="56"/>
      <c r="C4373" s="70"/>
      <c r="D4373" s="71"/>
      <c r="E4373" s="72"/>
      <c r="F4373" s="76"/>
      <c r="G4373" s="76"/>
      <c r="H4373" s="76"/>
      <c r="I4373" s="76"/>
      <c r="J4373" s="76"/>
      <c r="K4373" s="76"/>
      <c r="L4373" s="74"/>
      <c r="M4373" s="75"/>
    </row>
    <row r="4374" spans="2:13">
      <c r="B4374" s="56"/>
      <c r="C4374" s="70"/>
      <c r="D4374" s="71"/>
      <c r="E4374" s="72"/>
      <c r="F4374" s="76"/>
      <c r="G4374" s="76"/>
      <c r="H4374" s="76"/>
      <c r="I4374" s="76"/>
      <c r="J4374" s="76"/>
      <c r="K4374" s="76"/>
      <c r="L4374" s="74"/>
      <c r="M4374" s="75"/>
    </row>
    <row r="4375" spans="2:13">
      <c r="B4375" s="56"/>
      <c r="C4375" s="70"/>
      <c r="D4375" s="71"/>
      <c r="E4375" s="72"/>
      <c r="F4375" s="76"/>
      <c r="G4375" s="76"/>
      <c r="H4375" s="76"/>
      <c r="I4375" s="76"/>
      <c r="J4375" s="76"/>
      <c r="K4375" s="76"/>
      <c r="L4375" s="74"/>
      <c r="M4375" s="75"/>
    </row>
    <row r="4376" spans="2:13">
      <c r="B4376" s="56"/>
      <c r="C4376" s="57"/>
      <c r="D4376" s="58"/>
      <c r="E4376" s="59"/>
      <c r="F4376" s="60"/>
      <c r="G4376" s="60"/>
      <c r="H4376" s="61"/>
      <c r="I4376" s="61"/>
      <c r="J4376" s="61"/>
      <c r="K4376" s="61"/>
      <c r="L4376" s="62"/>
      <c r="M4376" s="63"/>
    </row>
    <row r="4377" spans="2:13">
      <c r="B4377" s="56"/>
      <c r="C4377" s="57"/>
      <c r="D4377" s="58"/>
      <c r="E4377" s="59"/>
      <c r="F4377" s="65"/>
      <c r="G4377" s="65"/>
      <c r="H4377" s="65"/>
      <c r="I4377" s="65"/>
      <c r="J4377" s="65"/>
      <c r="K4377" s="65"/>
      <c r="L4377" s="62"/>
      <c r="M4377" s="63"/>
    </row>
    <row r="4378" spans="2:13">
      <c r="B4378" s="56"/>
      <c r="C4378" s="57"/>
      <c r="D4378" s="58"/>
      <c r="E4378" s="59"/>
      <c r="F4378" s="65"/>
      <c r="G4378" s="65"/>
      <c r="H4378" s="65"/>
      <c r="I4378" s="65"/>
      <c r="J4378" s="65"/>
      <c r="K4378" s="65"/>
      <c r="L4378" s="62"/>
      <c r="M4378" s="63"/>
    </row>
    <row r="4379" spans="2:13">
      <c r="B4379" s="56"/>
      <c r="C4379" s="57"/>
      <c r="D4379" s="58"/>
      <c r="E4379" s="59"/>
      <c r="F4379" s="65"/>
      <c r="G4379" s="65"/>
      <c r="H4379" s="65"/>
      <c r="I4379" s="65"/>
      <c r="J4379" s="65"/>
      <c r="K4379" s="65"/>
      <c r="L4379" s="62"/>
      <c r="M4379" s="63"/>
    </row>
    <row r="4380" spans="2:13">
      <c r="B4380" s="56"/>
      <c r="C4380" s="57"/>
      <c r="D4380" s="58"/>
      <c r="E4380" s="59"/>
      <c r="F4380" s="65"/>
      <c r="G4380" s="65"/>
      <c r="H4380" s="65"/>
      <c r="I4380" s="65"/>
      <c r="J4380" s="65"/>
      <c r="K4380" s="65"/>
      <c r="L4380" s="62"/>
      <c r="M4380" s="63"/>
    </row>
    <row r="4381" spans="2:13">
      <c r="B4381" s="56"/>
      <c r="C4381" s="57"/>
      <c r="D4381" s="58"/>
      <c r="E4381" s="59"/>
      <c r="F4381" s="65"/>
      <c r="G4381" s="65"/>
      <c r="H4381" s="65"/>
      <c r="I4381" s="65"/>
      <c r="J4381" s="65"/>
      <c r="K4381" s="65"/>
      <c r="L4381" s="62"/>
      <c r="M4381" s="63"/>
    </row>
    <row r="4382" spans="2:13">
      <c r="B4382" s="56"/>
      <c r="C4382" s="57"/>
      <c r="D4382" s="58"/>
      <c r="E4382" s="59"/>
      <c r="F4382" s="65"/>
      <c r="G4382" s="65"/>
      <c r="H4382" s="65"/>
      <c r="I4382" s="65"/>
      <c r="J4382" s="65"/>
      <c r="K4382" s="65"/>
      <c r="L4382" s="62"/>
      <c r="M4382" s="63"/>
    </row>
    <row r="4383" spans="2:13">
      <c r="B4383" s="56"/>
      <c r="C4383" s="57"/>
      <c r="D4383" s="58"/>
      <c r="E4383" s="59"/>
      <c r="F4383" s="65"/>
      <c r="G4383" s="65"/>
      <c r="H4383" s="65"/>
      <c r="I4383" s="65"/>
      <c r="J4383" s="65"/>
      <c r="K4383" s="65"/>
      <c r="L4383" s="62"/>
      <c r="M4383" s="63"/>
    </row>
    <row r="4384" spans="2:13">
      <c r="B4384" s="56"/>
      <c r="C4384" s="88"/>
      <c r="D4384" s="58"/>
      <c r="E4384" s="121"/>
      <c r="F4384" s="61"/>
      <c r="G4384" s="198"/>
      <c r="H4384" s="61"/>
      <c r="I4384" s="61"/>
      <c r="J4384" s="61"/>
      <c r="K4384" s="61"/>
      <c r="L4384" s="62"/>
      <c r="M4384" s="63"/>
    </row>
    <row r="4385" spans="2:13">
      <c r="B4385" s="56"/>
      <c r="C4385" s="88"/>
      <c r="D4385" s="58"/>
      <c r="E4385" s="121"/>
      <c r="F4385" s="65"/>
      <c r="G4385" s="65"/>
      <c r="H4385" s="65"/>
      <c r="I4385" s="65"/>
      <c r="J4385" s="65"/>
      <c r="K4385" s="65"/>
      <c r="L4385" s="62"/>
      <c r="M4385" s="63"/>
    </row>
    <row r="4386" spans="2:13">
      <c r="B4386" s="56"/>
      <c r="C4386" s="88"/>
      <c r="D4386" s="58"/>
      <c r="E4386" s="121"/>
      <c r="F4386" s="65"/>
      <c r="G4386" s="65"/>
      <c r="H4386" s="65"/>
      <c r="I4386" s="65"/>
      <c r="J4386" s="65"/>
      <c r="K4386" s="65"/>
      <c r="L4386" s="62"/>
      <c r="M4386" s="63"/>
    </row>
    <row r="4387" spans="2:13">
      <c r="B4387" s="56"/>
      <c r="C4387" s="88"/>
      <c r="D4387" s="58"/>
      <c r="E4387" s="121"/>
      <c r="F4387" s="65"/>
      <c r="G4387" s="65"/>
      <c r="H4387" s="65"/>
      <c r="I4387" s="65"/>
      <c r="J4387" s="65"/>
      <c r="K4387" s="65"/>
      <c r="L4387" s="62"/>
      <c r="M4387" s="63"/>
    </row>
    <row r="4388" spans="2:13">
      <c r="B4388" s="56"/>
      <c r="C4388" s="88"/>
      <c r="D4388" s="58"/>
      <c r="E4388" s="121"/>
      <c r="F4388" s="65"/>
      <c r="G4388" s="65"/>
      <c r="H4388" s="65"/>
      <c r="I4388" s="65"/>
      <c r="J4388" s="65"/>
      <c r="K4388" s="65"/>
      <c r="L4388" s="62"/>
      <c r="M4388" s="63"/>
    </row>
    <row r="4389" spans="2:13">
      <c r="B4389" s="56"/>
      <c r="C4389" s="88"/>
      <c r="D4389" s="58"/>
      <c r="E4389" s="121"/>
      <c r="F4389" s="65"/>
      <c r="G4389" s="65"/>
      <c r="H4389" s="65"/>
      <c r="I4389" s="65"/>
      <c r="J4389" s="65"/>
      <c r="K4389" s="65"/>
      <c r="L4389" s="62"/>
      <c r="M4389" s="63"/>
    </row>
    <row r="4390" spans="2:13">
      <c r="B4390" s="56"/>
      <c r="C4390" s="88"/>
      <c r="D4390" s="58"/>
      <c r="E4390" s="121"/>
      <c r="F4390" s="65"/>
      <c r="G4390" s="65"/>
      <c r="H4390" s="65"/>
      <c r="I4390" s="65"/>
      <c r="J4390" s="65"/>
      <c r="K4390" s="65"/>
      <c r="L4390" s="62"/>
      <c r="M4390" s="63"/>
    </row>
    <row r="4391" spans="2:13">
      <c r="B4391" s="56"/>
      <c r="C4391" s="88"/>
      <c r="D4391" s="58"/>
      <c r="E4391" s="121"/>
      <c r="F4391" s="91"/>
      <c r="G4391" s="91"/>
      <c r="H4391" s="91"/>
      <c r="I4391" s="91"/>
      <c r="J4391" s="91"/>
      <c r="K4391" s="91"/>
      <c r="L4391" s="62"/>
      <c r="M4391" s="63"/>
    </row>
    <row r="4392" spans="2:13">
      <c r="B4392" s="56"/>
      <c r="C4392" s="88"/>
      <c r="D4392" s="20"/>
      <c r="E4392" s="89"/>
      <c r="F4392" s="61"/>
      <c r="G4392" s="65"/>
      <c r="H4392" s="61"/>
      <c r="I4392" s="61"/>
      <c r="J4392" s="61"/>
      <c r="K4392" s="61"/>
      <c r="L4392" s="62"/>
      <c r="M4392" s="63"/>
    </row>
    <row r="4393" spans="2:13">
      <c r="B4393" s="56"/>
      <c r="C4393" s="88"/>
      <c r="D4393" s="20"/>
      <c r="E4393" s="89"/>
      <c r="F4393" s="65"/>
      <c r="G4393" s="65"/>
      <c r="H4393" s="65"/>
      <c r="I4393" s="65"/>
      <c r="J4393" s="65"/>
      <c r="K4393" s="65"/>
      <c r="L4393" s="62"/>
      <c r="M4393" s="63"/>
    </row>
    <row r="4394" spans="2:13">
      <c r="B4394" s="56"/>
      <c r="C4394" s="88"/>
      <c r="D4394" s="20"/>
      <c r="E4394" s="89"/>
      <c r="F4394" s="65"/>
      <c r="G4394" s="90"/>
      <c r="H4394" s="65"/>
      <c r="I4394" s="65"/>
      <c r="J4394" s="65"/>
      <c r="K4394" s="65"/>
      <c r="L4394" s="62"/>
      <c r="M4394" s="63"/>
    </row>
    <row r="4395" spans="2:13">
      <c r="B4395" s="56"/>
      <c r="C4395" s="88"/>
      <c r="D4395" s="20"/>
      <c r="E4395" s="89"/>
      <c r="F4395" s="65"/>
      <c r="G4395" s="65"/>
      <c r="H4395" s="65"/>
      <c r="I4395" s="65"/>
      <c r="J4395" s="65"/>
      <c r="K4395" s="65"/>
      <c r="L4395" s="62"/>
      <c r="M4395" s="63"/>
    </row>
    <row r="4396" spans="2:13">
      <c r="B4396" s="56"/>
      <c r="C4396" s="88"/>
      <c r="D4396" s="20"/>
      <c r="E4396" s="89"/>
      <c r="F4396" s="65"/>
      <c r="G4396" s="65"/>
      <c r="H4396" s="65"/>
      <c r="I4396" s="65"/>
      <c r="J4396" s="65"/>
      <c r="K4396" s="65"/>
      <c r="L4396" s="62"/>
      <c r="M4396" s="63"/>
    </row>
    <row r="4397" spans="2:13">
      <c r="B4397" s="56"/>
      <c r="C4397" s="88"/>
      <c r="D4397" s="20"/>
      <c r="E4397" s="89"/>
      <c r="F4397" s="65"/>
      <c r="G4397" s="65"/>
      <c r="H4397" s="65"/>
      <c r="I4397" s="65"/>
      <c r="J4397" s="65"/>
      <c r="K4397" s="65"/>
      <c r="L4397" s="62"/>
      <c r="M4397" s="63"/>
    </row>
    <row r="4398" spans="2:13">
      <c r="B4398" s="56"/>
      <c r="C4398" s="88"/>
      <c r="D4398" s="20"/>
      <c r="E4398" s="89"/>
      <c r="F4398" s="65"/>
      <c r="G4398" s="65"/>
      <c r="H4398" s="65"/>
      <c r="I4398" s="65"/>
      <c r="J4398" s="65"/>
      <c r="K4398" s="65"/>
      <c r="L4398" s="62"/>
      <c r="M4398" s="82"/>
    </row>
    <row r="4399" spans="2:13">
      <c r="B4399" s="56"/>
      <c r="C4399" s="88"/>
      <c r="D4399" s="20"/>
      <c r="E4399" s="89"/>
      <c r="F4399" s="91"/>
      <c r="G4399" s="91"/>
      <c r="H4399" s="91"/>
      <c r="I4399" s="91"/>
      <c r="J4399" s="91"/>
      <c r="K4399" s="91"/>
      <c r="L4399" s="62"/>
      <c r="M4399" s="63"/>
    </row>
    <row r="4400" spans="2:13">
      <c r="B4400" s="56"/>
      <c r="C4400" s="88"/>
      <c r="D4400" s="111"/>
      <c r="E4400" s="89"/>
      <c r="F4400" s="199"/>
      <c r="G4400" s="199"/>
      <c r="H4400" s="61"/>
      <c r="I4400" s="61"/>
      <c r="J4400" s="61"/>
      <c r="K4400" s="61"/>
      <c r="L4400" s="62"/>
      <c r="M4400" s="63"/>
    </row>
    <row r="4401" spans="2:13">
      <c r="B4401" s="56"/>
      <c r="C4401" s="88"/>
      <c r="D4401" s="111"/>
      <c r="E4401" s="89"/>
      <c r="F4401" s="65"/>
      <c r="G4401" s="65"/>
      <c r="H4401" s="65"/>
      <c r="I4401" s="65"/>
      <c r="J4401" s="65"/>
      <c r="K4401" s="65"/>
      <c r="L4401" s="62"/>
      <c r="M4401" s="63"/>
    </row>
    <row r="4402" spans="2:13">
      <c r="B4402" s="56"/>
      <c r="C4402" s="88"/>
      <c r="D4402" s="111"/>
      <c r="E4402" s="89"/>
      <c r="F4402" s="65"/>
      <c r="G4402" s="65"/>
      <c r="H4402" s="65"/>
      <c r="I4402" s="65"/>
      <c r="J4402" s="65"/>
      <c r="K4402" s="65"/>
      <c r="L4402" s="62"/>
      <c r="M4402" s="63"/>
    </row>
    <row r="4403" spans="2:13">
      <c r="B4403" s="56"/>
      <c r="C4403" s="88"/>
      <c r="D4403" s="111"/>
      <c r="E4403" s="89"/>
      <c r="F4403" s="65"/>
      <c r="G4403" s="65"/>
      <c r="H4403" s="65"/>
      <c r="I4403" s="65"/>
      <c r="J4403" s="65"/>
      <c r="K4403" s="65"/>
      <c r="L4403" s="62"/>
      <c r="M4403" s="63"/>
    </row>
    <row r="4404" spans="2:13">
      <c r="B4404" s="56"/>
      <c r="C4404" s="88"/>
      <c r="D4404" s="111"/>
      <c r="E4404" s="89"/>
      <c r="F4404" s="65"/>
      <c r="G4404" s="65"/>
      <c r="H4404" s="65"/>
      <c r="I4404" s="65"/>
      <c r="J4404" s="65"/>
      <c r="K4404" s="65"/>
      <c r="L4404" s="62"/>
      <c r="M4404" s="63"/>
    </row>
    <row r="4405" spans="2:13">
      <c r="B4405" s="56"/>
      <c r="C4405" s="88"/>
      <c r="D4405" s="111"/>
      <c r="E4405" s="89"/>
      <c r="F4405" s="65"/>
      <c r="G4405" s="65"/>
      <c r="H4405" s="65"/>
      <c r="I4405" s="65"/>
      <c r="J4405" s="65"/>
      <c r="K4405" s="65"/>
      <c r="L4405" s="62"/>
      <c r="M4405" s="63"/>
    </row>
    <row r="4406" spans="2:13">
      <c r="B4406" s="56"/>
      <c r="C4406" s="88"/>
      <c r="D4406" s="111"/>
      <c r="E4406" s="89"/>
      <c r="F4406" s="65"/>
      <c r="G4406" s="65"/>
      <c r="H4406" s="65"/>
      <c r="I4406" s="65"/>
      <c r="J4406" s="65"/>
      <c r="K4406" s="65"/>
      <c r="L4406" s="62"/>
      <c r="M4406" s="63"/>
    </row>
    <row r="4407" spans="2:13">
      <c r="B4407" s="56"/>
      <c r="C4407" s="88"/>
      <c r="D4407" s="111"/>
      <c r="E4407" s="89"/>
      <c r="F4407" s="65"/>
      <c r="G4407" s="65"/>
      <c r="H4407" s="65"/>
      <c r="I4407" s="65"/>
      <c r="J4407" s="65"/>
      <c r="K4407" s="65"/>
      <c r="L4407" s="62"/>
      <c r="M4407" s="63"/>
    </row>
    <row r="4408" spans="2:13">
      <c r="B4408" s="56"/>
      <c r="C4408" s="122"/>
      <c r="D4408" s="58"/>
      <c r="E4408" s="117"/>
      <c r="F4408" s="61"/>
      <c r="G4408" s="198"/>
      <c r="H4408" s="61"/>
      <c r="I4408" s="61"/>
      <c r="J4408" s="61"/>
      <c r="K4408" s="61"/>
      <c r="L4408" s="62"/>
      <c r="M4408" s="63"/>
    </row>
    <row r="4409" spans="2:13">
      <c r="B4409" s="56"/>
      <c r="C4409" s="122"/>
      <c r="D4409" s="58"/>
      <c r="E4409" s="117"/>
      <c r="F4409" s="65"/>
      <c r="G4409" s="65"/>
      <c r="H4409" s="65"/>
      <c r="I4409" s="65"/>
      <c r="J4409" s="65"/>
      <c r="K4409" s="65"/>
      <c r="L4409" s="62"/>
      <c r="M4409" s="63"/>
    </row>
    <row r="4410" spans="2:13">
      <c r="B4410" s="56"/>
      <c r="C4410" s="122"/>
      <c r="D4410" s="58"/>
      <c r="E4410" s="117"/>
      <c r="F4410" s="65"/>
      <c r="G4410" s="65"/>
      <c r="H4410" s="65"/>
      <c r="I4410" s="65"/>
      <c r="J4410" s="65"/>
      <c r="K4410" s="65"/>
      <c r="L4410" s="62"/>
      <c r="M4410" s="63"/>
    </row>
    <row r="4411" spans="2:13">
      <c r="B4411" s="56"/>
      <c r="C4411" s="122"/>
      <c r="D4411" s="58"/>
      <c r="E4411" s="117"/>
      <c r="F4411" s="65"/>
      <c r="G4411" s="65"/>
      <c r="H4411" s="65"/>
      <c r="I4411" s="65"/>
      <c r="J4411" s="65"/>
      <c r="K4411" s="65"/>
      <c r="L4411" s="62"/>
      <c r="M4411" s="63"/>
    </row>
    <row r="4412" spans="2:13">
      <c r="B4412" s="56"/>
      <c r="C4412" s="122"/>
      <c r="D4412" s="58"/>
      <c r="E4412" s="117"/>
      <c r="F4412" s="65"/>
      <c r="G4412" s="65"/>
      <c r="H4412" s="65"/>
      <c r="I4412" s="65"/>
      <c r="J4412" s="65"/>
      <c r="K4412" s="65"/>
      <c r="L4412" s="62"/>
      <c r="M4412" s="63"/>
    </row>
    <row r="4413" spans="2:13">
      <c r="B4413" s="56"/>
      <c r="C4413" s="122"/>
      <c r="D4413" s="58"/>
      <c r="E4413" s="117"/>
      <c r="F4413" s="65"/>
      <c r="G4413" s="65"/>
      <c r="H4413" s="65"/>
      <c r="I4413" s="65"/>
      <c r="J4413" s="65"/>
      <c r="K4413" s="65"/>
      <c r="L4413" s="62"/>
      <c r="M4413" s="63"/>
    </row>
    <row r="4414" spans="2:13">
      <c r="B4414" s="56"/>
      <c r="C4414" s="122"/>
      <c r="D4414" s="58"/>
      <c r="E4414" s="117"/>
      <c r="F4414" s="65"/>
      <c r="G4414" s="65"/>
      <c r="H4414" s="65"/>
      <c r="I4414" s="65"/>
      <c r="J4414" s="65"/>
      <c r="K4414" s="65"/>
      <c r="L4414" s="62"/>
      <c r="M4414" s="63"/>
    </row>
    <row r="4415" spans="2:13">
      <c r="B4415" s="56"/>
      <c r="C4415" s="122"/>
      <c r="D4415" s="58"/>
      <c r="E4415" s="117"/>
      <c r="F4415" s="91"/>
      <c r="G4415" s="91"/>
      <c r="H4415" s="91"/>
      <c r="I4415" s="91"/>
      <c r="J4415" s="91"/>
      <c r="K4415" s="91"/>
      <c r="L4415" s="62"/>
      <c r="M4415" s="63"/>
    </row>
    <row r="4416" spans="2:13" ht="15.6">
      <c r="B4416" s="56"/>
      <c r="C4416" s="143"/>
      <c r="D4416" s="58"/>
      <c r="E4416" s="144"/>
      <c r="F4416" s="61"/>
      <c r="G4416" s="61"/>
      <c r="H4416" s="61"/>
      <c r="I4416" s="61"/>
      <c r="J4416" s="61"/>
      <c r="K4416" s="61"/>
      <c r="L4416" s="62"/>
      <c r="M4416" s="63"/>
    </row>
    <row r="4417" spans="2:13" ht="15.6">
      <c r="B4417" s="56"/>
      <c r="C4417" s="143"/>
      <c r="D4417" s="58"/>
      <c r="E4417" s="144"/>
      <c r="F4417" s="65"/>
      <c r="G4417" s="65"/>
      <c r="H4417" s="65"/>
      <c r="I4417" s="65"/>
      <c r="J4417" s="65"/>
      <c r="K4417" s="65"/>
      <c r="L4417" s="62"/>
      <c r="M4417" s="63"/>
    </row>
    <row r="4418" spans="2:13" ht="15.6">
      <c r="B4418" s="56"/>
      <c r="C4418" s="143"/>
      <c r="D4418" s="58"/>
      <c r="E4418" s="144"/>
      <c r="F4418" s="65"/>
      <c r="G4418" s="65"/>
      <c r="H4418" s="65"/>
      <c r="I4418" s="65"/>
      <c r="J4418" s="65"/>
      <c r="K4418" s="65"/>
      <c r="L4418" s="62"/>
      <c r="M4418" s="63"/>
    </row>
    <row r="4419" spans="2:13" ht="15.6">
      <c r="B4419" s="56"/>
      <c r="C4419" s="143"/>
      <c r="D4419" s="58"/>
      <c r="E4419" s="144"/>
      <c r="F4419" s="65"/>
      <c r="G4419" s="65"/>
      <c r="H4419" s="65"/>
      <c r="I4419" s="65"/>
      <c r="J4419" s="65"/>
      <c r="K4419" s="65"/>
      <c r="L4419" s="62"/>
      <c r="M4419" s="63"/>
    </row>
    <row r="4420" spans="2:13" ht="15.6">
      <c r="B4420" s="56"/>
      <c r="C4420" s="143"/>
      <c r="D4420" s="58"/>
      <c r="E4420" s="144"/>
      <c r="F4420" s="65"/>
      <c r="G4420" s="65"/>
      <c r="H4420" s="65"/>
      <c r="I4420" s="65"/>
      <c r="J4420" s="65"/>
      <c r="K4420" s="65"/>
      <c r="L4420" s="62"/>
      <c r="M4420" s="63"/>
    </row>
    <row r="4421" spans="2:13" ht="15.6">
      <c r="B4421" s="56"/>
      <c r="C4421" s="143"/>
      <c r="D4421" s="58"/>
      <c r="E4421" s="144"/>
      <c r="F4421" s="65"/>
      <c r="G4421" s="65"/>
      <c r="H4421" s="65"/>
      <c r="I4421" s="65"/>
      <c r="J4421" s="65"/>
      <c r="K4421" s="65"/>
      <c r="L4421" s="62"/>
      <c r="M4421" s="63"/>
    </row>
    <row r="4422" spans="2:13" ht="15.6">
      <c r="B4422" s="56"/>
      <c r="C4422" s="143"/>
      <c r="D4422" s="58"/>
      <c r="E4422" s="144"/>
      <c r="F4422" s="65"/>
      <c r="G4422" s="65"/>
      <c r="H4422" s="65"/>
      <c r="I4422" s="65"/>
      <c r="J4422" s="65"/>
      <c r="K4422" s="65"/>
      <c r="L4422" s="62"/>
      <c r="M4422" s="63"/>
    </row>
    <row r="4423" spans="2:13" ht="15.6">
      <c r="B4423" s="56"/>
      <c r="C4423" s="143"/>
      <c r="D4423" s="58"/>
      <c r="E4423" s="144"/>
      <c r="F4423" s="65"/>
      <c r="G4423" s="65"/>
      <c r="H4423" s="65"/>
      <c r="I4423" s="65"/>
      <c r="J4423" s="65"/>
      <c r="K4423" s="65"/>
      <c r="L4423" s="62"/>
      <c r="M4423" s="63"/>
    </row>
    <row r="4424" spans="2:13">
      <c r="B4424" s="56"/>
      <c r="C4424" s="93"/>
      <c r="D4424" s="94"/>
      <c r="E4424" s="95"/>
      <c r="F4424" s="96"/>
      <c r="G4424" s="96"/>
      <c r="H4424" s="96"/>
      <c r="I4424" s="96"/>
      <c r="J4424" s="96"/>
      <c r="K4424" s="97"/>
      <c r="L4424" s="98"/>
      <c r="M4424" s="99"/>
    </row>
    <row r="4425" spans="2:13">
      <c r="B4425" s="56"/>
      <c r="C4425" s="93"/>
      <c r="D4425" s="94"/>
      <c r="E4425" s="95"/>
      <c r="F4425" s="100"/>
      <c r="G4425" s="100"/>
      <c r="H4425" s="100"/>
      <c r="I4425" s="100"/>
      <c r="J4425" s="100"/>
      <c r="K4425" s="101"/>
      <c r="L4425" s="98"/>
      <c r="M4425" s="99"/>
    </row>
    <row r="4426" spans="2:13">
      <c r="B4426" s="56"/>
      <c r="C4426" s="93"/>
      <c r="D4426" s="94"/>
      <c r="E4426" s="95"/>
      <c r="F4426" s="100"/>
      <c r="G4426" s="100"/>
      <c r="H4426" s="100"/>
      <c r="I4426" s="100"/>
      <c r="J4426" s="100"/>
      <c r="K4426" s="101"/>
      <c r="L4426" s="98"/>
      <c r="M4426" s="99"/>
    </row>
    <row r="4427" spans="2:13">
      <c r="B4427" s="56"/>
      <c r="C4427" s="93"/>
      <c r="D4427" s="94"/>
      <c r="E4427" s="95"/>
      <c r="F4427" s="100"/>
      <c r="G4427" s="100"/>
      <c r="H4427" s="100"/>
      <c r="I4427" s="100"/>
      <c r="J4427" s="100"/>
      <c r="K4427" s="101"/>
      <c r="L4427" s="98"/>
      <c r="M4427" s="99"/>
    </row>
    <row r="4428" spans="2:13">
      <c r="B4428" s="56"/>
      <c r="C4428" s="93"/>
      <c r="D4428" s="94"/>
      <c r="E4428" s="95"/>
      <c r="F4428" s="100"/>
      <c r="G4428" s="100"/>
      <c r="H4428" s="100"/>
      <c r="I4428" s="100"/>
      <c r="J4428" s="100"/>
      <c r="K4428" s="101"/>
      <c r="L4428" s="98"/>
      <c r="M4428" s="99"/>
    </row>
    <row r="4429" spans="2:13">
      <c r="B4429" s="56"/>
      <c r="C4429" s="93"/>
      <c r="D4429" s="94"/>
      <c r="E4429" s="95"/>
      <c r="F4429" s="100"/>
      <c r="G4429" s="100"/>
      <c r="H4429" s="100"/>
      <c r="I4429" s="100"/>
      <c r="J4429" s="100"/>
      <c r="K4429" s="101"/>
      <c r="L4429" s="98"/>
      <c r="M4429" s="99"/>
    </row>
    <row r="4430" spans="2:13">
      <c r="B4430" s="56"/>
      <c r="C4430" s="93"/>
      <c r="D4430" s="94"/>
      <c r="E4430" s="95"/>
      <c r="F4430" s="100"/>
      <c r="G4430" s="100"/>
      <c r="H4430" s="100"/>
      <c r="I4430" s="100"/>
      <c r="J4430" s="100"/>
      <c r="K4430" s="101"/>
      <c r="L4430" s="98"/>
      <c r="M4430" s="99"/>
    </row>
    <row r="4431" spans="2:13">
      <c r="B4431" s="56"/>
      <c r="C4431" s="93"/>
      <c r="D4431" s="94"/>
      <c r="E4431" s="95"/>
      <c r="F4431" s="102"/>
      <c r="G4431" s="102"/>
      <c r="H4431" s="102"/>
      <c r="I4431" s="102"/>
      <c r="J4431" s="102"/>
      <c r="K4431" s="103"/>
      <c r="L4431" s="98"/>
      <c r="M4431" s="99"/>
    </row>
    <row r="4432" spans="2:13">
      <c r="B4432" s="56"/>
      <c r="C4432" s="122"/>
      <c r="D4432" s="58"/>
      <c r="E4432" s="117"/>
      <c r="F4432" s="61"/>
      <c r="G4432" s="61"/>
      <c r="H4432" s="61"/>
      <c r="I4432" s="65"/>
      <c r="J4432" s="61"/>
      <c r="K4432" s="61"/>
      <c r="L4432" s="62"/>
      <c r="M4432" s="63"/>
    </row>
    <row r="4433" spans="2:13">
      <c r="B4433" s="56"/>
      <c r="C4433" s="122"/>
      <c r="D4433" s="58"/>
      <c r="E4433" s="117"/>
      <c r="F4433" s="65"/>
      <c r="G4433" s="65"/>
      <c r="H4433" s="65"/>
      <c r="I4433" s="65"/>
      <c r="J4433" s="65"/>
      <c r="K4433" s="65"/>
      <c r="L4433" s="62"/>
      <c r="M4433" s="63"/>
    </row>
    <row r="4434" spans="2:13">
      <c r="B4434" s="56"/>
      <c r="C4434" s="122"/>
      <c r="D4434" s="58"/>
      <c r="E4434" s="117"/>
      <c r="F4434" s="65"/>
      <c r="G4434" s="65"/>
      <c r="H4434" s="65"/>
      <c r="I4434" s="65"/>
      <c r="J4434" s="65"/>
      <c r="K4434" s="65"/>
      <c r="L4434" s="62"/>
      <c r="M4434" s="63"/>
    </row>
    <row r="4435" spans="2:13">
      <c r="B4435" s="56"/>
      <c r="C4435" s="122"/>
      <c r="D4435" s="58"/>
      <c r="E4435" s="117"/>
      <c r="F4435" s="65"/>
      <c r="G4435" s="65"/>
      <c r="H4435" s="65"/>
      <c r="I4435" s="65"/>
      <c r="J4435" s="65"/>
      <c r="K4435" s="65"/>
      <c r="L4435" s="62"/>
      <c r="M4435" s="63"/>
    </row>
    <row r="4436" spans="2:13">
      <c r="B4436" s="56"/>
      <c r="C4436" s="122"/>
      <c r="D4436" s="58"/>
      <c r="E4436" s="117"/>
      <c r="F4436" s="65"/>
      <c r="G4436" s="65"/>
      <c r="H4436" s="65"/>
      <c r="I4436" s="65"/>
      <c r="J4436" s="65"/>
      <c r="K4436" s="65"/>
      <c r="L4436" s="62"/>
      <c r="M4436" s="63"/>
    </row>
    <row r="4437" spans="2:13">
      <c r="B4437" s="56"/>
      <c r="C4437" s="122"/>
      <c r="D4437" s="20"/>
      <c r="E4437" s="117"/>
      <c r="F4437" s="65"/>
      <c r="G4437" s="65"/>
      <c r="H4437" s="65"/>
      <c r="I4437" s="65"/>
      <c r="J4437" s="65"/>
      <c r="K4437" s="65"/>
      <c r="L4437" s="62"/>
      <c r="M4437" s="63"/>
    </row>
    <row r="4438" spans="2:13">
      <c r="B4438" s="56"/>
      <c r="C4438" s="122"/>
      <c r="D4438" s="111"/>
      <c r="E4438" s="117"/>
      <c r="F4438" s="65"/>
      <c r="G4438" s="65"/>
      <c r="H4438" s="65"/>
      <c r="I4438" s="65"/>
      <c r="J4438" s="65"/>
      <c r="K4438" s="65"/>
      <c r="L4438" s="62"/>
      <c r="M4438" s="63"/>
    </row>
    <row r="4439" spans="2:13">
      <c r="B4439" s="56"/>
      <c r="C4439" s="122"/>
      <c r="D4439" s="20"/>
      <c r="E4439" s="117"/>
      <c r="F4439" s="65"/>
      <c r="G4439" s="65"/>
      <c r="H4439" s="65"/>
      <c r="I4439" s="65"/>
      <c r="J4439" s="65"/>
      <c r="K4439" s="65"/>
      <c r="L4439" s="62"/>
      <c r="M4439" s="63"/>
    </row>
    <row r="4440" spans="2:13">
      <c r="B4440" s="56"/>
      <c r="C4440" s="88"/>
      <c r="D4440" s="58"/>
      <c r="E4440" s="118"/>
      <c r="F4440" s="60"/>
      <c r="G4440" s="60"/>
      <c r="H4440" s="61"/>
      <c r="I4440" s="61"/>
      <c r="J4440" s="61"/>
      <c r="K4440" s="61"/>
      <c r="L4440" s="62"/>
      <c r="M4440" s="63"/>
    </row>
    <row r="4441" spans="2:13">
      <c r="B4441" s="56"/>
      <c r="C4441" s="88"/>
      <c r="D4441" s="58"/>
      <c r="E4441" s="118"/>
      <c r="F4441" s="65"/>
      <c r="G4441" s="65"/>
      <c r="H4441" s="65"/>
      <c r="I4441" s="65"/>
      <c r="J4441" s="65"/>
      <c r="K4441" s="65"/>
      <c r="L4441" s="62"/>
      <c r="M4441" s="63"/>
    </row>
    <row r="4442" spans="2:13">
      <c r="B4442" s="56"/>
      <c r="C4442" s="88"/>
      <c r="D4442" s="58"/>
      <c r="E4442" s="118"/>
      <c r="F4442" s="65"/>
      <c r="G4442" s="65"/>
      <c r="H4442" s="65"/>
      <c r="I4442" s="65"/>
      <c r="J4442" s="65"/>
      <c r="K4442" s="65"/>
      <c r="L4442" s="62"/>
      <c r="M4442" s="63"/>
    </row>
    <row r="4443" spans="2:13">
      <c r="B4443" s="56"/>
      <c r="C4443" s="88"/>
      <c r="D4443" s="58"/>
      <c r="E4443" s="118"/>
      <c r="F4443" s="65"/>
      <c r="G4443" s="65"/>
      <c r="H4443" s="65"/>
      <c r="I4443" s="65"/>
      <c r="J4443" s="65"/>
      <c r="K4443" s="65"/>
      <c r="L4443" s="62"/>
      <c r="M4443" s="63"/>
    </row>
    <row r="4444" spans="2:13">
      <c r="B4444" s="56"/>
      <c r="C4444" s="88"/>
      <c r="D4444" s="58"/>
      <c r="E4444" s="118"/>
      <c r="F4444" s="65"/>
      <c r="G4444" s="65"/>
      <c r="H4444" s="65"/>
      <c r="I4444" s="65"/>
      <c r="J4444" s="65"/>
      <c r="K4444" s="65"/>
      <c r="L4444" s="62"/>
      <c r="M4444" s="63"/>
    </row>
    <row r="4445" spans="2:13">
      <c r="B4445" s="56"/>
      <c r="C4445" s="88"/>
      <c r="D4445" s="58"/>
      <c r="E4445" s="118"/>
      <c r="F4445" s="65"/>
      <c r="G4445" s="65"/>
      <c r="H4445" s="65"/>
      <c r="I4445" s="65"/>
      <c r="J4445" s="65"/>
      <c r="K4445" s="65"/>
      <c r="L4445" s="62"/>
      <c r="M4445" s="63"/>
    </row>
    <row r="4446" spans="2:13">
      <c r="B4446" s="56"/>
      <c r="C4446" s="88"/>
      <c r="D4446" s="58"/>
      <c r="E4446" s="118"/>
      <c r="F4446" s="65"/>
      <c r="G4446" s="65"/>
      <c r="H4446" s="65"/>
      <c r="I4446" s="65"/>
      <c r="J4446" s="65"/>
      <c r="K4446" s="65"/>
      <c r="L4446" s="62"/>
      <c r="M4446" s="63"/>
    </row>
    <row r="4447" spans="2:13">
      <c r="B4447" s="56"/>
      <c r="C4447" s="88"/>
      <c r="D4447" s="58"/>
      <c r="E4447" s="118"/>
      <c r="F4447" s="65"/>
      <c r="G4447" s="65"/>
      <c r="H4447" s="65"/>
      <c r="I4447" s="65"/>
      <c r="J4447" s="65"/>
      <c r="K4447" s="65"/>
      <c r="L4447" s="62"/>
      <c r="M4447" s="63"/>
    </row>
    <row r="4448" spans="2:13">
      <c r="B4448" s="56"/>
      <c r="C4448" s="88"/>
      <c r="D4448" s="58"/>
      <c r="E4448" s="69"/>
      <c r="F4448" s="60"/>
      <c r="G4448" s="60"/>
      <c r="H4448" s="61"/>
      <c r="I4448" s="61"/>
      <c r="J4448" s="61"/>
      <c r="K4448" s="61"/>
      <c r="L4448" s="62"/>
      <c r="M4448" s="63"/>
    </row>
    <row r="4449" spans="2:13">
      <c r="B4449" s="56"/>
      <c r="C4449" s="88"/>
      <c r="D4449" s="58"/>
      <c r="E4449" s="69"/>
      <c r="F4449" s="65"/>
      <c r="G4449" s="65"/>
      <c r="H4449" s="65"/>
      <c r="I4449" s="65"/>
      <c r="J4449" s="65"/>
      <c r="K4449" s="65"/>
      <c r="L4449" s="62"/>
      <c r="M4449" s="63"/>
    </row>
    <row r="4450" spans="2:13">
      <c r="B4450" s="56"/>
      <c r="C4450" s="88"/>
      <c r="D4450" s="58"/>
      <c r="E4450" s="69"/>
      <c r="F4450" s="65"/>
      <c r="G4450" s="65"/>
      <c r="H4450" s="65"/>
      <c r="I4450" s="65"/>
      <c r="J4450" s="65"/>
      <c r="K4450" s="65"/>
      <c r="L4450" s="62"/>
      <c r="M4450" s="63"/>
    </row>
    <row r="4451" spans="2:13">
      <c r="B4451" s="56"/>
      <c r="C4451" s="88"/>
      <c r="D4451" s="58"/>
      <c r="E4451" s="69"/>
      <c r="F4451" s="65"/>
      <c r="G4451" s="65"/>
      <c r="H4451" s="65"/>
      <c r="I4451" s="65"/>
      <c r="J4451" s="65"/>
      <c r="K4451" s="65"/>
      <c r="L4451" s="62"/>
      <c r="M4451" s="63"/>
    </row>
    <row r="4452" spans="2:13">
      <c r="B4452" s="56"/>
      <c r="C4452" s="88"/>
      <c r="D4452" s="58"/>
      <c r="E4452" s="69"/>
      <c r="F4452" s="65"/>
      <c r="G4452" s="65"/>
      <c r="H4452" s="65"/>
      <c r="I4452" s="65"/>
      <c r="J4452" s="65"/>
      <c r="K4452" s="65"/>
      <c r="L4452" s="62"/>
      <c r="M4452" s="63"/>
    </row>
    <row r="4453" spans="2:13">
      <c r="B4453" s="56"/>
      <c r="C4453" s="88"/>
      <c r="D4453" s="58"/>
      <c r="E4453" s="69"/>
      <c r="F4453" s="65"/>
      <c r="G4453" s="65"/>
      <c r="H4453" s="65"/>
      <c r="I4453" s="65"/>
      <c r="J4453" s="65"/>
      <c r="K4453" s="65"/>
      <c r="L4453" s="62"/>
      <c r="M4453" s="63"/>
    </row>
    <row r="4454" spans="2:13">
      <c r="B4454" s="56"/>
      <c r="C4454" s="88"/>
      <c r="D4454" s="58"/>
      <c r="E4454" s="69"/>
      <c r="F4454" s="65"/>
      <c r="G4454" s="65"/>
      <c r="H4454" s="65"/>
      <c r="I4454" s="65"/>
      <c r="J4454" s="65"/>
      <c r="K4454" s="65"/>
      <c r="L4454" s="62"/>
      <c r="M4454" s="63"/>
    </row>
    <row r="4455" spans="2:13">
      <c r="B4455" s="56"/>
      <c r="C4455" s="88"/>
      <c r="D4455" s="58"/>
      <c r="E4455" s="69"/>
      <c r="F4455" s="65"/>
      <c r="G4455" s="65"/>
      <c r="H4455" s="65"/>
      <c r="I4455" s="65"/>
      <c r="J4455" s="65"/>
      <c r="K4455" s="65"/>
      <c r="L4455" s="62"/>
      <c r="M4455" s="63"/>
    </row>
    <row r="4456" spans="2:13">
      <c r="B4456" s="56"/>
      <c r="C4456" s="88"/>
      <c r="D4456" s="58"/>
      <c r="E4456" s="89"/>
      <c r="F4456" s="61"/>
      <c r="G4456" s="91"/>
      <c r="H4456" s="61"/>
      <c r="I4456" s="61"/>
      <c r="J4456" s="61"/>
      <c r="K4456" s="61"/>
      <c r="L4456" s="62"/>
      <c r="M4456" s="63"/>
    </row>
    <row r="4457" spans="2:13">
      <c r="B4457" s="56"/>
      <c r="C4457" s="88"/>
      <c r="D4457" s="58"/>
      <c r="E4457" s="89"/>
      <c r="F4457" s="65"/>
      <c r="G4457" s="65"/>
      <c r="H4457" s="65"/>
      <c r="I4457" s="61"/>
      <c r="J4457" s="65"/>
      <c r="K4457" s="65"/>
      <c r="L4457" s="62"/>
      <c r="M4457" s="63"/>
    </row>
    <row r="4458" spans="2:13">
      <c r="B4458" s="56"/>
      <c r="C4458" s="88"/>
      <c r="D4458" s="58"/>
      <c r="E4458" s="89"/>
      <c r="F4458" s="65"/>
      <c r="G4458" s="65"/>
      <c r="H4458" s="65"/>
      <c r="I4458" s="65"/>
      <c r="J4458" s="65"/>
      <c r="K4458" s="65"/>
      <c r="L4458" s="62"/>
      <c r="M4458" s="63"/>
    </row>
    <row r="4459" spans="2:13">
      <c r="B4459" s="56"/>
      <c r="C4459" s="88"/>
      <c r="D4459" s="58"/>
      <c r="E4459" s="89"/>
      <c r="F4459" s="65"/>
      <c r="G4459" s="65"/>
      <c r="H4459" s="65"/>
      <c r="I4459" s="65"/>
      <c r="J4459" s="65"/>
      <c r="K4459" s="65"/>
      <c r="L4459" s="62"/>
      <c r="M4459" s="63"/>
    </row>
    <row r="4460" spans="2:13">
      <c r="B4460" s="56"/>
      <c r="C4460" s="88"/>
      <c r="D4460" s="58"/>
      <c r="E4460" s="89"/>
      <c r="F4460" s="65"/>
      <c r="G4460" s="65"/>
      <c r="H4460" s="65"/>
      <c r="I4460" s="65"/>
      <c r="J4460" s="65"/>
      <c r="K4460" s="65"/>
      <c r="L4460" s="62"/>
      <c r="M4460" s="63"/>
    </row>
    <row r="4461" spans="2:13">
      <c r="B4461" s="56"/>
      <c r="C4461" s="88"/>
      <c r="D4461" s="58"/>
      <c r="E4461" s="89"/>
      <c r="F4461" s="65"/>
      <c r="G4461" s="65"/>
      <c r="H4461" s="65"/>
      <c r="I4461" s="65"/>
      <c r="J4461" s="65"/>
      <c r="K4461" s="65"/>
      <c r="L4461" s="62"/>
      <c r="M4461" s="63"/>
    </row>
    <row r="4462" spans="2:13">
      <c r="B4462" s="56"/>
      <c r="C4462" s="88"/>
      <c r="D4462" s="58"/>
      <c r="E4462" s="89"/>
      <c r="F4462" s="65"/>
      <c r="G4462" s="65"/>
      <c r="H4462" s="65"/>
      <c r="I4462" s="65"/>
      <c r="J4462" s="65"/>
      <c r="K4462" s="65"/>
      <c r="L4462" s="62"/>
      <c r="M4462" s="63"/>
    </row>
    <row r="4463" spans="2:13">
      <c r="B4463" s="56"/>
      <c r="C4463" s="88"/>
      <c r="D4463" s="85"/>
      <c r="E4463" s="89"/>
      <c r="F4463" s="91"/>
      <c r="G4463" s="91"/>
      <c r="H4463" s="91"/>
      <c r="I4463" s="91"/>
      <c r="J4463" s="91"/>
      <c r="K4463" s="91"/>
      <c r="L4463" s="62"/>
      <c r="M4463" s="63"/>
    </row>
    <row r="4464" spans="2:13">
      <c r="B4464" s="56"/>
      <c r="C4464" s="128"/>
      <c r="D4464" s="58"/>
      <c r="E4464" s="129"/>
      <c r="F4464" s="61"/>
      <c r="G4464" s="130"/>
      <c r="H4464" s="65"/>
      <c r="I4464" s="124"/>
      <c r="J4464" s="131"/>
      <c r="K4464" s="61"/>
      <c r="L4464" s="62"/>
      <c r="M4464" s="63"/>
    </row>
    <row r="4465" spans="2:13">
      <c r="B4465" s="56"/>
      <c r="C4465" s="128"/>
      <c r="D4465" s="58"/>
      <c r="E4465" s="129"/>
      <c r="F4465" s="65"/>
      <c r="G4465" s="61"/>
      <c r="H4465" s="65"/>
      <c r="I4465" s="65"/>
      <c r="J4465" s="65"/>
      <c r="K4465" s="65"/>
      <c r="L4465" s="62"/>
      <c r="M4465" s="63"/>
    </row>
    <row r="4466" spans="2:13">
      <c r="B4466" s="56"/>
      <c r="C4466" s="128"/>
      <c r="D4466" s="58"/>
      <c r="E4466" s="132"/>
      <c r="F4466" s="65"/>
      <c r="G4466" s="61"/>
      <c r="H4466" s="65"/>
      <c r="I4466" s="65"/>
      <c r="J4466" s="65"/>
      <c r="K4466" s="65"/>
      <c r="L4466" s="62"/>
      <c r="M4466" s="63"/>
    </row>
    <row r="4467" spans="2:13">
      <c r="B4467" s="56"/>
      <c r="C4467" s="128"/>
      <c r="D4467" s="58"/>
      <c r="E4467" s="129"/>
      <c r="F4467" s="65"/>
      <c r="G4467" s="65"/>
      <c r="H4467" s="65"/>
      <c r="I4467" s="65"/>
      <c r="J4467" s="65"/>
      <c r="K4467" s="65"/>
      <c r="L4467" s="62"/>
      <c r="M4467" s="82"/>
    </row>
    <row r="4468" spans="2:13">
      <c r="B4468" s="56"/>
      <c r="C4468" s="128"/>
      <c r="D4468" s="58"/>
      <c r="E4468" s="129"/>
      <c r="F4468" s="65"/>
      <c r="G4468" s="65"/>
      <c r="H4468" s="65"/>
      <c r="I4468" s="65"/>
      <c r="J4468" s="65"/>
      <c r="K4468" s="65"/>
      <c r="L4468" s="62"/>
      <c r="M4468" s="63"/>
    </row>
    <row r="4469" spans="2:13">
      <c r="B4469" s="56"/>
      <c r="C4469" s="128"/>
      <c r="D4469" s="58"/>
      <c r="E4469" s="129"/>
      <c r="F4469" s="65"/>
      <c r="G4469" s="65"/>
      <c r="H4469" s="65"/>
      <c r="I4469" s="65"/>
      <c r="J4469" s="65"/>
      <c r="K4469" s="65"/>
      <c r="L4469" s="62"/>
      <c r="M4469" s="63"/>
    </row>
    <row r="4470" spans="2:13">
      <c r="B4470" s="56"/>
      <c r="C4470" s="128"/>
      <c r="D4470" s="58"/>
      <c r="E4470" s="129"/>
      <c r="F4470" s="65"/>
      <c r="G4470" s="65"/>
      <c r="H4470" s="65"/>
      <c r="I4470" s="65"/>
      <c r="J4470" s="65"/>
      <c r="K4470" s="65"/>
      <c r="L4470" s="62"/>
      <c r="M4470" s="63"/>
    </row>
    <row r="4471" spans="2:13">
      <c r="B4471" s="56"/>
      <c r="C4471" s="128"/>
      <c r="D4471" s="58"/>
      <c r="E4471" s="129"/>
      <c r="F4471" s="65"/>
      <c r="G4471" s="65"/>
      <c r="H4471" s="65"/>
      <c r="I4471" s="65"/>
      <c r="J4471" s="65"/>
      <c r="K4471" s="65"/>
      <c r="L4471" s="62"/>
      <c r="M4471" s="63"/>
    </row>
    <row r="4472" spans="2:13">
      <c r="B4472" s="56"/>
      <c r="C4472" s="113"/>
      <c r="D4472" s="58"/>
      <c r="E4472" s="114"/>
      <c r="F4472" s="61"/>
      <c r="G4472" s="61"/>
      <c r="H4472" s="61"/>
      <c r="I4472" s="61"/>
      <c r="J4472" s="61"/>
      <c r="K4472" s="61"/>
      <c r="L4472" s="115"/>
      <c r="M4472" s="63"/>
    </row>
    <row r="4473" spans="2:13">
      <c r="B4473" s="56"/>
      <c r="C4473" s="113"/>
      <c r="D4473" s="58"/>
      <c r="E4473" s="114"/>
      <c r="F4473" s="65"/>
      <c r="G4473" s="65"/>
      <c r="H4473" s="65"/>
      <c r="I4473" s="65"/>
      <c r="J4473" s="65"/>
      <c r="K4473" s="65"/>
      <c r="L4473" s="115"/>
      <c r="M4473" s="63"/>
    </row>
    <row r="4474" spans="2:13">
      <c r="B4474" s="56"/>
      <c r="C4474" s="113"/>
      <c r="D4474" s="58"/>
      <c r="E4474" s="114"/>
      <c r="F4474" s="65"/>
      <c r="G4474" s="65"/>
      <c r="H4474" s="65"/>
      <c r="I4474" s="65"/>
      <c r="J4474" s="65"/>
      <c r="K4474" s="65"/>
      <c r="L4474" s="115"/>
      <c r="M4474" s="63"/>
    </row>
    <row r="4475" spans="2:13">
      <c r="B4475" s="56"/>
      <c r="C4475" s="113"/>
      <c r="D4475" s="58"/>
      <c r="E4475" s="114"/>
      <c r="F4475" s="65"/>
      <c r="G4475" s="65"/>
      <c r="H4475" s="65"/>
      <c r="I4475" s="65"/>
      <c r="J4475" s="65"/>
      <c r="K4475" s="65"/>
      <c r="L4475" s="115"/>
      <c r="M4475" s="63"/>
    </row>
    <row r="4476" spans="2:13">
      <c r="B4476" s="56"/>
      <c r="C4476" s="113"/>
      <c r="D4476" s="58"/>
      <c r="E4476" s="114"/>
      <c r="F4476" s="65"/>
      <c r="G4476" s="65"/>
      <c r="H4476" s="65"/>
      <c r="I4476" s="65"/>
      <c r="J4476" s="65"/>
      <c r="K4476" s="65"/>
      <c r="L4476" s="115"/>
      <c r="M4476" s="63"/>
    </row>
    <row r="4477" spans="2:13">
      <c r="B4477" s="56"/>
      <c r="C4477" s="113"/>
      <c r="D4477" s="58"/>
      <c r="E4477" s="114"/>
      <c r="F4477" s="65"/>
      <c r="G4477" s="65"/>
      <c r="H4477" s="65"/>
      <c r="I4477" s="65"/>
      <c r="J4477" s="65"/>
      <c r="K4477" s="65"/>
      <c r="L4477" s="115"/>
      <c r="M4477" s="63"/>
    </row>
    <row r="4478" spans="2:13">
      <c r="B4478" s="56"/>
      <c r="C4478" s="113"/>
      <c r="D4478" s="58"/>
      <c r="E4478" s="114"/>
      <c r="F4478" s="65"/>
      <c r="G4478" s="65"/>
      <c r="H4478" s="65"/>
      <c r="I4478" s="65"/>
      <c r="J4478" s="65"/>
      <c r="K4478" s="65"/>
      <c r="L4478" s="115"/>
      <c r="M4478" s="63"/>
    </row>
    <row r="4479" spans="2:13">
      <c r="B4479" s="56"/>
      <c r="C4479" s="113"/>
      <c r="D4479" s="58"/>
      <c r="E4479" s="114"/>
      <c r="F4479" s="91"/>
      <c r="G4479" s="91"/>
      <c r="H4479" s="91"/>
      <c r="I4479" s="91"/>
      <c r="J4479" s="91"/>
      <c r="K4479" s="91"/>
      <c r="L4479" s="115"/>
      <c r="M4479" s="63"/>
    </row>
    <row r="4480" spans="2:13">
      <c r="B4480" s="56"/>
      <c r="C4480" s="122"/>
      <c r="D4480" s="58"/>
      <c r="E4480" s="117"/>
      <c r="F4480" s="61"/>
      <c r="G4480" s="198"/>
      <c r="H4480" s="61"/>
      <c r="I4480" s="61"/>
      <c r="J4480" s="61"/>
      <c r="K4480" s="61"/>
      <c r="L4480" s="62"/>
      <c r="M4480" s="63"/>
    </row>
    <row r="4481" spans="2:13">
      <c r="B4481" s="56"/>
      <c r="C4481" s="122"/>
      <c r="D4481" s="58"/>
      <c r="E4481" s="117"/>
      <c r="F4481" s="65"/>
      <c r="G4481" s="65"/>
      <c r="H4481" s="65"/>
      <c r="I4481" s="65"/>
      <c r="J4481" s="65"/>
      <c r="K4481" s="65"/>
      <c r="L4481" s="62"/>
      <c r="M4481" s="63"/>
    </row>
    <row r="4482" spans="2:13">
      <c r="B4482" s="56"/>
      <c r="C4482" s="122"/>
      <c r="D4482" s="58"/>
      <c r="E4482" s="117"/>
      <c r="F4482" s="65"/>
      <c r="G4482" s="65"/>
      <c r="H4482" s="65"/>
      <c r="I4482" s="65"/>
      <c r="J4482" s="65"/>
      <c r="K4482" s="65"/>
      <c r="L4482" s="62"/>
      <c r="M4482" s="63"/>
    </row>
    <row r="4483" spans="2:13">
      <c r="B4483" s="56"/>
      <c r="C4483" s="122"/>
      <c r="D4483" s="58"/>
      <c r="E4483" s="117"/>
      <c r="F4483" s="65"/>
      <c r="G4483" s="65"/>
      <c r="H4483" s="65"/>
      <c r="I4483" s="65"/>
      <c r="J4483" s="65"/>
      <c r="K4483" s="65"/>
      <c r="L4483" s="62"/>
      <c r="M4483" s="63"/>
    </row>
    <row r="4484" spans="2:13">
      <c r="B4484" s="56"/>
      <c r="C4484" s="122"/>
      <c r="D4484" s="58"/>
      <c r="E4484" s="117"/>
      <c r="F4484" s="65"/>
      <c r="G4484" s="65"/>
      <c r="H4484" s="65"/>
      <c r="I4484" s="65"/>
      <c r="J4484" s="65"/>
      <c r="K4484" s="65"/>
      <c r="L4484" s="62"/>
      <c r="M4484" s="63"/>
    </row>
    <row r="4485" spans="2:13">
      <c r="B4485" s="56"/>
      <c r="C4485" s="122"/>
      <c r="D4485" s="58"/>
      <c r="E4485" s="117"/>
      <c r="F4485" s="65"/>
      <c r="G4485" s="65"/>
      <c r="H4485" s="65"/>
      <c r="I4485" s="65"/>
      <c r="J4485" s="65"/>
      <c r="K4485" s="65"/>
      <c r="L4485" s="62"/>
      <c r="M4485" s="63"/>
    </row>
    <row r="4486" spans="2:13">
      <c r="B4486" s="56"/>
      <c r="C4486" s="122"/>
      <c r="D4486" s="58"/>
      <c r="E4486" s="117"/>
      <c r="F4486" s="65"/>
      <c r="G4486" s="65"/>
      <c r="H4486" s="65"/>
      <c r="I4486" s="65"/>
      <c r="J4486" s="65"/>
      <c r="K4486" s="65"/>
      <c r="L4486" s="62"/>
      <c r="M4486" s="63"/>
    </row>
    <row r="4487" spans="2:13">
      <c r="B4487" s="56"/>
      <c r="C4487" s="122"/>
      <c r="D4487" s="58"/>
      <c r="E4487" s="117"/>
      <c r="F4487" s="91"/>
      <c r="G4487" s="91"/>
      <c r="H4487" s="91"/>
      <c r="I4487" s="91"/>
      <c r="J4487" s="91"/>
      <c r="K4487" s="91"/>
      <c r="L4487" s="62"/>
      <c r="M4487" s="63"/>
    </row>
    <row r="4488" spans="2:13">
      <c r="B4488" s="56"/>
      <c r="C4488" s="88"/>
      <c r="D4488" s="58"/>
      <c r="E4488" s="104"/>
      <c r="F4488" s="60"/>
      <c r="G4488" s="60"/>
      <c r="H4488" s="61"/>
      <c r="I4488" s="65"/>
      <c r="J4488" s="61"/>
      <c r="K4488" s="61"/>
      <c r="L4488" s="62"/>
      <c r="M4488" s="63"/>
    </row>
    <row r="4489" spans="2:13">
      <c r="B4489" s="56"/>
      <c r="C4489" s="88"/>
      <c r="D4489" s="58"/>
      <c r="E4489" s="104"/>
      <c r="F4489" s="65"/>
      <c r="G4489" s="65"/>
      <c r="H4489" s="65"/>
      <c r="I4489" s="19"/>
      <c r="J4489" s="65"/>
      <c r="K4489" s="65"/>
      <c r="L4489" s="62"/>
      <c r="M4489" s="63"/>
    </row>
    <row r="4490" spans="2:13">
      <c r="B4490" s="56"/>
      <c r="C4490" s="88"/>
      <c r="D4490" s="58"/>
      <c r="E4490" s="104"/>
      <c r="F4490" s="65"/>
      <c r="G4490" s="65"/>
      <c r="H4490" s="65"/>
      <c r="I4490" s="65"/>
      <c r="J4490" s="65"/>
      <c r="K4490" s="65"/>
      <c r="L4490" s="62"/>
      <c r="M4490" s="63"/>
    </row>
    <row r="4491" spans="2:13">
      <c r="B4491" s="56"/>
      <c r="C4491" s="88"/>
      <c r="D4491" s="58"/>
      <c r="E4491" s="104"/>
      <c r="F4491" s="65"/>
      <c r="G4491" s="65"/>
      <c r="H4491" s="65"/>
      <c r="I4491" s="65"/>
      <c r="J4491" s="65"/>
      <c r="K4491" s="65"/>
      <c r="L4491" s="62"/>
      <c r="M4491" s="63"/>
    </row>
    <row r="4492" spans="2:13">
      <c r="B4492" s="56"/>
      <c r="C4492" s="88"/>
      <c r="D4492" s="58"/>
      <c r="E4492" s="104"/>
      <c r="F4492" s="65"/>
      <c r="G4492" s="65"/>
      <c r="H4492" s="65"/>
      <c r="I4492" s="65"/>
      <c r="J4492" s="65"/>
      <c r="K4492" s="65"/>
      <c r="L4492" s="62"/>
      <c r="M4492" s="63"/>
    </row>
    <row r="4493" spans="2:13">
      <c r="B4493" s="56"/>
      <c r="C4493" s="88"/>
      <c r="D4493" s="58"/>
      <c r="E4493" s="104"/>
      <c r="F4493" s="65"/>
      <c r="G4493" s="65"/>
      <c r="H4493" s="65"/>
      <c r="I4493" s="65"/>
      <c r="J4493" s="65"/>
      <c r="K4493" s="65"/>
      <c r="L4493" s="62"/>
      <c r="M4493" s="63"/>
    </row>
    <row r="4494" spans="2:13">
      <c r="B4494" s="56"/>
      <c r="C4494" s="88"/>
      <c r="D4494" s="58"/>
      <c r="E4494" s="104"/>
      <c r="F4494" s="65"/>
      <c r="G4494" s="65"/>
      <c r="H4494" s="65"/>
      <c r="I4494" s="65"/>
      <c r="J4494" s="65"/>
      <c r="K4494" s="65"/>
      <c r="L4494" s="62"/>
      <c r="M4494" s="63"/>
    </row>
    <row r="4495" spans="2:13">
      <c r="B4495" s="56"/>
      <c r="C4495" s="88"/>
      <c r="D4495" s="58"/>
      <c r="E4495" s="104"/>
      <c r="F4495" s="65"/>
      <c r="G4495" s="65"/>
      <c r="H4495" s="65"/>
      <c r="I4495" s="65"/>
      <c r="J4495" s="65"/>
      <c r="K4495" s="65"/>
      <c r="L4495" s="62"/>
      <c r="M4495" s="63"/>
    </row>
    <row r="4496" spans="2:13">
      <c r="B4496" s="56"/>
      <c r="C4496" s="88"/>
      <c r="D4496" s="88"/>
      <c r="E4496" s="116"/>
      <c r="F4496" s="61"/>
      <c r="G4496" s="61"/>
      <c r="H4496" s="61"/>
      <c r="I4496" s="61"/>
      <c r="J4496" s="61"/>
      <c r="K4496" s="61"/>
      <c r="L4496" s="62"/>
      <c r="M4496" s="62"/>
    </row>
    <row r="4497" spans="2:13">
      <c r="B4497" s="56"/>
      <c r="C4497" s="88"/>
      <c r="D4497" s="88"/>
      <c r="E4497" s="116"/>
      <c r="F4497" s="65"/>
      <c r="G4497" s="65"/>
      <c r="H4497" s="65"/>
      <c r="I4497" s="65"/>
      <c r="J4497" s="65"/>
      <c r="K4497" s="65"/>
      <c r="L4497" s="62"/>
      <c r="M4497" s="62"/>
    </row>
    <row r="4498" spans="2:13">
      <c r="B4498" s="56"/>
      <c r="C4498" s="88"/>
      <c r="D4498" s="88"/>
      <c r="E4498" s="116"/>
      <c r="F4498" s="65"/>
      <c r="G4498" s="65"/>
      <c r="H4498" s="65"/>
      <c r="I4498" s="65"/>
      <c r="J4498" s="65"/>
      <c r="K4498" s="65"/>
      <c r="L4498" s="62"/>
      <c r="M4498" s="63"/>
    </row>
    <row r="4499" spans="2:13">
      <c r="B4499" s="56"/>
      <c r="C4499" s="88"/>
      <c r="D4499" s="88"/>
      <c r="E4499" s="116"/>
      <c r="F4499" s="65"/>
      <c r="G4499" s="65"/>
      <c r="H4499" s="65"/>
      <c r="I4499" s="65"/>
      <c r="J4499" s="65"/>
      <c r="K4499" s="65"/>
      <c r="L4499" s="62"/>
      <c r="M4499" s="63"/>
    </row>
    <row r="4500" spans="2:13">
      <c r="B4500" s="56"/>
      <c r="C4500" s="88"/>
      <c r="D4500" s="88"/>
      <c r="E4500" s="116"/>
      <c r="F4500" s="65"/>
      <c r="G4500" s="65"/>
      <c r="H4500" s="65"/>
      <c r="I4500" s="65"/>
      <c r="J4500" s="65"/>
      <c r="K4500" s="65"/>
      <c r="L4500" s="62"/>
      <c r="M4500" s="63"/>
    </row>
    <row r="4501" spans="2:13">
      <c r="B4501" s="56"/>
      <c r="C4501" s="88"/>
      <c r="D4501" s="88"/>
      <c r="E4501" s="116"/>
      <c r="F4501" s="65"/>
      <c r="G4501" s="65"/>
      <c r="H4501" s="65"/>
      <c r="I4501" s="65"/>
      <c r="J4501" s="65"/>
      <c r="K4501" s="65"/>
      <c r="L4501" s="62"/>
      <c r="M4501" s="63"/>
    </row>
    <row r="4502" spans="2:13">
      <c r="B4502" s="56"/>
      <c r="C4502" s="88"/>
      <c r="D4502" s="88"/>
      <c r="E4502" s="116"/>
      <c r="F4502" s="65"/>
      <c r="G4502" s="65"/>
      <c r="H4502" s="65"/>
      <c r="I4502" s="65"/>
      <c r="J4502" s="65"/>
      <c r="K4502" s="65"/>
      <c r="L4502" s="62"/>
      <c r="M4502" s="63"/>
    </row>
    <row r="4503" spans="2:13">
      <c r="B4503" s="56"/>
      <c r="C4503" s="88"/>
      <c r="D4503" s="88"/>
      <c r="E4503" s="116"/>
      <c r="F4503" s="65"/>
      <c r="G4503" s="65"/>
      <c r="H4503" s="65"/>
      <c r="I4503" s="65"/>
      <c r="J4503" s="65"/>
      <c r="K4503" s="65"/>
      <c r="L4503" s="62"/>
      <c r="M4503" s="63"/>
    </row>
    <row r="4504" spans="2:13">
      <c r="B4504" s="56"/>
      <c r="C4504" s="84"/>
      <c r="D4504" s="58"/>
      <c r="E4504" s="92"/>
      <c r="F4504" s="61"/>
      <c r="G4504" s="61"/>
      <c r="H4504" s="61"/>
      <c r="I4504" s="61"/>
      <c r="J4504" s="61"/>
      <c r="K4504" s="61"/>
      <c r="L4504" s="62"/>
      <c r="M4504" s="63"/>
    </row>
    <row r="4505" spans="2:13">
      <c r="B4505" s="56"/>
      <c r="C4505" s="84"/>
      <c r="D4505" s="58"/>
      <c r="E4505" s="92"/>
      <c r="F4505" s="65"/>
      <c r="G4505" s="65"/>
      <c r="H4505" s="65"/>
      <c r="I4505" s="65"/>
      <c r="J4505" s="65"/>
      <c r="K4505" s="65"/>
      <c r="L4505" s="62"/>
      <c r="M4505" s="63"/>
    </row>
    <row r="4506" spans="2:13">
      <c r="B4506" s="56"/>
      <c r="C4506" s="84"/>
      <c r="D4506" s="58"/>
      <c r="E4506" s="92"/>
      <c r="F4506" s="65"/>
      <c r="G4506" s="65"/>
      <c r="H4506" s="65"/>
      <c r="I4506" s="90"/>
      <c r="J4506" s="65"/>
      <c r="K4506" s="65"/>
      <c r="L4506" s="62"/>
      <c r="M4506" s="82"/>
    </row>
    <row r="4507" spans="2:13">
      <c r="B4507" s="56"/>
      <c r="C4507" s="84"/>
      <c r="D4507" s="58"/>
      <c r="E4507" s="92"/>
      <c r="F4507" s="65"/>
      <c r="G4507" s="65"/>
      <c r="H4507" s="65"/>
      <c r="I4507" s="65"/>
      <c r="J4507" s="65"/>
      <c r="K4507" s="65"/>
      <c r="L4507" s="62"/>
      <c r="M4507" s="82"/>
    </row>
    <row r="4508" spans="2:13">
      <c r="B4508" s="56"/>
      <c r="C4508" s="84"/>
      <c r="D4508" s="58"/>
      <c r="E4508" s="92"/>
      <c r="F4508" s="65"/>
      <c r="G4508" s="65"/>
      <c r="H4508" s="65"/>
      <c r="I4508" s="65"/>
      <c r="J4508" s="65"/>
      <c r="K4508" s="65"/>
      <c r="L4508" s="62"/>
      <c r="M4508" s="63"/>
    </row>
    <row r="4509" spans="2:13">
      <c r="B4509" s="56"/>
      <c r="C4509" s="84"/>
      <c r="D4509" s="58"/>
      <c r="E4509" s="92"/>
      <c r="F4509" s="65"/>
      <c r="G4509" s="65"/>
      <c r="H4509" s="65"/>
      <c r="I4509" s="65"/>
      <c r="J4509" s="65"/>
      <c r="K4509" s="65"/>
      <c r="L4509" s="62"/>
      <c r="M4509" s="63"/>
    </row>
    <row r="4510" spans="2:13">
      <c r="B4510" s="56"/>
      <c r="C4510" s="84"/>
      <c r="D4510" s="58"/>
      <c r="E4510" s="92"/>
      <c r="F4510" s="65"/>
      <c r="G4510" s="65"/>
      <c r="H4510" s="65"/>
      <c r="I4510" s="65"/>
      <c r="J4510" s="65"/>
      <c r="K4510" s="65"/>
      <c r="L4510" s="62"/>
      <c r="M4510" s="63"/>
    </row>
    <row r="4511" spans="2:13">
      <c r="B4511" s="56"/>
      <c r="C4511" s="84"/>
      <c r="D4511" s="58"/>
      <c r="E4511" s="92"/>
      <c r="F4511" s="91"/>
      <c r="G4511" s="91"/>
      <c r="H4511" s="91"/>
      <c r="I4511" s="91"/>
      <c r="J4511" s="91"/>
      <c r="K4511" s="91"/>
      <c r="L4511" s="62"/>
      <c r="M4511" s="63"/>
    </row>
    <row r="4512" spans="2:13">
      <c r="B4512" s="56"/>
      <c r="C4512" s="88"/>
      <c r="D4512" s="58"/>
      <c r="E4512" s="116"/>
      <c r="F4512" s="61"/>
      <c r="G4512" s="61"/>
      <c r="H4512" s="61"/>
      <c r="I4512" s="61"/>
      <c r="J4512" s="61"/>
      <c r="K4512" s="61"/>
      <c r="L4512" s="62"/>
      <c r="M4512" s="63"/>
    </row>
    <row r="4513" spans="2:13">
      <c r="B4513" s="56"/>
      <c r="C4513" s="88"/>
      <c r="D4513" s="58"/>
      <c r="E4513" s="116"/>
      <c r="F4513" s="65"/>
      <c r="G4513" s="65"/>
      <c r="H4513" s="65"/>
      <c r="I4513" s="65"/>
      <c r="J4513" s="65"/>
      <c r="K4513" s="65"/>
      <c r="L4513" s="62"/>
      <c r="M4513" s="63"/>
    </row>
    <row r="4514" spans="2:13">
      <c r="B4514" s="56"/>
      <c r="C4514" s="88"/>
      <c r="D4514" s="111"/>
      <c r="E4514" s="116"/>
      <c r="F4514" s="65"/>
      <c r="G4514" s="65"/>
      <c r="H4514" s="65"/>
      <c r="I4514" s="65"/>
      <c r="J4514" s="65"/>
      <c r="K4514" s="65"/>
      <c r="L4514" s="62"/>
      <c r="M4514" s="63"/>
    </row>
    <row r="4515" spans="2:13">
      <c r="B4515" s="56"/>
      <c r="C4515" s="88"/>
      <c r="D4515" s="58"/>
      <c r="E4515" s="69"/>
      <c r="F4515" s="65"/>
      <c r="G4515" s="65"/>
      <c r="H4515" s="65"/>
      <c r="I4515" s="65"/>
      <c r="J4515" s="65"/>
      <c r="K4515" s="65"/>
      <c r="L4515" s="62"/>
      <c r="M4515" s="63"/>
    </row>
    <row r="4516" spans="2:13">
      <c r="B4516" s="56"/>
      <c r="C4516" s="88"/>
      <c r="D4516" s="58"/>
      <c r="E4516" s="116"/>
      <c r="F4516" s="65"/>
      <c r="G4516" s="65"/>
      <c r="H4516" s="65"/>
      <c r="I4516" s="65"/>
      <c r="J4516" s="65"/>
      <c r="K4516" s="65"/>
      <c r="L4516" s="62"/>
      <c r="M4516" s="63"/>
    </row>
    <row r="4517" spans="2:13">
      <c r="B4517" s="56"/>
      <c r="C4517" s="88"/>
      <c r="D4517" s="111"/>
      <c r="E4517" s="116"/>
      <c r="F4517" s="127"/>
      <c r="G4517" s="90"/>
      <c r="H4517" s="111"/>
      <c r="I4517" s="65"/>
      <c r="J4517" s="65"/>
      <c r="K4517" s="65"/>
      <c r="L4517" s="62"/>
      <c r="M4517" s="63"/>
    </row>
    <row r="4518" spans="2:13">
      <c r="B4518" s="56"/>
      <c r="C4518" s="88"/>
      <c r="D4518" s="111"/>
      <c r="E4518" s="116"/>
      <c r="F4518" s="127"/>
      <c r="G4518" s="90"/>
      <c r="H4518" s="111"/>
      <c r="I4518" s="65"/>
      <c r="J4518" s="65"/>
      <c r="K4518" s="65"/>
      <c r="L4518" s="62"/>
      <c r="M4518" s="63"/>
    </row>
    <row r="4519" spans="2:13">
      <c r="B4519" s="56"/>
      <c r="C4519" s="88"/>
      <c r="D4519" s="111"/>
      <c r="E4519" s="116"/>
      <c r="F4519" s="127"/>
      <c r="G4519" s="90"/>
      <c r="H4519" s="111"/>
      <c r="I4519" s="65"/>
      <c r="J4519" s="65"/>
      <c r="K4519" s="65"/>
      <c r="L4519" s="62"/>
      <c r="M4519" s="63"/>
    </row>
    <row r="4520" spans="2:13">
      <c r="B4520" s="56"/>
      <c r="C4520" s="105"/>
      <c r="D4520" s="106"/>
      <c r="E4520" s="107"/>
      <c r="F4520" s="61"/>
      <c r="G4520" s="61"/>
      <c r="H4520" s="61"/>
      <c r="I4520" s="61"/>
      <c r="J4520" s="61"/>
      <c r="K4520" s="61"/>
      <c r="L4520" s="108"/>
      <c r="M4520" s="63"/>
    </row>
    <row r="4521" spans="2:13">
      <c r="B4521" s="56"/>
      <c r="C4521" s="105"/>
      <c r="D4521" s="58"/>
      <c r="E4521" s="109"/>
      <c r="F4521" s="65"/>
      <c r="G4521" s="65"/>
      <c r="H4521" s="65"/>
      <c r="I4521" s="110"/>
      <c r="J4521" s="65"/>
      <c r="K4521" s="65"/>
      <c r="L4521" s="62"/>
      <c r="M4521" s="63"/>
    </row>
    <row r="4522" spans="2:13">
      <c r="B4522" s="56"/>
      <c r="C4522" s="105"/>
      <c r="D4522" s="58"/>
      <c r="E4522" s="109"/>
      <c r="F4522" s="65"/>
      <c r="G4522" s="65"/>
      <c r="H4522" s="65"/>
      <c r="I4522" s="65"/>
      <c r="J4522" s="65"/>
      <c r="K4522" s="65"/>
      <c r="L4522" s="62"/>
      <c r="M4522" s="63"/>
    </row>
    <row r="4523" spans="2:13">
      <c r="B4523" s="56"/>
      <c r="C4523" s="105"/>
      <c r="D4523" s="58"/>
      <c r="E4523" s="109"/>
      <c r="F4523" s="65"/>
      <c r="G4523" s="65"/>
      <c r="H4523" s="65"/>
      <c r="I4523" s="65"/>
      <c r="J4523" s="65"/>
      <c r="K4523" s="65"/>
      <c r="L4523" s="62"/>
      <c r="M4523" s="63"/>
    </row>
    <row r="4524" spans="2:13">
      <c r="B4524" s="56"/>
      <c r="C4524" s="105"/>
      <c r="D4524" s="58"/>
      <c r="E4524" s="109"/>
      <c r="F4524" s="65"/>
      <c r="G4524" s="65"/>
      <c r="H4524" s="65"/>
      <c r="I4524" s="65"/>
      <c r="J4524" s="65"/>
      <c r="K4524" s="65"/>
      <c r="L4524" s="62"/>
      <c r="M4524" s="63"/>
    </row>
    <row r="4525" spans="2:13">
      <c r="B4525" s="56"/>
      <c r="C4525" s="105"/>
      <c r="D4525" s="58"/>
      <c r="E4525" s="109"/>
      <c r="F4525" s="65"/>
      <c r="G4525" s="65"/>
      <c r="H4525" s="65"/>
      <c r="I4525" s="65"/>
      <c r="J4525" s="65"/>
      <c r="K4525" s="65"/>
      <c r="L4525" s="62"/>
      <c r="M4525" s="63"/>
    </row>
    <row r="4526" spans="2:13">
      <c r="B4526" s="56"/>
      <c r="C4526" s="105"/>
      <c r="D4526" s="58"/>
      <c r="E4526" s="109"/>
      <c r="F4526" s="65"/>
      <c r="G4526" s="65"/>
      <c r="H4526" s="65"/>
      <c r="I4526" s="65"/>
      <c r="J4526" s="65"/>
      <c r="K4526" s="65"/>
      <c r="L4526" s="62"/>
      <c r="M4526" s="63"/>
    </row>
    <row r="4527" spans="2:13">
      <c r="B4527" s="56"/>
      <c r="C4527" s="105"/>
      <c r="D4527" s="58"/>
      <c r="E4527" s="109"/>
      <c r="F4527" s="91"/>
      <c r="G4527" s="91"/>
      <c r="H4527" s="91"/>
      <c r="I4527" s="91"/>
      <c r="J4527" s="91"/>
      <c r="K4527" s="91"/>
      <c r="L4527" s="62"/>
      <c r="M4527" s="63"/>
    </row>
    <row r="4528" spans="2:13">
      <c r="B4528" s="56"/>
      <c r="C4528" s="84"/>
      <c r="D4528" s="85"/>
      <c r="E4528" s="86"/>
      <c r="F4528" s="61"/>
      <c r="G4528" s="61"/>
      <c r="H4528" s="61"/>
      <c r="I4528" s="61"/>
      <c r="J4528" s="61"/>
      <c r="K4528" s="61"/>
      <c r="L4528" s="62"/>
      <c r="M4528" s="63"/>
    </row>
    <row r="4529" spans="2:13">
      <c r="B4529" s="56"/>
      <c r="C4529" s="84"/>
      <c r="D4529" s="85"/>
      <c r="E4529" s="87"/>
      <c r="F4529" s="65"/>
      <c r="G4529" s="65"/>
      <c r="H4529" s="65"/>
      <c r="I4529" s="65"/>
      <c r="J4529" s="65"/>
      <c r="K4529" s="65"/>
      <c r="L4529" s="62"/>
      <c r="M4529" s="63"/>
    </row>
    <row r="4530" spans="2:13">
      <c r="B4530" s="56"/>
      <c r="C4530" s="84"/>
      <c r="D4530" s="85"/>
      <c r="E4530" s="87"/>
      <c r="F4530" s="65"/>
      <c r="G4530" s="65"/>
      <c r="H4530" s="65"/>
      <c r="I4530" s="65"/>
      <c r="J4530" s="65"/>
      <c r="K4530" s="65"/>
      <c r="L4530" s="62"/>
      <c r="M4530" s="63"/>
    </row>
    <row r="4531" spans="2:13">
      <c r="B4531" s="56"/>
      <c r="C4531" s="84"/>
      <c r="D4531" s="85"/>
      <c r="E4531" s="87"/>
      <c r="F4531" s="65"/>
      <c r="G4531" s="65"/>
      <c r="H4531" s="65"/>
      <c r="I4531" s="65"/>
      <c r="J4531" s="65"/>
      <c r="K4531" s="65"/>
      <c r="L4531" s="62"/>
      <c r="M4531" s="63"/>
    </row>
    <row r="4532" spans="2:13">
      <c r="B4532" s="56"/>
      <c r="C4532" s="84"/>
      <c r="D4532" s="85"/>
      <c r="E4532" s="87"/>
      <c r="F4532" s="65"/>
      <c r="G4532" s="65"/>
      <c r="H4532" s="65"/>
      <c r="I4532" s="65"/>
      <c r="J4532" s="65"/>
      <c r="K4532" s="65"/>
      <c r="L4532" s="62"/>
      <c r="M4532" s="63"/>
    </row>
    <row r="4533" spans="2:13">
      <c r="B4533" s="56"/>
      <c r="C4533" s="84"/>
      <c r="D4533" s="85"/>
      <c r="E4533" s="87"/>
      <c r="F4533" s="65"/>
      <c r="G4533" s="65"/>
      <c r="H4533" s="65"/>
      <c r="I4533" s="65"/>
      <c r="J4533" s="65"/>
      <c r="K4533" s="65"/>
      <c r="L4533" s="62"/>
      <c r="M4533" s="63"/>
    </row>
    <row r="4534" spans="2:13">
      <c r="B4534" s="56"/>
      <c r="C4534" s="84"/>
      <c r="D4534" s="85"/>
      <c r="E4534" s="87"/>
      <c r="F4534" s="65"/>
      <c r="G4534" s="65"/>
      <c r="H4534" s="65"/>
      <c r="I4534" s="65"/>
      <c r="J4534" s="65"/>
      <c r="K4534" s="65"/>
      <c r="L4534" s="62"/>
      <c r="M4534" s="63"/>
    </row>
    <row r="4535" spans="2:13">
      <c r="B4535" s="56"/>
      <c r="C4535" s="84"/>
      <c r="D4535" s="85"/>
      <c r="E4535" s="87"/>
      <c r="F4535" s="65"/>
      <c r="G4535" s="65"/>
      <c r="H4535" s="65"/>
      <c r="I4535" s="65"/>
      <c r="J4535" s="65"/>
      <c r="K4535" s="65"/>
      <c r="L4535" s="62"/>
      <c r="M4535" s="63"/>
    </row>
    <row r="4536" spans="2:13">
      <c r="B4536" s="56"/>
      <c r="C4536" s="122"/>
      <c r="D4536" s="58"/>
      <c r="E4536" s="89"/>
      <c r="F4536" s="61"/>
      <c r="G4536" s="61"/>
      <c r="H4536" s="61"/>
      <c r="I4536" s="61"/>
      <c r="J4536" s="61"/>
      <c r="K4536" s="61"/>
      <c r="L4536" s="62"/>
      <c r="M4536" s="63"/>
    </row>
    <row r="4537" spans="2:13">
      <c r="B4537" s="56"/>
      <c r="C4537" s="122"/>
      <c r="D4537" s="58"/>
      <c r="E4537" s="89"/>
      <c r="F4537" s="65"/>
      <c r="G4537" s="65"/>
      <c r="H4537" s="65"/>
      <c r="I4537" s="65"/>
      <c r="J4537" s="65"/>
      <c r="K4537" s="65"/>
      <c r="L4537" s="62"/>
      <c r="M4537" s="63"/>
    </row>
    <row r="4538" spans="2:13">
      <c r="B4538" s="56"/>
      <c r="C4538" s="122"/>
      <c r="D4538" s="58"/>
      <c r="E4538" s="89"/>
      <c r="F4538" s="65"/>
      <c r="G4538" s="65"/>
      <c r="H4538" s="65"/>
      <c r="I4538" s="65"/>
      <c r="J4538" s="65"/>
      <c r="K4538" s="65"/>
      <c r="L4538" s="62"/>
      <c r="M4538" s="63"/>
    </row>
    <row r="4539" spans="2:13">
      <c r="B4539" s="56"/>
      <c r="C4539" s="122"/>
      <c r="D4539" s="58"/>
      <c r="E4539" s="89"/>
      <c r="F4539" s="65"/>
      <c r="G4539" s="65"/>
      <c r="H4539" s="65"/>
      <c r="I4539" s="65"/>
      <c r="J4539" s="65"/>
      <c r="K4539" s="65"/>
      <c r="L4539" s="62"/>
      <c r="M4539" s="63"/>
    </row>
    <row r="4540" spans="2:13">
      <c r="B4540" s="56"/>
      <c r="C4540" s="122"/>
      <c r="D4540" s="58"/>
      <c r="E4540" s="89"/>
      <c r="F4540" s="65"/>
      <c r="G4540" s="65"/>
      <c r="H4540" s="65"/>
      <c r="I4540" s="65"/>
      <c r="J4540" s="65"/>
      <c r="K4540" s="65"/>
      <c r="L4540" s="62"/>
      <c r="M4540" s="63"/>
    </row>
    <row r="4541" spans="2:13">
      <c r="B4541" s="56"/>
      <c r="C4541" s="122"/>
      <c r="D4541" s="20"/>
      <c r="E4541" s="89"/>
      <c r="F4541" s="65"/>
      <c r="G4541" s="65"/>
      <c r="H4541" s="65"/>
      <c r="I4541" s="65"/>
      <c r="J4541" s="65"/>
      <c r="K4541" s="65"/>
      <c r="L4541" s="62"/>
      <c r="M4541" s="63"/>
    </row>
    <row r="4542" spans="2:13">
      <c r="B4542" s="56"/>
      <c r="C4542" s="122"/>
      <c r="D4542" s="111"/>
      <c r="E4542" s="89"/>
      <c r="F4542" s="65"/>
      <c r="G4542" s="65"/>
      <c r="H4542" s="65"/>
      <c r="I4542" s="65"/>
      <c r="J4542" s="65"/>
      <c r="K4542" s="65"/>
      <c r="L4542" s="62"/>
      <c r="M4542" s="63"/>
    </row>
    <row r="4543" spans="2:13">
      <c r="B4543" s="56"/>
      <c r="C4543" s="122"/>
      <c r="D4543" s="20"/>
      <c r="E4543" s="89"/>
      <c r="F4543" s="65"/>
      <c r="G4543" s="65"/>
      <c r="H4543" s="65"/>
      <c r="I4543" s="65"/>
      <c r="J4543" s="65"/>
      <c r="K4543" s="65"/>
      <c r="L4543" s="62"/>
      <c r="M4543" s="63"/>
    </row>
    <row r="4544" spans="2:13">
      <c r="B4544" s="56"/>
      <c r="C4544" s="122"/>
      <c r="D4544" s="58"/>
      <c r="E4544" s="117"/>
      <c r="F4544" s="61"/>
      <c r="G4544" s="61"/>
      <c r="H4544" s="61"/>
      <c r="I4544" s="65"/>
      <c r="J4544" s="61"/>
      <c r="K4544" s="61"/>
      <c r="L4544" s="62"/>
      <c r="M4544" s="63"/>
    </row>
    <row r="4545" spans="2:13">
      <c r="B4545" s="56"/>
      <c r="C4545" s="122"/>
      <c r="D4545" s="58"/>
      <c r="E4545" s="117"/>
      <c r="F4545" s="65"/>
      <c r="G4545" s="65"/>
      <c r="H4545" s="65"/>
      <c r="I4545" s="65"/>
      <c r="J4545" s="65"/>
      <c r="K4545" s="65"/>
      <c r="L4545" s="62"/>
      <c r="M4545" s="63"/>
    </row>
    <row r="4546" spans="2:13">
      <c r="B4546" s="56"/>
      <c r="C4546" s="122"/>
      <c r="D4546" s="58"/>
      <c r="E4546" s="117"/>
      <c r="F4546" s="65"/>
      <c r="G4546" s="65"/>
      <c r="H4546" s="65"/>
      <c r="I4546" s="65"/>
      <c r="J4546" s="65"/>
      <c r="K4546" s="65"/>
      <c r="L4546" s="62"/>
      <c r="M4546" s="63"/>
    </row>
    <row r="4547" spans="2:13">
      <c r="B4547" s="56"/>
      <c r="C4547" s="122"/>
      <c r="D4547" s="58"/>
      <c r="E4547" s="117"/>
      <c r="F4547" s="65"/>
      <c r="G4547" s="65"/>
      <c r="H4547" s="65"/>
      <c r="I4547" s="65"/>
      <c r="J4547" s="65"/>
      <c r="K4547" s="65"/>
      <c r="L4547" s="62"/>
      <c r="M4547" s="63"/>
    </row>
    <row r="4548" spans="2:13">
      <c r="B4548" s="56"/>
      <c r="C4548" s="122"/>
      <c r="D4548" s="58"/>
      <c r="E4548" s="117"/>
      <c r="F4548" s="65"/>
      <c r="G4548" s="65"/>
      <c r="H4548" s="65"/>
      <c r="I4548" s="65"/>
      <c r="J4548" s="65"/>
      <c r="K4548" s="65"/>
      <c r="L4548" s="62"/>
      <c r="M4548" s="63"/>
    </row>
    <row r="4549" spans="2:13">
      <c r="B4549" s="56"/>
      <c r="C4549" s="122"/>
      <c r="D4549" s="20"/>
      <c r="E4549" s="117"/>
      <c r="F4549" s="65"/>
      <c r="G4549" s="65"/>
      <c r="H4549" s="65"/>
      <c r="I4549" s="65"/>
      <c r="J4549" s="65"/>
      <c r="K4549" s="65"/>
      <c r="L4549" s="62"/>
      <c r="M4549" s="63"/>
    </row>
    <row r="4550" spans="2:13">
      <c r="B4550" s="56"/>
      <c r="C4550" s="122"/>
      <c r="D4550" s="111"/>
      <c r="E4550" s="117"/>
      <c r="F4550" s="65"/>
      <c r="G4550" s="65"/>
      <c r="H4550" s="65"/>
      <c r="I4550" s="65"/>
      <c r="J4550" s="65"/>
      <c r="K4550" s="65"/>
      <c r="L4550" s="62"/>
      <c r="M4550" s="63"/>
    </row>
    <row r="4551" spans="2:13">
      <c r="B4551" s="56"/>
      <c r="C4551" s="122"/>
      <c r="D4551" s="20"/>
      <c r="E4551" s="117"/>
      <c r="F4551" s="65"/>
      <c r="G4551" s="65"/>
      <c r="H4551" s="65"/>
      <c r="I4551" s="65"/>
      <c r="J4551" s="65"/>
      <c r="K4551" s="65"/>
      <c r="L4551" s="62"/>
      <c r="M4551" s="63"/>
    </row>
    <row r="4552" spans="2:13">
      <c r="B4552" s="56"/>
      <c r="C4552" s="88"/>
      <c r="D4552" s="58"/>
      <c r="E4552" s="116"/>
      <c r="F4552" s="61"/>
      <c r="G4552" s="61"/>
      <c r="H4552" s="61"/>
      <c r="I4552" s="61"/>
      <c r="J4552" s="61"/>
      <c r="K4552" s="61"/>
      <c r="L4552" s="62"/>
      <c r="M4552" s="63"/>
    </row>
    <row r="4553" spans="2:13">
      <c r="B4553" s="56"/>
      <c r="C4553" s="88"/>
      <c r="D4553" s="58"/>
      <c r="E4553" s="116"/>
      <c r="F4553" s="65"/>
      <c r="G4553" s="65"/>
      <c r="H4553" s="65"/>
      <c r="I4553" s="65"/>
      <c r="J4553" s="65"/>
      <c r="K4553" s="65"/>
      <c r="L4553" s="62"/>
      <c r="M4553" s="63"/>
    </row>
    <row r="4554" spans="2:13">
      <c r="B4554" s="56"/>
      <c r="C4554" s="88"/>
      <c r="D4554" s="111"/>
      <c r="E4554" s="116"/>
      <c r="F4554" s="65"/>
      <c r="G4554" s="65"/>
      <c r="H4554" s="65"/>
      <c r="I4554" s="65"/>
      <c r="J4554" s="65"/>
      <c r="K4554" s="65"/>
      <c r="L4554" s="62"/>
      <c r="M4554" s="63"/>
    </row>
    <row r="4555" spans="2:13">
      <c r="B4555" s="56"/>
      <c r="C4555" s="88"/>
      <c r="D4555" s="58"/>
      <c r="E4555" s="69"/>
      <c r="F4555" s="65"/>
      <c r="G4555" s="65"/>
      <c r="H4555" s="65"/>
      <c r="I4555" s="65"/>
      <c r="J4555" s="65"/>
      <c r="K4555" s="65"/>
      <c r="L4555" s="62"/>
      <c r="M4555" s="63"/>
    </row>
    <row r="4556" spans="2:13">
      <c r="B4556" s="56"/>
      <c r="C4556" s="88"/>
      <c r="D4556" s="58"/>
      <c r="E4556" s="116"/>
      <c r="F4556" s="65"/>
      <c r="G4556" s="65"/>
      <c r="H4556" s="65"/>
      <c r="I4556" s="65"/>
      <c r="J4556" s="65"/>
      <c r="K4556" s="65"/>
      <c r="L4556" s="62"/>
      <c r="M4556" s="63"/>
    </row>
    <row r="4557" spans="2:13">
      <c r="B4557" s="56"/>
      <c r="C4557" s="88"/>
      <c r="D4557" s="111"/>
      <c r="E4557" s="116"/>
      <c r="F4557" s="127"/>
      <c r="G4557" s="90"/>
      <c r="H4557" s="111"/>
      <c r="I4557" s="65"/>
      <c r="J4557" s="65"/>
      <c r="K4557" s="65"/>
      <c r="L4557" s="62"/>
      <c r="M4557" s="63"/>
    </row>
    <row r="4558" spans="2:13">
      <c r="B4558" s="56"/>
      <c r="C4558" s="88"/>
      <c r="D4558" s="111"/>
      <c r="E4558" s="116"/>
      <c r="F4558" s="127"/>
      <c r="G4558" s="90"/>
      <c r="H4558" s="111"/>
      <c r="I4558" s="65"/>
      <c r="J4558" s="65"/>
      <c r="K4558" s="65"/>
      <c r="L4558" s="62"/>
      <c r="M4558" s="63"/>
    </row>
    <row r="4559" spans="2:13">
      <c r="B4559" s="56"/>
      <c r="C4559" s="88"/>
      <c r="D4559" s="111"/>
      <c r="E4559" s="116"/>
      <c r="F4559" s="127"/>
      <c r="G4559" s="90"/>
      <c r="H4559" s="111"/>
      <c r="I4559" s="65"/>
      <c r="J4559" s="65"/>
      <c r="K4559" s="65"/>
      <c r="L4559" s="62"/>
      <c r="M4559" s="63"/>
    </row>
    <row r="4560" spans="2:13">
      <c r="B4560" s="56"/>
      <c r="C4560" s="88"/>
      <c r="D4560" s="58"/>
      <c r="E4560" s="117"/>
      <c r="F4560" s="60"/>
      <c r="G4560" s="60"/>
      <c r="H4560" s="61"/>
      <c r="I4560" s="61"/>
      <c r="J4560" s="61"/>
      <c r="K4560" s="61"/>
      <c r="L4560" s="62"/>
      <c r="M4560" s="63"/>
    </row>
    <row r="4561" spans="2:13">
      <c r="B4561" s="56"/>
      <c r="C4561" s="88"/>
      <c r="D4561" s="58"/>
      <c r="E4561" s="104"/>
      <c r="F4561" s="65"/>
      <c r="G4561" s="65"/>
      <c r="H4561" s="65"/>
      <c r="I4561" s="65"/>
      <c r="J4561" s="65"/>
      <c r="K4561" s="65"/>
      <c r="L4561" s="62"/>
      <c r="M4561" s="63"/>
    </row>
    <row r="4562" spans="2:13">
      <c r="B4562" s="56"/>
      <c r="C4562" s="88"/>
      <c r="D4562" s="58"/>
      <c r="E4562" s="104"/>
      <c r="F4562" s="65"/>
      <c r="G4562" s="65"/>
      <c r="H4562" s="65"/>
      <c r="I4562" s="65"/>
      <c r="J4562" s="65"/>
      <c r="K4562" s="65"/>
      <c r="L4562" s="62"/>
      <c r="M4562" s="63"/>
    </row>
    <row r="4563" spans="2:13">
      <c r="B4563" s="56"/>
      <c r="C4563" s="88"/>
      <c r="D4563" s="58"/>
      <c r="E4563" s="104"/>
      <c r="F4563" s="65"/>
      <c r="G4563" s="65"/>
      <c r="H4563" s="65"/>
      <c r="I4563" s="65"/>
      <c r="J4563" s="65"/>
      <c r="K4563" s="65"/>
      <c r="L4563" s="62"/>
      <c r="M4563" s="63"/>
    </row>
    <row r="4564" spans="2:13">
      <c r="B4564" s="56"/>
      <c r="C4564" s="88"/>
      <c r="D4564" s="58"/>
      <c r="E4564" s="104"/>
      <c r="F4564" s="65"/>
      <c r="G4564" s="65"/>
      <c r="H4564" s="65"/>
      <c r="I4564" s="65"/>
      <c r="J4564" s="65"/>
      <c r="K4564" s="65"/>
      <c r="L4564" s="62"/>
      <c r="M4564" s="63"/>
    </row>
    <row r="4565" spans="2:13">
      <c r="B4565" s="56"/>
      <c r="C4565" s="88"/>
      <c r="D4565" s="58"/>
      <c r="E4565" s="104"/>
      <c r="F4565" s="65"/>
      <c r="G4565" s="65"/>
      <c r="H4565" s="65"/>
      <c r="I4565" s="65"/>
      <c r="J4565" s="65"/>
      <c r="K4565" s="65"/>
      <c r="L4565" s="62"/>
      <c r="M4565" s="63"/>
    </row>
    <row r="4566" spans="2:13">
      <c r="B4566" s="56"/>
      <c r="C4566" s="88"/>
      <c r="D4566" s="58"/>
      <c r="E4566" s="104"/>
      <c r="F4566" s="65"/>
      <c r="G4566" s="65"/>
      <c r="H4566" s="65"/>
      <c r="I4566" s="65"/>
      <c r="J4566" s="65"/>
      <c r="K4566" s="65"/>
      <c r="L4566" s="62"/>
      <c r="M4566" s="63"/>
    </row>
    <row r="4567" spans="2:13">
      <c r="B4567" s="56"/>
      <c r="C4567" s="88"/>
      <c r="D4567" s="58"/>
      <c r="E4567" s="104"/>
      <c r="F4567" s="65"/>
      <c r="G4567" s="65"/>
      <c r="H4567" s="65"/>
      <c r="I4567" s="65"/>
      <c r="J4567" s="65"/>
      <c r="K4567" s="65"/>
      <c r="L4567" s="62"/>
      <c r="M4567" s="63"/>
    </row>
    <row r="4568" spans="2:13">
      <c r="B4568" s="56"/>
      <c r="C4568" s="57"/>
      <c r="D4568" s="58"/>
      <c r="E4568" s="59"/>
      <c r="F4568" s="60"/>
      <c r="G4568" s="60"/>
      <c r="H4568" s="61"/>
      <c r="I4568" s="61"/>
      <c r="J4568" s="61"/>
      <c r="K4568" s="61"/>
      <c r="L4568" s="62"/>
      <c r="M4568" s="63"/>
    </row>
    <row r="4569" spans="2:13">
      <c r="B4569" s="56"/>
      <c r="C4569" s="57"/>
      <c r="D4569" s="58"/>
      <c r="E4569" s="59"/>
      <c r="F4569" s="65"/>
      <c r="G4569" s="65"/>
      <c r="H4569" s="65"/>
      <c r="I4569" s="65"/>
      <c r="J4569" s="65"/>
      <c r="K4569" s="65"/>
      <c r="L4569" s="62"/>
      <c r="M4569" s="63"/>
    </row>
    <row r="4570" spans="2:13">
      <c r="B4570" s="56"/>
      <c r="C4570" s="57"/>
      <c r="D4570" s="58"/>
      <c r="E4570" s="59"/>
      <c r="F4570" s="65"/>
      <c r="G4570" s="65"/>
      <c r="H4570" s="65"/>
      <c r="I4570" s="65"/>
      <c r="J4570" s="65"/>
      <c r="K4570" s="65"/>
      <c r="L4570" s="62"/>
      <c r="M4570" s="63"/>
    </row>
    <row r="4571" spans="2:13">
      <c r="B4571" s="56"/>
      <c r="C4571" s="57"/>
      <c r="D4571" s="58"/>
      <c r="E4571" s="59"/>
      <c r="F4571" s="65"/>
      <c r="G4571" s="65"/>
      <c r="H4571" s="65"/>
      <c r="I4571" s="65"/>
      <c r="J4571" s="65"/>
      <c r="K4571" s="65"/>
      <c r="L4571" s="62"/>
      <c r="M4571" s="63"/>
    </row>
    <row r="4572" spans="2:13">
      <c r="B4572" s="56"/>
      <c r="C4572" s="57"/>
      <c r="D4572" s="58"/>
      <c r="E4572" s="59"/>
      <c r="F4572" s="65"/>
      <c r="G4572" s="65"/>
      <c r="H4572" s="65"/>
      <c r="I4572" s="65"/>
      <c r="J4572" s="65"/>
      <c r="K4572" s="65"/>
      <c r="L4572" s="62"/>
      <c r="M4572" s="63"/>
    </row>
    <row r="4573" spans="2:13">
      <c r="B4573" s="56"/>
      <c r="C4573" s="57"/>
      <c r="D4573" s="58"/>
      <c r="E4573" s="59"/>
      <c r="F4573" s="65"/>
      <c r="G4573" s="65"/>
      <c r="H4573" s="65"/>
      <c r="I4573" s="65"/>
      <c r="J4573" s="65"/>
      <c r="K4573" s="65"/>
      <c r="L4573" s="62"/>
      <c r="M4573" s="63"/>
    </row>
    <row r="4574" spans="2:13">
      <c r="B4574" s="56"/>
      <c r="C4574" s="57"/>
      <c r="D4574" s="58"/>
      <c r="E4574" s="59"/>
      <c r="F4574" s="65"/>
      <c r="G4574" s="65"/>
      <c r="H4574" s="65"/>
      <c r="I4574" s="65"/>
      <c r="J4574" s="65"/>
      <c r="K4574" s="65"/>
      <c r="L4574" s="62"/>
      <c r="M4574" s="63"/>
    </row>
    <row r="4575" spans="2:13">
      <c r="B4575" s="56"/>
      <c r="C4575" s="57"/>
      <c r="D4575" s="58"/>
      <c r="E4575" s="59"/>
      <c r="F4575" s="65"/>
      <c r="G4575" s="65"/>
      <c r="H4575" s="65"/>
      <c r="I4575" s="65"/>
      <c r="J4575" s="65"/>
      <c r="K4575" s="65"/>
      <c r="L4575" s="62"/>
      <c r="M4575" s="63"/>
    </row>
    <row r="4576" spans="2:13">
      <c r="B4576" s="56"/>
      <c r="C4576" s="57"/>
      <c r="D4576" s="58"/>
      <c r="E4576" s="104"/>
      <c r="F4576" s="119"/>
      <c r="G4576" s="119"/>
      <c r="H4576" s="61"/>
      <c r="I4576" s="61"/>
      <c r="J4576" s="61"/>
      <c r="K4576" s="61"/>
      <c r="L4576" s="62"/>
      <c r="M4576" s="63"/>
    </row>
    <row r="4577" spans="2:13">
      <c r="B4577" s="56"/>
      <c r="C4577" s="57"/>
      <c r="D4577" s="58"/>
      <c r="E4577" s="104"/>
      <c r="F4577" s="65"/>
      <c r="G4577" s="65"/>
      <c r="H4577" s="65"/>
      <c r="I4577" s="65"/>
      <c r="J4577" s="65"/>
      <c r="K4577" s="65"/>
      <c r="L4577" s="62"/>
      <c r="M4577" s="63"/>
    </row>
    <row r="4578" spans="2:13">
      <c r="B4578" s="56"/>
      <c r="C4578" s="57"/>
      <c r="D4578" s="58"/>
      <c r="E4578" s="104"/>
      <c r="F4578" s="65"/>
      <c r="G4578" s="65"/>
      <c r="H4578" s="65"/>
      <c r="I4578" s="65"/>
      <c r="J4578" s="65"/>
      <c r="K4578" s="65"/>
      <c r="L4578" s="62"/>
      <c r="M4578" s="63"/>
    </row>
    <row r="4579" spans="2:13">
      <c r="B4579" s="56"/>
      <c r="C4579" s="57"/>
      <c r="D4579" s="58"/>
      <c r="E4579" s="104"/>
      <c r="F4579" s="65"/>
      <c r="G4579" s="65"/>
      <c r="H4579" s="65"/>
      <c r="I4579" s="65"/>
      <c r="J4579" s="65"/>
      <c r="K4579" s="65"/>
      <c r="L4579" s="62"/>
      <c r="M4579" s="63"/>
    </row>
    <row r="4580" spans="2:13">
      <c r="B4580" s="56"/>
      <c r="C4580" s="57"/>
      <c r="D4580" s="58"/>
      <c r="E4580" s="104"/>
      <c r="F4580" s="65"/>
      <c r="G4580" s="65"/>
      <c r="H4580" s="65"/>
      <c r="I4580" s="65"/>
      <c r="J4580" s="65"/>
      <c r="K4580" s="65"/>
      <c r="L4580" s="62"/>
      <c r="M4580" s="63"/>
    </row>
    <row r="4581" spans="2:13">
      <c r="B4581" s="56"/>
      <c r="C4581" s="57"/>
      <c r="D4581" s="58"/>
      <c r="E4581" s="104"/>
      <c r="F4581" s="65"/>
      <c r="G4581" s="65"/>
      <c r="H4581" s="65"/>
      <c r="I4581" s="65"/>
      <c r="J4581" s="65"/>
      <c r="K4581" s="65"/>
      <c r="L4581" s="62"/>
      <c r="M4581" s="63"/>
    </row>
    <row r="4582" spans="2:13">
      <c r="B4582" s="56"/>
      <c r="C4582" s="57"/>
      <c r="D4582" s="58"/>
      <c r="E4582" s="104"/>
      <c r="F4582" s="65"/>
      <c r="G4582" s="65"/>
      <c r="H4582" s="65"/>
      <c r="I4582" s="65"/>
      <c r="J4582" s="65"/>
      <c r="K4582" s="65"/>
      <c r="L4582" s="62"/>
      <c r="M4582" s="63"/>
    </row>
    <row r="4583" spans="2:13">
      <c r="B4583" s="56"/>
      <c r="C4583" s="57"/>
      <c r="D4583" s="58"/>
      <c r="E4583" s="104"/>
      <c r="F4583" s="65"/>
      <c r="G4583" s="65"/>
      <c r="H4583" s="65"/>
      <c r="I4583" s="65"/>
      <c r="J4583" s="65"/>
      <c r="K4583" s="65"/>
      <c r="L4583" s="62"/>
      <c r="M4583" s="63"/>
    </row>
    <row r="4584" spans="2:13">
      <c r="B4584" s="56"/>
      <c r="C4584" s="122"/>
      <c r="D4584" s="58"/>
      <c r="E4584" s="117"/>
      <c r="F4584" s="61"/>
      <c r="G4584" s="61"/>
      <c r="H4584" s="61"/>
      <c r="I4584" s="61"/>
      <c r="J4584" s="61"/>
      <c r="K4584" s="61"/>
      <c r="L4584" s="62"/>
      <c r="M4584" s="63"/>
    </row>
    <row r="4585" spans="2:13">
      <c r="B4585" s="56"/>
      <c r="C4585" s="122"/>
      <c r="D4585" s="58"/>
      <c r="E4585" s="117"/>
      <c r="F4585" s="65"/>
      <c r="G4585" s="65"/>
      <c r="H4585" s="65"/>
      <c r="I4585" s="65"/>
      <c r="J4585" s="65"/>
      <c r="K4585" s="65"/>
      <c r="L4585" s="62"/>
      <c r="M4585" s="63"/>
    </row>
    <row r="4586" spans="2:13">
      <c r="B4586" s="56"/>
      <c r="C4586" s="122"/>
      <c r="D4586" s="58"/>
      <c r="E4586" s="117"/>
      <c r="F4586" s="65"/>
      <c r="G4586" s="65"/>
      <c r="H4586" s="65"/>
      <c r="I4586" s="65"/>
      <c r="J4586" s="65"/>
      <c r="K4586" s="65"/>
      <c r="L4586" s="62"/>
      <c r="M4586" s="63"/>
    </row>
    <row r="4587" spans="2:13">
      <c r="B4587" s="56"/>
      <c r="C4587" s="122"/>
      <c r="D4587" s="58"/>
      <c r="E4587" s="117"/>
      <c r="F4587" s="65"/>
      <c r="G4587" s="65"/>
      <c r="H4587" s="65"/>
      <c r="I4587" s="65"/>
      <c r="J4587" s="65"/>
      <c r="K4587" s="65"/>
      <c r="L4587" s="62"/>
      <c r="M4587" s="63"/>
    </row>
    <row r="4588" spans="2:13">
      <c r="B4588" s="56"/>
      <c r="C4588" s="122"/>
      <c r="D4588" s="58"/>
      <c r="E4588" s="117"/>
      <c r="F4588" s="65"/>
      <c r="G4588" s="65"/>
      <c r="H4588" s="65"/>
      <c r="I4588" s="65"/>
      <c r="J4588" s="65"/>
      <c r="K4588" s="65"/>
      <c r="L4588" s="62"/>
      <c r="M4588" s="63"/>
    </row>
    <row r="4589" spans="2:13">
      <c r="B4589" s="56"/>
      <c r="C4589" s="122"/>
      <c r="D4589" s="58"/>
      <c r="E4589" s="117"/>
      <c r="F4589" s="65"/>
      <c r="G4589" s="65"/>
      <c r="H4589" s="65"/>
      <c r="I4589" s="65"/>
      <c r="J4589" s="65"/>
      <c r="K4589" s="65"/>
      <c r="L4589" s="62"/>
      <c r="M4589" s="63"/>
    </row>
    <row r="4590" spans="2:13">
      <c r="B4590" s="56"/>
      <c r="C4590" s="122"/>
      <c r="D4590" s="58"/>
      <c r="E4590" s="117"/>
      <c r="F4590" s="65"/>
      <c r="G4590" s="65"/>
      <c r="H4590" s="65"/>
      <c r="I4590" s="65"/>
      <c r="J4590" s="65"/>
      <c r="K4590" s="65"/>
      <c r="L4590" s="62"/>
      <c r="M4590" s="63"/>
    </row>
    <row r="4591" spans="2:13">
      <c r="B4591" s="56"/>
      <c r="C4591" s="122"/>
      <c r="D4591" s="58"/>
      <c r="E4591" s="117"/>
      <c r="F4591" s="91"/>
      <c r="G4591" s="91"/>
      <c r="H4591" s="91"/>
      <c r="I4591" s="91"/>
      <c r="J4591" s="91"/>
      <c r="K4591" s="91"/>
      <c r="L4591" s="62"/>
      <c r="M4591" s="63"/>
    </row>
    <row r="4592" spans="2:13">
      <c r="B4592" s="56"/>
      <c r="C4592" s="105"/>
      <c r="D4592" s="106"/>
      <c r="E4592" s="107"/>
      <c r="F4592" s="61"/>
      <c r="G4592" s="61"/>
      <c r="H4592" s="61"/>
      <c r="I4592" s="61"/>
      <c r="J4592" s="61"/>
      <c r="K4592" s="61"/>
      <c r="L4592" s="108"/>
      <c r="M4592" s="63"/>
    </row>
    <row r="4593" spans="2:13">
      <c r="B4593" s="56"/>
      <c r="C4593" s="105"/>
      <c r="D4593" s="58"/>
      <c r="E4593" s="109"/>
      <c r="F4593" s="65"/>
      <c r="G4593" s="65"/>
      <c r="H4593" s="65"/>
      <c r="I4593" s="110"/>
      <c r="J4593" s="65"/>
      <c r="K4593" s="65"/>
      <c r="L4593" s="62"/>
      <c r="M4593" s="63"/>
    </row>
    <row r="4594" spans="2:13">
      <c r="B4594" s="56"/>
      <c r="C4594" s="105"/>
      <c r="D4594" s="58"/>
      <c r="E4594" s="109"/>
      <c r="F4594" s="65"/>
      <c r="G4594" s="65"/>
      <c r="H4594" s="65"/>
      <c r="I4594" s="65"/>
      <c r="J4594" s="65"/>
      <c r="K4594" s="65"/>
      <c r="L4594" s="62"/>
      <c r="M4594" s="63"/>
    </row>
    <row r="4595" spans="2:13">
      <c r="B4595" s="56"/>
      <c r="C4595" s="105"/>
      <c r="D4595" s="58"/>
      <c r="E4595" s="109"/>
      <c r="F4595" s="65"/>
      <c r="G4595" s="65"/>
      <c r="H4595" s="65"/>
      <c r="I4595" s="65"/>
      <c r="J4595" s="65"/>
      <c r="K4595" s="65"/>
      <c r="L4595" s="62"/>
      <c r="M4595" s="63"/>
    </row>
    <row r="4596" spans="2:13">
      <c r="B4596" s="56"/>
      <c r="C4596" s="105"/>
      <c r="D4596" s="58"/>
      <c r="E4596" s="109"/>
      <c r="F4596" s="65"/>
      <c r="G4596" s="65"/>
      <c r="H4596" s="65"/>
      <c r="I4596" s="65"/>
      <c r="J4596" s="65"/>
      <c r="K4596" s="65"/>
      <c r="L4596" s="62"/>
      <c r="M4596" s="63"/>
    </row>
    <row r="4597" spans="2:13">
      <c r="B4597" s="56"/>
      <c r="C4597" s="105"/>
      <c r="D4597" s="58"/>
      <c r="E4597" s="109"/>
      <c r="F4597" s="65"/>
      <c r="G4597" s="65"/>
      <c r="H4597" s="65"/>
      <c r="I4597" s="65"/>
      <c r="J4597" s="65"/>
      <c r="K4597" s="65"/>
      <c r="L4597" s="62"/>
      <c r="M4597" s="63"/>
    </row>
    <row r="4598" spans="2:13">
      <c r="B4598" s="56"/>
      <c r="C4598" s="105"/>
      <c r="D4598" s="58"/>
      <c r="E4598" s="109"/>
      <c r="F4598" s="65"/>
      <c r="G4598" s="65"/>
      <c r="H4598" s="65"/>
      <c r="I4598" s="65"/>
      <c r="J4598" s="65"/>
      <c r="K4598" s="65"/>
      <c r="L4598" s="62"/>
      <c r="M4598" s="63"/>
    </row>
    <row r="4599" spans="2:13">
      <c r="B4599" s="56"/>
      <c r="C4599" s="105"/>
      <c r="D4599" s="58"/>
      <c r="E4599" s="109"/>
      <c r="F4599" s="91"/>
      <c r="G4599" s="91"/>
      <c r="H4599" s="91"/>
      <c r="I4599" s="91"/>
      <c r="J4599" s="91"/>
      <c r="K4599" s="91"/>
      <c r="L4599" s="62"/>
      <c r="M4599" s="63"/>
    </row>
    <row r="4600" spans="2:13">
      <c r="B4600" s="56"/>
      <c r="C4600" s="88"/>
      <c r="D4600" s="58"/>
      <c r="E4600" s="104"/>
      <c r="F4600" s="60"/>
      <c r="G4600" s="60"/>
      <c r="H4600" s="61"/>
      <c r="I4600" s="65"/>
      <c r="J4600" s="61"/>
      <c r="K4600" s="61"/>
      <c r="L4600" s="62"/>
      <c r="M4600" s="63"/>
    </row>
    <row r="4601" spans="2:13">
      <c r="B4601" s="56"/>
      <c r="C4601" s="88"/>
      <c r="D4601" s="58"/>
      <c r="E4601" s="104"/>
      <c r="F4601" s="65"/>
      <c r="G4601" s="65"/>
      <c r="H4601" s="65"/>
      <c r="I4601" s="19"/>
      <c r="J4601" s="65"/>
      <c r="K4601" s="65"/>
      <c r="L4601" s="62"/>
      <c r="M4601" s="63"/>
    </row>
    <row r="4602" spans="2:13">
      <c r="B4602" s="56"/>
      <c r="C4602" s="88"/>
      <c r="D4602" s="58"/>
      <c r="E4602" s="104"/>
      <c r="F4602" s="65"/>
      <c r="G4602" s="65"/>
      <c r="H4602" s="65"/>
      <c r="I4602" s="65"/>
      <c r="J4602" s="65"/>
      <c r="K4602" s="65"/>
      <c r="L4602" s="62"/>
      <c r="M4602" s="63"/>
    </row>
    <row r="4603" spans="2:13">
      <c r="B4603" s="56"/>
      <c r="C4603" s="88"/>
      <c r="D4603" s="58"/>
      <c r="E4603" s="104"/>
      <c r="F4603" s="65"/>
      <c r="G4603" s="65"/>
      <c r="H4603" s="65"/>
      <c r="I4603" s="65"/>
      <c r="J4603" s="65"/>
      <c r="K4603" s="65"/>
      <c r="L4603" s="62"/>
      <c r="M4603" s="63"/>
    </row>
    <row r="4604" spans="2:13">
      <c r="B4604" s="56"/>
      <c r="C4604" s="88"/>
      <c r="D4604" s="58"/>
      <c r="E4604" s="104"/>
      <c r="F4604" s="65"/>
      <c r="G4604" s="65"/>
      <c r="H4604" s="65"/>
      <c r="I4604" s="65"/>
      <c r="J4604" s="65"/>
      <c r="K4604" s="65"/>
      <c r="L4604" s="62"/>
      <c r="M4604" s="63"/>
    </row>
    <row r="4605" spans="2:13">
      <c r="B4605" s="56"/>
      <c r="C4605" s="88"/>
      <c r="D4605" s="58"/>
      <c r="E4605" s="104"/>
      <c r="F4605" s="65"/>
      <c r="G4605" s="65"/>
      <c r="H4605" s="65"/>
      <c r="I4605" s="65"/>
      <c r="J4605" s="65"/>
      <c r="K4605" s="65"/>
      <c r="L4605" s="62"/>
      <c r="M4605" s="63"/>
    </row>
    <row r="4606" spans="2:13">
      <c r="B4606" s="56"/>
      <c r="C4606" s="88"/>
      <c r="D4606" s="58"/>
      <c r="E4606" s="104"/>
      <c r="F4606" s="65"/>
      <c r="G4606" s="65"/>
      <c r="H4606" s="65"/>
      <c r="I4606" s="65"/>
      <c r="J4606" s="65"/>
      <c r="K4606" s="65"/>
      <c r="L4606" s="62"/>
      <c r="M4606" s="63"/>
    </row>
    <row r="4607" spans="2:13">
      <c r="B4607" s="56"/>
      <c r="C4607" s="88"/>
      <c r="D4607" s="58"/>
      <c r="E4607" s="104"/>
      <c r="F4607" s="65"/>
      <c r="G4607" s="65"/>
      <c r="H4607" s="65"/>
      <c r="I4607" s="65"/>
      <c r="J4607" s="65"/>
      <c r="K4607" s="65"/>
      <c r="L4607" s="62"/>
      <c r="M4607" s="63"/>
    </row>
    <row r="4608" spans="2:13">
      <c r="B4608" s="56"/>
      <c r="C4608" s="93"/>
      <c r="D4608" s="94"/>
      <c r="E4608" s="95"/>
      <c r="F4608" s="96"/>
      <c r="G4608" s="96"/>
      <c r="H4608" s="96"/>
      <c r="I4608" s="96"/>
      <c r="J4608" s="96"/>
      <c r="K4608" s="97"/>
      <c r="L4608" s="98"/>
      <c r="M4608" s="99"/>
    </row>
    <row r="4609" spans="2:13">
      <c r="B4609" s="56"/>
      <c r="C4609" s="93"/>
      <c r="D4609" s="94"/>
      <c r="E4609" s="95"/>
      <c r="F4609" s="100"/>
      <c r="G4609" s="100"/>
      <c r="H4609" s="100"/>
      <c r="I4609" s="100"/>
      <c r="J4609" s="100"/>
      <c r="K4609" s="101"/>
      <c r="L4609" s="98"/>
      <c r="M4609" s="99"/>
    </row>
    <row r="4610" spans="2:13">
      <c r="B4610" s="56"/>
      <c r="C4610" s="93"/>
      <c r="D4610" s="94"/>
      <c r="E4610" s="95"/>
      <c r="F4610" s="100"/>
      <c r="G4610" s="100"/>
      <c r="H4610" s="100"/>
      <c r="I4610" s="100"/>
      <c r="J4610" s="100"/>
      <c r="K4610" s="101"/>
      <c r="L4610" s="98"/>
      <c r="M4610" s="99"/>
    </row>
    <row r="4611" spans="2:13">
      <c r="B4611" s="56"/>
      <c r="C4611" s="93"/>
      <c r="D4611" s="94"/>
      <c r="E4611" s="95"/>
      <c r="F4611" s="100"/>
      <c r="G4611" s="100"/>
      <c r="H4611" s="100"/>
      <c r="I4611" s="100"/>
      <c r="J4611" s="100"/>
      <c r="K4611" s="101"/>
      <c r="L4611" s="98"/>
      <c r="M4611" s="99"/>
    </row>
    <row r="4612" spans="2:13">
      <c r="B4612" s="56"/>
      <c r="C4612" s="93"/>
      <c r="D4612" s="94"/>
      <c r="E4612" s="95"/>
      <c r="F4612" s="100"/>
      <c r="G4612" s="100"/>
      <c r="H4612" s="100"/>
      <c r="I4612" s="100"/>
      <c r="J4612" s="100"/>
      <c r="K4612" s="101"/>
      <c r="L4612" s="98"/>
      <c r="M4612" s="99"/>
    </row>
    <row r="4613" spans="2:13">
      <c r="B4613" s="56"/>
      <c r="C4613" s="93"/>
      <c r="D4613" s="94"/>
      <c r="E4613" s="95"/>
      <c r="F4613" s="100"/>
      <c r="G4613" s="100"/>
      <c r="H4613" s="100"/>
      <c r="I4613" s="100"/>
      <c r="J4613" s="100"/>
      <c r="K4613" s="101"/>
      <c r="L4613" s="98"/>
      <c r="M4613" s="99"/>
    </row>
    <row r="4614" spans="2:13">
      <c r="B4614" s="56"/>
      <c r="C4614" s="93"/>
      <c r="D4614" s="94"/>
      <c r="E4614" s="95"/>
      <c r="F4614" s="100"/>
      <c r="G4614" s="100"/>
      <c r="H4614" s="100"/>
      <c r="I4614" s="100"/>
      <c r="J4614" s="100"/>
      <c r="K4614" s="101"/>
      <c r="L4614" s="98"/>
      <c r="M4614" s="99"/>
    </row>
    <row r="4615" spans="2:13">
      <c r="B4615" s="56"/>
      <c r="C4615" s="93"/>
      <c r="D4615" s="94"/>
      <c r="E4615" s="95"/>
      <c r="F4615" s="102"/>
      <c r="G4615" s="102"/>
      <c r="H4615" s="102"/>
      <c r="I4615" s="102"/>
      <c r="J4615" s="102"/>
      <c r="K4615" s="103"/>
      <c r="L4615" s="98"/>
      <c r="M4615" s="99"/>
    </row>
    <row r="4616" spans="2:13" ht="16.2">
      <c r="B4616" s="56"/>
      <c r="C4616" s="88"/>
      <c r="D4616" s="58"/>
      <c r="E4616" s="123"/>
      <c r="F4616" s="124"/>
      <c r="G4616" s="124"/>
      <c r="H4616" s="124"/>
      <c r="I4616" s="124"/>
      <c r="J4616" s="124"/>
      <c r="K4616" s="124"/>
      <c r="L4616" s="62"/>
      <c r="M4616" s="63"/>
    </row>
    <row r="4617" spans="2:13" ht="16.2">
      <c r="B4617" s="56"/>
      <c r="C4617" s="88"/>
      <c r="D4617" s="58"/>
      <c r="E4617" s="123"/>
      <c r="F4617" s="124"/>
      <c r="G4617" s="124"/>
      <c r="H4617" s="124"/>
      <c r="I4617" s="124"/>
      <c r="J4617" s="124"/>
      <c r="K4617" s="124"/>
      <c r="L4617" s="62"/>
      <c r="M4617" s="63"/>
    </row>
    <row r="4618" spans="2:13" ht="16.2">
      <c r="B4618" s="56"/>
      <c r="C4618" s="88"/>
      <c r="D4618" s="58"/>
      <c r="E4618" s="123"/>
      <c r="F4618" s="124"/>
      <c r="G4618" s="124"/>
      <c r="H4618" s="124"/>
      <c r="I4618" s="124"/>
      <c r="J4618" s="124"/>
      <c r="K4618" s="124"/>
      <c r="L4618" s="62"/>
      <c r="M4618" s="63"/>
    </row>
    <row r="4619" spans="2:13" ht="16.2">
      <c r="B4619" s="56"/>
      <c r="C4619" s="88"/>
      <c r="D4619" s="58"/>
      <c r="E4619" s="123"/>
      <c r="F4619" s="124"/>
      <c r="G4619" s="124"/>
      <c r="H4619" s="124"/>
      <c r="I4619" s="124"/>
      <c r="J4619" s="124"/>
      <c r="K4619" s="124"/>
      <c r="L4619" s="62"/>
      <c r="M4619" s="63"/>
    </row>
    <row r="4620" spans="2:13" ht="16.2">
      <c r="B4620" s="56"/>
      <c r="C4620" s="88"/>
      <c r="D4620" s="58"/>
      <c r="E4620" s="123"/>
      <c r="F4620" s="124"/>
      <c r="G4620" s="124"/>
      <c r="H4620" s="124"/>
      <c r="I4620" s="124"/>
      <c r="J4620" s="124"/>
      <c r="K4620" s="124"/>
      <c r="L4620" s="62"/>
      <c r="M4620" s="63"/>
    </row>
    <row r="4621" spans="2:13" ht="16.2">
      <c r="B4621" s="56"/>
      <c r="C4621" s="88"/>
      <c r="D4621" s="58"/>
      <c r="E4621" s="123"/>
      <c r="F4621" s="124"/>
      <c r="G4621" s="124"/>
      <c r="H4621" s="124"/>
      <c r="I4621" s="124"/>
      <c r="J4621" s="124"/>
      <c r="K4621" s="124"/>
      <c r="L4621" s="62"/>
      <c r="M4621" s="63"/>
    </row>
    <row r="4622" spans="2:13" ht="16.2">
      <c r="B4622" s="56"/>
      <c r="C4622" s="88"/>
      <c r="D4622" s="58"/>
      <c r="E4622" s="123"/>
      <c r="F4622" s="124"/>
      <c r="G4622" s="124"/>
      <c r="H4622" s="124"/>
      <c r="I4622" s="124"/>
      <c r="J4622" s="124"/>
      <c r="K4622" s="124"/>
      <c r="L4622" s="62"/>
      <c r="M4622" s="63"/>
    </row>
    <row r="4623" spans="2:13" ht="16.2">
      <c r="B4623" s="56"/>
      <c r="C4623" s="88"/>
      <c r="D4623" s="58"/>
      <c r="E4623" s="123"/>
      <c r="F4623" s="124"/>
      <c r="G4623" s="124"/>
      <c r="H4623" s="124"/>
      <c r="I4623" s="124"/>
      <c r="J4623" s="124"/>
      <c r="K4623" s="124"/>
      <c r="L4623" s="62"/>
      <c r="M4623" s="63"/>
    </row>
    <row r="4624" spans="2:13">
      <c r="B4624" s="56"/>
      <c r="C4624" s="70"/>
      <c r="D4624" s="71"/>
      <c r="E4624" s="72"/>
      <c r="F4624" s="73"/>
      <c r="G4624" s="73"/>
      <c r="H4624" s="73"/>
      <c r="I4624" s="73"/>
      <c r="J4624" s="73"/>
      <c r="K4624" s="73"/>
      <c r="L4624" s="74"/>
      <c r="M4624" s="75"/>
    </row>
    <row r="4625" spans="2:13">
      <c r="B4625" s="56"/>
      <c r="C4625" s="70"/>
      <c r="D4625" s="71"/>
      <c r="E4625" s="72"/>
      <c r="F4625" s="76"/>
      <c r="G4625" s="76"/>
      <c r="H4625" s="76"/>
      <c r="I4625" s="76"/>
      <c r="J4625" s="76"/>
      <c r="K4625" s="76"/>
      <c r="L4625" s="74"/>
      <c r="M4625" s="75"/>
    </row>
    <row r="4626" spans="2:13">
      <c r="B4626" s="56"/>
      <c r="C4626" s="70"/>
      <c r="D4626" s="71"/>
      <c r="E4626" s="72"/>
      <c r="F4626" s="76"/>
      <c r="G4626" s="76"/>
      <c r="H4626" s="76"/>
      <c r="I4626" s="76"/>
      <c r="J4626" s="76"/>
      <c r="K4626" s="76"/>
      <c r="L4626" s="74"/>
      <c r="M4626" s="75"/>
    </row>
    <row r="4627" spans="2:13">
      <c r="B4627" s="56"/>
      <c r="C4627" s="70"/>
      <c r="D4627" s="71"/>
      <c r="E4627" s="72"/>
      <c r="F4627" s="76"/>
      <c r="G4627" s="76"/>
      <c r="H4627" s="76"/>
      <c r="I4627" s="76"/>
      <c r="J4627" s="76"/>
      <c r="K4627" s="76"/>
      <c r="L4627" s="74"/>
      <c r="M4627" s="75"/>
    </row>
    <row r="4628" spans="2:13">
      <c r="B4628" s="56"/>
      <c r="C4628" s="70"/>
      <c r="D4628" s="71"/>
      <c r="E4628" s="72"/>
      <c r="F4628" s="76"/>
      <c r="G4628" s="76"/>
      <c r="H4628" s="76"/>
      <c r="I4628" s="76"/>
      <c r="J4628" s="76"/>
      <c r="K4628" s="76"/>
      <c r="L4628" s="74"/>
      <c r="M4628" s="75"/>
    </row>
    <row r="4629" spans="2:13">
      <c r="B4629" s="56"/>
      <c r="C4629" s="70"/>
      <c r="D4629" s="71"/>
      <c r="E4629" s="72"/>
      <c r="F4629" s="76"/>
      <c r="G4629" s="76"/>
      <c r="H4629" s="76"/>
      <c r="I4629" s="76"/>
      <c r="J4629" s="76"/>
      <c r="K4629" s="76"/>
      <c r="L4629" s="74"/>
      <c r="M4629" s="75"/>
    </row>
    <row r="4630" spans="2:13">
      <c r="B4630" s="56"/>
      <c r="C4630" s="70"/>
      <c r="D4630" s="71"/>
      <c r="E4630" s="72"/>
      <c r="F4630" s="76"/>
      <c r="G4630" s="76"/>
      <c r="H4630" s="76"/>
      <c r="I4630" s="76"/>
      <c r="J4630" s="76"/>
      <c r="K4630" s="76"/>
      <c r="L4630" s="74"/>
      <c r="M4630" s="75"/>
    </row>
    <row r="4631" spans="2:13">
      <c r="B4631" s="56"/>
      <c r="C4631" s="70"/>
      <c r="D4631" s="71"/>
      <c r="E4631" s="72"/>
      <c r="F4631" s="76"/>
      <c r="G4631" s="76"/>
      <c r="H4631" s="76"/>
      <c r="I4631" s="76"/>
      <c r="J4631" s="76"/>
      <c r="K4631" s="76"/>
      <c r="L4631" s="74"/>
      <c r="M4631" s="75"/>
    </row>
    <row r="4632" spans="2:13">
      <c r="B4632" s="56"/>
      <c r="C4632" s="125"/>
      <c r="D4632" s="58"/>
      <c r="E4632" s="116"/>
      <c r="F4632" s="60"/>
      <c r="G4632" s="60"/>
      <c r="H4632" s="61"/>
      <c r="I4632" s="61"/>
      <c r="J4632" s="61"/>
      <c r="K4632" s="61"/>
      <c r="L4632" s="62"/>
      <c r="M4632" s="63"/>
    </row>
    <row r="4633" spans="2:13">
      <c r="B4633" s="56"/>
      <c r="C4633" s="125"/>
      <c r="D4633" s="58"/>
      <c r="E4633" s="116"/>
      <c r="F4633" s="65"/>
      <c r="G4633" s="65"/>
      <c r="H4633" s="65"/>
      <c r="I4633" s="65"/>
      <c r="J4633" s="65"/>
      <c r="K4633" s="65"/>
      <c r="L4633" s="62"/>
      <c r="M4633" s="63"/>
    </row>
    <row r="4634" spans="2:13">
      <c r="B4634" s="56"/>
      <c r="C4634" s="125"/>
      <c r="D4634" s="58"/>
      <c r="E4634" s="116"/>
      <c r="F4634" s="65"/>
      <c r="G4634" s="65"/>
      <c r="H4634" s="65"/>
      <c r="I4634" s="65"/>
      <c r="J4634" s="65"/>
      <c r="K4634" s="65"/>
      <c r="L4634" s="62"/>
      <c r="M4634" s="63"/>
    </row>
    <row r="4635" spans="2:13">
      <c r="B4635" s="56"/>
      <c r="C4635" s="125"/>
      <c r="D4635" s="58"/>
      <c r="E4635" s="116"/>
      <c r="F4635" s="65"/>
      <c r="G4635" s="65"/>
      <c r="H4635" s="65"/>
      <c r="I4635" s="65"/>
      <c r="J4635" s="65"/>
      <c r="K4635" s="65"/>
      <c r="L4635" s="62"/>
      <c r="M4635" s="63"/>
    </row>
    <row r="4636" spans="2:13">
      <c r="B4636" s="56"/>
      <c r="C4636" s="125"/>
      <c r="D4636" s="58"/>
      <c r="E4636" s="116"/>
      <c r="F4636" s="65"/>
      <c r="G4636" s="65"/>
      <c r="H4636" s="65"/>
      <c r="I4636" s="65"/>
      <c r="J4636" s="65"/>
      <c r="K4636" s="65"/>
      <c r="L4636" s="62"/>
      <c r="M4636" s="63"/>
    </row>
    <row r="4637" spans="2:13">
      <c r="B4637" s="56"/>
      <c r="C4637" s="125"/>
      <c r="D4637" s="58"/>
      <c r="E4637" s="116"/>
      <c r="F4637" s="65"/>
      <c r="G4637" s="65"/>
      <c r="H4637" s="65"/>
      <c r="I4637" s="65"/>
      <c r="J4637" s="65"/>
      <c r="K4637" s="65"/>
      <c r="L4637" s="62"/>
      <c r="M4637" s="63"/>
    </row>
    <row r="4638" spans="2:13">
      <c r="B4638" s="56"/>
      <c r="C4638" s="125"/>
      <c r="D4638" s="58"/>
      <c r="E4638" s="116"/>
      <c r="F4638" s="65"/>
      <c r="G4638" s="65"/>
      <c r="H4638" s="65"/>
      <c r="I4638" s="65"/>
      <c r="J4638" s="65"/>
      <c r="K4638" s="65"/>
      <c r="L4638" s="62"/>
      <c r="M4638" s="63"/>
    </row>
    <row r="4639" spans="2:13">
      <c r="B4639" s="56"/>
      <c r="C4639" s="125"/>
      <c r="D4639" s="58"/>
      <c r="E4639" s="116"/>
      <c r="F4639" s="65"/>
      <c r="G4639" s="65"/>
      <c r="H4639" s="65"/>
      <c r="I4639" s="65"/>
      <c r="J4639" s="65"/>
      <c r="K4639" s="65"/>
      <c r="L4639" s="62"/>
      <c r="M4639" s="63"/>
    </row>
    <row r="4640" spans="2:13">
      <c r="B4640" s="56"/>
      <c r="C4640" s="88"/>
      <c r="D4640" s="58"/>
      <c r="E4640" s="89"/>
      <c r="F4640" s="61"/>
      <c r="G4640" s="91"/>
      <c r="H4640" s="61"/>
      <c r="I4640" s="61"/>
      <c r="J4640" s="61"/>
      <c r="K4640" s="61"/>
      <c r="L4640" s="62"/>
      <c r="M4640" s="63"/>
    </row>
    <row r="4641" spans="2:13">
      <c r="B4641" s="56"/>
      <c r="C4641" s="88"/>
      <c r="D4641" s="58"/>
      <c r="E4641" s="89"/>
      <c r="F4641" s="65"/>
      <c r="G4641" s="65"/>
      <c r="H4641" s="65"/>
      <c r="I4641" s="61"/>
      <c r="J4641" s="65"/>
      <c r="K4641" s="65"/>
      <c r="L4641" s="62"/>
      <c r="M4641" s="63"/>
    </row>
    <row r="4642" spans="2:13">
      <c r="B4642" s="56"/>
      <c r="C4642" s="88"/>
      <c r="D4642" s="58"/>
      <c r="E4642" s="89"/>
      <c r="F4642" s="65"/>
      <c r="G4642" s="65"/>
      <c r="H4642" s="65"/>
      <c r="I4642" s="65"/>
      <c r="J4642" s="65"/>
      <c r="K4642" s="65"/>
      <c r="L4642" s="62"/>
      <c r="M4642" s="63"/>
    </row>
    <row r="4643" spans="2:13">
      <c r="B4643" s="56"/>
      <c r="C4643" s="88"/>
      <c r="D4643" s="58"/>
      <c r="E4643" s="89"/>
      <c r="F4643" s="65"/>
      <c r="G4643" s="65"/>
      <c r="H4643" s="65"/>
      <c r="I4643" s="65"/>
      <c r="J4643" s="65"/>
      <c r="K4643" s="65"/>
      <c r="L4643" s="62"/>
      <c r="M4643" s="63"/>
    </row>
    <row r="4644" spans="2:13">
      <c r="B4644" s="56"/>
      <c r="C4644" s="88"/>
      <c r="D4644" s="58"/>
      <c r="E4644" s="89"/>
      <c r="F4644" s="65"/>
      <c r="G4644" s="65"/>
      <c r="H4644" s="65"/>
      <c r="I4644" s="65"/>
      <c r="J4644" s="65"/>
      <c r="K4644" s="65"/>
      <c r="L4644" s="62"/>
      <c r="M4644" s="63"/>
    </row>
    <row r="4645" spans="2:13">
      <c r="B4645" s="56"/>
      <c r="C4645" s="88"/>
      <c r="D4645" s="58"/>
      <c r="E4645" s="89"/>
      <c r="F4645" s="65"/>
      <c r="G4645" s="65"/>
      <c r="H4645" s="65"/>
      <c r="I4645" s="65"/>
      <c r="J4645" s="65"/>
      <c r="K4645" s="65"/>
      <c r="L4645" s="62"/>
      <c r="M4645" s="63"/>
    </row>
    <row r="4646" spans="2:13">
      <c r="B4646" s="56"/>
      <c r="C4646" s="88"/>
      <c r="D4646" s="58"/>
      <c r="E4646" s="89"/>
      <c r="F4646" s="65"/>
      <c r="G4646" s="65"/>
      <c r="H4646" s="65"/>
      <c r="I4646" s="65"/>
      <c r="J4646" s="65"/>
      <c r="K4646" s="65"/>
      <c r="L4646" s="62"/>
      <c r="M4646" s="63"/>
    </row>
    <row r="4647" spans="2:13">
      <c r="B4647" s="56"/>
      <c r="C4647" s="88"/>
      <c r="D4647" s="85"/>
      <c r="E4647" s="89"/>
      <c r="F4647" s="91"/>
      <c r="G4647" s="91"/>
      <c r="H4647" s="91"/>
      <c r="I4647" s="91"/>
      <c r="J4647" s="91"/>
      <c r="K4647" s="91"/>
      <c r="L4647" s="62"/>
      <c r="M4647" s="63"/>
    </row>
    <row r="4648" spans="2:13">
      <c r="B4648" s="56"/>
      <c r="C4648" s="88"/>
      <c r="D4648" s="58"/>
      <c r="E4648" s="118"/>
      <c r="F4648" s="60"/>
      <c r="G4648" s="60"/>
      <c r="H4648" s="61"/>
      <c r="I4648" s="61"/>
      <c r="J4648" s="61"/>
      <c r="K4648" s="61"/>
      <c r="L4648" s="62"/>
      <c r="M4648" s="63"/>
    </row>
    <row r="4649" spans="2:13">
      <c r="B4649" s="56"/>
      <c r="C4649" s="88"/>
      <c r="D4649" s="58"/>
      <c r="E4649" s="118"/>
      <c r="F4649" s="65"/>
      <c r="G4649" s="65"/>
      <c r="H4649" s="65"/>
      <c r="I4649" s="65"/>
      <c r="J4649" s="65"/>
      <c r="K4649" s="65"/>
      <c r="L4649" s="62"/>
      <c r="M4649" s="63"/>
    </row>
    <row r="4650" spans="2:13">
      <c r="B4650" s="56"/>
      <c r="C4650" s="88"/>
      <c r="D4650" s="58"/>
      <c r="E4650" s="118"/>
      <c r="F4650" s="65"/>
      <c r="G4650" s="65"/>
      <c r="H4650" s="65"/>
      <c r="I4650" s="65"/>
      <c r="J4650" s="65"/>
      <c r="K4650" s="65"/>
      <c r="L4650" s="62"/>
      <c r="M4650" s="63"/>
    </row>
    <row r="4651" spans="2:13">
      <c r="B4651" s="56"/>
      <c r="C4651" s="88"/>
      <c r="D4651" s="58"/>
      <c r="E4651" s="118"/>
      <c r="F4651" s="65"/>
      <c r="G4651" s="65"/>
      <c r="H4651" s="65"/>
      <c r="I4651" s="65"/>
      <c r="J4651" s="65"/>
      <c r="K4651" s="65"/>
      <c r="L4651" s="62"/>
      <c r="M4651" s="63"/>
    </row>
    <row r="4652" spans="2:13">
      <c r="B4652" s="56"/>
      <c r="C4652" s="88"/>
      <c r="D4652" s="58"/>
      <c r="E4652" s="118"/>
      <c r="F4652" s="65"/>
      <c r="G4652" s="65"/>
      <c r="H4652" s="65"/>
      <c r="I4652" s="65"/>
      <c r="J4652" s="65"/>
      <c r="K4652" s="65"/>
      <c r="L4652" s="62"/>
      <c r="M4652" s="63"/>
    </row>
    <row r="4653" spans="2:13">
      <c r="B4653" s="56"/>
      <c r="C4653" s="88"/>
      <c r="D4653" s="58"/>
      <c r="E4653" s="118"/>
      <c r="F4653" s="65"/>
      <c r="G4653" s="65"/>
      <c r="H4653" s="65"/>
      <c r="I4653" s="65"/>
      <c r="J4653" s="65"/>
      <c r="K4653" s="65"/>
      <c r="L4653" s="62"/>
      <c r="M4653" s="63"/>
    </row>
    <row r="4654" spans="2:13">
      <c r="B4654" s="56"/>
      <c r="C4654" s="88"/>
      <c r="D4654" s="58"/>
      <c r="E4654" s="118"/>
      <c r="F4654" s="65"/>
      <c r="G4654" s="65"/>
      <c r="H4654" s="65"/>
      <c r="I4654" s="65"/>
      <c r="J4654" s="65"/>
      <c r="K4654" s="65"/>
      <c r="L4654" s="62"/>
      <c r="M4654" s="63"/>
    </row>
    <row r="4655" spans="2:13">
      <c r="B4655" s="56"/>
      <c r="C4655" s="88"/>
      <c r="D4655" s="58"/>
      <c r="E4655" s="118"/>
      <c r="F4655" s="65"/>
      <c r="G4655" s="65"/>
      <c r="H4655" s="65"/>
      <c r="I4655" s="65"/>
      <c r="J4655" s="65"/>
      <c r="K4655" s="65"/>
      <c r="L4655" s="62"/>
      <c r="M4655" s="63"/>
    </row>
    <row r="4656" spans="2:13">
      <c r="B4656" s="56"/>
      <c r="C4656" s="88"/>
      <c r="D4656" s="88"/>
      <c r="E4656" s="116"/>
      <c r="F4656" s="61"/>
      <c r="G4656" s="61"/>
      <c r="H4656" s="61"/>
      <c r="I4656" s="61"/>
      <c r="J4656" s="61"/>
      <c r="K4656" s="61"/>
      <c r="L4656" s="62"/>
      <c r="M4656" s="62"/>
    </row>
    <row r="4657" spans="2:13">
      <c r="B4657" s="56"/>
      <c r="C4657" s="88"/>
      <c r="D4657" s="88"/>
      <c r="E4657" s="116"/>
      <c r="F4657" s="65"/>
      <c r="G4657" s="65"/>
      <c r="H4657" s="65"/>
      <c r="I4657" s="65"/>
      <c r="J4657" s="65"/>
      <c r="K4657" s="65"/>
      <c r="L4657" s="62"/>
      <c r="M4657" s="62"/>
    </row>
    <row r="4658" spans="2:13">
      <c r="B4658" s="56"/>
      <c r="C4658" s="88"/>
      <c r="D4658" s="88"/>
      <c r="E4658" s="116"/>
      <c r="F4658" s="65"/>
      <c r="G4658" s="65"/>
      <c r="H4658" s="65"/>
      <c r="I4658" s="65"/>
      <c r="J4658" s="65"/>
      <c r="K4658" s="65"/>
      <c r="L4658" s="62"/>
      <c r="M4658" s="63"/>
    </row>
    <row r="4659" spans="2:13">
      <c r="B4659" s="56"/>
      <c r="C4659" s="88"/>
      <c r="D4659" s="88"/>
      <c r="E4659" s="116"/>
      <c r="F4659" s="65"/>
      <c r="G4659" s="65"/>
      <c r="H4659" s="65"/>
      <c r="I4659" s="65"/>
      <c r="J4659" s="65"/>
      <c r="K4659" s="65"/>
      <c r="L4659" s="62"/>
      <c r="M4659" s="63"/>
    </row>
    <row r="4660" spans="2:13">
      <c r="B4660" s="56"/>
      <c r="C4660" s="88"/>
      <c r="D4660" s="88"/>
      <c r="E4660" s="116"/>
      <c r="F4660" s="65"/>
      <c r="G4660" s="65"/>
      <c r="H4660" s="65"/>
      <c r="I4660" s="65"/>
      <c r="J4660" s="65"/>
      <c r="K4660" s="65"/>
      <c r="L4660" s="62"/>
      <c r="M4660" s="63"/>
    </row>
    <row r="4661" spans="2:13">
      <c r="B4661" s="56"/>
      <c r="C4661" s="88"/>
      <c r="D4661" s="88"/>
      <c r="E4661" s="116"/>
      <c r="F4661" s="65"/>
      <c r="G4661" s="65"/>
      <c r="H4661" s="65"/>
      <c r="I4661" s="65"/>
      <c r="J4661" s="65"/>
      <c r="K4661" s="65"/>
      <c r="L4661" s="62"/>
      <c r="M4661" s="63"/>
    </row>
    <row r="4662" spans="2:13">
      <c r="B4662" s="56"/>
      <c r="C4662" s="88"/>
      <c r="D4662" s="88"/>
      <c r="E4662" s="116"/>
      <c r="F4662" s="65"/>
      <c r="G4662" s="65"/>
      <c r="H4662" s="65"/>
      <c r="I4662" s="65"/>
      <c r="J4662" s="65"/>
      <c r="K4662" s="65"/>
      <c r="L4662" s="62"/>
      <c r="M4662" s="63"/>
    </row>
    <row r="4663" spans="2:13">
      <c r="B4663" s="56"/>
      <c r="C4663" s="88"/>
      <c r="D4663" s="88"/>
      <c r="E4663" s="116"/>
      <c r="F4663" s="65"/>
      <c r="G4663" s="65"/>
      <c r="H4663" s="65"/>
      <c r="I4663" s="65"/>
      <c r="J4663" s="65"/>
      <c r="K4663" s="65"/>
      <c r="L4663" s="62"/>
      <c r="M4663" s="63"/>
    </row>
    <row r="4664" spans="2:13" ht="15.6">
      <c r="B4664" s="56"/>
      <c r="C4664" s="143"/>
      <c r="D4664" s="58"/>
      <c r="E4664" s="144"/>
      <c r="F4664" s="61"/>
      <c r="G4664" s="61"/>
      <c r="H4664" s="61"/>
      <c r="I4664" s="61"/>
      <c r="J4664" s="61"/>
      <c r="K4664" s="61"/>
      <c r="L4664" s="62"/>
      <c r="M4664" s="63"/>
    </row>
    <row r="4665" spans="2:13" ht="15.6">
      <c r="B4665" s="56"/>
      <c r="C4665" s="143"/>
      <c r="D4665" s="58"/>
      <c r="E4665" s="144"/>
      <c r="F4665" s="65"/>
      <c r="G4665" s="65"/>
      <c r="H4665" s="65"/>
      <c r="I4665" s="65"/>
      <c r="J4665" s="65"/>
      <c r="K4665" s="65"/>
      <c r="L4665" s="62"/>
      <c r="M4665" s="63"/>
    </row>
    <row r="4666" spans="2:13" ht="15.6">
      <c r="B4666" s="56"/>
      <c r="C4666" s="143"/>
      <c r="D4666" s="58"/>
      <c r="E4666" s="144"/>
      <c r="F4666" s="65"/>
      <c r="G4666" s="65"/>
      <c r="H4666" s="65"/>
      <c r="I4666" s="65"/>
      <c r="J4666" s="65"/>
      <c r="K4666" s="65"/>
      <c r="L4666" s="62"/>
      <c r="M4666" s="63"/>
    </row>
    <row r="4667" spans="2:13" ht="15.6">
      <c r="B4667" s="56"/>
      <c r="C4667" s="143"/>
      <c r="D4667" s="58"/>
      <c r="E4667" s="144"/>
      <c r="F4667" s="65"/>
      <c r="G4667" s="65"/>
      <c r="H4667" s="65"/>
      <c r="I4667" s="65"/>
      <c r="J4667" s="65"/>
      <c r="K4667" s="65"/>
      <c r="L4667" s="62"/>
      <c r="M4667" s="63"/>
    </row>
    <row r="4668" spans="2:13" ht="15.6">
      <c r="B4668" s="56"/>
      <c r="C4668" s="143"/>
      <c r="D4668" s="58"/>
      <c r="E4668" s="144"/>
      <c r="F4668" s="65"/>
      <c r="G4668" s="65"/>
      <c r="H4668" s="65"/>
      <c r="I4668" s="65"/>
      <c r="J4668" s="65"/>
      <c r="K4668" s="65"/>
      <c r="L4668" s="62"/>
      <c r="M4668" s="63"/>
    </row>
    <row r="4669" spans="2:13" ht="15.6">
      <c r="B4669" s="56"/>
      <c r="C4669" s="143"/>
      <c r="D4669" s="58"/>
      <c r="E4669" s="144"/>
      <c r="F4669" s="65"/>
      <c r="G4669" s="65"/>
      <c r="H4669" s="65"/>
      <c r="I4669" s="65"/>
      <c r="J4669" s="65"/>
      <c r="K4669" s="65"/>
      <c r="L4669" s="62"/>
      <c r="M4669" s="63"/>
    </row>
    <row r="4670" spans="2:13" ht="15.6">
      <c r="B4670" s="56"/>
      <c r="C4670" s="143"/>
      <c r="D4670" s="58"/>
      <c r="E4670" s="144"/>
      <c r="F4670" s="65"/>
      <c r="G4670" s="65"/>
      <c r="H4670" s="65"/>
      <c r="I4670" s="65"/>
      <c r="J4670" s="65"/>
      <c r="K4670" s="65"/>
      <c r="L4670" s="62"/>
      <c r="M4670" s="63"/>
    </row>
    <row r="4671" spans="2:13" ht="15.6">
      <c r="B4671" s="56"/>
      <c r="C4671" s="143"/>
      <c r="D4671" s="58"/>
      <c r="E4671" s="144"/>
      <c r="F4671" s="65"/>
      <c r="G4671" s="65"/>
      <c r="H4671" s="65"/>
      <c r="I4671" s="65"/>
      <c r="J4671" s="65"/>
      <c r="K4671" s="65"/>
      <c r="L4671" s="62"/>
      <c r="M4671" s="63"/>
    </row>
    <row r="4672" spans="2:13">
      <c r="B4672" s="56"/>
      <c r="C4672" s="113"/>
      <c r="D4672" s="58"/>
      <c r="E4672" s="114"/>
      <c r="F4672" s="61"/>
      <c r="G4672" s="61"/>
      <c r="H4672" s="61"/>
      <c r="I4672" s="61"/>
      <c r="J4672" s="61"/>
      <c r="K4672" s="61"/>
      <c r="L4672" s="115"/>
      <c r="M4672" s="63"/>
    </row>
    <row r="4673" spans="2:14">
      <c r="B4673" s="56"/>
      <c r="C4673" s="113"/>
      <c r="D4673" s="58"/>
      <c r="E4673" s="114"/>
      <c r="F4673" s="65"/>
      <c r="G4673" s="65"/>
      <c r="H4673" s="65"/>
      <c r="I4673" s="65"/>
      <c r="J4673" s="65"/>
      <c r="K4673" s="65"/>
      <c r="L4673" s="115"/>
      <c r="M4673" s="63"/>
    </row>
    <row r="4674" spans="2:14">
      <c r="B4674" s="56"/>
      <c r="C4674" s="113"/>
      <c r="D4674" s="58"/>
      <c r="E4674" s="114"/>
      <c r="F4674" s="65"/>
      <c r="G4674" s="65"/>
      <c r="H4674" s="65"/>
      <c r="I4674" s="65"/>
      <c r="J4674" s="65"/>
      <c r="K4674" s="65"/>
      <c r="L4674" s="115"/>
      <c r="M4674" s="63"/>
    </row>
    <row r="4675" spans="2:14">
      <c r="B4675" s="56"/>
      <c r="C4675" s="113"/>
      <c r="D4675" s="58"/>
      <c r="E4675" s="114"/>
      <c r="F4675" s="65"/>
      <c r="G4675" s="65"/>
      <c r="H4675" s="65"/>
      <c r="I4675" s="65"/>
      <c r="J4675" s="65"/>
      <c r="K4675" s="65"/>
      <c r="L4675" s="115"/>
      <c r="M4675" s="63"/>
    </row>
    <row r="4676" spans="2:14">
      <c r="B4676" s="56"/>
      <c r="C4676" s="113"/>
      <c r="D4676" s="58"/>
      <c r="E4676" s="114"/>
      <c r="F4676" s="65"/>
      <c r="G4676" s="65"/>
      <c r="H4676" s="65"/>
      <c r="I4676" s="65"/>
      <c r="J4676" s="65"/>
      <c r="K4676" s="65"/>
      <c r="L4676" s="115"/>
      <c r="M4676" s="63"/>
    </row>
    <row r="4677" spans="2:14">
      <c r="B4677" s="56"/>
      <c r="C4677" s="113"/>
      <c r="D4677" s="58"/>
      <c r="E4677" s="114"/>
      <c r="F4677" s="65"/>
      <c r="G4677" s="65"/>
      <c r="H4677" s="65"/>
      <c r="I4677" s="65"/>
      <c r="J4677" s="65"/>
      <c r="K4677" s="65"/>
      <c r="L4677" s="115"/>
      <c r="M4677" s="63"/>
    </row>
    <row r="4678" spans="2:14">
      <c r="B4678" s="56"/>
      <c r="C4678" s="113"/>
      <c r="D4678" s="58"/>
      <c r="E4678" s="114"/>
      <c r="F4678" s="65"/>
      <c r="G4678" s="65"/>
      <c r="H4678" s="65"/>
      <c r="I4678" s="65"/>
      <c r="J4678" s="65"/>
      <c r="K4678" s="65"/>
      <c r="L4678" s="115"/>
      <c r="M4678" s="63"/>
    </row>
    <row r="4679" spans="2:14">
      <c r="B4679" s="56"/>
      <c r="C4679" s="113"/>
      <c r="D4679" s="58"/>
      <c r="E4679" s="114"/>
      <c r="F4679" s="91"/>
      <c r="G4679" s="91"/>
      <c r="H4679" s="91"/>
      <c r="I4679" s="91"/>
      <c r="J4679" s="91"/>
      <c r="K4679" s="91"/>
      <c r="L4679" s="115"/>
      <c r="M4679" s="63"/>
    </row>
    <row r="4680" spans="2:14">
      <c r="B4680" s="56"/>
      <c r="C4680" s="122"/>
      <c r="D4680" s="58"/>
      <c r="E4680" s="118"/>
      <c r="F4680" s="61"/>
      <c r="G4680" s="61"/>
      <c r="H4680" s="61"/>
      <c r="I4680" s="61"/>
      <c r="J4680" s="61"/>
      <c r="K4680" s="61"/>
      <c r="L4680" s="20"/>
      <c r="M4680" s="63"/>
    </row>
    <row r="4681" spans="2:14">
      <c r="B4681" s="56"/>
      <c r="C4681" s="122"/>
      <c r="D4681" s="58"/>
      <c r="E4681" s="118"/>
      <c r="F4681" s="65"/>
      <c r="G4681" s="65"/>
      <c r="H4681" s="65"/>
      <c r="I4681" s="65"/>
      <c r="J4681" s="65"/>
      <c r="K4681" s="65"/>
      <c r="L4681" s="20"/>
      <c r="M4681" s="63"/>
    </row>
    <row r="4682" spans="2:14">
      <c r="B4682" s="56"/>
      <c r="C4682" s="122"/>
      <c r="D4682" s="58"/>
      <c r="E4682" s="118"/>
      <c r="F4682" s="65"/>
      <c r="G4682" s="65"/>
      <c r="H4682" s="65"/>
      <c r="I4682" s="65"/>
      <c r="J4682" s="65"/>
      <c r="K4682" s="65"/>
      <c r="L4682" s="20"/>
      <c r="M4682" s="63"/>
    </row>
    <row r="4683" spans="2:14">
      <c r="B4683" s="56"/>
      <c r="C4683" s="122"/>
      <c r="D4683" s="58"/>
      <c r="E4683" s="118"/>
      <c r="F4683" s="65"/>
      <c r="G4683" s="65"/>
      <c r="H4683" s="65"/>
      <c r="I4683" s="65"/>
      <c r="J4683" s="65"/>
      <c r="K4683" s="65"/>
      <c r="L4683" s="20"/>
      <c r="M4683" s="63"/>
    </row>
    <row r="4684" spans="2:14">
      <c r="B4684" s="56"/>
      <c r="C4684" s="122"/>
      <c r="D4684" s="58"/>
      <c r="E4684" s="118"/>
      <c r="F4684" s="65"/>
      <c r="G4684" s="65"/>
      <c r="H4684" s="65"/>
      <c r="I4684" s="65"/>
      <c r="J4684" s="65"/>
      <c r="K4684" s="65"/>
      <c r="L4684" s="20"/>
      <c r="M4684" s="63"/>
    </row>
    <row r="4685" spans="2:14">
      <c r="B4685" s="56"/>
      <c r="C4685" s="122"/>
      <c r="D4685" s="58"/>
      <c r="E4685" s="118"/>
      <c r="F4685" s="65"/>
      <c r="G4685" s="65"/>
      <c r="H4685" s="65"/>
      <c r="I4685" s="65"/>
      <c r="J4685" s="65"/>
      <c r="K4685" s="65"/>
      <c r="L4685" s="20"/>
      <c r="M4685" s="63"/>
    </row>
    <row r="4686" spans="2:14">
      <c r="B4686" s="56"/>
      <c r="C4686" s="122"/>
      <c r="D4686" s="58"/>
      <c r="E4686" s="118"/>
      <c r="F4686" s="65"/>
      <c r="G4686" s="65"/>
      <c r="H4686" s="65"/>
      <c r="I4686" s="65"/>
      <c r="J4686" s="65"/>
      <c r="K4686" s="65"/>
      <c r="L4686" s="20"/>
      <c r="M4686" s="63"/>
    </row>
    <row r="4687" spans="2:14">
      <c r="B4687" s="56"/>
      <c r="C4687" s="122"/>
      <c r="D4687" s="58"/>
      <c r="E4687" s="118"/>
      <c r="F4687" s="91"/>
      <c r="G4687" s="91"/>
      <c r="H4687" s="91"/>
      <c r="I4687" s="91"/>
      <c r="J4687" s="91"/>
      <c r="K4687" s="91"/>
      <c r="L4687" s="20"/>
      <c r="M4687" s="63"/>
    </row>
    <row r="4688" spans="2:14">
      <c r="B4688" s="56"/>
      <c r="C4688" s="88"/>
      <c r="D4688" s="58"/>
      <c r="E4688" s="104"/>
      <c r="F4688" s="60"/>
      <c r="G4688" s="60"/>
      <c r="H4688" s="61"/>
      <c r="I4688" s="61"/>
      <c r="J4688" s="61"/>
      <c r="K4688" s="61"/>
      <c r="L4688" s="62"/>
      <c r="M4688" s="63"/>
      <c r="N4688" s="63"/>
    </row>
    <row r="4689" spans="2:13">
      <c r="B4689" s="56"/>
      <c r="C4689" s="88"/>
      <c r="D4689" s="58"/>
      <c r="E4689" s="104"/>
      <c r="F4689" s="65"/>
      <c r="G4689" s="65"/>
      <c r="H4689" s="65"/>
      <c r="I4689" s="65"/>
      <c r="J4689" s="65"/>
      <c r="K4689" s="65"/>
      <c r="L4689" s="62"/>
      <c r="M4689" s="63"/>
    </row>
    <row r="4690" spans="2:13">
      <c r="B4690" s="56"/>
      <c r="C4690" s="88"/>
      <c r="D4690" s="58"/>
      <c r="E4690" s="104"/>
      <c r="F4690" s="65"/>
      <c r="G4690" s="65"/>
      <c r="H4690" s="65"/>
      <c r="I4690" s="65"/>
      <c r="J4690" s="65"/>
      <c r="K4690" s="65"/>
      <c r="L4690" s="62"/>
      <c r="M4690" s="63"/>
    </row>
    <row r="4691" spans="2:13">
      <c r="B4691" s="56"/>
      <c r="C4691" s="88"/>
      <c r="D4691" s="58"/>
      <c r="E4691" s="104"/>
      <c r="F4691" s="65"/>
      <c r="G4691" s="65"/>
      <c r="H4691" s="65"/>
      <c r="I4691" s="65"/>
      <c r="J4691" s="65"/>
      <c r="K4691" s="65"/>
      <c r="L4691" s="62"/>
      <c r="M4691" s="63"/>
    </row>
    <row r="4692" spans="2:13">
      <c r="B4692" s="56"/>
      <c r="C4692" s="88"/>
      <c r="D4692" s="58"/>
      <c r="E4692" s="104"/>
      <c r="F4692" s="65"/>
      <c r="G4692" s="65"/>
      <c r="H4692" s="65"/>
      <c r="I4692" s="65"/>
      <c r="J4692" s="65"/>
      <c r="K4692" s="65"/>
      <c r="L4692" s="62"/>
      <c r="M4692" s="63"/>
    </row>
    <row r="4693" spans="2:13">
      <c r="B4693" s="56"/>
      <c r="C4693" s="88"/>
      <c r="D4693" s="58"/>
      <c r="E4693" s="104"/>
      <c r="F4693" s="65"/>
      <c r="G4693" s="65"/>
      <c r="H4693" s="65"/>
      <c r="I4693" s="65"/>
      <c r="J4693" s="65"/>
      <c r="K4693" s="65"/>
      <c r="L4693" s="62"/>
      <c r="M4693" s="63"/>
    </row>
    <row r="4694" spans="2:13">
      <c r="B4694" s="56"/>
      <c r="C4694" s="88"/>
      <c r="D4694" s="58"/>
      <c r="E4694" s="104"/>
      <c r="F4694" s="65"/>
      <c r="G4694" s="65"/>
      <c r="H4694" s="65"/>
      <c r="I4694" s="65"/>
      <c r="J4694" s="65"/>
      <c r="K4694" s="65"/>
      <c r="L4694" s="62"/>
      <c r="M4694" s="63"/>
    </row>
    <row r="4695" spans="2:13">
      <c r="B4695" s="56"/>
      <c r="C4695" s="88"/>
      <c r="D4695" s="58"/>
      <c r="E4695" s="104"/>
      <c r="F4695" s="65"/>
      <c r="G4695" s="65"/>
      <c r="H4695" s="65"/>
      <c r="I4695" s="65"/>
      <c r="J4695" s="65"/>
      <c r="K4695" s="65"/>
      <c r="L4695" s="62"/>
      <c r="M4695" s="63"/>
    </row>
    <row r="4696" spans="2:13">
      <c r="B4696" s="56"/>
      <c r="C4696" s="88"/>
      <c r="D4696" s="58"/>
      <c r="E4696" s="104"/>
      <c r="F4696" s="60"/>
      <c r="G4696" s="60"/>
      <c r="H4696" s="61"/>
      <c r="I4696" s="61"/>
      <c r="J4696" s="61"/>
      <c r="K4696" s="61"/>
      <c r="L4696" s="62"/>
      <c r="M4696" s="63"/>
    </row>
    <row r="4697" spans="2:13">
      <c r="B4697" s="56"/>
      <c r="C4697" s="88"/>
      <c r="D4697" s="58"/>
      <c r="E4697" s="104"/>
      <c r="F4697" s="65"/>
      <c r="G4697" s="65"/>
      <c r="H4697" s="65"/>
      <c r="I4697" s="65"/>
      <c r="J4697" s="65"/>
      <c r="K4697" s="65"/>
      <c r="L4697" s="62"/>
      <c r="M4697" s="63"/>
    </row>
    <row r="4698" spans="2:13">
      <c r="B4698" s="56"/>
      <c r="C4698" s="88"/>
      <c r="D4698" s="58"/>
      <c r="E4698" s="104"/>
      <c r="F4698" s="65"/>
      <c r="G4698" s="65"/>
      <c r="H4698" s="65"/>
      <c r="I4698" s="65"/>
      <c r="J4698" s="65"/>
      <c r="K4698" s="65"/>
      <c r="L4698" s="62"/>
      <c r="M4698" s="63"/>
    </row>
    <row r="4699" spans="2:13">
      <c r="B4699" s="56"/>
      <c r="C4699" s="128"/>
      <c r="D4699" s="58"/>
      <c r="E4699" s="129"/>
      <c r="F4699" s="61"/>
      <c r="G4699" s="130"/>
      <c r="H4699" s="65"/>
      <c r="I4699" s="124"/>
      <c r="J4699" s="131"/>
      <c r="K4699" s="61"/>
      <c r="L4699" s="62"/>
      <c r="M4699" s="63"/>
    </row>
    <row r="4700" spans="2:13">
      <c r="B4700" s="56"/>
      <c r="C4700" s="128"/>
      <c r="D4700" s="58"/>
      <c r="E4700" s="129"/>
      <c r="F4700" s="65"/>
      <c r="G4700" s="61"/>
      <c r="H4700" s="65"/>
      <c r="I4700" s="65"/>
      <c r="J4700" s="65"/>
      <c r="K4700" s="65"/>
      <c r="L4700" s="62"/>
      <c r="M4700" s="63"/>
    </row>
    <row r="4701" spans="2:13">
      <c r="B4701" s="56"/>
      <c r="C4701" s="128"/>
      <c r="D4701" s="58"/>
      <c r="E4701" s="132"/>
      <c r="F4701" s="65"/>
      <c r="G4701" s="61"/>
      <c r="H4701" s="65"/>
      <c r="I4701" s="65"/>
      <c r="J4701" s="65"/>
      <c r="K4701" s="65"/>
      <c r="L4701" s="62"/>
      <c r="M4701" s="63"/>
    </row>
    <row r="4702" spans="2:13">
      <c r="B4702" s="56"/>
      <c r="C4702" s="128"/>
      <c r="D4702" s="58"/>
      <c r="E4702" s="129"/>
      <c r="F4702" s="65"/>
      <c r="G4702" s="65"/>
      <c r="H4702" s="65"/>
      <c r="I4702" s="65"/>
      <c r="J4702" s="65"/>
      <c r="K4702" s="65"/>
      <c r="L4702" s="62"/>
      <c r="M4702" s="82"/>
    </row>
    <row r="4703" spans="2:13">
      <c r="B4703" s="56"/>
      <c r="C4703" s="128"/>
      <c r="D4703" s="58"/>
      <c r="E4703" s="129"/>
      <c r="F4703" s="65"/>
      <c r="G4703" s="65"/>
      <c r="H4703" s="65"/>
      <c r="I4703" s="65"/>
      <c r="J4703" s="65"/>
      <c r="K4703" s="65"/>
      <c r="L4703" s="62"/>
      <c r="M4703" s="63"/>
    </row>
    <row r="4704" spans="2:13">
      <c r="B4704" s="56"/>
      <c r="C4704" s="128"/>
      <c r="D4704" s="58"/>
      <c r="E4704" s="129"/>
      <c r="F4704" s="65"/>
      <c r="G4704" s="65"/>
      <c r="H4704" s="65"/>
      <c r="I4704" s="65"/>
      <c r="J4704" s="65"/>
      <c r="K4704" s="65"/>
      <c r="L4704" s="62"/>
      <c r="M4704" s="63"/>
    </row>
    <row r="4705" spans="2:13">
      <c r="B4705" s="56"/>
      <c r="C4705" s="128"/>
      <c r="D4705" s="58"/>
      <c r="E4705" s="129"/>
      <c r="F4705" s="65"/>
      <c r="G4705" s="65"/>
      <c r="H4705" s="65"/>
      <c r="I4705" s="65"/>
      <c r="J4705" s="65"/>
      <c r="K4705" s="65"/>
      <c r="L4705" s="62"/>
      <c r="M4705" s="63"/>
    </row>
    <row r="4706" spans="2:13">
      <c r="B4706" s="56"/>
      <c r="C4706" s="128"/>
      <c r="D4706" s="58"/>
      <c r="E4706" s="129"/>
      <c r="F4706" s="65"/>
      <c r="G4706" s="65"/>
      <c r="H4706" s="65"/>
      <c r="I4706" s="65"/>
      <c r="J4706" s="65"/>
      <c r="K4706" s="65"/>
      <c r="L4706" s="62"/>
      <c r="M4706" s="63"/>
    </row>
    <row r="4707" spans="2:13">
      <c r="B4707" s="56"/>
      <c r="C4707" s="88"/>
      <c r="D4707" s="58"/>
      <c r="E4707" s="104"/>
      <c r="F4707" s="60"/>
      <c r="G4707" s="60"/>
      <c r="H4707" s="61"/>
      <c r="I4707" s="61"/>
      <c r="J4707" s="61"/>
      <c r="K4707" s="61"/>
      <c r="L4707" s="62"/>
      <c r="M4707" s="63"/>
    </row>
    <row r="4708" spans="2:13">
      <c r="B4708" s="56"/>
      <c r="C4708" s="88"/>
      <c r="D4708" s="58"/>
      <c r="E4708" s="104"/>
      <c r="F4708" s="65"/>
      <c r="G4708" s="65"/>
      <c r="H4708" s="65"/>
      <c r="I4708" s="65"/>
      <c r="J4708" s="65"/>
      <c r="K4708" s="65"/>
      <c r="L4708" s="62"/>
      <c r="M4708" s="63"/>
    </row>
    <row r="4709" spans="2:13">
      <c r="B4709" s="56"/>
      <c r="C4709" s="88"/>
      <c r="D4709" s="58"/>
      <c r="E4709" s="104"/>
      <c r="F4709" s="65"/>
      <c r="G4709" s="65"/>
      <c r="H4709" s="65"/>
      <c r="I4709" s="65"/>
      <c r="J4709" s="65"/>
      <c r="K4709" s="65"/>
      <c r="L4709" s="62"/>
      <c r="M4709" s="63"/>
    </row>
    <row r="4710" spans="2:13">
      <c r="B4710" s="56"/>
      <c r="C4710" s="88"/>
      <c r="D4710" s="58"/>
      <c r="E4710" s="104"/>
      <c r="F4710" s="65"/>
      <c r="G4710" s="65"/>
      <c r="H4710" s="65"/>
      <c r="I4710" s="65"/>
      <c r="J4710" s="65"/>
      <c r="K4710" s="65"/>
      <c r="L4710" s="62"/>
      <c r="M4710" s="63"/>
    </row>
    <row r="4711" spans="2:13">
      <c r="B4711" s="56"/>
      <c r="C4711" s="88"/>
      <c r="D4711" s="58"/>
      <c r="E4711" s="104"/>
      <c r="F4711" s="65"/>
      <c r="G4711" s="65"/>
      <c r="H4711" s="65"/>
      <c r="I4711" s="65"/>
      <c r="J4711" s="65"/>
      <c r="K4711" s="65"/>
      <c r="L4711" s="62"/>
      <c r="M4711" s="63"/>
    </row>
    <row r="4712" spans="2:13">
      <c r="B4712" s="56"/>
      <c r="C4712" s="88"/>
      <c r="D4712" s="58"/>
      <c r="E4712" s="104"/>
      <c r="F4712" s="65"/>
      <c r="G4712" s="65"/>
      <c r="H4712" s="65"/>
      <c r="I4712" s="65"/>
      <c r="J4712" s="65"/>
      <c r="K4712" s="65"/>
      <c r="L4712" s="62"/>
      <c r="M4712" s="63"/>
    </row>
    <row r="4713" spans="2:13">
      <c r="B4713" s="56"/>
      <c r="C4713" s="88"/>
      <c r="D4713" s="58"/>
      <c r="E4713" s="104"/>
      <c r="F4713" s="65"/>
      <c r="G4713" s="65"/>
      <c r="H4713" s="65"/>
      <c r="I4713" s="65"/>
      <c r="J4713" s="65"/>
      <c r="K4713" s="65"/>
      <c r="L4713" s="62"/>
      <c r="M4713" s="63"/>
    </row>
    <row r="4714" spans="2:13">
      <c r="B4714" s="56"/>
      <c r="C4714" s="88"/>
      <c r="D4714" s="58"/>
      <c r="E4714" s="104"/>
      <c r="F4714" s="91"/>
      <c r="G4714" s="91"/>
      <c r="H4714" s="91"/>
      <c r="I4714" s="91"/>
      <c r="J4714" s="91"/>
      <c r="K4714" s="91"/>
      <c r="L4714" s="62"/>
      <c r="M4714" s="63"/>
    </row>
    <row r="4715" spans="2:13">
      <c r="B4715" s="56"/>
      <c r="C4715" s="84"/>
      <c r="D4715" s="58"/>
      <c r="E4715" s="92"/>
      <c r="F4715" s="61"/>
      <c r="G4715" s="61"/>
      <c r="H4715" s="61"/>
      <c r="I4715" s="61"/>
      <c r="J4715" s="61"/>
      <c r="K4715" s="61"/>
      <c r="L4715" s="62"/>
      <c r="M4715" s="63"/>
    </row>
    <row r="4716" spans="2:13">
      <c r="B4716" s="56"/>
      <c r="C4716" s="84"/>
      <c r="D4716" s="58"/>
      <c r="E4716" s="92"/>
      <c r="F4716" s="65"/>
      <c r="G4716" s="65"/>
      <c r="H4716" s="65"/>
      <c r="I4716" s="65"/>
      <c r="J4716" s="65"/>
      <c r="K4716" s="65"/>
      <c r="L4716" s="62"/>
      <c r="M4716" s="63"/>
    </row>
    <row r="4717" spans="2:13">
      <c r="B4717" s="56"/>
      <c r="C4717" s="84"/>
      <c r="D4717" s="58"/>
      <c r="E4717" s="92"/>
      <c r="F4717" s="65"/>
      <c r="G4717" s="65"/>
      <c r="H4717" s="65"/>
      <c r="I4717" s="90"/>
      <c r="J4717" s="65"/>
      <c r="K4717" s="65"/>
      <c r="L4717" s="62"/>
      <c r="M4717" s="82"/>
    </row>
    <row r="4718" spans="2:13">
      <c r="B4718" s="56"/>
      <c r="C4718" s="84"/>
      <c r="D4718" s="58"/>
      <c r="E4718" s="92"/>
      <c r="F4718" s="65"/>
      <c r="G4718" s="65"/>
      <c r="H4718" s="65"/>
      <c r="I4718" s="65"/>
      <c r="J4718" s="65"/>
      <c r="K4718" s="65"/>
      <c r="L4718" s="62"/>
      <c r="M4718" s="82"/>
    </row>
    <row r="4719" spans="2:13">
      <c r="B4719" s="56"/>
      <c r="C4719" s="84"/>
      <c r="D4719" s="58"/>
      <c r="E4719" s="92"/>
      <c r="F4719" s="65"/>
      <c r="G4719" s="65"/>
      <c r="H4719" s="65"/>
      <c r="I4719" s="65"/>
      <c r="J4719" s="65"/>
      <c r="K4719" s="65"/>
      <c r="L4719" s="62"/>
      <c r="M4719" s="63"/>
    </row>
    <row r="4720" spans="2:13">
      <c r="B4720" s="56"/>
      <c r="C4720" s="84"/>
      <c r="D4720" s="58"/>
      <c r="E4720" s="92"/>
      <c r="F4720" s="65"/>
      <c r="G4720" s="65"/>
      <c r="H4720" s="65"/>
      <c r="I4720" s="65"/>
      <c r="J4720" s="65"/>
      <c r="K4720" s="65"/>
      <c r="L4720" s="62"/>
      <c r="M4720" s="63"/>
    </row>
    <row r="4721" spans="2:13">
      <c r="B4721" s="56"/>
      <c r="C4721" s="84"/>
      <c r="D4721" s="58"/>
      <c r="E4721" s="92"/>
      <c r="F4721" s="65"/>
      <c r="G4721" s="65"/>
      <c r="H4721" s="65"/>
      <c r="I4721" s="65"/>
      <c r="J4721" s="65"/>
      <c r="K4721" s="65"/>
      <c r="L4721" s="62"/>
      <c r="M4721" s="63"/>
    </row>
    <row r="4722" spans="2:13">
      <c r="B4722" s="56"/>
      <c r="C4722" s="84"/>
      <c r="D4722" s="58"/>
      <c r="E4722" s="92"/>
      <c r="F4722" s="91"/>
      <c r="G4722" s="91"/>
      <c r="H4722" s="91"/>
      <c r="I4722" s="91"/>
      <c r="J4722" s="91"/>
      <c r="K4722" s="91"/>
      <c r="L4722" s="62"/>
      <c r="M4722" s="63"/>
    </row>
    <row r="4723" spans="2:13">
      <c r="B4723" s="56"/>
      <c r="C4723" s="122"/>
      <c r="D4723" s="58"/>
      <c r="E4723" s="117"/>
      <c r="F4723" s="65"/>
      <c r="G4723" s="65"/>
      <c r="H4723" s="65"/>
      <c r="I4723" s="65"/>
      <c r="J4723" s="65"/>
      <c r="K4723" s="65"/>
      <c r="L4723" s="62"/>
      <c r="M4723" s="63"/>
    </row>
    <row r="4724" spans="2:13">
      <c r="B4724" s="56"/>
      <c r="C4724" s="122"/>
      <c r="D4724" s="58"/>
      <c r="E4724" s="117"/>
      <c r="F4724" s="65"/>
      <c r="G4724" s="65"/>
      <c r="H4724" s="65"/>
      <c r="I4724" s="65"/>
      <c r="J4724" s="65"/>
      <c r="K4724" s="65"/>
      <c r="L4724" s="62"/>
      <c r="M4724" s="63"/>
    </row>
    <row r="4725" spans="2:13">
      <c r="B4725" s="56"/>
      <c r="C4725" s="122"/>
      <c r="D4725" s="58"/>
      <c r="E4725" s="117"/>
      <c r="F4725" s="65"/>
      <c r="G4725" s="65"/>
      <c r="H4725" s="65"/>
      <c r="I4725" s="65"/>
      <c r="J4725" s="65"/>
      <c r="K4725" s="65"/>
      <c r="L4725" s="62"/>
      <c r="M4725" s="63"/>
    </row>
    <row r="4726" spans="2:13">
      <c r="B4726" s="56"/>
      <c r="C4726" s="122"/>
      <c r="D4726" s="58"/>
      <c r="E4726" s="117"/>
      <c r="F4726" s="65"/>
      <c r="G4726" s="65"/>
      <c r="H4726" s="65"/>
      <c r="I4726" s="65"/>
      <c r="J4726" s="65"/>
      <c r="K4726" s="65"/>
      <c r="L4726" s="62"/>
      <c r="M4726" s="63"/>
    </row>
    <row r="4727" spans="2:13">
      <c r="B4727" s="56"/>
      <c r="C4727" s="122"/>
      <c r="D4727" s="58"/>
      <c r="E4727" s="117"/>
      <c r="F4727" s="91"/>
      <c r="G4727" s="91"/>
      <c r="H4727" s="91"/>
      <c r="I4727" s="91"/>
      <c r="J4727" s="91"/>
      <c r="K4727" s="91"/>
      <c r="L4727" s="62"/>
      <c r="M4727" s="63"/>
    </row>
    <row r="4728" spans="2:13">
      <c r="B4728" s="56"/>
      <c r="C4728" s="122"/>
      <c r="D4728" s="58"/>
      <c r="E4728" s="117"/>
      <c r="F4728" s="61"/>
      <c r="G4728" s="198"/>
      <c r="H4728" s="61"/>
      <c r="I4728" s="61"/>
      <c r="J4728" s="61"/>
      <c r="K4728" s="61"/>
      <c r="L4728" s="62"/>
      <c r="M4728" s="63"/>
    </row>
    <row r="4729" spans="2:13">
      <c r="B4729" s="56"/>
      <c r="C4729" s="122"/>
      <c r="D4729" s="58"/>
      <c r="E4729" s="117"/>
      <c r="F4729" s="65"/>
      <c r="G4729" s="65"/>
      <c r="H4729" s="65"/>
      <c r="I4729" s="65"/>
      <c r="J4729" s="65"/>
      <c r="K4729" s="65"/>
      <c r="L4729" s="62"/>
      <c r="M4729" s="63"/>
    </row>
    <row r="4730" spans="2:13">
      <c r="B4730" s="56"/>
      <c r="C4730" s="122"/>
      <c r="D4730" s="58"/>
      <c r="E4730" s="117"/>
      <c r="F4730" s="65"/>
      <c r="G4730" s="65"/>
      <c r="H4730" s="65"/>
      <c r="I4730" s="65"/>
      <c r="J4730" s="65"/>
      <c r="K4730" s="65"/>
      <c r="L4730" s="62"/>
      <c r="M4730" s="63"/>
    </row>
    <row r="4731" spans="2:13">
      <c r="B4731" s="56"/>
      <c r="C4731" s="122"/>
      <c r="D4731" s="58"/>
      <c r="E4731" s="117"/>
      <c r="F4731" s="65"/>
      <c r="G4731" s="65"/>
      <c r="H4731" s="65"/>
      <c r="I4731" s="65"/>
      <c r="J4731" s="65"/>
      <c r="K4731" s="65"/>
      <c r="L4731" s="62"/>
      <c r="M4731" s="63"/>
    </row>
    <row r="4732" spans="2:13">
      <c r="B4732" s="56"/>
      <c r="C4732" s="122"/>
      <c r="D4732" s="58"/>
      <c r="E4732" s="117"/>
      <c r="F4732" s="65"/>
      <c r="G4732" s="65"/>
      <c r="H4732" s="65"/>
      <c r="I4732" s="65"/>
      <c r="J4732" s="65"/>
      <c r="K4732" s="65"/>
      <c r="L4732" s="62"/>
      <c r="M4732" s="63"/>
    </row>
    <row r="4733" spans="2:13">
      <c r="B4733" s="56"/>
      <c r="C4733" s="122"/>
      <c r="D4733" s="58"/>
      <c r="E4733" s="117"/>
      <c r="F4733" s="65"/>
      <c r="G4733" s="65"/>
      <c r="H4733" s="65"/>
      <c r="I4733" s="65"/>
      <c r="J4733" s="65"/>
      <c r="K4733" s="65"/>
      <c r="L4733" s="62"/>
      <c r="M4733" s="63"/>
    </row>
    <row r="4734" spans="2:13">
      <c r="B4734" s="56"/>
      <c r="C4734" s="122"/>
      <c r="D4734" s="58"/>
      <c r="E4734" s="117"/>
      <c r="F4734" s="65"/>
      <c r="G4734" s="65"/>
      <c r="H4734" s="65"/>
      <c r="I4734" s="65"/>
      <c r="J4734" s="65"/>
      <c r="K4734" s="65"/>
      <c r="L4734" s="62"/>
      <c r="M4734" s="63"/>
    </row>
    <row r="4735" spans="2:13">
      <c r="B4735" s="56"/>
      <c r="C4735" s="122"/>
      <c r="D4735" s="58"/>
      <c r="E4735" s="117"/>
      <c r="F4735" s="91"/>
      <c r="G4735" s="91"/>
      <c r="H4735" s="91"/>
      <c r="I4735" s="91"/>
      <c r="J4735" s="91"/>
      <c r="K4735" s="91"/>
      <c r="L4735" s="62"/>
      <c r="M4735" s="63"/>
    </row>
    <row r="4736" spans="2:13">
      <c r="B4736" s="56"/>
      <c r="C4736" s="122"/>
      <c r="D4736" s="58"/>
      <c r="E4736" s="117"/>
      <c r="F4736" s="61"/>
      <c r="G4736" s="198"/>
      <c r="H4736" s="61"/>
      <c r="I4736" s="61"/>
      <c r="J4736" s="61"/>
      <c r="K4736" s="61"/>
      <c r="L4736" s="62"/>
      <c r="M4736" s="63"/>
    </row>
    <row r="4737" spans="2:13">
      <c r="B4737" s="56"/>
      <c r="C4737" s="122"/>
      <c r="D4737" s="58"/>
      <c r="E4737" s="117"/>
      <c r="F4737" s="65"/>
      <c r="G4737" s="65"/>
      <c r="H4737" s="65"/>
      <c r="I4737" s="65"/>
      <c r="J4737" s="65"/>
      <c r="K4737" s="65"/>
      <c r="L4737" s="62"/>
      <c r="M4737" s="63"/>
    </row>
    <row r="4738" spans="2:13">
      <c r="B4738" s="56"/>
      <c r="C4738" s="122"/>
      <c r="D4738" s="58"/>
      <c r="E4738" s="117"/>
      <c r="F4738" s="65"/>
      <c r="G4738" s="65"/>
      <c r="H4738" s="65"/>
      <c r="I4738" s="65"/>
      <c r="J4738" s="65"/>
      <c r="K4738" s="65"/>
      <c r="L4738" s="62"/>
      <c r="M4738" s="63"/>
    </row>
    <row r="4739" spans="2:13">
      <c r="B4739" s="56"/>
      <c r="C4739" s="122"/>
      <c r="D4739" s="58"/>
      <c r="E4739" s="117"/>
      <c r="F4739" s="65"/>
      <c r="G4739" s="65"/>
      <c r="H4739" s="65"/>
      <c r="I4739" s="65"/>
      <c r="J4739" s="65"/>
      <c r="K4739" s="65"/>
      <c r="L4739" s="62"/>
      <c r="M4739" s="63"/>
    </row>
    <row r="4740" spans="2:13">
      <c r="B4740" s="56"/>
      <c r="C4740" s="122"/>
      <c r="D4740" s="58"/>
      <c r="E4740" s="117"/>
      <c r="F4740" s="65"/>
      <c r="G4740" s="65"/>
      <c r="H4740" s="65"/>
      <c r="I4740" s="65"/>
      <c r="J4740" s="65"/>
      <c r="K4740" s="65"/>
      <c r="L4740" s="62"/>
      <c r="M4740" s="63"/>
    </row>
    <row r="4741" spans="2:13">
      <c r="B4741" s="56"/>
      <c r="C4741" s="122"/>
      <c r="D4741" s="58"/>
      <c r="E4741" s="117"/>
      <c r="F4741" s="65"/>
      <c r="G4741" s="65"/>
      <c r="H4741" s="65"/>
      <c r="I4741" s="65"/>
      <c r="J4741" s="65"/>
      <c r="K4741" s="65"/>
      <c r="L4741" s="62"/>
      <c r="M4741" s="63"/>
    </row>
    <row r="4742" spans="2:13">
      <c r="B4742" s="56"/>
      <c r="C4742" s="122"/>
      <c r="D4742" s="58"/>
      <c r="E4742" s="117"/>
      <c r="F4742" s="65"/>
      <c r="G4742" s="65"/>
      <c r="H4742" s="65"/>
      <c r="I4742" s="65"/>
      <c r="J4742" s="65"/>
      <c r="K4742" s="65"/>
      <c r="L4742" s="62"/>
      <c r="M4742" s="63"/>
    </row>
    <row r="4743" spans="2:13">
      <c r="B4743" s="56"/>
      <c r="C4743" s="122"/>
      <c r="D4743" s="58"/>
      <c r="E4743" s="117"/>
      <c r="F4743" s="91"/>
      <c r="G4743" s="91"/>
      <c r="H4743" s="91"/>
      <c r="I4743" s="91"/>
      <c r="J4743" s="91"/>
      <c r="K4743" s="91"/>
      <c r="L4743" s="62"/>
      <c r="M4743" s="63"/>
    </row>
    <row r="4744" spans="2:13">
      <c r="B4744" s="56"/>
      <c r="C4744" s="122"/>
      <c r="D4744" s="58"/>
      <c r="E4744" s="117"/>
      <c r="F4744" s="61"/>
      <c r="G4744" s="198"/>
      <c r="H4744" s="61"/>
      <c r="I4744" s="61"/>
      <c r="J4744" s="61"/>
      <c r="K4744" s="61"/>
      <c r="L4744" s="62"/>
      <c r="M4744" s="63"/>
    </row>
    <row r="4745" spans="2:13">
      <c r="B4745" s="56"/>
      <c r="C4745" s="122"/>
      <c r="D4745" s="58"/>
      <c r="E4745" s="117"/>
      <c r="F4745" s="65"/>
      <c r="G4745" s="65"/>
      <c r="H4745" s="65"/>
      <c r="I4745" s="65"/>
      <c r="J4745" s="65"/>
      <c r="K4745" s="65"/>
      <c r="L4745" s="62"/>
      <c r="M4745" s="63"/>
    </row>
    <row r="4746" spans="2:13">
      <c r="B4746" s="56"/>
      <c r="C4746" s="122"/>
      <c r="D4746" s="58"/>
      <c r="E4746" s="117"/>
      <c r="F4746" s="65"/>
      <c r="G4746" s="65"/>
      <c r="H4746" s="65"/>
      <c r="I4746" s="65"/>
      <c r="J4746" s="65"/>
      <c r="K4746" s="65"/>
      <c r="L4746" s="62"/>
      <c r="M4746" s="63"/>
    </row>
    <row r="4747" spans="2:13">
      <c r="B4747" s="56"/>
      <c r="C4747" s="122"/>
      <c r="D4747" s="58"/>
      <c r="E4747" s="117"/>
      <c r="F4747" s="65"/>
      <c r="G4747" s="65"/>
      <c r="H4747" s="65"/>
      <c r="I4747" s="65"/>
      <c r="J4747" s="65"/>
      <c r="K4747" s="65"/>
      <c r="L4747" s="62"/>
      <c r="M4747" s="63"/>
    </row>
    <row r="4748" spans="2:13">
      <c r="B4748" s="56"/>
      <c r="C4748" s="122"/>
      <c r="D4748" s="58"/>
      <c r="E4748" s="117"/>
      <c r="F4748" s="65"/>
      <c r="G4748" s="65"/>
      <c r="H4748" s="65"/>
      <c r="I4748" s="65"/>
      <c r="J4748" s="65"/>
      <c r="K4748" s="65"/>
      <c r="L4748" s="62"/>
      <c r="M4748" s="63"/>
    </row>
    <row r="4749" spans="2:13">
      <c r="B4749" s="56"/>
      <c r="C4749" s="122"/>
      <c r="D4749" s="58"/>
      <c r="E4749" s="117"/>
      <c r="F4749" s="65"/>
      <c r="G4749" s="65"/>
      <c r="H4749" s="65"/>
      <c r="I4749" s="65"/>
      <c r="J4749" s="65"/>
      <c r="K4749" s="65"/>
      <c r="L4749" s="62"/>
      <c r="M4749" s="63"/>
    </row>
    <row r="4750" spans="2:13">
      <c r="B4750" s="56"/>
      <c r="C4750" s="122"/>
      <c r="D4750" s="58"/>
      <c r="E4750" s="117"/>
      <c r="F4750" s="65"/>
      <c r="G4750" s="65"/>
      <c r="H4750" s="65"/>
      <c r="I4750" s="65"/>
      <c r="J4750" s="65"/>
      <c r="K4750" s="65"/>
      <c r="L4750" s="62"/>
      <c r="M4750" s="63"/>
    </row>
    <row r="4751" spans="2:13">
      <c r="B4751" s="56"/>
      <c r="C4751" s="122"/>
      <c r="D4751" s="58"/>
      <c r="E4751" s="117"/>
      <c r="F4751" s="91"/>
      <c r="G4751" s="91"/>
      <c r="H4751" s="91"/>
      <c r="I4751" s="91"/>
      <c r="J4751" s="91"/>
      <c r="K4751" s="91"/>
      <c r="L4751" s="62"/>
      <c r="M4751" s="63"/>
    </row>
    <row r="4752" spans="2:13">
      <c r="B4752" s="56"/>
      <c r="C4752" s="122"/>
      <c r="D4752" s="58"/>
      <c r="E4752" s="117"/>
      <c r="F4752" s="61"/>
      <c r="G4752" s="198"/>
      <c r="H4752" s="61"/>
      <c r="I4752" s="61"/>
      <c r="J4752" s="61"/>
      <c r="K4752" s="61"/>
      <c r="L4752" s="62"/>
      <c r="M4752" s="63"/>
    </row>
    <row r="4753" spans="2:13">
      <c r="B4753" s="56"/>
      <c r="C4753" s="122"/>
      <c r="D4753" s="58"/>
      <c r="E4753" s="117"/>
      <c r="F4753" s="65"/>
      <c r="G4753" s="65"/>
      <c r="H4753" s="65"/>
      <c r="I4753" s="65"/>
      <c r="J4753" s="65"/>
      <c r="K4753" s="65"/>
      <c r="L4753" s="62"/>
      <c r="M4753" s="63"/>
    </row>
    <row r="4754" spans="2:13">
      <c r="B4754" s="56"/>
      <c r="C4754" s="122"/>
      <c r="D4754" s="58"/>
      <c r="E4754" s="117"/>
      <c r="F4754" s="65"/>
      <c r="G4754" s="65"/>
      <c r="H4754" s="65"/>
      <c r="I4754" s="65"/>
      <c r="J4754" s="65"/>
      <c r="K4754" s="65"/>
      <c r="L4754" s="62"/>
      <c r="M4754" s="63"/>
    </row>
    <row r="4755" spans="2:13">
      <c r="B4755" s="56"/>
      <c r="C4755" s="122"/>
      <c r="D4755" s="58"/>
      <c r="E4755" s="117"/>
      <c r="F4755" s="65"/>
      <c r="G4755" s="65"/>
      <c r="H4755" s="65"/>
      <c r="I4755" s="65"/>
      <c r="J4755" s="65"/>
      <c r="K4755" s="65"/>
      <c r="L4755" s="62"/>
      <c r="M4755" s="63"/>
    </row>
    <row r="4756" spans="2:13">
      <c r="B4756" s="56"/>
      <c r="C4756" s="122"/>
      <c r="D4756" s="58"/>
      <c r="E4756" s="117"/>
      <c r="F4756" s="65"/>
      <c r="G4756" s="65"/>
      <c r="H4756" s="65"/>
      <c r="I4756" s="65"/>
      <c r="J4756" s="65"/>
      <c r="K4756" s="65"/>
      <c r="L4756" s="62"/>
      <c r="M4756" s="63"/>
    </row>
    <row r="4757" spans="2:13">
      <c r="B4757" s="56"/>
      <c r="C4757" s="122"/>
      <c r="D4757" s="58"/>
      <c r="E4757" s="117"/>
      <c r="F4757" s="65"/>
      <c r="G4757" s="65"/>
      <c r="H4757" s="65"/>
      <c r="I4757" s="65"/>
      <c r="J4757" s="65"/>
      <c r="K4757" s="65"/>
      <c r="L4757" s="62"/>
      <c r="M4757" s="63"/>
    </row>
    <row r="4758" spans="2:13">
      <c r="B4758" s="56"/>
      <c r="C4758" s="122"/>
      <c r="D4758" s="58"/>
      <c r="E4758" s="117"/>
      <c r="F4758" s="65"/>
      <c r="G4758" s="65"/>
      <c r="H4758" s="65"/>
      <c r="I4758" s="65"/>
      <c r="J4758" s="65"/>
      <c r="K4758" s="65"/>
      <c r="L4758" s="62"/>
      <c r="M4758" s="63"/>
    </row>
    <row r="4759" spans="2:13">
      <c r="B4759" s="56"/>
      <c r="C4759" s="122"/>
      <c r="D4759" s="58"/>
      <c r="E4759" s="117"/>
      <c r="F4759" s="91"/>
      <c r="G4759" s="91"/>
      <c r="H4759" s="91"/>
      <c r="I4759" s="91"/>
      <c r="J4759" s="91"/>
      <c r="K4759" s="91"/>
      <c r="L4759" s="62"/>
      <c r="M4759" s="63"/>
    </row>
    <row r="4760" spans="2:13">
      <c r="B4760" s="56"/>
      <c r="C4760" s="122"/>
      <c r="D4760" s="58"/>
      <c r="E4760" s="117"/>
      <c r="F4760" s="61"/>
      <c r="G4760" s="198"/>
      <c r="H4760" s="61"/>
      <c r="I4760" s="61"/>
      <c r="J4760" s="61"/>
      <c r="K4760" s="61"/>
      <c r="L4760" s="62"/>
      <c r="M4760" s="63"/>
    </row>
    <row r="4761" spans="2:13">
      <c r="B4761" s="56"/>
      <c r="C4761" s="122"/>
      <c r="D4761" s="58"/>
      <c r="E4761" s="117"/>
      <c r="F4761" s="65"/>
      <c r="G4761" s="65"/>
      <c r="H4761" s="65"/>
      <c r="I4761" s="65"/>
      <c r="J4761" s="65"/>
      <c r="K4761" s="65"/>
      <c r="L4761" s="62"/>
      <c r="M4761" s="63"/>
    </row>
    <row r="4762" spans="2:13">
      <c r="B4762" s="56"/>
      <c r="C4762" s="122"/>
      <c r="D4762" s="58"/>
      <c r="E4762" s="117"/>
      <c r="F4762" s="65"/>
      <c r="G4762" s="65"/>
      <c r="H4762" s="65"/>
      <c r="I4762" s="65"/>
      <c r="J4762" s="65"/>
      <c r="K4762" s="65"/>
      <c r="L4762" s="62"/>
      <c r="M4762" s="63"/>
    </row>
    <row r="4763" spans="2:13">
      <c r="B4763" s="56"/>
      <c r="C4763" s="122"/>
      <c r="D4763" s="58"/>
      <c r="E4763" s="117"/>
      <c r="F4763" s="65"/>
      <c r="G4763" s="65"/>
      <c r="H4763" s="65"/>
      <c r="I4763" s="65"/>
      <c r="J4763" s="65"/>
      <c r="K4763" s="65"/>
      <c r="L4763" s="62"/>
      <c r="M4763" s="63"/>
    </row>
    <row r="4764" spans="2:13">
      <c r="B4764" s="56"/>
      <c r="C4764" s="122"/>
      <c r="D4764" s="58"/>
      <c r="E4764" s="117"/>
      <c r="F4764" s="65"/>
      <c r="G4764" s="65"/>
      <c r="H4764" s="65"/>
      <c r="I4764" s="65"/>
      <c r="J4764" s="65"/>
      <c r="K4764" s="65"/>
      <c r="L4764" s="62"/>
      <c r="M4764" s="63"/>
    </row>
    <row r="4765" spans="2:13">
      <c r="B4765" s="56"/>
      <c r="C4765" s="122"/>
      <c r="D4765" s="58"/>
      <c r="E4765" s="117"/>
      <c r="F4765" s="65"/>
      <c r="G4765" s="65"/>
      <c r="H4765" s="65"/>
      <c r="I4765" s="65"/>
      <c r="J4765" s="65"/>
      <c r="K4765" s="65"/>
      <c r="L4765" s="62"/>
      <c r="M4765" s="63"/>
    </row>
    <row r="4766" spans="2:13">
      <c r="B4766" s="56"/>
      <c r="C4766" s="122"/>
      <c r="D4766" s="58"/>
      <c r="E4766" s="117"/>
      <c r="F4766" s="65"/>
      <c r="G4766" s="65"/>
      <c r="H4766" s="65"/>
      <c r="I4766" s="65"/>
      <c r="J4766" s="65"/>
      <c r="K4766" s="65"/>
      <c r="L4766" s="62"/>
      <c r="M4766" s="63"/>
    </row>
    <row r="4767" spans="2:13">
      <c r="B4767" s="56"/>
      <c r="C4767" s="122"/>
      <c r="D4767" s="58"/>
      <c r="E4767" s="117"/>
      <c r="F4767" s="91"/>
      <c r="G4767" s="91"/>
      <c r="H4767" s="91"/>
      <c r="I4767" s="91"/>
      <c r="J4767" s="91"/>
      <c r="K4767" s="91"/>
      <c r="L4767" s="62"/>
      <c r="M4767" s="63"/>
    </row>
    <row r="4768" spans="2:13">
      <c r="B4768" s="56"/>
      <c r="C4768" s="122"/>
      <c r="D4768" s="58"/>
      <c r="E4768" s="117"/>
      <c r="F4768" s="61"/>
      <c r="G4768" s="198"/>
      <c r="H4768" s="61"/>
      <c r="I4768" s="61"/>
      <c r="J4768" s="61"/>
      <c r="K4768" s="61"/>
      <c r="L4768" s="62"/>
      <c r="M4768" s="63"/>
    </row>
    <row r="4769" spans="2:13">
      <c r="B4769" s="56"/>
      <c r="C4769" s="122"/>
      <c r="D4769" s="58"/>
      <c r="E4769" s="117"/>
      <c r="F4769" s="65"/>
      <c r="G4769" s="65"/>
      <c r="H4769" s="65"/>
      <c r="I4769" s="65"/>
      <c r="J4769" s="65"/>
      <c r="K4769" s="65"/>
      <c r="L4769" s="62"/>
      <c r="M4769" s="63"/>
    </row>
    <row r="4770" spans="2:13">
      <c r="B4770" s="56"/>
      <c r="C4770" s="122"/>
      <c r="D4770" s="58"/>
      <c r="E4770" s="117"/>
      <c r="F4770" s="65"/>
      <c r="G4770" s="65"/>
      <c r="H4770" s="65"/>
      <c r="I4770" s="65"/>
      <c r="J4770" s="65"/>
      <c r="K4770" s="65"/>
      <c r="L4770" s="62"/>
      <c r="M4770" s="63"/>
    </row>
    <row r="4771" spans="2:13">
      <c r="B4771" s="56"/>
      <c r="C4771" s="122"/>
      <c r="D4771" s="58"/>
      <c r="E4771" s="117"/>
      <c r="F4771" s="65"/>
      <c r="G4771" s="65"/>
      <c r="H4771" s="65"/>
      <c r="I4771" s="65"/>
      <c r="J4771" s="65"/>
      <c r="K4771" s="65"/>
      <c r="L4771" s="62"/>
      <c r="M4771" s="63"/>
    </row>
    <row r="4772" spans="2:13">
      <c r="B4772" s="56"/>
      <c r="C4772" s="122"/>
      <c r="D4772" s="58"/>
      <c r="E4772" s="117"/>
      <c r="F4772" s="65"/>
      <c r="G4772" s="65"/>
      <c r="H4772" s="65"/>
      <c r="I4772" s="65"/>
      <c r="J4772" s="65"/>
      <c r="K4772" s="65"/>
      <c r="L4772" s="62"/>
      <c r="M4772" s="63"/>
    </row>
    <row r="4773" spans="2:13">
      <c r="B4773" s="56"/>
      <c r="C4773" s="122"/>
      <c r="D4773" s="58"/>
      <c r="E4773" s="117"/>
      <c r="F4773" s="65"/>
      <c r="G4773" s="65"/>
      <c r="H4773" s="65"/>
      <c r="I4773" s="65"/>
      <c r="J4773" s="65"/>
      <c r="K4773" s="65"/>
      <c r="L4773" s="62"/>
      <c r="M4773" s="63"/>
    </row>
    <row r="4774" spans="2:13">
      <c r="B4774" s="56"/>
      <c r="C4774" s="122"/>
      <c r="D4774" s="58"/>
      <c r="E4774" s="117"/>
      <c r="F4774" s="65"/>
      <c r="G4774" s="65"/>
      <c r="H4774" s="65"/>
      <c r="I4774" s="65"/>
      <c r="J4774" s="65"/>
      <c r="K4774" s="65"/>
      <c r="L4774" s="62"/>
      <c r="M4774" s="63"/>
    </row>
    <row r="4775" spans="2:13">
      <c r="B4775" s="56"/>
      <c r="C4775" s="122"/>
      <c r="D4775" s="58"/>
      <c r="E4775" s="117"/>
      <c r="F4775" s="91"/>
      <c r="G4775" s="91"/>
      <c r="H4775" s="91"/>
      <c r="I4775" s="91"/>
      <c r="J4775" s="91"/>
      <c r="K4775" s="91"/>
      <c r="L4775" s="62"/>
      <c r="M4775" s="63"/>
    </row>
    <row r="4776" spans="2:13">
      <c r="B4776" s="56"/>
      <c r="C4776" s="122"/>
      <c r="D4776" s="58"/>
      <c r="E4776" s="117"/>
      <c r="F4776" s="61"/>
      <c r="G4776" s="198"/>
      <c r="H4776" s="61"/>
      <c r="I4776" s="61"/>
      <c r="J4776" s="61"/>
      <c r="K4776" s="61"/>
      <c r="L4776" s="62"/>
      <c r="M4776" s="63"/>
    </row>
    <row r="4777" spans="2:13">
      <c r="B4777" s="56"/>
      <c r="C4777" s="122"/>
      <c r="D4777" s="58"/>
      <c r="E4777" s="117"/>
      <c r="F4777" s="65"/>
      <c r="G4777" s="65"/>
      <c r="H4777" s="65"/>
      <c r="I4777" s="65"/>
      <c r="J4777" s="65"/>
      <c r="K4777" s="65"/>
      <c r="L4777" s="62"/>
      <c r="M4777" s="63"/>
    </row>
    <row r="4778" spans="2:13">
      <c r="B4778" s="56"/>
      <c r="C4778" s="122"/>
      <c r="D4778" s="58"/>
      <c r="E4778" s="117"/>
      <c r="F4778" s="65"/>
      <c r="G4778" s="65"/>
      <c r="H4778" s="65"/>
      <c r="I4778" s="65"/>
      <c r="J4778" s="65"/>
      <c r="K4778" s="65"/>
      <c r="L4778" s="62"/>
      <c r="M4778" s="63"/>
    </row>
    <row r="4779" spans="2:13">
      <c r="B4779" s="56"/>
      <c r="C4779" s="122"/>
      <c r="D4779" s="58"/>
      <c r="E4779" s="117"/>
      <c r="F4779" s="65"/>
      <c r="G4779" s="65"/>
      <c r="H4779" s="65"/>
      <c r="I4779" s="65"/>
      <c r="J4779" s="65"/>
      <c r="K4779" s="65"/>
      <c r="L4779" s="62"/>
      <c r="M4779" s="63"/>
    </row>
    <row r="4780" spans="2:13">
      <c r="B4780" s="56"/>
      <c r="C4780" s="122"/>
      <c r="D4780" s="58"/>
      <c r="E4780" s="117"/>
      <c r="F4780" s="65"/>
      <c r="G4780" s="65"/>
      <c r="H4780" s="65"/>
      <c r="I4780" s="65"/>
      <c r="J4780" s="65"/>
      <c r="K4780" s="65"/>
      <c r="L4780" s="62"/>
      <c r="M4780" s="63"/>
    </row>
    <row r="4781" spans="2:13">
      <c r="B4781" s="56"/>
      <c r="C4781" s="122"/>
      <c r="D4781" s="58"/>
      <c r="E4781" s="117"/>
      <c r="F4781" s="65"/>
      <c r="G4781" s="65"/>
      <c r="H4781" s="65"/>
      <c r="I4781" s="65"/>
      <c r="J4781" s="65"/>
      <c r="K4781" s="65"/>
      <c r="L4781" s="62"/>
      <c r="M4781" s="63"/>
    </row>
    <row r="4782" spans="2:13">
      <c r="B4782" s="56"/>
      <c r="C4782" s="122"/>
      <c r="D4782" s="58"/>
      <c r="E4782" s="117"/>
      <c r="F4782" s="65"/>
      <c r="G4782" s="65"/>
      <c r="H4782" s="65"/>
      <c r="I4782" s="65"/>
      <c r="J4782" s="65"/>
      <c r="K4782" s="65"/>
      <c r="L4782" s="62"/>
      <c r="M4782" s="63"/>
    </row>
    <row r="4783" spans="2:13">
      <c r="B4783" s="56"/>
      <c r="C4783" s="122"/>
      <c r="D4783" s="58"/>
      <c r="E4783" s="117"/>
      <c r="F4783" s="91"/>
      <c r="G4783" s="91"/>
      <c r="H4783" s="91"/>
      <c r="I4783" s="91"/>
      <c r="J4783" s="91"/>
      <c r="K4783" s="91"/>
      <c r="L4783" s="62"/>
      <c r="M4783" s="63"/>
    </row>
    <row r="4784" spans="2:13">
      <c r="B4784" s="56"/>
      <c r="C4784" s="122"/>
      <c r="D4784" s="58"/>
      <c r="E4784" s="117"/>
      <c r="F4784" s="61"/>
      <c r="G4784" s="198"/>
      <c r="H4784" s="61"/>
      <c r="I4784" s="61"/>
      <c r="J4784" s="61"/>
      <c r="K4784" s="61"/>
      <c r="L4784" s="62"/>
      <c r="M4784" s="63"/>
    </row>
    <row r="4785" spans="2:13">
      <c r="B4785" s="56"/>
      <c r="C4785" s="122"/>
      <c r="D4785" s="58"/>
      <c r="E4785" s="117"/>
      <c r="F4785" s="65"/>
      <c r="G4785" s="65"/>
      <c r="H4785" s="65"/>
      <c r="I4785" s="65"/>
      <c r="J4785" s="65"/>
      <c r="K4785" s="65"/>
      <c r="L4785" s="62"/>
      <c r="M4785" s="63"/>
    </row>
    <row r="4786" spans="2:13">
      <c r="B4786" s="56"/>
      <c r="C4786" s="122"/>
      <c r="D4786" s="58"/>
      <c r="E4786" s="117"/>
      <c r="F4786" s="65"/>
      <c r="G4786" s="65"/>
      <c r="H4786" s="65"/>
      <c r="I4786" s="65"/>
      <c r="J4786" s="65"/>
      <c r="K4786" s="65"/>
      <c r="L4786" s="62"/>
      <c r="M4786" s="63"/>
    </row>
    <row r="4787" spans="2:13">
      <c r="B4787" s="56"/>
      <c r="C4787" s="122"/>
      <c r="D4787" s="58"/>
      <c r="E4787" s="117"/>
      <c r="F4787" s="65"/>
      <c r="G4787" s="65"/>
      <c r="H4787" s="65"/>
      <c r="I4787" s="65"/>
      <c r="J4787" s="65"/>
      <c r="K4787" s="65"/>
      <c r="L4787" s="62"/>
      <c r="M4787" s="63"/>
    </row>
    <row r="4788" spans="2:13">
      <c r="B4788" s="56"/>
      <c r="C4788" s="122"/>
      <c r="D4788" s="58"/>
      <c r="E4788" s="117"/>
      <c r="F4788" s="65"/>
      <c r="G4788" s="65"/>
      <c r="H4788" s="65"/>
      <c r="I4788" s="65"/>
      <c r="J4788" s="65"/>
      <c r="K4788" s="65"/>
      <c r="L4788" s="62"/>
      <c r="M4788" s="63"/>
    </row>
    <row r="4789" spans="2:13">
      <c r="B4789" s="56"/>
      <c r="C4789" s="122"/>
      <c r="D4789" s="58"/>
      <c r="E4789" s="117"/>
      <c r="F4789" s="65"/>
      <c r="G4789" s="65"/>
      <c r="H4789" s="65"/>
      <c r="I4789" s="65"/>
      <c r="J4789" s="65"/>
      <c r="K4789" s="65"/>
      <c r="L4789" s="62"/>
      <c r="M4789" s="63"/>
    </row>
    <row r="4790" spans="2:13">
      <c r="B4790" s="56"/>
      <c r="C4790" s="122"/>
      <c r="D4790" s="58"/>
      <c r="E4790" s="117"/>
      <c r="F4790" s="65"/>
      <c r="G4790" s="65"/>
      <c r="H4790" s="65"/>
      <c r="I4790" s="65"/>
      <c r="J4790" s="65"/>
      <c r="K4790" s="65"/>
      <c r="L4790" s="62"/>
      <c r="M4790" s="63"/>
    </row>
    <row r="4791" spans="2:13">
      <c r="B4791" s="56"/>
      <c r="C4791" s="122"/>
      <c r="D4791" s="58"/>
      <c r="E4791" s="117"/>
      <c r="F4791" s="91"/>
      <c r="G4791" s="91"/>
      <c r="H4791" s="91"/>
      <c r="I4791" s="91"/>
      <c r="J4791" s="91"/>
      <c r="K4791" s="91"/>
      <c r="L4791" s="62"/>
      <c r="M4791" s="63"/>
    </row>
    <row r="4792" spans="2:13">
      <c r="B4792" s="56"/>
      <c r="C4792" s="122"/>
      <c r="D4792" s="58"/>
      <c r="E4792" s="117"/>
      <c r="F4792" s="61"/>
      <c r="G4792" s="198"/>
      <c r="H4792" s="61"/>
      <c r="I4792" s="61"/>
      <c r="J4792" s="61"/>
      <c r="K4792" s="61"/>
      <c r="L4792" s="62"/>
      <c r="M4792" s="63"/>
    </row>
    <row r="4793" spans="2:13">
      <c r="B4793" s="56"/>
      <c r="C4793" s="122"/>
      <c r="D4793" s="58"/>
      <c r="E4793" s="117"/>
      <c r="F4793" s="65"/>
      <c r="G4793" s="65"/>
      <c r="H4793" s="65"/>
      <c r="I4793" s="65"/>
      <c r="J4793" s="65"/>
      <c r="K4793" s="65"/>
      <c r="L4793" s="62"/>
      <c r="M4793" s="63"/>
    </row>
    <row r="4794" spans="2:13">
      <c r="B4794" s="56"/>
      <c r="C4794" s="122"/>
      <c r="D4794" s="58"/>
      <c r="E4794" s="117"/>
      <c r="F4794" s="65"/>
      <c r="G4794" s="65"/>
      <c r="H4794" s="65"/>
      <c r="I4794" s="65"/>
      <c r="J4794" s="65"/>
      <c r="K4794" s="65"/>
      <c r="L4794" s="62"/>
      <c r="M4794" s="63"/>
    </row>
    <row r="4795" spans="2:13">
      <c r="B4795" s="56"/>
      <c r="C4795" s="122"/>
      <c r="D4795" s="58"/>
      <c r="E4795" s="117"/>
      <c r="F4795" s="65"/>
      <c r="G4795" s="65"/>
      <c r="H4795" s="65"/>
      <c r="I4795" s="65"/>
      <c r="J4795" s="65"/>
      <c r="K4795" s="65"/>
      <c r="L4795" s="62"/>
      <c r="M4795" s="63"/>
    </row>
    <row r="4796" spans="2:13">
      <c r="B4796" s="56"/>
      <c r="C4796" s="122"/>
      <c r="D4796" s="58"/>
      <c r="E4796" s="117"/>
      <c r="F4796" s="65"/>
      <c r="G4796" s="65"/>
      <c r="H4796" s="65"/>
      <c r="I4796" s="65"/>
      <c r="J4796" s="65"/>
      <c r="K4796" s="65"/>
      <c r="L4796" s="62"/>
      <c r="M4796" s="63"/>
    </row>
    <row r="4797" spans="2:13">
      <c r="B4797" s="56"/>
      <c r="C4797" s="122"/>
      <c r="D4797" s="58"/>
      <c r="E4797" s="117"/>
      <c r="F4797" s="65"/>
      <c r="G4797" s="65"/>
      <c r="H4797" s="65"/>
      <c r="I4797" s="65"/>
      <c r="J4797" s="65"/>
      <c r="K4797" s="65"/>
      <c r="L4797" s="62"/>
      <c r="M4797" s="63"/>
    </row>
    <row r="4798" spans="2:13">
      <c r="B4798" s="56"/>
      <c r="C4798" s="122"/>
      <c r="D4798" s="58"/>
      <c r="E4798" s="117"/>
      <c r="F4798" s="65"/>
      <c r="G4798" s="65"/>
      <c r="H4798" s="65"/>
      <c r="I4798" s="65"/>
      <c r="J4798" s="65"/>
      <c r="K4798" s="65"/>
      <c r="L4798" s="62"/>
      <c r="M4798" s="63"/>
    </row>
    <row r="4799" spans="2:13">
      <c r="B4799" s="56"/>
      <c r="C4799" s="122"/>
      <c r="D4799" s="58"/>
      <c r="E4799" s="117"/>
      <c r="F4799" s="91"/>
      <c r="G4799" s="91"/>
      <c r="H4799" s="91"/>
      <c r="I4799" s="91"/>
      <c r="J4799" s="91"/>
      <c r="K4799" s="91"/>
      <c r="L4799" s="62"/>
      <c r="M4799" s="63"/>
    </row>
    <row r="4800" spans="2:13">
      <c r="B4800" s="56"/>
      <c r="C4800" s="122"/>
      <c r="D4800" s="58"/>
      <c r="E4800" s="117"/>
      <c r="F4800" s="61"/>
      <c r="G4800" s="198"/>
      <c r="H4800" s="61"/>
      <c r="I4800" s="61"/>
      <c r="J4800" s="61"/>
      <c r="K4800" s="61"/>
      <c r="L4800" s="62"/>
      <c r="M4800" s="63"/>
    </row>
    <row r="4801" spans="2:13">
      <c r="B4801" s="56"/>
      <c r="C4801" s="122"/>
      <c r="D4801" s="58"/>
      <c r="E4801" s="117"/>
      <c r="F4801" s="65"/>
      <c r="G4801" s="65"/>
      <c r="H4801" s="65"/>
      <c r="I4801" s="65"/>
      <c r="J4801" s="65"/>
      <c r="K4801" s="65"/>
      <c r="L4801" s="62"/>
      <c r="M4801" s="63"/>
    </row>
    <row r="4802" spans="2:13">
      <c r="B4802" s="56"/>
      <c r="C4802" s="122"/>
      <c r="D4802" s="58"/>
      <c r="E4802" s="117"/>
      <c r="F4802" s="65"/>
      <c r="G4802" s="65"/>
      <c r="H4802" s="65"/>
      <c r="I4802" s="65"/>
      <c r="J4802" s="65"/>
      <c r="K4802" s="65"/>
      <c r="L4802" s="62"/>
      <c r="M4802" s="63"/>
    </row>
    <row r="4803" spans="2:13">
      <c r="B4803" s="56"/>
      <c r="C4803" s="122"/>
      <c r="D4803" s="58"/>
      <c r="E4803" s="117"/>
      <c r="F4803" s="65"/>
      <c r="G4803" s="65"/>
      <c r="H4803" s="65"/>
      <c r="I4803" s="65"/>
      <c r="J4803" s="65"/>
      <c r="K4803" s="65"/>
      <c r="L4803" s="62"/>
      <c r="M4803" s="63"/>
    </row>
    <row r="4804" spans="2:13">
      <c r="B4804" s="56"/>
      <c r="C4804" s="122"/>
      <c r="D4804" s="58"/>
      <c r="E4804" s="117"/>
      <c r="F4804" s="65"/>
      <c r="G4804" s="65"/>
      <c r="H4804" s="65"/>
      <c r="I4804" s="65"/>
      <c r="J4804" s="65"/>
      <c r="K4804" s="65"/>
      <c r="L4804" s="62"/>
      <c r="M4804" s="63"/>
    </row>
    <row r="4805" spans="2:13">
      <c r="B4805" s="56"/>
      <c r="C4805" s="122"/>
      <c r="D4805" s="58"/>
      <c r="E4805" s="117"/>
      <c r="F4805" s="65"/>
      <c r="G4805" s="65"/>
      <c r="H4805" s="65"/>
      <c r="I4805" s="65"/>
      <c r="J4805" s="65"/>
      <c r="K4805" s="65"/>
      <c r="L4805" s="62"/>
      <c r="M4805" s="63"/>
    </row>
    <row r="4806" spans="2:13">
      <c r="B4806" s="56"/>
      <c r="C4806" s="122"/>
      <c r="D4806" s="58"/>
      <c r="E4806" s="117"/>
      <c r="F4806" s="65"/>
      <c r="G4806" s="65"/>
      <c r="H4806" s="65"/>
      <c r="I4806" s="65"/>
      <c r="J4806" s="65"/>
      <c r="K4806" s="65"/>
      <c r="L4806" s="62"/>
      <c r="M4806" s="63"/>
    </row>
    <row r="4807" spans="2:13">
      <c r="B4807" s="56"/>
      <c r="C4807" s="122"/>
      <c r="D4807" s="58"/>
      <c r="E4807" s="117"/>
      <c r="F4807" s="91"/>
      <c r="G4807" s="91"/>
      <c r="H4807" s="91"/>
      <c r="I4807" s="91"/>
      <c r="J4807" s="91"/>
      <c r="K4807" s="91"/>
      <c r="L4807" s="62"/>
      <c r="M4807" s="63"/>
    </row>
    <row r="4808" spans="2:13">
      <c r="B4808" s="56"/>
      <c r="C4808" s="122"/>
      <c r="D4808" s="58"/>
      <c r="E4808" s="117"/>
      <c r="F4808" s="61"/>
      <c r="G4808" s="198"/>
      <c r="H4808" s="61"/>
      <c r="I4808" s="61"/>
      <c r="J4808" s="61"/>
      <c r="K4808" s="61"/>
      <c r="L4808" s="62"/>
      <c r="M4808" s="63"/>
    </row>
    <row r="4809" spans="2:13">
      <c r="B4809" s="56"/>
      <c r="C4809" s="122"/>
      <c r="D4809" s="58"/>
      <c r="E4809" s="117"/>
      <c r="F4809" s="65"/>
      <c r="G4809" s="65"/>
      <c r="H4809" s="65"/>
      <c r="I4809" s="65"/>
      <c r="J4809" s="65"/>
      <c r="K4809" s="65"/>
      <c r="L4809" s="62"/>
      <c r="M4809" s="63"/>
    </row>
    <row r="4810" spans="2:13">
      <c r="B4810" s="56"/>
      <c r="C4810" s="122"/>
      <c r="D4810" s="58"/>
      <c r="E4810" s="117"/>
      <c r="F4810" s="65"/>
      <c r="G4810" s="65"/>
      <c r="H4810" s="65"/>
      <c r="I4810" s="65"/>
      <c r="J4810" s="65"/>
      <c r="K4810" s="65"/>
      <c r="L4810" s="62"/>
      <c r="M4810" s="63"/>
    </row>
    <row r="4811" spans="2:13">
      <c r="B4811" s="56"/>
      <c r="C4811" s="122"/>
      <c r="D4811" s="58"/>
      <c r="E4811" s="117"/>
      <c r="F4811" s="65"/>
      <c r="G4811" s="65"/>
      <c r="H4811" s="65"/>
      <c r="I4811" s="65"/>
      <c r="J4811" s="65"/>
      <c r="K4811" s="65"/>
      <c r="L4811" s="62"/>
      <c r="M4811" s="63"/>
    </row>
    <row r="4812" spans="2:13">
      <c r="B4812" s="56"/>
      <c r="C4812" s="122"/>
      <c r="D4812" s="58"/>
      <c r="E4812" s="117"/>
      <c r="F4812" s="65"/>
      <c r="G4812" s="65"/>
      <c r="H4812" s="65"/>
      <c r="I4812" s="65"/>
      <c r="J4812" s="65"/>
      <c r="K4812" s="65"/>
      <c r="L4812" s="62"/>
      <c r="M4812" s="63"/>
    </row>
    <row r="4813" spans="2:13">
      <c r="B4813" s="56"/>
      <c r="C4813" s="122"/>
      <c r="D4813" s="58"/>
      <c r="E4813" s="117"/>
      <c r="F4813" s="65"/>
      <c r="G4813" s="65"/>
      <c r="H4813" s="65"/>
      <c r="I4813" s="65"/>
      <c r="J4813" s="65"/>
      <c r="K4813" s="65"/>
      <c r="L4813" s="62"/>
      <c r="M4813" s="63"/>
    </row>
    <row r="4814" spans="2:13">
      <c r="B4814" s="56"/>
      <c r="C4814" s="122"/>
      <c r="D4814" s="58"/>
      <c r="E4814" s="117"/>
      <c r="F4814" s="65"/>
      <c r="G4814" s="65"/>
      <c r="H4814" s="65"/>
      <c r="I4814" s="65"/>
      <c r="J4814" s="65"/>
      <c r="K4814" s="65"/>
      <c r="L4814" s="62"/>
      <c r="M4814" s="63"/>
    </row>
    <row r="4815" spans="2:13">
      <c r="B4815" s="56"/>
      <c r="C4815" s="122"/>
      <c r="D4815" s="58"/>
      <c r="E4815" s="117"/>
      <c r="F4815" s="91"/>
      <c r="G4815" s="91"/>
      <c r="H4815" s="91"/>
      <c r="I4815" s="91"/>
      <c r="J4815" s="91"/>
      <c r="K4815" s="91"/>
      <c r="L4815" s="62"/>
      <c r="M4815" s="63"/>
    </row>
    <row r="4816" spans="2:13">
      <c r="B4816" s="56"/>
      <c r="C4816" s="122"/>
      <c r="D4816" s="58"/>
      <c r="E4816" s="117"/>
      <c r="F4816" s="61"/>
      <c r="G4816" s="198"/>
      <c r="H4816" s="61"/>
      <c r="I4816" s="61"/>
      <c r="J4816" s="61"/>
      <c r="K4816" s="61"/>
      <c r="L4816" s="62"/>
      <c r="M4816" s="63"/>
    </row>
    <row r="4817" spans="2:13">
      <c r="B4817" s="56"/>
      <c r="C4817" s="122"/>
      <c r="D4817" s="58"/>
      <c r="E4817" s="117"/>
      <c r="F4817" s="65"/>
      <c r="G4817" s="65"/>
      <c r="H4817" s="65"/>
      <c r="I4817" s="65"/>
      <c r="J4817" s="65"/>
      <c r="K4817" s="65"/>
      <c r="L4817" s="62"/>
      <c r="M4817" s="63"/>
    </row>
    <row r="4818" spans="2:13">
      <c r="B4818" s="56"/>
      <c r="C4818" s="122"/>
      <c r="D4818" s="58"/>
      <c r="E4818" s="117"/>
      <c r="F4818" s="65"/>
      <c r="G4818" s="65"/>
      <c r="H4818" s="65"/>
      <c r="I4818" s="65"/>
      <c r="J4818" s="65"/>
      <c r="K4818" s="65"/>
      <c r="L4818" s="62"/>
      <c r="M4818" s="63"/>
    </row>
    <row r="4819" spans="2:13">
      <c r="B4819" s="56"/>
      <c r="C4819" s="122"/>
      <c r="D4819" s="58"/>
      <c r="E4819" s="117"/>
      <c r="F4819" s="65"/>
      <c r="G4819" s="65"/>
      <c r="H4819" s="65"/>
      <c r="I4819" s="65"/>
      <c r="J4819" s="65"/>
      <c r="K4819" s="65"/>
      <c r="L4819" s="62"/>
      <c r="M4819" s="63"/>
    </row>
    <row r="4820" spans="2:13">
      <c r="B4820" s="56"/>
      <c r="C4820" s="122"/>
      <c r="D4820" s="58"/>
      <c r="E4820" s="117"/>
      <c r="F4820" s="65"/>
      <c r="G4820" s="65"/>
      <c r="H4820" s="65"/>
      <c r="I4820" s="65"/>
      <c r="J4820" s="65"/>
      <c r="K4820" s="65"/>
      <c r="L4820" s="62"/>
      <c r="M4820" s="63"/>
    </row>
    <row r="4821" spans="2:13">
      <c r="B4821" s="56"/>
      <c r="C4821" s="122"/>
      <c r="D4821" s="58"/>
      <c r="E4821" s="117"/>
      <c r="F4821" s="65"/>
      <c r="G4821" s="65"/>
      <c r="H4821" s="65"/>
      <c r="I4821" s="65"/>
      <c r="J4821" s="65"/>
      <c r="K4821" s="65"/>
      <c r="L4821" s="62"/>
      <c r="M4821" s="63"/>
    </row>
    <row r="4822" spans="2:13">
      <c r="B4822" s="56"/>
      <c r="C4822" s="122"/>
      <c r="D4822" s="58"/>
      <c r="E4822" s="117"/>
      <c r="F4822" s="65"/>
      <c r="G4822" s="65"/>
      <c r="H4822" s="65"/>
      <c r="I4822" s="65"/>
      <c r="J4822" s="65"/>
      <c r="K4822" s="65"/>
      <c r="L4822" s="62"/>
      <c r="M4822" s="63"/>
    </row>
    <row r="4823" spans="2:13">
      <c r="B4823" s="56"/>
      <c r="C4823" s="122"/>
      <c r="D4823" s="58"/>
      <c r="E4823" s="117"/>
      <c r="F4823" s="91"/>
      <c r="G4823" s="91"/>
      <c r="H4823" s="91"/>
      <c r="I4823" s="91"/>
      <c r="J4823" s="91"/>
      <c r="K4823" s="91"/>
      <c r="L4823" s="62"/>
      <c r="M4823" s="63"/>
    </row>
    <row r="4824" spans="2:13">
      <c r="B4824" s="56"/>
      <c r="C4824" s="122"/>
      <c r="D4824" s="58"/>
      <c r="E4824" s="117"/>
      <c r="F4824" s="61"/>
      <c r="G4824" s="198"/>
      <c r="H4824" s="61"/>
      <c r="I4824" s="61"/>
      <c r="J4824" s="61"/>
      <c r="K4824" s="61"/>
      <c r="L4824" s="62"/>
      <c r="M4824" s="63"/>
    </row>
    <row r="4825" spans="2:13">
      <c r="B4825" s="56"/>
      <c r="C4825" s="122"/>
      <c r="D4825" s="58"/>
      <c r="E4825" s="117"/>
      <c r="F4825" s="65"/>
      <c r="G4825" s="65"/>
      <c r="H4825" s="65"/>
      <c r="I4825" s="65"/>
      <c r="J4825" s="65"/>
      <c r="K4825" s="65"/>
      <c r="L4825" s="62"/>
      <c r="M4825" s="63"/>
    </row>
    <row r="4826" spans="2:13">
      <c r="B4826" s="56"/>
      <c r="C4826" s="122"/>
      <c r="D4826" s="58"/>
      <c r="E4826" s="117"/>
      <c r="F4826" s="65"/>
      <c r="G4826" s="65"/>
      <c r="H4826" s="65"/>
      <c r="I4826" s="65"/>
      <c r="J4826" s="65"/>
      <c r="K4826" s="65"/>
      <c r="L4826" s="62"/>
      <c r="M4826" s="63"/>
    </row>
    <row r="4827" spans="2:13">
      <c r="B4827" s="56"/>
      <c r="C4827" s="122"/>
      <c r="D4827" s="58"/>
      <c r="E4827" s="117"/>
      <c r="F4827" s="65"/>
      <c r="G4827" s="65"/>
      <c r="H4827" s="65"/>
      <c r="I4827" s="65"/>
      <c r="J4827" s="65"/>
      <c r="K4827" s="65"/>
      <c r="L4827" s="62"/>
      <c r="M4827" s="63"/>
    </row>
    <row r="4828" spans="2:13">
      <c r="B4828" s="56"/>
      <c r="C4828" s="122"/>
      <c r="D4828" s="58"/>
      <c r="E4828" s="117"/>
      <c r="F4828" s="65"/>
      <c r="G4828" s="65"/>
      <c r="H4828" s="65"/>
      <c r="I4828" s="65"/>
      <c r="J4828" s="65"/>
      <c r="K4828" s="65"/>
      <c r="L4828" s="62"/>
      <c r="M4828" s="63"/>
    </row>
    <row r="4829" spans="2:13">
      <c r="B4829" s="56"/>
      <c r="C4829" s="122"/>
      <c r="D4829" s="58"/>
      <c r="E4829" s="117"/>
      <c r="F4829" s="65"/>
      <c r="G4829" s="65"/>
      <c r="H4829" s="65"/>
      <c r="I4829" s="65"/>
      <c r="J4829" s="65"/>
      <c r="K4829" s="65"/>
      <c r="L4829" s="62"/>
      <c r="M4829" s="63"/>
    </row>
    <row r="4830" spans="2:13">
      <c r="B4830" s="56"/>
      <c r="C4830" s="122"/>
      <c r="D4830" s="58"/>
      <c r="E4830" s="117"/>
      <c r="F4830" s="65"/>
      <c r="G4830" s="65"/>
      <c r="H4830" s="65"/>
      <c r="I4830" s="65"/>
      <c r="J4830" s="65"/>
      <c r="K4830" s="65"/>
      <c r="L4830" s="62"/>
      <c r="M4830" s="63"/>
    </row>
    <row r="4831" spans="2:13">
      <c r="B4831" s="56"/>
      <c r="C4831" s="122"/>
      <c r="D4831" s="58"/>
      <c r="E4831" s="117"/>
      <c r="F4831" s="91"/>
      <c r="G4831" s="91"/>
      <c r="H4831" s="91"/>
      <c r="I4831" s="91"/>
      <c r="J4831" s="91"/>
      <c r="K4831" s="91"/>
      <c r="L4831" s="62"/>
      <c r="M4831" s="63"/>
    </row>
    <row r="4832" spans="2:13">
      <c r="B4832" s="56"/>
      <c r="C4832" s="122"/>
      <c r="D4832" s="58"/>
      <c r="E4832" s="117"/>
      <c r="F4832" s="61"/>
      <c r="G4832" s="198"/>
      <c r="H4832" s="61"/>
      <c r="I4832" s="61"/>
      <c r="J4832" s="61"/>
      <c r="K4832" s="61"/>
      <c r="L4832" s="62"/>
      <c r="M4832" s="63"/>
    </row>
    <row r="4833" spans="2:13">
      <c r="B4833" s="56"/>
      <c r="C4833" s="122"/>
      <c r="D4833" s="58"/>
      <c r="E4833" s="117"/>
      <c r="F4833" s="65"/>
      <c r="G4833" s="65"/>
      <c r="H4833" s="65"/>
      <c r="I4833" s="65"/>
      <c r="J4833" s="65"/>
      <c r="K4833" s="65"/>
      <c r="L4833" s="62"/>
      <c r="M4833" s="63"/>
    </row>
    <row r="4834" spans="2:13">
      <c r="B4834" s="56"/>
      <c r="C4834" s="122"/>
      <c r="D4834" s="58"/>
      <c r="E4834" s="117"/>
      <c r="F4834" s="65"/>
      <c r="G4834" s="65"/>
      <c r="H4834" s="65"/>
      <c r="I4834" s="65"/>
      <c r="J4834" s="65"/>
      <c r="K4834" s="65"/>
      <c r="L4834" s="62"/>
      <c r="M4834" s="63"/>
    </row>
    <row r="4835" spans="2:13">
      <c r="B4835" s="56"/>
      <c r="C4835" s="122"/>
      <c r="D4835" s="58"/>
      <c r="E4835" s="117"/>
      <c r="F4835" s="65"/>
      <c r="G4835" s="65"/>
      <c r="H4835" s="65"/>
      <c r="I4835" s="65"/>
      <c r="J4835" s="65"/>
      <c r="K4835" s="65"/>
      <c r="L4835" s="62"/>
      <c r="M4835" s="63"/>
    </row>
    <row r="4836" spans="2:13">
      <c r="B4836" s="56"/>
      <c r="C4836" s="122"/>
      <c r="D4836" s="58"/>
      <c r="E4836" s="117"/>
      <c r="F4836" s="65"/>
      <c r="G4836" s="65"/>
      <c r="H4836" s="65"/>
      <c r="I4836" s="65"/>
      <c r="J4836" s="65"/>
      <c r="K4836" s="65"/>
      <c r="L4836" s="62"/>
      <c r="M4836" s="63"/>
    </row>
    <row r="4837" spans="2:13">
      <c r="B4837" s="56"/>
      <c r="C4837" s="122"/>
      <c r="D4837" s="58"/>
      <c r="E4837" s="117"/>
      <c r="F4837" s="65"/>
      <c r="G4837" s="65"/>
      <c r="H4837" s="65"/>
      <c r="I4837" s="65"/>
      <c r="J4837" s="65"/>
      <c r="K4837" s="65"/>
      <c r="L4837" s="62"/>
      <c r="M4837" s="63"/>
    </row>
    <row r="4838" spans="2:13">
      <c r="B4838" s="56"/>
      <c r="C4838" s="122"/>
      <c r="D4838" s="58"/>
      <c r="E4838" s="117"/>
      <c r="F4838" s="65"/>
      <c r="G4838" s="65"/>
      <c r="H4838" s="65"/>
      <c r="I4838" s="65"/>
      <c r="J4838" s="65"/>
      <c r="K4838" s="65"/>
      <c r="L4838" s="62"/>
      <c r="M4838" s="63"/>
    </row>
    <row r="4839" spans="2:13">
      <c r="B4839" s="56"/>
      <c r="C4839" s="122"/>
      <c r="D4839" s="58"/>
      <c r="E4839" s="117"/>
      <c r="F4839" s="91"/>
      <c r="G4839" s="91"/>
      <c r="H4839" s="91"/>
      <c r="I4839" s="91"/>
      <c r="J4839" s="91"/>
      <c r="K4839" s="91"/>
      <c r="L4839" s="62"/>
      <c r="M4839" s="63"/>
    </row>
    <row r="4840" spans="2:13">
      <c r="B4840" s="56"/>
      <c r="C4840" s="122"/>
      <c r="D4840" s="58"/>
      <c r="E4840" s="117"/>
      <c r="F4840" s="61"/>
      <c r="G4840" s="198"/>
      <c r="H4840" s="61"/>
      <c r="I4840" s="61"/>
      <c r="J4840" s="61"/>
      <c r="K4840" s="61"/>
      <c r="L4840" s="62"/>
      <c r="M4840" s="63"/>
    </row>
    <row r="4841" spans="2:13">
      <c r="B4841" s="56"/>
      <c r="C4841" s="122"/>
      <c r="D4841" s="58"/>
      <c r="E4841" s="117"/>
      <c r="F4841" s="65"/>
      <c r="G4841" s="65"/>
      <c r="H4841" s="65"/>
      <c r="I4841" s="65"/>
      <c r="J4841" s="65"/>
      <c r="K4841" s="65"/>
      <c r="L4841" s="62"/>
      <c r="M4841" s="63"/>
    </row>
    <row r="4842" spans="2:13">
      <c r="B4842" s="56"/>
      <c r="C4842" s="122"/>
      <c r="D4842" s="58"/>
      <c r="E4842" s="117"/>
      <c r="F4842" s="65"/>
      <c r="G4842" s="65"/>
      <c r="H4842" s="65"/>
      <c r="I4842" s="65"/>
      <c r="J4842" s="65"/>
      <c r="K4842" s="65"/>
      <c r="L4842" s="62"/>
      <c r="M4842" s="63"/>
    </row>
    <row r="4843" spans="2:13">
      <c r="B4843" s="56"/>
      <c r="C4843" s="122"/>
      <c r="D4843" s="58"/>
      <c r="E4843" s="117"/>
      <c r="F4843" s="65"/>
      <c r="G4843" s="65"/>
      <c r="H4843" s="65"/>
      <c r="I4843" s="65"/>
      <c r="J4843" s="65"/>
      <c r="K4843" s="65"/>
      <c r="L4843" s="62"/>
      <c r="M4843" s="63"/>
    </row>
    <row r="4844" spans="2:13">
      <c r="B4844" s="56"/>
      <c r="C4844" s="122"/>
      <c r="D4844" s="58"/>
      <c r="E4844" s="117"/>
      <c r="F4844" s="65"/>
      <c r="G4844" s="65"/>
      <c r="H4844" s="65"/>
      <c r="I4844" s="65"/>
      <c r="J4844" s="65"/>
      <c r="K4844" s="65"/>
      <c r="L4844" s="62"/>
      <c r="M4844" s="63"/>
    </row>
    <row r="4845" spans="2:13">
      <c r="B4845" s="56"/>
      <c r="C4845" s="122"/>
      <c r="D4845" s="58"/>
      <c r="E4845" s="117"/>
      <c r="F4845" s="65"/>
      <c r="G4845" s="65"/>
      <c r="H4845" s="65"/>
      <c r="I4845" s="65"/>
      <c r="J4845" s="65"/>
      <c r="K4845" s="65"/>
      <c r="L4845" s="62"/>
      <c r="M4845" s="63"/>
    </row>
    <row r="4846" spans="2:13">
      <c r="B4846" s="56"/>
      <c r="C4846" s="122"/>
      <c r="D4846" s="58"/>
      <c r="E4846" s="117"/>
      <c r="F4846" s="65"/>
      <c r="G4846" s="65"/>
      <c r="H4846" s="65"/>
      <c r="I4846" s="65"/>
      <c r="J4846" s="65"/>
      <c r="K4846" s="65"/>
      <c r="L4846" s="62"/>
      <c r="M4846" s="63"/>
    </row>
    <row r="4847" spans="2:13">
      <c r="B4847" s="56"/>
      <c r="C4847" s="122"/>
      <c r="D4847" s="58"/>
      <c r="E4847" s="117"/>
      <c r="F4847" s="91"/>
      <c r="G4847" s="91"/>
      <c r="H4847" s="91"/>
      <c r="I4847" s="91"/>
      <c r="J4847" s="91"/>
      <c r="K4847" s="91"/>
      <c r="L4847" s="62"/>
      <c r="M4847" s="63"/>
    </row>
    <row r="4848" spans="2:13">
      <c r="B4848" s="56"/>
      <c r="C4848" s="122"/>
      <c r="D4848" s="58"/>
      <c r="E4848" s="117"/>
      <c r="F4848" s="61"/>
      <c r="G4848" s="198"/>
      <c r="H4848" s="61"/>
      <c r="I4848" s="61"/>
      <c r="J4848" s="61"/>
      <c r="K4848" s="61"/>
      <c r="L4848" s="62"/>
      <c r="M4848" s="63"/>
    </row>
    <row r="4849" spans="2:13">
      <c r="B4849" s="56"/>
      <c r="C4849" s="122"/>
      <c r="D4849" s="58"/>
      <c r="E4849" s="117"/>
      <c r="F4849" s="65"/>
      <c r="G4849" s="65"/>
      <c r="H4849" s="65"/>
      <c r="I4849" s="65"/>
      <c r="J4849" s="65"/>
      <c r="K4849" s="65"/>
      <c r="L4849" s="62"/>
      <c r="M4849" s="63"/>
    </row>
    <row r="4850" spans="2:13">
      <c r="B4850" s="56"/>
      <c r="C4850" s="122"/>
      <c r="D4850" s="58"/>
      <c r="E4850" s="117"/>
      <c r="F4850" s="65"/>
      <c r="G4850" s="65"/>
      <c r="H4850" s="65"/>
      <c r="I4850" s="65"/>
      <c r="J4850" s="65"/>
      <c r="K4850" s="65"/>
      <c r="L4850" s="62"/>
      <c r="M4850" s="63"/>
    </row>
    <row r="4851" spans="2:13">
      <c r="B4851" s="56"/>
      <c r="C4851" s="122"/>
      <c r="D4851" s="58"/>
      <c r="E4851" s="117"/>
      <c r="F4851" s="65"/>
      <c r="G4851" s="65"/>
      <c r="H4851" s="65"/>
      <c r="I4851" s="65"/>
      <c r="J4851" s="65"/>
      <c r="K4851" s="65"/>
      <c r="L4851" s="62"/>
      <c r="M4851" s="63"/>
    </row>
    <row r="4852" spans="2:13">
      <c r="B4852" s="56"/>
      <c r="C4852" s="122"/>
      <c r="D4852" s="58"/>
      <c r="E4852" s="117"/>
      <c r="F4852" s="65"/>
      <c r="G4852" s="65"/>
      <c r="H4852" s="65"/>
      <c r="I4852" s="65"/>
      <c r="J4852" s="65"/>
      <c r="K4852" s="65"/>
      <c r="L4852" s="62"/>
      <c r="M4852" s="63"/>
    </row>
    <row r="4853" spans="2:13">
      <c r="B4853" s="56"/>
      <c r="C4853" s="122"/>
      <c r="D4853" s="58"/>
      <c r="E4853" s="117"/>
      <c r="F4853" s="65"/>
      <c r="G4853" s="65"/>
      <c r="H4853" s="65"/>
      <c r="I4853" s="65"/>
      <c r="J4853" s="65"/>
      <c r="K4853" s="65"/>
      <c r="L4853" s="62"/>
      <c r="M4853" s="63"/>
    </row>
    <row r="4854" spans="2:13">
      <c r="B4854" s="56"/>
      <c r="C4854" s="122"/>
      <c r="D4854" s="58"/>
      <c r="E4854" s="117"/>
      <c r="F4854" s="65"/>
      <c r="G4854" s="65"/>
      <c r="H4854" s="65"/>
      <c r="I4854" s="65"/>
      <c r="J4854" s="65"/>
      <c r="K4854" s="65"/>
      <c r="L4854" s="62"/>
      <c r="M4854" s="63"/>
    </row>
    <row r="4855" spans="2:13">
      <c r="B4855" s="56"/>
      <c r="C4855" s="122"/>
      <c r="D4855" s="58"/>
      <c r="E4855" s="117"/>
      <c r="F4855" s="91"/>
      <c r="G4855" s="91"/>
      <c r="H4855" s="91"/>
      <c r="I4855" s="91"/>
      <c r="J4855" s="91"/>
      <c r="K4855" s="91"/>
      <c r="L4855" s="62"/>
      <c r="M4855" s="63"/>
    </row>
    <row r="4856" spans="2:13">
      <c r="B4856" s="56"/>
      <c r="C4856" s="122"/>
      <c r="D4856" s="58"/>
      <c r="E4856" s="117"/>
      <c r="F4856" s="61"/>
      <c r="G4856" s="198"/>
      <c r="H4856" s="61"/>
      <c r="I4856" s="61"/>
      <c r="J4856" s="61"/>
      <c r="K4856" s="61"/>
      <c r="L4856" s="62"/>
      <c r="M4856" s="63"/>
    </row>
    <row r="4857" spans="2:13">
      <c r="B4857" s="56"/>
      <c r="C4857" s="122"/>
      <c r="D4857" s="58"/>
      <c r="E4857" s="117"/>
      <c r="F4857" s="65"/>
      <c r="G4857" s="65"/>
      <c r="H4857" s="65"/>
      <c r="I4857" s="65"/>
      <c r="J4857" s="65"/>
      <c r="K4857" s="65"/>
      <c r="L4857" s="62"/>
      <c r="M4857" s="63"/>
    </row>
    <row r="4858" spans="2:13">
      <c r="B4858" s="56"/>
      <c r="C4858" s="122"/>
      <c r="D4858" s="58"/>
      <c r="E4858" s="117"/>
      <c r="F4858" s="65"/>
      <c r="G4858" s="65"/>
      <c r="H4858" s="65"/>
      <c r="I4858" s="65"/>
      <c r="J4858" s="65"/>
      <c r="K4858" s="65"/>
      <c r="L4858" s="62"/>
      <c r="M4858" s="63"/>
    </row>
    <row r="4859" spans="2:13">
      <c r="B4859" s="56"/>
      <c r="C4859" s="122"/>
      <c r="D4859" s="58"/>
      <c r="E4859" s="117"/>
      <c r="F4859" s="65"/>
      <c r="G4859" s="65"/>
      <c r="H4859" s="65"/>
      <c r="I4859" s="65"/>
      <c r="J4859" s="65"/>
      <c r="K4859" s="65"/>
      <c r="L4859" s="62"/>
      <c r="M4859" s="63"/>
    </row>
    <row r="4860" spans="2:13">
      <c r="B4860" s="56"/>
      <c r="C4860" s="122"/>
      <c r="D4860" s="58"/>
      <c r="E4860" s="117"/>
      <c r="F4860" s="65"/>
      <c r="G4860" s="65"/>
      <c r="H4860" s="65"/>
      <c r="I4860" s="65"/>
      <c r="J4860" s="65"/>
      <c r="K4860" s="65"/>
      <c r="L4860" s="62"/>
      <c r="M4860" s="63"/>
    </row>
    <row r="4861" spans="2:13">
      <c r="B4861" s="56"/>
      <c r="C4861" s="122"/>
      <c r="D4861" s="58"/>
      <c r="E4861" s="117"/>
      <c r="F4861" s="65"/>
      <c r="G4861" s="65"/>
      <c r="H4861" s="65"/>
      <c r="I4861" s="65"/>
      <c r="J4861" s="65"/>
      <c r="K4861" s="65"/>
      <c r="L4861" s="62"/>
      <c r="M4861" s="63"/>
    </row>
    <row r="4862" spans="2:13">
      <c r="B4862" s="56"/>
      <c r="C4862" s="122"/>
      <c r="D4862" s="58"/>
      <c r="E4862" s="117"/>
      <c r="F4862" s="65"/>
      <c r="G4862" s="65"/>
      <c r="H4862" s="65"/>
      <c r="I4862" s="65"/>
      <c r="J4862" s="65"/>
      <c r="K4862" s="65"/>
      <c r="L4862" s="62"/>
      <c r="M4862" s="63"/>
    </row>
    <row r="4863" spans="2:13">
      <c r="B4863" s="56"/>
      <c r="C4863" s="122"/>
      <c r="D4863" s="58"/>
      <c r="E4863" s="117"/>
      <c r="F4863" s="91"/>
      <c r="G4863" s="91"/>
      <c r="H4863" s="91"/>
      <c r="I4863" s="91"/>
      <c r="J4863" s="91"/>
      <c r="K4863" s="91"/>
      <c r="L4863" s="62"/>
      <c r="M4863" s="63"/>
    </row>
    <row r="4864" spans="2:13">
      <c r="B4864" s="56"/>
      <c r="C4864" s="122"/>
      <c r="D4864" s="58"/>
      <c r="E4864" s="117"/>
      <c r="F4864" s="61"/>
      <c r="G4864" s="198"/>
      <c r="H4864" s="61"/>
      <c r="I4864" s="61"/>
      <c r="J4864" s="61"/>
      <c r="K4864" s="61"/>
      <c r="L4864" s="62"/>
      <c r="M4864" s="63"/>
    </row>
    <row r="4865" spans="2:13">
      <c r="B4865" s="56"/>
      <c r="C4865" s="122"/>
      <c r="D4865" s="58"/>
      <c r="E4865" s="117"/>
      <c r="F4865" s="65"/>
      <c r="G4865" s="65"/>
      <c r="H4865" s="65"/>
      <c r="I4865" s="65"/>
      <c r="J4865" s="65"/>
      <c r="K4865" s="65"/>
      <c r="L4865" s="62"/>
      <c r="M4865" s="63"/>
    </row>
    <row r="4866" spans="2:13">
      <c r="B4866" s="56"/>
      <c r="C4866" s="122"/>
      <c r="D4866" s="58"/>
      <c r="E4866" s="117"/>
      <c r="F4866" s="65"/>
      <c r="G4866" s="65"/>
      <c r="H4866" s="65"/>
      <c r="I4866" s="65"/>
      <c r="J4866" s="65"/>
      <c r="K4866" s="65"/>
      <c r="L4866" s="62"/>
      <c r="M4866" s="63"/>
    </row>
    <row r="4867" spans="2:13">
      <c r="B4867" s="56"/>
      <c r="C4867" s="122"/>
      <c r="D4867" s="58"/>
      <c r="E4867" s="117"/>
      <c r="F4867" s="65"/>
      <c r="G4867" s="65"/>
      <c r="H4867" s="65"/>
      <c r="I4867" s="65"/>
      <c r="J4867" s="65"/>
      <c r="K4867" s="65"/>
      <c r="L4867" s="62"/>
      <c r="M4867" s="63"/>
    </row>
    <row r="4868" spans="2:13">
      <c r="B4868" s="56"/>
      <c r="C4868" s="122"/>
      <c r="D4868" s="58"/>
      <c r="E4868" s="117"/>
      <c r="F4868" s="65"/>
      <c r="G4868" s="65"/>
      <c r="H4868" s="65"/>
      <c r="I4868" s="65"/>
      <c r="J4868" s="65"/>
      <c r="K4868" s="65"/>
      <c r="L4868" s="62"/>
      <c r="M4868" s="63"/>
    </row>
    <row r="4869" spans="2:13">
      <c r="B4869" s="56"/>
      <c r="C4869" s="122"/>
      <c r="D4869" s="58"/>
      <c r="E4869" s="117"/>
      <c r="F4869" s="65"/>
      <c r="G4869" s="65"/>
      <c r="H4869" s="65"/>
      <c r="I4869" s="65"/>
      <c r="J4869" s="65"/>
      <c r="K4869" s="65"/>
      <c r="L4869" s="62"/>
      <c r="M4869" s="63"/>
    </row>
    <row r="4870" spans="2:13">
      <c r="B4870" s="56"/>
      <c r="C4870" s="122"/>
      <c r="D4870" s="58"/>
      <c r="E4870" s="117"/>
      <c r="F4870" s="65"/>
      <c r="G4870" s="65"/>
      <c r="H4870" s="65"/>
      <c r="I4870" s="65"/>
      <c r="J4870" s="65"/>
      <c r="K4870" s="65"/>
      <c r="L4870" s="62"/>
      <c r="M4870" s="63"/>
    </row>
    <row r="4871" spans="2:13">
      <c r="B4871" s="56"/>
      <c r="C4871" s="122"/>
      <c r="D4871" s="58"/>
      <c r="E4871" s="117"/>
      <c r="F4871" s="91"/>
      <c r="G4871" s="91"/>
      <c r="H4871" s="91"/>
      <c r="I4871" s="91"/>
      <c r="J4871" s="91"/>
      <c r="K4871" s="91"/>
      <c r="L4871" s="62"/>
      <c r="M4871" s="63"/>
    </row>
    <row r="4872" spans="2:13">
      <c r="B4872" s="56"/>
      <c r="C4872" s="122"/>
      <c r="D4872" s="58"/>
      <c r="E4872" s="117"/>
      <c r="F4872" s="61"/>
      <c r="G4872" s="198"/>
      <c r="H4872" s="61"/>
      <c r="I4872" s="61"/>
      <c r="J4872" s="61"/>
      <c r="K4872" s="61"/>
      <c r="L4872" s="62"/>
      <c r="M4872" s="63"/>
    </row>
    <row r="4873" spans="2:13">
      <c r="B4873" s="56"/>
      <c r="C4873" s="122"/>
      <c r="D4873" s="58"/>
      <c r="E4873" s="117"/>
      <c r="F4873" s="65"/>
      <c r="G4873" s="65"/>
      <c r="H4873" s="65"/>
      <c r="I4873" s="65"/>
      <c r="J4873" s="65"/>
      <c r="K4873" s="65"/>
      <c r="L4873" s="62"/>
      <c r="M4873" s="63"/>
    </row>
    <row r="4874" spans="2:13">
      <c r="B4874" s="56"/>
      <c r="C4874" s="122"/>
      <c r="D4874" s="58"/>
      <c r="E4874" s="117"/>
      <c r="F4874" s="65"/>
      <c r="G4874" s="65"/>
      <c r="H4874" s="65"/>
      <c r="I4874" s="65"/>
      <c r="J4874" s="65"/>
      <c r="K4874" s="65"/>
      <c r="L4874" s="62"/>
      <c r="M4874" s="63"/>
    </row>
    <row r="4875" spans="2:13">
      <c r="B4875" s="56"/>
      <c r="C4875" s="122"/>
      <c r="D4875" s="58"/>
      <c r="E4875" s="117"/>
      <c r="F4875" s="65"/>
      <c r="G4875" s="65"/>
      <c r="H4875" s="65"/>
      <c r="I4875" s="65"/>
      <c r="J4875" s="65"/>
      <c r="K4875" s="65"/>
      <c r="L4875" s="62"/>
      <c r="M4875" s="63"/>
    </row>
    <row r="4876" spans="2:13">
      <c r="B4876" s="56"/>
      <c r="C4876" s="122"/>
      <c r="D4876" s="58"/>
      <c r="E4876" s="117"/>
      <c r="F4876" s="65"/>
      <c r="G4876" s="65"/>
      <c r="H4876" s="65"/>
      <c r="I4876" s="65"/>
      <c r="J4876" s="65"/>
      <c r="K4876" s="65"/>
      <c r="L4876" s="62"/>
      <c r="M4876" s="63"/>
    </row>
    <row r="4877" spans="2:13">
      <c r="B4877" s="56"/>
      <c r="C4877" s="122"/>
      <c r="D4877" s="58"/>
      <c r="E4877" s="117"/>
      <c r="F4877" s="65"/>
      <c r="G4877" s="65"/>
      <c r="H4877" s="65"/>
      <c r="I4877" s="65"/>
      <c r="J4877" s="65"/>
      <c r="K4877" s="65"/>
      <c r="L4877" s="62"/>
      <c r="M4877" s="63"/>
    </row>
    <row r="4878" spans="2:13">
      <c r="B4878" s="56"/>
      <c r="C4878" s="122"/>
      <c r="D4878" s="58"/>
      <c r="E4878" s="117"/>
      <c r="F4878" s="65"/>
      <c r="G4878" s="65"/>
      <c r="H4878" s="65"/>
      <c r="I4878" s="65"/>
      <c r="J4878" s="65"/>
      <c r="K4878" s="65"/>
      <c r="L4878" s="62"/>
      <c r="M4878" s="63"/>
    </row>
    <row r="4879" spans="2:13">
      <c r="B4879" s="56"/>
      <c r="C4879" s="122"/>
      <c r="D4879" s="58"/>
      <c r="E4879" s="117"/>
      <c r="F4879" s="91"/>
      <c r="G4879" s="91"/>
      <c r="H4879" s="91"/>
      <c r="I4879" s="91"/>
      <c r="J4879" s="91"/>
      <c r="K4879" s="91"/>
      <c r="L4879" s="62"/>
      <c r="M4879" s="63"/>
    </row>
    <row r="4880" spans="2:13">
      <c r="B4880" s="56"/>
      <c r="C4880" s="122"/>
      <c r="D4880" s="58"/>
      <c r="E4880" s="117"/>
      <c r="F4880" s="61"/>
      <c r="G4880" s="198"/>
      <c r="H4880" s="61"/>
      <c r="I4880" s="61"/>
      <c r="J4880" s="61"/>
      <c r="K4880" s="61"/>
      <c r="L4880" s="62"/>
      <c r="M4880" s="63"/>
    </row>
    <row r="4881" spans="2:13">
      <c r="B4881" s="56"/>
      <c r="C4881" s="122"/>
      <c r="D4881" s="58"/>
      <c r="E4881" s="117"/>
      <c r="F4881" s="65"/>
      <c r="G4881" s="65"/>
      <c r="H4881" s="65"/>
      <c r="I4881" s="65"/>
      <c r="J4881" s="65"/>
      <c r="K4881" s="65"/>
      <c r="L4881" s="62"/>
      <c r="M4881" s="63"/>
    </row>
    <row r="4882" spans="2:13">
      <c r="B4882" s="56"/>
      <c r="C4882" s="122"/>
      <c r="D4882" s="58"/>
      <c r="E4882" s="117"/>
      <c r="F4882" s="65"/>
      <c r="G4882" s="65"/>
      <c r="H4882" s="65"/>
      <c r="I4882" s="65"/>
      <c r="J4882" s="65"/>
      <c r="K4882" s="65"/>
      <c r="L4882" s="62"/>
      <c r="M4882" s="63"/>
    </row>
    <row r="4883" spans="2:13">
      <c r="B4883" s="56"/>
      <c r="C4883" s="122"/>
      <c r="D4883" s="58"/>
      <c r="E4883" s="117"/>
      <c r="F4883" s="65"/>
      <c r="G4883" s="65"/>
      <c r="H4883" s="65"/>
      <c r="I4883" s="65"/>
      <c r="J4883" s="65"/>
      <c r="K4883" s="65"/>
      <c r="L4883" s="62"/>
      <c r="M4883" s="63"/>
    </row>
    <row r="4884" spans="2:13">
      <c r="B4884" s="56"/>
      <c r="C4884" s="122"/>
      <c r="D4884" s="58"/>
      <c r="E4884" s="117"/>
      <c r="F4884" s="65"/>
      <c r="G4884" s="65"/>
      <c r="H4884" s="65"/>
      <c r="I4884" s="65"/>
      <c r="J4884" s="65"/>
      <c r="K4884" s="65"/>
      <c r="L4884" s="62"/>
      <c r="M4884" s="63"/>
    </row>
    <row r="4885" spans="2:13">
      <c r="B4885" s="56"/>
      <c r="C4885" s="122"/>
      <c r="D4885" s="58"/>
      <c r="E4885" s="117"/>
      <c r="F4885" s="65"/>
      <c r="G4885" s="65"/>
      <c r="H4885" s="65"/>
      <c r="I4885" s="65"/>
      <c r="J4885" s="65"/>
      <c r="K4885" s="65"/>
      <c r="L4885" s="62"/>
      <c r="M4885" s="63"/>
    </row>
    <row r="4886" spans="2:13">
      <c r="B4886" s="56"/>
      <c r="C4886" s="122"/>
      <c r="D4886" s="58"/>
      <c r="E4886" s="117"/>
      <c r="F4886" s="65"/>
      <c r="G4886" s="65"/>
      <c r="H4886" s="65"/>
      <c r="I4886" s="65"/>
      <c r="J4886" s="65"/>
      <c r="K4886" s="65"/>
      <c r="L4886" s="62"/>
      <c r="M4886" s="63"/>
    </row>
    <row r="4887" spans="2:13">
      <c r="B4887" s="56"/>
      <c r="C4887" s="122"/>
      <c r="D4887" s="58"/>
      <c r="E4887" s="117"/>
      <c r="F4887" s="91"/>
      <c r="G4887" s="91"/>
      <c r="H4887" s="91"/>
      <c r="I4887" s="91"/>
      <c r="J4887" s="91"/>
      <c r="K4887" s="91"/>
      <c r="L4887" s="62"/>
      <c r="M4887" s="63"/>
    </row>
    <row r="4888" spans="2:13">
      <c r="B4888" s="56"/>
    </row>
  </sheetData>
  <autoFilter ref="B6:M4807" xr:uid="{00000000-0009-0000-0000-000001000000}"/>
  <sortState xmlns:xlrd2="http://schemas.microsoft.com/office/spreadsheetml/2017/richdata2" ref="B6:B759">
    <sortCondition ref="B759"/>
  </sortState>
  <mergeCells count="7">
    <mergeCell ref="P24:P25"/>
    <mergeCell ref="I2:M3"/>
    <mergeCell ref="L5:M5"/>
    <mergeCell ref="P15:P16"/>
    <mergeCell ref="P17:P18"/>
    <mergeCell ref="P19:P21"/>
    <mergeCell ref="P22:P23"/>
  </mergeCells>
  <conditionalFormatting sqref="L11:L13">
    <cfRule type="duplicateValues" dxfId="285" priority="363"/>
  </conditionalFormatting>
  <conditionalFormatting sqref="L35:L38">
    <cfRule type="duplicateValues" dxfId="284" priority="59"/>
  </conditionalFormatting>
  <conditionalFormatting sqref="L83:L85">
    <cfRule type="duplicateValues" dxfId="283" priority="58"/>
  </conditionalFormatting>
  <conditionalFormatting sqref="L163:L166">
    <cfRule type="duplicateValues" dxfId="282" priority="57"/>
  </conditionalFormatting>
  <conditionalFormatting sqref="L179:L182">
    <cfRule type="duplicateValues" dxfId="281" priority="56"/>
  </conditionalFormatting>
  <conditionalFormatting sqref="L187:L190">
    <cfRule type="duplicateValues" dxfId="280" priority="55"/>
  </conditionalFormatting>
  <conditionalFormatting sqref="L244">
    <cfRule type="duplicateValues" dxfId="279" priority="54"/>
  </conditionalFormatting>
  <conditionalFormatting sqref="L316:L318">
    <cfRule type="duplicateValues" dxfId="278" priority="53"/>
  </conditionalFormatting>
  <conditionalFormatting sqref="L332:L335">
    <cfRule type="duplicateValues" dxfId="277" priority="52"/>
  </conditionalFormatting>
  <conditionalFormatting sqref="L336:L339">
    <cfRule type="duplicateValues" dxfId="276" priority="351"/>
  </conditionalFormatting>
  <conditionalFormatting sqref="L343">
    <cfRule type="duplicateValues" dxfId="275" priority="350"/>
  </conditionalFormatting>
  <conditionalFormatting sqref="L348:L351">
    <cfRule type="duplicateValues" dxfId="274" priority="51"/>
  </conditionalFormatting>
  <conditionalFormatting sqref="L372:L374">
    <cfRule type="duplicateValues" dxfId="273" priority="50"/>
  </conditionalFormatting>
  <conditionalFormatting sqref="L376:L379">
    <cfRule type="duplicateValues" dxfId="272" priority="49"/>
  </conditionalFormatting>
  <conditionalFormatting sqref="L383">
    <cfRule type="duplicateValues" dxfId="271" priority="48"/>
  </conditionalFormatting>
  <conditionalFormatting sqref="L388:L391">
    <cfRule type="duplicateValues" dxfId="270" priority="209"/>
  </conditionalFormatting>
  <conditionalFormatting sqref="L405">
    <cfRule type="duplicateValues" dxfId="269" priority="47"/>
  </conditionalFormatting>
  <conditionalFormatting sqref="L413">
    <cfRule type="duplicateValues" dxfId="268" priority="46"/>
  </conditionalFormatting>
  <conditionalFormatting sqref="L421">
    <cfRule type="duplicateValues" dxfId="267" priority="207"/>
  </conditionalFormatting>
  <conditionalFormatting sqref="L452:L454">
    <cfRule type="duplicateValues" dxfId="266" priority="206"/>
  </conditionalFormatting>
  <conditionalFormatting sqref="L458:L461">
    <cfRule type="duplicateValues" dxfId="265" priority="346"/>
  </conditionalFormatting>
  <conditionalFormatting sqref="L468:L471">
    <cfRule type="duplicateValues" dxfId="264" priority="205"/>
  </conditionalFormatting>
  <conditionalFormatting sqref="L477:L480">
    <cfRule type="duplicateValues" dxfId="263" priority="45"/>
  </conditionalFormatting>
  <conditionalFormatting sqref="L498:L501">
    <cfRule type="duplicateValues" dxfId="262" priority="345"/>
  </conditionalFormatting>
  <conditionalFormatting sqref="L517:L520">
    <cfRule type="duplicateValues" dxfId="261" priority="44"/>
  </conditionalFormatting>
  <conditionalFormatting sqref="L526:L529">
    <cfRule type="duplicateValues" dxfId="260" priority="344"/>
  </conditionalFormatting>
  <conditionalFormatting sqref="L533">
    <cfRule type="duplicateValues" dxfId="259" priority="343"/>
  </conditionalFormatting>
  <conditionalFormatting sqref="L556:L559">
    <cfRule type="duplicateValues" dxfId="258" priority="204"/>
  </conditionalFormatting>
  <conditionalFormatting sqref="L560">
    <cfRule type="duplicateValues" dxfId="257" priority="341"/>
  </conditionalFormatting>
  <conditionalFormatting sqref="L565:L568">
    <cfRule type="duplicateValues" dxfId="256" priority="43"/>
  </conditionalFormatting>
  <conditionalFormatting sqref="L569:L572">
    <cfRule type="duplicateValues" dxfId="255" priority="42"/>
  </conditionalFormatting>
  <conditionalFormatting sqref="L576">
    <cfRule type="duplicateValues" dxfId="254" priority="41"/>
  </conditionalFormatting>
  <conditionalFormatting sqref="L584:L587">
    <cfRule type="duplicateValues" dxfId="253" priority="203"/>
  </conditionalFormatting>
  <conditionalFormatting sqref="L591">
    <cfRule type="duplicateValues" dxfId="252" priority="202"/>
  </conditionalFormatting>
  <conditionalFormatting sqref="L597">
    <cfRule type="duplicateValues" dxfId="251" priority="201"/>
  </conditionalFormatting>
  <conditionalFormatting sqref="L605:L608">
    <cfRule type="duplicateValues" dxfId="250" priority="40"/>
  </conditionalFormatting>
  <conditionalFormatting sqref="L620:L623">
    <cfRule type="duplicateValues" dxfId="249" priority="200"/>
  </conditionalFormatting>
  <conditionalFormatting sqref="L630">
    <cfRule type="duplicateValues" dxfId="248" priority="39"/>
  </conditionalFormatting>
  <conditionalFormatting sqref="L636:L639">
    <cfRule type="duplicateValues" dxfId="247" priority="199"/>
  </conditionalFormatting>
  <conditionalFormatting sqref="L644:L647">
    <cfRule type="duplicateValues" dxfId="246" priority="198"/>
  </conditionalFormatting>
  <conditionalFormatting sqref="L668:L670">
    <cfRule type="duplicateValues" dxfId="245" priority="197"/>
  </conditionalFormatting>
  <conditionalFormatting sqref="L689:L692">
    <cfRule type="duplicateValues" dxfId="244" priority="36"/>
  </conditionalFormatting>
  <conditionalFormatting sqref="L696">
    <cfRule type="duplicateValues" dxfId="243" priority="35"/>
  </conditionalFormatting>
  <conditionalFormatting sqref="L697:L699">
    <cfRule type="duplicateValues" dxfId="242" priority="196"/>
  </conditionalFormatting>
  <conditionalFormatting sqref="L703">
    <cfRule type="duplicateValues" dxfId="241" priority="195"/>
  </conditionalFormatting>
  <conditionalFormatting sqref="L707">
    <cfRule type="duplicateValues" dxfId="240" priority="339"/>
  </conditionalFormatting>
  <conditionalFormatting sqref="L714:L717">
    <cfRule type="duplicateValues" dxfId="239" priority="338"/>
  </conditionalFormatting>
  <conditionalFormatting sqref="L722:L725">
    <cfRule type="duplicateValues" dxfId="238" priority="337"/>
  </conditionalFormatting>
  <conditionalFormatting sqref="L726:L727">
    <cfRule type="duplicateValues" dxfId="237" priority="336"/>
  </conditionalFormatting>
  <conditionalFormatting sqref="L733">
    <cfRule type="duplicateValues" dxfId="236" priority="194"/>
  </conditionalFormatting>
  <conditionalFormatting sqref="L741:L743">
    <cfRule type="duplicateValues" dxfId="235" priority="34"/>
  </conditionalFormatting>
  <conditionalFormatting sqref="L750:L752">
    <cfRule type="duplicateValues" dxfId="234" priority="332"/>
  </conditionalFormatting>
  <conditionalFormatting sqref="L758:L760">
    <cfRule type="duplicateValues" dxfId="233" priority="33"/>
  </conditionalFormatting>
  <conditionalFormatting sqref="L766:L767">
    <cfRule type="duplicateValues" dxfId="232" priority="193"/>
  </conditionalFormatting>
  <conditionalFormatting sqref="L772:L775">
    <cfRule type="duplicateValues" dxfId="231" priority="192"/>
  </conditionalFormatting>
  <conditionalFormatting sqref="L786:L789">
    <cfRule type="duplicateValues" dxfId="230" priority="330"/>
  </conditionalFormatting>
  <conditionalFormatting sqref="L794:L796">
    <cfRule type="duplicateValues" dxfId="229" priority="329"/>
  </conditionalFormatting>
  <conditionalFormatting sqref="L802:L804">
    <cfRule type="duplicateValues" dxfId="228" priority="32"/>
  </conditionalFormatting>
  <conditionalFormatting sqref="L812:L815">
    <cfRule type="duplicateValues" dxfId="227" priority="191"/>
  </conditionalFormatting>
  <conditionalFormatting sqref="L821:L824">
    <cfRule type="duplicateValues" dxfId="226" priority="31"/>
  </conditionalFormatting>
  <conditionalFormatting sqref="L827">
    <cfRule type="duplicateValues" dxfId="225" priority="327"/>
  </conditionalFormatting>
  <conditionalFormatting sqref="L845:L848">
    <cfRule type="duplicateValues" dxfId="224" priority="30"/>
  </conditionalFormatting>
  <conditionalFormatting sqref="L856:L859">
    <cfRule type="duplicateValues" dxfId="223" priority="190"/>
  </conditionalFormatting>
  <conditionalFormatting sqref="L863">
    <cfRule type="duplicateValues" dxfId="222" priority="189"/>
  </conditionalFormatting>
  <conditionalFormatting sqref="L872">
    <cfRule type="duplicateValues" dxfId="221" priority="325"/>
  </conditionalFormatting>
  <conditionalFormatting sqref="L873:L876">
    <cfRule type="duplicateValues" dxfId="220" priority="29"/>
  </conditionalFormatting>
  <conditionalFormatting sqref="L880">
    <cfRule type="duplicateValues" dxfId="219" priority="28"/>
  </conditionalFormatting>
  <conditionalFormatting sqref="L881:L882">
    <cfRule type="duplicateValues" dxfId="218" priority="188"/>
  </conditionalFormatting>
  <conditionalFormatting sqref="L912:L915">
    <cfRule type="duplicateValues" dxfId="217" priority="187"/>
  </conditionalFormatting>
  <conditionalFormatting sqref="L919">
    <cfRule type="duplicateValues" dxfId="216" priority="186"/>
  </conditionalFormatting>
  <conditionalFormatting sqref="L924:L926">
    <cfRule type="duplicateValues" dxfId="215" priority="185"/>
  </conditionalFormatting>
  <conditionalFormatting sqref="L931:L933">
    <cfRule type="duplicateValues" dxfId="214" priority="323"/>
  </conditionalFormatting>
  <conditionalFormatting sqref="L949:L952">
    <cfRule type="duplicateValues" dxfId="213" priority="27"/>
  </conditionalFormatting>
  <conditionalFormatting sqref="L981:L985">
    <cfRule type="duplicateValues" dxfId="212" priority="26"/>
  </conditionalFormatting>
  <conditionalFormatting sqref="L1028:L1031">
    <cfRule type="duplicateValues" dxfId="211" priority="183"/>
  </conditionalFormatting>
  <conditionalFormatting sqref="L1036">
    <cfRule type="duplicateValues" dxfId="210" priority="321"/>
  </conditionalFormatting>
  <conditionalFormatting sqref="L1045:L1047">
    <cfRule type="duplicateValues" dxfId="209" priority="25"/>
  </conditionalFormatting>
  <conditionalFormatting sqref="L1092:L1095">
    <cfRule type="duplicateValues" dxfId="208" priority="181"/>
  </conditionalFormatting>
  <conditionalFormatting sqref="L1098:L1101">
    <cfRule type="duplicateValues" dxfId="207" priority="24"/>
  </conditionalFormatting>
  <conditionalFormatting sqref="L1105">
    <cfRule type="duplicateValues" dxfId="206" priority="23"/>
  </conditionalFormatting>
  <conditionalFormatting sqref="L1110:L1113">
    <cfRule type="duplicateValues" dxfId="205" priority="22"/>
  </conditionalFormatting>
  <conditionalFormatting sqref="L1124">
    <cfRule type="duplicateValues" dxfId="204" priority="319"/>
  </conditionalFormatting>
  <conditionalFormatting sqref="L1134:L1137">
    <cfRule type="duplicateValues" dxfId="203" priority="21"/>
  </conditionalFormatting>
  <conditionalFormatting sqref="L1140:L1143">
    <cfRule type="duplicateValues" dxfId="202" priority="179"/>
  </conditionalFormatting>
  <conditionalFormatting sqref="L1144:L1146">
    <cfRule type="duplicateValues" dxfId="201" priority="318"/>
  </conditionalFormatting>
  <conditionalFormatting sqref="L1150">
    <cfRule type="duplicateValues" dxfId="200" priority="317"/>
  </conditionalFormatting>
  <conditionalFormatting sqref="L1157">
    <cfRule type="duplicateValues" dxfId="199" priority="178"/>
  </conditionalFormatting>
  <conditionalFormatting sqref="L1160:L1163">
    <cfRule type="duplicateValues" dxfId="198" priority="177"/>
  </conditionalFormatting>
  <conditionalFormatting sqref="L1167">
    <cfRule type="duplicateValues" dxfId="197" priority="176"/>
  </conditionalFormatting>
  <conditionalFormatting sqref="L1189:L1191">
    <cfRule type="duplicateValues" dxfId="196" priority="20"/>
  </conditionalFormatting>
  <conditionalFormatting sqref="L1221:L1224">
    <cfRule type="duplicateValues" dxfId="195" priority="19"/>
  </conditionalFormatting>
  <conditionalFormatting sqref="L1247:L1250">
    <cfRule type="duplicateValues" dxfId="194" priority="314"/>
  </conditionalFormatting>
  <conditionalFormatting sqref="L1254">
    <cfRule type="duplicateValues" dxfId="193" priority="313"/>
  </conditionalFormatting>
  <conditionalFormatting sqref="L1256:L1259">
    <cfRule type="duplicateValues" dxfId="192" priority="175"/>
  </conditionalFormatting>
  <conditionalFormatting sqref="L1263">
    <cfRule type="duplicateValues" dxfId="191" priority="174"/>
  </conditionalFormatting>
  <conditionalFormatting sqref="L1269:L1272">
    <cfRule type="duplicateValues" dxfId="190" priority="18"/>
  </conditionalFormatting>
  <conditionalFormatting sqref="L1342">
    <cfRule type="duplicateValues" dxfId="189" priority="17"/>
  </conditionalFormatting>
  <conditionalFormatting sqref="L1357">
    <cfRule type="duplicateValues" dxfId="188" priority="172"/>
  </conditionalFormatting>
  <conditionalFormatting sqref="L1365:L1368">
    <cfRule type="duplicateValues" dxfId="187" priority="16"/>
  </conditionalFormatting>
  <conditionalFormatting sqref="L1401:L1403">
    <cfRule type="duplicateValues" dxfId="186" priority="310"/>
  </conditionalFormatting>
  <conditionalFormatting sqref="L1427:L1430">
    <cfRule type="duplicateValues" dxfId="185" priority="309"/>
  </conditionalFormatting>
  <conditionalFormatting sqref="L1444:L1447">
    <cfRule type="duplicateValues" dxfId="184" priority="171"/>
  </conditionalFormatting>
  <conditionalFormatting sqref="L1452:L1455">
    <cfRule type="duplicateValues" dxfId="183" priority="170"/>
  </conditionalFormatting>
  <conditionalFormatting sqref="L1459:L1461">
    <cfRule type="duplicateValues" dxfId="182" priority="307"/>
  </conditionalFormatting>
  <conditionalFormatting sqref="L1463:L1466">
    <cfRule type="duplicateValues" dxfId="181" priority="304"/>
  </conditionalFormatting>
  <conditionalFormatting sqref="L1470">
    <cfRule type="duplicateValues" dxfId="180" priority="303"/>
  </conditionalFormatting>
  <conditionalFormatting sqref="L1493:L1495">
    <cfRule type="duplicateValues" dxfId="179" priority="15"/>
  </conditionalFormatting>
  <conditionalFormatting sqref="L1510">
    <cfRule type="duplicateValues" dxfId="178" priority="14"/>
  </conditionalFormatting>
  <conditionalFormatting sqref="L1515:L1518">
    <cfRule type="duplicateValues" dxfId="177" priority="302"/>
  </conditionalFormatting>
  <conditionalFormatting sqref="L1526">
    <cfRule type="duplicateValues" dxfId="176" priority="13"/>
  </conditionalFormatting>
  <conditionalFormatting sqref="L1533">
    <cfRule type="duplicateValues" dxfId="175" priority="168"/>
  </conditionalFormatting>
  <conditionalFormatting sqref="L1550">
    <cfRule type="duplicateValues" dxfId="174" priority="12"/>
  </conditionalFormatting>
  <conditionalFormatting sqref="L1556:L1558">
    <cfRule type="duplicateValues" dxfId="173" priority="167"/>
  </conditionalFormatting>
  <conditionalFormatting sqref="L1581:L1584">
    <cfRule type="duplicateValues" dxfId="172" priority="11"/>
  </conditionalFormatting>
  <conditionalFormatting sqref="L1595:L1597">
    <cfRule type="duplicateValues" dxfId="171" priority="301"/>
  </conditionalFormatting>
  <conditionalFormatting sqref="L1613:L1615">
    <cfRule type="duplicateValues" dxfId="170" priority="10"/>
  </conditionalFormatting>
  <conditionalFormatting sqref="L1621:L1624">
    <cfRule type="duplicateValues" dxfId="169" priority="9"/>
  </conditionalFormatting>
  <conditionalFormatting sqref="L1631">
    <cfRule type="duplicateValues" dxfId="168" priority="299"/>
  </conditionalFormatting>
  <conditionalFormatting sqref="L1636:L1638">
    <cfRule type="duplicateValues" dxfId="167" priority="166"/>
  </conditionalFormatting>
  <conditionalFormatting sqref="L1662">
    <cfRule type="duplicateValues" dxfId="166" priority="8"/>
  </conditionalFormatting>
  <conditionalFormatting sqref="L1670">
    <cfRule type="duplicateValues" dxfId="165" priority="7"/>
  </conditionalFormatting>
  <conditionalFormatting sqref="L1685:L1688">
    <cfRule type="duplicateValues" dxfId="164" priority="6"/>
  </conditionalFormatting>
  <conditionalFormatting sqref="L1689:L1691">
    <cfRule type="duplicateValues" dxfId="163" priority="295"/>
  </conditionalFormatting>
  <conditionalFormatting sqref="L1702">
    <cfRule type="duplicateValues" dxfId="162" priority="5"/>
  </conditionalFormatting>
  <conditionalFormatting sqref="L1712:L1715">
    <cfRule type="duplicateValues" dxfId="161" priority="165"/>
  </conditionalFormatting>
  <conditionalFormatting sqref="L1719">
    <cfRule type="duplicateValues" dxfId="160" priority="164"/>
  </conditionalFormatting>
  <conditionalFormatting sqref="L1734">
    <cfRule type="duplicateValues" dxfId="159" priority="4"/>
  </conditionalFormatting>
  <conditionalFormatting sqref="L1741:L1744">
    <cfRule type="duplicateValues" dxfId="158" priority="3"/>
  </conditionalFormatting>
  <conditionalFormatting sqref="L1763:L1766">
    <cfRule type="duplicateValues" dxfId="157" priority="294"/>
  </conditionalFormatting>
  <conditionalFormatting sqref="L1772:L1775">
    <cfRule type="duplicateValues" dxfId="156" priority="162"/>
  </conditionalFormatting>
  <conditionalFormatting sqref="L1780:L1783">
    <cfRule type="duplicateValues" dxfId="155" priority="161"/>
  </conditionalFormatting>
  <conditionalFormatting sqref="L1787:L1790">
    <cfRule type="duplicateValues" dxfId="154" priority="292"/>
  </conditionalFormatting>
  <conditionalFormatting sqref="L1796:L1798">
    <cfRule type="duplicateValues" dxfId="153" priority="160"/>
  </conditionalFormatting>
  <conditionalFormatting sqref="L1804:L1807">
    <cfRule type="duplicateValues" dxfId="152" priority="159"/>
  </conditionalFormatting>
  <conditionalFormatting sqref="L1812:L1815">
    <cfRule type="duplicateValues" dxfId="151" priority="158"/>
  </conditionalFormatting>
  <conditionalFormatting sqref="L1822">
    <cfRule type="duplicateValues" dxfId="150" priority="2"/>
  </conditionalFormatting>
  <conditionalFormatting sqref="L1856">
    <cfRule type="duplicateValues" dxfId="149" priority="157"/>
  </conditionalFormatting>
  <conditionalFormatting sqref="L1861:L1864">
    <cfRule type="duplicateValues" dxfId="148" priority="1"/>
  </conditionalFormatting>
  <conditionalFormatting sqref="L1932:L1935">
    <cfRule type="duplicateValues" dxfId="147" priority="155"/>
  </conditionalFormatting>
  <conditionalFormatting sqref="L1940:L1943">
    <cfRule type="duplicateValues" dxfId="146" priority="154"/>
  </conditionalFormatting>
  <conditionalFormatting sqref="L1953:L1955">
    <cfRule type="duplicateValues" dxfId="145" priority="290"/>
  </conditionalFormatting>
  <conditionalFormatting sqref="L1971:L1974">
    <cfRule type="duplicateValues" dxfId="144" priority="289"/>
  </conditionalFormatting>
  <conditionalFormatting sqref="L1996:L1999">
    <cfRule type="duplicateValues" dxfId="143" priority="153"/>
  </conditionalFormatting>
  <conditionalFormatting sqref="L2000:L2003">
    <cfRule type="duplicateValues" dxfId="142" priority="152"/>
  </conditionalFormatting>
  <conditionalFormatting sqref="L2007">
    <cfRule type="duplicateValues" dxfId="141" priority="151"/>
  </conditionalFormatting>
  <conditionalFormatting sqref="L2011:L2014">
    <cfRule type="duplicateValues" dxfId="140" priority="288"/>
  </conditionalFormatting>
  <conditionalFormatting sqref="L2019:L2021">
    <cfRule type="duplicateValues" dxfId="139" priority="287"/>
  </conditionalFormatting>
  <conditionalFormatting sqref="L2027:L2030">
    <cfRule type="duplicateValues" dxfId="138" priority="286"/>
  </conditionalFormatting>
  <conditionalFormatting sqref="L2076:L2079">
    <cfRule type="duplicateValues" dxfId="137" priority="150"/>
  </conditionalFormatting>
  <conditionalFormatting sqref="L2092:L2094">
    <cfRule type="duplicateValues" dxfId="136" priority="149"/>
  </conditionalFormatting>
  <conditionalFormatting sqref="L2124">
    <cfRule type="duplicateValues" dxfId="135" priority="285"/>
  </conditionalFormatting>
  <conditionalFormatting sqref="L2135">
    <cfRule type="duplicateValues" dxfId="134" priority="284"/>
  </conditionalFormatting>
  <conditionalFormatting sqref="L2140:L2143">
    <cfRule type="duplicateValues" dxfId="133" priority="148"/>
  </conditionalFormatting>
  <conditionalFormatting sqref="L2160:L2163">
    <cfRule type="duplicateValues" dxfId="132" priority="147"/>
  </conditionalFormatting>
  <conditionalFormatting sqref="L2167">
    <cfRule type="duplicateValues" dxfId="131" priority="146"/>
  </conditionalFormatting>
  <conditionalFormatting sqref="L2172:L2175">
    <cfRule type="duplicateValues" dxfId="130" priority="145"/>
  </conditionalFormatting>
  <conditionalFormatting sqref="L2211:L2214">
    <cfRule type="duplicateValues" dxfId="129" priority="282"/>
  </conditionalFormatting>
  <conditionalFormatting sqref="L2219:L2222">
    <cfRule type="duplicateValues" dxfId="128" priority="144"/>
  </conditionalFormatting>
  <conditionalFormatting sqref="L2224:L2226">
    <cfRule type="duplicateValues" dxfId="127" priority="281"/>
  </conditionalFormatting>
  <conditionalFormatting sqref="L2230">
    <cfRule type="duplicateValues" dxfId="126" priority="280"/>
  </conditionalFormatting>
  <conditionalFormatting sqref="L2244:L2246">
    <cfRule type="duplicateValues" dxfId="125" priority="143"/>
  </conditionalFormatting>
  <conditionalFormatting sqref="L2252:L2255">
    <cfRule type="duplicateValues" dxfId="124" priority="142"/>
  </conditionalFormatting>
  <conditionalFormatting sqref="L2265:L2267">
    <cfRule type="duplicateValues" dxfId="123" priority="279"/>
  </conditionalFormatting>
  <conditionalFormatting sqref="L2283:L2285">
    <cfRule type="duplicateValues" dxfId="122" priority="278"/>
  </conditionalFormatting>
  <conditionalFormatting sqref="L2309">
    <cfRule type="duplicateValues" dxfId="121" priority="141"/>
  </conditionalFormatting>
  <conditionalFormatting sqref="L2332:L2335">
    <cfRule type="duplicateValues" dxfId="120" priority="140"/>
  </conditionalFormatting>
  <conditionalFormatting sqref="L2353:L2355">
    <cfRule type="duplicateValues" dxfId="119" priority="139"/>
  </conditionalFormatting>
  <conditionalFormatting sqref="L2371:L2373">
    <cfRule type="duplicateValues" dxfId="118" priority="138"/>
  </conditionalFormatting>
  <conditionalFormatting sqref="L2404:L2407">
    <cfRule type="duplicateValues" dxfId="117" priority="137"/>
  </conditionalFormatting>
  <conditionalFormatting sqref="L2412:L2415">
    <cfRule type="duplicateValues" dxfId="116" priority="136"/>
  </conditionalFormatting>
  <conditionalFormatting sqref="L2436:L2438">
    <cfRule type="duplicateValues" dxfId="115" priority="272"/>
  </conditionalFormatting>
  <conditionalFormatting sqref="L2496:L2499">
    <cfRule type="duplicateValues" dxfId="114" priority="135"/>
  </conditionalFormatting>
  <conditionalFormatting sqref="L2503">
    <cfRule type="duplicateValues" dxfId="113" priority="134"/>
  </conditionalFormatting>
  <conditionalFormatting sqref="L2520:L2523">
    <cfRule type="duplicateValues" dxfId="112" priority="271"/>
  </conditionalFormatting>
  <conditionalFormatting sqref="L2527">
    <cfRule type="duplicateValues" dxfId="111" priority="270"/>
  </conditionalFormatting>
  <conditionalFormatting sqref="L2540:L2543">
    <cfRule type="duplicateValues" dxfId="110" priority="133"/>
  </conditionalFormatting>
  <conditionalFormatting sqref="L2556:L2558">
    <cfRule type="duplicateValues" dxfId="109" priority="132"/>
  </conditionalFormatting>
  <conditionalFormatting sqref="L2564:L2567">
    <cfRule type="duplicateValues" dxfId="108" priority="131"/>
  </conditionalFormatting>
  <conditionalFormatting sqref="L2580:L2583">
    <cfRule type="duplicateValues" dxfId="107" priority="268"/>
  </conditionalFormatting>
  <conditionalFormatting sqref="L2588:L2590">
    <cfRule type="duplicateValues" dxfId="106" priority="267"/>
  </conditionalFormatting>
  <conditionalFormatting sqref="L2656:L2659">
    <cfRule type="duplicateValues" dxfId="105" priority="130"/>
  </conditionalFormatting>
  <conditionalFormatting sqref="L2663">
    <cfRule type="duplicateValues" dxfId="104" priority="129"/>
  </conditionalFormatting>
  <conditionalFormatting sqref="L2669">
    <cfRule type="duplicateValues" dxfId="103" priority="266"/>
  </conditionalFormatting>
  <conditionalFormatting sqref="L2700:L2703">
    <cfRule type="duplicateValues" dxfId="102" priority="128"/>
  </conditionalFormatting>
  <conditionalFormatting sqref="L2704:L2707">
    <cfRule type="duplicateValues" dxfId="101" priority="264"/>
  </conditionalFormatting>
  <conditionalFormatting sqref="L2711">
    <cfRule type="duplicateValues" dxfId="100" priority="263"/>
  </conditionalFormatting>
  <conditionalFormatting sqref="L2732:L2734">
    <cfRule type="duplicateValues" dxfId="99" priority="127"/>
  </conditionalFormatting>
  <conditionalFormatting sqref="L2788:L2791">
    <cfRule type="duplicateValues" dxfId="98" priority="126"/>
  </conditionalFormatting>
  <conditionalFormatting sqref="L2796:L2799">
    <cfRule type="duplicateValues" dxfId="97" priority="262"/>
  </conditionalFormatting>
  <conditionalFormatting sqref="L2804:L2806">
    <cfRule type="duplicateValues" dxfId="96" priority="261"/>
  </conditionalFormatting>
  <conditionalFormatting sqref="L2829">
    <cfRule type="duplicateValues" dxfId="95" priority="260"/>
  </conditionalFormatting>
  <conditionalFormatting sqref="L2868:L2871">
    <cfRule type="duplicateValues" dxfId="94" priority="125"/>
  </conditionalFormatting>
  <conditionalFormatting sqref="L2884:L2887">
    <cfRule type="duplicateValues" dxfId="93" priority="259"/>
  </conditionalFormatting>
  <conditionalFormatting sqref="L2916:L2919">
    <cfRule type="duplicateValues" dxfId="92" priority="258"/>
  </conditionalFormatting>
  <conditionalFormatting sqref="L2920:L2923">
    <cfRule type="duplicateValues" dxfId="91" priority="124"/>
  </conditionalFormatting>
  <conditionalFormatting sqref="L2927">
    <cfRule type="duplicateValues" dxfId="90" priority="123"/>
  </conditionalFormatting>
  <conditionalFormatting sqref="L2964:L2967">
    <cfRule type="duplicateValues" dxfId="89" priority="257"/>
  </conditionalFormatting>
  <conditionalFormatting sqref="L2972:L2974">
    <cfRule type="duplicateValues" dxfId="88" priority="256"/>
  </conditionalFormatting>
  <conditionalFormatting sqref="L2981">
    <cfRule type="duplicateValues" dxfId="87" priority="122"/>
  </conditionalFormatting>
  <conditionalFormatting sqref="L2986:L2988">
    <cfRule type="duplicateValues" dxfId="86" priority="255"/>
  </conditionalFormatting>
  <conditionalFormatting sqref="L3005">
    <cfRule type="duplicateValues" dxfId="85" priority="254"/>
  </conditionalFormatting>
  <conditionalFormatting sqref="L3040:L3043">
    <cfRule type="duplicateValues" dxfId="84" priority="121"/>
  </conditionalFormatting>
  <conditionalFormatting sqref="L3047">
    <cfRule type="duplicateValues" dxfId="83" priority="120"/>
  </conditionalFormatting>
  <conditionalFormatting sqref="L3060:L3063">
    <cfRule type="duplicateValues" dxfId="82" priority="119"/>
  </conditionalFormatting>
  <conditionalFormatting sqref="L3116:L3118">
    <cfRule type="duplicateValues" dxfId="81" priority="252"/>
  </conditionalFormatting>
  <conditionalFormatting sqref="L3124:L3126">
    <cfRule type="duplicateValues" dxfId="80" priority="118"/>
  </conditionalFormatting>
  <conditionalFormatting sqref="L3172:L3175">
    <cfRule type="duplicateValues" dxfId="79" priority="117"/>
  </conditionalFormatting>
  <conditionalFormatting sqref="L3189">
    <cfRule type="duplicateValues" dxfId="78" priority="116"/>
  </conditionalFormatting>
  <conditionalFormatting sqref="L3276:L3279">
    <cfRule type="duplicateValues" dxfId="77" priority="115"/>
  </conditionalFormatting>
  <conditionalFormatting sqref="L3312:L3315">
    <cfRule type="duplicateValues" dxfId="76" priority="114"/>
  </conditionalFormatting>
  <conditionalFormatting sqref="L3319">
    <cfRule type="duplicateValues" dxfId="75" priority="113"/>
  </conditionalFormatting>
  <conditionalFormatting sqref="L3340:L3342">
    <cfRule type="duplicateValues" dxfId="74" priority="112"/>
  </conditionalFormatting>
  <conditionalFormatting sqref="L3356:L3359">
    <cfRule type="duplicateValues" dxfId="73" priority="111"/>
  </conditionalFormatting>
  <conditionalFormatting sqref="L3364:L3367">
    <cfRule type="duplicateValues" dxfId="72" priority="110"/>
  </conditionalFormatting>
  <conditionalFormatting sqref="L3368:L3371">
    <cfRule type="duplicateValues" dxfId="71" priority="249"/>
  </conditionalFormatting>
  <conditionalFormatting sqref="L3375">
    <cfRule type="duplicateValues" dxfId="70" priority="248"/>
  </conditionalFormatting>
  <conditionalFormatting sqref="L3392:L3395">
    <cfRule type="duplicateValues" dxfId="69" priority="109"/>
  </conditionalFormatting>
  <conditionalFormatting sqref="L3399">
    <cfRule type="duplicateValues" dxfId="68" priority="108"/>
  </conditionalFormatting>
  <conditionalFormatting sqref="L3412:L3414">
    <cfRule type="duplicateValues" dxfId="67" priority="107"/>
  </conditionalFormatting>
  <conditionalFormatting sqref="L3420:L3423">
    <cfRule type="duplicateValues" dxfId="66" priority="246"/>
  </conditionalFormatting>
  <conditionalFormatting sqref="L3461">
    <cfRule type="duplicateValues" dxfId="65" priority="106"/>
  </conditionalFormatting>
  <conditionalFormatting sqref="L3480:L3483">
    <cfRule type="duplicateValues" dxfId="64" priority="105"/>
  </conditionalFormatting>
  <conditionalFormatting sqref="L3487">
    <cfRule type="duplicateValues" dxfId="63" priority="104"/>
  </conditionalFormatting>
  <conditionalFormatting sqref="L3516:L3519">
    <cfRule type="duplicateValues" dxfId="62" priority="103"/>
  </conditionalFormatting>
  <conditionalFormatting sqref="L3528:L3531">
    <cfRule type="duplicateValues" dxfId="61" priority="243"/>
  </conditionalFormatting>
  <conditionalFormatting sqref="L3535">
    <cfRule type="duplicateValues" dxfId="60" priority="242"/>
  </conditionalFormatting>
  <conditionalFormatting sqref="L3536:L3539">
    <cfRule type="duplicateValues" dxfId="59" priority="102"/>
  </conditionalFormatting>
  <conditionalFormatting sqref="L3543">
    <cfRule type="duplicateValues" dxfId="58" priority="101"/>
  </conditionalFormatting>
  <conditionalFormatting sqref="L3557">
    <cfRule type="duplicateValues" dxfId="57" priority="241"/>
  </conditionalFormatting>
  <conditionalFormatting sqref="L3564:L3567">
    <cfRule type="duplicateValues" dxfId="56" priority="100"/>
  </conditionalFormatting>
  <conditionalFormatting sqref="L3572:L3575">
    <cfRule type="duplicateValues" dxfId="55" priority="99"/>
  </conditionalFormatting>
  <conditionalFormatting sqref="L3596:L3599">
    <cfRule type="duplicateValues" dxfId="54" priority="240"/>
  </conditionalFormatting>
  <conditionalFormatting sqref="L3640:L3643">
    <cfRule type="duplicateValues" dxfId="53" priority="98"/>
  </conditionalFormatting>
  <conditionalFormatting sqref="L3647">
    <cfRule type="duplicateValues" dxfId="52" priority="97"/>
  </conditionalFormatting>
  <conditionalFormatting sqref="L3652:L3655">
    <cfRule type="duplicateValues" dxfId="51" priority="238"/>
  </conditionalFormatting>
  <conditionalFormatting sqref="L3661">
    <cfRule type="duplicateValues" dxfId="50" priority="96"/>
  </conditionalFormatting>
  <conditionalFormatting sqref="L3696:L3699">
    <cfRule type="duplicateValues" dxfId="49" priority="237"/>
  </conditionalFormatting>
  <conditionalFormatting sqref="L3703">
    <cfRule type="duplicateValues" dxfId="48" priority="236"/>
  </conditionalFormatting>
  <conditionalFormatting sqref="L3708:L3710">
    <cfRule type="duplicateValues" dxfId="47" priority="95"/>
  </conditionalFormatting>
  <conditionalFormatting sqref="L3732:L3735">
    <cfRule type="duplicateValues" dxfId="46" priority="94"/>
  </conditionalFormatting>
  <conditionalFormatting sqref="L3764:L3766">
    <cfRule type="duplicateValues" dxfId="45" priority="93"/>
  </conditionalFormatting>
  <conditionalFormatting sqref="L3780:L3783">
    <cfRule type="duplicateValues" dxfId="44" priority="231"/>
  </conditionalFormatting>
  <conditionalFormatting sqref="L3796:L3799">
    <cfRule type="duplicateValues" dxfId="43" priority="92"/>
  </conditionalFormatting>
  <conditionalFormatting sqref="L3813">
    <cfRule type="duplicateValues" dxfId="42" priority="91"/>
  </conditionalFormatting>
  <conditionalFormatting sqref="L3840:L3843">
    <cfRule type="duplicateValues" dxfId="41" priority="230"/>
  </conditionalFormatting>
  <conditionalFormatting sqref="L3847">
    <cfRule type="duplicateValues" dxfId="40" priority="229"/>
  </conditionalFormatting>
  <conditionalFormatting sqref="L3852:L3854">
    <cfRule type="duplicateValues" dxfId="39" priority="228"/>
  </conditionalFormatting>
  <conditionalFormatting sqref="L3884:L3887">
    <cfRule type="duplicateValues" dxfId="38" priority="90"/>
  </conditionalFormatting>
  <conditionalFormatting sqref="L3892:L3894">
    <cfRule type="duplicateValues" dxfId="37" priority="89"/>
  </conditionalFormatting>
  <conditionalFormatting sqref="L3900:L3903">
    <cfRule type="duplicateValues" dxfId="36" priority="88"/>
  </conditionalFormatting>
  <conditionalFormatting sqref="L3940:L3943">
    <cfRule type="duplicateValues" dxfId="35" priority="227"/>
  </conditionalFormatting>
  <conditionalFormatting sqref="L3944:L3947">
    <cfRule type="duplicateValues" dxfId="34" priority="87"/>
  </conditionalFormatting>
  <conditionalFormatting sqref="L3951">
    <cfRule type="duplicateValues" dxfId="33" priority="86"/>
  </conditionalFormatting>
  <conditionalFormatting sqref="L3956:L3959">
    <cfRule type="duplicateValues" dxfId="32" priority="85"/>
  </conditionalFormatting>
  <conditionalFormatting sqref="L3960:L3963">
    <cfRule type="duplicateValues" dxfId="31" priority="226"/>
  </conditionalFormatting>
  <conditionalFormatting sqref="L3967">
    <cfRule type="duplicateValues" dxfId="30" priority="225"/>
  </conditionalFormatting>
  <conditionalFormatting sqref="L3981">
    <cfRule type="duplicateValues" dxfId="29" priority="84"/>
  </conditionalFormatting>
  <conditionalFormatting sqref="L3989">
    <cfRule type="duplicateValues" dxfId="28" priority="224"/>
  </conditionalFormatting>
  <conditionalFormatting sqref="L3996:L3999">
    <cfRule type="duplicateValues" dxfId="27" priority="223"/>
  </conditionalFormatting>
  <conditionalFormatting sqref="L4012:L4014">
    <cfRule type="duplicateValues" dxfId="26" priority="83"/>
  </conditionalFormatting>
  <conditionalFormatting sqref="L4044:L4047">
    <cfRule type="duplicateValues" dxfId="25" priority="82"/>
  </conditionalFormatting>
  <conditionalFormatting sqref="L4052:L4055">
    <cfRule type="duplicateValues" dxfId="24" priority="222"/>
  </conditionalFormatting>
  <conditionalFormatting sqref="L4060:L4063">
    <cfRule type="duplicateValues" dxfId="23" priority="81"/>
  </conditionalFormatting>
  <conditionalFormatting sqref="L4068:L4071">
    <cfRule type="duplicateValues" dxfId="22" priority="80"/>
  </conditionalFormatting>
  <conditionalFormatting sqref="L4108:L4110">
    <cfRule type="duplicateValues" dxfId="21" priority="221"/>
  </conditionalFormatting>
  <conditionalFormatting sqref="L4116:L4119">
    <cfRule type="duplicateValues" dxfId="20" priority="220"/>
  </conditionalFormatting>
  <conditionalFormatting sqref="L4144:L4147">
    <cfRule type="duplicateValues" dxfId="19" priority="79"/>
  </conditionalFormatting>
  <conditionalFormatting sqref="L4151">
    <cfRule type="duplicateValues" dxfId="18" priority="78"/>
  </conditionalFormatting>
  <conditionalFormatting sqref="L4156:L4159">
    <cfRule type="duplicateValues" dxfId="17" priority="77"/>
  </conditionalFormatting>
  <conditionalFormatting sqref="L4204:L4207">
    <cfRule type="duplicateValues" dxfId="16" priority="76"/>
  </conditionalFormatting>
  <conditionalFormatting sqref="L4269">
    <cfRule type="duplicateValues" dxfId="15" priority="75"/>
  </conditionalFormatting>
  <conditionalFormatting sqref="L4272:L4275">
    <cfRule type="duplicateValues" dxfId="14" priority="74"/>
  </conditionalFormatting>
  <conditionalFormatting sqref="L4279">
    <cfRule type="duplicateValues" dxfId="13" priority="73"/>
  </conditionalFormatting>
  <conditionalFormatting sqref="L4300:L4303">
    <cfRule type="duplicateValues" dxfId="12" priority="72"/>
  </conditionalFormatting>
  <conditionalFormatting sqref="L4348:L4351">
    <cfRule type="duplicateValues" dxfId="11" priority="71"/>
  </conditionalFormatting>
  <conditionalFormatting sqref="L4352:L4355">
    <cfRule type="duplicateValues" dxfId="10" priority="70"/>
  </conditionalFormatting>
  <conditionalFormatting sqref="L4359">
    <cfRule type="duplicateValues" dxfId="9" priority="69"/>
  </conditionalFormatting>
  <conditionalFormatting sqref="L4360:L4363">
    <cfRule type="duplicateValues" dxfId="8" priority="68"/>
  </conditionalFormatting>
  <conditionalFormatting sqref="L4367">
    <cfRule type="duplicateValues" dxfId="7" priority="67"/>
  </conditionalFormatting>
  <conditionalFormatting sqref="L4468:L4471">
    <cfRule type="duplicateValues" dxfId="6" priority="66"/>
  </conditionalFormatting>
  <conditionalFormatting sqref="L4492:L4494">
    <cfRule type="duplicateValues" dxfId="5" priority="65"/>
  </conditionalFormatting>
  <conditionalFormatting sqref="L4604:L4606">
    <cfRule type="duplicateValues" dxfId="4" priority="64"/>
  </conditionalFormatting>
  <conditionalFormatting sqref="L4620:L4623">
    <cfRule type="duplicateValues" dxfId="3" priority="63"/>
  </conditionalFormatting>
  <conditionalFormatting sqref="L4685">
    <cfRule type="duplicateValues" dxfId="2" priority="61"/>
  </conditionalFormatting>
  <conditionalFormatting sqref="L4703:L4706">
    <cfRule type="duplicateValues" dxfId="1" priority="60"/>
  </conditionalFormatting>
  <conditionalFormatting sqref="M3743:M3745">
    <cfRule type="duplicateValues" dxfId="0" priority="233"/>
  </conditionalFormatting>
  <dataValidations count="4">
    <dataValidation type="list" allowBlank="1" showInputMessage="1" showErrorMessage="1" sqref="D1048" xr:uid="{00000000-0002-0000-0100-000000000000}">
      <formula1>$Q$3:$Q$26</formula1>
    </dataValidation>
    <dataValidation type="list" allowBlank="1" showInputMessage="1" showErrorMessage="1" sqref="K1048" xr:uid="{00000000-0002-0000-0100-000001000000}">
      <formula1>$R$3:$R$30</formula1>
    </dataValidation>
    <dataValidation allowBlank="1" showInputMessage="1" showErrorMessage="1" sqref="E2159 E4743:E4750" xr:uid="{00000000-0002-0000-0100-000002000000}"/>
    <dataValidation type="list" allowBlank="1" showInputMessage="1" showErrorMessage="1" sqref="E3240:E3247" xr:uid="{00000000-0002-0000-0100-000005000000}">
      <formula1>#REF!</formula1>
    </dataValidation>
  </dataValidations>
  <hyperlinks>
    <hyperlink ref="E15" r:id="rId1" xr:uid="{00000000-0004-0000-0100-000000000000}"/>
    <hyperlink ref="E16" r:id="rId2" xr:uid="{00000000-0004-0000-0100-000001000000}"/>
    <hyperlink ref="E17" r:id="rId3" xr:uid="{00000000-0004-0000-0100-000002000000}"/>
    <hyperlink ref="E18" r:id="rId4" xr:uid="{00000000-0004-0000-0100-000003000000}"/>
    <hyperlink ref="E19" r:id="rId5" xr:uid="{00000000-0004-0000-0100-000004000000}"/>
    <hyperlink ref="E20" r:id="rId6" xr:uid="{00000000-0004-0000-0100-000005000000}"/>
    <hyperlink ref="E21" r:id="rId7" xr:uid="{00000000-0004-0000-0100-000006000000}"/>
    <hyperlink ref="E22" r:id="rId8" xr:uid="{00000000-0004-0000-0100-000007000000}"/>
    <hyperlink ref="E111" r:id="rId9" xr:uid="{00000000-0004-0000-0100-000008000000}"/>
    <hyperlink ref="E112" r:id="rId10" xr:uid="{00000000-0004-0000-0100-000009000000}"/>
    <hyperlink ref="E113" r:id="rId11" xr:uid="{00000000-0004-0000-0100-00000A000000}"/>
    <hyperlink ref="E114" r:id="rId12" xr:uid="{00000000-0004-0000-0100-00000B000000}"/>
    <hyperlink ref="E115" r:id="rId13" xr:uid="{00000000-0004-0000-0100-00000C000000}"/>
    <hyperlink ref="E116" r:id="rId14" xr:uid="{00000000-0004-0000-0100-00000D000000}"/>
    <hyperlink ref="E117" r:id="rId15" xr:uid="{00000000-0004-0000-0100-00000E000000}"/>
    <hyperlink ref="E118" r:id="rId16" xr:uid="{00000000-0004-0000-0100-00000F000000}"/>
    <hyperlink ref="E119" r:id="rId17" tooltip="mailto:nguyen.nt@altius-link.com.vn" xr:uid="{00000000-0004-0000-0100-000010000000}"/>
    <hyperlink ref="E148" r:id="rId18" xr:uid="{00000000-0004-0000-0100-000011000000}"/>
    <hyperlink ref="E147" r:id="rId19" xr:uid="{00000000-0004-0000-0100-000012000000}"/>
    <hyperlink ref="E146" r:id="rId20" xr:uid="{00000000-0004-0000-0100-000013000000}"/>
    <hyperlink ref="E145" r:id="rId21" xr:uid="{00000000-0004-0000-0100-000014000000}"/>
    <hyperlink ref="E144" r:id="rId22" xr:uid="{00000000-0004-0000-0100-000015000000}"/>
    <hyperlink ref="E142" r:id="rId23" xr:uid="{00000000-0004-0000-0100-000016000000}"/>
    <hyperlink ref="E149" r:id="rId24" xr:uid="{00000000-0004-0000-0100-000017000000}"/>
    <hyperlink ref="E143" r:id="rId25" xr:uid="{00000000-0004-0000-0100-000018000000}"/>
    <hyperlink ref="E151:E156" r:id="rId26" display="tu.nt1@altius-link.com.vn" xr:uid="{00000000-0004-0000-0100-000019000000}"/>
    <hyperlink ref="E156" r:id="rId27" xr:uid="{00000000-0004-0000-0100-00001A000000}"/>
    <hyperlink ref="E157" r:id="rId28" tooltip="mailto:tu.nt1@altius-link.com.vn" xr:uid="{00000000-0004-0000-0100-00001B000000}"/>
    <hyperlink ref="E158" r:id="rId29" tooltip="mailto:tu.nt1@altius-link.com.vn" xr:uid="{00000000-0004-0000-0100-00001C000000}"/>
    <hyperlink ref="E183" r:id="rId30" xr:uid="{00000000-0004-0000-0100-00001D000000}"/>
    <hyperlink ref="E184:E190" r:id="rId31" display="tu.nt1@altius-link.com.vn" xr:uid="{00000000-0004-0000-0100-00001E000000}"/>
    <hyperlink ref="E192" r:id="rId32" xr:uid="{00000000-0004-0000-0100-00001F000000}"/>
    <hyperlink ref="E195" r:id="rId33" xr:uid="{00000000-0004-0000-0100-000020000000}"/>
    <hyperlink ref="E198" r:id="rId34" xr:uid="{00000000-0004-0000-0100-000021000000}"/>
    <hyperlink ref="E193" r:id="rId35" xr:uid="{00000000-0004-0000-0100-000022000000}"/>
    <hyperlink ref="E196" r:id="rId36" xr:uid="{00000000-0004-0000-0100-000023000000}"/>
    <hyperlink ref="E194" r:id="rId37" xr:uid="{00000000-0004-0000-0100-000024000000}"/>
    <hyperlink ref="E197" r:id="rId38" xr:uid="{00000000-0004-0000-0100-000025000000}"/>
    <hyperlink ref="E191" r:id="rId39" xr:uid="{00000000-0004-0000-0100-000026000000}"/>
    <hyperlink ref="E223" r:id="rId40" xr:uid="{00000000-0004-0000-0100-000027000000}"/>
    <hyperlink ref="E231" r:id="rId41" tooltip="mailto:bach.vh@altius-link.com.vn" xr:uid="{00000000-0004-0000-0100-000028000000}"/>
    <hyperlink ref="E232" r:id="rId42" xr:uid="{00000000-0004-0000-0100-000029000000}"/>
    <hyperlink ref="E233" r:id="rId43" xr:uid="{00000000-0004-0000-0100-00002A000000}"/>
    <hyperlink ref="E234" r:id="rId44" xr:uid="{00000000-0004-0000-0100-00002B000000}"/>
    <hyperlink ref="E235" r:id="rId45" xr:uid="{00000000-0004-0000-0100-00002C000000}"/>
    <hyperlink ref="E236" r:id="rId46" xr:uid="{00000000-0004-0000-0100-00002D000000}"/>
    <hyperlink ref="E237" r:id="rId47" xr:uid="{00000000-0004-0000-0100-00002E000000}"/>
    <hyperlink ref="E238" r:id="rId48" xr:uid="{00000000-0004-0000-0100-00002F000000}"/>
    <hyperlink ref="E247" r:id="rId49" xr:uid="{00000000-0004-0000-0100-000030000000}"/>
    <hyperlink ref="E248" r:id="rId50" xr:uid="{00000000-0004-0000-0100-000031000000}"/>
    <hyperlink ref="E249" r:id="rId51" xr:uid="{00000000-0004-0000-0100-000032000000}"/>
    <hyperlink ref="E250" r:id="rId52" xr:uid="{00000000-0004-0000-0100-000033000000}"/>
    <hyperlink ref="E251" r:id="rId53" xr:uid="{00000000-0004-0000-0100-000034000000}"/>
    <hyperlink ref="E252" r:id="rId54" xr:uid="{00000000-0004-0000-0100-000035000000}"/>
    <hyperlink ref="E253" r:id="rId55" xr:uid="{00000000-0004-0000-0100-000036000000}"/>
    <hyperlink ref="E254" r:id="rId56" xr:uid="{00000000-0004-0000-0100-000037000000}"/>
    <hyperlink ref="E263" r:id="rId57" xr:uid="{00000000-0004-0000-0100-000038000000}"/>
    <hyperlink ref="E264" r:id="rId58" xr:uid="{00000000-0004-0000-0100-000039000000}"/>
    <hyperlink ref="E265" r:id="rId59" xr:uid="{00000000-0004-0000-0100-00003A000000}"/>
    <hyperlink ref="E266" r:id="rId60" xr:uid="{00000000-0004-0000-0100-00003B000000}"/>
    <hyperlink ref="E267" r:id="rId61" xr:uid="{00000000-0004-0000-0100-00003C000000}"/>
    <hyperlink ref="E268" r:id="rId62" xr:uid="{00000000-0004-0000-0100-00003D000000}"/>
    <hyperlink ref="E269" r:id="rId63" xr:uid="{00000000-0004-0000-0100-00003E000000}"/>
    <hyperlink ref="E270" r:id="rId64" xr:uid="{00000000-0004-0000-0100-00003F000000}"/>
    <hyperlink ref="E271" r:id="rId65" xr:uid="{00000000-0004-0000-0100-000040000000}"/>
    <hyperlink ref="E296" r:id="rId66" xr:uid="{00000000-0004-0000-0100-000041000000}"/>
    <hyperlink ref="E297" r:id="rId67" xr:uid="{00000000-0004-0000-0100-000042000000}"/>
    <hyperlink ref="E298" r:id="rId68" xr:uid="{00000000-0004-0000-0100-000043000000}"/>
    <hyperlink ref="E299" r:id="rId69" xr:uid="{00000000-0004-0000-0100-000044000000}"/>
    <hyperlink ref="E300" r:id="rId70" xr:uid="{00000000-0004-0000-0100-000045000000}"/>
    <hyperlink ref="E301" r:id="rId71" xr:uid="{00000000-0004-0000-0100-000046000000}"/>
    <hyperlink ref="E302" r:id="rId72" xr:uid="{00000000-0004-0000-0100-000047000000}"/>
    <hyperlink ref="E303" r:id="rId73" xr:uid="{00000000-0004-0000-0100-000048000000}"/>
    <hyperlink ref="E305" r:id="rId74" tooltip="mailto:thao.tp@altius-link.com.vn" xr:uid="{00000000-0004-0000-0100-000049000000}"/>
    <hyperlink ref="E306" r:id="rId75" tooltip="mailto:thao.tp@altius-link.com.vn" xr:uid="{00000000-0004-0000-0100-00004A000000}"/>
    <hyperlink ref="E307" r:id="rId76" tooltip="mailto:thao.tp@altius-link.com.vn" xr:uid="{00000000-0004-0000-0100-00004B000000}"/>
    <hyperlink ref="E308" r:id="rId77" tooltip="mailto:thao.tp@altius-link.com.vn" xr:uid="{00000000-0004-0000-0100-00004C000000}"/>
    <hyperlink ref="E304" r:id="rId78" tooltip="mailto:thao.tp@altius-link.com.vn" xr:uid="{00000000-0004-0000-0100-00004D000000}"/>
    <hyperlink ref="E309" r:id="rId79" tooltip="mailto:thao.tp@altius-link.com.vn" xr:uid="{00000000-0004-0000-0100-00004E000000}"/>
    <hyperlink ref="E310" r:id="rId80" tooltip="mailto:thao.tp@altius-link.com.vn" xr:uid="{00000000-0004-0000-0100-00004F000000}"/>
    <hyperlink ref="E311" r:id="rId81" tooltip="mailto:thao.tp@altius-link.com.vn" xr:uid="{00000000-0004-0000-0100-000050000000}"/>
    <hyperlink ref="E361" r:id="rId82" xr:uid="{00000000-0004-0000-0100-000051000000}"/>
    <hyperlink ref="E364" r:id="rId83" xr:uid="{00000000-0004-0000-0100-000052000000}"/>
    <hyperlink ref="E367" r:id="rId84" xr:uid="{00000000-0004-0000-0100-000053000000}"/>
    <hyperlink ref="E362" r:id="rId85" xr:uid="{00000000-0004-0000-0100-000054000000}"/>
    <hyperlink ref="E365" r:id="rId86" xr:uid="{00000000-0004-0000-0100-000055000000}"/>
    <hyperlink ref="E363" r:id="rId87" xr:uid="{00000000-0004-0000-0100-000056000000}"/>
    <hyperlink ref="E366" r:id="rId88" xr:uid="{00000000-0004-0000-0100-000057000000}"/>
    <hyperlink ref="E360" r:id="rId89" xr:uid="{00000000-0004-0000-0100-000058000000}"/>
    <hyperlink ref="E382" r:id="rId90" xr:uid="{00000000-0004-0000-0100-000059000000}"/>
    <hyperlink ref="E381" r:id="rId91" xr:uid="{00000000-0004-0000-0100-00005A000000}"/>
    <hyperlink ref="E380" r:id="rId92" xr:uid="{00000000-0004-0000-0100-00005B000000}"/>
    <hyperlink ref="E379" r:id="rId93" xr:uid="{00000000-0004-0000-0100-00005C000000}"/>
    <hyperlink ref="E378" r:id="rId94" xr:uid="{00000000-0004-0000-0100-00005D000000}"/>
    <hyperlink ref="E377" r:id="rId95" xr:uid="{00000000-0004-0000-0100-00005E000000}"/>
    <hyperlink ref="E383" r:id="rId96" xr:uid="{00000000-0004-0000-0100-00005F000000}"/>
    <hyperlink ref="E376" r:id="rId97" xr:uid="{00000000-0004-0000-0100-000060000000}"/>
    <hyperlink ref="E408" r:id="rId98" xr:uid="{00000000-0004-0000-0100-000061000000}"/>
    <hyperlink ref="E409" r:id="rId99" xr:uid="{00000000-0004-0000-0100-000062000000}"/>
    <hyperlink ref="E410" r:id="rId100" xr:uid="{00000000-0004-0000-0100-000063000000}"/>
    <hyperlink ref="E411" r:id="rId101" xr:uid="{00000000-0004-0000-0100-000064000000}"/>
    <hyperlink ref="E412" r:id="rId102" xr:uid="{00000000-0004-0000-0100-000065000000}"/>
    <hyperlink ref="E413" r:id="rId103" xr:uid="{00000000-0004-0000-0100-000066000000}"/>
    <hyperlink ref="E414" r:id="rId104" xr:uid="{00000000-0004-0000-0100-000067000000}"/>
    <hyperlink ref="E415" r:id="rId105" xr:uid="{00000000-0004-0000-0100-000068000000}"/>
    <hyperlink ref="E416" r:id="rId106" tooltip="mailto:bach.vh@altius-link.com.vn" xr:uid="{00000000-0004-0000-0100-000069000000}"/>
    <hyperlink ref="E417" r:id="rId107" xr:uid="{00000000-0004-0000-0100-00006A000000}"/>
    <hyperlink ref="E418" r:id="rId108" xr:uid="{00000000-0004-0000-0100-00006B000000}"/>
    <hyperlink ref="E419" r:id="rId109" xr:uid="{00000000-0004-0000-0100-00006C000000}"/>
    <hyperlink ref="E420" r:id="rId110" xr:uid="{00000000-0004-0000-0100-00006D000000}"/>
    <hyperlink ref="E421" r:id="rId111" xr:uid="{00000000-0004-0000-0100-00006E000000}"/>
    <hyperlink ref="E422" r:id="rId112" xr:uid="{00000000-0004-0000-0100-00006F000000}"/>
    <hyperlink ref="E423" r:id="rId113" xr:uid="{00000000-0004-0000-0100-000070000000}"/>
    <hyperlink ref="E424" r:id="rId114" xr:uid="{00000000-0004-0000-0100-000071000000}"/>
    <hyperlink ref="E425" r:id="rId115" xr:uid="{00000000-0004-0000-0100-000072000000}"/>
    <hyperlink ref="E426" r:id="rId116" xr:uid="{00000000-0004-0000-0100-000073000000}"/>
    <hyperlink ref="E427" r:id="rId117" xr:uid="{00000000-0004-0000-0100-000074000000}"/>
    <hyperlink ref="E428" r:id="rId118" xr:uid="{00000000-0004-0000-0100-000075000000}"/>
    <hyperlink ref="E429" r:id="rId119" xr:uid="{00000000-0004-0000-0100-000076000000}"/>
    <hyperlink ref="E430" r:id="rId120" xr:uid="{00000000-0004-0000-0100-000077000000}"/>
    <hyperlink ref="E431" r:id="rId121" xr:uid="{00000000-0004-0000-0100-000078000000}"/>
    <hyperlink ref="E432" r:id="rId122" xr:uid="{00000000-0004-0000-0100-000079000000}"/>
    <hyperlink ref="E433" r:id="rId123" xr:uid="{00000000-0004-0000-0100-00007A000000}"/>
    <hyperlink ref="E434" r:id="rId124" xr:uid="{00000000-0004-0000-0100-00007B000000}"/>
    <hyperlink ref="E435" r:id="rId125" xr:uid="{00000000-0004-0000-0100-00007C000000}"/>
    <hyperlink ref="E436" r:id="rId126" xr:uid="{00000000-0004-0000-0100-00007D000000}"/>
    <hyperlink ref="E437" r:id="rId127" xr:uid="{00000000-0004-0000-0100-00007E000000}"/>
    <hyperlink ref="E438" r:id="rId128" xr:uid="{00000000-0004-0000-0100-00007F000000}"/>
    <hyperlink ref="E439" r:id="rId129" xr:uid="{00000000-0004-0000-0100-000080000000}"/>
    <hyperlink ref="E456" r:id="rId130" xr:uid="{00000000-0004-0000-0100-000081000000}"/>
    <hyperlink ref="E457" r:id="rId131" xr:uid="{00000000-0004-0000-0100-000082000000}"/>
    <hyperlink ref="E458" r:id="rId132" xr:uid="{00000000-0004-0000-0100-000083000000}"/>
    <hyperlink ref="E459" r:id="rId133" xr:uid="{00000000-0004-0000-0100-000084000000}"/>
    <hyperlink ref="E460" r:id="rId134" xr:uid="{00000000-0004-0000-0100-000085000000}"/>
    <hyperlink ref="E461" r:id="rId135" xr:uid="{00000000-0004-0000-0100-000086000000}"/>
    <hyperlink ref="E462" r:id="rId136" xr:uid="{00000000-0004-0000-0100-000087000000}"/>
    <hyperlink ref="E463" r:id="rId137" xr:uid="{00000000-0004-0000-0100-000088000000}"/>
    <hyperlink ref="E464" r:id="rId138" xr:uid="{00000000-0004-0000-0100-000089000000}"/>
    <hyperlink ref="E473" r:id="rId139" tooltip="mailto:bich.dt@altius-link.com.vn" xr:uid="{00000000-0004-0000-0100-00008A000000}"/>
    <hyperlink ref="E474" r:id="rId140" xr:uid="{00000000-0004-0000-0100-00008B000000}"/>
    <hyperlink ref="E475" r:id="rId141" xr:uid="{00000000-0004-0000-0100-00008C000000}"/>
    <hyperlink ref="E476" r:id="rId142" xr:uid="{00000000-0004-0000-0100-00008D000000}"/>
    <hyperlink ref="E477" r:id="rId143" xr:uid="{00000000-0004-0000-0100-00008E000000}"/>
    <hyperlink ref="E478" r:id="rId144" xr:uid="{00000000-0004-0000-0100-00008F000000}"/>
    <hyperlink ref="E479" r:id="rId145" xr:uid="{00000000-0004-0000-0100-000090000000}"/>
    <hyperlink ref="E480" r:id="rId146" tooltip="mailto:bich.dt@altius-link.com.vn" xr:uid="{00000000-0004-0000-0100-000091000000}"/>
    <hyperlink ref="E482" r:id="rId147" tooltip="mailto:thao.tp@altius-link.com.vn" xr:uid="{00000000-0004-0000-0100-000092000000}"/>
    <hyperlink ref="E483" r:id="rId148" tooltip="mailto:thao.tp@altius-link.com.vn" xr:uid="{00000000-0004-0000-0100-000093000000}"/>
    <hyperlink ref="E484" r:id="rId149" tooltip="mailto:thao.tp@altius-link.com.vn" xr:uid="{00000000-0004-0000-0100-000094000000}"/>
    <hyperlink ref="E485" r:id="rId150" tooltip="mailto:thao.tp@altius-link.com.vn" xr:uid="{00000000-0004-0000-0100-000095000000}"/>
    <hyperlink ref="E481" r:id="rId151" tooltip="mailto:thao.tp@altius-link.com.vn" xr:uid="{00000000-0004-0000-0100-000096000000}"/>
    <hyperlink ref="E486" r:id="rId152" tooltip="mailto:thao.tp@altius-link.com.vn" xr:uid="{00000000-0004-0000-0100-000097000000}"/>
    <hyperlink ref="E487" r:id="rId153" tooltip="mailto:thao.tp@altius-link.com.vn" xr:uid="{00000000-0004-0000-0100-000098000000}"/>
    <hyperlink ref="E488" r:id="rId154" tooltip="mailto:thao.tp@altius-link.com.vn" xr:uid="{00000000-0004-0000-0100-000099000000}"/>
    <hyperlink ref="E497" r:id="rId155" xr:uid="{00000000-0004-0000-0100-00009A000000}"/>
    <hyperlink ref="E498" r:id="rId156" xr:uid="{00000000-0004-0000-0100-00009B000000}"/>
    <hyperlink ref="E499" r:id="rId157" xr:uid="{00000000-0004-0000-0100-00009C000000}"/>
    <hyperlink ref="E500" r:id="rId158" xr:uid="{00000000-0004-0000-0100-00009D000000}"/>
    <hyperlink ref="E501" r:id="rId159" xr:uid="{00000000-0004-0000-0100-00009E000000}"/>
    <hyperlink ref="E502" r:id="rId160" xr:uid="{00000000-0004-0000-0100-00009F000000}"/>
    <hyperlink ref="E503" r:id="rId161" xr:uid="{00000000-0004-0000-0100-0000A0000000}"/>
    <hyperlink ref="E504" r:id="rId162" xr:uid="{00000000-0004-0000-0100-0000A1000000}"/>
    <hyperlink ref="E527" r:id="rId163" xr:uid="{00000000-0004-0000-0100-0000A2000000}"/>
    <hyperlink ref="E526" r:id="rId164" xr:uid="{00000000-0004-0000-0100-0000A3000000}"/>
    <hyperlink ref="E525" r:id="rId165" xr:uid="{00000000-0004-0000-0100-0000A4000000}"/>
    <hyperlink ref="E524" r:id="rId166" xr:uid="{00000000-0004-0000-0100-0000A5000000}"/>
    <hyperlink ref="E523" r:id="rId167" xr:uid="{00000000-0004-0000-0100-0000A6000000}"/>
    <hyperlink ref="E521" r:id="rId168" xr:uid="{00000000-0004-0000-0100-0000A7000000}"/>
    <hyperlink ref="E528" r:id="rId169" xr:uid="{00000000-0004-0000-0100-0000A8000000}"/>
    <hyperlink ref="E522" r:id="rId170" xr:uid="{00000000-0004-0000-0100-0000A9000000}"/>
    <hyperlink ref="E538" r:id="rId171" xr:uid="{00000000-0004-0000-0100-0000AA000000}"/>
    <hyperlink ref="E541" r:id="rId172" xr:uid="{00000000-0004-0000-0100-0000AB000000}"/>
    <hyperlink ref="E544" r:id="rId173" xr:uid="{00000000-0004-0000-0100-0000AC000000}"/>
    <hyperlink ref="E539" r:id="rId174" xr:uid="{00000000-0004-0000-0100-0000AD000000}"/>
    <hyperlink ref="E542" r:id="rId175" xr:uid="{00000000-0004-0000-0100-0000AE000000}"/>
    <hyperlink ref="E540" r:id="rId176" xr:uid="{00000000-0004-0000-0100-0000AF000000}"/>
    <hyperlink ref="E543" r:id="rId177" xr:uid="{00000000-0004-0000-0100-0000B0000000}"/>
    <hyperlink ref="E537" r:id="rId178" xr:uid="{00000000-0004-0000-0100-0000B1000000}"/>
    <hyperlink ref="E554" r:id="rId179" tooltip="mailto:thao.tp@altius-link.com.vn" xr:uid="{00000000-0004-0000-0100-0000B2000000}"/>
    <hyperlink ref="E555" r:id="rId180" tooltip="mailto:thao.tp@altius-link.com.vn" xr:uid="{00000000-0004-0000-0100-0000B3000000}"/>
    <hyperlink ref="E556" r:id="rId181" tooltip="mailto:thao.tp@altius-link.com.vn" xr:uid="{00000000-0004-0000-0100-0000B4000000}"/>
    <hyperlink ref="E557" r:id="rId182" tooltip="mailto:thao.tp@altius-link.com.vn" xr:uid="{00000000-0004-0000-0100-0000B5000000}"/>
    <hyperlink ref="E553" r:id="rId183" tooltip="mailto:thao.tp@altius-link.com.vn" xr:uid="{00000000-0004-0000-0100-0000B6000000}"/>
    <hyperlink ref="E558" r:id="rId184" tooltip="mailto:thao.tp@altius-link.com.vn" xr:uid="{00000000-0004-0000-0100-0000B7000000}"/>
    <hyperlink ref="E559" r:id="rId185" tooltip="mailto:thao.tp@altius-link.com.vn" xr:uid="{00000000-0004-0000-0100-0000B8000000}"/>
    <hyperlink ref="E560" r:id="rId186" tooltip="mailto:thao.tp@altius-link.com.vn" xr:uid="{00000000-0004-0000-0100-0000B9000000}"/>
    <hyperlink ref="E575" r:id="rId187" xr:uid="{00000000-0004-0000-0100-0000BA000000}"/>
    <hyperlink ref="E574" r:id="rId188" xr:uid="{00000000-0004-0000-0100-0000BB000000}"/>
    <hyperlink ref="E573" r:id="rId189" xr:uid="{00000000-0004-0000-0100-0000BC000000}"/>
    <hyperlink ref="E572" r:id="rId190" xr:uid="{00000000-0004-0000-0100-0000BD000000}"/>
    <hyperlink ref="E571" r:id="rId191" xr:uid="{00000000-0004-0000-0100-0000BE000000}"/>
    <hyperlink ref="E570" r:id="rId192" xr:uid="{00000000-0004-0000-0100-0000BF000000}"/>
    <hyperlink ref="E576" r:id="rId193" xr:uid="{00000000-0004-0000-0100-0000C0000000}"/>
    <hyperlink ref="E569" r:id="rId194" xr:uid="{00000000-0004-0000-0100-0000C1000000}"/>
    <hyperlink ref="E585" r:id="rId195" tooltip="mailto:bach.vh@altius-link.com.vn" xr:uid="{00000000-0004-0000-0100-0000C2000000}"/>
    <hyperlink ref="E586" r:id="rId196" xr:uid="{00000000-0004-0000-0100-0000C3000000}"/>
    <hyperlink ref="E587" r:id="rId197" xr:uid="{00000000-0004-0000-0100-0000C4000000}"/>
    <hyperlink ref="E588" r:id="rId198" xr:uid="{00000000-0004-0000-0100-0000C5000000}"/>
    <hyperlink ref="E589" r:id="rId199" xr:uid="{00000000-0004-0000-0100-0000C6000000}"/>
    <hyperlink ref="E590" r:id="rId200" xr:uid="{00000000-0004-0000-0100-0000C7000000}"/>
    <hyperlink ref="E591" r:id="rId201" xr:uid="{00000000-0004-0000-0100-0000C8000000}"/>
    <hyperlink ref="E592" r:id="rId202" xr:uid="{00000000-0004-0000-0100-0000C9000000}"/>
    <hyperlink ref="E601" r:id="rId203" tooltip="mailto:bich.dt@altius-link.com.vn" xr:uid="{00000000-0004-0000-0100-0000CA000000}"/>
    <hyperlink ref="E602" r:id="rId204" xr:uid="{00000000-0004-0000-0100-0000CB000000}"/>
    <hyperlink ref="E603" r:id="rId205" xr:uid="{00000000-0004-0000-0100-0000CC000000}"/>
    <hyperlink ref="E604" r:id="rId206" xr:uid="{00000000-0004-0000-0100-0000CD000000}"/>
    <hyperlink ref="E605" r:id="rId207" xr:uid="{00000000-0004-0000-0100-0000CE000000}"/>
    <hyperlink ref="E606" r:id="rId208" xr:uid="{00000000-0004-0000-0100-0000CF000000}"/>
    <hyperlink ref="E607" r:id="rId209" xr:uid="{00000000-0004-0000-0100-0000D0000000}"/>
    <hyperlink ref="E608" r:id="rId210" tooltip="mailto:bich.dt@altius-link.com.vn" xr:uid="{00000000-0004-0000-0100-0000D1000000}"/>
    <hyperlink ref="E649" r:id="rId211" xr:uid="{00000000-0004-0000-0100-0000D2000000}"/>
    <hyperlink ref="E650" r:id="rId212" xr:uid="{00000000-0004-0000-0100-0000D3000000}"/>
    <hyperlink ref="E651" r:id="rId213" xr:uid="{00000000-0004-0000-0100-0000D4000000}"/>
    <hyperlink ref="E652" r:id="rId214" xr:uid="{00000000-0004-0000-0100-0000D5000000}"/>
    <hyperlink ref="E653" r:id="rId215" xr:uid="{00000000-0004-0000-0100-0000D6000000}"/>
    <hyperlink ref="E654" r:id="rId216" xr:uid="{00000000-0004-0000-0100-0000D7000000}"/>
    <hyperlink ref="E655" r:id="rId217" xr:uid="{00000000-0004-0000-0100-0000D8000000}"/>
    <hyperlink ref="E656" r:id="rId218" xr:uid="{00000000-0004-0000-0100-0000D9000000}"/>
    <hyperlink ref="E657" r:id="rId219" xr:uid="{00000000-0004-0000-0100-0000DA000000}"/>
    <hyperlink ref="E658" r:id="rId220" xr:uid="{00000000-0004-0000-0100-0000DB000000}"/>
    <hyperlink ref="E659" r:id="rId221" xr:uid="{00000000-0004-0000-0100-0000DC000000}"/>
    <hyperlink ref="E661" r:id="rId222" xr:uid="{00000000-0004-0000-0100-0000DD000000}"/>
    <hyperlink ref="E663" r:id="rId223" xr:uid="{00000000-0004-0000-0100-0000DE000000}"/>
    <hyperlink ref="E660" r:id="rId224" xr:uid="{00000000-0004-0000-0100-0000DF000000}"/>
    <hyperlink ref="E662" r:id="rId225" xr:uid="{00000000-0004-0000-0100-0000E0000000}"/>
    <hyperlink ref="E664" r:id="rId226" xr:uid="{00000000-0004-0000-0100-0000E1000000}"/>
    <hyperlink ref="E695" r:id="rId227" xr:uid="{00000000-0004-0000-0100-0000E2000000}"/>
    <hyperlink ref="E694" r:id="rId228" xr:uid="{00000000-0004-0000-0100-0000E3000000}"/>
    <hyperlink ref="E693" r:id="rId229" xr:uid="{00000000-0004-0000-0100-0000E4000000}"/>
    <hyperlink ref="E692" r:id="rId230" xr:uid="{00000000-0004-0000-0100-0000E5000000}"/>
    <hyperlink ref="E691" r:id="rId231" xr:uid="{00000000-0004-0000-0100-0000E6000000}"/>
    <hyperlink ref="E690" r:id="rId232" xr:uid="{00000000-0004-0000-0100-0000E7000000}"/>
    <hyperlink ref="E696" r:id="rId233" xr:uid="{00000000-0004-0000-0100-0000E8000000}"/>
    <hyperlink ref="E689" r:id="rId234" xr:uid="{00000000-0004-0000-0100-0000E9000000}"/>
    <hyperlink ref="E745" r:id="rId235" tooltip="mailto:huy.d@altius-link.com.vn" xr:uid="{00000000-0004-0000-0100-0000EA000000}"/>
    <hyperlink ref="E746:E752" r:id="rId236" display="huy.d@altius-link.com.vn" xr:uid="{00000000-0004-0000-0100-0000EB000000}"/>
    <hyperlink ref="E746" r:id="rId237" tooltip="mailto:huy.d@altius-link.com.vn" xr:uid="{00000000-0004-0000-0100-0000EC000000}"/>
    <hyperlink ref="E747" r:id="rId238" tooltip="mailto:huy.d@altius-link.com.vn" xr:uid="{00000000-0004-0000-0100-0000ED000000}"/>
    <hyperlink ref="E748" r:id="rId239" tooltip="mailto:huy.d@altius-link.com.vn" xr:uid="{00000000-0004-0000-0100-0000EE000000}"/>
    <hyperlink ref="E749" r:id="rId240" tooltip="mailto:huy.d@altius-link.com.vn" xr:uid="{00000000-0004-0000-0100-0000EF000000}"/>
    <hyperlink ref="E750" r:id="rId241" tooltip="mailto:huy.d@altius-link.com.vn" xr:uid="{00000000-0004-0000-0100-0000F0000000}"/>
    <hyperlink ref="E751" r:id="rId242" tooltip="mailto:huy.d@altius-link.com.vn" xr:uid="{00000000-0004-0000-0100-0000F1000000}"/>
    <hyperlink ref="E752" r:id="rId243" tooltip="mailto:huy.d@altius-link.com.vn" xr:uid="{00000000-0004-0000-0100-0000F2000000}"/>
    <hyperlink ref="E753" r:id="rId244" tooltip="mailto:tu.nt1@altius-link.com.vn" xr:uid="{00000000-0004-0000-0100-0000F3000000}"/>
    <hyperlink ref="E754" r:id="rId245" tooltip="mailto:tu.nt1@altius-link.com.vn" xr:uid="{00000000-0004-0000-0100-0000F4000000}"/>
    <hyperlink ref="E755" r:id="rId246" tooltip="mailto:tu.nt1@altius-link.com.vn" xr:uid="{00000000-0004-0000-0100-0000F5000000}"/>
    <hyperlink ref="E756" r:id="rId247" tooltip="mailto:tu.nt1@altius-link.com.vn" xr:uid="{00000000-0004-0000-0100-0000F6000000}"/>
    <hyperlink ref="E757" r:id="rId248" tooltip="mailto:tu.nt1@altius-link.com.vn" xr:uid="{00000000-0004-0000-0100-0000F7000000}"/>
    <hyperlink ref="E758" r:id="rId249" tooltip="mailto:tu.nt1@altius-link.com.vn" xr:uid="{00000000-0004-0000-0100-0000F8000000}"/>
    <hyperlink ref="E759" r:id="rId250" tooltip="mailto:tu.nt1@altius-link.com.vn" xr:uid="{00000000-0004-0000-0100-0000F9000000}"/>
    <hyperlink ref="E760" r:id="rId251" tooltip="mailto:tu.nt1@altius-link.com.vn" xr:uid="{00000000-0004-0000-0100-0000FA000000}"/>
    <hyperlink ref="E769" r:id="rId252" xr:uid="{00000000-0004-0000-0100-0000FB000000}"/>
    <hyperlink ref="E770" r:id="rId253" xr:uid="{00000000-0004-0000-0100-0000FC000000}"/>
    <hyperlink ref="E771" r:id="rId254" xr:uid="{00000000-0004-0000-0100-0000FD000000}"/>
    <hyperlink ref="E772" r:id="rId255" xr:uid="{00000000-0004-0000-0100-0000FE000000}"/>
    <hyperlink ref="E773" r:id="rId256" xr:uid="{00000000-0004-0000-0100-0000FF000000}"/>
    <hyperlink ref="E774" r:id="rId257" xr:uid="{00000000-0004-0000-0100-000000010000}"/>
    <hyperlink ref="E775" r:id="rId258" xr:uid="{00000000-0004-0000-0100-000001010000}"/>
    <hyperlink ref="E776" r:id="rId259" xr:uid="{00000000-0004-0000-0100-000002010000}"/>
    <hyperlink ref="E801" r:id="rId260" tooltip="mailto:linh.dp1@altius" xr:uid="{00000000-0004-0000-0100-000003010000}"/>
    <hyperlink ref="E802" r:id="rId261" tooltip="mailto:linh.dp1@altius" xr:uid="{00000000-0004-0000-0100-000004010000}"/>
    <hyperlink ref="E803" r:id="rId262" tooltip="mailto:linh.dp1@altius" xr:uid="{00000000-0004-0000-0100-000005010000}"/>
    <hyperlink ref="E804" r:id="rId263" tooltip="mailto:linh.dp1@altius" xr:uid="{00000000-0004-0000-0100-000006010000}"/>
    <hyperlink ref="E805" r:id="rId264" tooltip="mailto:linh.dp1@altius" xr:uid="{00000000-0004-0000-0100-000007010000}"/>
    <hyperlink ref="E806" r:id="rId265" tooltip="mailto:linh.dp1@altius" xr:uid="{00000000-0004-0000-0100-000008010000}"/>
    <hyperlink ref="E807" r:id="rId266" tooltip="mailto:linh.dp1@altius" xr:uid="{00000000-0004-0000-0100-000009010000}"/>
    <hyperlink ref="E808" r:id="rId267" tooltip="mailto:linh.dp1@altius" xr:uid="{00000000-0004-0000-0100-00000A010000}"/>
    <hyperlink ref="E815" r:id="rId268" xr:uid="{00000000-0004-0000-0100-00000B010000}"/>
    <hyperlink ref="E814" r:id="rId269" xr:uid="{00000000-0004-0000-0100-00000C010000}"/>
    <hyperlink ref="E813" r:id="rId270" xr:uid="{00000000-0004-0000-0100-00000D010000}"/>
    <hyperlink ref="E812" r:id="rId271" xr:uid="{00000000-0004-0000-0100-00000E010000}"/>
    <hyperlink ref="E811" r:id="rId272" xr:uid="{00000000-0004-0000-0100-00000F010000}"/>
    <hyperlink ref="E809" r:id="rId273" xr:uid="{00000000-0004-0000-0100-000010010000}"/>
    <hyperlink ref="E816" r:id="rId274" xr:uid="{00000000-0004-0000-0100-000011010000}"/>
    <hyperlink ref="E810" r:id="rId275" xr:uid="{00000000-0004-0000-0100-000012010000}"/>
    <hyperlink ref="E817" r:id="rId276" tooltip="mailto:bich.dt@altius-link.com.vn" xr:uid="{00000000-0004-0000-0100-000013010000}"/>
    <hyperlink ref="E818" r:id="rId277" xr:uid="{00000000-0004-0000-0100-000014010000}"/>
    <hyperlink ref="E819" r:id="rId278" xr:uid="{00000000-0004-0000-0100-000015010000}"/>
    <hyperlink ref="E820" r:id="rId279" xr:uid="{00000000-0004-0000-0100-000016010000}"/>
    <hyperlink ref="E821" r:id="rId280" xr:uid="{00000000-0004-0000-0100-000017010000}"/>
    <hyperlink ref="E822" r:id="rId281" xr:uid="{00000000-0004-0000-0100-000018010000}"/>
    <hyperlink ref="E823" r:id="rId282" xr:uid="{00000000-0004-0000-0100-000019010000}"/>
    <hyperlink ref="E824" r:id="rId283" tooltip="mailto:bich.dt@altius-link.com.vn" xr:uid="{00000000-0004-0000-0100-00001A010000}"/>
    <hyperlink ref="E825" r:id="rId284" xr:uid="{00000000-0004-0000-0100-00001B010000}"/>
    <hyperlink ref="E826" r:id="rId285" xr:uid="{00000000-0004-0000-0100-00001C010000}"/>
    <hyperlink ref="E827" r:id="rId286" xr:uid="{00000000-0004-0000-0100-00001D010000}"/>
    <hyperlink ref="E828" r:id="rId287" xr:uid="{00000000-0004-0000-0100-00001E010000}"/>
    <hyperlink ref="E829" r:id="rId288" xr:uid="{00000000-0004-0000-0100-00001F010000}"/>
    <hyperlink ref="E830" r:id="rId289" xr:uid="{00000000-0004-0000-0100-000020010000}"/>
    <hyperlink ref="E831" r:id="rId290" xr:uid="{00000000-0004-0000-0100-000021010000}"/>
    <hyperlink ref="E832" r:id="rId291" xr:uid="{00000000-0004-0000-0100-000022010000}"/>
    <hyperlink ref="E863" r:id="rId292" xr:uid="{00000000-0004-0000-0100-000023010000}"/>
    <hyperlink ref="E862" r:id="rId293" xr:uid="{00000000-0004-0000-0100-000024010000}"/>
    <hyperlink ref="E861" r:id="rId294" xr:uid="{00000000-0004-0000-0100-000025010000}"/>
    <hyperlink ref="E860" r:id="rId295" xr:uid="{00000000-0004-0000-0100-000026010000}"/>
    <hyperlink ref="E859" r:id="rId296" xr:uid="{00000000-0004-0000-0100-000027010000}"/>
    <hyperlink ref="E857" r:id="rId297" xr:uid="{00000000-0004-0000-0100-000028010000}"/>
    <hyperlink ref="E864" r:id="rId298" xr:uid="{00000000-0004-0000-0100-000029010000}"/>
    <hyperlink ref="E858" r:id="rId299" xr:uid="{00000000-0004-0000-0100-00002A010000}"/>
    <hyperlink ref="E866" r:id="rId300" xr:uid="{00000000-0004-0000-0100-00002B010000}"/>
    <hyperlink ref="E869" r:id="rId301" xr:uid="{00000000-0004-0000-0100-00002C010000}"/>
    <hyperlink ref="E872" r:id="rId302" xr:uid="{00000000-0004-0000-0100-00002D010000}"/>
    <hyperlink ref="E867" r:id="rId303" xr:uid="{00000000-0004-0000-0100-00002E010000}"/>
    <hyperlink ref="E870" r:id="rId304" xr:uid="{00000000-0004-0000-0100-00002F010000}"/>
    <hyperlink ref="E868" r:id="rId305" xr:uid="{00000000-0004-0000-0100-000030010000}"/>
    <hyperlink ref="E871" r:id="rId306" xr:uid="{00000000-0004-0000-0100-000031010000}"/>
    <hyperlink ref="E865" r:id="rId307" xr:uid="{00000000-0004-0000-0100-000032010000}"/>
    <hyperlink ref="E879" r:id="rId308" xr:uid="{00000000-0004-0000-0100-000033010000}"/>
    <hyperlink ref="E878" r:id="rId309" xr:uid="{00000000-0004-0000-0100-000034010000}"/>
    <hyperlink ref="E877" r:id="rId310" xr:uid="{00000000-0004-0000-0100-000035010000}"/>
    <hyperlink ref="E876" r:id="rId311" xr:uid="{00000000-0004-0000-0100-000036010000}"/>
    <hyperlink ref="E875" r:id="rId312" xr:uid="{00000000-0004-0000-0100-000037010000}"/>
    <hyperlink ref="E874" r:id="rId313" xr:uid="{00000000-0004-0000-0100-000038010000}"/>
    <hyperlink ref="E880" r:id="rId314" xr:uid="{00000000-0004-0000-0100-000039010000}"/>
    <hyperlink ref="E873" r:id="rId315" xr:uid="{00000000-0004-0000-0100-00003A010000}"/>
    <hyperlink ref="E881" r:id="rId316" tooltip="mailto:huy.d@altius-link.com.vn" xr:uid="{00000000-0004-0000-0100-00003B010000}"/>
    <hyperlink ref="E882:E888" r:id="rId317" display="huy.d@altius-link.com.vn" xr:uid="{00000000-0004-0000-0100-00003C010000}"/>
    <hyperlink ref="E882" r:id="rId318" tooltip="mailto:huy.d@altius-link.com.vn" xr:uid="{00000000-0004-0000-0100-00003D010000}"/>
    <hyperlink ref="E883" r:id="rId319" tooltip="mailto:huy.d@altius-link.com.vn" xr:uid="{00000000-0004-0000-0100-00003E010000}"/>
    <hyperlink ref="E884" r:id="rId320" tooltip="mailto:huy.d@altius-link.com.vn" xr:uid="{00000000-0004-0000-0100-00003F010000}"/>
    <hyperlink ref="E885" r:id="rId321" tooltip="mailto:huy.d@altius-link.com.vn" xr:uid="{00000000-0004-0000-0100-000040010000}"/>
    <hyperlink ref="E886" r:id="rId322" tooltip="mailto:huy.d@altius-link.com.vn" xr:uid="{00000000-0004-0000-0100-000041010000}"/>
    <hyperlink ref="E887" r:id="rId323" tooltip="mailto:huy.d@altius-link.com.vn" xr:uid="{00000000-0004-0000-0100-000042010000}"/>
    <hyperlink ref="E888" r:id="rId324" tooltip="mailto:huy.d@altius-link.com.vn" xr:uid="{00000000-0004-0000-0100-000043010000}"/>
    <hyperlink ref="E889" r:id="rId325" xr:uid="{00000000-0004-0000-0100-000044010000}"/>
    <hyperlink ref="E890" r:id="rId326" xr:uid="{00000000-0004-0000-0100-000045010000}"/>
    <hyperlink ref="E891" r:id="rId327" xr:uid="{00000000-0004-0000-0100-000046010000}"/>
    <hyperlink ref="E892" r:id="rId328" xr:uid="{00000000-0004-0000-0100-000047010000}"/>
    <hyperlink ref="E893" r:id="rId329" xr:uid="{00000000-0004-0000-0100-000048010000}"/>
    <hyperlink ref="E894" r:id="rId330" xr:uid="{00000000-0004-0000-0100-000049010000}"/>
    <hyperlink ref="E895" r:id="rId331" xr:uid="{00000000-0004-0000-0100-00004A010000}"/>
    <hyperlink ref="E896" r:id="rId332" xr:uid="{00000000-0004-0000-0100-00004B010000}"/>
    <hyperlink ref="E929" r:id="rId333" tooltip="mailto:bach.vh@altius-link.com.vn" xr:uid="{00000000-0004-0000-0100-00004C010000}"/>
    <hyperlink ref="E930" r:id="rId334" xr:uid="{00000000-0004-0000-0100-00004D010000}"/>
    <hyperlink ref="E931" r:id="rId335" xr:uid="{00000000-0004-0000-0100-00004E010000}"/>
    <hyperlink ref="E932" r:id="rId336" xr:uid="{00000000-0004-0000-0100-00004F010000}"/>
    <hyperlink ref="E933" r:id="rId337" xr:uid="{00000000-0004-0000-0100-000050010000}"/>
    <hyperlink ref="E934" r:id="rId338" xr:uid="{00000000-0004-0000-0100-000051010000}"/>
    <hyperlink ref="E935" r:id="rId339" xr:uid="{00000000-0004-0000-0100-000052010000}"/>
    <hyperlink ref="E936" r:id="rId340" xr:uid="{00000000-0004-0000-0100-000053010000}"/>
    <hyperlink ref="E937" r:id="rId341" xr:uid="{00000000-0004-0000-0100-000054010000}"/>
    <hyperlink ref="E938" r:id="rId342" xr:uid="{00000000-0004-0000-0100-000055010000}"/>
    <hyperlink ref="E939" r:id="rId343" xr:uid="{00000000-0004-0000-0100-000056010000}"/>
    <hyperlink ref="E940" r:id="rId344" xr:uid="{00000000-0004-0000-0100-000057010000}"/>
    <hyperlink ref="E941" r:id="rId345" xr:uid="{00000000-0004-0000-0100-000058010000}"/>
    <hyperlink ref="E942" r:id="rId346" xr:uid="{00000000-0004-0000-0100-000059010000}"/>
    <hyperlink ref="E943" r:id="rId347" xr:uid="{00000000-0004-0000-0100-00005A010000}"/>
    <hyperlink ref="E944" r:id="rId348" xr:uid="{00000000-0004-0000-0100-00005B010000}"/>
    <hyperlink ref="E1026" r:id="rId349" tooltip="mailto:thao.tp@altius-link.com.vn" xr:uid="{00000000-0004-0000-0100-00005C010000}"/>
    <hyperlink ref="E1027" r:id="rId350" tooltip="mailto:thao.tp@altius-link.com.vn" xr:uid="{00000000-0004-0000-0100-00005D010000}"/>
    <hyperlink ref="E1028" r:id="rId351" tooltip="mailto:thao.tp@altius-link.com.vn" xr:uid="{00000000-0004-0000-0100-00005E010000}"/>
    <hyperlink ref="E1029" r:id="rId352" tooltip="mailto:thao.tp@altius-link.com.vn" xr:uid="{00000000-0004-0000-0100-00005F010000}"/>
    <hyperlink ref="E1025" r:id="rId353" tooltip="mailto:thao.tp@altius-link.com.vn" xr:uid="{00000000-0004-0000-0100-000060010000}"/>
    <hyperlink ref="E1030" r:id="rId354" tooltip="mailto:thao.tp@altius-link.com.vn" xr:uid="{00000000-0004-0000-0100-000061010000}"/>
    <hyperlink ref="E1031" r:id="rId355" tooltip="mailto:thao.tp@altius-link.com.vn" xr:uid="{00000000-0004-0000-0100-000062010000}"/>
    <hyperlink ref="E1032" r:id="rId356" tooltip="mailto:thao.tp@altius-link.com.vn" xr:uid="{00000000-0004-0000-0100-000063010000}"/>
    <hyperlink ref="E1049" r:id="rId357" xr:uid="{00000000-0004-0000-0100-000064010000}"/>
    <hyperlink ref="E1050" r:id="rId358" xr:uid="{00000000-0004-0000-0100-000065010000}"/>
    <hyperlink ref="E1051" r:id="rId359" xr:uid="{00000000-0004-0000-0100-000066010000}"/>
    <hyperlink ref="E1052" r:id="rId360" xr:uid="{00000000-0004-0000-0100-000067010000}"/>
    <hyperlink ref="E1053" r:id="rId361" xr:uid="{00000000-0004-0000-0100-000068010000}"/>
    <hyperlink ref="E1054" r:id="rId362" xr:uid="{00000000-0004-0000-0100-000069010000}"/>
    <hyperlink ref="E1055" r:id="rId363" xr:uid="{00000000-0004-0000-0100-00006A010000}"/>
    <hyperlink ref="E1056" r:id="rId364" xr:uid="{00000000-0004-0000-0100-00006B010000}"/>
    <hyperlink ref="E1057" r:id="rId365" xr:uid="{00000000-0004-0000-0100-00006C010000}"/>
    <hyperlink ref="E1058" r:id="rId366" xr:uid="{00000000-0004-0000-0100-00006D010000}"/>
    <hyperlink ref="E1059" r:id="rId367" xr:uid="{00000000-0004-0000-0100-00006E010000}"/>
    <hyperlink ref="E1060" r:id="rId368" xr:uid="{00000000-0004-0000-0100-00006F010000}"/>
    <hyperlink ref="E1061" r:id="rId369" xr:uid="{00000000-0004-0000-0100-000070010000}"/>
    <hyperlink ref="E1062" r:id="rId370" xr:uid="{00000000-0004-0000-0100-000071010000}"/>
    <hyperlink ref="E1063" r:id="rId371" xr:uid="{00000000-0004-0000-0100-000072010000}"/>
    <hyperlink ref="E1064" r:id="rId372" xr:uid="{00000000-0004-0000-0100-000073010000}"/>
    <hyperlink ref="E1065" r:id="rId373" xr:uid="{00000000-0004-0000-0100-000074010000}"/>
    <hyperlink ref="E1074" r:id="rId374" tooltip="mailto:huy.d@altius-link.com.vn" xr:uid="{00000000-0004-0000-0100-000075010000}"/>
    <hyperlink ref="E1075:E1081" r:id="rId375" display="huy.d@altius-link.com.vn" xr:uid="{00000000-0004-0000-0100-000076010000}"/>
    <hyperlink ref="E1075" r:id="rId376" tooltip="mailto:huy.d@altius-link.com.vn" xr:uid="{00000000-0004-0000-0100-000077010000}"/>
    <hyperlink ref="E1076" r:id="rId377" tooltip="mailto:huy.d@altius-link.com.vn" xr:uid="{00000000-0004-0000-0100-000078010000}"/>
    <hyperlink ref="E1077" r:id="rId378" tooltip="mailto:huy.d@altius-link.com.vn" xr:uid="{00000000-0004-0000-0100-000079010000}"/>
    <hyperlink ref="E1078" r:id="rId379" tooltip="mailto:huy.d@altius-link.com.vn" xr:uid="{00000000-0004-0000-0100-00007A010000}"/>
    <hyperlink ref="E1079" r:id="rId380" tooltip="mailto:huy.d@altius-link.com.vn" xr:uid="{00000000-0004-0000-0100-00007B010000}"/>
    <hyperlink ref="E1080" r:id="rId381" tooltip="mailto:huy.d@altius-link.com.vn" xr:uid="{00000000-0004-0000-0100-00007C010000}"/>
    <hyperlink ref="E1081" r:id="rId382" tooltip="mailto:huy.d@altius-link.com.vn" xr:uid="{00000000-0004-0000-0100-00007D010000}"/>
    <hyperlink ref="E1082" r:id="rId383" xr:uid="{00000000-0004-0000-0100-00007E010000}"/>
    <hyperlink ref="E1083" r:id="rId384" xr:uid="{00000000-0004-0000-0100-00007F010000}"/>
    <hyperlink ref="E1084" r:id="rId385" xr:uid="{00000000-0004-0000-0100-000080010000}"/>
    <hyperlink ref="E1085" r:id="rId386" xr:uid="{00000000-0004-0000-0100-000081010000}"/>
    <hyperlink ref="E1086" r:id="rId387" xr:uid="{00000000-0004-0000-0100-000082010000}"/>
    <hyperlink ref="E1087" r:id="rId388" xr:uid="{00000000-0004-0000-0100-000083010000}"/>
    <hyperlink ref="E1088" r:id="rId389" xr:uid="{00000000-0004-0000-0100-000084010000}"/>
    <hyperlink ref="E1089" r:id="rId390" xr:uid="{00000000-0004-0000-0100-000085010000}"/>
    <hyperlink ref="E1090" r:id="rId391" tooltip="mailto:bach.vh@altius-link.com.vn" xr:uid="{00000000-0004-0000-0100-000086010000}"/>
    <hyperlink ref="E1091" r:id="rId392" xr:uid="{00000000-0004-0000-0100-000087010000}"/>
    <hyperlink ref="E1092" r:id="rId393" xr:uid="{00000000-0004-0000-0100-000088010000}"/>
    <hyperlink ref="E1093" r:id="rId394" xr:uid="{00000000-0004-0000-0100-000089010000}"/>
    <hyperlink ref="E1094" r:id="rId395" xr:uid="{00000000-0004-0000-0100-00008A010000}"/>
    <hyperlink ref="E1095" r:id="rId396" xr:uid="{00000000-0004-0000-0100-00008B010000}"/>
    <hyperlink ref="E1096" r:id="rId397" xr:uid="{00000000-0004-0000-0100-00008C010000}"/>
    <hyperlink ref="E1097" r:id="rId398" xr:uid="{00000000-0004-0000-0100-00008D010000}"/>
    <hyperlink ref="E1104" r:id="rId399" xr:uid="{00000000-0004-0000-0100-00008E010000}"/>
    <hyperlink ref="E1103" r:id="rId400" xr:uid="{00000000-0004-0000-0100-00008F010000}"/>
    <hyperlink ref="E1102" r:id="rId401" xr:uid="{00000000-0004-0000-0100-000090010000}"/>
    <hyperlink ref="E1101" r:id="rId402" xr:uid="{00000000-0004-0000-0100-000091010000}"/>
    <hyperlink ref="E1100" r:id="rId403" xr:uid="{00000000-0004-0000-0100-000092010000}"/>
    <hyperlink ref="E1099" r:id="rId404" xr:uid="{00000000-0004-0000-0100-000093010000}"/>
    <hyperlink ref="E1105" r:id="rId405" xr:uid="{00000000-0004-0000-0100-000094010000}"/>
    <hyperlink ref="E1098" r:id="rId406" xr:uid="{00000000-0004-0000-0100-000095010000}"/>
    <hyperlink ref="E1130" r:id="rId407" tooltip="mailto:linh.dp1@altius-link.com.vn" xr:uid="{00000000-0004-0000-0100-000096010000}"/>
    <hyperlink ref="E1131" r:id="rId408" xr:uid="{00000000-0004-0000-0100-000097010000}"/>
    <hyperlink ref="E1132" r:id="rId409" xr:uid="{00000000-0004-0000-0100-000098010000}"/>
    <hyperlink ref="E1133" r:id="rId410" xr:uid="{00000000-0004-0000-0100-000099010000}"/>
    <hyperlink ref="E1134" r:id="rId411" xr:uid="{00000000-0004-0000-0100-00009A010000}"/>
    <hyperlink ref="E1135" r:id="rId412" xr:uid="{00000000-0004-0000-0100-00009B010000}"/>
    <hyperlink ref="E1136" r:id="rId413" xr:uid="{00000000-0004-0000-0100-00009C010000}"/>
    <hyperlink ref="E1137" r:id="rId414" xr:uid="{00000000-0004-0000-0100-00009D010000}"/>
    <hyperlink ref="E1139" r:id="rId415" xr:uid="{00000000-0004-0000-0100-00009E010000}"/>
    <hyperlink ref="E1142" r:id="rId416" xr:uid="{00000000-0004-0000-0100-00009F010000}"/>
    <hyperlink ref="E1145" r:id="rId417" xr:uid="{00000000-0004-0000-0100-0000A0010000}"/>
    <hyperlink ref="E1140" r:id="rId418" xr:uid="{00000000-0004-0000-0100-0000A1010000}"/>
    <hyperlink ref="E1143" r:id="rId419" xr:uid="{00000000-0004-0000-0100-0000A2010000}"/>
    <hyperlink ref="E1141" r:id="rId420" xr:uid="{00000000-0004-0000-0100-0000A3010000}"/>
    <hyperlink ref="E1144" r:id="rId421" xr:uid="{00000000-0004-0000-0100-0000A4010000}"/>
    <hyperlink ref="E1138" r:id="rId422" xr:uid="{00000000-0004-0000-0100-0000A5010000}"/>
    <hyperlink ref="E1170" r:id="rId423" xr:uid="{00000000-0004-0000-0100-0000A6010000}"/>
    <hyperlink ref="E1171" r:id="rId424" xr:uid="{00000000-0004-0000-0100-0000A7010000}"/>
    <hyperlink ref="E1172" r:id="rId425" xr:uid="{00000000-0004-0000-0100-0000A8010000}"/>
    <hyperlink ref="E1173" r:id="rId426" xr:uid="{00000000-0004-0000-0100-0000A9010000}"/>
    <hyperlink ref="E1174" r:id="rId427" xr:uid="{00000000-0004-0000-0100-0000AA010000}"/>
    <hyperlink ref="E1175" r:id="rId428" xr:uid="{00000000-0004-0000-0100-0000AB010000}"/>
    <hyperlink ref="E1176" r:id="rId429" xr:uid="{00000000-0004-0000-0100-0000AC010000}"/>
    <hyperlink ref="E1201" r:id="rId430" xr:uid="{00000000-0004-0000-0100-0000AD010000}"/>
    <hyperlink ref="E1202" r:id="rId431" xr:uid="{00000000-0004-0000-0100-0000AE010000}"/>
    <hyperlink ref="E1203" r:id="rId432" xr:uid="{00000000-0004-0000-0100-0000AF010000}"/>
    <hyperlink ref="E1204" r:id="rId433" xr:uid="{00000000-0004-0000-0100-0000B0010000}"/>
    <hyperlink ref="E1205" r:id="rId434" xr:uid="{00000000-0004-0000-0100-0000B1010000}"/>
    <hyperlink ref="E1206" r:id="rId435" xr:uid="{00000000-0004-0000-0100-0000B2010000}"/>
    <hyperlink ref="E1207" r:id="rId436" xr:uid="{00000000-0004-0000-0100-0000B3010000}"/>
    <hyperlink ref="E1208" r:id="rId437" xr:uid="{00000000-0004-0000-0100-0000B4010000}"/>
    <hyperlink ref="E1217" r:id="rId438" tooltip="mailto:bich.dt@altius-link.com.vn" xr:uid="{00000000-0004-0000-0100-0000B5010000}"/>
    <hyperlink ref="E1218" r:id="rId439" xr:uid="{00000000-0004-0000-0100-0000B6010000}"/>
    <hyperlink ref="E1219" r:id="rId440" xr:uid="{00000000-0004-0000-0100-0000B7010000}"/>
    <hyperlink ref="E1220" r:id="rId441" xr:uid="{00000000-0004-0000-0100-0000B8010000}"/>
    <hyperlink ref="E1221" r:id="rId442" xr:uid="{00000000-0004-0000-0100-0000B9010000}"/>
    <hyperlink ref="E1222" r:id="rId443" xr:uid="{00000000-0004-0000-0100-0000BA010000}"/>
    <hyperlink ref="E1223" r:id="rId444" xr:uid="{00000000-0004-0000-0100-0000BB010000}"/>
    <hyperlink ref="E1224" r:id="rId445" tooltip="mailto:bich.dt@altius-link.com.vn" xr:uid="{00000000-0004-0000-0100-0000BC010000}"/>
    <hyperlink ref="E1225" r:id="rId446" xr:uid="{00000000-0004-0000-0100-0000BD010000}"/>
    <hyperlink ref="E1226" r:id="rId447" xr:uid="{00000000-0004-0000-0100-0000BE010000}"/>
    <hyperlink ref="E1227" r:id="rId448" xr:uid="{00000000-0004-0000-0100-0000BF010000}"/>
    <hyperlink ref="E1228" r:id="rId449" xr:uid="{00000000-0004-0000-0100-0000C0010000}"/>
    <hyperlink ref="E1229" r:id="rId450" xr:uid="{00000000-0004-0000-0100-0000C1010000}"/>
    <hyperlink ref="E1230" r:id="rId451" xr:uid="{00000000-0004-0000-0100-0000C2010000}"/>
    <hyperlink ref="E1231" r:id="rId452" xr:uid="{00000000-0004-0000-0100-0000C3010000}"/>
    <hyperlink ref="E1232" r:id="rId453" xr:uid="{00000000-0004-0000-0100-0000C4010000}"/>
    <hyperlink ref="E1233" r:id="rId454" tooltip="mailto:huy.d@altius-link.com.vn" xr:uid="{00000000-0004-0000-0100-0000C5010000}"/>
    <hyperlink ref="E1234:E1240" r:id="rId455" display="huy.d@altius-link.com.vn" xr:uid="{00000000-0004-0000-0100-0000C6010000}"/>
    <hyperlink ref="E1234" r:id="rId456" tooltip="mailto:huy.d@altius-link.com.vn" xr:uid="{00000000-0004-0000-0100-0000C7010000}"/>
    <hyperlink ref="E1235" r:id="rId457" tooltip="mailto:huy.d@altius-link.com.vn" xr:uid="{00000000-0004-0000-0100-0000C8010000}"/>
    <hyperlink ref="E1236" r:id="rId458" tooltip="mailto:huy.d@altius-link.com.vn" xr:uid="{00000000-0004-0000-0100-0000C9010000}"/>
    <hyperlink ref="E1237" r:id="rId459" tooltip="mailto:huy.d@altius-link.com.vn" xr:uid="{00000000-0004-0000-0100-0000CA010000}"/>
    <hyperlink ref="E1238" r:id="rId460" tooltip="mailto:huy.d@altius-link.com.vn" xr:uid="{00000000-0004-0000-0100-0000CB010000}"/>
    <hyperlink ref="E1239" r:id="rId461" tooltip="mailto:huy.d@altius-link.com.vn" xr:uid="{00000000-0004-0000-0100-0000CC010000}"/>
    <hyperlink ref="E1240" r:id="rId462" tooltip="mailto:huy.d@altius-link.com.vn" xr:uid="{00000000-0004-0000-0100-0000CD010000}"/>
    <hyperlink ref="E1247" r:id="rId463" xr:uid="{00000000-0004-0000-0100-0000CE010000}"/>
    <hyperlink ref="E1246" r:id="rId464" xr:uid="{00000000-0004-0000-0100-0000CF010000}"/>
    <hyperlink ref="E1245" r:id="rId465" xr:uid="{00000000-0004-0000-0100-0000D0010000}"/>
    <hyperlink ref="E1244" r:id="rId466" xr:uid="{00000000-0004-0000-0100-0000D1010000}"/>
    <hyperlink ref="E1243" r:id="rId467" xr:uid="{00000000-0004-0000-0100-0000D2010000}"/>
    <hyperlink ref="E1241" r:id="rId468" xr:uid="{00000000-0004-0000-0100-0000D3010000}"/>
    <hyperlink ref="E1248" r:id="rId469" xr:uid="{00000000-0004-0000-0100-0000D4010000}"/>
    <hyperlink ref="E1242" r:id="rId470" xr:uid="{00000000-0004-0000-0100-0000D5010000}"/>
    <hyperlink ref="E1274" r:id="rId471" tooltip="mailto:thao.tp@altius-link.com.vn" xr:uid="{00000000-0004-0000-0100-0000D6010000}"/>
    <hyperlink ref="E1275" r:id="rId472" tooltip="mailto:thao.tp@altius-link.com.vn" xr:uid="{00000000-0004-0000-0100-0000D7010000}"/>
    <hyperlink ref="E1276" r:id="rId473" tooltip="mailto:thao.tp@altius-link.com.vn" xr:uid="{00000000-0004-0000-0100-0000D8010000}"/>
    <hyperlink ref="E1277" r:id="rId474" tooltip="mailto:thao.tp@altius-link.com.vn" xr:uid="{00000000-0004-0000-0100-0000D9010000}"/>
    <hyperlink ref="E1273" r:id="rId475" tooltip="mailto:thao.tp@altius-link.com.vn" xr:uid="{00000000-0004-0000-0100-0000DA010000}"/>
    <hyperlink ref="E1278" r:id="rId476" tooltip="mailto:thao.tp@altius-link.com.vn" xr:uid="{00000000-0004-0000-0100-0000DB010000}"/>
    <hyperlink ref="E1279" r:id="rId477" tooltip="mailto:thao.tp@altius-link.com.vn" xr:uid="{00000000-0004-0000-0100-0000DC010000}"/>
    <hyperlink ref="E1280" r:id="rId478" tooltip="mailto:thao.tp@altius-link.com.vn" xr:uid="{00000000-0004-0000-0100-0000DD010000}"/>
    <hyperlink ref="E1281" r:id="rId479" tooltip="mailto:bach.vh@altius-link.com.vn" xr:uid="{00000000-0004-0000-0100-0000DE010000}"/>
    <hyperlink ref="E1282" r:id="rId480" xr:uid="{00000000-0004-0000-0100-0000DF010000}"/>
    <hyperlink ref="E1283" r:id="rId481" xr:uid="{00000000-0004-0000-0100-0000E0010000}"/>
    <hyperlink ref="E1284" r:id="rId482" xr:uid="{00000000-0004-0000-0100-0000E1010000}"/>
    <hyperlink ref="E1285" r:id="rId483" xr:uid="{00000000-0004-0000-0100-0000E2010000}"/>
    <hyperlink ref="E1286" r:id="rId484" xr:uid="{00000000-0004-0000-0100-0000E3010000}"/>
    <hyperlink ref="E1287" r:id="rId485" xr:uid="{00000000-0004-0000-0100-0000E4010000}"/>
    <hyperlink ref="E1288" r:id="rId486" xr:uid="{00000000-0004-0000-0100-0000E5010000}"/>
    <hyperlink ref="E1329" r:id="rId487" xr:uid="{00000000-0004-0000-0100-0000E6010000}"/>
    <hyperlink ref="E1330" r:id="rId488" xr:uid="{00000000-0004-0000-0100-0000E7010000}"/>
    <hyperlink ref="E1331" r:id="rId489" xr:uid="{00000000-0004-0000-0100-0000E8010000}"/>
    <hyperlink ref="E1332" r:id="rId490" xr:uid="{00000000-0004-0000-0100-0000E9010000}"/>
    <hyperlink ref="E1333" r:id="rId491" xr:uid="{00000000-0004-0000-0100-0000EA010000}"/>
    <hyperlink ref="E1334" r:id="rId492" xr:uid="{00000000-0004-0000-0100-0000EB010000}"/>
    <hyperlink ref="E1335" r:id="rId493" xr:uid="{00000000-0004-0000-0100-0000EC010000}"/>
    <hyperlink ref="E1336" r:id="rId494" xr:uid="{00000000-0004-0000-0100-0000ED010000}"/>
    <hyperlink ref="E1370" r:id="rId495" xr:uid="{00000000-0004-0000-0100-0000EE010000}"/>
    <hyperlink ref="E1373" r:id="rId496" xr:uid="{00000000-0004-0000-0100-0000EF010000}"/>
    <hyperlink ref="E1376" r:id="rId497" xr:uid="{00000000-0004-0000-0100-0000F0010000}"/>
    <hyperlink ref="E1371" r:id="rId498" xr:uid="{00000000-0004-0000-0100-0000F1010000}"/>
    <hyperlink ref="E1374" r:id="rId499" xr:uid="{00000000-0004-0000-0100-0000F2010000}"/>
    <hyperlink ref="E1372" r:id="rId500" xr:uid="{00000000-0004-0000-0100-0000F3010000}"/>
    <hyperlink ref="E1375" r:id="rId501" xr:uid="{00000000-0004-0000-0100-0000F4010000}"/>
    <hyperlink ref="E1369" r:id="rId502" xr:uid="{00000000-0004-0000-0100-0000F5010000}"/>
    <hyperlink ref="E1425" r:id="rId503" xr:uid="{00000000-0004-0000-0100-0000F6010000}"/>
    <hyperlink ref="E1426" r:id="rId504" xr:uid="{00000000-0004-0000-0100-0000F7010000}"/>
    <hyperlink ref="E1427" r:id="rId505" xr:uid="{00000000-0004-0000-0100-0000F8010000}"/>
    <hyperlink ref="E1428" r:id="rId506" xr:uid="{00000000-0004-0000-0100-0000F9010000}"/>
    <hyperlink ref="E1429" r:id="rId507" xr:uid="{00000000-0004-0000-0100-0000FA010000}"/>
    <hyperlink ref="E1430" r:id="rId508" xr:uid="{00000000-0004-0000-0100-0000FB010000}"/>
    <hyperlink ref="E1431" r:id="rId509" xr:uid="{00000000-0004-0000-0100-0000FC010000}"/>
    <hyperlink ref="E1432" r:id="rId510" xr:uid="{00000000-0004-0000-0100-0000FD010000}"/>
    <hyperlink ref="E1465" r:id="rId511" xr:uid="{00000000-0004-0000-0100-0000FE010000}"/>
    <hyperlink ref="E1466" r:id="rId512" xr:uid="{00000000-0004-0000-0100-0000FF010000}"/>
    <hyperlink ref="E1467" r:id="rId513" xr:uid="{00000000-0004-0000-0100-000000020000}"/>
    <hyperlink ref="E1468" r:id="rId514" xr:uid="{00000000-0004-0000-0100-000001020000}"/>
    <hyperlink ref="E1469" r:id="rId515" xr:uid="{00000000-0004-0000-0100-000002020000}"/>
    <hyperlink ref="E1470" r:id="rId516" xr:uid="{00000000-0004-0000-0100-000003020000}"/>
    <hyperlink ref="E1471" r:id="rId517" xr:uid="{00000000-0004-0000-0100-000004020000}"/>
    <hyperlink ref="E1472" r:id="rId518" xr:uid="{00000000-0004-0000-0100-000005020000}"/>
    <hyperlink ref="E1481" r:id="rId519" tooltip="mailto:huy.d@altius-link.com.vn" xr:uid="{00000000-0004-0000-0100-000006020000}"/>
    <hyperlink ref="E1482:E1488" r:id="rId520" display="huy.d@altius-link.com.vn" xr:uid="{00000000-0004-0000-0100-000007020000}"/>
    <hyperlink ref="E1482" r:id="rId521" tooltip="mailto:huy.d@altius-link.com.vn" xr:uid="{00000000-0004-0000-0100-000008020000}"/>
    <hyperlink ref="E1483" r:id="rId522" tooltip="mailto:huy.d@altius-link.com.vn" xr:uid="{00000000-0004-0000-0100-000009020000}"/>
    <hyperlink ref="E1484" r:id="rId523" tooltip="mailto:huy.d@altius-link.com.vn" xr:uid="{00000000-0004-0000-0100-00000A020000}"/>
    <hyperlink ref="E1485" r:id="rId524" tooltip="mailto:huy.d@altius-link.com.vn" xr:uid="{00000000-0004-0000-0100-00000B020000}"/>
    <hyperlink ref="E1486" r:id="rId525" tooltip="mailto:huy.d@altius-link.com.vn" xr:uid="{00000000-0004-0000-0100-00000C020000}"/>
    <hyperlink ref="E1487" r:id="rId526" tooltip="mailto:huy.d@altius-link.com.vn" xr:uid="{00000000-0004-0000-0100-00000D020000}"/>
    <hyperlink ref="E1488" r:id="rId527" tooltip="mailto:huy.d@altius-link.com.vn" xr:uid="{00000000-0004-0000-0100-00000E020000}"/>
    <hyperlink ref="E1513" r:id="rId528" xr:uid="{00000000-0004-0000-0100-00000F020000}"/>
    <hyperlink ref="E1514" r:id="rId529" xr:uid="{00000000-0004-0000-0100-000010020000}"/>
    <hyperlink ref="E1515" r:id="rId530" xr:uid="{00000000-0004-0000-0100-000011020000}"/>
    <hyperlink ref="E1516" r:id="rId531" xr:uid="{00000000-0004-0000-0100-000012020000}"/>
    <hyperlink ref="E1517" r:id="rId532" xr:uid="{00000000-0004-0000-0100-000013020000}"/>
    <hyperlink ref="E1518" r:id="rId533" xr:uid="{00000000-0004-0000-0100-000014020000}"/>
    <hyperlink ref="E1519" r:id="rId534" xr:uid="{00000000-0004-0000-0100-000015020000}"/>
    <hyperlink ref="E1520" r:id="rId535" xr:uid="{00000000-0004-0000-0100-000016020000}"/>
    <hyperlink ref="E1535" r:id="rId536" xr:uid="{00000000-0004-0000-0100-000017020000}"/>
    <hyperlink ref="E1534" r:id="rId537" xr:uid="{00000000-0004-0000-0100-000018020000}"/>
    <hyperlink ref="E1533" r:id="rId538" xr:uid="{00000000-0004-0000-0100-000019020000}"/>
    <hyperlink ref="E1532" r:id="rId539" xr:uid="{00000000-0004-0000-0100-00001A020000}"/>
    <hyperlink ref="E1531" r:id="rId540" xr:uid="{00000000-0004-0000-0100-00001B020000}"/>
    <hyperlink ref="E1529" r:id="rId541" xr:uid="{00000000-0004-0000-0100-00001C020000}"/>
    <hyperlink ref="E1536" r:id="rId542" xr:uid="{00000000-0004-0000-0100-00001D020000}"/>
    <hyperlink ref="E1530" r:id="rId543" xr:uid="{00000000-0004-0000-0100-00001E020000}"/>
    <hyperlink ref="E1545" r:id="rId544" xr:uid="{00000000-0004-0000-0100-00001F020000}"/>
    <hyperlink ref="E1546" r:id="rId545" xr:uid="{00000000-0004-0000-0100-000020020000}"/>
    <hyperlink ref="E1547" r:id="rId546" xr:uid="{00000000-0004-0000-0100-000021020000}"/>
    <hyperlink ref="E1548" r:id="rId547" xr:uid="{00000000-0004-0000-0100-000022020000}"/>
    <hyperlink ref="E1549" r:id="rId548" xr:uid="{00000000-0004-0000-0100-000023020000}"/>
    <hyperlink ref="E1550" r:id="rId549" xr:uid="{00000000-0004-0000-0100-000024020000}"/>
    <hyperlink ref="E1551" r:id="rId550" xr:uid="{00000000-0004-0000-0100-000025020000}"/>
    <hyperlink ref="E1552" r:id="rId551" xr:uid="{00000000-0004-0000-0100-000026020000}"/>
    <hyperlink ref="E1554" r:id="rId552" tooltip="mailto:thao.tp@altius-link.com.vn" xr:uid="{00000000-0004-0000-0100-000027020000}"/>
    <hyperlink ref="E1555" r:id="rId553" tooltip="mailto:thao.tp@altius-link.com.vn" xr:uid="{00000000-0004-0000-0100-000028020000}"/>
    <hyperlink ref="E1556" r:id="rId554" tooltip="mailto:thao.tp@altius-link.com.vn" xr:uid="{00000000-0004-0000-0100-000029020000}"/>
    <hyperlink ref="E1557" r:id="rId555" tooltip="mailto:thao.tp@altius-link.com.vn" xr:uid="{00000000-0004-0000-0100-00002A020000}"/>
    <hyperlink ref="E1553" r:id="rId556" tooltip="mailto:thao.tp@altius-link.com.vn" xr:uid="{00000000-0004-0000-0100-00002B020000}"/>
    <hyperlink ref="E1558" r:id="rId557" tooltip="mailto:thao.tp@altius-link.com.vn" xr:uid="{00000000-0004-0000-0100-00002C020000}"/>
    <hyperlink ref="E1559" r:id="rId558" tooltip="mailto:thao.tp@altius-link.com.vn" xr:uid="{00000000-0004-0000-0100-00002D020000}"/>
    <hyperlink ref="E1560" r:id="rId559" tooltip="mailto:thao.tp@altius-link.com.vn" xr:uid="{00000000-0004-0000-0100-00002E020000}"/>
    <hyperlink ref="E1569" r:id="rId560" xr:uid="{00000000-0004-0000-0100-00002F020000}"/>
    <hyperlink ref="E1570" r:id="rId561" xr:uid="{00000000-0004-0000-0100-000030020000}"/>
    <hyperlink ref="E1571" r:id="rId562" xr:uid="{00000000-0004-0000-0100-000031020000}"/>
    <hyperlink ref="E1572" r:id="rId563" xr:uid="{00000000-0004-0000-0100-000032020000}"/>
    <hyperlink ref="E1573" r:id="rId564" xr:uid="{00000000-0004-0000-0100-000033020000}"/>
    <hyperlink ref="E1574" r:id="rId565" xr:uid="{00000000-0004-0000-0100-000034020000}"/>
    <hyperlink ref="E1575" r:id="rId566" xr:uid="{00000000-0004-0000-0100-000035020000}"/>
    <hyperlink ref="E1576" r:id="rId567" xr:uid="{00000000-0004-0000-0100-000036020000}"/>
    <hyperlink ref="E1602" r:id="rId568" xr:uid="{00000000-0004-0000-0100-000037020000}"/>
    <hyperlink ref="E1605" r:id="rId569" xr:uid="{00000000-0004-0000-0100-000038020000}"/>
    <hyperlink ref="E1608" r:id="rId570" xr:uid="{00000000-0004-0000-0100-000039020000}"/>
    <hyperlink ref="E1603" r:id="rId571" xr:uid="{00000000-0004-0000-0100-00003A020000}"/>
    <hyperlink ref="E1606" r:id="rId572" xr:uid="{00000000-0004-0000-0100-00003B020000}"/>
    <hyperlink ref="E1604" r:id="rId573" xr:uid="{00000000-0004-0000-0100-00003C020000}"/>
    <hyperlink ref="E1607" r:id="rId574" xr:uid="{00000000-0004-0000-0100-00003D020000}"/>
    <hyperlink ref="E1601" r:id="rId575" xr:uid="{00000000-0004-0000-0100-00003E020000}"/>
    <hyperlink ref="E1673" r:id="rId576" tooltip="mailto:huy.d@altius-link.com.vn" xr:uid="{00000000-0004-0000-0100-00003F020000}"/>
    <hyperlink ref="E1674:E1680" r:id="rId577" display="huy.d@altius-link.com.vn" xr:uid="{00000000-0004-0000-0100-000040020000}"/>
    <hyperlink ref="E1674" r:id="rId578" tooltip="mailto:huy.d@altius-link.com.vn" xr:uid="{00000000-0004-0000-0100-000041020000}"/>
    <hyperlink ref="E1675" r:id="rId579" tooltip="mailto:huy.d@altius-link.com.vn" xr:uid="{00000000-0004-0000-0100-000042020000}"/>
    <hyperlink ref="E1676" r:id="rId580" tooltip="mailto:huy.d@altius-link.com.vn" xr:uid="{00000000-0004-0000-0100-000043020000}"/>
    <hyperlink ref="E1677" r:id="rId581" tooltip="mailto:huy.d@altius-link.com.vn" xr:uid="{00000000-0004-0000-0100-000044020000}"/>
    <hyperlink ref="E1678" r:id="rId582" tooltip="mailto:huy.d@altius-link.com.vn" xr:uid="{00000000-0004-0000-0100-000045020000}"/>
    <hyperlink ref="E1679" r:id="rId583" tooltip="mailto:huy.d@altius-link.com.vn" xr:uid="{00000000-0004-0000-0100-000046020000}"/>
    <hyperlink ref="E1680" r:id="rId584" tooltip="mailto:huy.d@altius-link.com.vn" xr:uid="{00000000-0004-0000-0100-000047020000}"/>
    <hyperlink ref="E1681" r:id="rId585" tooltip="mailto:bich.dt@altius-link.com.vn" xr:uid="{00000000-0004-0000-0100-000048020000}"/>
    <hyperlink ref="E1682" r:id="rId586" xr:uid="{00000000-0004-0000-0100-000049020000}"/>
    <hyperlink ref="E1683" r:id="rId587" xr:uid="{00000000-0004-0000-0100-00004A020000}"/>
    <hyperlink ref="E1684" r:id="rId588" xr:uid="{00000000-0004-0000-0100-00004B020000}"/>
    <hyperlink ref="E1685" r:id="rId589" xr:uid="{00000000-0004-0000-0100-00004C020000}"/>
    <hyperlink ref="E1686" r:id="rId590" xr:uid="{00000000-0004-0000-0100-00004D020000}"/>
    <hyperlink ref="E1687" r:id="rId591" xr:uid="{00000000-0004-0000-0100-00004E020000}"/>
    <hyperlink ref="E1688" r:id="rId592" tooltip="mailto:bich.dt@altius-link.com.vn" xr:uid="{00000000-0004-0000-0100-00004F020000}"/>
    <hyperlink ref="E1697" r:id="rId593" xr:uid="{00000000-0004-0000-0100-000050020000}"/>
    <hyperlink ref="E1698" r:id="rId594" xr:uid="{00000000-0004-0000-0100-000051020000}"/>
    <hyperlink ref="E1699" r:id="rId595" xr:uid="{00000000-0004-0000-0100-000052020000}"/>
    <hyperlink ref="E1700" r:id="rId596" xr:uid="{00000000-0004-0000-0100-000053020000}"/>
    <hyperlink ref="E1701" r:id="rId597" xr:uid="{00000000-0004-0000-0100-000054020000}"/>
    <hyperlink ref="E1702" r:id="rId598" xr:uid="{00000000-0004-0000-0100-000055020000}"/>
    <hyperlink ref="E1703" r:id="rId599" xr:uid="{00000000-0004-0000-0100-000056020000}"/>
    <hyperlink ref="E1704" r:id="rId600" xr:uid="{00000000-0004-0000-0100-000057020000}"/>
    <hyperlink ref="E1705" r:id="rId601" xr:uid="{00000000-0004-0000-0100-000058020000}"/>
    <hyperlink ref="E1712" r:id="rId602" xr:uid="{00000000-0004-0000-0100-000059020000}"/>
    <hyperlink ref="E1706:E1711" r:id="rId603" display="ly.ntk1@altius-link.com.vn" xr:uid="{00000000-0004-0000-0100-00005A020000}"/>
    <hyperlink ref="E1713" r:id="rId604" xr:uid="{00000000-0004-0000-0100-00005B020000}"/>
    <hyperlink ref="E1714" r:id="rId605" xr:uid="{00000000-0004-0000-0100-00005C020000}"/>
    <hyperlink ref="E1715" r:id="rId606" xr:uid="{00000000-0004-0000-0100-00005D020000}"/>
    <hyperlink ref="E1716" r:id="rId607" xr:uid="{00000000-0004-0000-0100-00005E020000}"/>
    <hyperlink ref="E1717" r:id="rId608" xr:uid="{00000000-0004-0000-0100-00005F020000}"/>
    <hyperlink ref="E1718" r:id="rId609" xr:uid="{00000000-0004-0000-0100-000060020000}"/>
    <hyperlink ref="E1719" r:id="rId610" xr:uid="{00000000-0004-0000-0100-000061020000}"/>
    <hyperlink ref="E1720" r:id="rId611" xr:uid="{00000000-0004-0000-0100-000062020000}"/>
    <hyperlink ref="E1722" r:id="rId612" tooltip="mailto:thao.tp@altius-link.com.vn" xr:uid="{00000000-0004-0000-0100-000063020000}"/>
    <hyperlink ref="E1723" r:id="rId613" tooltip="mailto:thao.tp@altius-link.com.vn" xr:uid="{00000000-0004-0000-0100-000064020000}"/>
    <hyperlink ref="E1724" r:id="rId614" tooltip="mailto:thao.tp@altius-link.com.vn" xr:uid="{00000000-0004-0000-0100-000065020000}"/>
    <hyperlink ref="E1725" r:id="rId615" tooltip="mailto:thao.tp@altius-link.com.vn" xr:uid="{00000000-0004-0000-0100-000066020000}"/>
    <hyperlink ref="E1721" r:id="rId616" tooltip="mailto:thao.tp@altius-link.com.vn" xr:uid="{00000000-0004-0000-0100-000067020000}"/>
    <hyperlink ref="E1726" r:id="rId617" tooltip="mailto:thao.tp@altius-link.com.vn" xr:uid="{00000000-0004-0000-0100-000068020000}"/>
    <hyperlink ref="E1727" r:id="rId618" tooltip="mailto:thao.tp@altius-link.com.vn" xr:uid="{00000000-0004-0000-0100-000069020000}"/>
    <hyperlink ref="E1728" r:id="rId619" tooltip="mailto:thao.tp@altius-link.com.vn" xr:uid="{00000000-0004-0000-0100-00006A020000}"/>
    <hyperlink ref="E1767" r:id="rId620" xr:uid="{00000000-0004-0000-0100-00006B020000}"/>
    <hyperlink ref="E1766" r:id="rId621" xr:uid="{00000000-0004-0000-0100-00006C020000}"/>
    <hyperlink ref="E1765" r:id="rId622" xr:uid="{00000000-0004-0000-0100-00006D020000}"/>
    <hyperlink ref="E1764" r:id="rId623" xr:uid="{00000000-0004-0000-0100-00006E020000}"/>
    <hyperlink ref="E1763" r:id="rId624" xr:uid="{00000000-0004-0000-0100-00006F020000}"/>
    <hyperlink ref="E1761" r:id="rId625" xr:uid="{00000000-0004-0000-0100-000070020000}"/>
    <hyperlink ref="E1768" r:id="rId626" xr:uid="{00000000-0004-0000-0100-000071020000}"/>
    <hyperlink ref="E1762" r:id="rId627" xr:uid="{00000000-0004-0000-0100-000072020000}"/>
    <hyperlink ref="E1778" r:id="rId628" tooltip="mailto:thao.tp@altius-link.com.vn" xr:uid="{00000000-0004-0000-0100-000073020000}"/>
    <hyperlink ref="E1779" r:id="rId629" tooltip="mailto:thao.tp@altius-link.com.vn" xr:uid="{00000000-0004-0000-0100-000074020000}"/>
    <hyperlink ref="E1780" r:id="rId630" tooltip="mailto:thao.tp@altius-link.com.vn" xr:uid="{00000000-0004-0000-0100-000075020000}"/>
    <hyperlink ref="E1781" r:id="rId631" tooltip="mailto:thao.tp@altius-link.com.vn" xr:uid="{00000000-0004-0000-0100-000076020000}"/>
    <hyperlink ref="E1777" r:id="rId632" tooltip="mailto:thao.tp@altius-link.com.vn" xr:uid="{00000000-0004-0000-0100-000077020000}"/>
    <hyperlink ref="E1782" r:id="rId633" tooltip="mailto:thao.tp@altius-link.com.vn" xr:uid="{00000000-0004-0000-0100-000078020000}"/>
    <hyperlink ref="E1783" r:id="rId634" tooltip="mailto:thao.tp@altius-link.com.vn" xr:uid="{00000000-0004-0000-0100-000079020000}"/>
    <hyperlink ref="E1784" r:id="rId635" tooltip="mailto:thao.tp@altius-link.com.vn" xr:uid="{00000000-0004-0000-0100-00007A020000}"/>
    <hyperlink ref="E1785" r:id="rId636" xr:uid="{00000000-0004-0000-0100-00007B020000}"/>
    <hyperlink ref="E1786" r:id="rId637" xr:uid="{00000000-0004-0000-0100-00007C020000}"/>
    <hyperlink ref="E1787" r:id="rId638" xr:uid="{00000000-0004-0000-0100-00007D020000}"/>
    <hyperlink ref="E1788" r:id="rId639" xr:uid="{00000000-0004-0000-0100-00007E020000}"/>
    <hyperlink ref="E1789" r:id="rId640" xr:uid="{00000000-0004-0000-0100-00007F020000}"/>
    <hyperlink ref="E1790" r:id="rId641" xr:uid="{00000000-0004-0000-0100-000080020000}"/>
    <hyperlink ref="E1791" r:id="rId642" xr:uid="{00000000-0004-0000-0100-000081020000}"/>
    <hyperlink ref="E1792" r:id="rId643" xr:uid="{00000000-0004-0000-0100-000082020000}"/>
    <hyperlink ref="E1801" r:id="rId644" tooltip="mailto:bach.vh@altius-link.com.vn" xr:uid="{00000000-0004-0000-0100-000083020000}"/>
    <hyperlink ref="E1802" r:id="rId645" xr:uid="{00000000-0004-0000-0100-000084020000}"/>
    <hyperlink ref="E1803" r:id="rId646" xr:uid="{00000000-0004-0000-0100-000085020000}"/>
    <hyperlink ref="E1804" r:id="rId647" xr:uid="{00000000-0004-0000-0100-000086020000}"/>
    <hyperlink ref="E1805" r:id="rId648" xr:uid="{00000000-0004-0000-0100-000087020000}"/>
    <hyperlink ref="E1806" r:id="rId649" xr:uid="{00000000-0004-0000-0100-000088020000}"/>
    <hyperlink ref="E1807" r:id="rId650" xr:uid="{00000000-0004-0000-0100-000089020000}"/>
    <hyperlink ref="E1808" r:id="rId651" xr:uid="{00000000-0004-0000-0100-00008A020000}"/>
    <hyperlink ref="E1825" r:id="rId652" xr:uid="{00000000-0004-0000-0100-00008B020000}"/>
    <hyperlink ref="E1826:E1832" r:id="rId653" display="ly.ntk1@altius-link.com.vn" xr:uid="{00000000-0004-0000-0100-00008C020000}"/>
    <hyperlink ref="E1857" r:id="rId654" tooltip="mailto:bich.dt@altius-link.com.vn" xr:uid="{00000000-0004-0000-0100-00008D020000}"/>
    <hyperlink ref="E1858" r:id="rId655" xr:uid="{00000000-0004-0000-0100-00008E020000}"/>
    <hyperlink ref="E1859" r:id="rId656" xr:uid="{00000000-0004-0000-0100-00008F020000}"/>
    <hyperlink ref="E1860" r:id="rId657" xr:uid="{00000000-0004-0000-0100-000090020000}"/>
    <hyperlink ref="E1861" r:id="rId658" xr:uid="{00000000-0004-0000-0100-000091020000}"/>
    <hyperlink ref="E1862" r:id="rId659" xr:uid="{00000000-0004-0000-0100-000092020000}"/>
    <hyperlink ref="E1863" r:id="rId660" xr:uid="{00000000-0004-0000-0100-000093020000}"/>
    <hyperlink ref="E1864" r:id="rId661" tooltip="mailto:bich.dt@altius-link.com.vn" xr:uid="{00000000-0004-0000-0100-000094020000}"/>
    <hyperlink ref="E1865" r:id="rId662" xr:uid="{00000000-0004-0000-0100-000095020000}"/>
    <hyperlink ref="E1866" r:id="rId663" xr:uid="{00000000-0004-0000-0100-000096020000}"/>
    <hyperlink ref="E1867" r:id="rId664" xr:uid="{00000000-0004-0000-0100-000097020000}"/>
    <hyperlink ref="E1868" r:id="rId665" xr:uid="{00000000-0004-0000-0100-000098020000}"/>
    <hyperlink ref="E1869" r:id="rId666" xr:uid="{00000000-0004-0000-0100-000099020000}"/>
    <hyperlink ref="E1870" r:id="rId667" xr:uid="{00000000-0004-0000-0100-00009A020000}"/>
    <hyperlink ref="E1871" r:id="rId668" xr:uid="{00000000-0004-0000-0100-00009B020000}"/>
    <hyperlink ref="E1872" r:id="rId669" xr:uid="{00000000-0004-0000-0100-00009C020000}"/>
  </hyperlinks>
  <pageMargins left="0.69930555555555596" right="0.69930555555555596" top="0.75" bottom="0.75" header="0.51041666666666696" footer="0.51041666666666696"/>
  <pageSetup firstPageNumber="0" orientation="portrait" useFirstPageNumber="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3000000}">
          <x14:formula1>
            <xm:f>'MAIL OP'!$B$2:$B$35</xm:f>
          </x14:formula1>
          <xm:sqref>E1:E6</xm:sqref>
        </x14:dataValidation>
        <x14:dataValidation type="list" allowBlank="1" showInputMessage="1" showErrorMessage="1" xr:uid="{00000000-0002-0000-0100-000004000000}">
          <x14:formula1>
            <xm:f>'\\192.168.166.80\SBI_Prj\SBI_SBI REMIT\2. Cá nhân\Huyền Trang\[Mẫu cá nhân.xlsx]MAIL OP'!#REF!</xm:f>
          </x14:formula1>
          <xm:sqref>E785:E792 E993:E1000 E1114:E1121 E1192:E1199 E1305:E1312 E1408:E1416 E1841:E1848 E2040:E2047 E2200:E2207 E2320:E2327 E2520:E2527 E2688:E2695 E2824:E2831 E3088:E3095 E3216:E3223 E3688:E3695 E3864:E3871 E4176:E4183 E4320:E4327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40"/>
  <sheetViews>
    <sheetView topLeftCell="A21" workbookViewId="0">
      <selection activeCell="C3631" sqref="C3631"/>
    </sheetView>
  </sheetViews>
  <sheetFormatPr defaultColWidth="9" defaultRowHeight="14.4"/>
  <cols>
    <col min="1" max="1" width="25" customWidth="1"/>
    <col min="2" max="2" width="29.109375" customWidth="1"/>
  </cols>
  <sheetData>
    <row r="1" spans="1:2">
      <c r="A1" s="8" t="s">
        <v>10529</v>
      </c>
      <c r="B1" s="8" t="s">
        <v>10530</v>
      </c>
    </row>
    <row r="2" spans="1:2">
      <c r="A2" s="9" t="s">
        <v>10531</v>
      </c>
      <c r="B2" s="10" t="s">
        <v>10532</v>
      </c>
    </row>
    <row r="3" spans="1:2" ht="15.6">
      <c r="A3" s="11" t="s">
        <v>10533</v>
      </c>
      <c r="B3" s="12" t="s">
        <v>10534</v>
      </c>
    </row>
    <row r="4" spans="1:2">
      <c r="A4" s="11" t="s">
        <v>2314</v>
      </c>
      <c r="B4" s="11" t="s">
        <v>10535</v>
      </c>
    </row>
    <row r="5" spans="1:2">
      <c r="A5" s="11" t="s">
        <v>10536</v>
      </c>
      <c r="B5" s="11" t="s">
        <v>10537</v>
      </c>
    </row>
    <row r="6" spans="1:2">
      <c r="A6" s="11" t="s">
        <v>10538</v>
      </c>
      <c r="B6" s="11" t="s">
        <v>10539</v>
      </c>
    </row>
    <row r="7" spans="1:2">
      <c r="A7" s="11" t="s">
        <v>5554</v>
      </c>
      <c r="B7" s="11" t="s">
        <v>10540</v>
      </c>
    </row>
    <row r="8" spans="1:2">
      <c r="A8" s="11" t="s">
        <v>10541</v>
      </c>
      <c r="B8" s="11" t="s">
        <v>10542</v>
      </c>
    </row>
    <row r="9" spans="1:2">
      <c r="A9" s="11" t="s">
        <v>10543</v>
      </c>
      <c r="B9" s="11" t="s">
        <v>10544</v>
      </c>
    </row>
    <row r="10" spans="1:2">
      <c r="A10" s="11" t="s">
        <v>10545</v>
      </c>
      <c r="B10" s="11" t="s">
        <v>2086</v>
      </c>
    </row>
    <row r="11" spans="1:2">
      <c r="A11" s="11" t="s">
        <v>9281</v>
      </c>
      <c r="B11" s="11" t="s">
        <v>575</v>
      </c>
    </row>
    <row r="12" spans="1:2">
      <c r="A12" s="11" t="s">
        <v>7889</v>
      </c>
      <c r="B12" s="11" t="s">
        <v>1643</v>
      </c>
    </row>
    <row r="13" spans="1:2">
      <c r="A13" s="11" t="s">
        <v>10546</v>
      </c>
      <c r="B13" s="11" t="s">
        <v>10547</v>
      </c>
    </row>
    <row r="14" spans="1:2">
      <c r="A14" s="11" t="s">
        <v>10548</v>
      </c>
      <c r="B14" s="11" t="s">
        <v>2562</v>
      </c>
    </row>
    <row r="15" spans="1:2">
      <c r="A15" s="11" t="s">
        <v>10549</v>
      </c>
      <c r="B15" s="11" t="s">
        <v>10550</v>
      </c>
    </row>
    <row r="16" spans="1:2">
      <c r="A16" s="11" t="s">
        <v>4447</v>
      </c>
      <c r="B16" s="11" t="s">
        <v>10551</v>
      </c>
    </row>
    <row r="17" spans="1:2">
      <c r="A17" s="11" t="s">
        <v>10552</v>
      </c>
      <c r="B17" s="11" t="s">
        <v>984</v>
      </c>
    </row>
    <row r="18" spans="1:2">
      <c r="A18" s="11" t="s">
        <v>10553</v>
      </c>
      <c r="B18" s="11" t="s">
        <v>307</v>
      </c>
    </row>
    <row r="19" spans="1:2">
      <c r="A19" s="11" t="s">
        <v>10554</v>
      </c>
      <c r="B19" s="11" t="s">
        <v>10555</v>
      </c>
    </row>
    <row r="20" spans="1:2">
      <c r="A20" s="11" t="s">
        <v>10556</v>
      </c>
      <c r="B20" s="11" t="s">
        <v>10557</v>
      </c>
    </row>
    <row r="21" spans="1:2">
      <c r="A21" s="11" t="s">
        <v>10558</v>
      </c>
      <c r="B21" s="11" t="s">
        <v>10559</v>
      </c>
    </row>
    <row r="22" spans="1:2">
      <c r="A22" s="11" t="s">
        <v>10560</v>
      </c>
      <c r="B22" s="11" t="s">
        <v>10561</v>
      </c>
    </row>
    <row r="23" spans="1:2">
      <c r="A23" s="11" t="s">
        <v>5156</v>
      </c>
      <c r="B23" s="11" t="s">
        <v>10562</v>
      </c>
    </row>
    <row r="24" spans="1:2">
      <c r="A24" s="11" t="s">
        <v>10563</v>
      </c>
      <c r="B24" s="11" t="s">
        <v>10564</v>
      </c>
    </row>
    <row r="25" spans="1:2">
      <c r="A25" s="11" t="s">
        <v>10565</v>
      </c>
      <c r="B25" s="11" t="s">
        <v>10564</v>
      </c>
    </row>
    <row r="26" spans="1:2">
      <c r="A26" s="11" t="s">
        <v>10566</v>
      </c>
      <c r="B26" s="11" t="s">
        <v>10567</v>
      </c>
    </row>
    <row r="27" spans="1:2">
      <c r="A27" s="11" t="s">
        <v>10568</v>
      </c>
      <c r="B27" s="11" t="s">
        <v>10569</v>
      </c>
    </row>
    <row r="28" spans="1:2">
      <c r="A28" s="11" t="s">
        <v>10570</v>
      </c>
      <c r="B28" s="11" t="s">
        <v>281</v>
      </c>
    </row>
    <row r="29" spans="1:2">
      <c r="A29" s="11" t="s">
        <v>10571</v>
      </c>
      <c r="B29" s="11" t="s">
        <v>10572</v>
      </c>
    </row>
    <row r="30" spans="1:2">
      <c r="A30" s="11" t="s">
        <v>10573</v>
      </c>
      <c r="B30" s="11" t="s">
        <v>10574</v>
      </c>
    </row>
    <row r="31" spans="1:2">
      <c r="A31" s="11" t="s">
        <v>2265</v>
      </c>
      <c r="B31" s="11" t="s">
        <v>10575</v>
      </c>
    </row>
    <row r="32" spans="1:2">
      <c r="A32" s="13"/>
      <c r="B32" s="14"/>
    </row>
    <row r="33" spans="1:2">
      <c r="B33" s="15"/>
    </row>
    <row r="34" spans="1:2">
      <c r="B34" s="16"/>
    </row>
    <row r="35" spans="1:2">
      <c r="B35" s="16"/>
    </row>
    <row r="36" spans="1:2">
      <c r="B36" s="16"/>
    </row>
    <row r="40" spans="1:2">
      <c r="A40" t="s">
        <v>9679</v>
      </c>
    </row>
  </sheetData>
  <sortState xmlns:xlrd2="http://schemas.microsoft.com/office/spreadsheetml/2017/richdata2" ref="A2:B35">
    <sortCondition ref="A1"/>
  </sortState>
  <hyperlinks>
    <hyperlink ref="B27" r:id="rId1" xr:uid="{00000000-0004-0000-0200-000000000000}"/>
  </hyperlinks>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21"/>
  <sheetViews>
    <sheetView workbookViewId="0">
      <selection activeCell="I3" sqref="I3"/>
    </sheetView>
  </sheetViews>
  <sheetFormatPr defaultColWidth="9.109375" defaultRowHeight="14.4"/>
  <cols>
    <col min="1" max="1" width="5.109375" customWidth="1"/>
    <col min="2" max="2" width="9.88671875" customWidth="1"/>
    <col min="3" max="3" width="10.109375" customWidth="1"/>
    <col min="4" max="4" width="14.109375" customWidth="1"/>
    <col min="5" max="5" width="11.109375" customWidth="1"/>
    <col min="6" max="6" width="11" customWidth="1"/>
    <col min="7" max="7" width="23.109375" customWidth="1"/>
    <col min="8" max="8" width="15" customWidth="1"/>
    <col min="9" max="9" width="17.109375" customWidth="1"/>
    <col min="10" max="10" width="56.109375" customWidth="1"/>
    <col min="13" max="16" width="9" hidden="1" customWidth="1"/>
  </cols>
  <sheetData>
    <row r="1" spans="1:16" ht="26.4">
      <c r="A1" s="1" t="s">
        <v>10576</v>
      </c>
      <c r="B1" s="1" t="s">
        <v>10577</v>
      </c>
      <c r="C1" s="1" t="s">
        <v>10578</v>
      </c>
      <c r="D1" s="1" t="s">
        <v>1</v>
      </c>
      <c r="E1" s="1" t="s">
        <v>10579</v>
      </c>
      <c r="F1" s="1" t="s">
        <v>10580</v>
      </c>
      <c r="G1" s="1" t="s">
        <v>10581</v>
      </c>
      <c r="H1" s="1" t="s">
        <v>10582</v>
      </c>
      <c r="I1" s="1" t="s">
        <v>10583</v>
      </c>
      <c r="J1" s="1" t="s">
        <v>10584</v>
      </c>
    </row>
    <row r="2" spans="1:16" ht="43.2">
      <c r="A2" s="2">
        <v>0</v>
      </c>
      <c r="B2" s="3">
        <v>44235</v>
      </c>
      <c r="C2" s="4" t="s">
        <v>10585</v>
      </c>
      <c r="D2" s="4" t="s">
        <v>10586</v>
      </c>
      <c r="E2" s="4"/>
      <c r="F2" s="4"/>
      <c r="G2" s="5" t="s">
        <v>10587</v>
      </c>
      <c r="H2" s="5" t="s">
        <v>10588</v>
      </c>
      <c r="I2" s="4" t="s">
        <v>10589</v>
      </c>
      <c r="J2" s="5" t="s">
        <v>10590</v>
      </c>
      <c r="N2" s="4" t="s">
        <v>10585</v>
      </c>
    </row>
    <row r="3" spans="1:16">
      <c r="A3" s="2"/>
      <c r="B3" s="3"/>
      <c r="C3" s="4"/>
      <c r="D3" s="4"/>
      <c r="E3" s="4"/>
      <c r="F3" s="4"/>
      <c r="G3" s="5"/>
      <c r="H3" s="5"/>
      <c r="I3" s="4"/>
      <c r="J3" s="5"/>
      <c r="N3" t="s">
        <v>10591</v>
      </c>
    </row>
    <row r="4" spans="1:16">
      <c r="A4" s="2"/>
      <c r="B4" s="3"/>
      <c r="C4" s="4"/>
      <c r="D4" s="4"/>
      <c r="E4" s="4"/>
      <c r="F4" s="4"/>
      <c r="G4" s="5"/>
      <c r="H4" s="5"/>
      <c r="I4" s="4"/>
      <c r="J4" s="5"/>
      <c r="O4" s="4" t="s">
        <v>10586</v>
      </c>
    </row>
    <row r="5" spans="1:16">
      <c r="A5" s="2"/>
      <c r="B5" s="3"/>
      <c r="C5" s="4"/>
      <c r="D5" s="4"/>
      <c r="E5" s="4"/>
      <c r="F5" s="4"/>
      <c r="G5" s="5"/>
      <c r="H5" s="5"/>
      <c r="I5" s="4"/>
      <c r="J5" s="5"/>
      <c r="O5" t="s">
        <v>10592</v>
      </c>
    </row>
    <row r="6" spans="1:16">
      <c r="A6" s="2"/>
      <c r="B6" s="3"/>
      <c r="C6" s="4"/>
      <c r="D6" s="4"/>
      <c r="E6" s="4"/>
      <c r="F6" s="4"/>
      <c r="G6" s="5"/>
      <c r="H6" s="5"/>
      <c r="I6" s="4"/>
      <c r="J6" s="5"/>
      <c r="O6" t="s">
        <v>10593</v>
      </c>
    </row>
    <row r="7" spans="1:16">
      <c r="A7" s="2"/>
      <c r="B7" s="3"/>
      <c r="C7" s="4"/>
      <c r="D7" s="4"/>
      <c r="E7" s="4"/>
      <c r="F7" s="4"/>
      <c r="G7" s="5"/>
      <c r="H7" s="5"/>
      <c r="I7" s="4"/>
      <c r="J7" s="5"/>
      <c r="O7" t="s">
        <v>10594</v>
      </c>
    </row>
    <row r="8" spans="1:16">
      <c r="A8" s="2"/>
      <c r="B8" s="3"/>
      <c r="C8" s="4"/>
      <c r="D8" s="4"/>
      <c r="E8" s="4"/>
      <c r="F8" s="4"/>
      <c r="G8" s="5"/>
      <c r="H8" s="5"/>
      <c r="I8" s="4"/>
      <c r="J8" s="5"/>
      <c r="O8" t="s">
        <v>10595</v>
      </c>
    </row>
    <row r="9" spans="1:16">
      <c r="A9" s="2"/>
      <c r="B9" s="3"/>
      <c r="C9" s="4"/>
      <c r="D9" s="4"/>
      <c r="E9" s="4"/>
      <c r="F9" s="4"/>
      <c r="G9" s="5"/>
      <c r="H9" s="5"/>
      <c r="I9" s="4"/>
      <c r="J9" s="5"/>
      <c r="M9" s="5" t="s">
        <v>10588</v>
      </c>
      <c r="P9" s="4" t="s">
        <v>10589</v>
      </c>
    </row>
    <row r="10" spans="1:16">
      <c r="A10" s="2"/>
      <c r="B10" s="3"/>
      <c r="C10" s="4"/>
      <c r="D10" s="4"/>
      <c r="E10" s="4"/>
      <c r="F10" s="4"/>
      <c r="G10" s="5"/>
      <c r="H10" s="5"/>
      <c r="I10" s="4"/>
      <c r="J10" s="5"/>
      <c r="M10" s="5" t="s">
        <v>10596</v>
      </c>
      <c r="P10" t="s">
        <v>10597</v>
      </c>
    </row>
    <row r="11" spans="1:16">
      <c r="A11" s="2"/>
      <c r="B11" s="3"/>
      <c r="C11" s="4"/>
      <c r="D11" s="4"/>
      <c r="E11" s="4"/>
      <c r="F11" s="4"/>
      <c r="G11" s="5"/>
      <c r="H11" s="5"/>
      <c r="I11" s="4"/>
      <c r="J11" s="5"/>
      <c r="P11" t="s">
        <v>10598</v>
      </c>
    </row>
    <row r="12" spans="1:16">
      <c r="A12" s="2"/>
      <c r="B12" s="3"/>
      <c r="C12" s="4"/>
      <c r="D12" s="4"/>
      <c r="E12" s="4"/>
      <c r="F12" s="4"/>
      <c r="G12" s="5"/>
      <c r="H12" s="5"/>
      <c r="I12" s="4"/>
      <c r="J12" s="5"/>
      <c r="P12" t="s">
        <v>10599</v>
      </c>
    </row>
    <row r="13" spans="1:16">
      <c r="A13" s="2"/>
      <c r="B13" s="3"/>
      <c r="C13" s="4"/>
      <c r="D13" s="4"/>
      <c r="E13" s="4"/>
      <c r="F13" s="4"/>
      <c r="G13" s="5"/>
      <c r="H13" s="5"/>
      <c r="I13" s="4"/>
      <c r="J13" s="5"/>
      <c r="P13" t="s">
        <v>10600</v>
      </c>
    </row>
    <row r="14" spans="1:16">
      <c r="A14" s="2"/>
      <c r="B14" s="3"/>
      <c r="C14" s="4"/>
      <c r="D14" s="4"/>
      <c r="E14" s="4"/>
      <c r="F14" s="4"/>
      <c r="G14" s="5"/>
      <c r="H14" s="5"/>
      <c r="I14" s="4"/>
      <c r="J14" s="5"/>
      <c r="P14" t="s">
        <v>10601</v>
      </c>
    </row>
    <row r="15" spans="1:16">
      <c r="A15" s="2"/>
      <c r="B15" s="3"/>
      <c r="C15" s="4"/>
      <c r="D15" s="4"/>
      <c r="E15" s="4"/>
      <c r="F15" s="4"/>
      <c r="G15" s="5"/>
      <c r="H15" s="5"/>
      <c r="I15" s="4"/>
      <c r="J15" s="5"/>
    </row>
    <row r="16" spans="1:16">
      <c r="A16" s="2"/>
      <c r="B16" s="3"/>
      <c r="C16" s="4"/>
      <c r="D16" s="4"/>
      <c r="E16" s="4"/>
      <c r="F16" s="4"/>
      <c r="G16" s="5"/>
      <c r="H16" s="5"/>
      <c r="I16" s="4"/>
      <c r="J16" s="5"/>
    </row>
    <row r="17" spans="1:10">
      <c r="A17" s="2"/>
      <c r="B17" s="3"/>
      <c r="C17" s="4"/>
      <c r="D17" s="4"/>
      <c r="E17" s="4"/>
      <c r="F17" s="4"/>
      <c r="G17" s="5"/>
      <c r="H17" s="5"/>
      <c r="I17" s="4"/>
      <c r="J17" s="6"/>
    </row>
    <row r="18" spans="1:10">
      <c r="A18" s="2"/>
      <c r="B18" s="3"/>
      <c r="C18" s="4"/>
      <c r="D18" s="4"/>
      <c r="E18" s="4"/>
      <c r="F18" s="4"/>
      <c r="G18" s="5"/>
      <c r="H18" s="5"/>
      <c r="I18" s="4"/>
      <c r="J18" s="7"/>
    </row>
    <row r="19" spans="1:10">
      <c r="A19" s="2"/>
      <c r="B19" s="3"/>
      <c r="C19" s="4"/>
      <c r="D19" s="4"/>
      <c r="E19" s="4"/>
      <c r="F19" s="4"/>
      <c r="G19" s="5"/>
      <c r="H19" s="5"/>
      <c r="I19" s="4"/>
      <c r="J19" s="5"/>
    </row>
    <row r="20" spans="1:10">
      <c r="A20" s="2"/>
      <c r="B20" s="3"/>
      <c r="C20" s="4"/>
      <c r="D20" s="4"/>
      <c r="E20" s="4"/>
      <c r="F20" s="4"/>
      <c r="G20" s="5"/>
      <c r="H20" s="5"/>
      <c r="I20" s="4"/>
      <c r="J20" s="5"/>
    </row>
    <row r="21" spans="1:10">
      <c r="A21" s="2"/>
      <c r="B21" s="3"/>
      <c r="C21" s="4"/>
      <c r="D21" s="4"/>
      <c r="E21" s="4"/>
      <c r="F21" s="4"/>
      <c r="G21" s="5"/>
      <c r="H21" s="5"/>
      <c r="I21" s="4"/>
      <c r="J21" s="5"/>
    </row>
  </sheetData>
  <dataValidations count="4">
    <dataValidation type="list" allowBlank="1" showInputMessage="1" showErrorMessage="1" sqref="C1:C1048576" xr:uid="{00000000-0002-0000-0300-000000000000}">
      <formula1>$N$2:$N$3</formula1>
    </dataValidation>
    <dataValidation type="list" allowBlank="1" showInputMessage="1" showErrorMessage="1" sqref="D1:D1048576" xr:uid="{00000000-0002-0000-0300-000001000000}">
      <formula1>$O$4:$O$8</formula1>
    </dataValidation>
    <dataValidation type="list" allowBlank="1" showInputMessage="1" showErrorMessage="1" sqref="H1:H1048576" xr:uid="{00000000-0002-0000-0300-000002000000}">
      <formula1>$M$9:$M$10</formula1>
    </dataValidation>
    <dataValidation type="list" allowBlank="1" showInputMessage="1" showErrorMessage="1" sqref="I1:I1048576" xr:uid="{00000000-0002-0000-0300-000003000000}">
      <formula1>$P$9:$P$14</formula1>
    </dataValidation>
  </dataValidations>
  <pageMargins left="0.75" right="0.75" top="1" bottom="1" header="0.5" footer="0.5"/>
</worksheet>
</file>

<file path=xl/worksheets/sheetMarkup.xml><?xml version="1.0" encoding="utf-8"?>
<worksheet xmlns="http://schemas.openxmlformats.org/spreadsheetml/2006/main">
  <sheetPr>
    <tabColor rgb="FFFFC000"/>
  </sheetPr>
  <dimension ref="A1:G90"/>
  <sheetViews>
    <sheetView workbookViewId="0"/>
  </sheetViews>
  <sheetFormatPr defaultRowHeight="15"/>
  <cols>
    <col min="1" max="1" width="30" customWidth="1"/>
    <col min="2" max="2" width="8" customWidth="1"/>
    <col min="3" max="3" width="8" customWidth="1"/>
    <col min="4" max="4" width="30" customWidth="1"/>
    <col min="5" max="5" width="28" customWidth="1"/>
    <col min="6" max="6" width="52" customWidth="1"/>
    <col min="7" max="7" width="70" customWidth="1"/>
  </cols>
  <sheetData>
    <row r="1">
      <c r="A1" s="1116" t="inlineStr">
        <is>
          <t xml:space="preserve">Các ô được đánh dấu trong file: SBI DAILY REPORT_1026.xlsx</t>
        </is>
      </c>
    </row>
    <row r="2">
      <c r="A2" t="inlineStr">
        <is>
          <t xml:space="preserve">Nội dung ô được hiển thị theo định dạng trong file gốc. Màu vàng không có nghĩa là ô nào cũng sai; xem cột Trạng thái trước khi sửa.</t>
        </is>
      </c>
    </row>
    <row r="3"/>
    <row r="4">
      <c r="A4" s="1116" t="inlineStr">
        <is>
          <t xml:space="preserve">Sheet trong file gốc</t>
        </is>
      </c>
      <c r="B4" s="1116" t="inlineStr">
        <is>
          <t xml:space="preserve">Ô</t>
        </is>
      </c>
      <c r="C4" s="1116" t="inlineStr">
        <is>
          <t xml:space="preserve">Dòng</t>
        </is>
      </c>
      <c r="D4" s="1116" t="inlineStr">
        <is>
          <t xml:space="preserve">Nội dung ô trong file gốc</t>
        </is>
      </c>
      <c r="E4" s="1116" t="inlineStr">
        <is>
          <t xml:space="preserve">Trạng thái</t>
        </is>
      </c>
      <c r="F4" s="1116" t="inlineStr">
        <is>
          <t xml:space="preserve">Vì sao được đánh dấu</t>
        </is>
      </c>
      <c r="G4" s="1116" t="inlineStr">
        <is>
          <t xml:space="preserve">Tool xử lý / Bạn cần làm</t>
        </is>
      </c>
    </row>
    <row r="5">
      <c r="A5" t="inlineStr">
        <is>
          <t xml:space="preserve">1. CSKH</t>
        </is>
      </c>
      <c r="B5" t="inlineStr">
        <is>
          <t xml:space="preserve">B7466</t>
        </is>
      </c>
      <c r="C5" t="inlineStr">
        <is>
          <t xml:space="preserve">7466</t>
        </is>
      </c>
      <c r="D5" t="inlineStr">
        <is>
          <t xml:space="preserve">11/10/26</t>
        </is>
      </c>
      <c r="E5" t="inlineStr">
        <is>
          <t xml:space="preserve">Cần kiểm tra</t>
        </is>
      </c>
      <c r="F5" t="inlineStr">
        <is>
          <t xml:space="preserve">Sheet "1. CSKH" trong SBI DAILY REPORT_1026.xlsx: 86 dòng có thể bị đảo ngày/tháng — đã tính theo tùy chọn</t>
        </is>
      </c>
      <c r="G5"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6">
      <c r="A6" t="inlineStr">
        <is>
          <t xml:space="preserve">1. CSKH</t>
        </is>
      </c>
      <c r="B6" t="inlineStr">
        <is>
          <t xml:space="preserve">B7467</t>
        </is>
      </c>
      <c r="C6" t="inlineStr">
        <is>
          <t xml:space="preserve">7467</t>
        </is>
      </c>
      <c r="D6" t="inlineStr">
        <is>
          <t xml:space="preserve">11/10/26</t>
        </is>
      </c>
      <c r="E6" t="inlineStr">
        <is>
          <t xml:space="preserve">Cần kiểm tra</t>
        </is>
      </c>
      <c r="F6" t="inlineStr">
        <is>
          <t xml:space="preserve">Sheet "1. CSKH" trong SBI DAILY REPORT_1026.xlsx: 86 dòng có thể bị đảo ngày/tháng — đã tính theo tùy chọn</t>
        </is>
      </c>
      <c r="G6"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7">
      <c r="A7" t="inlineStr">
        <is>
          <t xml:space="preserve">1. CSKH</t>
        </is>
      </c>
      <c r="B7" t="inlineStr">
        <is>
          <t xml:space="preserve">B7468</t>
        </is>
      </c>
      <c r="C7" t="inlineStr">
        <is>
          <t xml:space="preserve">7468</t>
        </is>
      </c>
      <c r="D7" t="inlineStr">
        <is>
          <t xml:space="preserve">11/10/26</t>
        </is>
      </c>
      <c r="E7" t="inlineStr">
        <is>
          <t xml:space="preserve">Cần kiểm tra</t>
        </is>
      </c>
      <c r="F7" t="inlineStr">
        <is>
          <t xml:space="preserve">Sheet "1. CSKH" trong SBI DAILY REPORT_1026.xlsx: 86 dòng có thể bị đảo ngày/tháng — đã tính theo tùy chọn</t>
        </is>
      </c>
      <c r="G7"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8">
      <c r="A8" t="inlineStr">
        <is>
          <t xml:space="preserve">1. CSKH</t>
        </is>
      </c>
      <c r="B8" t="inlineStr">
        <is>
          <t xml:space="preserve">B7469</t>
        </is>
      </c>
      <c r="C8" t="inlineStr">
        <is>
          <t xml:space="preserve">7469</t>
        </is>
      </c>
      <c r="D8" t="inlineStr">
        <is>
          <t xml:space="preserve">11/10/26</t>
        </is>
      </c>
      <c r="E8" t="inlineStr">
        <is>
          <t xml:space="preserve">Cần kiểm tra</t>
        </is>
      </c>
      <c r="F8" t="inlineStr">
        <is>
          <t xml:space="preserve">Sheet "1. CSKH" trong SBI DAILY REPORT_1026.xlsx: 86 dòng có thể bị đảo ngày/tháng — đã tính theo tùy chọn</t>
        </is>
      </c>
      <c r="G8"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9">
      <c r="A9" t="inlineStr">
        <is>
          <t xml:space="preserve">1. CSKH</t>
        </is>
      </c>
      <c r="B9" t="inlineStr">
        <is>
          <t xml:space="preserve">B7470</t>
        </is>
      </c>
      <c r="C9" t="inlineStr">
        <is>
          <t xml:space="preserve">7470</t>
        </is>
      </c>
      <c r="D9" t="inlineStr">
        <is>
          <t xml:space="preserve">11/10/26</t>
        </is>
      </c>
      <c r="E9" t="inlineStr">
        <is>
          <t xml:space="preserve">Cần kiểm tra</t>
        </is>
      </c>
      <c r="F9" t="inlineStr">
        <is>
          <t xml:space="preserve">Sheet "1. CSKH" trong SBI DAILY REPORT_1026.xlsx: 86 dòng có thể bị đảo ngày/tháng — đã tính theo tùy chọn</t>
        </is>
      </c>
      <c r="G9"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10">
      <c r="A10" t="inlineStr">
        <is>
          <t xml:space="preserve">1. CSKH</t>
        </is>
      </c>
      <c r="B10" t="inlineStr">
        <is>
          <t xml:space="preserve">B7471</t>
        </is>
      </c>
      <c r="C10" t="inlineStr">
        <is>
          <t xml:space="preserve">7471</t>
        </is>
      </c>
      <c r="D10" t="inlineStr">
        <is>
          <t xml:space="preserve">11/10/26</t>
        </is>
      </c>
      <c r="E10" t="inlineStr">
        <is>
          <t xml:space="preserve">Cần kiểm tra</t>
        </is>
      </c>
      <c r="F10" t="inlineStr">
        <is>
          <t xml:space="preserve">Sheet "1. CSKH" trong SBI DAILY REPORT_1026.xlsx: 86 dòng có thể bị đảo ngày/tháng — đã tính theo tùy chọn</t>
        </is>
      </c>
      <c r="G10"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11">
      <c r="A11" t="inlineStr">
        <is>
          <t xml:space="preserve">1. CSKH</t>
        </is>
      </c>
      <c r="B11" t="inlineStr">
        <is>
          <t xml:space="preserve">B7472</t>
        </is>
      </c>
      <c r="C11" t="inlineStr">
        <is>
          <t xml:space="preserve">7472</t>
        </is>
      </c>
      <c r="D11" t="inlineStr">
        <is>
          <t xml:space="preserve">11/10/26</t>
        </is>
      </c>
      <c r="E11" t="inlineStr">
        <is>
          <t xml:space="preserve">Cần kiểm tra</t>
        </is>
      </c>
      <c r="F11" t="inlineStr">
        <is>
          <t xml:space="preserve">Sheet "1. CSKH" trong SBI DAILY REPORT_1026.xlsx: 86 dòng có thể bị đảo ngày/tháng — đã tính theo tùy chọn</t>
        </is>
      </c>
      <c r="G11"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12">
      <c r="A12" t="inlineStr">
        <is>
          <t xml:space="preserve">1. CSKH</t>
        </is>
      </c>
      <c r="B12" t="inlineStr">
        <is>
          <t xml:space="preserve">B7473</t>
        </is>
      </c>
      <c r="C12" t="inlineStr">
        <is>
          <t xml:space="preserve">7473</t>
        </is>
      </c>
      <c r="D12" t="inlineStr">
        <is>
          <t xml:space="preserve">11/10/26</t>
        </is>
      </c>
      <c r="E12" t="inlineStr">
        <is>
          <t xml:space="preserve">Cần kiểm tra</t>
        </is>
      </c>
      <c r="F12" t="inlineStr">
        <is>
          <t xml:space="preserve">Sheet "1. CSKH" trong SBI DAILY REPORT_1026.xlsx: 86 dòng có thể bị đảo ngày/tháng — đã tính theo tùy chọn</t>
        </is>
      </c>
      <c r="G12"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13">
      <c r="A13" t="inlineStr">
        <is>
          <t xml:space="preserve">1. CSKH</t>
        </is>
      </c>
      <c r="B13" t="inlineStr">
        <is>
          <t xml:space="preserve">B7474</t>
        </is>
      </c>
      <c r="C13" t="inlineStr">
        <is>
          <t xml:space="preserve">7474</t>
        </is>
      </c>
      <c r="D13" t="inlineStr">
        <is>
          <t xml:space="preserve">11/10/26</t>
        </is>
      </c>
      <c r="E13" t="inlineStr">
        <is>
          <t xml:space="preserve">Cần kiểm tra</t>
        </is>
      </c>
      <c r="F13" t="inlineStr">
        <is>
          <t xml:space="preserve">Sheet "1. CSKH" trong SBI DAILY REPORT_1026.xlsx: 86 dòng có thể bị đảo ngày/tháng — đã tính theo tùy chọn</t>
        </is>
      </c>
      <c r="G13"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14">
      <c r="A14" t="inlineStr">
        <is>
          <t xml:space="preserve">1. CSKH</t>
        </is>
      </c>
      <c r="B14" t="inlineStr">
        <is>
          <t xml:space="preserve">B7475</t>
        </is>
      </c>
      <c r="C14" t="inlineStr">
        <is>
          <t xml:space="preserve">7475</t>
        </is>
      </c>
      <c r="D14" t="inlineStr">
        <is>
          <t xml:space="preserve">11/10/26</t>
        </is>
      </c>
      <c r="E14" t="inlineStr">
        <is>
          <t xml:space="preserve">Cần kiểm tra</t>
        </is>
      </c>
      <c r="F14" t="inlineStr">
        <is>
          <t xml:space="preserve">Sheet "1. CSKH" trong SBI DAILY REPORT_1026.xlsx: 86 dòng có thể bị đảo ngày/tháng — đã tính theo tùy chọn</t>
        </is>
      </c>
      <c r="G14"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15">
      <c r="A15" t="inlineStr">
        <is>
          <t xml:space="preserve">1. CSKH</t>
        </is>
      </c>
      <c r="B15" t="inlineStr">
        <is>
          <t xml:space="preserve">B7476</t>
        </is>
      </c>
      <c r="C15" t="inlineStr">
        <is>
          <t xml:space="preserve">7476</t>
        </is>
      </c>
      <c r="D15" t="inlineStr">
        <is>
          <t xml:space="preserve">11/10/26</t>
        </is>
      </c>
      <c r="E15" t="inlineStr">
        <is>
          <t xml:space="preserve">Cần kiểm tra</t>
        </is>
      </c>
      <c r="F15" t="inlineStr">
        <is>
          <t xml:space="preserve">Sheet "1. CSKH" trong SBI DAILY REPORT_1026.xlsx: 86 dòng có thể bị đảo ngày/tháng — đã tính theo tùy chọn</t>
        </is>
      </c>
      <c r="G15"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16">
      <c r="A16" t="inlineStr">
        <is>
          <t xml:space="preserve">1. CSKH</t>
        </is>
      </c>
      <c r="B16" t="inlineStr">
        <is>
          <t xml:space="preserve">B7477</t>
        </is>
      </c>
      <c r="C16" t="inlineStr">
        <is>
          <t xml:space="preserve">7477</t>
        </is>
      </c>
      <c r="D16" t="inlineStr">
        <is>
          <t xml:space="preserve">11/10/26</t>
        </is>
      </c>
      <c r="E16" t="inlineStr">
        <is>
          <t xml:space="preserve">Cần kiểm tra</t>
        </is>
      </c>
      <c r="F16" t="inlineStr">
        <is>
          <t xml:space="preserve">Sheet "1. CSKH" trong SBI DAILY REPORT_1026.xlsx: 86 dòng có thể bị đảo ngày/tháng — đã tính theo tùy chọn</t>
        </is>
      </c>
      <c r="G16"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17">
      <c r="A17" t="inlineStr">
        <is>
          <t xml:space="preserve">1. CSKH</t>
        </is>
      </c>
      <c r="B17" t="inlineStr">
        <is>
          <t xml:space="preserve">B7478</t>
        </is>
      </c>
      <c r="C17" t="inlineStr">
        <is>
          <t xml:space="preserve">7478</t>
        </is>
      </c>
      <c r="D17" t="inlineStr">
        <is>
          <t xml:space="preserve">11/10/26</t>
        </is>
      </c>
      <c r="E17" t="inlineStr">
        <is>
          <t xml:space="preserve">Cần kiểm tra</t>
        </is>
      </c>
      <c r="F17" t="inlineStr">
        <is>
          <t xml:space="preserve">Sheet "1. CSKH" trong SBI DAILY REPORT_1026.xlsx: 86 dòng có thể bị đảo ngày/tháng — đã tính theo tùy chọn</t>
        </is>
      </c>
      <c r="G17"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18">
      <c r="A18" t="inlineStr">
        <is>
          <t xml:space="preserve">1. CSKH</t>
        </is>
      </c>
      <c r="B18" t="inlineStr">
        <is>
          <t xml:space="preserve">B7479</t>
        </is>
      </c>
      <c r="C18" t="inlineStr">
        <is>
          <t xml:space="preserve">7479</t>
        </is>
      </c>
      <c r="D18" t="inlineStr">
        <is>
          <t xml:space="preserve">11/10/26</t>
        </is>
      </c>
      <c r="E18" t="inlineStr">
        <is>
          <t xml:space="preserve">Cần kiểm tra</t>
        </is>
      </c>
      <c r="F18" t="inlineStr">
        <is>
          <t xml:space="preserve">Sheet "1. CSKH" trong SBI DAILY REPORT_1026.xlsx: 86 dòng có thể bị đảo ngày/tháng — đã tính theo tùy chọn</t>
        </is>
      </c>
      <c r="G18"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19">
      <c r="A19" t="inlineStr">
        <is>
          <t xml:space="preserve">1. CSKH</t>
        </is>
      </c>
      <c r="B19" t="inlineStr">
        <is>
          <t xml:space="preserve">B7480</t>
        </is>
      </c>
      <c r="C19" t="inlineStr">
        <is>
          <t xml:space="preserve">7480</t>
        </is>
      </c>
      <c r="D19" t="inlineStr">
        <is>
          <t xml:space="preserve">11/10/26</t>
        </is>
      </c>
      <c r="E19" t="inlineStr">
        <is>
          <t xml:space="preserve">Cần kiểm tra</t>
        </is>
      </c>
      <c r="F19" t="inlineStr">
        <is>
          <t xml:space="preserve">Sheet "1. CSKH" trong SBI DAILY REPORT_1026.xlsx: 86 dòng có thể bị đảo ngày/tháng — đã tính theo tùy chọn</t>
        </is>
      </c>
      <c r="G19"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20">
      <c r="A20" t="inlineStr">
        <is>
          <t xml:space="preserve">1. CSKH</t>
        </is>
      </c>
      <c r="B20" t="inlineStr">
        <is>
          <t xml:space="preserve">B7481</t>
        </is>
      </c>
      <c r="C20" t="inlineStr">
        <is>
          <t xml:space="preserve">7481</t>
        </is>
      </c>
      <c r="D20" t="inlineStr">
        <is>
          <t xml:space="preserve">11/10/26</t>
        </is>
      </c>
      <c r="E20" t="inlineStr">
        <is>
          <t xml:space="preserve">Cần kiểm tra</t>
        </is>
      </c>
      <c r="F20" t="inlineStr">
        <is>
          <t xml:space="preserve">Sheet "1. CSKH" trong SBI DAILY REPORT_1026.xlsx: 86 dòng có thể bị đảo ngày/tháng — đã tính theo tùy chọn</t>
        </is>
      </c>
      <c r="G20"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21">
      <c r="A21" t="inlineStr">
        <is>
          <t xml:space="preserve">1. CSKH</t>
        </is>
      </c>
      <c r="B21" t="inlineStr">
        <is>
          <t xml:space="preserve">B7482</t>
        </is>
      </c>
      <c r="C21" t="inlineStr">
        <is>
          <t xml:space="preserve">7482</t>
        </is>
      </c>
      <c r="D21" t="inlineStr">
        <is>
          <t xml:space="preserve">11/10/26</t>
        </is>
      </c>
      <c r="E21" t="inlineStr">
        <is>
          <t xml:space="preserve">Cần kiểm tra</t>
        </is>
      </c>
      <c r="F21" t="inlineStr">
        <is>
          <t xml:space="preserve">Sheet "1. CSKH" trong SBI DAILY REPORT_1026.xlsx: 86 dòng có thể bị đảo ngày/tháng — đã tính theo tùy chọn</t>
        </is>
      </c>
      <c r="G21"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22">
      <c r="A22" t="inlineStr">
        <is>
          <t xml:space="preserve">1. CSKH</t>
        </is>
      </c>
      <c r="B22" t="inlineStr">
        <is>
          <t xml:space="preserve">B7483</t>
        </is>
      </c>
      <c r="C22" t="inlineStr">
        <is>
          <t xml:space="preserve">7483</t>
        </is>
      </c>
      <c r="D22" t="inlineStr">
        <is>
          <t xml:space="preserve">11/10/26</t>
        </is>
      </c>
      <c r="E22" t="inlineStr">
        <is>
          <t xml:space="preserve">Cần kiểm tra</t>
        </is>
      </c>
      <c r="F22" t="inlineStr">
        <is>
          <t xml:space="preserve">Sheet "1. CSKH" trong SBI DAILY REPORT_1026.xlsx: 86 dòng có thể bị đảo ngày/tháng — đã tính theo tùy chọn</t>
        </is>
      </c>
      <c r="G22"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23">
      <c r="A23" t="inlineStr">
        <is>
          <t xml:space="preserve">1. CSKH</t>
        </is>
      </c>
      <c r="B23" t="inlineStr">
        <is>
          <t xml:space="preserve">B7484</t>
        </is>
      </c>
      <c r="C23" t="inlineStr">
        <is>
          <t xml:space="preserve">7484</t>
        </is>
      </c>
      <c r="D23" t="inlineStr">
        <is>
          <t xml:space="preserve">11/10/26</t>
        </is>
      </c>
      <c r="E23" t="inlineStr">
        <is>
          <t xml:space="preserve">Cần kiểm tra</t>
        </is>
      </c>
      <c r="F23" t="inlineStr">
        <is>
          <t xml:space="preserve">Sheet "1. CSKH" trong SBI DAILY REPORT_1026.xlsx: 86 dòng có thể bị đảo ngày/tháng — đã tính theo tùy chọn</t>
        </is>
      </c>
      <c r="G23"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24">
      <c r="A24" t="inlineStr">
        <is>
          <t xml:space="preserve">1. CSKH</t>
        </is>
      </c>
      <c r="B24" t="inlineStr">
        <is>
          <t xml:space="preserve">B7485</t>
        </is>
      </c>
      <c r="C24" t="inlineStr">
        <is>
          <t xml:space="preserve">7485</t>
        </is>
      </c>
      <c r="D24" t="inlineStr">
        <is>
          <t xml:space="preserve">11/10/26</t>
        </is>
      </c>
      <c r="E24" t="inlineStr">
        <is>
          <t xml:space="preserve">Cần kiểm tra</t>
        </is>
      </c>
      <c r="F24" t="inlineStr">
        <is>
          <t xml:space="preserve">Sheet "1. CSKH" trong SBI DAILY REPORT_1026.xlsx: 86 dòng có thể bị đảo ngày/tháng — đã tính theo tùy chọn</t>
        </is>
      </c>
      <c r="G24"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25">
      <c r="A25" t="inlineStr">
        <is>
          <t xml:space="preserve">1. CSKH</t>
        </is>
      </c>
      <c r="B25" t="inlineStr">
        <is>
          <t xml:space="preserve">B7486</t>
        </is>
      </c>
      <c r="C25" t="inlineStr">
        <is>
          <t xml:space="preserve">7486</t>
        </is>
      </c>
      <c r="D25" t="inlineStr">
        <is>
          <t xml:space="preserve">11/10/26</t>
        </is>
      </c>
      <c r="E25" t="inlineStr">
        <is>
          <t xml:space="preserve">Cần kiểm tra</t>
        </is>
      </c>
      <c r="F25" t="inlineStr">
        <is>
          <t xml:space="preserve">Sheet "1. CSKH" trong SBI DAILY REPORT_1026.xlsx: 86 dòng có thể bị đảo ngày/tháng — đã tính theo tùy chọn</t>
        </is>
      </c>
      <c r="G25"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26">
      <c r="A26" t="inlineStr">
        <is>
          <t xml:space="preserve">1. CSKH</t>
        </is>
      </c>
      <c r="B26" t="inlineStr">
        <is>
          <t xml:space="preserve">B7487</t>
        </is>
      </c>
      <c r="C26" t="inlineStr">
        <is>
          <t xml:space="preserve">7487</t>
        </is>
      </c>
      <c r="D26" t="inlineStr">
        <is>
          <t xml:space="preserve">11/10/26</t>
        </is>
      </c>
      <c r="E26" t="inlineStr">
        <is>
          <t xml:space="preserve">Cần kiểm tra</t>
        </is>
      </c>
      <c r="F26" t="inlineStr">
        <is>
          <t xml:space="preserve">Sheet "1. CSKH" trong SBI DAILY REPORT_1026.xlsx: 86 dòng có thể bị đảo ngày/tháng — đã tính theo tùy chọn</t>
        </is>
      </c>
      <c r="G26"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27">
      <c r="A27" t="inlineStr">
        <is>
          <t xml:space="preserve">1. CSKH</t>
        </is>
      </c>
      <c r="B27" t="inlineStr">
        <is>
          <t xml:space="preserve">B7488</t>
        </is>
      </c>
      <c r="C27" t="inlineStr">
        <is>
          <t xml:space="preserve">7488</t>
        </is>
      </c>
      <c r="D27" t="inlineStr">
        <is>
          <t xml:space="preserve">11/10/26</t>
        </is>
      </c>
      <c r="E27" t="inlineStr">
        <is>
          <t xml:space="preserve">Cần kiểm tra</t>
        </is>
      </c>
      <c r="F27" t="inlineStr">
        <is>
          <t xml:space="preserve">Sheet "1. CSKH" trong SBI DAILY REPORT_1026.xlsx: 86 dòng có thể bị đảo ngày/tháng — đã tính theo tùy chọn</t>
        </is>
      </c>
      <c r="G27"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28">
      <c r="A28" t="inlineStr">
        <is>
          <t xml:space="preserve">1. CSKH</t>
        </is>
      </c>
      <c r="B28" t="inlineStr">
        <is>
          <t xml:space="preserve">B7489</t>
        </is>
      </c>
      <c r="C28" t="inlineStr">
        <is>
          <t xml:space="preserve">7489</t>
        </is>
      </c>
      <c r="D28" t="inlineStr">
        <is>
          <t xml:space="preserve">11/10/26</t>
        </is>
      </c>
      <c r="E28" t="inlineStr">
        <is>
          <t xml:space="preserve">Cần kiểm tra</t>
        </is>
      </c>
      <c r="F28" t="inlineStr">
        <is>
          <t xml:space="preserve">Sheet "1. CSKH" trong SBI DAILY REPORT_1026.xlsx: 86 dòng có thể bị đảo ngày/tháng — đã tính theo tùy chọn</t>
        </is>
      </c>
      <c r="G28"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29">
      <c r="A29" t="inlineStr">
        <is>
          <t xml:space="preserve">1. CSKH</t>
        </is>
      </c>
      <c r="B29" t="inlineStr">
        <is>
          <t xml:space="preserve">B7490</t>
        </is>
      </c>
      <c r="C29" t="inlineStr">
        <is>
          <t xml:space="preserve">7490</t>
        </is>
      </c>
      <c r="D29" t="inlineStr">
        <is>
          <t xml:space="preserve">11/10/26</t>
        </is>
      </c>
      <c r="E29" t="inlineStr">
        <is>
          <t xml:space="preserve">Cần kiểm tra</t>
        </is>
      </c>
      <c r="F29" t="inlineStr">
        <is>
          <t xml:space="preserve">Sheet "1. CSKH" trong SBI DAILY REPORT_1026.xlsx: 86 dòng có thể bị đảo ngày/tháng — đã tính theo tùy chọn</t>
        </is>
      </c>
      <c r="G29"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30">
      <c r="A30" t="inlineStr">
        <is>
          <t xml:space="preserve">1. CSKH</t>
        </is>
      </c>
      <c r="B30" t="inlineStr">
        <is>
          <t xml:space="preserve">B7491</t>
        </is>
      </c>
      <c r="C30" t="inlineStr">
        <is>
          <t xml:space="preserve">7491</t>
        </is>
      </c>
      <c r="D30" t="inlineStr">
        <is>
          <t xml:space="preserve">11/10/26</t>
        </is>
      </c>
      <c r="E30" t="inlineStr">
        <is>
          <t xml:space="preserve">Cần kiểm tra</t>
        </is>
      </c>
      <c r="F30" t="inlineStr">
        <is>
          <t xml:space="preserve">Sheet "1. CSKH" trong SBI DAILY REPORT_1026.xlsx: 86 dòng có thể bị đảo ngày/tháng — đã tính theo tùy chọn</t>
        </is>
      </c>
      <c r="G30"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31">
      <c r="A31" t="inlineStr">
        <is>
          <t xml:space="preserve">1. CSKH</t>
        </is>
      </c>
      <c r="B31" t="inlineStr">
        <is>
          <t xml:space="preserve">B7492</t>
        </is>
      </c>
      <c r="C31" t="inlineStr">
        <is>
          <t xml:space="preserve">7492</t>
        </is>
      </c>
      <c r="D31" t="inlineStr">
        <is>
          <t xml:space="preserve">11/10/26</t>
        </is>
      </c>
      <c r="E31" t="inlineStr">
        <is>
          <t xml:space="preserve">Cần kiểm tra</t>
        </is>
      </c>
      <c r="F31" t="inlineStr">
        <is>
          <t xml:space="preserve">Sheet "1. CSKH" trong SBI DAILY REPORT_1026.xlsx: 86 dòng có thể bị đảo ngày/tháng — đã tính theo tùy chọn</t>
        </is>
      </c>
      <c r="G31"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32">
      <c r="A32" t="inlineStr">
        <is>
          <t xml:space="preserve">1. CSKH</t>
        </is>
      </c>
      <c r="B32" t="inlineStr">
        <is>
          <t xml:space="preserve">B7493</t>
        </is>
      </c>
      <c r="C32" t="inlineStr">
        <is>
          <t xml:space="preserve">7493</t>
        </is>
      </c>
      <c r="D32" t="inlineStr">
        <is>
          <t xml:space="preserve">11/10/26</t>
        </is>
      </c>
      <c r="E32" t="inlineStr">
        <is>
          <t xml:space="preserve">Cần kiểm tra</t>
        </is>
      </c>
      <c r="F32" t="inlineStr">
        <is>
          <t xml:space="preserve">Sheet "1. CSKH" trong SBI DAILY REPORT_1026.xlsx: 86 dòng có thể bị đảo ngày/tháng — đã tính theo tùy chọn</t>
        </is>
      </c>
      <c r="G32"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33">
      <c r="A33" t="inlineStr">
        <is>
          <t xml:space="preserve">1. CSKH</t>
        </is>
      </c>
      <c r="B33" t="inlineStr">
        <is>
          <t xml:space="preserve">B7494</t>
        </is>
      </c>
      <c r="C33" t="inlineStr">
        <is>
          <t xml:space="preserve">7494</t>
        </is>
      </c>
      <c r="D33" t="inlineStr">
        <is>
          <t xml:space="preserve">11/10/26</t>
        </is>
      </c>
      <c r="E33" t="inlineStr">
        <is>
          <t xml:space="preserve">Cần kiểm tra</t>
        </is>
      </c>
      <c r="F33" t="inlineStr">
        <is>
          <t xml:space="preserve">Sheet "1. CSKH" trong SBI DAILY REPORT_1026.xlsx: 86 dòng có thể bị đảo ngày/tháng — đã tính theo tùy chọn</t>
        </is>
      </c>
      <c r="G33"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34">
      <c r="A34" t="inlineStr">
        <is>
          <t xml:space="preserve">1. CSKH</t>
        </is>
      </c>
      <c r="B34" t="inlineStr">
        <is>
          <t xml:space="preserve">B7977</t>
        </is>
      </c>
      <c r="C34" t="inlineStr">
        <is>
          <t xml:space="preserve">7977</t>
        </is>
      </c>
      <c r="D34" t="inlineStr">
        <is>
          <t xml:space="preserve">10/11/2026</t>
        </is>
      </c>
      <c r="E34" t="inlineStr">
        <is>
          <t xml:space="preserve">Cần kiểm tra</t>
        </is>
      </c>
      <c r="F34" t="inlineStr">
        <is>
          <t xml:space="preserve">Sheet "1. CSKH" trong SBI DAILY REPORT_1026.xlsx: 86 dòng có thể bị đảo ngày/tháng — đã tính theo tùy chọn</t>
        </is>
      </c>
      <c r="G34"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35">
      <c r="A35" t="inlineStr">
        <is>
          <t xml:space="preserve">1. CSKH</t>
        </is>
      </c>
      <c r="B35" t="inlineStr">
        <is>
          <t xml:space="preserve">B7978</t>
        </is>
      </c>
      <c r="C35" t="inlineStr">
        <is>
          <t xml:space="preserve">7978</t>
        </is>
      </c>
      <c r="D35" t="inlineStr">
        <is>
          <t xml:space="preserve">10/11/2026</t>
        </is>
      </c>
      <c r="E35" t="inlineStr">
        <is>
          <t xml:space="preserve">Cần kiểm tra</t>
        </is>
      </c>
      <c r="F35" t="inlineStr">
        <is>
          <t xml:space="preserve">Sheet "1. CSKH" trong SBI DAILY REPORT_1026.xlsx: 86 dòng có thể bị đảo ngày/tháng — đã tính theo tùy chọn</t>
        </is>
      </c>
      <c r="G35"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36">
      <c r="A36" t="inlineStr">
        <is>
          <t xml:space="preserve">1. CSKH</t>
        </is>
      </c>
      <c r="B36" t="inlineStr">
        <is>
          <t xml:space="preserve">B7979</t>
        </is>
      </c>
      <c r="C36" t="inlineStr">
        <is>
          <t xml:space="preserve">7979</t>
        </is>
      </c>
      <c r="D36" t="inlineStr">
        <is>
          <t xml:space="preserve">10/11/2026</t>
        </is>
      </c>
      <c r="E36" t="inlineStr">
        <is>
          <t xml:space="preserve">Cần kiểm tra</t>
        </is>
      </c>
      <c r="F36" t="inlineStr">
        <is>
          <t xml:space="preserve">Sheet "1. CSKH" trong SBI DAILY REPORT_1026.xlsx: 86 dòng có thể bị đảo ngày/tháng — đã tính theo tùy chọn</t>
        </is>
      </c>
      <c r="G36"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37">
      <c r="A37" t="inlineStr">
        <is>
          <t xml:space="preserve">1. CSKH</t>
        </is>
      </c>
      <c r="B37" t="inlineStr">
        <is>
          <t xml:space="preserve">B7980</t>
        </is>
      </c>
      <c r="C37" t="inlineStr">
        <is>
          <t xml:space="preserve">7980</t>
        </is>
      </c>
      <c r="D37" t="inlineStr">
        <is>
          <t xml:space="preserve">10/11/2026</t>
        </is>
      </c>
      <c r="E37" t="inlineStr">
        <is>
          <t xml:space="preserve">Cần kiểm tra</t>
        </is>
      </c>
      <c r="F37" t="inlineStr">
        <is>
          <t xml:space="preserve">Sheet "1. CSKH" trong SBI DAILY REPORT_1026.xlsx: 86 dòng có thể bị đảo ngày/tháng — đã tính theo tùy chọn</t>
        </is>
      </c>
      <c r="G37"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38">
      <c r="A38" t="inlineStr">
        <is>
          <t xml:space="preserve">1. CSKH</t>
        </is>
      </c>
      <c r="B38" t="inlineStr">
        <is>
          <t xml:space="preserve">B7981</t>
        </is>
      </c>
      <c r="C38" t="inlineStr">
        <is>
          <t xml:space="preserve">7981</t>
        </is>
      </c>
      <c r="D38" t="inlineStr">
        <is>
          <t xml:space="preserve">10/11/2026</t>
        </is>
      </c>
      <c r="E38" t="inlineStr">
        <is>
          <t xml:space="preserve">Cần kiểm tra</t>
        </is>
      </c>
      <c r="F38" t="inlineStr">
        <is>
          <t xml:space="preserve">Sheet "1. CSKH" trong SBI DAILY REPORT_1026.xlsx: 86 dòng có thể bị đảo ngày/tháng — đã tính theo tùy chọn</t>
        </is>
      </c>
      <c r="G38"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39">
      <c r="A39" t="inlineStr">
        <is>
          <t xml:space="preserve">1. CSKH</t>
        </is>
      </c>
      <c r="B39" t="inlineStr">
        <is>
          <t xml:space="preserve">B7982</t>
        </is>
      </c>
      <c r="C39" t="inlineStr">
        <is>
          <t xml:space="preserve">7982</t>
        </is>
      </c>
      <c r="D39" t="inlineStr">
        <is>
          <t xml:space="preserve">10/11/2026</t>
        </is>
      </c>
      <c r="E39" t="inlineStr">
        <is>
          <t xml:space="preserve">Cần kiểm tra</t>
        </is>
      </c>
      <c r="F39" t="inlineStr">
        <is>
          <t xml:space="preserve">Sheet "1. CSKH" trong SBI DAILY REPORT_1026.xlsx: 86 dòng có thể bị đảo ngày/tháng — đã tính theo tùy chọn</t>
        </is>
      </c>
      <c r="G39"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40">
      <c r="A40" t="inlineStr">
        <is>
          <t xml:space="preserve">1. CSKH</t>
        </is>
      </c>
      <c r="B40" t="inlineStr">
        <is>
          <t xml:space="preserve">B7983</t>
        </is>
      </c>
      <c r="C40" t="inlineStr">
        <is>
          <t xml:space="preserve">7983</t>
        </is>
      </c>
      <c r="D40" t="inlineStr">
        <is>
          <t xml:space="preserve">10/11/2026</t>
        </is>
      </c>
      <c r="E40" t="inlineStr">
        <is>
          <t xml:space="preserve">Cần kiểm tra</t>
        </is>
      </c>
      <c r="F40" t="inlineStr">
        <is>
          <t xml:space="preserve">Sheet "1. CSKH" trong SBI DAILY REPORT_1026.xlsx: 86 dòng có thể bị đảo ngày/tháng — đã tính theo tùy chọn</t>
        </is>
      </c>
      <c r="G40"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41">
      <c r="A41" t="inlineStr">
        <is>
          <t xml:space="preserve">1. CSKH</t>
        </is>
      </c>
      <c r="B41" t="inlineStr">
        <is>
          <t xml:space="preserve">B7984</t>
        </is>
      </c>
      <c r="C41" t="inlineStr">
        <is>
          <t xml:space="preserve">7984</t>
        </is>
      </c>
      <c r="D41" t="inlineStr">
        <is>
          <t xml:space="preserve">10/11/2026</t>
        </is>
      </c>
      <c r="E41" t="inlineStr">
        <is>
          <t xml:space="preserve">Cần kiểm tra</t>
        </is>
      </c>
      <c r="F41" t="inlineStr">
        <is>
          <t xml:space="preserve">Sheet "1. CSKH" trong SBI DAILY REPORT_1026.xlsx: 86 dòng có thể bị đảo ngày/tháng — đã tính theo tùy chọn</t>
        </is>
      </c>
      <c r="G41"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42">
      <c r="A42" t="inlineStr">
        <is>
          <t xml:space="preserve">1. CSKH</t>
        </is>
      </c>
      <c r="B42" t="inlineStr">
        <is>
          <t xml:space="preserve">B7985</t>
        </is>
      </c>
      <c r="C42" t="inlineStr">
        <is>
          <t xml:space="preserve">7985</t>
        </is>
      </c>
      <c r="D42" t="inlineStr">
        <is>
          <t xml:space="preserve">10/11/2026</t>
        </is>
      </c>
      <c r="E42" t="inlineStr">
        <is>
          <t xml:space="preserve">Cần kiểm tra</t>
        </is>
      </c>
      <c r="F42" t="inlineStr">
        <is>
          <t xml:space="preserve">Sheet "1. CSKH" trong SBI DAILY REPORT_1026.xlsx: 86 dòng có thể bị đảo ngày/tháng — đã tính theo tùy chọn</t>
        </is>
      </c>
      <c r="G42"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43">
      <c r="A43" t="inlineStr">
        <is>
          <t xml:space="preserve">1. CSKH</t>
        </is>
      </c>
      <c r="B43" t="inlineStr">
        <is>
          <t xml:space="preserve">B7986</t>
        </is>
      </c>
      <c r="C43" t="inlineStr">
        <is>
          <t xml:space="preserve">7986</t>
        </is>
      </c>
      <c r="D43" t="inlineStr">
        <is>
          <t xml:space="preserve">10/11/2026</t>
        </is>
      </c>
      <c r="E43" t="inlineStr">
        <is>
          <t xml:space="preserve">Cần kiểm tra</t>
        </is>
      </c>
      <c r="F43" t="inlineStr">
        <is>
          <t xml:space="preserve">Sheet "1. CSKH" trong SBI DAILY REPORT_1026.xlsx: 86 dòng có thể bị đảo ngày/tháng — đã tính theo tùy chọn</t>
        </is>
      </c>
      <c r="G43"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44">
      <c r="A44" t="inlineStr">
        <is>
          <t xml:space="preserve">1. CSKH</t>
        </is>
      </c>
      <c r="B44" t="inlineStr">
        <is>
          <t xml:space="preserve">B7987</t>
        </is>
      </c>
      <c r="C44" t="inlineStr">
        <is>
          <t xml:space="preserve">7987</t>
        </is>
      </c>
      <c r="D44" t="inlineStr">
        <is>
          <t xml:space="preserve">10/11/2026</t>
        </is>
      </c>
      <c r="E44" t="inlineStr">
        <is>
          <t xml:space="preserve">Cần kiểm tra</t>
        </is>
      </c>
      <c r="F44" t="inlineStr">
        <is>
          <t xml:space="preserve">Sheet "1. CSKH" trong SBI DAILY REPORT_1026.xlsx: 86 dòng có thể bị đảo ngày/tháng — đã tính theo tùy chọn</t>
        </is>
      </c>
      <c r="G44"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45">
      <c r="A45" t="inlineStr">
        <is>
          <t xml:space="preserve">1. CSKH</t>
        </is>
      </c>
      <c r="B45" t="inlineStr">
        <is>
          <t xml:space="preserve">B7988</t>
        </is>
      </c>
      <c r="C45" t="inlineStr">
        <is>
          <t xml:space="preserve">7988</t>
        </is>
      </c>
      <c r="D45" t="inlineStr">
        <is>
          <t xml:space="preserve">10/11/2026</t>
        </is>
      </c>
      <c r="E45" t="inlineStr">
        <is>
          <t xml:space="preserve">Cần kiểm tra</t>
        </is>
      </c>
      <c r="F45" t="inlineStr">
        <is>
          <t xml:space="preserve">Sheet "1. CSKH" trong SBI DAILY REPORT_1026.xlsx: 86 dòng có thể bị đảo ngày/tháng — đã tính theo tùy chọn</t>
        </is>
      </c>
      <c r="G45"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46">
      <c r="A46" t="inlineStr">
        <is>
          <t xml:space="preserve">1. CSKH</t>
        </is>
      </c>
      <c r="B46" t="inlineStr">
        <is>
          <t xml:space="preserve">B7989</t>
        </is>
      </c>
      <c r="C46" t="inlineStr">
        <is>
          <t xml:space="preserve">7989</t>
        </is>
      </c>
      <c r="D46" t="inlineStr">
        <is>
          <t xml:space="preserve">10/11/2026</t>
        </is>
      </c>
      <c r="E46" t="inlineStr">
        <is>
          <t xml:space="preserve">Cần kiểm tra</t>
        </is>
      </c>
      <c r="F46" t="inlineStr">
        <is>
          <t xml:space="preserve">Sheet "1. CSKH" trong SBI DAILY REPORT_1026.xlsx: 86 dòng có thể bị đảo ngày/tháng — đã tính theo tùy chọn</t>
        </is>
      </c>
      <c r="G46"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47">
      <c r="A47" t="inlineStr">
        <is>
          <t xml:space="preserve">1. CSKH</t>
        </is>
      </c>
      <c r="B47" t="inlineStr">
        <is>
          <t xml:space="preserve">B7990</t>
        </is>
      </c>
      <c r="C47" t="inlineStr">
        <is>
          <t xml:space="preserve">7990</t>
        </is>
      </c>
      <c r="D47" t="inlineStr">
        <is>
          <t xml:space="preserve">10/11/2026</t>
        </is>
      </c>
      <c r="E47" t="inlineStr">
        <is>
          <t xml:space="preserve">Cần kiểm tra</t>
        </is>
      </c>
      <c r="F47" t="inlineStr">
        <is>
          <t xml:space="preserve">Sheet "1. CSKH" trong SBI DAILY REPORT_1026.xlsx: 86 dòng có thể bị đảo ngày/tháng — đã tính theo tùy chọn</t>
        </is>
      </c>
      <c r="G47"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48">
      <c r="A48" t="inlineStr">
        <is>
          <t xml:space="preserve">1. CSKH</t>
        </is>
      </c>
      <c r="B48" t="inlineStr">
        <is>
          <t xml:space="preserve">B7991</t>
        </is>
      </c>
      <c r="C48" t="inlineStr">
        <is>
          <t xml:space="preserve">7991</t>
        </is>
      </c>
      <c r="D48" t="inlineStr">
        <is>
          <t xml:space="preserve">10/11/2026</t>
        </is>
      </c>
      <c r="E48" t="inlineStr">
        <is>
          <t xml:space="preserve">Cần kiểm tra</t>
        </is>
      </c>
      <c r="F48" t="inlineStr">
        <is>
          <t xml:space="preserve">Sheet "1. CSKH" trong SBI DAILY REPORT_1026.xlsx: 86 dòng có thể bị đảo ngày/tháng — đã tính theo tùy chọn</t>
        </is>
      </c>
      <c r="G48"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49">
      <c r="A49" t="inlineStr">
        <is>
          <t xml:space="preserve">1. CSKH</t>
        </is>
      </c>
      <c r="B49" t="inlineStr">
        <is>
          <t xml:space="preserve">B7992</t>
        </is>
      </c>
      <c r="C49" t="inlineStr">
        <is>
          <t xml:space="preserve">7992</t>
        </is>
      </c>
      <c r="D49" t="inlineStr">
        <is>
          <t xml:space="preserve">10/11/2026</t>
        </is>
      </c>
      <c r="E49" t="inlineStr">
        <is>
          <t xml:space="preserve">Cần kiểm tra</t>
        </is>
      </c>
      <c r="F49" t="inlineStr">
        <is>
          <t xml:space="preserve">Sheet "1. CSKH" trong SBI DAILY REPORT_1026.xlsx: 86 dòng có thể bị đảo ngày/tháng — đã tính theo tùy chọn</t>
        </is>
      </c>
      <c r="G49"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50">
      <c r="A50" t="inlineStr">
        <is>
          <t xml:space="preserve">1. CSKH</t>
        </is>
      </c>
      <c r="B50" t="inlineStr">
        <is>
          <t xml:space="preserve">B7993</t>
        </is>
      </c>
      <c r="C50" t="inlineStr">
        <is>
          <t xml:space="preserve">7993</t>
        </is>
      </c>
      <c r="D50" t="inlineStr">
        <is>
          <t xml:space="preserve">10/11/2026</t>
        </is>
      </c>
      <c r="E50" t="inlineStr">
        <is>
          <t xml:space="preserve">Cần kiểm tra</t>
        </is>
      </c>
      <c r="F50" t="inlineStr">
        <is>
          <t xml:space="preserve">Sheet "1. CSKH" trong SBI DAILY REPORT_1026.xlsx: 86 dòng có thể bị đảo ngày/tháng — đã tính theo tùy chọn</t>
        </is>
      </c>
      <c r="G50"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51">
      <c r="A51" t="inlineStr">
        <is>
          <t xml:space="preserve">1. CSKH</t>
        </is>
      </c>
      <c r="B51" t="inlineStr">
        <is>
          <t xml:space="preserve">B7994</t>
        </is>
      </c>
      <c r="C51" t="inlineStr">
        <is>
          <t xml:space="preserve">7994</t>
        </is>
      </c>
      <c r="D51" t="inlineStr">
        <is>
          <t xml:space="preserve">10/11/2026</t>
        </is>
      </c>
      <c r="E51" t="inlineStr">
        <is>
          <t xml:space="preserve">Cần kiểm tra</t>
        </is>
      </c>
      <c r="F51" t="inlineStr">
        <is>
          <t xml:space="preserve">Sheet "1. CSKH" trong SBI DAILY REPORT_1026.xlsx: 86 dòng có thể bị đảo ngày/tháng — đã tính theo tùy chọn</t>
        </is>
      </c>
      <c r="G51"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52">
      <c r="A52" t="inlineStr">
        <is>
          <t xml:space="preserve">1. CSKH</t>
        </is>
      </c>
      <c r="B52" t="inlineStr">
        <is>
          <t xml:space="preserve">B8103</t>
        </is>
      </c>
      <c r="C52" t="inlineStr">
        <is>
          <t xml:space="preserve">8103</t>
        </is>
      </c>
      <c r="D52" t="inlineStr">
        <is>
          <t xml:space="preserve">11/10/26</t>
        </is>
      </c>
      <c r="E52" t="inlineStr">
        <is>
          <t xml:space="preserve">Cần kiểm tra</t>
        </is>
      </c>
      <c r="F52" t="inlineStr">
        <is>
          <t xml:space="preserve">Sheet "1. CSKH" trong SBI DAILY REPORT_1026.xlsx: 86 dòng có thể bị đảo ngày/tháng — đã tính theo tùy chọn</t>
        </is>
      </c>
      <c r="G52"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53">
      <c r="A53" t="inlineStr">
        <is>
          <t xml:space="preserve">1. CSKH</t>
        </is>
      </c>
      <c r="B53" t="inlineStr">
        <is>
          <t xml:space="preserve">B8104</t>
        </is>
      </c>
      <c r="C53" t="inlineStr">
        <is>
          <t xml:space="preserve">8104</t>
        </is>
      </c>
      <c r="D53" t="inlineStr">
        <is>
          <t xml:space="preserve">11/10/26</t>
        </is>
      </c>
      <c r="E53" t="inlineStr">
        <is>
          <t xml:space="preserve">Cần kiểm tra</t>
        </is>
      </c>
      <c r="F53" t="inlineStr">
        <is>
          <t xml:space="preserve">Sheet "1. CSKH" trong SBI DAILY REPORT_1026.xlsx: 86 dòng có thể bị đảo ngày/tháng — đã tính theo tùy chọn</t>
        </is>
      </c>
      <c r="G53"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54">
      <c r="A54" t="inlineStr">
        <is>
          <t xml:space="preserve">1. CSKH</t>
        </is>
      </c>
      <c r="B54" t="inlineStr">
        <is>
          <t xml:space="preserve">B8105</t>
        </is>
      </c>
      <c r="C54" t="inlineStr">
        <is>
          <t xml:space="preserve">8105</t>
        </is>
      </c>
      <c r="D54" t="inlineStr">
        <is>
          <t xml:space="preserve">11/10/26</t>
        </is>
      </c>
      <c r="E54" t="inlineStr">
        <is>
          <t xml:space="preserve">Cần kiểm tra</t>
        </is>
      </c>
      <c r="F54" t="inlineStr">
        <is>
          <t xml:space="preserve">Sheet "1. CSKH" trong SBI DAILY REPORT_1026.xlsx: 86 dòng có thể bị đảo ngày/tháng — đã tính theo tùy chọn</t>
        </is>
      </c>
      <c r="G54"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55">
      <c r="A55" t="inlineStr">
        <is>
          <t xml:space="preserve">1. CSKH</t>
        </is>
      </c>
      <c r="B55" t="inlineStr">
        <is>
          <t xml:space="preserve">B8106</t>
        </is>
      </c>
      <c r="C55" t="inlineStr">
        <is>
          <t xml:space="preserve">8106</t>
        </is>
      </c>
      <c r="D55" t="inlineStr">
        <is>
          <t xml:space="preserve">11/10/26</t>
        </is>
      </c>
      <c r="E55" t="inlineStr">
        <is>
          <t xml:space="preserve">Cần kiểm tra</t>
        </is>
      </c>
      <c r="F55" t="inlineStr">
        <is>
          <t xml:space="preserve">Sheet "1. CSKH" trong SBI DAILY REPORT_1026.xlsx: 86 dòng có thể bị đảo ngày/tháng — đã tính theo tùy chọn</t>
        </is>
      </c>
      <c r="G55"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56">
      <c r="A56" t="inlineStr">
        <is>
          <t xml:space="preserve">1. CSKH</t>
        </is>
      </c>
      <c r="B56" t="inlineStr">
        <is>
          <t xml:space="preserve">B8107</t>
        </is>
      </c>
      <c r="C56" t="inlineStr">
        <is>
          <t xml:space="preserve">8107</t>
        </is>
      </c>
      <c r="D56" t="inlineStr">
        <is>
          <t xml:space="preserve">11/10/26</t>
        </is>
      </c>
      <c r="E56" t="inlineStr">
        <is>
          <t xml:space="preserve">Cần kiểm tra</t>
        </is>
      </c>
      <c r="F56" t="inlineStr">
        <is>
          <t xml:space="preserve">Sheet "1. CSKH" trong SBI DAILY REPORT_1026.xlsx: 86 dòng có thể bị đảo ngày/tháng — đã tính theo tùy chọn</t>
        </is>
      </c>
      <c r="G56"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57">
      <c r="A57" t="inlineStr">
        <is>
          <t xml:space="preserve">1. CSKH</t>
        </is>
      </c>
      <c r="B57" t="inlineStr">
        <is>
          <t xml:space="preserve">B8108</t>
        </is>
      </c>
      <c r="C57" t="inlineStr">
        <is>
          <t xml:space="preserve">8108</t>
        </is>
      </c>
      <c r="D57" t="inlineStr">
        <is>
          <t xml:space="preserve">11/10/26</t>
        </is>
      </c>
      <c r="E57" t="inlineStr">
        <is>
          <t xml:space="preserve">Cần kiểm tra</t>
        </is>
      </c>
      <c r="F57" t="inlineStr">
        <is>
          <t xml:space="preserve">Sheet "1. CSKH" trong SBI DAILY REPORT_1026.xlsx: 86 dòng có thể bị đảo ngày/tháng — đã tính theo tùy chọn</t>
        </is>
      </c>
      <c r="G57"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58">
      <c r="A58" t="inlineStr">
        <is>
          <t xml:space="preserve">1. CSKH</t>
        </is>
      </c>
      <c r="B58" t="inlineStr">
        <is>
          <t xml:space="preserve">B8109</t>
        </is>
      </c>
      <c r="C58" t="inlineStr">
        <is>
          <t xml:space="preserve">8109</t>
        </is>
      </c>
      <c r="D58" t="inlineStr">
        <is>
          <t xml:space="preserve">11/10/26</t>
        </is>
      </c>
      <c r="E58" t="inlineStr">
        <is>
          <t xml:space="preserve">Cần kiểm tra</t>
        </is>
      </c>
      <c r="F58" t="inlineStr">
        <is>
          <t xml:space="preserve">Sheet "1. CSKH" trong SBI DAILY REPORT_1026.xlsx: 86 dòng có thể bị đảo ngày/tháng — đã tính theo tùy chọn</t>
        </is>
      </c>
      <c r="G58"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59">
      <c r="A59" t="inlineStr">
        <is>
          <t xml:space="preserve">1. CSKH</t>
        </is>
      </c>
      <c r="B59" t="inlineStr">
        <is>
          <t xml:space="preserve">B8110</t>
        </is>
      </c>
      <c r="C59" t="inlineStr">
        <is>
          <t xml:space="preserve">8110</t>
        </is>
      </c>
      <c r="D59" t="inlineStr">
        <is>
          <t xml:space="preserve">11/10/26</t>
        </is>
      </c>
      <c r="E59" t="inlineStr">
        <is>
          <t xml:space="preserve">Cần kiểm tra</t>
        </is>
      </c>
      <c r="F59" t="inlineStr">
        <is>
          <t xml:space="preserve">Sheet "1. CSKH" trong SBI DAILY REPORT_1026.xlsx: 86 dòng có thể bị đảo ngày/tháng — đã tính theo tùy chọn</t>
        </is>
      </c>
      <c r="G59"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60">
      <c r="A60" t="inlineStr">
        <is>
          <t xml:space="preserve">1. CSKH</t>
        </is>
      </c>
      <c r="B60" t="inlineStr">
        <is>
          <t xml:space="preserve">B8111</t>
        </is>
      </c>
      <c r="C60" t="inlineStr">
        <is>
          <t xml:space="preserve">8111</t>
        </is>
      </c>
      <c r="D60" t="inlineStr">
        <is>
          <t xml:space="preserve">11/10/26</t>
        </is>
      </c>
      <c r="E60" t="inlineStr">
        <is>
          <t xml:space="preserve">Cần kiểm tra</t>
        </is>
      </c>
      <c r="F60" t="inlineStr">
        <is>
          <t xml:space="preserve">Sheet "1. CSKH" trong SBI DAILY REPORT_1026.xlsx: 86 dòng có thể bị đảo ngày/tháng — đã tính theo tùy chọn</t>
        </is>
      </c>
      <c r="G60"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61">
      <c r="A61" t="inlineStr">
        <is>
          <t xml:space="preserve">1. CSKH</t>
        </is>
      </c>
      <c r="B61" t="inlineStr">
        <is>
          <t xml:space="preserve">B8112</t>
        </is>
      </c>
      <c r="C61" t="inlineStr">
        <is>
          <t xml:space="preserve">8112</t>
        </is>
      </c>
      <c r="D61" t="inlineStr">
        <is>
          <t xml:space="preserve">11/10/26</t>
        </is>
      </c>
      <c r="E61" t="inlineStr">
        <is>
          <t xml:space="preserve">Cần kiểm tra</t>
        </is>
      </c>
      <c r="F61" t="inlineStr">
        <is>
          <t xml:space="preserve">Sheet "1. CSKH" trong SBI DAILY REPORT_1026.xlsx: 86 dòng có thể bị đảo ngày/tháng — đã tính theo tùy chọn</t>
        </is>
      </c>
      <c r="G61"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62">
      <c r="A62" t="inlineStr">
        <is>
          <t xml:space="preserve">1. CSKH</t>
        </is>
      </c>
      <c r="B62" t="inlineStr">
        <is>
          <t xml:space="preserve">B8113</t>
        </is>
      </c>
      <c r="C62" t="inlineStr">
        <is>
          <t xml:space="preserve">8113</t>
        </is>
      </c>
      <c r="D62" t="inlineStr">
        <is>
          <t xml:space="preserve">11/10/26</t>
        </is>
      </c>
      <c r="E62" t="inlineStr">
        <is>
          <t xml:space="preserve">Cần kiểm tra</t>
        </is>
      </c>
      <c r="F62" t="inlineStr">
        <is>
          <t xml:space="preserve">Sheet "1. CSKH" trong SBI DAILY REPORT_1026.xlsx: 86 dòng có thể bị đảo ngày/tháng — đã tính theo tùy chọn</t>
        </is>
      </c>
      <c r="G62"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63">
      <c r="A63" t="inlineStr">
        <is>
          <t xml:space="preserve">1. CSKH</t>
        </is>
      </c>
      <c r="B63" t="inlineStr">
        <is>
          <t xml:space="preserve">B8114</t>
        </is>
      </c>
      <c r="C63" t="inlineStr">
        <is>
          <t xml:space="preserve">8114</t>
        </is>
      </c>
      <c r="D63" t="inlineStr">
        <is>
          <t xml:space="preserve">11/10/26</t>
        </is>
      </c>
      <c r="E63" t="inlineStr">
        <is>
          <t xml:space="preserve">Cần kiểm tra</t>
        </is>
      </c>
      <c r="F63" t="inlineStr">
        <is>
          <t xml:space="preserve">Sheet "1. CSKH" trong SBI DAILY REPORT_1026.xlsx: 86 dòng có thể bị đảo ngày/tháng — đã tính theo tùy chọn</t>
        </is>
      </c>
      <c r="G63"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64">
      <c r="A64" t="inlineStr">
        <is>
          <t xml:space="preserve">1. CSKH</t>
        </is>
      </c>
      <c r="B64" t="inlineStr">
        <is>
          <t xml:space="preserve">B8115</t>
        </is>
      </c>
      <c r="C64" t="inlineStr">
        <is>
          <t xml:space="preserve">8115</t>
        </is>
      </c>
      <c r="D64" t="inlineStr">
        <is>
          <t xml:space="preserve">11/10/26</t>
        </is>
      </c>
      <c r="E64" t="inlineStr">
        <is>
          <t xml:space="preserve">Cần kiểm tra</t>
        </is>
      </c>
      <c r="F64" t="inlineStr">
        <is>
          <t xml:space="preserve">Sheet "1. CSKH" trong SBI DAILY REPORT_1026.xlsx: 86 dòng có thể bị đảo ngày/tháng — đã tính theo tùy chọn</t>
        </is>
      </c>
      <c r="G64"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65">
      <c r="A65" t="inlineStr">
        <is>
          <t xml:space="preserve">1. CSKH</t>
        </is>
      </c>
      <c r="B65" t="inlineStr">
        <is>
          <t xml:space="preserve">B8116</t>
        </is>
      </c>
      <c r="C65" t="inlineStr">
        <is>
          <t xml:space="preserve">8116</t>
        </is>
      </c>
      <c r="D65" t="inlineStr">
        <is>
          <t xml:space="preserve">11/10/26</t>
        </is>
      </c>
      <c r="E65" t="inlineStr">
        <is>
          <t xml:space="preserve">Cần kiểm tra</t>
        </is>
      </c>
      <c r="F65" t="inlineStr">
        <is>
          <t xml:space="preserve">Sheet "1. CSKH" trong SBI DAILY REPORT_1026.xlsx: 86 dòng có thể bị đảo ngày/tháng — đã tính theo tùy chọn</t>
        </is>
      </c>
      <c r="G65"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66">
      <c r="A66" t="inlineStr">
        <is>
          <t xml:space="preserve">1. CSKH</t>
        </is>
      </c>
      <c r="B66" t="inlineStr">
        <is>
          <t xml:space="preserve">B8117</t>
        </is>
      </c>
      <c r="C66" t="inlineStr">
        <is>
          <t xml:space="preserve">8117</t>
        </is>
      </c>
      <c r="D66" t="inlineStr">
        <is>
          <t xml:space="preserve">11/10/26</t>
        </is>
      </c>
      <c r="E66" t="inlineStr">
        <is>
          <t xml:space="preserve">Cần kiểm tra</t>
        </is>
      </c>
      <c r="F66" t="inlineStr">
        <is>
          <t xml:space="preserve">Sheet "1. CSKH" trong SBI DAILY REPORT_1026.xlsx: 86 dòng có thể bị đảo ngày/tháng — đã tính theo tùy chọn</t>
        </is>
      </c>
      <c r="G66"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67">
      <c r="A67" t="inlineStr">
        <is>
          <t xml:space="preserve">1. CSKH</t>
        </is>
      </c>
      <c r="B67" t="inlineStr">
        <is>
          <t xml:space="preserve">B8118</t>
        </is>
      </c>
      <c r="C67" t="inlineStr">
        <is>
          <t xml:space="preserve">8118</t>
        </is>
      </c>
      <c r="D67" t="inlineStr">
        <is>
          <t xml:space="preserve">11/10/26</t>
        </is>
      </c>
      <c r="E67" t="inlineStr">
        <is>
          <t xml:space="preserve">Cần kiểm tra</t>
        </is>
      </c>
      <c r="F67" t="inlineStr">
        <is>
          <t xml:space="preserve">Sheet "1. CSKH" trong SBI DAILY REPORT_1026.xlsx: 86 dòng có thể bị đảo ngày/tháng — đã tính theo tùy chọn</t>
        </is>
      </c>
      <c r="G67"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68">
      <c r="A68" t="inlineStr">
        <is>
          <t xml:space="preserve">1. CSKH</t>
        </is>
      </c>
      <c r="B68" t="inlineStr">
        <is>
          <t xml:space="preserve">B8119</t>
        </is>
      </c>
      <c r="C68" t="inlineStr">
        <is>
          <t xml:space="preserve">8119</t>
        </is>
      </c>
      <c r="D68" t="inlineStr">
        <is>
          <t xml:space="preserve">11/10/26</t>
        </is>
      </c>
      <c r="E68" t="inlineStr">
        <is>
          <t xml:space="preserve">Cần kiểm tra</t>
        </is>
      </c>
      <c r="F68" t="inlineStr">
        <is>
          <t xml:space="preserve">Sheet "1. CSKH" trong SBI DAILY REPORT_1026.xlsx: 86 dòng có thể bị đảo ngày/tháng — đã tính theo tùy chọn</t>
        </is>
      </c>
      <c r="G68"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69">
      <c r="A69" t="inlineStr">
        <is>
          <t xml:space="preserve">1. CSKH</t>
        </is>
      </c>
      <c r="B69" t="inlineStr">
        <is>
          <t xml:space="preserve">B8120</t>
        </is>
      </c>
      <c r="C69" t="inlineStr">
        <is>
          <t xml:space="preserve">8120</t>
        </is>
      </c>
      <c r="D69" t="inlineStr">
        <is>
          <t xml:space="preserve">11/10/26</t>
        </is>
      </c>
      <c r="E69" t="inlineStr">
        <is>
          <t xml:space="preserve">Cần kiểm tra</t>
        </is>
      </c>
      <c r="F69" t="inlineStr">
        <is>
          <t xml:space="preserve">Sheet "1. CSKH" trong SBI DAILY REPORT_1026.xlsx: 86 dòng có thể bị đảo ngày/tháng — đã tính theo tùy chọn</t>
        </is>
      </c>
      <c r="G69"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70">
      <c r="A70" t="inlineStr">
        <is>
          <t xml:space="preserve">1. CSKH</t>
        </is>
      </c>
      <c r="B70" t="inlineStr">
        <is>
          <t xml:space="preserve">B8121</t>
        </is>
      </c>
      <c r="C70" t="inlineStr">
        <is>
          <t xml:space="preserve">8121</t>
        </is>
      </c>
      <c r="D70" t="inlineStr">
        <is>
          <t xml:space="preserve">11/10/26</t>
        </is>
      </c>
      <c r="E70" t="inlineStr">
        <is>
          <t xml:space="preserve">Cần kiểm tra</t>
        </is>
      </c>
      <c r="F70" t="inlineStr">
        <is>
          <t xml:space="preserve">Sheet "1. CSKH" trong SBI DAILY REPORT_1026.xlsx: 86 dòng có thể bị đảo ngày/tháng — đã tính theo tùy chọn</t>
        </is>
      </c>
      <c r="G70"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71">
      <c r="A71" t="inlineStr">
        <is>
          <t xml:space="preserve">1. CSKH</t>
        </is>
      </c>
      <c r="B71" t="inlineStr">
        <is>
          <t xml:space="preserve">B8122</t>
        </is>
      </c>
      <c r="C71" t="inlineStr">
        <is>
          <t xml:space="preserve">8122</t>
        </is>
      </c>
      <c r="D71" t="inlineStr">
        <is>
          <t xml:space="preserve">11/10/26</t>
        </is>
      </c>
      <c r="E71" t="inlineStr">
        <is>
          <t xml:space="preserve">Cần kiểm tra</t>
        </is>
      </c>
      <c r="F71" t="inlineStr">
        <is>
          <t xml:space="preserve">Sheet "1. CSKH" trong SBI DAILY REPORT_1026.xlsx: 86 dòng có thể bị đảo ngày/tháng — đã tính theo tùy chọn</t>
        </is>
      </c>
      <c r="G71"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72">
      <c r="A72" t="inlineStr">
        <is>
          <t xml:space="preserve">1. CSKH</t>
        </is>
      </c>
      <c r="B72" t="inlineStr">
        <is>
          <t xml:space="preserve">B8123</t>
        </is>
      </c>
      <c r="C72" t="inlineStr">
        <is>
          <t xml:space="preserve">8123</t>
        </is>
      </c>
      <c r="D72" t="inlineStr">
        <is>
          <t xml:space="preserve">11/10/26</t>
        </is>
      </c>
      <c r="E72" t="inlineStr">
        <is>
          <t xml:space="preserve">Cần kiểm tra</t>
        </is>
      </c>
      <c r="F72" t="inlineStr">
        <is>
          <t xml:space="preserve">Sheet "1. CSKH" trong SBI DAILY REPORT_1026.xlsx: 86 dòng có thể bị đảo ngày/tháng — đã tính theo tùy chọn</t>
        </is>
      </c>
      <c r="G72"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73">
      <c r="A73" t="inlineStr">
        <is>
          <t xml:space="preserve">1. CSKH</t>
        </is>
      </c>
      <c r="B73" t="inlineStr">
        <is>
          <t xml:space="preserve">B8124</t>
        </is>
      </c>
      <c r="C73" t="inlineStr">
        <is>
          <t xml:space="preserve">8124</t>
        </is>
      </c>
      <c r="D73" t="inlineStr">
        <is>
          <t xml:space="preserve">11/10/26</t>
        </is>
      </c>
      <c r="E73" t="inlineStr">
        <is>
          <t xml:space="preserve">Cần kiểm tra</t>
        </is>
      </c>
      <c r="F73" t="inlineStr">
        <is>
          <t xml:space="preserve">Sheet "1. CSKH" trong SBI DAILY REPORT_1026.xlsx: 86 dòng có thể bị đảo ngày/tháng — đã tính theo tùy chọn</t>
        </is>
      </c>
      <c r="G73"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74">
      <c r="A74" t="inlineStr">
        <is>
          <t xml:space="preserve">1. CSKH</t>
        </is>
      </c>
      <c r="B74" t="inlineStr">
        <is>
          <t xml:space="preserve">B8125</t>
        </is>
      </c>
      <c r="C74" t="inlineStr">
        <is>
          <t xml:space="preserve">8125</t>
        </is>
      </c>
      <c r="D74" t="inlineStr">
        <is>
          <t xml:space="preserve">11/10/26</t>
        </is>
      </c>
      <c r="E74" t="inlineStr">
        <is>
          <t xml:space="preserve">Cần kiểm tra</t>
        </is>
      </c>
      <c r="F74" t="inlineStr">
        <is>
          <t xml:space="preserve">Sheet "1. CSKH" trong SBI DAILY REPORT_1026.xlsx: 86 dòng có thể bị đảo ngày/tháng — đã tính theo tùy chọn</t>
        </is>
      </c>
      <c r="G74"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75">
      <c r="A75" t="inlineStr">
        <is>
          <t xml:space="preserve">1. CSKH</t>
        </is>
      </c>
      <c r="B75" t="inlineStr">
        <is>
          <t xml:space="preserve">B8126</t>
        </is>
      </c>
      <c r="C75" t="inlineStr">
        <is>
          <t xml:space="preserve">8126</t>
        </is>
      </c>
      <c r="D75" t="inlineStr">
        <is>
          <t xml:space="preserve">11/10/26</t>
        </is>
      </c>
      <c r="E75" t="inlineStr">
        <is>
          <t xml:space="preserve">Cần kiểm tra</t>
        </is>
      </c>
      <c r="F75" t="inlineStr">
        <is>
          <t xml:space="preserve">Sheet "1. CSKH" trong SBI DAILY REPORT_1026.xlsx: 86 dòng có thể bị đảo ngày/tháng — đã tính theo tùy chọn</t>
        </is>
      </c>
      <c r="G75"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76">
      <c r="A76" t="inlineStr">
        <is>
          <t xml:space="preserve">1. CSKH</t>
        </is>
      </c>
      <c r="B76" t="inlineStr">
        <is>
          <t xml:space="preserve">B8127</t>
        </is>
      </c>
      <c r="C76" t="inlineStr">
        <is>
          <t xml:space="preserve">8127</t>
        </is>
      </c>
      <c r="D76" t="inlineStr">
        <is>
          <t xml:space="preserve">11/10/26</t>
        </is>
      </c>
      <c r="E76" t="inlineStr">
        <is>
          <t xml:space="preserve">Cần kiểm tra</t>
        </is>
      </c>
      <c r="F76" t="inlineStr">
        <is>
          <t xml:space="preserve">Sheet "1. CSKH" trong SBI DAILY REPORT_1026.xlsx: 86 dòng có thể bị đảo ngày/tháng — đã tính theo tùy chọn</t>
        </is>
      </c>
      <c r="G76"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77">
      <c r="A77" t="inlineStr">
        <is>
          <t xml:space="preserve">1. CSKH</t>
        </is>
      </c>
      <c r="B77" t="inlineStr">
        <is>
          <t xml:space="preserve">B8128</t>
        </is>
      </c>
      <c r="C77" t="inlineStr">
        <is>
          <t xml:space="preserve">8128</t>
        </is>
      </c>
      <c r="D77" t="inlineStr">
        <is>
          <t xml:space="preserve">11/10/26</t>
        </is>
      </c>
      <c r="E77" t="inlineStr">
        <is>
          <t xml:space="preserve">Cần kiểm tra</t>
        </is>
      </c>
      <c r="F77" t="inlineStr">
        <is>
          <t xml:space="preserve">Sheet "1. CSKH" trong SBI DAILY REPORT_1026.xlsx: 86 dòng có thể bị đảo ngày/tháng — đã tính theo tùy chọn</t>
        </is>
      </c>
      <c r="G77"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78">
      <c r="A78" t="inlineStr">
        <is>
          <t xml:space="preserve">1. CSKH</t>
        </is>
      </c>
      <c r="B78" t="inlineStr">
        <is>
          <t xml:space="preserve">B8129</t>
        </is>
      </c>
      <c r="C78" t="inlineStr">
        <is>
          <t xml:space="preserve">8129</t>
        </is>
      </c>
      <c r="D78" t="inlineStr">
        <is>
          <t xml:space="preserve">11/10/26</t>
        </is>
      </c>
      <c r="E78" t="inlineStr">
        <is>
          <t xml:space="preserve">Cần kiểm tra</t>
        </is>
      </c>
      <c r="F78" t="inlineStr">
        <is>
          <t xml:space="preserve">Sheet "1. CSKH" trong SBI DAILY REPORT_1026.xlsx: 86 dòng có thể bị đảo ngày/tháng — đã tính theo tùy chọn</t>
        </is>
      </c>
      <c r="G78"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79">
      <c r="A79" t="inlineStr">
        <is>
          <t xml:space="preserve">1. CSKH</t>
        </is>
      </c>
      <c r="B79" t="inlineStr">
        <is>
          <t xml:space="preserve">B8130</t>
        </is>
      </c>
      <c r="C79" t="inlineStr">
        <is>
          <t xml:space="preserve">8130</t>
        </is>
      </c>
      <c r="D79" t="inlineStr">
        <is>
          <t xml:space="preserve">11/10/26</t>
        </is>
      </c>
      <c r="E79" t="inlineStr">
        <is>
          <t xml:space="preserve">Cần kiểm tra</t>
        </is>
      </c>
      <c r="F79" t="inlineStr">
        <is>
          <t xml:space="preserve">Sheet "1. CSKH" trong SBI DAILY REPORT_1026.xlsx: 86 dòng có thể bị đảo ngày/tháng — đã tính theo tùy chọn</t>
        </is>
      </c>
      <c r="G79"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80">
      <c r="A80" t="inlineStr">
        <is>
          <t xml:space="preserve">1. CSKH</t>
        </is>
      </c>
      <c r="B80" t="inlineStr">
        <is>
          <t xml:space="preserve">B8131</t>
        </is>
      </c>
      <c r="C80" t="inlineStr">
        <is>
          <t xml:space="preserve">8131</t>
        </is>
      </c>
      <c r="D80" t="inlineStr">
        <is>
          <t xml:space="preserve">11/10/26</t>
        </is>
      </c>
      <c r="E80" t="inlineStr">
        <is>
          <t xml:space="preserve">Cần kiểm tra</t>
        </is>
      </c>
      <c r="F80" t="inlineStr">
        <is>
          <t xml:space="preserve">Sheet "1. CSKH" trong SBI DAILY REPORT_1026.xlsx: 86 dòng có thể bị đảo ngày/tháng — đã tính theo tùy chọn</t>
        </is>
      </c>
      <c r="G80"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81">
      <c r="A81" t="inlineStr">
        <is>
          <t xml:space="preserve">1. CSKH</t>
        </is>
      </c>
      <c r="B81" t="inlineStr">
        <is>
          <t xml:space="preserve">B8132</t>
        </is>
      </c>
      <c r="C81" t="inlineStr">
        <is>
          <t xml:space="preserve">8132</t>
        </is>
      </c>
      <c r="D81" t="inlineStr">
        <is>
          <t xml:space="preserve">11/10/26</t>
        </is>
      </c>
      <c r="E81" t="inlineStr">
        <is>
          <t xml:space="preserve">Cần kiểm tra</t>
        </is>
      </c>
      <c r="F81" t="inlineStr">
        <is>
          <t xml:space="preserve">Sheet "1. CSKH" trong SBI DAILY REPORT_1026.xlsx: 86 dòng có thể bị đảo ngày/tháng — đã tính theo tùy chọn</t>
        </is>
      </c>
      <c r="G81"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82">
      <c r="A82" t="inlineStr">
        <is>
          <t xml:space="preserve">1. CSKH</t>
        </is>
      </c>
      <c r="B82" t="inlineStr">
        <is>
          <t xml:space="preserve">B8133</t>
        </is>
      </c>
      <c r="C82" t="inlineStr">
        <is>
          <t xml:space="preserve">8133</t>
        </is>
      </c>
      <c r="D82" t="inlineStr">
        <is>
          <t xml:space="preserve">11/10/26</t>
        </is>
      </c>
      <c r="E82" t="inlineStr">
        <is>
          <t xml:space="preserve">Cần kiểm tra</t>
        </is>
      </c>
      <c r="F82" t="inlineStr">
        <is>
          <t xml:space="preserve">Sheet "1. CSKH" trong SBI DAILY REPORT_1026.xlsx: 86 dòng có thể bị đảo ngày/tháng — đã tính theo tùy chọn</t>
        </is>
      </c>
      <c r="G82"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83">
      <c r="A83" t="inlineStr">
        <is>
          <t xml:space="preserve">1. CSKH</t>
        </is>
      </c>
      <c r="B83" t="inlineStr">
        <is>
          <t xml:space="preserve">B8134</t>
        </is>
      </c>
      <c r="C83" t="inlineStr">
        <is>
          <t xml:space="preserve">8134</t>
        </is>
      </c>
      <c r="D83" t="inlineStr">
        <is>
          <t xml:space="preserve">11/10/26</t>
        </is>
      </c>
      <c r="E83" t="inlineStr">
        <is>
          <t xml:space="preserve">Cần kiểm tra</t>
        </is>
      </c>
      <c r="F83" t="inlineStr">
        <is>
          <t xml:space="preserve">Sheet "1. CSKH" trong SBI DAILY REPORT_1026.xlsx: 86 dòng có thể bị đảo ngày/tháng — đã tính theo tùy chọn</t>
        </is>
      </c>
      <c r="G83"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84">
      <c r="A84" t="inlineStr">
        <is>
          <t xml:space="preserve">1. CSKH</t>
        </is>
      </c>
      <c r="B84" t="inlineStr">
        <is>
          <t xml:space="preserve">B8135</t>
        </is>
      </c>
      <c r="C84" t="inlineStr">
        <is>
          <t xml:space="preserve">8135</t>
        </is>
      </c>
      <c r="D84" t="inlineStr">
        <is>
          <t xml:space="preserve">11/10/26</t>
        </is>
      </c>
      <c r="E84" t="inlineStr">
        <is>
          <t xml:space="preserve">Cần kiểm tra</t>
        </is>
      </c>
      <c r="F84" t="inlineStr">
        <is>
          <t xml:space="preserve">Sheet "1. CSKH" trong SBI DAILY REPORT_1026.xlsx: 86 dòng có thể bị đảo ngày/tháng — đã tính theo tùy chọn</t>
        </is>
      </c>
      <c r="G84"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85">
      <c r="A85" t="inlineStr">
        <is>
          <t xml:space="preserve">1. CSKH</t>
        </is>
      </c>
      <c r="B85" t="inlineStr">
        <is>
          <t xml:space="preserve">B8136</t>
        </is>
      </c>
      <c r="C85" t="inlineStr">
        <is>
          <t xml:space="preserve">8136</t>
        </is>
      </c>
      <c r="D85" t="inlineStr">
        <is>
          <t xml:space="preserve">11/10/26</t>
        </is>
      </c>
      <c r="E85" t="inlineStr">
        <is>
          <t xml:space="preserve">Cần kiểm tra</t>
        </is>
      </c>
      <c r="F85" t="inlineStr">
        <is>
          <t xml:space="preserve">Sheet "1. CSKH" trong SBI DAILY REPORT_1026.xlsx: 86 dòng có thể bị đảo ngày/tháng — đã tính theo tùy chọn</t>
        </is>
      </c>
      <c r="G85"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86">
      <c r="A86" t="inlineStr">
        <is>
          <t xml:space="preserve">1. CSKH</t>
        </is>
      </c>
      <c r="B86" t="inlineStr">
        <is>
          <t xml:space="preserve">B8137</t>
        </is>
      </c>
      <c r="C86" t="inlineStr">
        <is>
          <t xml:space="preserve">8137</t>
        </is>
      </c>
      <c r="D86" t="inlineStr">
        <is>
          <t xml:space="preserve">11/10/26</t>
        </is>
      </c>
      <c r="E86" t="inlineStr">
        <is>
          <t xml:space="preserve">Cần kiểm tra</t>
        </is>
      </c>
      <c r="F86" t="inlineStr">
        <is>
          <t xml:space="preserve">Sheet "1. CSKH" trong SBI DAILY REPORT_1026.xlsx: 86 dòng có thể bị đảo ngày/tháng — đã tính theo tùy chọn</t>
        </is>
      </c>
      <c r="G86"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87">
      <c r="A87" t="inlineStr">
        <is>
          <t xml:space="preserve">1. CSKH</t>
        </is>
      </c>
      <c r="B87" t="inlineStr">
        <is>
          <t xml:space="preserve">B8138</t>
        </is>
      </c>
      <c r="C87" t="inlineStr">
        <is>
          <t xml:space="preserve">8138</t>
        </is>
      </c>
      <c r="D87" t="inlineStr">
        <is>
          <t xml:space="preserve">11/10/26</t>
        </is>
      </c>
      <c r="E87" t="inlineStr">
        <is>
          <t xml:space="preserve">Cần kiểm tra</t>
        </is>
      </c>
      <c r="F87" t="inlineStr">
        <is>
          <t xml:space="preserve">Sheet "1. CSKH" trong SBI DAILY REPORT_1026.xlsx: 86 dòng có thể bị đảo ngày/tháng — đã tính theo tùy chọn</t>
        </is>
      </c>
      <c r="G87"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88">
      <c r="A88" t="inlineStr">
        <is>
          <t xml:space="preserve">1. CSKH</t>
        </is>
      </c>
      <c r="B88" t="inlineStr">
        <is>
          <t xml:space="preserve">B8139</t>
        </is>
      </c>
      <c r="C88" t="inlineStr">
        <is>
          <t xml:space="preserve">8139</t>
        </is>
      </c>
      <c r="D88" t="inlineStr">
        <is>
          <t xml:space="preserve">11/10/26</t>
        </is>
      </c>
      <c r="E88" t="inlineStr">
        <is>
          <t xml:space="preserve">Cần kiểm tra</t>
        </is>
      </c>
      <c r="F88" t="inlineStr">
        <is>
          <t xml:space="preserve">Sheet "1. CSKH" trong SBI DAILY REPORT_1026.xlsx: 86 dòng có thể bị đảo ngày/tháng — đã tính theo tùy chọn</t>
        </is>
      </c>
      <c r="G88"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89">
      <c r="A89" t="inlineStr">
        <is>
          <t xml:space="preserve">1. CSKH</t>
        </is>
      </c>
      <c r="B89" t="inlineStr">
        <is>
          <t xml:space="preserve">B8140</t>
        </is>
      </c>
      <c r="C89" t="inlineStr">
        <is>
          <t xml:space="preserve">8140</t>
        </is>
      </c>
      <c r="D89" t="inlineStr">
        <is>
          <t xml:space="preserve">11/10/26</t>
        </is>
      </c>
      <c r="E89" t="inlineStr">
        <is>
          <t xml:space="preserve">Cần kiểm tra</t>
        </is>
      </c>
      <c r="F89" t="inlineStr">
        <is>
          <t xml:space="preserve">Sheet "1. CSKH" trong SBI DAILY REPORT_1026.xlsx: 86 dòng có thể bị đảo ngày/tháng — đã tính theo tùy chọn</t>
        </is>
      </c>
      <c r="G89"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row r="90">
      <c r="A90" t="inlineStr">
        <is>
          <t xml:space="preserve">1. CSKH</t>
        </is>
      </c>
      <c r="B90" t="inlineStr">
        <is>
          <t xml:space="preserve">B8141</t>
        </is>
      </c>
      <c r="C90" t="inlineStr">
        <is>
          <t xml:space="preserve">8141</t>
        </is>
      </c>
      <c r="D90" t="inlineStr">
        <is>
          <t xml:space="preserve">11/10/26</t>
        </is>
      </c>
      <c r="E90" t="inlineStr">
        <is>
          <t xml:space="preserve">Cần kiểm tra</t>
        </is>
      </c>
      <c r="F90" t="inlineStr">
        <is>
          <t xml:space="preserve">Sheet "1. CSKH" trong SBI DAILY REPORT_1026.xlsx: 86 dòng có thể bị đảo ngày/tháng — đã tính theo tùy chọn</t>
        </is>
      </c>
      <c r="G90" t="inlineStr">
        <is>
          <t xml:space="preserve">Ô này được đọc là ngày 10 tháng 11 năm 2026, còn báo cáo đang làm là ngày 11 tháng 10 năm 2026. Tool đã nhận dòng này theo tùy chọn đảo ngày/tháng. Xác nhận ngày làm việc; nếu nhập nhầm, sửa lại ngày trong ô gốc rồi chạy lại. Chỉ đổi định dạng hiển thị không sửa được ngày đã nhập sai.</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1. CSKH</vt:lpstr>
      <vt:lpstr>3. Other Tasks &amp; Working time</vt:lpstr>
      <vt:lpstr>MAIL OP</vt:lpstr>
      <vt:lpstr>Ý kiến KH</vt:lpstr>
      <vt:lpstr>'3. Other Tasks &amp; Working time'!Print_Area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Mai Khanh</dc:creator>
  <cp:lastModifiedBy>Quang Luu Ngoc</cp:lastModifiedBy>
  <dcterms:created xsi:type="dcterms:W3CDTF">2006-09-16T00:00:00Z</dcterms:created>
  <dcterms:modified xsi:type="dcterms:W3CDTF">2026-10-12T04:38:44Z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1041-12.1.0.28485</vt:lpwstr>
  </property>
  <property fmtid="{D5CDD505-2E9C-101B-9397-08002B2CF9AE}" pid="3" name="ICV">
    <vt:lpwstr>FF0EDD2323564C6BB9E9EC44B10635C0</vt:lpwstr>
  </property>
  <property fmtid="{D5CDD505-2E9C-101B-9397-08002B2CF9AE}" pid="4" name="CalculationRule">
    <vt:i4>0</vt:i4>
  </property>
</Properties>
</file>